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hidePivotFieldList="1"/>
  <xr:revisionPtr revIDLastSave="0" documentId="13_ncr:1_{10953FEF-C9E3-462E-94CD-3E1C3A48D939}" xr6:coauthVersionLast="47" xr6:coauthVersionMax="47" xr10:uidLastSave="{00000000-0000-0000-0000-000000000000}"/>
  <bookViews>
    <workbookView xWindow="-108" yWindow="-108" windowWidth="23256" windowHeight="13176" firstSheet="2" activeTab="7" xr2:uid="{00000000-000D-0000-FFFF-FFFF00000000}"/>
  </bookViews>
  <sheets>
    <sheet name="Customer Names" sheetId="3" r:id="rId1"/>
    <sheet name="Medical Examinations" sheetId="2" r:id="rId2"/>
    <sheet name="Hospitalisation Details" sheetId="1" r:id="rId3"/>
    <sheet name="HealtCare" sheetId="4" r:id="rId4"/>
    <sheet name="Pie Chart" sheetId="5" r:id="rId5"/>
    <sheet name="Bar Chart" sheetId="6" r:id="rId6"/>
    <sheet name="Line Chart" sheetId="7" r:id="rId7"/>
    <sheet name="Dashboard" sheetId="8" r:id="rId8"/>
  </sheets>
  <definedNames>
    <definedName name="_xlnm._FilterDatabase" localSheetId="0" hidden="1">'Customer Names'!$A$1:$D$2336</definedName>
    <definedName name="_xlnm._FilterDatabase" localSheetId="3" hidden="1">HealtCare!$A$1:$Q$2336</definedName>
    <definedName name="_xlnm._FilterDatabase" localSheetId="2" hidden="1">'Hospitalisation Details'!$A$1:$N$2344</definedName>
    <definedName name="_xlnm._FilterDatabase" localSheetId="1" hidden="1">'Medical Examinations'!$A$1:$J$2337</definedName>
    <definedName name="Slicer_Diabetice_Status">#N/A</definedName>
    <definedName name="Slicer_Weight_Status">#N/A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E2" i="1"/>
  <c r="C2" i="1"/>
  <c r="Q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311"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E1051" i="1"/>
  <c r="E3" i="2" a="1"/>
  <c r="E3" i="2"/>
  <c r="E4" i="2" a="1"/>
  <c r="E4" i="2"/>
  <c r="E5" i="2" a="1"/>
  <c r="E5" i="2"/>
  <c r="E6" i="2" a="1"/>
  <c r="E6" i="2"/>
  <c r="E7" i="2" a="1"/>
  <c r="E7" i="2"/>
  <c r="E8" i="2" a="1"/>
  <c r="E8" i="2"/>
  <c r="E9" i="2" a="1"/>
  <c r="E9" i="2"/>
  <c r="E10" i="2" a="1"/>
  <c r="E10" i="2"/>
  <c r="E11" i="2" a="1"/>
  <c r="E11" i="2"/>
  <c r="E12" i="2" a="1"/>
  <c r="E12" i="2"/>
  <c r="E13" i="2" a="1"/>
  <c r="E13" i="2"/>
  <c r="E14" i="2" a="1"/>
  <c r="E14" i="2"/>
  <c r="E15" i="2" a="1"/>
  <c r="E15" i="2"/>
  <c r="E16" i="2" a="1"/>
  <c r="E16" i="2"/>
  <c r="E17" i="2" a="1"/>
  <c r="E17" i="2"/>
  <c r="E18" i="2" a="1"/>
  <c r="E18" i="2"/>
  <c r="E19" i="2" a="1"/>
  <c r="E19" i="2"/>
  <c r="E20" i="2" a="1"/>
  <c r="E20" i="2"/>
  <c r="E21" i="2" a="1"/>
  <c r="E21" i="2"/>
  <c r="E22" i="2" a="1"/>
  <c r="E22" i="2"/>
  <c r="E23" i="2" a="1"/>
  <c r="E23" i="2"/>
  <c r="E24" i="2" a="1"/>
  <c r="E24" i="2"/>
  <c r="E25" i="2" a="1"/>
  <c r="E25" i="2"/>
  <c r="E26" i="2" a="1"/>
  <c r="E26" i="2"/>
  <c r="E27" i="2" a="1"/>
  <c r="E27" i="2"/>
  <c r="E28" i="2" a="1"/>
  <c r="E28" i="2"/>
  <c r="E29" i="2" a="1"/>
  <c r="E29" i="2"/>
  <c r="E30" i="2" a="1"/>
  <c r="E30" i="2"/>
  <c r="E31" i="2" a="1"/>
  <c r="E31" i="2"/>
  <c r="E32" i="2" a="1"/>
  <c r="E32" i="2"/>
  <c r="E33" i="2" a="1"/>
  <c r="E33" i="2"/>
  <c r="E34" i="2" a="1"/>
  <c r="E34" i="2"/>
  <c r="E35" i="2" a="1"/>
  <c r="E35" i="2"/>
  <c r="E36" i="2" a="1"/>
  <c r="E36" i="2"/>
  <c r="E37" i="2" a="1"/>
  <c r="E37" i="2"/>
  <c r="E38" i="2" a="1"/>
  <c r="E38" i="2"/>
  <c r="E39" i="2" a="1"/>
  <c r="E39" i="2"/>
  <c r="E40" i="2" a="1"/>
  <c r="E40" i="2"/>
  <c r="E41" i="2" a="1"/>
  <c r="E41" i="2"/>
  <c r="E42" i="2" a="1"/>
  <c r="E42" i="2"/>
  <c r="E43" i="2" a="1"/>
  <c r="E43" i="2"/>
  <c r="E44" i="2" a="1"/>
  <c r="E44" i="2"/>
  <c r="E45" i="2" a="1"/>
  <c r="E45" i="2"/>
  <c r="E46" i="2" a="1"/>
  <c r="E46" i="2"/>
  <c r="E47" i="2" a="1"/>
  <c r="E47" i="2"/>
  <c r="E48" i="2" a="1"/>
  <c r="E48" i="2"/>
  <c r="E49" i="2" a="1"/>
  <c r="E49" i="2"/>
  <c r="E50" i="2" a="1"/>
  <c r="E50" i="2"/>
  <c r="E51" i="2" a="1"/>
  <c r="E51" i="2"/>
  <c r="E52" i="2" a="1"/>
  <c r="E52" i="2"/>
  <c r="E53" i="2" a="1"/>
  <c r="E53" i="2"/>
  <c r="E54" i="2" a="1"/>
  <c r="E54" i="2"/>
  <c r="E55" i="2" a="1"/>
  <c r="E55" i="2"/>
  <c r="E56" i="2" a="1"/>
  <c r="E56" i="2"/>
  <c r="E57" i="2" a="1"/>
  <c r="E57" i="2"/>
  <c r="E58" i="2" a="1"/>
  <c r="E58" i="2"/>
  <c r="E59" i="2" a="1"/>
  <c r="E59" i="2"/>
  <c r="E60" i="2" a="1"/>
  <c r="E60" i="2"/>
  <c r="E61" i="2" a="1"/>
  <c r="E61" i="2"/>
  <c r="E62" i="2" a="1"/>
  <c r="E62" i="2"/>
  <c r="E63" i="2" a="1"/>
  <c r="E63" i="2"/>
  <c r="E64" i="2" a="1"/>
  <c r="E64" i="2"/>
  <c r="E65" i="2" a="1"/>
  <c r="E65" i="2"/>
  <c r="E66" i="2" a="1"/>
  <c r="E66" i="2"/>
  <c r="E67" i="2" a="1"/>
  <c r="E67" i="2"/>
  <c r="E68" i="2" a="1"/>
  <c r="E68" i="2"/>
  <c r="E69" i="2" a="1"/>
  <c r="E69" i="2"/>
  <c r="E70" i="2" a="1"/>
  <c r="E70" i="2"/>
  <c r="E71" i="2" a="1"/>
  <c r="E71" i="2"/>
  <c r="E72" i="2" a="1"/>
  <c r="E72" i="2"/>
  <c r="E73" i="2" a="1"/>
  <c r="E73" i="2"/>
  <c r="E74" i="2" a="1"/>
  <c r="E74" i="2"/>
  <c r="E75" i="2" a="1"/>
  <c r="E75" i="2"/>
  <c r="E76" i="2" a="1"/>
  <c r="E76" i="2"/>
  <c r="E77" i="2" a="1"/>
  <c r="E77" i="2"/>
  <c r="E78" i="2" a="1"/>
  <c r="E78" i="2"/>
  <c r="E79" i="2" a="1"/>
  <c r="E79" i="2"/>
  <c r="E80" i="2" a="1"/>
  <c r="E80" i="2"/>
  <c r="E81" i="2" a="1"/>
  <c r="E81" i="2"/>
  <c r="E82" i="2" a="1"/>
  <c r="E82" i="2"/>
  <c r="E83" i="2" a="1"/>
  <c r="E83" i="2"/>
  <c r="E84" i="2" a="1"/>
  <c r="E84" i="2"/>
  <c r="E85" i="2" a="1"/>
  <c r="E85" i="2"/>
  <c r="E86" i="2" a="1"/>
  <c r="E86" i="2"/>
  <c r="E87" i="2" a="1"/>
  <c r="E87" i="2"/>
  <c r="E88" i="2" a="1"/>
  <c r="E88" i="2"/>
  <c r="E89" i="2" a="1"/>
  <c r="E89" i="2"/>
  <c r="E90" i="2" a="1"/>
  <c r="E90" i="2"/>
  <c r="E91" i="2" a="1"/>
  <c r="E91" i="2"/>
  <c r="E92" i="2" a="1"/>
  <c r="E92" i="2"/>
  <c r="E93" i="2" a="1"/>
  <c r="E93" i="2"/>
  <c r="E94" i="2" a="1"/>
  <c r="E94" i="2"/>
  <c r="E95" i="2" a="1"/>
  <c r="E95" i="2"/>
  <c r="E96" i="2" a="1"/>
  <c r="E96" i="2"/>
  <c r="E97" i="2" a="1"/>
  <c r="E97" i="2"/>
  <c r="E98" i="2" a="1"/>
  <c r="E98" i="2"/>
  <c r="E99" i="2" a="1"/>
  <c r="E99" i="2"/>
  <c r="E100" i="2" a="1"/>
  <c r="E100" i="2"/>
  <c r="E101" i="2" a="1"/>
  <c r="E101" i="2"/>
  <c r="E102" i="2" a="1"/>
  <c r="E102" i="2"/>
  <c r="E103" i="2" a="1"/>
  <c r="E103" i="2"/>
  <c r="E104" i="2" a="1"/>
  <c r="E104" i="2"/>
  <c r="E105" i="2" a="1"/>
  <c r="E105" i="2"/>
  <c r="E106" i="2" a="1"/>
  <c r="E106" i="2"/>
  <c r="E107" i="2" a="1"/>
  <c r="E107" i="2"/>
  <c r="E108" i="2" a="1"/>
  <c r="E108" i="2"/>
  <c r="E109" i="2" a="1"/>
  <c r="E109" i="2"/>
  <c r="E110" i="2" a="1"/>
  <c r="E110" i="2"/>
  <c r="E111" i="2" a="1"/>
  <c r="E111" i="2"/>
  <c r="E112" i="2" a="1"/>
  <c r="E112" i="2"/>
  <c r="E113" i="2" a="1"/>
  <c r="E113" i="2"/>
  <c r="E114" i="2" a="1"/>
  <c r="E114" i="2"/>
  <c r="E115" i="2" a="1"/>
  <c r="E115" i="2"/>
  <c r="E116" i="2" a="1"/>
  <c r="E116" i="2"/>
  <c r="E117" i="2" a="1"/>
  <c r="E117" i="2"/>
  <c r="E118" i="2" a="1"/>
  <c r="E118" i="2"/>
  <c r="E119" i="2" a="1"/>
  <c r="E119" i="2"/>
  <c r="E120" i="2" a="1"/>
  <c r="E120" i="2"/>
  <c r="E121" i="2" a="1"/>
  <c r="E121" i="2"/>
  <c r="E122" i="2" a="1"/>
  <c r="E122" i="2"/>
  <c r="E123" i="2" a="1"/>
  <c r="E123" i="2"/>
  <c r="E124" i="2" a="1"/>
  <c r="E124" i="2"/>
  <c r="E125" i="2" a="1"/>
  <c r="E125" i="2"/>
  <c r="E126" i="2" a="1"/>
  <c r="E126" i="2"/>
  <c r="E127" i="2" a="1"/>
  <c r="E127" i="2"/>
  <c r="E128" i="2" a="1"/>
  <c r="E128" i="2"/>
  <c r="E129" i="2" a="1"/>
  <c r="E129" i="2"/>
  <c r="E130" i="2" a="1"/>
  <c r="E130" i="2"/>
  <c r="E131" i="2" a="1"/>
  <c r="E131" i="2"/>
  <c r="E132" i="2" a="1"/>
  <c r="E132" i="2"/>
  <c r="E133" i="2" a="1"/>
  <c r="E133" i="2"/>
  <c r="E134" i="2" a="1"/>
  <c r="E134" i="2"/>
  <c r="E135" i="2" a="1"/>
  <c r="E135" i="2"/>
  <c r="E136" i="2" a="1"/>
  <c r="E136" i="2"/>
  <c r="E137" i="2" a="1"/>
  <c r="E137" i="2"/>
  <c r="E138" i="2" a="1"/>
  <c r="E138" i="2"/>
  <c r="E139" i="2" a="1"/>
  <c r="E139" i="2"/>
  <c r="E140" i="2" a="1"/>
  <c r="E140" i="2"/>
  <c r="E141" i="2" a="1"/>
  <c r="E141" i="2"/>
  <c r="E142" i="2" a="1"/>
  <c r="E142" i="2"/>
  <c r="E143" i="2" a="1"/>
  <c r="E143" i="2"/>
  <c r="E144" i="2" a="1"/>
  <c r="E144" i="2"/>
  <c r="E145" i="2" a="1"/>
  <c r="E145" i="2"/>
  <c r="E146" i="2" a="1"/>
  <c r="E146" i="2"/>
  <c r="E147" i="2" a="1"/>
  <c r="E147" i="2"/>
  <c r="E148" i="2" a="1"/>
  <c r="E148" i="2"/>
  <c r="E149" i="2" a="1"/>
  <c r="E149" i="2"/>
  <c r="E150" i="2" a="1"/>
  <c r="E150" i="2"/>
  <c r="E151" i="2" a="1"/>
  <c r="E151" i="2"/>
  <c r="E152" i="2" a="1"/>
  <c r="E152" i="2"/>
  <c r="E153" i="2" a="1"/>
  <c r="E153" i="2"/>
  <c r="E154" i="2" a="1"/>
  <c r="E154" i="2"/>
  <c r="E155" i="2" a="1"/>
  <c r="E155" i="2"/>
  <c r="E156" i="2" a="1"/>
  <c r="E156" i="2"/>
  <c r="E157" i="2" a="1"/>
  <c r="E157" i="2"/>
  <c r="E158" i="2" a="1"/>
  <c r="E158" i="2"/>
  <c r="E159" i="2" a="1"/>
  <c r="E159" i="2"/>
  <c r="E160" i="2" a="1"/>
  <c r="E160" i="2"/>
  <c r="E161" i="2" a="1"/>
  <c r="E161" i="2"/>
  <c r="E162" i="2" a="1"/>
  <c r="E162" i="2"/>
  <c r="E163" i="2" a="1"/>
  <c r="E163" i="2"/>
  <c r="E164" i="2" a="1"/>
  <c r="E164" i="2"/>
  <c r="E165" i="2" a="1"/>
  <c r="E165" i="2"/>
  <c r="E166" i="2" a="1"/>
  <c r="E166" i="2"/>
  <c r="E167" i="2" a="1"/>
  <c r="E167" i="2"/>
  <c r="E168" i="2" a="1"/>
  <c r="E168" i="2"/>
  <c r="E169" i="2" a="1"/>
  <c r="E169" i="2"/>
  <c r="E170" i="2" a="1"/>
  <c r="E170" i="2"/>
  <c r="E171" i="2" a="1"/>
  <c r="E171" i="2"/>
  <c r="E172" i="2" a="1"/>
  <c r="E172" i="2"/>
  <c r="E173" i="2" a="1"/>
  <c r="E173" i="2"/>
  <c r="E174" i="2" a="1"/>
  <c r="E174" i="2"/>
  <c r="E175" i="2" a="1"/>
  <c r="E175" i="2"/>
  <c r="E176" i="2" a="1"/>
  <c r="E176" i="2"/>
  <c r="E177" i="2" a="1"/>
  <c r="E177" i="2"/>
  <c r="E178" i="2" a="1"/>
  <c r="E178" i="2"/>
  <c r="E179" i="2" a="1"/>
  <c r="E179" i="2"/>
  <c r="E180" i="2" a="1"/>
  <c r="E180" i="2"/>
  <c r="E181" i="2" a="1"/>
  <c r="E181" i="2"/>
  <c r="E182" i="2" a="1"/>
  <c r="E182" i="2"/>
  <c r="E183" i="2" a="1"/>
  <c r="E183" i="2"/>
  <c r="E184" i="2" a="1"/>
  <c r="E184" i="2"/>
  <c r="E185" i="2" a="1"/>
  <c r="E185" i="2"/>
  <c r="E186" i="2" a="1"/>
  <c r="E186" i="2"/>
  <c r="E187" i="2" a="1"/>
  <c r="E187" i="2"/>
  <c r="E188" i="2" a="1"/>
  <c r="E188" i="2"/>
  <c r="E189" i="2" a="1"/>
  <c r="E189" i="2"/>
  <c r="E190" i="2" a="1"/>
  <c r="E190" i="2"/>
  <c r="E191" i="2" a="1"/>
  <c r="E191" i="2"/>
  <c r="E192" i="2" a="1"/>
  <c r="E192" i="2"/>
  <c r="E193" i="2" a="1"/>
  <c r="E193" i="2"/>
  <c r="E194" i="2" a="1"/>
  <c r="E194" i="2"/>
  <c r="E195" i="2" a="1"/>
  <c r="E195" i="2"/>
  <c r="E196" i="2" a="1"/>
  <c r="E196" i="2"/>
  <c r="E197" i="2" a="1"/>
  <c r="E197" i="2"/>
  <c r="E198" i="2" a="1"/>
  <c r="E198" i="2"/>
  <c r="E199" i="2" a="1"/>
  <c r="E199" i="2"/>
  <c r="E200" i="2" a="1"/>
  <c r="E200" i="2"/>
  <c r="E201" i="2" a="1"/>
  <c r="E201" i="2"/>
  <c r="E202" i="2" a="1"/>
  <c r="E202" i="2"/>
  <c r="E203" i="2" a="1"/>
  <c r="E203" i="2"/>
  <c r="E204" i="2" a="1"/>
  <c r="E204" i="2"/>
  <c r="E205" i="2" a="1"/>
  <c r="E205" i="2"/>
  <c r="E206" i="2" a="1"/>
  <c r="E206" i="2"/>
  <c r="E207" i="2" a="1"/>
  <c r="E207" i="2"/>
  <c r="E208" i="2" a="1"/>
  <c r="E208" i="2"/>
  <c r="E209" i="2" a="1"/>
  <c r="E209" i="2"/>
  <c r="E210" i="2" a="1"/>
  <c r="E210" i="2"/>
  <c r="E211" i="2" a="1"/>
  <c r="E211" i="2"/>
  <c r="E212" i="2" a="1"/>
  <c r="E212" i="2"/>
  <c r="E213" i="2" a="1"/>
  <c r="E213" i="2"/>
  <c r="E214" i="2" a="1"/>
  <c r="E214" i="2"/>
  <c r="E215" i="2" a="1"/>
  <c r="E215" i="2"/>
  <c r="E216" i="2" a="1"/>
  <c r="E216" i="2"/>
  <c r="E217" i="2" a="1"/>
  <c r="E217" i="2"/>
  <c r="E218" i="2" a="1"/>
  <c r="E218" i="2"/>
  <c r="E219" i="2" a="1"/>
  <c r="E219" i="2"/>
  <c r="E220" i="2" a="1"/>
  <c r="E220" i="2"/>
  <c r="E221" i="2" a="1"/>
  <c r="E221" i="2"/>
  <c r="E222" i="2" a="1"/>
  <c r="E222" i="2"/>
  <c r="E223" i="2" a="1"/>
  <c r="E223" i="2"/>
  <c r="E224" i="2" a="1"/>
  <c r="E224" i="2"/>
  <c r="E225" i="2" a="1"/>
  <c r="E225" i="2"/>
  <c r="E226" i="2" a="1"/>
  <c r="E226" i="2"/>
  <c r="E227" i="2" a="1"/>
  <c r="E227" i="2"/>
  <c r="E228" i="2" a="1"/>
  <c r="E228" i="2"/>
  <c r="E229" i="2" a="1"/>
  <c r="E229" i="2"/>
  <c r="E230" i="2" a="1"/>
  <c r="E230" i="2"/>
  <c r="E231" i="2" a="1"/>
  <c r="E231" i="2"/>
  <c r="E232" i="2" a="1"/>
  <c r="E232" i="2"/>
  <c r="E233" i="2" a="1"/>
  <c r="E233" i="2"/>
  <c r="E234" i="2" a="1"/>
  <c r="E234" i="2"/>
  <c r="E235" i="2" a="1"/>
  <c r="E235" i="2"/>
  <c r="E236" i="2" a="1"/>
  <c r="E236" i="2"/>
  <c r="E237" i="2" a="1"/>
  <c r="E237" i="2"/>
  <c r="E238" i="2" a="1"/>
  <c r="E238" i="2"/>
  <c r="E239" i="2" a="1"/>
  <c r="E239" i="2"/>
  <c r="E240" i="2" a="1"/>
  <c r="E240" i="2"/>
  <c r="E241" i="2" a="1"/>
  <c r="E241" i="2"/>
  <c r="E242" i="2" a="1"/>
  <c r="E242" i="2"/>
  <c r="E243" i="2" a="1"/>
  <c r="E243" i="2"/>
  <c r="E244" i="2" a="1"/>
  <c r="E244" i="2"/>
  <c r="E245" i="2" a="1"/>
  <c r="E245" i="2"/>
  <c r="E246" i="2" a="1"/>
  <c r="E246" i="2"/>
  <c r="E247" i="2" a="1"/>
  <c r="E247" i="2"/>
  <c r="E248" i="2" a="1"/>
  <c r="E248" i="2"/>
  <c r="E249" i="2" a="1"/>
  <c r="E249" i="2"/>
  <c r="E250" i="2" a="1"/>
  <c r="E250" i="2"/>
  <c r="E251" i="2" a="1"/>
  <c r="E251" i="2"/>
  <c r="E252" i="2" a="1"/>
  <c r="E252" i="2"/>
  <c r="E253" i="2" a="1"/>
  <c r="E253" i="2"/>
  <c r="E254" i="2" a="1"/>
  <c r="E254" i="2"/>
  <c r="E255" i="2" a="1"/>
  <c r="E255" i="2"/>
  <c r="E256" i="2" a="1"/>
  <c r="E256" i="2"/>
  <c r="E257" i="2" a="1"/>
  <c r="E257" i="2"/>
  <c r="E258" i="2" a="1"/>
  <c r="E258" i="2"/>
  <c r="E259" i="2" a="1"/>
  <c r="E259" i="2"/>
  <c r="E260" i="2" a="1"/>
  <c r="E260" i="2"/>
  <c r="E261" i="2" a="1"/>
  <c r="E261" i="2"/>
  <c r="E262" i="2" a="1"/>
  <c r="E262" i="2"/>
  <c r="E263" i="2" a="1"/>
  <c r="E263" i="2"/>
  <c r="E264" i="2" a="1"/>
  <c r="E264" i="2"/>
  <c r="E265" i="2" a="1"/>
  <c r="E265" i="2"/>
  <c r="E266" i="2" a="1"/>
  <c r="E266" i="2"/>
  <c r="E267" i="2" a="1"/>
  <c r="E267" i="2"/>
  <c r="E268" i="2" a="1"/>
  <c r="E268" i="2"/>
  <c r="E269" i="2" a="1"/>
  <c r="E269" i="2"/>
  <c r="E270" i="2" a="1"/>
  <c r="E270" i="2"/>
  <c r="E271" i="2" a="1"/>
  <c r="E271" i="2"/>
  <c r="E272" i="2" a="1"/>
  <c r="E272" i="2"/>
  <c r="E273" i="2" a="1"/>
  <c r="E273" i="2"/>
  <c r="E274" i="2" a="1"/>
  <c r="E274" i="2"/>
  <c r="E275" i="2" a="1"/>
  <c r="E275" i="2"/>
  <c r="E276" i="2" a="1"/>
  <c r="E276" i="2"/>
  <c r="E277" i="2" a="1"/>
  <c r="E277" i="2"/>
  <c r="E278" i="2" a="1"/>
  <c r="E278" i="2"/>
  <c r="E279" i="2" a="1"/>
  <c r="E279" i="2"/>
  <c r="E280" i="2" a="1"/>
  <c r="E280" i="2"/>
  <c r="E281" i="2" a="1"/>
  <c r="E281" i="2"/>
  <c r="E282" i="2" a="1"/>
  <c r="E282" i="2"/>
  <c r="E283" i="2" a="1"/>
  <c r="E283" i="2"/>
  <c r="E284" i="2" a="1"/>
  <c r="E284" i="2"/>
  <c r="E285" i="2" a="1"/>
  <c r="E285" i="2"/>
  <c r="E286" i="2" a="1"/>
  <c r="E286" i="2"/>
  <c r="E287" i="2" a="1"/>
  <c r="E287" i="2"/>
  <c r="E288" i="2" a="1"/>
  <c r="E288" i="2"/>
  <c r="E289" i="2" a="1"/>
  <c r="E289" i="2"/>
  <c r="E290" i="2" a="1"/>
  <c r="E290" i="2"/>
  <c r="E291" i="2" a="1"/>
  <c r="E291" i="2"/>
  <c r="E292" i="2" a="1"/>
  <c r="E292" i="2"/>
  <c r="E293" i="2" a="1"/>
  <c r="E293" i="2"/>
  <c r="E294" i="2" a="1"/>
  <c r="E294" i="2"/>
  <c r="E295" i="2" a="1"/>
  <c r="E295" i="2"/>
  <c r="E296" i="2" a="1"/>
  <c r="E296" i="2"/>
  <c r="E297" i="2" a="1"/>
  <c r="E297" i="2"/>
  <c r="E298" i="2" a="1"/>
  <c r="E298" i="2"/>
  <c r="E299" i="2" a="1"/>
  <c r="E299" i="2"/>
  <c r="E300" i="2" a="1"/>
  <c r="E300" i="2"/>
  <c r="E301" i="2" a="1"/>
  <c r="E301" i="2"/>
  <c r="E302" i="2" a="1"/>
  <c r="E302" i="2"/>
  <c r="E303" i="2" a="1"/>
  <c r="E303" i="2"/>
  <c r="E304" i="2" a="1"/>
  <c r="E304" i="2"/>
  <c r="E305" i="2" a="1"/>
  <c r="E305" i="2"/>
  <c r="E306" i="2" a="1"/>
  <c r="E306" i="2"/>
  <c r="E307" i="2" a="1"/>
  <c r="E307" i="2"/>
  <c r="E308" i="2" a="1"/>
  <c r="E308" i="2"/>
  <c r="E309" i="2" a="1"/>
  <c r="E309" i="2"/>
  <c r="E310" i="2" a="1"/>
  <c r="E310" i="2"/>
  <c r="E311" i="2" a="1"/>
  <c r="E311" i="2"/>
  <c r="E312" i="2" a="1"/>
  <c r="E312" i="2"/>
  <c r="E313" i="2" a="1"/>
  <c r="E313" i="2"/>
  <c r="E314" i="2" a="1"/>
  <c r="E314" i="2"/>
  <c r="E315" i="2" a="1"/>
  <c r="E315" i="2"/>
  <c r="E316" i="2" a="1"/>
  <c r="E316" i="2"/>
  <c r="E317" i="2" a="1"/>
  <c r="E317" i="2"/>
  <c r="E318" i="2" a="1"/>
  <c r="E318" i="2"/>
  <c r="E319" i="2" a="1"/>
  <c r="E319" i="2"/>
  <c r="E320" i="2" a="1"/>
  <c r="E320" i="2"/>
  <c r="E321" i="2" a="1"/>
  <c r="E321" i="2"/>
  <c r="E322" i="2" a="1"/>
  <c r="E322" i="2"/>
  <c r="E323" i="2" a="1"/>
  <c r="E323" i="2"/>
  <c r="E324" i="2" a="1"/>
  <c r="E324" i="2"/>
  <c r="E325" i="2" a="1"/>
  <c r="E325" i="2"/>
  <c r="E326" i="2" a="1"/>
  <c r="E326" i="2"/>
  <c r="E327" i="2" a="1"/>
  <c r="E327" i="2"/>
  <c r="E328" i="2" a="1"/>
  <c r="E328" i="2"/>
  <c r="E329" i="2" a="1"/>
  <c r="E329" i="2"/>
  <c r="E330" i="2" a="1"/>
  <c r="E330" i="2"/>
  <c r="E331" i="2" a="1"/>
  <c r="E331" i="2"/>
  <c r="E332" i="2" a="1"/>
  <c r="E332" i="2"/>
  <c r="E333" i="2" a="1"/>
  <c r="E333" i="2"/>
  <c r="E334" i="2" a="1"/>
  <c r="E334" i="2"/>
  <c r="E335" i="2" a="1"/>
  <c r="E335" i="2"/>
  <c r="E336" i="2" a="1"/>
  <c r="E336" i="2"/>
  <c r="E337" i="2" a="1"/>
  <c r="E337" i="2"/>
  <c r="E338" i="2" a="1"/>
  <c r="E338" i="2"/>
  <c r="E339" i="2" a="1"/>
  <c r="E339" i="2"/>
  <c r="E340" i="2" a="1"/>
  <c r="E340" i="2"/>
  <c r="E341" i="2" a="1"/>
  <c r="E341" i="2"/>
  <c r="E342" i="2" a="1"/>
  <c r="E342" i="2"/>
  <c r="E343" i="2" a="1"/>
  <c r="E343" i="2"/>
  <c r="E344" i="2" a="1"/>
  <c r="E344" i="2"/>
  <c r="E345" i="2" a="1"/>
  <c r="E345" i="2"/>
  <c r="E346" i="2" a="1"/>
  <c r="E346" i="2"/>
  <c r="E347" i="2" a="1"/>
  <c r="E347" i="2"/>
  <c r="E348" i="2" a="1"/>
  <c r="E348" i="2"/>
  <c r="E349" i="2" a="1"/>
  <c r="E349" i="2"/>
  <c r="E350" i="2" a="1"/>
  <c r="E350" i="2"/>
  <c r="E351" i="2" a="1"/>
  <c r="E351" i="2"/>
  <c r="E352" i="2" a="1"/>
  <c r="E352" i="2"/>
  <c r="E353" i="2" a="1"/>
  <c r="E353" i="2"/>
  <c r="E354" i="2" a="1"/>
  <c r="E354" i="2"/>
  <c r="E355" i="2" a="1"/>
  <c r="E355" i="2"/>
  <c r="E356" i="2" a="1"/>
  <c r="E356" i="2"/>
  <c r="E357" i="2" a="1"/>
  <c r="E357" i="2"/>
  <c r="E358" i="2" a="1"/>
  <c r="E358" i="2"/>
  <c r="E359" i="2" a="1"/>
  <c r="E359" i="2"/>
  <c r="E360" i="2" a="1"/>
  <c r="E360" i="2"/>
  <c r="E361" i="2" a="1"/>
  <c r="E361" i="2"/>
  <c r="E362" i="2" a="1"/>
  <c r="E362" i="2"/>
  <c r="E363" i="2" a="1"/>
  <c r="E363" i="2"/>
  <c r="E364" i="2" a="1"/>
  <c r="E364" i="2"/>
  <c r="E365" i="2" a="1"/>
  <c r="E365" i="2"/>
  <c r="E366" i="2" a="1"/>
  <c r="E366" i="2"/>
  <c r="E367" i="2" a="1"/>
  <c r="E367" i="2"/>
  <c r="E368" i="2" a="1"/>
  <c r="E368" i="2"/>
  <c r="E369" i="2" a="1"/>
  <c r="E369" i="2"/>
  <c r="E370" i="2" a="1"/>
  <c r="E370" i="2"/>
  <c r="E371" i="2" a="1"/>
  <c r="E371" i="2"/>
  <c r="E372" i="2" a="1"/>
  <c r="E372" i="2"/>
  <c r="E373" i="2" a="1"/>
  <c r="E373" i="2"/>
  <c r="E374" i="2" a="1"/>
  <c r="E374" i="2"/>
  <c r="E375" i="2" a="1"/>
  <c r="E375" i="2"/>
  <c r="E376" i="2" a="1"/>
  <c r="E376" i="2"/>
  <c r="E377" i="2" a="1"/>
  <c r="E377" i="2"/>
  <c r="E378" i="2" a="1"/>
  <c r="E378" i="2"/>
  <c r="E379" i="2" a="1"/>
  <c r="E379" i="2"/>
  <c r="E380" i="2" a="1"/>
  <c r="E380" i="2"/>
  <c r="E381" i="2" a="1"/>
  <c r="E381" i="2"/>
  <c r="E382" i="2" a="1"/>
  <c r="E382" i="2"/>
  <c r="E383" i="2" a="1"/>
  <c r="E383" i="2"/>
  <c r="E384" i="2" a="1"/>
  <c r="E384" i="2"/>
  <c r="E385" i="2" a="1"/>
  <c r="E385" i="2"/>
  <c r="E386" i="2" a="1"/>
  <c r="E386" i="2"/>
  <c r="E387" i="2" a="1"/>
  <c r="E387" i="2"/>
  <c r="E388" i="2" a="1"/>
  <c r="E388" i="2"/>
  <c r="E389" i="2" a="1"/>
  <c r="E389" i="2"/>
  <c r="E390" i="2" a="1"/>
  <c r="E390" i="2"/>
  <c r="E391" i="2" a="1"/>
  <c r="E391" i="2"/>
  <c r="E392" i="2" a="1"/>
  <c r="E392" i="2"/>
  <c r="E393" i="2" a="1"/>
  <c r="E393" i="2"/>
  <c r="E394" i="2" a="1"/>
  <c r="E394" i="2"/>
  <c r="E395" i="2" a="1"/>
  <c r="E395" i="2"/>
  <c r="E396" i="2" a="1"/>
  <c r="E396" i="2"/>
  <c r="E397" i="2" a="1"/>
  <c r="E397" i="2"/>
  <c r="E398" i="2" a="1"/>
  <c r="E398" i="2"/>
  <c r="E399" i="2" a="1"/>
  <c r="E399" i="2"/>
  <c r="E400" i="2" a="1"/>
  <c r="E400" i="2"/>
  <c r="E401" i="2" a="1"/>
  <c r="E401" i="2"/>
  <c r="E402" i="2" a="1"/>
  <c r="E402" i="2"/>
  <c r="E403" i="2" a="1"/>
  <c r="E403" i="2"/>
  <c r="E404" i="2" a="1"/>
  <c r="E404" i="2"/>
  <c r="E405" i="2" a="1"/>
  <c r="E405" i="2"/>
  <c r="E406" i="2" a="1"/>
  <c r="E406" i="2"/>
  <c r="E407" i="2" a="1"/>
  <c r="E407" i="2"/>
  <c r="E408" i="2" a="1"/>
  <c r="E408" i="2"/>
  <c r="E409" i="2" a="1"/>
  <c r="E409" i="2"/>
  <c r="E410" i="2" a="1"/>
  <c r="E410" i="2"/>
  <c r="E411" i="2" a="1"/>
  <c r="E411" i="2"/>
  <c r="E412" i="2" a="1"/>
  <c r="E412" i="2"/>
  <c r="E413" i="2" a="1"/>
  <c r="E413" i="2"/>
  <c r="E414" i="2" a="1"/>
  <c r="E414" i="2"/>
  <c r="E415" i="2" a="1"/>
  <c r="E415" i="2"/>
  <c r="E416" i="2" a="1"/>
  <c r="E416" i="2"/>
  <c r="E417" i="2" a="1"/>
  <c r="E417" i="2"/>
  <c r="E418" i="2" a="1"/>
  <c r="E418" i="2"/>
  <c r="E419" i="2" a="1"/>
  <c r="E419" i="2"/>
  <c r="E420" i="2" a="1"/>
  <c r="E420" i="2"/>
  <c r="E421" i="2" a="1"/>
  <c r="E421" i="2"/>
  <c r="E422" i="2" a="1"/>
  <c r="E422" i="2"/>
  <c r="E423" i="2" a="1"/>
  <c r="E423" i="2"/>
  <c r="E424" i="2" a="1"/>
  <c r="E424" i="2"/>
  <c r="E425" i="2" a="1"/>
  <c r="E425" i="2"/>
  <c r="E426" i="2" a="1"/>
  <c r="E426" i="2"/>
  <c r="E427" i="2" a="1"/>
  <c r="E427" i="2"/>
  <c r="E428" i="2" a="1"/>
  <c r="E428" i="2"/>
  <c r="E429" i="2" a="1"/>
  <c r="E429" i="2"/>
  <c r="E430" i="2" a="1"/>
  <c r="E430" i="2"/>
  <c r="E431" i="2" a="1"/>
  <c r="E431" i="2"/>
  <c r="E432" i="2" a="1"/>
  <c r="E432" i="2"/>
  <c r="E433" i="2" a="1"/>
  <c r="E433" i="2"/>
  <c r="E434" i="2" a="1"/>
  <c r="E434" i="2"/>
  <c r="E435" i="2" a="1"/>
  <c r="E435" i="2"/>
  <c r="E436" i="2" a="1"/>
  <c r="E436" i="2"/>
  <c r="E437" i="2" a="1"/>
  <c r="E437" i="2"/>
  <c r="E438" i="2" a="1"/>
  <c r="E438" i="2"/>
  <c r="E439" i="2" a="1"/>
  <c r="E439" i="2"/>
  <c r="E440" i="2" a="1"/>
  <c r="E440" i="2"/>
  <c r="E441" i="2" a="1"/>
  <c r="E441" i="2"/>
  <c r="E442" i="2" a="1"/>
  <c r="E442" i="2"/>
  <c r="E443" i="2" a="1"/>
  <c r="E443" i="2"/>
  <c r="E444" i="2" a="1"/>
  <c r="E444" i="2"/>
  <c r="E445" i="2" a="1"/>
  <c r="E445" i="2"/>
  <c r="E446" i="2" a="1"/>
  <c r="E446" i="2"/>
  <c r="E447" i="2" a="1"/>
  <c r="E447" i="2"/>
  <c r="E448" i="2" a="1"/>
  <c r="E448" i="2"/>
  <c r="E449" i="2" a="1"/>
  <c r="E449" i="2"/>
  <c r="E450" i="2" a="1"/>
  <c r="E450" i="2"/>
  <c r="E451" i="2" a="1"/>
  <c r="E451" i="2"/>
  <c r="E452" i="2" a="1"/>
  <c r="E452" i="2"/>
  <c r="E453" i="2" a="1"/>
  <c r="E453" i="2"/>
  <c r="E454" i="2" a="1"/>
  <c r="E454" i="2"/>
  <c r="E455" i="2" a="1"/>
  <c r="E455" i="2"/>
  <c r="E456" i="2" a="1"/>
  <c r="E456" i="2"/>
  <c r="E457" i="2" a="1"/>
  <c r="E457" i="2"/>
  <c r="E458" i="2" a="1"/>
  <c r="E458" i="2"/>
  <c r="E459" i="2" a="1"/>
  <c r="E459" i="2"/>
  <c r="E460" i="2" a="1"/>
  <c r="E460" i="2"/>
  <c r="E461" i="2" a="1"/>
  <c r="E461" i="2"/>
  <c r="E462" i="2" a="1"/>
  <c r="E462" i="2"/>
  <c r="E463" i="2" a="1"/>
  <c r="E463" i="2"/>
  <c r="E464" i="2" a="1"/>
  <c r="E464" i="2"/>
  <c r="E465" i="2" a="1"/>
  <c r="E465" i="2"/>
  <c r="E466" i="2" a="1"/>
  <c r="E466" i="2"/>
  <c r="E467" i="2" a="1"/>
  <c r="E467" i="2"/>
  <c r="E468" i="2" a="1"/>
  <c r="E468" i="2"/>
  <c r="E469" i="2" a="1"/>
  <c r="E469" i="2"/>
  <c r="E470" i="2" a="1"/>
  <c r="E470" i="2"/>
  <c r="E471" i="2" a="1"/>
  <c r="E471" i="2"/>
  <c r="E472" i="2" a="1"/>
  <c r="E472" i="2"/>
  <c r="E473" i="2" a="1"/>
  <c r="E473" i="2"/>
  <c r="E474" i="2" a="1"/>
  <c r="E474" i="2"/>
  <c r="E475" i="2" a="1"/>
  <c r="E475" i="2"/>
  <c r="E476" i="2" a="1"/>
  <c r="E476" i="2"/>
  <c r="E477" i="2" a="1"/>
  <c r="E477" i="2"/>
  <c r="E478" i="2" a="1"/>
  <c r="E478" i="2"/>
  <c r="E479" i="2" a="1"/>
  <c r="E479" i="2"/>
  <c r="E480" i="2" a="1"/>
  <c r="E480" i="2"/>
  <c r="E481" i="2" a="1"/>
  <c r="E481" i="2"/>
  <c r="E482" i="2" a="1"/>
  <c r="E482" i="2"/>
  <c r="E483" i="2" a="1"/>
  <c r="E483" i="2"/>
  <c r="E484" i="2" a="1"/>
  <c r="E484" i="2"/>
  <c r="E485" i="2" a="1"/>
  <c r="E485" i="2"/>
  <c r="E486" i="2" a="1"/>
  <c r="E486" i="2"/>
  <c r="E487" i="2" a="1"/>
  <c r="E487" i="2"/>
  <c r="E488" i="2" a="1"/>
  <c r="E488" i="2"/>
  <c r="E489" i="2" a="1"/>
  <c r="E489" i="2"/>
  <c r="E490" i="2" a="1"/>
  <c r="E490" i="2"/>
  <c r="E491" i="2" a="1"/>
  <c r="E491" i="2"/>
  <c r="E492" i="2" a="1"/>
  <c r="E492" i="2"/>
  <c r="E493" i="2" a="1"/>
  <c r="E493" i="2"/>
  <c r="E494" i="2" a="1"/>
  <c r="E494" i="2"/>
  <c r="E495" i="2" a="1"/>
  <c r="E495" i="2"/>
  <c r="E496" i="2" a="1"/>
  <c r="E496" i="2"/>
  <c r="E497" i="2" a="1"/>
  <c r="E497" i="2"/>
  <c r="E498" i="2" a="1"/>
  <c r="E498" i="2"/>
  <c r="E499" i="2" a="1"/>
  <c r="E499" i="2"/>
  <c r="E500" i="2" a="1"/>
  <c r="E500" i="2"/>
  <c r="E501" i="2" a="1"/>
  <c r="E501" i="2"/>
  <c r="E502" i="2" a="1"/>
  <c r="E502" i="2"/>
  <c r="E503" i="2" a="1"/>
  <c r="E503" i="2"/>
  <c r="E504" i="2" a="1"/>
  <c r="E504" i="2"/>
  <c r="E505" i="2" a="1"/>
  <c r="E505" i="2"/>
  <c r="E506" i="2" a="1"/>
  <c r="E506" i="2"/>
  <c r="E507" i="2" a="1"/>
  <c r="E507" i="2"/>
  <c r="E508" i="2" a="1"/>
  <c r="E508" i="2"/>
  <c r="E509" i="2" a="1"/>
  <c r="E509" i="2"/>
  <c r="E510" i="2" a="1"/>
  <c r="E510" i="2"/>
  <c r="E511" i="2" a="1"/>
  <c r="E511" i="2"/>
  <c r="E512" i="2" a="1"/>
  <c r="E512" i="2"/>
  <c r="E513" i="2" a="1"/>
  <c r="E513" i="2"/>
  <c r="E514" i="2" a="1"/>
  <c r="E514" i="2"/>
  <c r="E515" i="2" a="1"/>
  <c r="E515" i="2"/>
  <c r="E516" i="2" a="1"/>
  <c r="E516" i="2"/>
  <c r="E517" i="2" a="1"/>
  <c r="E517" i="2"/>
  <c r="E518" i="2" a="1"/>
  <c r="E518" i="2"/>
  <c r="E519" i="2" a="1"/>
  <c r="E519" i="2"/>
  <c r="E520" i="2" a="1"/>
  <c r="E520" i="2"/>
  <c r="E521" i="2" a="1"/>
  <c r="E521" i="2"/>
  <c r="E522" i="2" a="1"/>
  <c r="E522" i="2"/>
  <c r="E523" i="2" a="1"/>
  <c r="E523" i="2"/>
  <c r="E524" i="2" a="1"/>
  <c r="E524" i="2"/>
  <c r="E525" i="2" a="1"/>
  <c r="E525" i="2"/>
  <c r="E526" i="2" a="1"/>
  <c r="E526" i="2"/>
  <c r="E527" i="2" a="1"/>
  <c r="E527" i="2"/>
  <c r="E528" i="2" a="1"/>
  <c r="E528" i="2"/>
  <c r="E529" i="2" a="1"/>
  <c r="E529" i="2"/>
  <c r="E530" i="2" a="1"/>
  <c r="E530" i="2"/>
  <c r="E531" i="2" a="1"/>
  <c r="E531" i="2"/>
  <c r="E532" i="2" a="1"/>
  <c r="E532" i="2"/>
  <c r="E533" i="2" a="1"/>
  <c r="E533" i="2"/>
  <c r="E534" i="2" a="1"/>
  <c r="E534" i="2"/>
  <c r="E535" i="2" a="1"/>
  <c r="E535" i="2"/>
  <c r="E536" i="2" a="1"/>
  <c r="E536" i="2"/>
  <c r="E537" i="2" a="1"/>
  <c r="E537" i="2"/>
  <c r="E538" i="2" a="1"/>
  <c r="E538" i="2"/>
  <c r="E539" i="2" a="1"/>
  <c r="E539" i="2"/>
  <c r="E540" i="2" a="1"/>
  <c r="E540" i="2"/>
  <c r="E541" i="2" a="1"/>
  <c r="E541" i="2"/>
  <c r="E542" i="2" a="1"/>
  <c r="E542" i="2"/>
  <c r="E543" i="2" a="1"/>
  <c r="E543" i="2"/>
  <c r="E544" i="2" a="1"/>
  <c r="E544" i="2"/>
  <c r="E545" i="2" a="1"/>
  <c r="E545" i="2"/>
  <c r="E546" i="2" a="1"/>
  <c r="E546" i="2"/>
  <c r="E547" i="2" a="1"/>
  <c r="E547" i="2"/>
  <c r="E548" i="2" a="1"/>
  <c r="E548" i="2"/>
  <c r="E549" i="2" a="1"/>
  <c r="E549" i="2"/>
  <c r="E550" i="2" a="1"/>
  <c r="E550" i="2"/>
  <c r="E551" i="2" a="1"/>
  <c r="E551" i="2"/>
  <c r="E552" i="2" a="1"/>
  <c r="E552" i="2"/>
  <c r="E553" i="2" a="1"/>
  <c r="E553" i="2"/>
  <c r="E554" i="2" a="1"/>
  <c r="E554" i="2"/>
  <c r="E555" i="2" a="1"/>
  <c r="E555" i="2"/>
  <c r="E556" i="2" a="1"/>
  <c r="E556" i="2"/>
  <c r="E557" i="2" a="1"/>
  <c r="E557" i="2"/>
  <c r="E558" i="2" a="1"/>
  <c r="E558" i="2"/>
  <c r="E559" i="2" a="1"/>
  <c r="E559" i="2"/>
  <c r="E560" i="2" a="1"/>
  <c r="E560" i="2"/>
  <c r="E561" i="2" a="1"/>
  <c r="E561" i="2"/>
  <c r="E562" i="2" a="1"/>
  <c r="E562" i="2"/>
  <c r="E563" i="2" a="1"/>
  <c r="E563" i="2"/>
  <c r="E564" i="2" a="1"/>
  <c r="E564" i="2"/>
  <c r="E565" i="2" a="1"/>
  <c r="E565" i="2"/>
  <c r="E566" i="2" a="1"/>
  <c r="E566" i="2"/>
  <c r="E567" i="2" a="1"/>
  <c r="E567" i="2"/>
  <c r="E568" i="2" a="1"/>
  <c r="E568" i="2"/>
  <c r="E569" i="2" a="1"/>
  <c r="E569" i="2"/>
  <c r="E570" i="2" a="1"/>
  <c r="E570" i="2"/>
  <c r="E571" i="2" a="1"/>
  <c r="E571" i="2"/>
  <c r="E572" i="2" a="1"/>
  <c r="E572" i="2"/>
  <c r="E573" i="2" a="1"/>
  <c r="E573" i="2"/>
  <c r="E574" i="2" a="1"/>
  <c r="E574" i="2"/>
  <c r="E575" i="2" a="1"/>
  <c r="E575" i="2"/>
  <c r="E576" i="2" a="1"/>
  <c r="E576" i="2"/>
  <c r="E577" i="2" a="1"/>
  <c r="E577" i="2"/>
  <c r="E578" i="2" a="1"/>
  <c r="E578" i="2"/>
  <c r="E579" i="2" a="1"/>
  <c r="E579" i="2"/>
  <c r="E580" i="2" a="1"/>
  <c r="E580" i="2"/>
  <c r="E581" i="2" a="1"/>
  <c r="E581" i="2"/>
  <c r="E582" i="2" a="1"/>
  <c r="E582" i="2"/>
  <c r="E583" i="2" a="1"/>
  <c r="E583" i="2"/>
  <c r="E584" i="2" a="1"/>
  <c r="E584" i="2"/>
  <c r="E585" i="2" a="1"/>
  <c r="E585" i="2"/>
  <c r="E586" i="2" a="1"/>
  <c r="E586" i="2"/>
  <c r="E587" i="2" a="1"/>
  <c r="E587" i="2"/>
  <c r="E588" i="2" a="1"/>
  <c r="E588" i="2"/>
  <c r="E589" i="2" a="1"/>
  <c r="E589" i="2"/>
  <c r="E590" i="2" a="1"/>
  <c r="E590" i="2"/>
  <c r="E591" i="2" a="1"/>
  <c r="E591" i="2"/>
  <c r="E592" i="2" a="1"/>
  <c r="E592" i="2"/>
  <c r="E593" i="2" a="1"/>
  <c r="E593" i="2"/>
  <c r="E594" i="2" a="1"/>
  <c r="E594" i="2"/>
  <c r="E595" i="2" a="1"/>
  <c r="E595" i="2"/>
  <c r="E596" i="2" a="1"/>
  <c r="E596" i="2"/>
  <c r="E597" i="2" a="1"/>
  <c r="E597" i="2"/>
  <c r="E598" i="2" a="1"/>
  <c r="E598" i="2"/>
  <c r="E599" i="2" a="1"/>
  <c r="E599" i="2"/>
  <c r="E600" i="2" a="1"/>
  <c r="E600" i="2"/>
  <c r="E601" i="2" a="1"/>
  <c r="E601" i="2"/>
  <c r="E602" i="2" a="1"/>
  <c r="E602" i="2"/>
  <c r="E603" i="2" a="1"/>
  <c r="E603" i="2"/>
  <c r="E604" i="2" a="1"/>
  <c r="E604" i="2"/>
  <c r="E605" i="2" a="1"/>
  <c r="E605" i="2"/>
  <c r="E606" i="2" a="1"/>
  <c r="E606" i="2"/>
  <c r="E607" i="2" a="1"/>
  <c r="E607" i="2"/>
  <c r="E608" i="2" a="1"/>
  <c r="E608" i="2"/>
  <c r="E609" i="2" a="1"/>
  <c r="E609" i="2"/>
  <c r="E610" i="2" a="1"/>
  <c r="E610" i="2"/>
  <c r="E611" i="2" a="1"/>
  <c r="E611" i="2"/>
  <c r="E612" i="2" a="1"/>
  <c r="E612" i="2"/>
  <c r="E613" i="2" a="1"/>
  <c r="E613" i="2"/>
  <c r="E614" i="2" a="1"/>
  <c r="E614" i="2"/>
  <c r="E615" i="2" a="1"/>
  <c r="E615" i="2"/>
  <c r="E616" i="2" a="1"/>
  <c r="E616" i="2"/>
  <c r="E617" i="2" a="1"/>
  <c r="E617" i="2"/>
  <c r="E618" i="2" a="1"/>
  <c r="E618" i="2"/>
  <c r="E619" i="2" a="1"/>
  <c r="E619" i="2"/>
  <c r="E620" i="2" a="1"/>
  <c r="E620" i="2"/>
  <c r="E621" i="2" a="1"/>
  <c r="E621" i="2"/>
  <c r="E622" i="2" a="1"/>
  <c r="E622" i="2"/>
  <c r="E623" i="2" a="1"/>
  <c r="E623" i="2"/>
  <c r="E624" i="2" a="1"/>
  <c r="E624" i="2"/>
  <c r="E625" i="2" a="1"/>
  <c r="E625" i="2"/>
  <c r="E626" i="2" a="1"/>
  <c r="E626" i="2"/>
  <c r="E627" i="2" a="1"/>
  <c r="E627" i="2"/>
  <c r="E628" i="2" a="1"/>
  <c r="E628" i="2"/>
  <c r="E629" i="2" a="1"/>
  <c r="E629" i="2"/>
  <c r="E630" i="2" a="1"/>
  <c r="E630" i="2"/>
  <c r="E631" i="2" a="1"/>
  <c r="E631" i="2"/>
  <c r="E632" i="2" a="1"/>
  <c r="E632" i="2"/>
  <c r="E633" i="2" a="1"/>
  <c r="E633" i="2"/>
  <c r="E634" i="2" a="1"/>
  <c r="E634" i="2"/>
  <c r="E635" i="2" a="1"/>
  <c r="E635" i="2"/>
  <c r="E636" i="2" a="1"/>
  <c r="E636" i="2"/>
  <c r="E637" i="2" a="1"/>
  <c r="E637" i="2"/>
  <c r="E638" i="2" a="1"/>
  <c r="E638" i="2"/>
  <c r="E639" i="2" a="1"/>
  <c r="E639" i="2"/>
  <c r="E640" i="2" a="1"/>
  <c r="E640" i="2"/>
  <c r="E641" i="2" a="1"/>
  <c r="E641" i="2"/>
  <c r="E642" i="2" a="1"/>
  <c r="E642" i="2"/>
  <c r="E643" i="2" a="1"/>
  <c r="E643" i="2"/>
  <c r="E644" i="2" a="1"/>
  <c r="E644" i="2"/>
  <c r="E645" i="2" a="1"/>
  <c r="E645" i="2"/>
  <c r="E646" i="2" a="1"/>
  <c r="E646" i="2"/>
  <c r="E647" i="2" a="1"/>
  <c r="E647" i="2"/>
  <c r="E648" i="2" a="1"/>
  <c r="E648" i="2"/>
  <c r="E649" i="2" a="1"/>
  <c r="E649" i="2"/>
  <c r="E650" i="2" a="1"/>
  <c r="E650" i="2"/>
  <c r="E651" i="2" a="1"/>
  <c r="E651" i="2"/>
  <c r="E652" i="2" a="1"/>
  <c r="E652" i="2"/>
  <c r="E653" i="2" a="1"/>
  <c r="E653" i="2"/>
  <c r="E654" i="2" a="1"/>
  <c r="E654" i="2"/>
  <c r="E655" i="2" a="1"/>
  <c r="E655" i="2"/>
  <c r="E656" i="2" a="1"/>
  <c r="E656" i="2"/>
  <c r="E657" i="2" a="1"/>
  <c r="E657" i="2"/>
  <c r="E658" i="2" a="1"/>
  <c r="E658" i="2"/>
  <c r="E659" i="2" a="1"/>
  <c r="E659" i="2"/>
  <c r="E660" i="2" a="1"/>
  <c r="E660" i="2"/>
  <c r="E661" i="2" a="1"/>
  <c r="E661" i="2"/>
  <c r="E662" i="2" a="1"/>
  <c r="E662" i="2"/>
  <c r="E663" i="2" a="1"/>
  <c r="E663" i="2"/>
  <c r="E664" i="2" a="1"/>
  <c r="E664" i="2"/>
  <c r="E665" i="2" a="1"/>
  <c r="E665" i="2"/>
  <c r="E666" i="2" a="1"/>
  <c r="E666" i="2"/>
  <c r="E667" i="2" a="1"/>
  <c r="E667" i="2"/>
  <c r="E668" i="2" a="1"/>
  <c r="E668" i="2"/>
  <c r="E669" i="2" a="1"/>
  <c r="E669" i="2"/>
  <c r="E670" i="2" a="1"/>
  <c r="E670" i="2"/>
  <c r="E671" i="2" a="1"/>
  <c r="E671" i="2"/>
  <c r="E672" i="2" a="1"/>
  <c r="E672" i="2"/>
  <c r="E673" i="2" a="1"/>
  <c r="E673" i="2"/>
  <c r="E674" i="2" a="1"/>
  <c r="E674" i="2"/>
  <c r="E675" i="2" a="1"/>
  <c r="E675" i="2"/>
  <c r="E676" i="2" a="1"/>
  <c r="E676" i="2"/>
  <c r="E677" i="2" a="1"/>
  <c r="E677" i="2"/>
  <c r="E678" i="2" a="1"/>
  <c r="E678" i="2"/>
  <c r="E679" i="2" a="1"/>
  <c r="E679" i="2"/>
  <c r="E680" i="2" a="1"/>
  <c r="E680" i="2"/>
  <c r="E681" i="2" a="1"/>
  <c r="E681" i="2"/>
  <c r="E682" i="2" a="1"/>
  <c r="E682" i="2"/>
  <c r="E683" i="2" a="1"/>
  <c r="E683" i="2"/>
  <c r="E684" i="2" a="1"/>
  <c r="E684" i="2"/>
  <c r="E685" i="2" a="1"/>
  <c r="E685" i="2"/>
  <c r="E686" i="2" a="1"/>
  <c r="E686" i="2"/>
  <c r="E687" i="2" a="1"/>
  <c r="E687" i="2"/>
  <c r="E688" i="2" a="1"/>
  <c r="E688" i="2"/>
  <c r="E689" i="2" a="1"/>
  <c r="E689" i="2"/>
  <c r="E690" i="2" a="1"/>
  <c r="E690" i="2"/>
  <c r="E691" i="2" a="1"/>
  <c r="E691" i="2"/>
  <c r="E692" i="2" a="1"/>
  <c r="E692" i="2"/>
  <c r="E693" i="2" a="1"/>
  <c r="E693" i="2"/>
  <c r="E694" i="2" a="1"/>
  <c r="E694" i="2"/>
  <c r="E695" i="2" a="1"/>
  <c r="E695" i="2"/>
  <c r="E696" i="2" a="1"/>
  <c r="E696" i="2"/>
  <c r="E697" i="2" a="1"/>
  <c r="E697" i="2"/>
  <c r="E698" i="2" a="1"/>
  <c r="E698" i="2"/>
  <c r="E699" i="2" a="1"/>
  <c r="E699" i="2"/>
  <c r="E700" i="2" a="1"/>
  <c r="E700" i="2"/>
  <c r="E701" i="2" a="1"/>
  <c r="E701" i="2"/>
  <c r="E702" i="2" a="1"/>
  <c r="E702" i="2"/>
  <c r="E703" i="2" a="1"/>
  <c r="E703" i="2"/>
  <c r="E704" i="2" a="1"/>
  <c r="E704" i="2"/>
  <c r="E705" i="2" a="1"/>
  <c r="E705" i="2"/>
  <c r="E706" i="2" a="1"/>
  <c r="E706" i="2"/>
  <c r="E707" i="2" a="1"/>
  <c r="E707" i="2"/>
  <c r="E708" i="2" a="1"/>
  <c r="E708" i="2"/>
  <c r="E709" i="2" a="1"/>
  <c r="E709" i="2"/>
  <c r="E710" i="2" a="1"/>
  <c r="E710" i="2"/>
  <c r="E711" i="2" a="1"/>
  <c r="E711" i="2"/>
  <c r="E712" i="2" a="1"/>
  <c r="E712" i="2"/>
  <c r="E713" i="2" a="1"/>
  <c r="E713" i="2"/>
  <c r="E714" i="2" a="1"/>
  <c r="E714" i="2"/>
  <c r="E715" i="2" a="1"/>
  <c r="E715" i="2"/>
  <c r="E716" i="2" a="1"/>
  <c r="E716" i="2"/>
  <c r="E717" i="2" a="1"/>
  <c r="E717" i="2"/>
  <c r="E718" i="2" a="1"/>
  <c r="E718" i="2"/>
  <c r="E719" i="2" a="1"/>
  <c r="E719" i="2"/>
  <c r="E720" i="2" a="1"/>
  <c r="E720" i="2"/>
  <c r="E721" i="2" a="1"/>
  <c r="E721" i="2"/>
  <c r="E722" i="2" a="1"/>
  <c r="E722" i="2"/>
  <c r="E723" i="2" a="1"/>
  <c r="E723" i="2"/>
  <c r="E724" i="2" a="1"/>
  <c r="E724" i="2"/>
  <c r="E725" i="2" a="1"/>
  <c r="E725" i="2"/>
  <c r="E726" i="2" a="1"/>
  <c r="E726" i="2"/>
  <c r="E727" i="2" a="1"/>
  <c r="E727" i="2"/>
  <c r="E728" i="2" a="1"/>
  <c r="E728" i="2"/>
  <c r="E729" i="2" a="1"/>
  <c r="E729" i="2"/>
  <c r="E730" i="2" a="1"/>
  <c r="E730" i="2"/>
  <c r="E731" i="2" a="1"/>
  <c r="E731" i="2"/>
  <c r="E732" i="2" a="1"/>
  <c r="E732" i="2"/>
  <c r="E733" i="2" a="1"/>
  <c r="E733" i="2"/>
  <c r="E734" i="2" a="1"/>
  <c r="E734" i="2"/>
  <c r="E735" i="2" a="1"/>
  <c r="E735" i="2"/>
  <c r="E736" i="2" a="1"/>
  <c r="E736" i="2"/>
  <c r="E737" i="2" a="1"/>
  <c r="E737" i="2"/>
  <c r="E738" i="2" a="1"/>
  <c r="E738" i="2"/>
  <c r="E739" i="2" a="1"/>
  <c r="E739" i="2"/>
  <c r="E740" i="2" a="1"/>
  <c r="E740" i="2"/>
  <c r="E741" i="2" a="1"/>
  <c r="E741" i="2"/>
  <c r="E742" i="2" a="1"/>
  <c r="E742" i="2"/>
  <c r="E743" i="2" a="1"/>
  <c r="E743" i="2"/>
  <c r="E744" i="2" a="1"/>
  <c r="E744" i="2"/>
  <c r="E745" i="2" a="1"/>
  <c r="E745" i="2"/>
  <c r="E746" i="2" a="1"/>
  <c r="E746" i="2"/>
  <c r="E747" i="2" a="1"/>
  <c r="E747" i="2"/>
  <c r="E748" i="2" a="1"/>
  <c r="E748" i="2"/>
  <c r="E749" i="2" a="1"/>
  <c r="E749" i="2"/>
  <c r="E750" i="2" a="1"/>
  <c r="E750" i="2"/>
  <c r="E751" i="2" a="1"/>
  <c r="E751" i="2"/>
  <c r="E752" i="2" a="1"/>
  <c r="E752" i="2"/>
  <c r="E753" i="2" a="1"/>
  <c r="E753" i="2"/>
  <c r="E754" i="2" a="1"/>
  <c r="E754" i="2"/>
  <c r="E755" i="2" a="1"/>
  <c r="E755" i="2"/>
  <c r="E756" i="2" a="1"/>
  <c r="E756" i="2"/>
  <c r="E757" i="2" a="1"/>
  <c r="E757" i="2"/>
  <c r="E758" i="2" a="1"/>
  <c r="E758" i="2"/>
  <c r="E759" i="2" a="1"/>
  <c r="E759" i="2"/>
  <c r="E760" i="2" a="1"/>
  <c r="E760" i="2"/>
  <c r="E761" i="2" a="1"/>
  <c r="E761" i="2"/>
  <c r="E762" i="2" a="1"/>
  <c r="E762" i="2"/>
  <c r="E763" i="2" a="1"/>
  <c r="E763" i="2"/>
  <c r="E764" i="2" a="1"/>
  <c r="E764" i="2"/>
  <c r="E765" i="2" a="1"/>
  <c r="E765" i="2"/>
  <c r="E766" i="2" a="1"/>
  <c r="E766" i="2"/>
  <c r="E767" i="2" a="1"/>
  <c r="E767" i="2"/>
  <c r="E768" i="2" a="1"/>
  <c r="E768" i="2"/>
  <c r="E769" i="2" a="1"/>
  <c r="E769" i="2"/>
  <c r="E770" i="2" a="1"/>
  <c r="E770" i="2"/>
  <c r="E771" i="2" a="1"/>
  <c r="E771" i="2"/>
  <c r="E772" i="2" a="1"/>
  <c r="E772" i="2"/>
  <c r="E773" i="2" a="1"/>
  <c r="E773" i="2"/>
  <c r="E774" i="2" a="1"/>
  <c r="E774" i="2"/>
  <c r="E775" i="2" a="1"/>
  <c r="E775" i="2"/>
  <c r="E776" i="2" a="1"/>
  <c r="E776" i="2"/>
  <c r="E777" i="2" a="1"/>
  <c r="E777" i="2"/>
  <c r="E778" i="2" a="1"/>
  <c r="E778" i="2"/>
  <c r="E779" i="2" a="1"/>
  <c r="E779" i="2"/>
  <c r="E780" i="2" a="1"/>
  <c r="E780" i="2"/>
  <c r="E781" i="2" a="1"/>
  <c r="E781" i="2"/>
  <c r="E782" i="2" a="1"/>
  <c r="E782" i="2"/>
  <c r="E783" i="2" a="1"/>
  <c r="E783" i="2"/>
  <c r="E784" i="2" a="1"/>
  <c r="E784" i="2"/>
  <c r="E785" i="2" a="1"/>
  <c r="E785" i="2"/>
  <c r="E786" i="2" a="1"/>
  <c r="E786" i="2"/>
  <c r="E787" i="2" a="1"/>
  <c r="E787" i="2"/>
  <c r="E788" i="2" a="1"/>
  <c r="E788" i="2"/>
  <c r="E789" i="2" a="1"/>
  <c r="E789" i="2"/>
  <c r="E790" i="2" a="1"/>
  <c r="E790" i="2"/>
  <c r="E791" i="2" a="1"/>
  <c r="E791" i="2"/>
  <c r="E792" i="2" a="1"/>
  <c r="E792" i="2"/>
  <c r="E793" i="2" a="1"/>
  <c r="E793" i="2"/>
  <c r="E794" i="2" a="1"/>
  <c r="E794" i="2"/>
  <c r="E795" i="2" a="1"/>
  <c r="E795" i="2"/>
  <c r="E796" i="2" a="1"/>
  <c r="E796" i="2"/>
  <c r="E797" i="2" a="1"/>
  <c r="E797" i="2"/>
  <c r="E798" i="2" a="1"/>
  <c r="E798" i="2"/>
  <c r="E799" i="2" a="1"/>
  <c r="E799" i="2"/>
  <c r="E800" i="2" a="1"/>
  <c r="E800" i="2"/>
  <c r="E801" i="2" a="1"/>
  <c r="E801" i="2"/>
  <c r="E802" i="2" a="1"/>
  <c r="E802" i="2"/>
  <c r="E803" i="2" a="1"/>
  <c r="E803" i="2"/>
  <c r="E804" i="2" a="1"/>
  <c r="E804" i="2"/>
  <c r="E805" i="2" a="1"/>
  <c r="E805" i="2"/>
  <c r="E806" i="2" a="1"/>
  <c r="E806" i="2"/>
  <c r="E807" i="2" a="1"/>
  <c r="E807" i="2"/>
  <c r="E808" i="2" a="1"/>
  <c r="E808" i="2"/>
  <c r="E809" i="2" a="1"/>
  <c r="E809" i="2"/>
  <c r="E810" i="2" a="1"/>
  <c r="E810" i="2"/>
  <c r="E811" i="2" a="1"/>
  <c r="E811" i="2"/>
  <c r="E812" i="2" a="1"/>
  <c r="E812" i="2"/>
  <c r="E813" i="2" a="1"/>
  <c r="E813" i="2"/>
  <c r="E814" i="2" a="1"/>
  <c r="E814" i="2"/>
  <c r="E815" i="2" a="1"/>
  <c r="E815" i="2"/>
  <c r="E816" i="2" a="1"/>
  <c r="E816" i="2"/>
  <c r="E817" i="2" a="1"/>
  <c r="E817" i="2"/>
  <c r="E818" i="2" a="1"/>
  <c r="E818" i="2"/>
  <c r="E819" i="2" a="1"/>
  <c r="E819" i="2"/>
  <c r="E820" i="2" a="1"/>
  <c r="E820" i="2"/>
  <c r="E821" i="2" a="1"/>
  <c r="E821" i="2"/>
  <c r="E822" i="2" a="1"/>
  <c r="E822" i="2"/>
  <c r="E823" i="2" a="1"/>
  <c r="E823" i="2"/>
  <c r="E824" i="2" a="1"/>
  <c r="E824" i="2"/>
  <c r="E825" i="2" a="1"/>
  <c r="E825" i="2"/>
  <c r="E826" i="2" a="1"/>
  <c r="E826" i="2"/>
  <c r="E827" i="2" a="1"/>
  <c r="E827" i="2"/>
  <c r="E828" i="2" a="1"/>
  <c r="E828" i="2"/>
  <c r="E829" i="2" a="1"/>
  <c r="E829" i="2"/>
  <c r="E830" i="2" a="1"/>
  <c r="E830" i="2"/>
  <c r="E831" i="2" a="1"/>
  <c r="E831" i="2"/>
  <c r="E832" i="2" a="1"/>
  <c r="E832" i="2"/>
  <c r="E833" i="2" a="1"/>
  <c r="E833" i="2"/>
  <c r="E834" i="2" a="1"/>
  <c r="E834" i="2"/>
  <c r="E835" i="2" a="1"/>
  <c r="E835" i="2"/>
  <c r="E836" i="2" a="1"/>
  <c r="E836" i="2"/>
  <c r="E837" i="2" a="1"/>
  <c r="E837" i="2"/>
  <c r="E838" i="2" a="1"/>
  <c r="E838" i="2"/>
  <c r="E839" i="2" a="1"/>
  <c r="E839" i="2"/>
  <c r="E840" i="2" a="1"/>
  <c r="E840" i="2"/>
  <c r="E841" i="2" a="1"/>
  <c r="E841" i="2"/>
  <c r="E842" i="2" a="1"/>
  <c r="E842" i="2"/>
  <c r="E843" i="2" a="1"/>
  <c r="E843" i="2"/>
  <c r="E844" i="2" a="1"/>
  <c r="E844" i="2"/>
  <c r="E845" i="2" a="1"/>
  <c r="E845" i="2"/>
  <c r="E846" i="2" a="1"/>
  <c r="E846" i="2"/>
  <c r="E847" i="2" a="1"/>
  <c r="E847" i="2"/>
  <c r="E848" i="2" a="1"/>
  <c r="E848" i="2"/>
  <c r="E849" i="2" a="1"/>
  <c r="E849" i="2"/>
  <c r="E850" i="2" a="1"/>
  <c r="E850" i="2"/>
  <c r="E851" i="2" a="1"/>
  <c r="E851" i="2"/>
  <c r="E852" i="2" a="1"/>
  <c r="E852" i="2"/>
  <c r="E853" i="2" a="1"/>
  <c r="E853" i="2"/>
  <c r="E854" i="2" a="1"/>
  <c r="E854" i="2"/>
  <c r="E855" i="2" a="1"/>
  <c r="E855" i="2"/>
  <c r="E856" i="2" a="1"/>
  <c r="E856" i="2"/>
  <c r="E857" i="2" a="1"/>
  <c r="E857" i="2"/>
  <c r="E858" i="2" a="1"/>
  <c r="E858" i="2"/>
  <c r="E859" i="2" a="1"/>
  <c r="E859" i="2"/>
  <c r="E860" i="2" a="1"/>
  <c r="E860" i="2"/>
  <c r="E861" i="2" a="1"/>
  <c r="E861" i="2"/>
  <c r="E862" i="2" a="1"/>
  <c r="E862" i="2"/>
  <c r="E863" i="2" a="1"/>
  <c r="E863" i="2"/>
  <c r="E864" i="2" a="1"/>
  <c r="E864" i="2"/>
  <c r="E865" i="2" a="1"/>
  <c r="E865" i="2"/>
  <c r="E866" i="2" a="1"/>
  <c r="E866" i="2"/>
  <c r="E867" i="2" a="1"/>
  <c r="E867" i="2"/>
  <c r="E868" i="2" a="1"/>
  <c r="E868" i="2"/>
  <c r="E869" i="2" a="1"/>
  <c r="E869" i="2"/>
  <c r="E870" i="2" a="1"/>
  <c r="E870" i="2"/>
  <c r="E871" i="2" a="1"/>
  <c r="E871" i="2"/>
  <c r="E872" i="2" a="1"/>
  <c r="E872" i="2"/>
  <c r="E873" i="2" a="1"/>
  <c r="E873" i="2"/>
  <c r="E874" i="2" a="1"/>
  <c r="E874" i="2"/>
  <c r="E875" i="2" a="1"/>
  <c r="E875" i="2"/>
  <c r="E876" i="2" a="1"/>
  <c r="E876" i="2"/>
  <c r="E877" i="2" a="1"/>
  <c r="E877" i="2"/>
  <c r="E878" i="2" a="1"/>
  <c r="E878" i="2"/>
  <c r="E879" i="2" a="1"/>
  <c r="E879" i="2"/>
  <c r="E880" i="2" a="1"/>
  <c r="E880" i="2"/>
  <c r="E881" i="2" a="1"/>
  <c r="E881" i="2"/>
  <c r="E882" i="2" a="1"/>
  <c r="E882" i="2"/>
  <c r="E883" i="2" a="1"/>
  <c r="E883" i="2"/>
  <c r="E884" i="2" a="1"/>
  <c r="E884" i="2"/>
  <c r="E885" i="2" a="1"/>
  <c r="E885" i="2"/>
  <c r="E886" i="2" a="1"/>
  <c r="E886" i="2"/>
  <c r="E887" i="2" a="1"/>
  <c r="E887" i="2"/>
  <c r="E888" i="2" a="1"/>
  <c r="E888" i="2"/>
  <c r="E889" i="2" a="1"/>
  <c r="E889" i="2"/>
  <c r="E890" i="2" a="1"/>
  <c r="E890" i="2"/>
  <c r="E891" i="2" a="1"/>
  <c r="E891" i="2"/>
  <c r="E892" i="2" a="1"/>
  <c r="E892" i="2"/>
  <c r="E893" i="2" a="1"/>
  <c r="E893" i="2"/>
  <c r="E894" i="2" a="1"/>
  <c r="E894" i="2"/>
  <c r="E895" i="2" a="1"/>
  <c r="E895" i="2"/>
  <c r="E896" i="2" a="1"/>
  <c r="E896" i="2"/>
  <c r="E897" i="2" a="1"/>
  <c r="E897" i="2"/>
  <c r="E898" i="2" a="1"/>
  <c r="E898" i="2"/>
  <c r="E899" i="2" a="1"/>
  <c r="E899" i="2"/>
  <c r="E900" i="2" a="1"/>
  <c r="E900" i="2"/>
  <c r="E901" i="2" a="1"/>
  <c r="E901" i="2"/>
  <c r="E902" i="2" a="1"/>
  <c r="E902" i="2"/>
  <c r="E903" i="2" a="1"/>
  <c r="E903" i="2"/>
  <c r="E904" i="2" a="1"/>
  <c r="E904" i="2"/>
  <c r="E905" i="2" a="1"/>
  <c r="E905" i="2"/>
  <c r="E906" i="2" a="1"/>
  <c r="E906" i="2"/>
  <c r="E907" i="2" a="1"/>
  <c r="E907" i="2"/>
  <c r="E908" i="2" a="1"/>
  <c r="E908" i="2"/>
  <c r="E909" i="2" a="1"/>
  <c r="E909" i="2"/>
  <c r="E910" i="2" a="1"/>
  <c r="E910" i="2"/>
  <c r="E911" i="2" a="1"/>
  <c r="E911" i="2"/>
  <c r="E912" i="2" a="1"/>
  <c r="E912" i="2"/>
  <c r="E913" i="2" a="1"/>
  <c r="E913" i="2"/>
  <c r="E914" i="2" a="1"/>
  <c r="E914" i="2"/>
  <c r="E915" i="2" a="1"/>
  <c r="E915" i="2"/>
  <c r="E916" i="2" a="1"/>
  <c r="E916" i="2"/>
  <c r="E917" i="2" a="1"/>
  <c r="E917" i="2"/>
  <c r="E918" i="2" a="1"/>
  <c r="E918" i="2"/>
  <c r="E919" i="2" a="1"/>
  <c r="E919" i="2"/>
  <c r="E920" i="2" a="1"/>
  <c r="E920" i="2"/>
  <c r="E921" i="2" a="1"/>
  <c r="E921" i="2"/>
  <c r="E922" i="2" a="1"/>
  <c r="E922" i="2"/>
  <c r="E923" i="2" a="1"/>
  <c r="E923" i="2"/>
  <c r="E924" i="2" a="1"/>
  <c r="E924" i="2"/>
  <c r="E925" i="2" a="1"/>
  <c r="E925" i="2"/>
  <c r="E926" i="2" a="1"/>
  <c r="E926" i="2"/>
  <c r="E927" i="2" a="1"/>
  <c r="E927" i="2"/>
  <c r="E928" i="2" a="1"/>
  <c r="E928" i="2"/>
  <c r="E929" i="2" a="1"/>
  <c r="E929" i="2"/>
  <c r="E930" i="2" a="1"/>
  <c r="E930" i="2"/>
  <c r="E931" i="2" a="1"/>
  <c r="E931" i="2"/>
  <c r="E932" i="2" a="1"/>
  <c r="E932" i="2"/>
  <c r="E933" i="2" a="1"/>
  <c r="E933" i="2"/>
  <c r="E934" i="2" a="1"/>
  <c r="E934" i="2"/>
  <c r="E935" i="2" a="1"/>
  <c r="E935" i="2"/>
  <c r="E936" i="2" a="1"/>
  <c r="E936" i="2"/>
  <c r="E937" i="2" a="1"/>
  <c r="E937" i="2"/>
  <c r="E938" i="2" a="1"/>
  <c r="E938" i="2"/>
  <c r="E939" i="2" a="1"/>
  <c r="E939" i="2"/>
  <c r="E940" i="2" a="1"/>
  <c r="E940" i="2"/>
  <c r="E941" i="2" a="1"/>
  <c r="E941" i="2"/>
  <c r="E942" i="2" a="1"/>
  <c r="E942" i="2"/>
  <c r="E943" i="2" a="1"/>
  <c r="E943" i="2"/>
  <c r="E944" i="2" a="1"/>
  <c r="E944" i="2"/>
  <c r="E945" i="2" a="1"/>
  <c r="E945" i="2"/>
  <c r="E946" i="2" a="1"/>
  <c r="E946" i="2"/>
  <c r="E947" i="2" a="1"/>
  <c r="E947" i="2"/>
  <c r="E948" i="2" a="1"/>
  <c r="E948" i="2"/>
  <c r="E949" i="2" a="1"/>
  <c r="E949" i="2"/>
  <c r="E950" i="2" a="1"/>
  <c r="E950" i="2"/>
  <c r="E951" i="2" a="1"/>
  <c r="E951" i="2"/>
  <c r="E952" i="2" a="1"/>
  <c r="E952" i="2"/>
  <c r="E953" i="2" a="1"/>
  <c r="E953" i="2"/>
  <c r="E954" i="2" a="1"/>
  <c r="E954" i="2"/>
  <c r="E955" i="2" a="1"/>
  <c r="E955" i="2"/>
  <c r="E956" i="2" a="1"/>
  <c r="E956" i="2"/>
  <c r="E957" i="2" a="1"/>
  <c r="E957" i="2"/>
  <c r="E958" i="2" a="1"/>
  <c r="E958" i="2"/>
  <c r="E959" i="2" a="1"/>
  <c r="E959" i="2"/>
  <c r="E960" i="2" a="1"/>
  <c r="E960" i="2"/>
  <c r="E961" i="2" a="1"/>
  <c r="E961" i="2"/>
  <c r="E962" i="2" a="1"/>
  <c r="E962" i="2"/>
  <c r="E963" i="2" a="1"/>
  <c r="E963" i="2"/>
  <c r="E964" i="2" a="1"/>
  <c r="E964" i="2"/>
  <c r="E965" i="2" a="1"/>
  <c r="E965" i="2"/>
  <c r="E966" i="2" a="1"/>
  <c r="E966" i="2"/>
  <c r="E967" i="2" a="1"/>
  <c r="E967" i="2"/>
  <c r="E968" i="2" a="1"/>
  <c r="E968" i="2"/>
  <c r="E969" i="2" a="1"/>
  <c r="E969" i="2"/>
  <c r="E970" i="2" a="1"/>
  <c r="E970" i="2"/>
  <c r="E971" i="2" a="1"/>
  <c r="E971" i="2"/>
  <c r="E972" i="2" a="1"/>
  <c r="E972" i="2"/>
  <c r="E973" i="2" a="1"/>
  <c r="E973" i="2"/>
  <c r="E974" i="2" a="1"/>
  <c r="E974" i="2"/>
  <c r="E975" i="2" a="1"/>
  <c r="E975" i="2"/>
  <c r="E976" i="2" a="1"/>
  <c r="E976" i="2"/>
  <c r="E977" i="2" a="1"/>
  <c r="E977" i="2"/>
  <c r="E978" i="2" a="1"/>
  <c r="E978" i="2"/>
  <c r="E979" i="2" a="1"/>
  <c r="E979" i="2"/>
  <c r="E980" i="2" a="1"/>
  <c r="E980" i="2"/>
  <c r="E981" i="2" a="1"/>
  <c r="E981" i="2"/>
  <c r="E982" i="2" a="1"/>
  <c r="E982" i="2"/>
  <c r="E983" i="2" a="1"/>
  <c r="E983" i="2"/>
  <c r="E984" i="2" a="1"/>
  <c r="E984" i="2"/>
  <c r="E985" i="2" a="1"/>
  <c r="E985" i="2"/>
  <c r="E986" i="2" a="1"/>
  <c r="E986" i="2"/>
  <c r="E987" i="2" a="1"/>
  <c r="E987" i="2"/>
  <c r="E988" i="2" a="1"/>
  <c r="E988" i="2"/>
  <c r="E989" i="2" a="1"/>
  <c r="E989" i="2"/>
  <c r="E990" i="2" a="1"/>
  <c r="E990" i="2"/>
  <c r="E991" i="2" a="1"/>
  <c r="E991" i="2"/>
  <c r="E992" i="2" a="1"/>
  <c r="E992" i="2"/>
  <c r="E993" i="2" a="1"/>
  <c r="E993" i="2"/>
  <c r="E994" i="2" a="1"/>
  <c r="E994" i="2"/>
  <c r="E995" i="2" a="1"/>
  <c r="E995" i="2"/>
  <c r="E996" i="2" a="1"/>
  <c r="E996" i="2"/>
  <c r="E997" i="2" a="1"/>
  <c r="E997" i="2"/>
  <c r="E998" i="2" a="1"/>
  <c r="E998" i="2"/>
  <c r="E999" i="2" a="1"/>
  <c r="E999" i="2"/>
  <c r="E1000" i="2" a="1"/>
  <c r="E1000" i="2"/>
  <c r="E1001" i="2" a="1"/>
  <c r="E1001" i="2"/>
  <c r="E1002" i="2" a="1"/>
  <c r="E1002" i="2"/>
  <c r="E1003" i="2" a="1"/>
  <c r="E1003" i="2"/>
  <c r="E1004" i="2" a="1"/>
  <c r="E1004" i="2"/>
  <c r="E1005" i="2" a="1"/>
  <c r="E1005" i="2"/>
  <c r="E1006" i="2" a="1"/>
  <c r="E1006" i="2"/>
  <c r="E1007" i="2" a="1"/>
  <c r="E1007" i="2"/>
  <c r="E1008" i="2" a="1"/>
  <c r="E1008" i="2"/>
  <c r="E1009" i="2" a="1"/>
  <c r="E1009" i="2"/>
  <c r="E1010" i="2" a="1"/>
  <c r="E1010" i="2"/>
  <c r="E1011" i="2" a="1"/>
  <c r="E1011" i="2"/>
  <c r="E1012" i="2" a="1"/>
  <c r="E1012" i="2"/>
  <c r="E1013" i="2" a="1"/>
  <c r="E1013" i="2"/>
  <c r="E1014" i="2" a="1"/>
  <c r="E1014" i="2"/>
  <c r="E1015" i="2" a="1"/>
  <c r="E1015" i="2"/>
  <c r="E1016" i="2" a="1"/>
  <c r="E1016" i="2"/>
  <c r="E1017" i="2" a="1"/>
  <c r="E1017" i="2"/>
  <c r="E1018" i="2" a="1"/>
  <c r="E1018" i="2"/>
  <c r="E1019" i="2" a="1"/>
  <c r="E1019" i="2"/>
  <c r="E1020" i="2" a="1"/>
  <c r="E1020" i="2"/>
  <c r="E1021" i="2" a="1"/>
  <c r="E1021" i="2"/>
  <c r="E1022" i="2" a="1"/>
  <c r="E1022" i="2"/>
  <c r="E1023" i="2" a="1"/>
  <c r="E1023" i="2"/>
  <c r="E1024" i="2" a="1"/>
  <c r="E1024" i="2"/>
  <c r="E1025" i="2" a="1"/>
  <c r="E1025" i="2"/>
  <c r="E1026" i="2" a="1"/>
  <c r="E1026" i="2"/>
  <c r="E1027" i="2" a="1"/>
  <c r="E1027" i="2"/>
  <c r="E1028" i="2" a="1"/>
  <c r="E1028" i="2"/>
  <c r="E1029" i="2" a="1"/>
  <c r="E1029" i="2"/>
  <c r="E1030" i="2" a="1"/>
  <c r="E1030" i="2"/>
  <c r="E1031" i="2" a="1"/>
  <c r="E1031" i="2"/>
  <c r="E1032" i="2" a="1"/>
  <c r="E1032" i="2"/>
  <c r="E1033" i="2" a="1"/>
  <c r="E1033" i="2"/>
  <c r="E1034" i="2" a="1"/>
  <c r="E1034" i="2"/>
  <c r="E1035" i="2" a="1"/>
  <c r="E1035" i="2"/>
  <c r="E1036" i="2" a="1"/>
  <c r="E1036" i="2"/>
  <c r="E1037" i="2" a="1"/>
  <c r="E1037" i="2"/>
  <c r="E1038" i="2" a="1"/>
  <c r="E1038" i="2"/>
  <c r="E1039" i="2" a="1"/>
  <c r="E1039" i="2"/>
  <c r="E1040" i="2" a="1"/>
  <c r="E1040" i="2"/>
  <c r="E1041" i="2" a="1"/>
  <c r="E1041" i="2"/>
  <c r="E1042" i="2" a="1"/>
  <c r="E1042" i="2"/>
  <c r="E1043" i="2" a="1"/>
  <c r="E1043" i="2"/>
  <c r="E1044" i="2" a="1"/>
  <c r="E1044" i="2"/>
  <c r="E1045" i="2" a="1"/>
  <c r="E1045" i="2"/>
  <c r="E1046" i="2" a="1"/>
  <c r="E1046" i="2"/>
  <c r="E1047" i="2" a="1"/>
  <c r="E1047" i="2"/>
  <c r="E1048" i="2" a="1"/>
  <c r="E1048" i="2"/>
  <c r="E1049" i="2" a="1"/>
  <c r="E1049" i="2"/>
  <c r="E1050" i="2" a="1"/>
  <c r="E1050" i="2"/>
  <c r="E1051" i="2" a="1"/>
  <c r="E1051" i="2"/>
  <c r="E1052" i="2" a="1"/>
  <c r="E1052" i="2"/>
  <c r="E1053" i="2" a="1"/>
  <c r="E1053" i="2"/>
  <c r="E1054" i="2" a="1"/>
  <c r="E1054" i="2"/>
  <c r="E1055" i="2" a="1"/>
  <c r="E1055" i="2"/>
  <c r="E1056" i="2" a="1"/>
  <c r="E1056" i="2"/>
  <c r="E1057" i="2" a="1"/>
  <c r="E1057" i="2"/>
  <c r="E1058" i="2" a="1"/>
  <c r="E1058" i="2"/>
  <c r="E1059" i="2" a="1"/>
  <c r="E1059" i="2"/>
  <c r="E1060" i="2" a="1"/>
  <c r="E1060" i="2"/>
  <c r="E1061" i="2" a="1"/>
  <c r="E1061" i="2"/>
  <c r="E1062" i="2" a="1"/>
  <c r="E1062" i="2"/>
  <c r="E1063" i="2" a="1"/>
  <c r="E1063" i="2"/>
  <c r="E1064" i="2" a="1"/>
  <c r="E1064" i="2"/>
  <c r="E1065" i="2" a="1"/>
  <c r="E1065" i="2"/>
  <c r="E1066" i="2" a="1"/>
  <c r="E1066" i="2"/>
  <c r="E1067" i="2" a="1"/>
  <c r="E1067" i="2"/>
  <c r="E1068" i="2" a="1"/>
  <c r="E1068" i="2"/>
  <c r="E1069" i="2" a="1"/>
  <c r="E1069" i="2"/>
  <c r="E1070" i="2" a="1"/>
  <c r="E1070" i="2"/>
  <c r="E1071" i="2" a="1"/>
  <c r="E1071" i="2"/>
  <c r="E1072" i="2" a="1"/>
  <c r="E1072" i="2"/>
  <c r="E1073" i="2" a="1"/>
  <c r="E1073" i="2"/>
  <c r="E1074" i="2" a="1"/>
  <c r="E1074" i="2"/>
  <c r="E1075" i="2" a="1"/>
  <c r="E1075" i="2"/>
  <c r="E1076" i="2" a="1"/>
  <c r="E1076" i="2"/>
  <c r="E1077" i="2" a="1"/>
  <c r="E1077" i="2"/>
  <c r="E1078" i="2" a="1"/>
  <c r="E1078" i="2"/>
  <c r="E1079" i="2" a="1"/>
  <c r="E1079" i="2"/>
  <c r="E1080" i="2" a="1"/>
  <c r="E1080" i="2"/>
  <c r="E1081" i="2" a="1"/>
  <c r="E1081" i="2"/>
  <c r="E1082" i="2" a="1"/>
  <c r="E1082" i="2"/>
  <c r="E1083" i="2" a="1"/>
  <c r="E1083" i="2"/>
  <c r="E1084" i="2" a="1"/>
  <c r="E1084" i="2"/>
  <c r="E1085" i="2" a="1"/>
  <c r="E1085" i="2"/>
  <c r="E1086" i="2" a="1"/>
  <c r="E1086" i="2"/>
  <c r="E1087" i="2" a="1"/>
  <c r="E1087" i="2"/>
  <c r="E1088" i="2" a="1"/>
  <c r="E1088" i="2"/>
  <c r="E1089" i="2" a="1"/>
  <c r="E1089" i="2"/>
  <c r="E1090" i="2" a="1"/>
  <c r="E1090" i="2"/>
  <c r="E1091" i="2" a="1"/>
  <c r="E1091" i="2"/>
  <c r="E1092" i="2" a="1"/>
  <c r="E1092" i="2"/>
  <c r="E1093" i="2" a="1"/>
  <c r="E1093" i="2"/>
  <c r="E1094" i="2" a="1"/>
  <c r="E1094" i="2"/>
  <c r="E1095" i="2" a="1"/>
  <c r="E1095" i="2"/>
  <c r="E1096" i="2" a="1"/>
  <c r="E1096" i="2"/>
  <c r="E1097" i="2" a="1"/>
  <c r="E1097" i="2"/>
  <c r="E1098" i="2" a="1"/>
  <c r="E1098" i="2"/>
  <c r="E1099" i="2" a="1"/>
  <c r="E1099" i="2"/>
  <c r="E1100" i="2" a="1"/>
  <c r="E1100" i="2"/>
  <c r="E1101" i="2" a="1"/>
  <c r="E1101" i="2"/>
  <c r="E1102" i="2" a="1"/>
  <c r="E1102" i="2"/>
  <c r="E1103" i="2" a="1"/>
  <c r="E1103" i="2"/>
  <c r="E1104" i="2" a="1"/>
  <c r="E1104" i="2"/>
  <c r="E1105" i="2" a="1"/>
  <c r="E1105" i="2"/>
  <c r="E1106" i="2" a="1"/>
  <c r="E1106" i="2"/>
  <c r="E1107" i="2" a="1"/>
  <c r="E1107" i="2"/>
  <c r="E1108" i="2" a="1"/>
  <c r="E1108" i="2"/>
  <c r="E1109" i="2" a="1"/>
  <c r="E1109" i="2"/>
  <c r="E1110" i="2" a="1"/>
  <c r="E1110" i="2"/>
  <c r="E1111" i="2" a="1"/>
  <c r="E1111" i="2"/>
  <c r="E1112" i="2" a="1"/>
  <c r="E1112" i="2"/>
  <c r="E1113" i="2" a="1"/>
  <c r="E1113" i="2"/>
  <c r="E1114" i="2" a="1"/>
  <c r="E1114" i="2"/>
  <c r="E1115" i="2" a="1"/>
  <c r="E1115" i="2"/>
  <c r="E1116" i="2" a="1"/>
  <c r="E1116" i="2"/>
  <c r="E1117" i="2" a="1"/>
  <c r="E1117" i="2"/>
  <c r="E1118" i="2" a="1"/>
  <c r="E1118" i="2"/>
  <c r="E1119" i="2" a="1"/>
  <c r="E1119" i="2"/>
  <c r="E1120" i="2" a="1"/>
  <c r="E1120" i="2"/>
  <c r="E1121" i="2" a="1"/>
  <c r="E1121" i="2"/>
  <c r="E1122" i="2" a="1"/>
  <c r="E1122" i="2"/>
  <c r="E1123" i="2" a="1"/>
  <c r="E1123" i="2"/>
  <c r="E1124" i="2" a="1"/>
  <c r="E1124" i="2"/>
  <c r="E1125" i="2" a="1"/>
  <c r="E1125" i="2"/>
  <c r="E1126" i="2" a="1"/>
  <c r="E1126" i="2"/>
  <c r="E1127" i="2" a="1"/>
  <c r="E1127" i="2"/>
  <c r="E1128" i="2" a="1"/>
  <c r="E1128" i="2"/>
  <c r="E1129" i="2" a="1"/>
  <c r="E1129" i="2"/>
  <c r="E1130" i="2" a="1"/>
  <c r="E1130" i="2"/>
  <c r="E1131" i="2" a="1"/>
  <c r="E1131" i="2"/>
  <c r="E1132" i="2" a="1"/>
  <c r="E1132" i="2"/>
  <c r="E1133" i="2" a="1"/>
  <c r="E1133" i="2"/>
  <c r="E1134" i="2" a="1"/>
  <c r="E1134" i="2"/>
  <c r="E1135" i="2" a="1"/>
  <c r="E1135" i="2"/>
  <c r="E1136" i="2" a="1"/>
  <c r="E1136" i="2"/>
  <c r="E1137" i="2" a="1"/>
  <c r="E1137" i="2"/>
  <c r="E1138" i="2" a="1"/>
  <c r="E1138" i="2"/>
  <c r="E1139" i="2" a="1"/>
  <c r="E1139" i="2"/>
  <c r="E1140" i="2" a="1"/>
  <c r="E1140" i="2"/>
  <c r="E1141" i="2" a="1"/>
  <c r="E1141" i="2"/>
  <c r="E1142" i="2" a="1"/>
  <c r="E1142" i="2"/>
  <c r="E1143" i="2" a="1"/>
  <c r="E1143" i="2"/>
  <c r="E1144" i="2" a="1"/>
  <c r="E1144" i="2"/>
  <c r="E1145" i="2" a="1"/>
  <c r="E1145" i="2"/>
  <c r="E1146" i="2" a="1"/>
  <c r="E1146" i="2"/>
  <c r="E1147" i="2" a="1"/>
  <c r="E1147" i="2"/>
  <c r="E1148" i="2" a="1"/>
  <c r="E1148" i="2"/>
  <c r="E1149" i="2" a="1"/>
  <c r="E1149" i="2"/>
  <c r="E1150" i="2" a="1"/>
  <c r="E1150" i="2"/>
  <c r="E1151" i="2" a="1"/>
  <c r="E1151" i="2"/>
  <c r="E1152" i="2" a="1"/>
  <c r="E1152" i="2"/>
  <c r="E1153" i="2" a="1"/>
  <c r="E1153" i="2"/>
  <c r="E1154" i="2" a="1"/>
  <c r="E1154" i="2"/>
  <c r="E1155" i="2" a="1"/>
  <c r="E1155" i="2"/>
  <c r="E1156" i="2" a="1"/>
  <c r="E1156" i="2"/>
  <c r="E1157" i="2" a="1"/>
  <c r="E1157" i="2"/>
  <c r="E1158" i="2" a="1"/>
  <c r="E1158" i="2"/>
  <c r="E1159" i="2" a="1"/>
  <c r="E1159" i="2"/>
  <c r="E1160" i="2" a="1"/>
  <c r="E1160" i="2"/>
  <c r="E1161" i="2" a="1"/>
  <c r="E1161" i="2"/>
  <c r="E1162" i="2" a="1"/>
  <c r="E1162" i="2"/>
  <c r="E1163" i="2" a="1"/>
  <c r="E1163" i="2"/>
  <c r="E1164" i="2" a="1"/>
  <c r="E1164" i="2"/>
  <c r="E1165" i="2" a="1"/>
  <c r="E1165" i="2"/>
  <c r="E1166" i="2" a="1"/>
  <c r="E1166" i="2"/>
  <c r="E1167" i="2" a="1"/>
  <c r="E1167" i="2"/>
  <c r="E1168" i="2" a="1"/>
  <c r="E1168" i="2"/>
  <c r="E1169" i="2" a="1"/>
  <c r="E1169" i="2"/>
  <c r="E1170" i="2" a="1"/>
  <c r="E1170" i="2"/>
  <c r="E1171" i="2" a="1"/>
  <c r="E1171" i="2"/>
  <c r="E1172" i="2" a="1"/>
  <c r="E1172" i="2"/>
  <c r="E1173" i="2" a="1"/>
  <c r="E1173" i="2"/>
  <c r="E1174" i="2" a="1"/>
  <c r="E1174" i="2"/>
  <c r="E1175" i="2" a="1"/>
  <c r="E1175" i="2"/>
  <c r="E1176" i="2" a="1"/>
  <c r="E1176" i="2"/>
  <c r="E1177" i="2" a="1"/>
  <c r="E1177" i="2"/>
  <c r="E1178" i="2" a="1"/>
  <c r="E1178" i="2"/>
  <c r="E1179" i="2" a="1"/>
  <c r="E1179" i="2"/>
  <c r="E1180" i="2" a="1"/>
  <c r="E1180" i="2"/>
  <c r="E1181" i="2" a="1"/>
  <c r="E1181" i="2"/>
  <c r="E1182" i="2" a="1"/>
  <c r="E1182" i="2"/>
  <c r="E1183" i="2" a="1"/>
  <c r="E1183" i="2"/>
  <c r="E1184" i="2" a="1"/>
  <c r="E1184" i="2"/>
  <c r="E1185" i="2" a="1"/>
  <c r="E1185" i="2"/>
  <c r="E1186" i="2" a="1"/>
  <c r="E1186" i="2"/>
  <c r="E1187" i="2" a="1"/>
  <c r="E1187" i="2"/>
  <c r="E1188" i="2" a="1"/>
  <c r="E1188" i="2"/>
  <c r="E1189" i="2" a="1"/>
  <c r="E1189" i="2"/>
  <c r="E1190" i="2" a="1"/>
  <c r="E1190" i="2"/>
  <c r="E1191" i="2" a="1"/>
  <c r="E1191" i="2"/>
  <c r="E1192" i="2" a="1"/>
  <c r="E1192" i="2"/>
  <c r="E1193" i="2" a="1"/>
  <c r="E1193" i="2"/>
  <c r="E1194" i="2" a="1"/>
  <c r="E1194" i="2"/>
  <c r="E1195" i="2" a="1"/>
  <c r="E1195" i="2"/>
  <c r="E1196" i="2" a="1"/>
  <c r="E1196" i="2"/>
  <c r="E1197" i="2" a="1"/>
  <c r="E1197" i="2"/>
  <c r="E1198" i="2" a="1"/>
  <c r="E1198" i="2"/>
  <c r="E1199" i="2" a="1"/>
  <c r="E1199" i="2"/>
  <c r="E1200" i="2" a="1"/>
  <c r="E1200" i="2"/>
  <c r="E1201" i="2" a="1"/>
  <c r="E1201" i="2"/>
  <c r="E1202" i="2" a="1"/>
  <c r="E1202" i="2"/>
  <c r="E1203" i="2" a="1"/>
  <c r="E1203" i="2"/>
  <c r="E1204" i="2" a="1"/>
  <c r="E1204" i="2"/>
  <c r="E1205" i="2" a="1"/>
  <c r="E1205" i="2"/>
  <c r="E1206" i="2" a="1"/>
  <c r="E1206" i="2"/>
  <c r="E1207" i="2" a="1"/>
  <c r="E1207" i="2"/>
  <c r="E1208" i="2" a="1"/>
  <c r="E1208" i="2"/>
  <c r="E1209" i="2" a="1"/>
  <c r="E1209" i="2"/>
  <c r="E1210" i="2" a="1"/>
  <c r="E1210" i="2"/>
  <c r="E1211" i="2" a="1"/>
  <c r="E1211" i="2"/>
  <c r="E1212" i="2" a="1"/>
  <c r="E1212" i="2"/>
  <c r="E1213" i="2" a="1"/>
  <c r="E1213" i="2"/>
  <c r="E1214" i="2" a="1"/>
  <c r="E1214" i="2"/>
  <c r="E1215" i="2" a="1"/>
  <c r="E1215" i="2"/>
  <c r="E1216" i="2" a="1"/>
  <c r="E1216" i="2"/>
  <c r="E1217" i="2" a="1"/>
  <c r="E1217" i="2"/>
  <c r="E1218" i="2" a="1"/>
  <c r="E1218" i="2"/>
  <c r="E1219" i="2" a="1"/>
  <c r="E1219" i="2"/>
  <c r="E1220" i="2" a="1"/>
  <c r="E1220" i="2"/>
  <c r="E1221" i="2" a="1"/>
  <c r="E1221" i="2"/>
  <c r="E1222" i="2" a="1"/>
  <c r="E1222" i="2"/>
  <c r="E1223" i="2" a="1"/>
  <c r="E1223" i="2"/>
  <c r="E1224" i="2" a="1"/>
  <c r="E1224" i="2"/>
  <c r="E1225" i="2" a="1"/>
  <c r="E1225" i="2"/>
  <c r="E1226" i="2" a="1"/>
  <c r="E1226" i="2"/>
  <c r="E1227" i="2" a="1"/>
  <c r="E1227" i="2"/>
  <c r="E1228" i="2" a="1"/>
  <c r="E1228" i="2"/>
  <c r="E1229" i="2" a="1"/>
  <c r="E1229" i="2"/>
  <c r="E1230" i="2" a="1"/>
  <c r="E1230" i="2"/>
  <c r="E1231" i="2" a="1"/>
  <c r="E1231" i="2"/>
  <c r="E1232" i="2" a="1"/>
  <c r="E1232" i="2"/>
  <c r="E1233" i="2" a="1"/>
  <c r="E1233" i="2"/>
  <c r="E1234" i="2" a="1"/>
  <c r="E1234" i="2"/>
  <c r="E1235" i="2" a="1"/>
  <c r="E1235" i="2"/>
  <c r="E1236" i="2" a="1"/>
  <c r="E1236" i="2"/>
  <c r="E1237" i="2" a="1"/>
  <c r="E1237" i="2"/>
  <c r="E1238" i="2" a="1"/>
  <c r="E1238" i="2"/>
  <c r="E1239" i="2" a="1"/>
  <c r="E1239" i="2"/>
  <c r="E1240" i="2" a="1"/>
  <c r="E1240" i="2"/>
  <c r="E1241" i="2" a="1"/>
  <c r="E1241" i="2"/>
  <c r="E1242" i="2" a="1"/>
  <c r="E1242" i="2"/>
  <c r="E1243" i="2" a="1"/>
  <c r="E1243" i="2"/>
  <c r="E1244" i="2" a="1"/>
  <c r="E1244" i="2"/>
  <c r="E1245" i="2" a="1"/>
  <c r="E1245" i="2"/>
  <c r="E1246" i="2" a="1"/>
  <c r="E1246" i="2"/>
  <c r="E1247" i="2" a="1"/>
  <c r="E1247" i="2"/>
  <c r="E1248" i="2" a="1"/>
  <c r="E1248" i="2"/>
  <c r="E1249" i="2" a="1"/>
  <c r="E1249" i="2"/>
  <c r="E1250" i="2" a="1"/>
  <c r="E1250" i="2"/>
  <c r="E1251" i="2" a="1"/>
  <c r="E1251" i="2"/>
  <c r="E1252" i="2" a="1"/>
  <c r="E1252" i="2"/>
  <c r="E1253" i="2" a="1"/>
  <c r="E1253" i="2"/>
  <c r="E1254" i="2" a="1"/>
  <c r="E1254" i="2"/>
  <c r="E1255" i="2" a="1"/>
  <c r="E1255" i="2"/>
  <c r="E1256" i="2" a="1"/>
  <c r="E1256" i="2"/>
  <c r="E1257" i="2" a="1"/>
  <c r="E1257" i="2"/>
  <c r="E1258" i="2" a="1"/>
  <c r="E1258" i="2"/>
  <c r="E1259" i="2" a="1"/>
  <c r="E1259" i="2"/>
  <c r="E1260" i="2" a="1"/>
  <c r="E1260" i="2"/>
  <c r="E1261" i="2" a="1"/>
  <c r="E1261" i="2"/>
  <c r="E1262" i="2" a="1"/>
  <c r="E1262" i="2"/>
  <c r="E1263" i="2" a="1"/>
  <c r="E1263" i="2"/>
  <c r="E1264" i="2" a="1"/>
  <c r="E1264" i="2"/>
  <c r="E1265" i="2" a="1"/>
  <c r="E1265" i="2"/>
  <c r="E1266" i="2" a="1"/>
  <c r="E1266" i="2"/>
  <c r="E1267" i="2" a="1"/>
  <c r="E1267" i="2"/>
  <c r="E1268" i="2" a="1"/>
  <c r="E1268" i="2"/>
  <c r="E1269" i="2" a="1"/>
  <c r="E1269" i="2"/>
  <c r="E1270" i="2" a="1"/>
  <c r="E1270" i="2"/>
  <c r="E1271" i="2" a="1"/>
  <c r="E1271" i="2"/>
  <c r="E1272" i="2" a="1"/>
  <c r="E1272" i="2"/>
  <c r="E1273" i="2" a="1"/>
  <c r="E1273" i="2"/>
  <c r="E1274" i="2" a="1"/>
  <c r="E1274" i="2"/>
  <c r="E1275" i="2" a="1"/>
  <c r="E1275" i="2"/>
  <c r="E1276" i="2" a="1"/>
  <c r="E1276" i="2"/>
  <c r="E1277" i="2" a="1"/>
  <c r="E1277" i="2"/>
  <c r="E1278" i="2" a="1"/>
  <c r="E1278" i="2"/>
  <c r="E1279" i="2" a="1"/>
  <c r="E1279" i="2"/>
  <c r="E1280" i="2" a="1"/>
  <c r="E1280" i="2"/>
  <c r="E1281" i="2" a="1"/>
  <c r="E1281" i="2"/>
  <c r="E1282" i="2" a="1"/>
  <c r="E1282" i="2"/>
  <c r="E1283" i="2" a="1"/>
  <c r="E1283" i="2"/>
  <c r="E1284" i="2" a="1"/>
  <c r="E1284" i="2"/>
  <c r="E1285" i="2" a="1"/>
  <c r="E1285" i="2"/>
  <c r="E1286" i="2" a="1"/>
  <c r="E1286" i="2"/>
  <c r="E1287" i="2" a="1"/>
  <c r="E1287" i="2"/>
  <c r="E1288" i="2" a="1"/>
  <c r="E1288" i="2"/>
  <c r="E1289" i="2" a="1"/>
  <c r="E1289" i="2"/>
  <c r="E1290" i="2" a="1"/>
  <c r="E1290" i="2"/>
  <c r="E1291" i="2" a="1"/>
  <c r="E1291" i="2"/>
  <c r="E1292" i="2" a="1"/>
  <c r="E1292" i="2"/>
  <c r="E1293" i="2" a="1"/>
  <c r="E1293" i="2"/>
  <c r="E1294" i="2" a="1"/>
  <c r="E1294" i="2"/>
  <c r="E1295" i="2" a="1"/>
  <c r="E1295" i="2"/>
  <c r="E1296" i="2" a="1"/>
  <c r="E1296" i="2"/>
  <c r="E1297" i="2" a="1"/>
  <c r="E1297" i="2"/>
  <c r="E1298" i="2" a="1"/>
  <c r="E1298" i="2"/>
  <c r="E1299" i="2" a="1"/>
  <c r="E1299" i="2"/>
  <c r="E1300" i="2" a="1"/>
  <c r="E1300" i="2"/>
  <c r="E1301" i="2" a="1"/>
  <c r="E1301" i="2"/>
  <c r="E1302" i="2" a="1"/>
  <c r="E1302" i="2"/>
  <c r="E1303" i="2" a="1"/>
  <c r="E1303" i="2"/>
  <c r="E1304" i="2" a="1"/>
  <c r="E1304" i="2"/>
  <c r="E1305" i="2" a="1"/>
  <c r="E1305" i="2"/>
  <c r="E1306" i="2" a="1"/>
  <c r="E1306" i="2"/>
  <c r="E1307" i="2" a="1"/>
  <c r="E1307" i="2"/>
  <c r="E1308" i="2" a="1"/>
  <c r="E1308" i="2"/>
  <c r="E1309" i="2" a="1"/>
  <c r="E1309" i="2"/>
  <c r="E1310" i="2" a="1"/>
  <c r="E1310" i="2"/>
  <c r="E1311" i="2" a="1"/>
  <c r="E1311" i="2"/>
  <c r="E1312" i="2" a="1"/>
  <c r="E1312" i="2"/>
  <c r="E1313" i="2" a="1"/>
  <c r="E1313" i="2"/>
  <c r="E1314" i="2" a="1"/>
  <c r="E1314" i="2"/>
  <c r="E1315" i="2" a="1"/>
  <c r="E1315" i="2"/>
  <c r="E1316" i="2" a="1"/>
  <c r="E1316" i="2"/>
  <c r="E1317" i="2" a="1"/>
  <c r="E1317" i="2"/>
  <c r="E1318" i="2" a="1"/>
  <c r="E1318" i="2"/>
  <c r="E1319" i="2" a="1"/>
  <c r="E1319" i="2"/>
  <c r="E1320" i="2" a="1"/>
  <c r="E1320" i="2"/>
  <c r="E1321" i="2" a="1"/>
  <c r="E1321" i="2"/>
  <c r="E1322" i="2" a="1"/>
  <c r="E1322" i="2"/>
  <c r="E1323" i="2" a="1"/>
  <c r="E1323" i="2"/>
  <c r="E1324" i="2" a="1"/>
  <c r="E1324" i="2"/>
  <c r="E1325" i="2" a="1"/>
  <c r="E1325" i="2"/>
  <c r="E1326" i="2" a="1"/>
  <c r="E1326" i="2"/>
  <c r="E1327" i="2" a="1"/>
  <c r="E1327" i="2"/>
  <c r="E1328" i="2" a="1"/>
  <c r="E1328" i="2"/>
  <c r="E1329" i="2" a="1"/>
  <c r="E1329" i="2"/>
  <c r="E1330" i="2" a="1"/>
  <c r="E1330" i="2"/>
  <c r="E1331" i="2" a="1"/>
  <c r="E1331" i="2"/>
  <c r="E1332" i="2" a="1"/>
  <c r="E1332" i="2"/>
  <c r="E1333" i="2" a="1"/>
  <c r="E1333" i="2"/>
  <c r="E1334" i="2" a="1"/>
  <c r="E1334" i="2"/>
  <c r="E1335" i="2" a="1"/>
  <c r="E1335" i="2"/>
  <c r="E1336" i="2" a="1"/>
  <c r="E1336" i="2"/>
  <c r="E1337" i="2" a="1"/>
  <c r="E1337" i="2"/>
  <c r="E1338" i="2" a="1"/>
  <c r="E1338" i="2"/>
  <c r="E1339" i="2" a="1"/>
  <c r="E1339" i="2"/>
  <c r="E1340" i="2" a="1"/>
  <c r="E1340" i="2"/>
  <c r="E1341" i="2" a="1"/>
  <c r="E1341" i="2"/>
  <c r="E1342" i="2" a="1"/>
  <c r="E1342" i="2"/>
  <c r="E1343" i="2" a="1"/>
  <c r="E1343" i="2"/>
  <c r="E1344" i="2" a="1"/>
  <c r="E1344" i="2"/>
  <c r="E1345" i="2" a="1"/>
  <c r="E1345" i="2"/>
  <c r="E1346" i="2" a="1"/>
  <c r="E1346" i="2"/>
  <c r="E1347" i="2" a="1"/>
  <c r="E1347" i="2"/>
  <c r="E1348" i="2" a="1"/>
  <c r="E1348" i="2"/>
  <c r="E1349" i="2" a="1"/>
  <c r="E1349" i="2"/>
  <c r="E1350" i="2" a="1"/>
  <c r="E1350" i="2"/>
  <c r="E1351" i="2" a="1"/>
  <c r="E1351" i="2"/>
  <c r="E1352" i="2" a="1"/>
  <c r="E1352" i="2"/>
  <c r="E1353" i="2" a="1"/>
  <c r="E1353" i="2"/>
  <c r="E1354" i="2" a="1"/>
  <c r="E1354" i="2"/>
  <c r="E1355" i="2" a="1"/>
  <c r="E1355" i="2"/>
  <c r="E1356" i="2" a="1"/>
  <c r="E1356" i="2"/>
  <c r="E1357" i="2" a="1"/>
  <c r="E1357" i="2"/>
  <c r="E1358" i="2" a="1"/>
  <c r="E1358" i="2"/>
  <c r="E1359" i="2" a="1"/>
  <c r="E1359" i="2"/>
  <c r="E1360" i="2" a="1"/>
  <c r="E1360" i="2"/>
  <c r="E1361" i="2" a="1"/>
  <c r="E1361" i="2"/>
  <c r="E1362" i="2" a="1"/>
  <c r="E1362" i="2"/>
  <c r="E1363" i="2" a="1"/>
  <c r="E1363" i="2"/>
  <c r="E1364" i="2" a="1"/>
  <c r="E1364" i="2"/>
  <c r="E1365" i="2" a="1"/>
  <c r="E1365" i="2"/>
  <c r="E1366" i="2" a="1"/>
  <c r="E1366" i="2"/>
  <c r="E1367" i="2" a="1"/>
  <c r="E1367" i="2"/>
  <c r="E1368" i="2" a="1"/>
  <c r="E1368" i="2"/>
  <c r="E1369" i="2" a="1"/>
  <c r="E1369" i="2"/>
  <c r="E1370" i="2" a="1"/>
  <c r="E1370" i="2"/>
  <c r="E1371" i="2" a="1"/>
  <c r="E1371" i="2"/>
  <c r="E1372" i="2" a="1"/>
  <c r="E1372" i="2"/>
  <c r="E1373" i="2" a="1"/>
  <c r="E1373" i="2"/>
  <c r="E1374" i="2" a="1"/>
  <c r="E1374" i="2"/>
  <c r="E1375" i="2" a="1"/>
  <c r="E1375" i="2"/>
  <c r="E1376" i="2" a="1"/>
  <c r="E1376" i="2"/>
  <c r="E1377" i="2" a="1"/>
  <c r="E1377" i="2"/>
  <c r="E1378" i="2" a="1"/>
  <c r="E1378" i="2"/>
  <c r="E1379" i="2" a="1"/>
  <c r="E1379" i="2"/>
  <c r="E1380" i="2" a="1"/>
  <c r="E1380" i="2"/>
  <c r="E1381" i="2" a="1"/>
  <c r="E1381" i="2"/>
  <c r="E1382" i="2" a="1"/>
  <c r="E1382" i="2"/>
  <c r="E1383" i="2" a="1"/>
  <c r="E1383" i="2"/>
  <c r="E1384" i="2" a="1"/>
  <c r="E1384" i="2"/>
  <c r="E1385" i="2" a="1"/>
  <c r="E1385" i="2"/>
  <c r="E1386" i="2" a="1"/>
  <c r="E1386" i="2"/>
  <c r="E1387" i="2" a="1"/>
  <c r="E1387" i="2"/>
  <c r="E1388" i="2" a="1"/>
  <c r="E1388" i="2"/>
  <c r="E1389" i="2" a="1"/>
  <c r="E1389" i="2"/>
  <c r="E1390" i="2" a="1"/>
  <c r="E1390" i="2"/>
  <c r="E1391" i="2" a="1"/>
  <c r="E1391" i="2"/>
  <c r="E1392" i="2" a="1"/>
  <c r="E1392" i="2"/>
  <c r="E1393" i="2" a="1"/>
  <c r="E1393" i="2"/>
  <c r="E1394" i="2" a="1"/>
  <c r="E1394" i="2"/>
  <c r="E1395" i="2" a="1"/>
  <c r="E1395" i="2"/>
  <c r="E1396" i="2" a="1"/>
  <c r="E1396" i="2"/>
  <c r="E1397" i="2" a="1"/>
  <c r="E1397" i="2"/>
  <c r="E1398" i="2" a="1"/>
  <c r="E1398" i="2"/>
  <c r="E1399" i="2" a="1"/>
  <c r="E1399" i="2"/>
  <c r="E1400" i="2" a="1"/>
  <c r="E1400" i="2"/>
  <c r="E1401" i="2" a="1"/>
  <c r="E1401" i="2"/>
  <c r="E1402" i="2" a="1"/>
  <c r="E1402" i="2"/>
  <c r="E1403" i="2" a="1"/>
  <c r="E1403" i="2"/>
  <c r="E1404" i="2" a="1"/>
  <c r="E1404" i="2"/>
  <c r="E1405" i="2" a="1"/>
  <c r="E1405" i="2"/>
  <c r="E1406" i="2" a="1"/>
  <c r="E1406" i="2"/>
  <c r="E1407" i="2" a="1"/>
  <c r="E1407" i="2"/>
  <c r="E1408" i="2" a="1"/>
  <c r="E1408" i="2"/>
  <c r="E1409" i="2" a="1"/>
  <c r="E1409" i="2"/>
  <c r="E1410" i="2" a="1"/>
  <c r="E1410" i="2"/>
  <c r="E1411" i="2" a="1"/>
  <c r="E1411" i="2"/>
  <c r="E1412" i="2" a="1"/>
  <c r="E1412" i="2"/>
  <c r="E1413" i="2" a="1"/>
  <c r="E1413" i="2"/>
  <c r="E1414" i="2" a="1"/>
  <c r="E1414" i="2"/>
  <c r="E1415" i="2" a="1"/>
  <c r="E1415" i="2"/>
  <c r="E1416" i="2" a="1"/>
  <c r="E1416" i="2"/>
  <c r="E1417" i="2" a="1"/>
  <c r="E1417" i="2"/>
  <c r="E1418" i="2" a="1"/>
  <c r="E1418" i="2"/>
  <c r="E1419" i="2" a="1"/>
  <c r="E1419" i="2"/>
  <c r="E1420" i="2" a="1"/>
  <c r="E1420" i="2"/>
  <c r="E1421" i="2" a="1"/>
  <c r="E1421" i="2"/>
  <c r="E1422" i="2" a="1"/>
  <c r="E1422" i="2"/>
  <c r="E1423" i="2" a="1"/>
  <c r="E1423" i="2"/>
  <c r="E1424" i="2" a="1"/>
  <c r="E1424" i="2"/>
  <c r="E1425" i="2" a="1"/>
  <c r="E1425" i="2"/>
  <c r="E1426" i="2" a="1"/>
  <c r="E1426" i="2"/>
  <c r="E1427" i="2" a="1"/>
  <c r="E1427" i="2"/>
  <c r="E1428" i="2" a="1"/>
  <c r="E1428" i="2"/>
  <c r="E1429" i="2" a="1"/>
  <c r="E1429" i="2"/>
  <c r="E1430" i="2" a="1"/>
  <c r="E1430" i="2"/>
  <c r="E1431" i="2" a="1"/>
  <c r="E1431" i="2"/>
  <c r="E1432" i="2" a="1"/>
  <c r="E1432" i="2"/>
  <c r="E1433" i="2" a="1"/>
  <c r="E1433" i="2"/>
  <c r="E1434" i="2" a="1"/>
  <c r="E1434" i="2"/>
  <c r="E1435" i="2" a="1"/>
  <c r="E1435" i="2"/>
  <c r="E1436" i="2" a="1"/>
  <c r="E1436" i="2"/>
  <c r="E1437" i="2" a="1"/>
  <c r="E1437" i="2"/>
  <c r="E1438" i="2" a="1"/>
  <c r="E1438" i="2"/>
  <c r="E1439" i="2" a="1"/>
  <c r="E1439" i="2"/>
  <c r="E1440" i="2" a="1"/>
  <c r="E1440" i="2"/>
  <c r="E1441" i="2" a="1"/>
  <c r="E1441" i="2"/>
  <c r="E1442" i="2" a="1"/>
  <c r="E1442" i="2"/>
  <c r="E1443" i="2" a="1"/>
  <c r="E1443" i="2"/>
  <c r="E1444" i="2" a="1"/>
  <c r="E1444" i="2"/>
  <c r="E1445" i="2" a="1"/>
  <c r="E1445" i="2"/>
  <c r="E1446" i="2" a="1"/>
  <c r="E1446" i="2"/>
  <c r="E1447" i="2" a="1"/>
  <c r="E1447" i="2"/>
  <c r="E1448" i="2" a="1"/>
  <c r="E1448" i="2"/>
  <c r="E1449" i="2" a="1"/>
  <c r="E1449" i="2"/>
  <c r="E1450" i="2" a="1"/>
  <c r="E1450" i="2"/>
  <c r="E1451" i="2" a="1"/>
  <c r="E1451" i="2"/>
  <c r="E1452" i="2" a="1"/>
  <c r="E1452" i="2"/>
  <c r="E1453" i="2" a="1"/>
  <c r="E1453" i="2"/>
  <c r="E1454" i="2" a="1"/>
  <c r="E1454" i="2"/>
  <c r="E1455" i="2" a="1"/>
  <c r="E1455" i="2"/>
  <c r="E1456" i="2" a="1"/>
  <c r="E1456" i="2"/>
  <c r="E1457" i="2" a="1"/>
  <c r="E1457" i="2"/>
  <c r="E1458" i="2" a="1"/>
  <c r="E1458" i="2"/>
  <c r="E1459" i="2" a="1"/>
  <c r="E1459" i="2"/>
  <c r="E1460" i="2" a="1"/>
  <c r="E1460" i="2"/>
  <c r="E1461" i="2" a="1"/>
  <c r="E1461" i="2"/>
  <c r="E1462" i="2" a="1"/>
  <c r="E1462" i="2"/>
  <c r="E1463" i="2" a="1"/>
  <c r="E1463" i="2"/>
  <c r="E1464" i="2" a="1"/>
  <c r="E1464" i="2"/>
  <c r="E1465" i="2" a="1"/>
  <c r="E1465" i="2"/>
  <c r="E1466" i="2" a="1"/>
  <c r="E1466" i="2"/>
  <c r="E1467" i="2" a="1"/>
  <c r="E1467" i="2"/>
  <c r="E1468" i="2" a="1"/>
  <c r="E1468" i="2"/>
  <c r="E1469" i="2" a="1"/>
  <c r="E1469" i="2"/>
  <c r="E1470" i="2" a="1"/>
  <c r="E1470" i="2"/>
  <c r="E1471" i="2" a="1"/>
  <c r="E1471" i="2"/>
  <c r="E1472" i="2" a="1"/>
  <c r="E1472" i="2"/>
  <c r="E1473" i="2" a="1"/>
  <c r="E1473" i="2"/>
  <c r="E1474" i="2" a="1"/>
  <c r="E1474" i="2"/>
  <c r="E1475" i="2" a="1"/>
  <c r="E1475" i="2"/>
  <c r="E1476" i="2" a="1"/>
  <c r="E1476" i="2"/>
  <c r="E1477" i="2" a="1"/>
  <c r="E1477" i="2"/>
  <c r="E1478" i="2" a="1"/>
  <c r="E1478" i="2"/>
  <c r="E1479" i="2" a="1"/>
  <c r="E1479" i="2"/>
  <c r="E1480" i="2" a="1"/>
  <c r="E1480" i="2"/>
  <c r="E1481" i="2" a="1"/>
  <c r="E1481" i="2"/>
  <c r="E1482" i="2" a="1"/>
  <c r="E1482" i="2"/>
  <c r="E1483" i="2" a="1"/>
  <c r="E1483" i="2"/>
  <c r="E1484" i="2" a="1"/>
  <c r="E1484" i="2"/>
  <c r="E1485" i="2" a="1"/>
  <c r="E1485" i="2"/>
  <c r="E1486" i="2" a="1"/>
  <c r="E1486" i="2"/>
  <c r="E1487" i="2" a="1"/>
  <c r="E1487" i="2"/>
  <c r="E1488" i="2" a="1"/>
  <c r="E1488" i="2"/>
  <c r="E1489" i="2" a="1"/>
  <c r="E1489" i="2"/>
  <c r="E1490" i="2" a="1"/>
  <c r="E1490" i="2"/>
  <c r="E1491" i="2" a="1"/>
  <c r="E1491" i="2"/>
  <c r="E1492" i="2" a="1"/>
  <c r="E1492" i="2"/>
  <c r="E1493" i="2" a="1"/>
  <c r="E1493" i="2"/>
  <c r="E1494" i="2" a="1"/>
  <c r="E1494" i="2"/>
  <c r="E1495" i="2" a="1"/>
  <c r="E1495" i="2"/>
  <c r="E1496" i="2" a="1"/>
  <c r="E1496" i="2"/>
  <c r="E1497" i="2" a="1"/>
  <c r="E1497" i="2"/>
  <c r="E1498" i="2" a="1"/>
  <c r="E1498" i="2"/>
  <c r="E1499" i="2" a="1"/>
  <c r="E1499" i="2"/>
  <c r="E1500" i="2" a="1"/>
  <c r="E1500" i="2"/>
  <c r="E1501" i="2" a="1"/>
  <c r="E1501" i="2"/>
  <c r="E1502" i="2" a="1"/>
  <c r="E1502" i="2"/>
  <c r="E1503" i="2" a="1"/>
  <c r="E1503" i="2"/>
  <c r="E1504" i="2" a="1"/>
  <c r="E1504" i="2"/>
  <c r="E1505" i="2" a="1"/>
  <c r="E1505" i="2"/>
  <c r="E1506" i="2" a="1"/>
  <c r="E1506" i="2"/>
  <c r="E1507" i="2" a="1"/>
  <c r="E1507" i="2"/>
  <c r="E1508" i="2" a="1"/>
  <c r="E1508" i="2"/>
  <c r="E1509" i="2" a="1"/>
  <c r="E1509" i="2"/>
  <c r="E1510" i="2" a="1"/>
  <c r="E1510" i="2"/>
  <c r="E1511" i="2" a="1"/>
  <c r="E1511" i="2"/>
  <c r="E1512" i="2" a="1"/>
  <c r="E1512" i="2"/>
  <c r="E1513" i="2" a="1"/>
  <c r="E1513" i="2"/>
  <c r="E1514" i="2" a="1"/>
  <c r="E1514" i="2"/>
  <c r="E1515" i="2" a="1"/>
  <c r="E1515" i="2"/>
  <c r="E1516" i="2" a="1"/>
  <c r="E1516" i="2"/>
  <c r="E1517" i="2" a="1"/>
  <c r="E1517" i="2"/>
  <c r="E1518" i="2" a="1"/>
  <c r="E1518" i="2"/>
  <c r="E1519" i="2" a="1"/>
  <c r="E1519" i="2"/>
  <c r="E1520" i="2" a="1"/>
  <c r="E1520" i="2"/>
  <c r="E1521" i="2" a="1"/>
  <c r="E1521" i="2"/>
  <c r="E1522" i="2" a="1"/>
  <c r="E1522" i="2"/>
  <c r="E1523" i="2" a="1"/>
  <c r="E1523" i="2"/>
  <c r="E1524" i="2" a="1"/>
  <c r="E1524" i="2"/>
  <c r="E1525" i="2" a="1"/>
  <c r="E1525" i="2"/>
  <c r="E1526" i="2" a="1"/>
  <c r="E1526" i="2"/>
  <c r="E1527" i="2" a="1"/>
  <c r="E1527" i="2"/>
  <c r="E1528" i="2" a="1"/>
  <c r="E1528" i="2"/>
  <c r="E1529" i="2" a="1"/>
  <c r="E1529" i="2"/>
  <c r="E1530" i="2" a="1"/>
  <c r="E1530" i="2"/>
  <c r="E1531" i="2" a="1"/>
  <c r="E1531" i="2"/>
  <c r="E1532" i="2" a="1"/>
  <c r="E1532" i="2"/>
  <c r="E1533" i="2" a="1"/>
  <c r="E1533" i="2"/>
  <c r="E1534" i="2" a="1"/>
  <c r="E1534" i="2"/>
  <c r="E1535" i="2" a="1"/>
  <c r="E1535" i="2"/>
  <c r="E1536" i="2" a="1"/>
  <c r="E1536" i="2"/>
  <c r="E1537" i="2" a="1"/>
  <c r="E1537" i="2"/>
  <c r="E1538" i="2" a="1"/>
  <c r="E1538" i="2"/>
  <c r="E1539" i="2" a="1"/>
  <c r="E1539" i="2"/>
  <c r="E1540" i="2" a="1"/>
  <c r="E1540" i="2"/>
  <c r="E1541" i="2" a="1"/>
  <c r="E1541" i="2"/>
  <c r="E1542" i="2" a="1"/>
  <c r="E1542" i="2"/>
  <c r="E1543" i="2" a="1"/>
  <c r="E1543" i="2"/>
  <c r="E1544" i="2" a="1"/>
  <c r="E1544" i="2"/>
  <c r="E1545" i="2" a="1"/>
  <c r="E1545" i="2"/>
  <c r="E1546" i="2" a="1"/>
  <c r="E1546" i="2"/>
  <c r="E1547" i="2" a="1"/>
  <c r="E1547" i="2"/>
  <c r="E1548" i="2" a="1"/>
  <c r="E1548" i="2"/>
  <c r="E1549" i="2" a="1"/>
  <c r="E1549" i="2"/>
  <c r="E1550" i="2" a="1"/>
  <c r="E1550" i="2"/>
  <c r="E1551" i="2" a="1"/>
  <c r="E1551" i="2"/>
  <c r="E1552" i="2" a="1"/>
  <c r="E1552" i="2"/>
  <c r="E1553" i="2" a="1"/>
  <c r="E1553" i="2"/>
  <c r="E1554" i="2" a="1"/>
  <c r="E1554" i="2"/>
  <c r="E1555" i="2" a="1"/>
  <c r="E1555" i="2"/>
  <c r="E1556" i="2" a="1"/>
  <c r="E1556" i="2"/>
  <c r="E1557" i="2" a="1"/>
  <c r="E1557" i="2"/>
  <c r="E1558" i="2" a="1"/>
  <c r="E1558" i="2"/>
  <c r="E1559" i="2" a="1"/>
  <c r="E1559" i="2"/>
  <c r="E1560" i="2" a="1"/>
  <c r="E1560" i="2"/>
  <c r="E1561" i="2" a="1"/>
  <c r="E1561" i="2"/>
  <c r="E1562" i="2" a="1"/>
  <c r="E1562" i="2"/>
  <c r="E1563" i="2" a="1"/>
  <c r="E1563" i="2"/>
  <c r="E1564" i="2" a="1"/>
  <c r="E1564" i="2"/>
  <c r="E1565" i="2" a="1"/>
  <c r="E1565" i="2"/>
  <c r="E1566" i="2" a="1"/>
  <c r="E1566" i="2"/>
  <c r="E1567" i="2" a="1"/>
  <c r="E1567" i="2"/>
  <c r="E1568" i="2" a="1"/>
  <c r="E1568" i="2"/>
  <c r="E1569" i="2" a="1"/>
  <c r="E1569" i="2"/>
  <c r="E1570" i="2" a="1"/>
  <c r="E1570" i="2"/>
  <c r="E1571" i="2" a="1"/>
  <c r="E1571" i="2"/>
  <c r="E1572" i="2" a="1"/>
  <c r="E1572" i="2"/>
  <c r="E1573" i="2" a="1"/>
  <c r="E1573" i="2"/>
  <c r="E1574" i="2" a="1"/>
  <c r="E1574" i="2"/>
  <c r="E1575" i="2" a="1"/>
  <c r="E1575" i="2"/>
  <c r="E1576" i="2" a="1"/>
  <c r="E1576" i="2"/>
  <c r="E1577" i="2" a="1"/>
  <c r="E1577" i="2"/>
  <c r="E1578" i="2" a="1"/>
  <c r="E1578" i="2"/>
  <c r="E1579" i="2" a="1"/>
  <c r="E1579" i="2"/>
  <c r="E1580" i="2" a="1"/>
  <c r="E1580" i="2"/>
  <c r="E1581" i="2" a="1"/>
  <c r="E1581" i="2"/>
  <c r="E1582" i="2" a="1"/>
  <c r="E1582" i="2"/>
  <c r="E1583" i="2" a="1"/>
  <c r="E1583" i="2"/>
  <c r="E1584" i="2" a="1"/>
  <c r="E1584" i="2"/>
  <c r="E1585" i="2" a="1"/>
  <c r="E1585" i="2"/>
  <c r="E1586" i="2" a="1"/>
  <c r="E1586" i="2"/>
  <c r="E1587" i="2" a="1"/>
  <c r="E1587" i="2"/>
  <c r="E1588" i="2" a="1"/>
  <c r="E1588" i="2"/>
  <c r="E1589" i="2" a="1"/>
  <c r="E1589" i="2"/>
  <c r="E1590" i="2" a="1"/>
  <c r="E1590" i="2"/>
  <c r="E1591" i="2" a="1"/>
  <c r="E1591" i="2"/>
  <c r="E1592" i="2" a="1"/>
  <c r="E1592" i="2"/>
  <c r="E1593" i="2" a="1"/>
  <c r="E1593" i="2"/>
  <c r="E1594" i="2" a="1"/>
  <c r="E1594" i="2"/>
  <c r="E1595" i="2" a="1"/>
  <c r="E1595" i="2"/>
  <c r="E1596" i="2" a="1"/>
  <c r="E1596" i="2"/>
  <c r="E1597" i="2" a="1"/>
  <c r="E1597" i="2"/>
  <c r="E1598" i="2" a="1"/>
  <c r="E1598" i="2"/>
  <c r="E1599" i="2" a="1"/>
  <c r="E1599" i="2"/>
  <c r="E1600" i="2" a="1"/>
  <c r="E1600" i="2"/>
  <c r="E1601" i="2" a="1"/>
  <c r="E1601" i="2"/>
  <c r="E1602" i="2" a="1"/>
  <c r="E1602" i="2"/>
  <c r="E1603" i="2" a="1"/>
  <c r="E1603" i="2"/>
  <c r="E1604" i="2" a="1"/>
  <c r="E1604" i="2"/>
  <c r="E1605" i="2" a="1"/>
  <c r="E1605" i="2"/>
  <c r="E1606" i="2" a="1"/>
  <c r="E1606" i="2"/>
  <c r="E1607" i="2" a="1"/>
  <c r="E1607" i="2"/>
  <c r="E1608" i="2" a="1"/>
  <c r="E1608" i="2"/>
  <c r="E1609" i="2" a="1"/>
  <c r="E1609" i="2"/>
  <c r="E1610" i="2" a="1"/>
  <c r="E1610" i="2"/>
  <c r="E1611" i="2" a="1"/>
  <c r="E1611" i="2"/>
  <c r="E1612" i="2" a="1"/>
  <c r="E1612" i="2"/>
  <c r="E1613" i="2" a="1"/>
  <c r="E1613" i="2"/>
  <c r="E1614" i="2" a="1"/>
  <c r="E1614" i="2"/>
  <c r="E1615" i="2" a="1"/>
  <c r="E1615" i="2"/>
  <c r="E1616" i="2" a="1"/>
  <c r="E1616" i="2"/>
  <c r="E1617" i="2" a="1"/>
  <c r="E1617" i="2"/>
  <c r="E1618" i="2" a="1"/>
  <c r="E1618" i="2"/>
  <c r="E1619" i="2" a="1"/>
  <c r="E1619" i="2"/>
  <c r="E1620" i="2" a="1"/>
  <c r="E1620" i="2"/>
  <c r="E1621" i="2" a="1"/>
  <c r="E1621" i="2"/>
  <c r="E1622" i="2" a="1"/>
  <c r="E1622" i="2"/>
  <c r="E1623" i="2" a="1"/>
  <c r="E1623" i="2"/>
  <c r="E1624" i="2" a="1"/>
  <c r="E1624" i="2"/>
  <c r="E1625" i="2" a="1"/>
  <c r="E1625" i="2"/>
  <c r="E1626" i="2" a="1"/>
  <c r="E1626" i="2"/>
  <c r="E1627" i="2" a="1"/>
  <c r="E1627" i="2"/>
  <c r="E1628" i="2" a="1"/>
  <c r="E1628" i="2"/>
  <c r="E1629" i="2" a="1"/>
  <c r="E1629" i="2"/>
  <c r="E1630" i="2" a="1"/>
  <c r="E1630" i="2"/>
  <c r="E1631" i="2" a="1"/>
  <c r="E1631" i="2"/>
  <c r="E1632" i="2" a="1"/>
  <c r="E1632" i="2"/>
  <c r="E1633" i="2" a="1"/>
  <c r="E1633" i="2"/>
  <c r="E1634" i="2" a="1"/>
  <c r="E1634" i="2"/>
  <c r="E1635" i="2" a="1"/>
  <c r="E1635" i="2"/>
  <c r="E1636" i="2" a="1"/>
  <c r="E1636" i="2"/>
  <c r="E1637" i="2" a="1"/>
  <c r="E1637" i="2"/>
  <c r="E1638" i="2" a="1"/>
  <c r="E1638" i="2"/>
  <c r="E1639" i="2" a="1"/>
  <c r="E1639" i="2"/>
  <c r="E1640" i="2" a="1"/>
  <c r="E1640" i="2"/>
  <c r="E1641" i="2" a="1"/>
  <c r="E1641" i="2"/>
  <c r="E1642" i="2" a="1"/>
  <c r="E1642" i="2"/>
  <c r="E1643" i="2" a="1"/>
  <c r="E1643" i="2"/>
  <c r="E1644" i="2" a="1"/>
  <c r="E1644" i="2"/>
  <c r="E1645" i="2" a="1"/>
  <c r="E1645" i="2"/>
  <c r="E1646" i="2" a="1"/>
  <c r="E1646" i="2"/>
  <c r="E1647" i="2" a="1"/>
  <c r="E1647" i="2"/>
  <c r="E1648" i="2" a="1"/>
  <c r="E1648" i="2"/>
  <c r="E1649" i="2" a="1"/>
  <c r="E1649" i="2"/>
  <c r="E1650" i="2" a="1"/>
  <c r="E1650" i="2"/>
  <c r="E1651" i="2" a="1"/>
  <c r="E1651" i="2"/>
  <c r="E1652" i="2" a="1"/>
  <c r="E1652" i="2"/>
  <c r="E1653" i="2" a="1"/>
  <c r="E1653" i="2"/>
  <c r="E1654" i="2" a="1"/>
  <c r="E1654" i="2"/>
  <c r="E1655" i="2" a="1"/>
  <c r="E1655" i="2"/>
  <c r="E1656" i="2" a="1"/>
  <c r="E1656" i="2"/>
  <c r="E1657" i="2" a="1"/>
  <c r="E1657" i="2"/>
  <c r="E1658" i="2" a="1"/>
  <c r="E1658" i="2"/>
  <c r="E1659" i="2" a="1"/>
  <c r="E1659" i="2"/>
  <c r="E1660" i="2" a="1"/>
  <c r="E1660" i="2"/>
  <c r="E1661" i="2" a="1"/>
  <c r="E1661" i="2"/>
  <c r="E1662" i="2" a="1"/>
  <c r="E1662" i="2"/>
  <c r="E1663" i="2" a="1"/>
  <c r="E1663" i="2"/>
  <c r="E1664" i="2" a="1"/>
  <c r="E1664" i="2"/>
  <c r="E1665" i="2" a="1"/>
  <c r="E1665" i="2"/>
  <c r="E1666" i="2" a="1"/>
  <c r="E1666" i="2"/>
  <c r="E1667" i="2" a="1"/>
  <c r="E1667" i="2"/>
  <c r="E1668" i="2" a="1"/>
  <c r="E1668" i="2"/>
  <c r="E1669" i="2" a="1"/>
  <c r="E1669" i="2"/>
  <c r="E1670" i="2" a="1"/>
  <c r="E1670" i="2"/>
  <c r="E1671" i="2" a="1"/>
  <c r="E1671" i="2"/>
  <c r="E1672" i="2" a="1"/>
  <c r="E1672" i="2"/>
  <c r="E1673" i="2" a="1"/>
  <c r="E1673" i="2"/>
  <c r="E1674" i="2" a="1"/>
  <c r="E1674" i="2"/>
  <c r="E1675" i="2" a="1"/>
  <c r="E1675" i="2"/>
  <c r="E1676" i="2" a="1"/>
  <c r="E1676" i="2"/>
  <c r="E1677" i="2" a="1"/>
  <c r="E1677" i="2"/>
  <c r="E1678" i="2" a="1"/>
  <c r="E1678" i="2"/>
  <c r="E1679" i="2" a="1"/>
  <c r="E1679" i="2"/>
  <c r="E1680" i="2" a="1"/>
  <c r="E1680" i="2"/>
  <c r="E1681" i="2" a="1"/>
  <c r="E1681" i="2"/>
  <c r="E1682" i="2" a="1"/>
  <c r="E1682" i="2"/>
  <c r="E1683" i="2" a="1"/>
  <c r="E1683" i="2"/>
  <c r="E1684" i="2" a="1"/>
  <c r="E1684" i="2"/>
  <c r="E1685" i="2" a="1"/>
  <c r="E1685" i="2"/>
  <c r="E1686" i="2" a="1"/>
  <c r="E1686" i="2"/>
  <c r="E1687" i="2" a="1"/>
  <c r="E1687" i="2"/>
  <c r="E1688" i="2" a="1"/>
  <c r="E1688" i="2"/>
  <c r="E1689" i="2" a="1"/>
  <c r="E1689" i="2"/>
  <c r="E1690" i="2" a="1"/>
  <c r="E1690" i="2"/>
  <c r="E1691" i="2" a="1"/>
  <c r="E1691" i="2"/>
  <c r="E1692" i="2" a="1"/>
  <c r="E1692" i="2"/>
  <c r="E1693" i="2" a="1"/>
  <c r="E1693" i="2"/>
  <c r="E1694" i="2" a="1"/>
  <c r="E1694" i="2"/>
  <c r="E1695" i="2" a="1"/>
  <c r="E1695" i="2"/>
  <c r="E1696" i="2" a="1"/>
  <c r="E1696" i="2"/>
  <c r="E1697" i="2" a="1"/>
  <c r="E1697" i="2"/>
  <c r="E1698" i="2" a="1"/>
  <c r="E1698" i="2"/>
  <c r="E1699" i="2" a="1"/>
  <c r="E1699" i="2"/>
  <c r="E1700" i="2" a="1"/>
  <c r="E1700" i="2"/>
  <c r="E1701" i="2" a="1"/>
  <c r="E1701" i="2"/>
  <c r="E1702" i="2" a="1"/>
  <c r="E1702" i="2"/>
  <c r="E1703" i="2" a="1"/>
  <c r="E1703" i="2"/>
  <c r="E1704" i="2" a="1"/>
  <c r="E1704" i="2"/>
  <c r="E1705" i="2" a="1"/>
  <c r="E1705" i="2"/>
  <c r="E1706" i="2" a="1"/>
  <c r="E1706" i="2"/>
  <c r="E1707" i="2" a="1"/>
  <c r="E1707" i="2"/>
  <c r="E1708" i="2" a="1"/>
  <c r="E1708" i="2"/>
  <c r="E1709" i="2" a="1"/>
  <c r="E1709" i="2"/>
  <c r="E1710" i="2" a="1"/>
  <c r="E1710" i="2"/>
  <c r="E1711" i="2" a="1"/>
  <c r="E1711" i="2"/>
  <c r="E1712" i="2" a="1"/>
  <c r="E1712" i="2"/>
  <c r="E1713" i="2" a="1"/>
  <c r="E1713" i="2"/>
  <c r="E1714" i="2" a="1"/>
  <c r="E1714" i="2"/>
  <c r="E1715" i="2" a="1"/>
  <c r="E1715" i="2"/>
  <c r="E1716" i="2" a="1"/>
  <c r="E1716" i="2"/>
  <c r="E1717" i="2" a="1"/>
  <c r="E1717" i="2"/>
  <c r="E1718" i="2" a="1"/>
  <c r="E1718" i="2"/>
  <c r="E1719" i="2" a="1"/>
  <c r="E1719" i="2"/>
  <c r="E1720" i="2" a="1"/>
  <c r="E1720" i="2"/>
  <c r="E1721" i="2" a="1"/>
  <c r="E1721" i="2"/>
  <c r="E1722" i="2" a="1"/>
  <c r="E1722" i="2"/>
  <c r="E1723" i="2" a="1"/>
  <c r="E1723" i="2"/>
  <c r="E1724" i="2" a="1"/>
  <c r="E1724" i="2"/>
  <c r="E1725" i="2" a="1"/>
  <c r="E1725" i="2"/>
  <c r="E1726" i="2" a="1"/>
  <c r="E1726" i="2"/>
  <c r="E1727" i="2" a="1"/>
  <c r="E1727" i="2"/>
  <c r="E1728" i="2" a="1"/>
  <c r="E1728" i="2"/>
  <c r="E1729" i="2" a="1"/>
  <c r="E1729" i="2"/>
  <c r="E1730" i="2" a="1"/>
  <c r="E1730" i="2"/>
  <c r="E1731" i="2" a="1"/>
  <c r="E1731" i="2"/>
  <c r="E1732" i="2" a="1"/>
  <c r="E1732" i="2"/>
  <c r="E1733" i="2" a="1"/>
  <c r="E1733" i="2"/>
  <c r="E1734" i="2" a="1"/>
  <c r="E1734" i="2"/>
  <c r="E1735" i="2" a="1"/>
  <c r="E1735" i="2"/>
  <c r="E1736" i="2" a="1"/>
  <c r="E1736" i="2"/>
  <c r="E1737" i="2" a="1"/>
  <c r="E1737" i="2"/>
  <c r="E1738" i="2" a="1"/>
  <c r="E1738" i="2"/>
  <c r="E1739" i="2" a="1"/>
  <c r="E1739" i="2"/>
  <c r="E1740" i="2" a="1"/>
  <c r="E1740" i="2"/>
  <c r="E1741" i="2" a="1"/>
  <c r="E1741" i="2"/>
  <c r="E1742" i="2" a="1"/>
  <c r="E1742" i="2"/>
  <c r="E1743" i="2" a="1"/>
  <c r="E1743" i="2"/>
  <c r="E1744" i="2" a="1"/>
  <c r="E1744" i="2"/>
  <c r="E1745" i="2" a="1"/>
  <c r="E1745" i="2"/>
  <c r="E1746" i="2" a="1"/>
  <c r="E1746" i="2"/>
  <c r="E1747" i="2" a="1"/>
  <c r="E1747" i="2"/>
  <c r="E1748" i="2" a="1"/>
  <c r="E1748" i="2"/>
  <c r="E1749" i="2" a="1"/>
  <c r="E1749" i="2"/>
  <c r="E1750" i="2" a="1"/>
  <c r="E1750" i="2"/>
  <c r="E1751" i="2" a="1"/>
  <c r="E1751" i="2"/>
  <c r="E1752" i="2" a="1"/>
  <c r="E1752" i="2"/>
  <c r="E1753" i="2" a="1"/>
  <c r="E1753" i="2"/>
  <c r="E1754" i="2" a="1"/>
  <c r="E1754" i="2"/>
  <c r="E1755" i="2" a="1"/>
  <c r="E1755" i="2"/>
  <c r="E1756" i="2" a="1"/>
  <c r="E1756" i="2"/>
  <c r="E1757" i="2" a="1"/>
  <c r="E1757" i="2"/>
  <c r="E1758" i="2" a="1"/>
  <c r="E1758" i="2"/>
  <c r="E1759" i="2" a="1"/>
  <c r="E1759" i="2"/>
  <c r="E1760" i="2" a="1"/>
  <c r="E1760" i="2"/>
  <c r="E1761" i="2" a="1"/>
  <c r="E1761" i="2"/>
  <c r="E1762" i="2" a="1"/>
  <c r="E1762" i="2"/>
  <c r="E1763" i="2" a="1"/>
  <c r="E1763" i="2"/>
  <c r="E1764" i="2" a="1"/>
  <c r="E1764" i="2"/>
  <c r="E1765" i="2" a="1"/>
  <c r="E1765" i="2"/>
  <c r="E1766" i="2" a="1"/>
  <c r="E1766" i="2"/>
  <c r="E1767" i="2" a="1"/>
  <c r="E1767" i="2"/>
  <c r="E1768" i="2" a="1"/>
  <c r="E1768" i="2"/>
  <c r="E1769" i="2" a="1"/>
  <c r="E1769" i="2"/>
  <c r="E1770" i="2" a="1"/>
  <c r="E1770" i="2"/>
  <c r="E1771" i="2" a="1"/>
  <c r="E1771" i="2"/>
  <c r="E1772" i="2" a="1"/>
  <c r="E1772" i="2"/>
  <c r="E1773" i="2" a="1"/>
  <c r="E1773" i="2"/>
  <c r="E1774" i="2" a="1"/>
  <c r="E1774" i="2"/>
  <c r="E1775" i="2" a="1"/>
  <c r="E1775" i="2"/>
  <c r="E1776" i="2" a="1"/>
  <c r="E1776" i="2"/>
  <c r="E1777" i="2" a="1"/>
  <c r="E1777" i="2"/>
  <c r="E1778" i="2" a="1"/>
  <c r="E1778" i="2"/>
  <c r="E1779" i="2" a="1"/>
  <c r="E1779" i="2"/>
  <c r="E1780" i="2" a="1"/>
  <c r="E1780" i="2"/>
  <c r="E1781" i="2" a="1"/>
  <c r="E1781" i="2"/>
  <c r="E1782" i="2" a="1"/>
  <c r="E1782" i="2"/>
  <c r="E1783" i="2" a="1"/>
  <c r="E1783" i="2"/>
  <c r="E1784" i="2" a="1"/>
  <c r="E1784" i="2"/>
  <c r="E1785" i="2" a="1"/>
  <c r="E1785" i="2"/>
  <c r="E1786" i="2" a="1"/>
  <c r="E1786" i="2"/>
  <c r="E1787" i="2" a="1"/>
  <c r="E1787" i="2"/>
  <c r="E1788" i="2" a="1"/>
  <c r="E1788" i="2"/>
  <c r="E1789" i="2" a="1"/>
  <c r="E1789" i="2"/>
  <c r="E1790" i="2" a="1"/>
  <c r="E1790" i="2"/>
  <c r="E1791" i="2" a="1"/>
  <c r="E1791" i="2"/>
  <c r="E1792" i="2" a="1"/>
  <c r="E1792" i="2"/>
  <c r="E1793" i="2" a="1"/>
  <c r="E1793" i="2"/>
  <c r="E1794" i="2" a="1"/>
  <c r="E1794" i="2"/>
  <c r="E1795" i="2" a="1"/>
  <c r="E1795" i="2"/>
  <c r="E1796" i="2" a="1"/>
  <c r="E1796" i="2"/>
  <c r="E1797" i="2" a="1"/>
  <c r="E1797" i="2"/>
  <c r="E1798" i="2" a="1"/>
  <c r="E1798" i="2"/>
  <c r="E1799" i="2" a="1"/>
  <c r="E1799" i="2"/>
  <c r="E1800" i="2" a="1"/>
  <c r="E1800" i="2"/>
  <c r="E1801" i="2" a="1"/>
  <c r="E1801" i="2"/>
  <c r="E1802" i="2" a="1"/>
  <c r="E1802" i="2"/>
  <c r="E1803" i="2" a="1"/>
  <c r="E1803" i="2"/>
  <c r="E1804" i="2" a="1"/>
  <c r="E1804" i="2"/>
  <c r="E1805" i="2" a="1"/>
  <c r="E1805" i="2"/>
  <c r="E1806" i="2" a="1"/>
  <c r="E1806" i="2"/>
  <c r="E1807" i="2" a="1"/>
  <c r="E1807" i="2"/>
  <c r="E1808" i="2" a="1"/>
  <c r="E1808" i="2"/>
  <c r="E1809" i="2" a="1"/>
  <c r="E1809" i="2"/>
  <c r="E1810" i="2" a="1"/>
  <c r="E1810" i="2"/>
  <c r="E1811" i="2" a="1"/>
  <c r="E1811" i="2"/>
  <c r="E1812" i="2" a="1"/>
  <c r="E1812" i="2"/>
  <c r="E1813" i="2" a="1"/>
  <c r="E1813" i="2"/>
  <c r="E1814" i="2" a="1"/>
  <c r="E1814" i="2"/>
  <c r="E1815" i="2" a="1"/>
  <c r="E1815" i="2"/>
  <c r="E1816" i="2" a="1"/>
  <c r="E1816" i="2"/>
  <c r="E1817" i="2" a="1"/>
  <c r="E1817" i="2"/>
  <c r="E1818" i="2" a="1"/>
  <c r="E1818" i="2"/>
  <c r="E1819" i="2" a="1"/>
  <c r="E1819" i="2"/>
  <c r="E1820" i="2" a="1"/>
  <c r="E1820" i="2"/>
  <c r="E1821" i="2" a="1"/>
  <c r="E1821" i="2"/>
  <c r="E1822" i="2" a="1"/>
  <c r="E1822" i="2"/>
  <c r="E1823" i="2" a="1"/>
  <c r="E1823" i="2"/>
  <c r="E1824" i="2" a="1"/>
  <c r="E1824" i="2"/>
  <c r="E1825" i="2" a="1"/>
  <c r="E1825" i="2"/>
  <c r="E1826" i="2" a="1"/>
  <c r="E1826" i="2"/>
  <c r="E1827" i="2" a="1"/>
  <c r="E1827" i="2"/>
  <c r="E1828" i="2" a="1"/>
  <c r="E1828" i="2"/>
  <c r="E1829" i="2" a="1"/>
  <c r="E1829" i="2"/>
  <c r="E1830" i="2" a="1"/>
  <c r="E1830" i="2"/>
  <c r="E1831" i="2" a="1"/>
  <c r="E1831" i="2"/>
  <c r="E1832" i="2" a="1"/>
  <c r="E1832" i="2"/>
  <c r="E1833" i="2" a="1"/>
  <c r="E1833" i="2"/>
  <c r="E1834" i="2" a="1"/>
  <c r="E1834" i="2"/>
  <c r="E1835" i="2" a="1"/>
  <c r="E1835" i="2"/>
  <c r="E1836" i="2" a="1"/>
  <c r="E1836" i="2"/>
  <c r="E1837" i="2" a="1"/>
  <c r="E1837" i="2"/>
  <c r="E1838" i="2" a="1"/>
  <c r="E1838" i="2"/>
  <c r="E1839" i="2" a="1"/>
  <c r="E1839" i="2"/>
  <c r="E1840" i="2" a="1"/>
  <c r="E1840" i="2"/>
  <c r="E1841" i="2" a="1"/>
  <c r="E1841" i="2"/>
  <c r="E1842" i="2" a="1"/>
  <c r="E1842" i="2"/>
  <c r="E1843" i="2" a="1"/>
  <c r="E1843" i="2"/>
  <c r="E1844" i="2" a="1"/>
  <c r="E1844" i="2"/>
  <c r="E1845" i="2" a="1"/>
  <c r="E1845" i="2"/>
  <c r="E1846" i="2" a="1"/>
  <c r="E1846" i="2"/>
  <c r="E1847" i="2" a="1"/>
  <c r="E1847" i="2"/>
  <c r="E1848" i="2" a="1"/>
  <c r="E1848" i="2"/>
  <c r="E1849" i="2" a="1"/>
  <c r="E1849" i="2"/>
  <c r="E1850" i="2" a="1"/>
  <c r="E1850" i="2"/>
  <c r="E1851" i="2" a="1"/>
  <c r="E1851" i="2"/>
  <c r="E1852" i="2" a="1"/>
  <c r="E1852" i="2"/>
  <c r="E1853" i="2" a="1"/>
  <c r="E1853" i="2"/>
  <c r="E1854" i="2" a="1"/>
  <c r="E1854" i="2"/>
  <c r="E1855" i="2" a="1"/>
  <c r="E1855" i="2"/>
  <c r="E1856" i="2" a="1"/>
  <c r="E1856" i="2"/>
  <c r="E1857" i="2" a="1"/>
  <c r="E1857" i="2"/>
  <c r="E1858" i="2" a="1"/>
  <c r="E1858" i="2"/>
  <c r="E1859" i="2" a="1"/>
  <c r="E1859" i="2"/>
  <c r="E1860" i="2" a="1"/>
  <c r="E1860" i="2"/>
  <c r="E1861" i="2" a="1"/>
  <c r="E1861" i="2"/>
  <c r="E1862" i="2" a="1"/>
  <c r="E1862" i="2"/>
  <c r="E1863" i="2" a="1"/>
  <c r="E1863" i="2"/>
  <c r="E1864" i="2" a="1"/>
  <c r="E1864" i="2"/>
  <c r="E1865" i="2" a="1"/>
  <c r="E1865" i="2"/>
  <c r="E1866" i="2" a="1"/>
  <c r="E1866" i="2"/>
  <c r="E1867" i="2" a="1"/>
  <c r="E1867" i="2"/>
  <c r="E1868" i="2" a="1"/>
  <c r="E1868" i="2"/>
  <c r="E1869" i="2" a="1"/>
  <c r="E1869" i="2"/>
  <c r="E1870" i="2" a="1"/>
  <c r="E1870" i="2"/>
  <c r="E1871" i="2" a="1"/>
  <c r="E1871" i="2"/>
  <c r="E1872" i="2" a="1"/>
  <c r="E1872" i="2"/>
  <c r="E1873" i="2" a="1"/>
  <c r="E1873" i="2"/>
  <c r="E1874" i="2" a="1"/>
  <c r="E1874" i="2"/>
  <c r="E1875" i="2" a="1"/>
  <c r="E1875" i="2"/>
  <c r="E1876" i="2" a="1"/>
  <c r="E1876" i="2"/>
  <c r="E1877" i="2" a="1"/>
  <c r="E1877" i="2"/>
  <c r="E1878" i="2" a="1"/>
  <c r="E1878" i="2"/>
  <c r="E1879" i="2" a="1"/>
  <c r="E1879" i="2"/>
  <c r="E1880" i="2" a="1"/>
  <c r="E1880" i="2"/>
  <c r="E1881" i="2" a="1"/>
  <c r="E1881" i="2"/>
  <c r="E1882" i="2" a="1"/>
  <c r="E1882" i="2"/>
  <c r="E1883" i="2" a="1"/>
  <c r="E1883" i="2"/>
  <c r="E1884" i="2" a="1"/>
  <c r="E1884" i="2"/>
  <c r="E1885" i="2" a="1"/>
  <c r="E1885" i="2"/>
  <c r="E1886" i="2" a="1"/>
  <c r="E1886" i="2"/>
  <c r="E1887" i="2" a="1"/>
  <c r="E1887" i="2"/>
  <c r="E1888" i="2" a="1"/>
  <c r="E1888" i="2"/>
  <c r="E1889" i="2" a="1"/>
  <c r="E1889" i="2"/>
  <c r="E1890" i="2" a="1"/>
  <c r="E1890" i="2"/>
  <c r="E1891" i="2" a="1"/>
  <c r="E1891" i="2"/>
  <c r="E1892" i="2" a="1"/>
  <c r="E1892" i="2"/>
  <c r="E1893" i="2" a="1"/>
  <c r="E1893" i="2"/>
  <c r="E1894" i="2" a="1"/>
  <c r="E1894" i="2"/>
  <c r="E1895" i="2" a="1"/>
  <c r="E1895" i="2"/>
  <c r="E1896" i="2" a="1"/>
  <c r="E1896" i="2"/>
  <c r="E1897" i="2" a="1"/>
  <c r="E1897" i="2"/>
  <c r="E1898" i="2" a="1"/>
  <c r="E1898" i="2"/>
  <c r="E1899" i="2" a="1"/>
  <c r="E1899" i="2"/>
  <c r="E1900" i="2" a="1"/>
  <c r="E1900" i="2"/>
  <c r="E1901" i="2" a="1"/>
  <c r="E1901" i="2"/>
  <c r="E1902" i="2" a="1"/>
  <c r="E1902" i="2"/>
  <c r="E1903" i="2" a="1"/>
  <c r="E1903" i="2"/>
  <c r="E1904" i="2" a="1"/>
  <c r="E1904" i="2"/>
  <c r="E1905" i="2" a="1"/>
  <c r="E1905" i="2"/>
  <c r="E1906" i="2" a="1"/>
  <c r="E1906" i="2"/>
  <c r="E1907" i="2" a="1"/>
  <c r="E1907" i="2"/>
  <c r="E1908" i="2" a="1"/>
  <c r="E1908" i="2"/>
  <c r="E1909" i="2" a="1"/>
  <c r="E1909" i="2"/>
  <c r="E1910" i="2" a="1"/>
  <c r="E1910" i="2"/>
  <c r="E1911" i="2" a="1"/>
  <c r="E1911" i="2"/>
  <c r="E1912" i="2" a="1"/>
  <c r="E1912" i="2"/>
  <c r="E1913" i="2" a="1"/>
  <c r="E1913" i="2"/>
  <c r="E1914" i="2" a="1"/>
  <c r="E1914" i="2"/>
  <c r="E1915" i="2" a="1"/>
  <c r="E1915" i="2"/>
  <c r="E1916" i="2" a="1"/>
  <c r="E1916" i="2"/>
  <c r="E1917" i="2" a="1"/>
  <c r="E1917" i="2"/>
  <c r="E1918" i="2" a="1"/>
  <c r="E1918" i="2"/>
  <c r="E1919" i="2" a="1"/>
  <c r="E1919" i="2"/>
  <c r="E1920" i="2" a="1"/>
  <c r="E1920" i="2"/>
  <c r="E1921" i="2" a="1"/>
  <c r="E1921" i="2"/>
  <c r="E1922" i="2" a="1"/>
  <c r="E1922" i="2"/>
  <c r="E1923" i="2" a="1"/>
  <c r="E1923" i="2"/>
  <c r="E1924" i="2" a="1"/>
  <c r="E1924" i="2"/>
  <c r="E1925" i="2" a="1"/>
  <c r="E1925" i="2"/>
  <c r="E1926" i="2" a="1"/>
  <c r="E1926" i="2"/>
  <c r="E1927" i="2" a="1"/>
  <c r="E1927" i="2"/>
  <c r="E1928" i="2" a="1"/>
  <c r="E1928" i="2"/>
  <c r="E1929" i="2" a="1"/>
  <c r="E1929" i="2"/>
  <c r="E1930" i="2" a="1"/>
  <c r="E1930" i="2"/>
  <c r="E1931" i="2" a="1"/>
  <c r="E1931" i="2"/>
  <c r="E1932" i="2" a="1"/>
  <c r="E1932" i="2"/>
  <c r="E1933" i="2" a="1"/>
  <c r="E1933" i="2"/>
  <c r="E1934" i="2" a="1"/>
  <c r="E1934" i="2"/>
  <c r="E1935" i="2" a="1"/>
  <c r="E1935" i="2"/>
  <c r="E1936" i="2" a="1"/>
  <c r="E1936" i="2"/>
  <c r="E1937" i="2" a="1"/>
  <c r="E1937" i="2"/>
  <c r="E1938" i="2" a="1"/>
  <c r="E1938" i="2"/>
  <c r="E1939" i="2" a="1"/>
  <c r="E1939" i="2"/>
  <c r="E1940" i="2" a="1"/>
  <c r="E1940" i="2"/>
  <c r="E1941" i="2" a="1"/>
  <c r="E1941" i="2"/>
  <c r="E1942" i="2" a="1"/>
  <c r="E1942" i="2"/>
  <c r="E1943" i="2" a="1"/>
  <c r="E1943" i="2"/>
  <c r="E1944" i="2" a="1"/>
  <c r="E1944" i="2"/>
  <c r="E1945" i="2" a="1"/>
  <c r="E1945" i="2"/>
  <c r="E1946" i="2" a="1"/>
  <c r="E1946" i="2"/>
  <c r="E1947" i="2" a="1"/>
  <c r="E1947" i="2"/>
  <c r="E1948" i="2" a="1"/>
  <c r="E1948" i="2"/>
  <c r="E1949" i="2" a="1"/>
  <c r="E1949" i="2"/>
  <c r="E1950" i="2" a="1"/>
  <c r="E1950" i="2"/>
  <c r="E1951" i="2" a="1"/>
  <c r="E1951" i="2"/>
  <c r="E1952" i="2" a="1"/>
  <c r="E1952" i="2"/>
  <c r="E1953" i="2" a="1"/>
  <c r="E1953" i="2"/>
  <c r="E1954" i="2" a="1"/>
  <c r="E1954" i="2"/>
  <c r="E1955" i="2" a="1"/>
  <c r="E1955" i="2"/>
  <c r="E1956" i="2" a="1"/>
  <c r="E1956" i="2"/>
  <c r="E1957" i="2" a="1"/>
  <c r="E1957" i="2"/>
  <c r="E1958" i="2" a="1"/>
  <c r="E1958" i="2"/>
  <c r="E1959" i="2" a="1"/>
  <c r="E1959" i="2"/>
  <c r="E1960" i="2" a="1"/>
  <c r="E1960" i="2"/>
  <c r="E1961" i="2" a="1"/>
  <c r="E1961" i="2"/>
  <c r="E1962" i="2" a="1"/>
  <c r="E1962" i="2"/>
  <c r="E1963" i="2" a="1"/>
  <c r="E1963" i="2"/>
  <c r="E1964" i="2" a="1"/>
  <c r="E1964" i="2"/>
  <c r="E1965" i="2" a="1"/>
  <c r="E1965" i="2"/>
  <c r="E1966" i="2" a="1"/>
  <c r="E1966" i="2"/>
  <c r="E1967" i="2" a="1"/>
  <c r="E1967" i="2"/>
  <c r="E1968" i="2" a="1"/>
  <c r="E1968" i="2"/>
  <c r="E1969" i="2" a="1"/>
  <c r="E1969" i="2"/>
  <c r="E1970" i="2" a="1"/>
  <c r="E1970" i="2"/>
  <c r="E1971" i="2" a="1"/>
  <c r="E1971" i="2"/>
  <c r="E1972" i="2" a="1"/>
  <c r="E1972" i="2"/>
  <c r="E1973" i="2" a="1"/>
  <c r="E1973" i="2"/>
  <c r="E1974" i="2" a="1"/>
  <c r="E1974" i="2"/>
  <c r="E1975" i="2" a="1"/>
  <c r="E1975" i="2"/>
  <c r="E1976" i="2" a="1"/>
  <c r="E1976" i="2"/>
  <c r="E1977" i="2" a="1"/>
  <c r="E1977" i="2"/>
  <c r="E1978" i="2" a="1"/>
  <c r="E1978" i="2"/>
  <c r="E1979" i="2" a="1"/>
  <c r="E1979" i="2"/>
  <c r="E1980" i="2" a="1"/>
  <c r="E1980" i="2"/>
  <c r="E1981" i="2" a="1"/>
  <c r="E1981" i="2"/>
  <c r="E1982" i="2" a="1"/>
  <c r="E1982" i="2"/>
  <c r="E1983" i="2" a="1"/>
  <c r="E1983" i="2"/>
  <c r="E1984" i="2" a="1"/>
  <c r="E1984" i="2"/>
  <c r="E1985" i="2" a="1"/>
  <c r="E1985" i="2"/>
  <c r="E1986" i="2" a="1"/>
  <c r="E1986" i="2"/>
  <c r="E1987" i="2" a="1"/>
  <c r="E1987" i="2"/>
  <c r="E1988" i="2" a="1"/>
  <c r="E1988" i="2"/>
  <c r="E1989" i="2" a="1"/>
  <c r="E1989" i="2"/>
  <c r="E1990" i="2" a="1"/>
  <c r="E1990" i="2"/>
  <c r="E1991" i="2" a="1"/>
  <c r="E1991" i="2"/>
  <c r="E1992" i="2" a="1"/>
  <c r="E1992" i="2"/>
  <c r="E1993" i="2" a="1"/>
  <c r="E1993" i="2"/>
  <c r="E1994" i="2" a="1"/>
  <c r="E1994" i="2"/>
  <c r="E1995" i="2" a="1"/>
  <c r="E1995" i="2"/>
  <c r="E1996" i="2" a="1"/>
  <c r="E1996" i="2"/>
  <c r="E1997" i="2" a="1"/>
  <c r="E1997" i="2"/>
  <c r="E1998" i="2" a="1"/>
  <c r="E1998" i="2"/>
  <c r="E1999" i="2" a="1"/>
  <c r="E1999" i="2"/>
  <c r="E2000" i="2" a="1"/>
  <c r="E2000" i="2"/>
  <c r="E2001" i="2" a="1"/>
  <c r="E2001" i="2"/>
  <c r="E2002" i="2" a="1"/>
  <c r="E2002" i="2"/>
  <c r="E2003" i="2" a="1"/>
  <c r="E2003" i="2"/>
  <c r="E2004" i="2" a="1"/>
  <c r="E2004" i="2"/>
  <c r="E2005" i="2" a="1"/>
  <c r="E2005" i="2"/>
  <c r="E2006" i="2" a="1"/>
  <c r="E2006" i="2"/>
  <c r="E2007" i="2" a="1"/>
  <c r="E2007" i="2"/>
  <c r="E2008" i="2" a="1"/>
  <c r="E2008" i="2"/>
  <c r="E2009" i="2" a="1"/>
  <c r="E2009" i="2"/>
  <c r="E2010" i="2" a="1"/>
  <c r="E2010" i="2"/>
  <c r="E2011" i="2" a="1"/>
  <c r="E2011" i="2"/>
  <c r="E2012" i="2" a="1"/>
  <c r="E2012" i="2"/>
  <c r="E2013" i="2" a="1"/>
  <c r="E2013" i="2"/>
  <c r="E2014" i="2" a="1"/>
  <c r="E2014" i="2"/>
  <c r="E2015" i="2" a="1"/>
  <c r="E2015" i="2"/>
  <c r="E2016" i="2" a="1"/>
  <c r="E2016" i="2"/>
  <c r="E2017" i="2" a="1"/>
  <c r="E2017" i="2"/>
  <c r="E2018" i="2" a="1"/>
  <c r="E2018" i="2"/>
  <c r="E2019" i="2" a="1"/>
  <c r="E2019" i="2"/>
  <c r="E2020" i="2" a="1"/>
  <c r="E2020" i="2"/>
  <c r="E2021" i="2" a="1"/>
  <c r="E2021" i="2"/>
  <c r="E2022" i="2" a="1"/>
  <c r="E2022" i="2"/>
  <c r="E2023" i="2" a="1"/>
  <c r="E2023" i="2"/>
  <c r="E2024" i="2" a="1"/>
  <c r="E2024" i="2"/>
  <c r="E2025" i="2" a="1"/>
  <c r="E2025" i="2"/>
  <c r="E2026" i="2" a="1"/>
  <c r="E2026" i="2"/>
  <c r="E2027" i="2" a="1"/>
  <c r="E2027" i="2"/>
  <c r="E2028" i="2" a="1"/>
  <c r="E2028" i="2"/>
  <c r="E2029" i="2" a="1"/>
  <c r="E2029" i="2"/>
  <c r="E2030" i="2" a="1"/>
  <c r="E2030" i="2"/>
  <c r="E2031" i="2" a="1"/>
  <c r="E2031" i="2"/>
  <c r="E2032" i="2" a="1"/>
  <c r="E2032" i="2"/>
  <c r="E2033" i="2" a="1"/>
  <c r="E2033" i="2"/>
  <c r="E2034" i="2" a="1"/>
  <c r="E2034" i="2"/>
  <c r="E2035" i="2" a="1"/>
  <c r="E2035" i="2"/>
  <c r="E2036" i="2" a="1"/>
  <c r="E2036" i="2"/>
  <c r="E2037" i="2" a="1"/>
  <c r="E2037" i="2"/>
  <c r="E2038" i="2" a="1"/>
  <c r="E2038" i="2"/>
  <c r="E2039" i="2" a="1"/>
  <c r="E2039" i="2"/>
  <c r="E2040" i="2" a="1"/>
  <c r="E2040" i="2"/>
  <c r="E2041" i="2" a="1"/>
  <c r="E2041" i="2"/>
  <c r="E2042" i="2" a="1"/>
  <c r="E2042" i="2"/>
  <c r="E2043" i="2" a="1"/>
  <c r="E2043" i="2"/>
  <c r="E2044" i="2" a="1"/>
  <c r="E2044" i="2"/>
  <c r="E2045" i="2" a="1"/>
  <c r="E2045" i="2"/>
  <c r="E2046" i="2" a="1"/>
  <c r="E2046" i="2"/>
  <c r="E2047" i="2" a="1"/>
  <c r="E2047" i="2"/>
  <c r="E2048" i="2" a="1"/>
  <c r="E2048" i="2"/>
  <c r="E2049" i="2" a="1"/>
  <c r="E2049" i="2"/>
  <c r="E2050" i="2" a="1"/>
  <c r="E2050" i="2"/>
  <c r="E2051" i="2" a="1"/>
  <c r="E2051" i="2"/>
  <c r="E2052" i="2" a="1"/>
  <c r="E2052" i="2"/>
  <c r="E2053" i="2" a="1"/>
  <c r="E2053" i="2"/>
  <c r="E2054" i="2" a="1"/>
  <c r="E2054" i="2"/>
  <c r="E2055" i="2" a="1"/>
  <c r="E2055" i="2"/>
  <c r="E2056" i="2" a="1"/>
  <c r="E2056" i="2"/>
  <c r="E2057" i="2" a="1"/>
  <c r="E2057" i="2"/>
  <c r="E2058" i="2" a="1"/>
  <c r="E2058" i="2"/>
  <c r="E2059" i="2" a="1"/>
  <c r="E2059" i="2"/>
  <c r="E2060" i="2" a="1"/>
  <c r="E2060" i="2"/>
  <c r="E2061" i="2" a="1"/>
  <c r="E2061" i="2"/>
  <c r="E2062" i="2" a="1"/>
  <c r="E2062" i="2"/>
  <c r="E2063" i="2" a="1"/>
  <c r="E2063" i="2"/>
  <c r="E2064" i="2" a="1"/>
  <c r="E2064" i="2"/>
  <c r="E2065" i="2" a="1"/>
  <c r="E2065" i="2"/>
  <c r="E2066" i="2" a="1"/>
  <c r="E2066" i="2"/>
  <c r="E2067" i="2" a="1"/>
  <c r="E2067" i="2"/>
  <c r="E2068" i="2" a="1"/>
  <c r="E2068" i="2"/>
  <c r="E2069" i="2" a="1"/>
  <c r="E2069" i="2"/>
  <c r="E2070" i="2" a="1"/>
  <c r="E2070" i="2"/>
  <c r="E2071" i="2" a="1"/>
  <c r="E2071" i="2"/>
  <c r="E2072" i="2" a="1"/>
  <c r="E2072" i="2"/>
  <c r="E2073" i="2" a="1"/>
  <c r="E2073" i="2"/>
  <c r="E2074" i="2" a="1"/>
  <c r="E2074" i="2"/>
  <c r="E2075" i="2" a="1"/>
  <c r="E2075" i="2"/>
  <c r="E2076" i="2" a="1"/>
  <c r="E2076" i="2"/>
  <c r="E2077" i="2" a="1"/>
  <c r="E2077" i="2"/>
  <c r="E2078" i="2" a="1"/>
  <c r="E2078" i="2"/>
  <c r="E2079" i="2" a="1"/>
  <c r="E2079" i="2"/>
  <c r="E2080" i="2" a="1"/>
  <c r="E2080" i="2"/>
  <c r="E2081" i="2" a="1"/>
  <c r="E2081" i="2"/>
  <c r="E2082" i="2" a="1"/>
  <c r="E2082" i="2"/>
  <c r="E2083" i="2" a="1"/>
  <c r="E2083" i="2"/>
  <c r="E2084" i="2" a="1"/>
  <c r="E2084" i="2"/>
  <c r="E2085" i="2" a="1"/>
  <c r="E2085" i="2"/>
  <c r="E2086" i="2" a="1"/>
  <c r="E2086" i="2"/>
  <c r="E2087" i="2" a="1"/>
  <c r="E2087" i="2"/>
  <c r="E2088" i="2" a="1"/>
  <c r="E2088" i="2"/>
  <c r="E2089" i="2" a="1"/>
  <c r="E2089" i="2"/>
  <c r="E2090" i="2" a="1"/>
  <c r="E2090" i="2"/>
  <c r="E2091" i="2" a="1"/>
  <c r="E2091" i="2"/>
  <c r="E2092" i="2" a="1"/>
  <c r="E2092" i="2"/>
  <c r="E2093" i="2" a="1"/>
  <c r="E2093" i="2"/>
  <c r="E2094" i="2" a="1"/>
  <c r="E2094" i="2"/>
  <c r="E2095" i="2" a="1"/>
  <c r="E2095" i="2"/>
  <c r="E2096" i="2" a="1"/>
  <c r="E2096" i="2"/>
  <c r="E2097" i="2" a="1"/>
  <c r="E2097" i="2"/>
  <c r="E2098" i="2" a="1"/>
  <c r="E2098" i="2"/>
  <c r="E2099" i="2" a="1"/>
  <c r="E2099" i="2"/>
  <c r="E2100" i="2" a="1"/>
  <c r="E2100" i="2"/>
  <c r="E2101" i="2" a="1"/>
  <c r="E2101" i="2"/>
  <c r="E2102" i="2" a="1"/>
  <c r="E2102" i="2"/>
  <c r="E2103" i="2" a="1"/>
  <c r="E2103" i="2"/>
  <c r="E2104" i="2" a="1"/>
  <c r="E2104" i="2"/>
  <c r="E2105" i="2" a="1"/>
  <c r="E2105" i="2"/>
  <c r="E2106" i="2" a="1"/>
  <c r="E2106" i="2"/>
  <c r="E2107" i="2" a="1"/>
  <c r="E2107" i="2"/>
  <c r="E2108" i="2" a="1"/>
  <c r="E2108" i="2"/>
  <c r="E2109" i="2" a="1"/>
  <c r="E2109" i="2"/>
  <c r="E2110" i="2" a="1"/>
  <c r="E2110" i="2"/>
  <c r="E2111" i="2" a="1"/>
  <c r="E2111" i="2"/>
  <c r="E2112" i="2" a="1"/>
  <c r="E2112" i="2"/>
  <c r="E2113" i="2" a="1"/>
  <c r="E2113" i="2"/>
  <c r="E2114" i="2" a="1"/>
  <c r="E2114" i="2"/>
  <c r="E2115" i="2" a="1"/>
  <c r="E2115" i="2"/>
  <c r="E2116" i="2" a="1"/>
  <c r="E2116" i="2"/>
  <c r="E2117" i="2" a="1"/>
  <c r="E2117" i="2"/>
  <c r="E2118" i="2" a="1"/>
  <c r="E2118" i="2"/>
  <c r="E2119" i="2" a="1"/>
  <c r="E2119" i="2"/>
  <c r="E2120" i="2" a="1"/>
  <c r="E2120" i="2"/>
  <c r="E2121" i="2" a="1"/>
  <c r="E2121" i="2"/>
  <c r="E2122" i="2" a="1"/>
  <c r="E2122" i="2"/>
  <c r="E2123" i="2" a="1"/>
  <c r="E2123" i="2"/>
  <c r="E2124" i="2" a="1"/>
  <c r="E2124" i="2"/>
  <c r="E2125" i="2" a="1"/>
  <c r="E2125" i="2"/>
  <c r="E2126" i="2" a="1"/>
  <c r="E2126" i="2"/>
  <c r="E2127" i="2" a="1"/>
  <c r="E2127" i="2"/>
  <c r="E2128" i="2" a="1"/>
  <c r="E2128" i="2"/>
  <c r="E2129" i="2" a="1"/>
  <c r="E2129" i="2"/>
  <c r="E2130" i="2" a="1"/>
  <c r="E2130" i="2"/>
  <c r="E2131" i="2" a="1"/>
  <c r="E2131" i="2"/>
  <c r="E2132" i="2" a="1"/>
  <c r="E2132" i="2"/>
  <c r="E2133" i="2" a="1"/>
  <c r="E2133" i="2"/>
  <c r="E2134" i="2" a="1"/>
  <c r="E2134" i="2"/>
  <c r="E2135" i="2" a="1"/>
  <c r="E2135" i="2"/>
  <c r="E2136" i="2" a="1"/>
  <c r="E2136" i="2"/>
  <c r="E2137" i="2" a="1"/>
  <c r="E2137" i="2"/>
  <c r="E2138" i="2" a="1"/>
  <c r="E2138" i="2"/>
  <c r="E2139" i="2" a="1"/>
  <c r="E2139" i="2"/>
  <c r="E2140" i="2" a="1"/>
  <c r="E2140" i="2"/>
  <c r="E2141" i="2" a="1"/>
  <c r="E2141" i="2"/>
  <c r="E2142" i="2" a="1"/>
  <c r="E2142" i="2"/>
  <c r="E2143" i="2" a="1"/>
  <c r="E2143" i="2"/>
  <c r="E2144" i="2" a="1"/>
  <c r="E2144" i="2"/>
  <c r="E2145" i="2" a="1"/>
  <c r="E2145" i="2"/>
  <c r="E2146" i="2" a="1"/>
  <c r="E2146" i="2"/>
  <c r="E2147" i="2" a="1"/>
  <c r="E2147" i="2"/>
  <c r="E2148" i="2" a="1"/>
  <c r="E2148" i="2"/>
  <c r="E2149" i="2" a="1"/>
  <c r="E2149" i="2"/>
  <c r="E2150" i="2" a="1"/>
  <c r="E2150" i="2"/>
  <c r="E2151" i="2" a="1"/>
  <c r="E2151" i="2"/>
  <c r="E2152" i="2" a="1"/>
  <c r="E2152" i="2"/>
  <c r="E2153" i="2" a="1"/>
  <c r="E2153" i="2"/>
  <c r="E2154" i="2" a="1"/>
  <c r="E2154" i="2"/>
  <c r="E2155" i="2" a="1"/>
  <c r="E2155" i="2"/>
  <c r="E2156" i="2" a="1"/>
  <c r="E2156" i="2"/>
  <c r="E2157" i="2" a="1"/>
  <c r="E2157" i="2"/>
  <c r="E2158" i="2" a="1"/>
  <c r="E2158" i="2"/>
  <c r="E2159" i="2" a="1"/>
  <c r="E2159" i="2"/>
  <c r="E2160" i="2" a="1"/>
  <c r="E2160" i="2"/>
  <c r="E2161" i="2" a="1"/>
  <c r="E2161" i="2"/>
  <c r="E2162" i="2" a="1"/>
  <c r="E2162" i="2"/>
  <c r="E2163" i="2" a="1"/>
  <c r="E2163" i="2"/>
  <c r="E2164" i="2" a="1"/>
  <c r="E2164" i="2"/>
  <c r="E2165" i="2" a="1"/>
  <c r="E2165" i="2"/>
  <c r="E2166" i="2" a="1"/>
  <c r="E2166" i="2"/>
  <c r="E2167" i="2" a="1"/>
  <c r="E2167" i="2"/>
  <c r="E2168" i="2" a="1"/>
  <c r="E2168" i="2"/>
  <c r="E2169" i="2" a="1"/>
  <c r="E2169" i="2"/>
  <c r="E2170" i="2" a="1"/>
  <c r="E2170" i="2"/>
  <c r="E2171" i="2" a="1"/>
  <c r="E2171" i="2"/>
  <c r="E2172" i="2" a="1"/>
  <c r="E2172" i="2"/>
  <c r="E2173" i="2" a="1"/>
  <c r="E2173" i="2"/>
  <c r="E2174" i="2" a="1"/>
  <c r="E2174" i="2"/>
  <c r="E2175" i="2" a="1"/>
  <c r="E2175" i="2"/>
  <c r="E2176" i="2" a="1"/>
  <c r="E2176" i="2"/>
  <c r="E2177" i="2" a="1"/>
  <c r="E2177" i="2"/>
  <c r="E2178" i="2" a="1"/>
  <c r="E2178" i="2"/>
  <c r="E2179" i="2" a="1"/>
  <c r="E2179" i="2"/>
  <c r="E2180" i="2" a="1"/>
  <c r="E2180" i="2"/>
  <c r="E2181" i="2" a="1"/>
  <c r="E2181" i="2"/>
  <c r="E2182" i="2" a="1"/>
  <c r="E2182" i="2"/>
  <c r="E2183" i="2" a="1"/>
  <c r="E2183" i="2"/>
  <c r="E2184" i="2" a="1"/>
  <c r="E2184" i="2"/>
  <c r="E2185" i="2" a="1"/>
  <c r="E2185" i="2"/>
  <c r="E2186" i="2" a="1"/>
  <c r="E2186" i="2"/>
  <c r="E2187" i="2" a="1"/>
  <c r="E2187" i="2"/>
  <c r="E2188" i="2" a="1"/>
  <c r="E2188" i="2"/>
  <c r="E2189" i="2" a="1"/>
  <c r="E2189" i="2"/>
  <c r="E2190" i="2" a="1"/>
  <c r="E2190" i="2"/>
  <c r="E2191" i="2" a="1"/>
  <c r="E2191" i="2"/>
  <c r="E2192" i="2" a="1"/>
  <c r="E2192" i="2"/>
  <c r="E2193" i="2" a="1"/>
  <c r="E2193" i="2"/>
  <c r="E2194" i="2" a="1"/>
  <c r="E2194" i="2"/>
  <c r="E2195" i="2" a="1"/>
  <c r="E2195" i="2"/>
  <c r="E2196" i="2" a="1"/>
  <c r="E2196" i="2"/>
  <c r="E2197" i="2" a="1"/>
  <c r="E2197" i="2"/>
  <c r="E2198" i="2" a="1"/>
  <c r="E2198" i="2"/>
  <c r="E2199" i="2" a="1"/>
  <c r="E2199" i="2"/>
  <c r="E2200" i="2" a="1"/>
  <c r="E2200" i="2"/>
  <c r="E2201" i="2" a="1"/>
  <c r="E2201" i="2"/>
  <c r="E2202" i="2" a="1"/>
  <c r="E2202" i="2"/>
  <c r="E2203" i="2" a="1"/>
  <c r="E2203" i="2"/>
  <c r="E2204" i="2" a="1"/>
  <c r="E2204" i="2"/>
  <c r="E2205" i="2" a="1"/>
  <c r="E2205" i="2"/>
  <c r="E2206" i="2" a="1"/>
  <c r="E2206" i="2"/>
  <c r="E2207" i="2" a="1"/>
  <c r="E2207" i="2"/>
  <c r="E2208" i="2" a="1"/>
  <c r="E2208" i="2"/>
  <c r="E2209" i="2" a="1"/>
  <c r="E2209" i="2"/>
  <c r="E2210" i="2" a="1"/>
  <c r="E2210" i="2"/>
  <c r="E2211" i="2" a="1"/>
  <c r="E2211" i="2"/>
  <c r="E2212" i="2" a="1"/>
  <c r="E2212" i="2"/>
  <c r="E2213" i="2" a="1"/>
  <c r="E2213" i="2"/>
  <c r="E2214" i="2" a="1"/>
  <c r="E2214" i="2"/>
  <c r="E2215" i="2" a="1"/>
  <c r="E2215" i="2"/>
  <c r="E2216" i="2" a="1"/>
  <c r="E2216" i="2"/>
  <c r="E2217" i="2" a="1"/>
  <c r="E2217" i="2"/>
  <c r="E2218" i="2" a="1"/>
  <c r="E2218" i="2"/>
  <c r="E2219" i="2" a="1"/>
  <c r="E2219" i="2"/>
  <c r="E2220" i="2" a="1"/>
  <c r="E2220" i="2"/>
  <c r="E2221" i="2" a="1"/>
  <c r="E2221" i="2"/>
  <c r="E2222" i="2" a="1"/>
  <c r="E2222" i="2"/>
  <c r="E2223" i="2" a="1"/>
  <c r="E2223" i="2"/>
  <c r="E2224" i="2" a="1"/>
  <c r="E2224" i="2"/>
  <c r="E2225" i="2" a="1"/>
  <c r="E2225" i="2"/>
  <c r="E2226" i="2" a="1"/>
  <c r="E2226" i="2"/>
  <c r="E2227" i="2" a="1"/>
  <c r="E2227" i="2"/>
  <c r="E2228" i="2" a="1"/>
  <c r="E2228" i="2"/>
  <c r="E2229" i="2" a="1"/>
  <c r="E2229" i="2"/>
  <c r="E2230" i="2" a="1"/>
  <c r="E2230" i="2"/>
  <c r="E2231" i="2" a="1"/>
  <c r="E2231" i="2"/>
  <c r="E2232" i="2" a="1"/>
  <c r="E2232" i="2"/>
  <c r="E2233" i="2" a="1"/>
  <c r="E2233" i="2"/>
  <c r="E2234" i="2" a="1"/>
  <c r="E2234" i="2"/>
  <c r="E2235" i="2" a="1"/>
  <c r="E2235" i="2"/>
  <c r="E2236" i="2" a="1"/>
  <c r="E2236" i="2"/>
  <c r="E2237" i="2" a="1"/>
  <c r="E2237" i="2"/>
  <c r="E2238" i="2" a="1"/>
  <c r="E2238" i="2"/>
  <c r="E2239" i="2" a="1"/>
  <c r="E2239" i="2"/>
  <c r="E2240" i="2" a="1"/>
  <c r="E2240" i="2"/>
  <c r="E2241" i="2" a="1"/>
  <c r="E2241" i="2"/>
  <c r="E2242" i="2" a="1"/>
  <c r="E2242" i="2"/>
  <c r="E2243" i="2" a="1"/>
  <c r="E2243" i="2"/>
  <c r="E2244" i="2" a="1"/>
  <c r="E2244" i="2"/>
  <c r="E2245" i="2" a="1"/>
  <c r="E2245" i="2"/>
  <c r="E2246" i="2" a="1"/>
  <c r="E2246" i="2"/>
  <c r="E2247" i="2" a="1"/>
  <c r="E2247" i="2"/>
  <c r="E2248" i="2" a="1"/>
  <c r="E2248" i="2"/>
  <c r="E2249" i="2" a="1"/>
  <c r="E2249" i="2"/>
  <c r="E2250" i="2" a="1"/>
  <c r="E2250" i="2"/>
  <c r="E2251" i="2" a="1"/>
  <c r="E2251" i="2"/>
  <c r="E2252" i="2" a="1"/>
  <c r="E2252" i="2"/>
  <c r="E2253" i="2" a="1"/>
  <c r="E2253" i="2"/>
  <c r="E2254" i="2" a="1"/>
  <c r="E2254" i="2"/>
  <c r="E2255" i="2" a="1"/>
  <c r="E2255" i="2"/>
  <c r="E2256" i="2" a="1"/>
  <c r="E2256" i="2"/>
  <c r="E2257" i="2" a="1"/>
  <c r="E2257" i="2"/>
  <c r="E2258" i="2" a="1"/>
  <c r="E2258" i="2"/>
  <c r="E2259" i="2" a="1"/>
  <c r="E2259" i="2"/>
  <c r="E2260" i="2" a="1"/>
  <c r="E2260" i="2"/>
  <c r="E2261" i="2" a="1"/>
  <c r="E2261" i="2"/>
  <c r="E2262" i="2" a="1"/>
  <c r="E2262" i="2"/>
  <c r="E2263" i="2" a="1"/>
  <c r="E2263" i="2"/>
  <c r="E2264" i="2" a="1"/>
  <c r="E2264" i="2"/>
  <c r="E2265" i="2" a="1"/>
  <c r="E2265" i="2"/>
  <c r="E2266" i="2" a="1"/>
  <c r="E2266" i="2"/>
  <c r="E2267" i="2" a="1"/>
  <c r="E2267" i="2"/>
  <c r="E2268" i="2" a="1"/>
  <c r="E2268" i="2"/>
  <c r="E2269" i="2" a="1"/>
  <c r="E2269" i="2"/>
  <c r="E2270" i="2" a="1"/>
  <c r="E2270" i="2"/>
  <c r="E2271" i="2" a="1"/>
  <c r="E2271" i="2"/>
  <c r="E2272" i="2" a="1"/>
  <c r="E2272" i="2"/>
  <c r="E2273" i="2" a="1"/>
  <c r="E2273" i="2"/>
  <c r="E2274" i="2" a="1"/>
  <c r="E2274" i="2"/>
  <c r="E2275" i="2" a="1"/>
  <c r="E2275" i="2"/>
  <c r="E2276" i="2" a="1"/>
  <c r="E2276" i="2"/>
  <c r="E2277" i="2" a="1"/>
  <c r="E2277" i="2"/>
  <c r="E2278" i="2" a="1"/>
  <c r="E2278" i="2"/>
  <c r="E2279" i="2" a="1"/>
  <c r="E2279" i="2"/>
  <c r="E2280" i="2" a="1"/>
  <c r="E2280" i="2"/>
  <c r="E2281" i="2" a="1"/>
  <c r="E2281" i="2"/>
  <c r="E2282" i="2" a="1"/>
  <c r="E2282" i="2"/>
  <c r="E2283" i="2" a="1"/>
  <c r="E2283" i="2"/>
  <c r="E2284" i="2" a="1"/>
  <c r="E2284" i="2"/>
  <c r="E2285" i="2" a="1"/>
  <c r="E2285" i="2"/>
  <c r="E2286" i="2" a="1"/>
  <c r="E2286" i="2"/>
  <c r="E2287" i="2" a="1"/>
  <c r="E2287" i="2"/>
  <c r="E2288" i="2" a="1"/>
  <c r="E2288" i="2"/>
  <c r="E2289" i="2" a="1"/>
  <c r="E2289" i="2"/>
  <c r="E2290" i="2" a="1"/>
  <c r="E2290" i="2"/>
  <c r="E2291" i="2" a="1"/>
  <c r="E2291" i="2"/>
  <c r="E2292" i="2" a="1"/>
  <c r="E2292" i="2"/>
  <c r="E2293" i="2" a="1"/>
  <c r="E2293" i="2"/>
  <c r="E2294" i="2" a="1"/>
  <c r="E2294" i="2"/>
  <c r="E2295" i="2" a="1"/>
  <c r="E2295" i="2"/>
  <c r="E2296" i="2" a="1"/>
  <c r="E2296" i="2"/>
  <c r="E2297" i="2" a="1"/>
  <c r="E2297" i="2"/>
  <c r="E2298" i="2" a="1"/>
  <c r="E2298" i="2"/>
  <c r="E2299" i="2" a="1"/>
  <c r="E2299" i="2"/>
  <c r="E2300" i="2" a="1"/>
  <c r="E2300" i="2"/>
  <c r="E2301" i="2" a="1"/>
  <c r="E2301" i="2"/>
  <c r="E2302" i="2" a="1"/>
  <c r="E2302" i="2"/>
  <c r="E2303" i="2" a="1"/>
  <c r="E2303" i="2"/>
  <c r="E2304" i="2" a="1"/>
  <c r="E2304" i="2"/>
  <c r="E2305" i="2" a="1"/>
  <c r="E2305" i="2"/>
  <c r="E2306" i="2" a="1"/>
  <c r="E2306" i="2"/>
  <c r="E2307" i="2" a="1"/>
  <c r="E2307" i="2"/>
  <c r="E2308" i="2" a="1"/>
  <c r="E2308" i="2"/>
  <c r="E2309" i="2" a="1"/>
  <c r="E2309" i="2"/>
  <c r="E2310" i="2" a="1"/>
  <c r="E2310" i="2"/>
  <c r="E2311" i="2" a="1"/>
  <c r="E2311" i="2"/>
  <c r="E2312" i="2" a="1"/>
  <c r="E2312" i="2"/>
  <c r="E2313" i="2" a="1"/>
  <c r="E2313" i="2"/>
  <c r="E2314" i="2" a="1"/>
  <c r="E2314" i="2"/>
  <c r="E2315" i="2" a="1"/>
  <c r="E2315" i="2"/>
  <c r="E2316" i="2" a="1"/>
  <c r="E2316" i="2"/>
  <c r="E2317" i="2" a="1"/>
  <c r="E2317" i="2"/>
  <c r="E2318" i="2" a="1"/>
  <c r="E2318" i="2"/>
  <c r="E2319" i="2" a="1"/>
  <c r="E2319" i="2"/>
  <c r="E2320" i="2" a="1"/>
  <c r="E2320" i="2"/>
  <c r="E2321" i="2" a="1"/>
  <c r="E2321" i="2"/>
  <c r="E2322" i="2" a="1"/>
  <c r="E2322" i="2"/>
  <c r="E2323" i="2" a="1"/>
  <c r="E2323" i="2"/>
  <c r="E2324" i="2" a="1"/>
  <c r="E2324" i="2"/>
  <c r="E2325" i="2" a="1"/>
  <c r="E2325" i="2"/>
  <c r="E2326" i="2" a="1"/>
  <c r="E2326" i="2"/>
  <c r="E2327" i="2" a="1"/>
  <c r="E2327" i="2"/>
  <c r="E2328" i="2" a="1"/>
  <c r="E2328" i="2"/>
  <c r="E2329" i="2" a="1"/>
  <c r="E2329" i="2"/>
  <c r="E2330" i="2" a="1"/>
  <c r="E2330" i="2"/>
  <c r="E2331" i="2" a="1"/>
  <c r="E2331" i="2"/>
  <c r="E2332" i="2" a="1"/>
  <c r="E2332" i="2"/>
  <c r="E2333" i="2" a="1"/>
  <c r="E2333" i="2"/>
  <c r="E2334" i="2" a="1"/>
  <c r="E2334" i="2"/>
  <c r="E2335" i="2" a="1"/>
  <c r="E2335" i="2"/>
  <c r="E2336" i="2" a="1"/>
  <c r="E2336" i="2"/>
  <c r="E2" i="2" a="1"/>
  <c r="E2" i="2"/>
  <c r="C3" i="2" a="1"/>
  <c r="C3" i="2" s="1"/>
  <c r="C4" i="2" a="1"/>
  <c r="C4" i="2" s="1"/>
  <c r="C5" i="2" a="1"/>
  <c r="C5" i="2"/>
  <c r="C6" i="2" a="1"/>
  <c r="C6" i="2"/>
  <c r="C7" i="2" a="1"/>
  <c r="C7" i="2"/>
  <c r="C8" i="2" a="1"/>
  <c r="C8" i="2"/>
  <c r="C9" i="2" a="1"/>
  <c r="C9" i="2" s="1"/>
  <c r="C10" i="2" a="1"/>
  <c r="C10" i="2" s="1"/>
  <c r="C11" i="2" a="1"/>
  <c r="C11" i="2"/>
  <c r="C12" i="2" a="1"/>
  <c r="C12" i="2"/>
  <c r="C13" i="2" a="1"/>
  <c r="C13" i="2"/>
  <c r="C14" i="2" a="1"/>
  <c r="C14" i="2"/>
  <c r="C15" i="2" a="1"/>
  <c r="C15" i="2"/>
  <c r="C16" i="2" a="1"/>
  <c r="C16" i="2" s="1"/>
  <c r="C17" i="2" a="1"/>
  <c r="C17" i="2" s="1"/>
  <c r="C18" i="2" a="1"/>
  <c r="C18" i="2"/>
  <c r="C19" i="2" a="1"/>
  <c r="C19" i="2"/>
  <c r="C20" i="2" a="1"/>
  <c r="C20" i="2"/>
  <c r="C21" i="2" a="1"/>
  <c r="C21" i="2"/>
  <c r="C22" i="2" a="1"/>
  <c r="C22" i="2" s="1"/>
  <c r="C23" i="2" a="1"/>
  <c r="C23" i="2" s="1"/>
  <c r="C24" i="2" a="1"/>
  <c r="C24" i="2" s="1"/>
  <c r="C25" i="2" a="1"/>
  <c r="C25" i="2" s="1"/>
  <c r="C26" i="2" a="1"/>
  <c r="C26" i="2"/>
  <c r="C27" i="2" a="1"/>
  <c r="C27" i="2"/>
  <c r="C28" i="2" a="1"/>
  <c r="C28" i="2" s="1"/>
  <c r="C29" i="2" a="1"/>
  <c r="C29" i="2" s="1"/>
  <c r="C30" i="2" a="1"/>
  <c r="C30" i="2" s="1"/>
  <c r="C31" i="2" a="1"/>
  <c r="C31" i="2"/>
  <c r="C32" i="2" a="1"/>
  <c r="C32" i="2" s="1"/>
  <c r="C33" i="2" a="1"/>
  <c r="C33" i="2"/>
  <c r="C34" i="2" a="1"/>
  <c r="C34" i="2" s="1"/>
  <c r="C35" i="2" a="1"/>
  <c r="C35" i="2"/>
  <c r="C36" i="2" a="1"/>
  <c r="C36" i="2"/>
  <c r="C37" i="2" a="1"/>
  <c r="C37" i="2" s="1"/>
  <c r="C38" i="2" a="1"/>
  <c r="C38" i="2"/>
  <c r="C39" i="2" a="1"/>
  <c r="C39" i="2" s="1"/>
  <c r="C40" i="2" a="1"/>
  <c r="C40" i="2" s="1"/>
  <c r="C41" i="2" a="1"/>
  <c r="C41" i="2"/>
  <c r="C42" i="2" a="1"/>
  <c r="C42" i="2" s="1"/>
  <c r="C43" i="2" a="1"/>
  <c r="C43" i="2" s="1"/>
  <c r="C44" i="2" a="1"/>
  <c r="C44" i="2" s="1"/>
  <c r="C45" i="2" a="1"/>
  <c r="C45" i="2" s="1"/>
  <c r="C46" i="2" a="1"/>
  <c r="C46" i="2" s="1"/>
  <c r="C47" i="2" a="1"/>
  <c r="C47" i="2"/>
  <c r="C48" i="2" a="1"/>
  <c r="C48" i="2" s="1"/>
  <c r="C49" i="2" a="1"/>
  <c r="C49" i="2"/>
  <c r="C50" i="2" a="1"/>
  <c r="C50" i="2"/>
  <c r="C51" i="2" a="1"/>
  <c r="C51" i="2"/>
  <c r="C52" i="2" a="1"/>
  <c r="C52" i="2" s="1"/>
  <c r="C53" i="2" a="1"/>
  <c r="C53" i="2"/>
  <c r="C54" i="2" a="1"/>
  <c r="C54" i="2" s="1"/>
  <c r="C55" i="2" a="1"/>
  <c r="C55" i="2" s="1"/>
  <c r="C56" i="2" a="1"/>
  <c r="C56" i="2" s="1"/>
  <c r="C57" i="2" a="1"/>
  <c r="C57" i="2"/>
  <c r="C58" i="2" a="1"/>
  <c r="C58" i="2" s="1"/>
  <c r="C59" i="2" a="1"/>
  <c r="C59" i="2" s="1"/>
  <c r="C60" i="2" a="1"/>
  <c r="C60" i="2" s="1"/>
  <c r="C61" i="2" a="1"/>
  <c r="C61" i="2"/>
  <c r="C62" i="2" a="1"/>
  <c r="C62" i="2"/>
  <c r="C63" i="2" a="1"/>
  <c r="C63" i="2"/>
  <c r="C64" i="2" a="1"/>
  <c r="C64" i="2" s="1"/>
  <c r="C65" i="2" a="1"/>
  <c r="C65" i="2" s="1"/>
  <c r="C66" i="2" a="1"/>
  <c r="C66" i="2"/>
  <c r="C67" i="2" a="1"/>
  <c r="C67" i="2" s="1"/>
  <c r="C68" i="2" a="1"/>
  <c r="C68" i="2" s="1"/>
  <c r="C69" i="2" a="1"/>
  <c r="C69" i="2"/>
  <c r="C70" i="2" a="1"/>
  <c r="C70" i="2" s="1"/>
  <c r="C71" i="2" a="1"/>
  <c r="C71" i="2" s="1"/>
  <c r="C72" i="2" a="1"/>
  <c r="C72" i="2" s="1"/>
  <c r="C73" i="2" a="1"/>
  <c r="C73" i="2" s="1"/>
  <c r="C74" i="2" a="1"/>
  <c r="C74" i="2"/>
  <c r="C75" i="2" a="1"/>
  <c r="C75" i="2"/>
  <c r="C76" i="2" a="1"/>
  <c r="C76" i="2" s="1"/>
  <c r="C77" i="2" a="1"/>
  <c r="C77" i="2"/>
  <c r="C78" i="2" a="1"/>
  <c r="C78" i="2" s="1"/>
  <c r="C79" i="2" a="1"/>
  <c r="C79" i="2" s="1"/>
  <c r="C80" i="2" a="1"/>
  <c r="C80" i="2"/>
  <c r="C81" i="2" a="1"/>
  <c r="C81" i="2" s="1"/>
  <c r="C82" i="2" a="1"/>
  <c r="C82" i="2" s="1"/>
  <c r="C83" i="2" a="1"/>
  <c r="C83" i="2" s="1"/>
  <c r="C84" i="2" a="1"/>
  <c r="C84" i="2"/>
  <c r="C85" i="2" a="1"/>
  <c r="C85" i="2" s="1"/>
  <c r="C86" i="2" a="1"/>
  <c r="C86" i="2" s="1"/>
  <c r="C87" i="2" a="1"/>
  <c r="C87" i="2"/>
  <c r="C88" i="2" a="1"/>
  <c r="C88" i="2" s="1"/>
  <c r="C89" i="2" a="1"/>
  <c r="C89" i="2" s="1"/>
  <c r="C90" i="2" a="1"/>
  <c r="C90" i="2" s="1"/>
  <c r="C91" i="2" a="1"/>
  <c r="C91" i="2"/>
  <c r="C92" i="2" a="1"/>
  <c r="C92" i="2" s="1"/>
  <c r="C93" i="2" a="1"/>
  <c r="C93" i="2"/>
  <c r="C94" i="2" a="1"/>
  <c r="C94" i="2" s="1"/>
  <c r="C95" i="2" a="1"/>
  <c r="C95" i="2"/>
  <c r="C96" i="2" a="1"/>
  <c r="C96" i="2"/>
  <c r="C97" i="2" a="1"/>
  <c r="C97" i="2" s="1"/>
  <c r="C98" i="2" a="1"/>
  <c r="C98" i="2"/>
  <c r="C99" i="2" a="1"/>
  <c r="C99" i="2"/>
  <c r="C100" i="2" a="1"/>
  <c r="C100" i="2" s="1"/>
  <c r="C101" i="2" a="1"/>
  <c r="C101" i="2" s="1"/>
  <c r="C102" i="2" a="1"/>
  <c r="C102" i="2" s="1"/>
  <c r="C103" i="2" a="1"/>
  <c r="C103" i="2"/>
  <c r="C104" i="2" a="1"/>
  <c r="C104" i="2" s="1"/>
  <c r="C105" i="2" a="1"/>
  <c r="C105" i="2" s="1"/>
  <c r="C106" i="2" a="1"/>
  <c r="C106" i="2" s="1"/>
  <c r="C107" i="2" a="1"/>
  <c r="C107" i="2" s="1"/>
  <c r="C108" i="2" a="1"/>
  <c r="C108" i="2"/>
  <c r="C109" i="2" a="1"/>
  <c r="C109" i="2" s="1"/>
  <c r="C110" i="2" a="1"/>
  <c r="C110" i="2"/>
  <c r="C111" i="2" a="1"/>
  <c r="C111" i="2" s="1"/>
  <c r="C112" i="2" a="1"/>
  <c r="C112" i="2" s="1"/>
  <c r="C113" i="2" a="1"/>
  <c r="C113" i="2" s="1"/>
  <c r="C114" i="2" a="1"/>
  <c r="C114" i="2" s="1"/>
  <c r="C115" i="2" a="1"/>
  <c r="C115" i="2" s="1"/>
  <c r="C116" i="2" a="1"/>
  <c r="C116" i="2"/>
  <c r="C117" i="2" a="1"/>
  <c r="C117" i="2" s="1"/>
  <c r="C118" i="2" a="1"/>
  <c r="C118" i="2" s="1"/>
  <c r="C119" i="2" a="1"/>
  <c r="C119" i="2"/>
  <c r="C120" i="2" a="1"/>
  <c r="C120" i="2" s="1"/>
  <c r="C121" i="2" a="1"/>
  <c r="C121" i="2" s="1"/>
  <c r="C122" i="2" a="1"/>
  <c r="C122" i="2" s="1"/>
  <c r="C123" i="2" a="1"/>
  <c r="C123" i="2"/>
  <c r="C124" i="2" a="1"/>
  <c r="C124" i="2" s="1"/>
  <c r="C125" i="2" a="1"/>
  <c r="C125" i="2"/>
  <c r="C126" i="2" a="1"/>
  <c r="C126" i="2" s="1"/>
  <c r="C127" i="2" a="1"/>
  <c r="C127" i="2" s="1"/>
  <c r="C128" i="2" a="1"/>
  <c r="C128" i="2" s="1"/>
  <c r="C129" i="2" a="1"/>
  <c r="C129" i="2" s="1"/>
  <c r="C130" i="2" a="1"/>
  <c r="C130" i="2" s="1"/>
  <c r="C131" i="2" a="1"/>
  <c r="C131" i="2" s="1"/>
  <c r="C132" i="2" a="1"/>
  <c r="C132" i="2"/>
  <c r="C133" i="2" a="1"/>
  <c r="C133" i="2" s="1"/>
  <c r="C134" i="2" a="1"/>
  <c r="C134" i="2"/>
  <c r="C135" i="2" a="1"/>
  <c r="C135" i="2"/>
  <c r="C136" i="2" a="1"/>
  <c r="C136" i="2" s="1"/>
  <c r="C137" i="2" a="1"/>
  <c r="C137" i="2"/>
  <c r="C138" i="2" a="1"/>
  <c r="C138" i="2" s="1"/>
  <c r="C139" i="2" a="1"/>
  <c r="C139" i="2" s="1"/>
  <c r="C140" i="2" a="1"/>
  <c r="C140" i="2" s="1"/>
  <c r="C141" i="2" a="1"/>
  <c r="C141" i="2"/>
  <c r="C142" i="2" a="1"/>
  <c r="C142" i="2" s="1"/>
  <c r="C143" i="2" a="1"/>
  <c r="C143" i="2" s="1"/>
  <c r="C144" i="2" a="1"/>
  <c r="C144" i="2"/>
  <c r="C145" i="2" a="1"/>
  <c r="C145" i="2" s="1"/>
  <c r="C146" i="2" a="1"/>
  <c r="C146" i="2"/>
  <c r="C147" i="2" a="1"/>
  <c r="C147" i="2" s="1"/>
  <c r="C148" i="2" a="1"/>
  <c r="C148" i="2" s="1"/>
  <c r="C149" i="2" a="1"/>
  <c r="C149" i="2" s="1"/>
  <c r="C150" i="2" a="1"/>
  <c r="C150" i="2" s="1"/>
  <c r="C151" i="2" a="1"/>
  <c r="C151" i="2"/>
  <c r="C152" i="2" a="1"/>
  <c r="C152" i="2"/>
  <c r="C153" i="2" a="1"/>
  <c r="C153" i="2" s="1"/>
  <c r="C154" i="2" a="1"/>
  <c r="C154" i="2" s="1"/>
  <c r="C155" i="2" a="1"/>
  <c r="C155" i="2" s="1"/>
  <c r="C156" i="2" a="1"/>
  <c r="C156" i="2"/>
  <c r="C157" i="2" a="1"/>
  <c r="C157" i="2"/>
  <c r="C158" i="2" a="1"/>
  <c r="C158" i="2"/>
  <c r="C159" i="2" a="1"/>
  <c r="C159" i="2"/>
  <c r="C160" i="2" a="1"/>
  <c r="C160" i="2" s="1"/>
  <c r="C161" i="2" a="1"/>
  <c r="C161" i="2" s="1"/>
  <c r="C162" i="2" a="1"/>
  <c r="C162" i="2" s="1"/>
  <c r="C163" i="2" a="1"/>
  <c r="C163" i="2" s="1"/>
  <c r="C164" i="2" a="1"/>
  <c r="C164" i="2" s="1"/>
  <c r="C165" i="2" a="1"/>
  <c r="C165" i="2" s="1"/>
  <c r="C166" i="2" a="1"/>
  <c r="C166" i="2" s="1"/>
  <c r="C167" i="2" a="1"/>
  <c r="C167" i="2"/>
  <c r="C168" i="2" a="1"/>
  <c r="C168" i="2"/>
  <c r="C169" i="2" a="1"/>
  <c r="C169" i="2" s="1"/>
  <c r="C170" i="2" a="1"/>
  <c r="C170" i="2"/>
  <c r="C171" i="2" a="1"/>
  <c r="C171" i="2"/>
  <c r="C172" i="2" a="1"/>
  <c r="C172" i="2" s="1"/>
  <c r="C173" i="2" a="1"/>
  <c r="C173" i="2" s="1"/>
  <c r="C174" i="2" a="1"/>
  <c r="C174" i="2" s="1"/>
  <c r="C175" i="2" a="1"/>
  <c r="C175" i="2"/>
  <c r="C176" i="2" a="1"/>
  <c r="C176" i="2" s="1"/>
  <c r="C177" i="2" a="1"/>
  <c r="C177" i="2" s="1"/>
  <c r="C178" i="2" a="1"/>
  <c r="C178" i="2" s="1"/>
  <c r="C179" i="2" a="1"/>
  <c r="C179" i="2" s="1"/>
  <c r="C180" i="2" a="1"/>
  <c r="C180" i="2" s="1"/>
  <c r="C181" i="2" a="1"/>
  <c r="C181" i="2"/>
  <c r="C182" i="2" a="1"/>
  <c r="C182" i="2" s="1"/>
  <c r="C183" i="2" a="1"/>
  <c r="C183" i="2"/>
  <c r="C184" i="2" a="1"/>
  <c r="C184" i="2" s="1"/>
  <c r="C185" i="2" a="1"/>
  <c r="C185" i="2" s="1"/>
  <c r="C186" i="2" a="1"/>
  <c r="C186" i="2" s="1"/>
  <c r="C187" i="2" a="1"/>
  <c r="C187" i="2" s="1"/>
  <c r="C188" i="2" a="1"/>
  <c r="C188" i="2" s="1"/>
  <c r="C189" i="2" a="1"/>
  <c r="C189" i="2" s="1"/>
  <c r="C190" i="2" a="1"/>
  <c r="C190" i="2"/>
  <c r="C191" i="2" a="1"/>
  <c r="C191" i="2" s="1"/>
  <c r="C192" i="2" a="1"/>
  <c r="C192" i="2" s="1"/>
  <c r="C193" i="2" a="1"/>
  <c r="C193" i="2" s="1"/>
  <c r="C194" i="2" a="1"/>
  <c r="C194" i="2"/>
  <c r="C195" i="2" a="1"/>
  <c r="C195" i="2"/>
  <c r="C196" i="2" a="1"/>
  <c r="C196" i="2"/>
  <c r="C197" i="2" a="1"/>
  <c r="C197" i="2"/>
  <c r="C198" i="2" a="1"/>
  <c r="C198" i="2" s="1"/>
  <c r="C199" i="2" a="1"/>
  <c r="C199" i="2" s="1"/>
  <c r="C200" i="2" a="1"/>
  <c r="C200" i="2"/>
  <c r="C201" i="2" a="1"/>
  <c r="C201" i="2" s="1"/>
  <c r="C202" i="2" a="1"/>
  <c r="C202" i="2"/>
  <c r="C203" i="2" a="1"/>
  <c r="C203" i="2" s="1"/>
  <c r="C204" i="2" a="1"/>
  <c r="C204" i="2" s="1"/>
  <c r="C205" i="2" a="1"/>
  <c r="C205" i="2"/>
  <c r="C206" i="2" a="1"/>
  <c r="C206" i="2" s="1"/>
  <c r="C207" i="2" a="1"/>
  <c r="C207" i="2" s="1"/>
  <c r="C208" i="2" a="1"/>
  <c r="C208" i="2" s="1"/>
  <c r="C209" i="2" a="1"/>
  <c r="C209" i="2"/>
  <c r="C210" i="2" a="1"/>
  <c r="C210" i="2" s="1"/>
  <c r="C211" i="2" a="1"/>
  <c r="C211" i="2" s="1"/>
  <c r="C212" i="2" a="1"/>
  <c r="C212" i="2"/>
  <c r="C213" i="2" a="1"/>
  <c r="C213" i="2" s="1"/>
  <c r="C214" i="2" a="1"/>
  <c r="C214" i="2"/>
  <c r="C215" i="2" a="1"/>
  <c r="C215" i="2" s="1"/>
  <c r="C216" i="2" a="1"/>
  <c r="C216" i="2" s="1"/>
  <c r="C217" i="2" a="1"/>
  <c r="C217" i="2"/>
  <c r="C218" i="2" a="1"/>
  <c r="C218" i="2" s="1"/>
  <c r="C219" i="2" a="1"/>
  <c r="C219" i="2" s="1"/>
  <c r="C220" i="2" a="1"/>
  <c r="C220" i="2" s="1"/>
  <c r="C221" i="2" a="1"/>
  <c r="C221" i="2" s="1"/>
  <c r="C222" i="2" a="1"/>
  <c r="C222" i="2" s="1"/>
  <c r="C223" i="2" a="1"/>
  <c r="C223" i="2"/>
  <c r="C224" i="2" a="1"/>
  <c r="C224" i="2" s="1"/>
  <c r="C225" i="2" a="1"/>
  <c r="C225" i="2" s="1"/>
  <c r="C226" i="2" a="1"/>
  <c r="C226" i="2" s="1"/>
  <c r="C227" i="2" a="1"/>
  <c r="C227" i="2"/>
  <c r="C228" i="2" a="1"/>
  <c r="C228" i="2"/>
  <c r="C229" i="2" a="1"/>
  <c r="C229" i="2"/>
  <c r="C230" i="2" a="1"/>
  <c r="C230" i="2" s="1"/>
  <c r="C231" i="2" a="1"/>
  <c r="C231" i="2" s="1"/>
  <c r="C232" i="2" a="1"/>
  <c r="C232" i="2" s="1"/>
  <c r="C233" i="2" a="1"/>
  <c r="C233" i="2" s="1"/>
  <c r="C234" i="2" a="1"/>
  <c r="C234" i="2" s="1"/>
  <c r="C235" i="2" a="1"/>
  <c r="C235" i="2" s="1"/>
  <c r="C236" i="2" a="1"/>
  <c r="C236" i="2"/>
  <c r="C237" i="2" a="1"/>
  <c r="C237" i="2" s="1"/>
  <c r="C238" i="2" a="1"/>
  <c r="C238" i="2"/>
  <c r="C239" i="2" a="1"/>
  <c r="C239" i="2"/>
  <c r="C240" i="2" a="1"/>
  <c r="C240" i="2" s="1"/>
  <c r="C241" i="2" a="1"/>
  <c r="C241" i="2" s="1"/>
  <c r="C242" i="2" a="1"/>
  <c r="C242" i="2" s="1"/>
  <c r="C243" i="2" a="1"/>
  <c r="C243" i="2" s="1"/>
  <c r="C244" i="2" a="1"/>
  <c r="C244" i="2" s="1"/>
  <c r="C245" i="2" a="1"/>
  <c r="C245" i="2" s="1"/>
  <c r="C246" i="2" a="1"/>
  <c r="C246" i="2" s="1"/>
  <c r="C247" i="2" a="1"/>
  <c r="C247" i="2" s="1"/>
  <c r="C248" i="2" a="1"/>
  <c r="C248" i="2" s="1"/>
  <c r="C249" i="2" a="1"/>
  <c r="C249" i="2" s="1"/>
  <c r="C250" i="2" a="1"/>
  <c r="C250" i="2" s="1"/>
  <c r="C251" i="2" a="1"/>
  <c r="C251" i="2" s="1"/>
  <c r="C252" i="2" a="1"/>
  <c r="C252" i="2"/>
  <c r="C253" i="2" a="1"/>
  <c r="C253" i="2"/>
  <c r="C254" i="2" a="1"/>
  <c r="C254" i="2"/>
  <c r="C255" i="2" a="1"/>
  <c r="C255" i="2" s="1"/>
  <c r="C256" i="2" a="1"/>
  <c r="C256" i="2" s="1"/>
  <c r="C257" i="2" a="1"/>
  <c r="C257" i="2"/>
  <c r="C258" i="2" a="1"/>
  <c r="C258" i="2" s="1"/>
  <c r="C259" i="2" a="1"/>
  <c r="C259" i="2" s="1"/>
  <c r="C260" i="2" a="1"/>
  <c r="C260" i="2" s="1"/>
  <c r="C261" i="2" a="1"/>
  <c r="C261" i="2" s="1"/>
  <c r="C262" i="2" a="1"/>
  <c r="C262" i="2"/>
  <c r="C263" i="2" a="1"/>
  <c r="C263" i="2" s="1"/>
  <c r="C264" i="2" a="1"/>
  <c r="C264" i="2"/>
  <c r="C265" i="2" a="1"/>
  <c r="C265" i="2" s="1"/>
  <c r="C266" i="2" a="1"/>
  <c r="C266" i="2" s="1"/>
  <c r="C267" i="2" a="1"/>
  <c r="C267" i="2" s="1"/>
  <c r="C268" i="2" a="1"/>
  <c r="C268" i="2" s="1"/>
  <c r="C269" i="2" a="1"/>
  <c r="C269" i="2"/>
  <c r="C270" i="2" a="1"/>
  <c r="C270" i="2"/>
  <c r="C271" i="2" a="1"/>
  <c r="C271" i="2" s="1"/>
  <c r="C272" i="2" a="1"/>
  <c r="C272" i="2" s="1"/>
  <c r="C273" i="2" a="1"/>
  <c r="C273" i="2" s="1"/>
  <c r="C274" i="2" a="1"/>
  <c r="C274" i="2" s="1"/>
  <c r="C275" i="2" a="1"/>
  <c r="C275" i="2"/>
  <c r="C276" i="2" a="1"/>
  <c r="C276" i="2" s="1"/>
  <c r="C277" i="2" a="1"/>
  <c r="C277" i="2" s="1"/>
  <c r="C278" i="2" a="1"/>
  <c r="C278" i="2"/>
  <c r="C279" i="2" a="1"/>
  <c r="C279" i="2" s="1"/>
  <c r="C280" i="2" a="1"/>
  <c r="C280" i="2" s="1"/>
  <c r="C281" i="2" a="1"/>
  <c r="C281" i="2" s="1"/>
  <c r="C282" i="2" a="1"/>
  <c r="C282" i="2" s="1"/>
  <c r="C283" i="2" a="1"/>
  <c r="C283" i="2" s="1"/>
  <c r="C284" i="2" a="1"/>
  <c r="C284" i="2"/>
  <c r="C285" i="2" a="1"/>
  <c r="C285" i="2" s="1"/>
  <c r="C286" i="2" a="1"/>
  <c r="C286" i="2" s="1"/>
  <c r="C287" i="2" a="1"/>
  <c r="C287" i="2"/>
  <c r="C288" i="2" a="1"/>
  <c r="C288" i="2" s="1"/>
  <c r="C289" i="2" a="1"/>
  <c r="C289" i="2"/>
  <c r="C290" i="2" a="1"/>
  <c r="C290" i="2"/>
  <c r="C291" i="2" a="1"/>
  <c r="C291" i="2" s="1"/>
  <c r="C292" i="2" a="1"/>
  <c r="C292" i="2" s="1"/>
  <c r="C293" i="2" a="1"/>
  <c r="C293" i="2" s="1"/>
  <c r="C294" i="2" a="1"/>
  <c r="C294" i="2" s="1"/>
  <c r="C295" i="2" a="1"/>
  <c r="C295" i="2" s="1"/>
  <c r="C296" i="2" a="1"/>
  <c r="C296" i="2" s="1"/>
  <c r="C297" i="2" a="1"/>
  <c r="C297" i="2" s="1"/>
  <c r="C298" i="2" a="1"/>
  <c r="C298" i="2"/>
  <c r="C299" i="2" a="1"/>
  <c r="C299" i="2" s="1"/>
  <c r="C300" i="2" a="1"/>
  <c r="C300" i="2"/>
  <c r="C301" i="2" a="1"/>
  <c r="C301" i="2" s="1"/>
  <c r="C302" i="2" a="1"/>
  <c r="C302" i="2"/>
  <c r="C303" i="2" a="1"/>
  <c r="C303" i="2" s="1"/>
  <c r="C304" i="2" a="1"/>
  <c r="C304" i="2"/>
  <c r="C305" i="2" a="1"/>
  <c r="C305" i="2" s="1"/>
  <c r="C306" i="2" a="1"/>
  <c r="C306" i="2" s="1"/>
  <c r="C307" i="2" a="1"/>
  <c r="C307" i="2" s="1"/>
  <c r="C308" i="2" a="1"/>
  <c r="C308" i="2" s="1"/>
  <c r="C309" i="2" a="1"/>
  <c r="C309" i="2" s="1"/>
  <c r="C310" i="2" a="1"/>
  <c r="C310" i="2"/>
  <c r="C311" i="2" a="1"/>
  <c r="C311" i="2"/>
  <c r="C312" i="2" a="1"/>
  <c r="C312" i="2" s="1"/>
  <c r="C313" i="2" a="1"/>
  <c r="C313" i="2"/>
  <c r="C314" i="2" a="1"/>
  <c r="C314" i="2"/>
  <c r="C315" i="2" a="1"/>
  <c r="C315" i="2" s="1"/>
  <c r="C316" i="2" a="1"/>
  <c r="C316" i="2" s="1"/>
  <c r="C317" i="2" a="1"/>
  <c r="C317" i="2" s="1"/>
  <c r="C318" i="2" a="1"/>
  <c r="C318" i="2"/>
  <c r="C319" i="2" a="1"/>
  <c r="C319" i="2" s="1"/>
  <c r="C320" i="2" a="1"/>
  <c r="C320" i="2"/>
  <c r="C321" i="2" a="1"/>
  <c r="C321" i="2" s="1"/>
  <c r="C322" i="2" a="1"/>
  <c r="C322" i="2"/>
  <c r="C323" i="2" a="1"/>
  <c r="C323" i="2" s="1"/>
  <c r="C324" i="2" a="1"/>
  <c r="C324" i="2" s="1"/>
  <c r="C325" i="2" a="1"/>
  <c r="C325" i="2" s="1"/>
  <c r="C326" i="2" a="1"/>
  <c r="C326" i="2"/>
  <c r="C327" i="2" a="1"/>
  <c r="C327" i="2" s="1"/>
  <c r="C328" i="2" a="1"/>
  <c r="C328" i="2"/>
  <c r="C329" i="2" a="1"/>
  <c r="C329" i="2" s="1"/>
  <c r="C330" i="2" a="1"/>
  <c r="C330" i="2" s="1"/>
  <c r="C331" i="2" a="1"/>
  <c r="C331" i="2"/>
  <c r="C332" i="2" a="1"/>
  <c r="C332" i="2" s="1"/>
  <c r="C333" i="2" a="1"/>
  <c r="C333" i="2" s="1"/>
  <c r="C334" i="2" a="1"/>
  <c r="C334" i="2" s="1"/>
  <c r="C335" i="2" a="1"/>
  <c r="C335" i="2" s="1"/>
  <c r="C336" i="2" a="1"/>
  <c r="C336" i="2"/>
  <c r="C337" i="2" a="1"/>
  <c r="C337" i="2" s="1"/>
  <c r="C338" i="2" a="1"/>
  <c r="C338" i="2"/>
  <c r="C339" i="2" a="1"/>
  <c r="C339" i="2" s="1"/>
  <c r="C340" i="2" a="1"/>
  <c r="C340" i="2"/>
  <c r="C341" i="2" a="1"/>
  <c r="C341" i="2" s="1"/>
  <c r="C342" i="2" a="1"/>
  <c r="C342" i="2" s="1"/>
  <c r="C343" i="2" a="1"/>
  <c r="C343" i="2"/>
  <c r="C344" i="2" a="1"/>
  <c r="C344" i="2" s="1"/>
  <c r="C345" i="2" a="1"/>
  <c r="C345" i="2" s="1"/>
  <c r="C346" i="2" a="1"/>
  <c r="C346" i="2"/>
  <c r="C347" i="2" a="1"/>
  <c r="C347" i="2" s="1"/>
  <c r="C348" i="2" a="1"/>
  <c r="C348" i="2"/>
  <c r="C349" i="2" a="1"/>
  <c r="C349" i="2" s="1"/>
  <c r="C350" i="2" a="1"/>
  <c r="C350" i="2"/>
  <c r="C351" i="2" a="1"/>
  <c r="C351" i="2" s="1"/>
  <c r="C352" i="2" a="1"/>
  <c r="C352" i="2" s="1"/>
  <c r="C353" i="2" a="1"/>
  <c r="C353" i="2" s="1"/>
  <c r="C354" i="2" a="1"/>
  <c r="C354" i="2"/>
  <c r="C355" i="2" a="1"/>
  <c r="C355" i="2" s="1"/>
  <c r="C356" i="2" a="1"/>
  <c r="C356" i="2" s="1"/>
  <c r="C357" i="2" a="1"/>
  <c r="C357" i="2" s="1"/>
  <c r="C358" i="2" a="1"/>
  <c r="C358" i="2" s="1"/>
  <c r="C359" i="2" a="1"/>
  <c r="C359" i="2"/>
  <c r="C360" i="2" a="1"/>
  <c r="C360" i="2"/>
  <c r="C361" i="2" a="1"/>
  <c r="C361" i="2" s="1"/>
  <c r="C362" i="2" a="1"/>
  <c r="C362" i="2"/>
  <c r="C363" i="2" a="1"/>
  <c r="C363" i="2" s="1"/>
  <c r="C364" i="2" a="1"/>
  <c r="C364" i="2" s="1"/>
  <c r="C365" i="2" a="1"/>
  <c r="C365" i="2" s="1"/>
  <c r="C366" i="2" a="1"/>
  <c r="C366" i="2" s="1"/>
  <c r="C367" i="2" a="1"/>
  <c r="C367" i="2" s="1"/>
  <c r="C368" i="2" a="1"/>
  <c r="C368" i="2"/>
  <c r="C369" i="2" a="1"/>
  <c r="C369" i="2" s="1"/>
  <c r="C370" i="2" a="1"/>
  <c r="C370" i="2" s="1"/>
  <c r="C371" i="2" a="1"/>
  <c r="C371" i="2" s="1"/>
  <c r="C372" i="2" a="1"/>
  <c r="C372" i="2"/>
  <c r="C373" i="2" a="1"/>
  <c r="C373" i="2" s="1"/>
  <c r="C374" i="2" a="1"/>
  <c r="C374" i="2" s="1"/>
  <c r="C375" i="2" a="1"/>
  <c r="C375" i="2" s="1"/>
  <c r="C376" i="2" a="1"/>
  <c r="C376" i="2" s="1"/>
  <c r="C377" i="2" a="1"/>
  <c r="C377" i="2" s="1"/>
  <c r="C378" i="2" a="1"/>
  <c r="C378" i="2" s="1"/>
  <c r="C379" i="2" a="1"/>
  <c r="C379" i="2" s="1"/>
  <c r="C380" i="2" a="1"/>
  <c r="C380" i="2" s="1"/>
  <c r="C381" i="2" a="1"/>
  <c r="C381" i="2" s="1"/>
  <c r="C382" i="2" a="1"/>
  <c r="C382" i="2" s="1"/>
  <c r="C383" i="2" a="1"/>
  <c r="C383" i="2" s="1"/>
  <c r="C384" i="2" a="1"/>
  <c r="C384" i="2"/>
  <c r="C385" i="2" a="1"/>
  <c r="C385" i="2" s="1"/>
  <c r="C386" i="2" a="1"/>
  <c r="C386" i="2"/>
  <c r="C387" i="2" a="1"/>
  <c r="C387" i="2" s="1"/>
  <c r="C388" i="2" a="1"/>
  <c r="C388" i="2"/>
  <c r="C389" i="2" a="1"/>
  <c r="C389" i="2"/>
  <c r="C390" i="2" a="1"/>
  <c r="C390" i="2"/>
  <c r="C391" i="2" a="1"/>
  <c r="C391" i="2" s="1"/>
  <c r="C392" i="2" a="1"/>
  <c r="C392" i="2" s="1"/>
  <c r="C393" i="2" a="1"/>
  <c r="C393" i="2" s="1"/>
  <c r="C394" i="2" a="1"/>
  <c r="C394" i="2" s="1"/>
  <c r="C395" i="2" a="1"/>
  <c r="C395" i="2" s="1"/>
  <c r="C396" i="2" a="1"/>
  <c r="C396" i="2" s="1"/>
  <c r="C397" i="2" a="1"/>
  <c r="C397" i="2"/>
  <c r="C398" i="2" a="1"/>
  <c r="C398" i="2" s="1"/>
  <c r="C399" i="2" a="1"/>
  <c r="C399" i="2" s="1"/>
  <c r="C400" i="2" a="1"/>
  <c r="C400" i="2"/>
  <c r="C401" i="2" a="1"/>
  <c r="C401" i="2"/>
  <c r="C402" i="2" a="1"/>
  <c r="C402" i="2" s="1"/>
  <c r="C403" i="2" a="1"/>
  <c r="C403" i="2" s="1"/>
  <c r="C404" i="2" a="1"/>
  <c r="C404" i="2" s="1"/>
  <c r="C405" i="2" a="1"/>
  <c r="C405" i="2" s="1"/>
  <c r="C406" i="2" a="1"/>
  <c r="C406" i="2" s="1"/>
  <c r="C407" i="2" a="1"/>
  <c r="C407" i="2" s="1"/>
  <c r="C408" i="2" a="1"/>
  <c r="C408" i="2"/>
  <c r="C409" i="2" a="1"/>
  <c r="C409" i="2" s="1"/>
  <c r="C410" i="2" a="1"/>
  <c r="C410" i="2"/>
  <c r="C411" i="2" a="1"/>
  <c r="C411" i="2" s="1"/>
  <c r="C412" i="2" a="1"/>
  <c r="C412" i="2" s="1"/>
  <c r="C413" i="2" a="1"/>
  <c r="C413" i="2" s="1"/>
  <c r="C414" i="2" a="1"/>
  <c r="C414" i="2" s="1"/>
  <c r="C415" i="2" a="1"/>
  <c r="C415" i="2" s="1"/>
  <c r="C416" i="2" a="1"/>
  <c r="C416" i="2" s="1"/>
  <c r="C417" i="2" a="1"/>
  <c r="C417" i="2" s="1"/>
  <c r="C418" i="2" a="1"/>
  <c r="C418" i="2"/>
  <c r="C419" i="2" a="1"/>
  <c r="C419" i="2" s="1"/>
  <c r="C420" i="2" a="1"/>
  <c r="C420" i="2" s="1"/>
  <c r="C421" i="2" a="1"/>
  <c r="C421" i="2" s="1"/>
  <c r="C422" i="2" a="1"/>
  <c r="C422" i="2" s="1"/>
  <c r="C423" i="2" a="1"/>
  <c r="C423" i="2" s="1"/>
  <c r="C424" i="2" a="1"/>
  <c r="C424" i="2" s="1"/>
  <c r="C425" i="2" a="1"/>
  <c r="C425" i="2" s="1"/>
  <c r="C426" i="2" a="1"/>
  <c r="C426" i="2" s="1"/>
  <c r="C427" i="2" a="1"/>
  <c r="C427" i="2"/>
  <c r="C428" i="2" a="1"/>
  <c r="C428" i="2"/>
  <c r="C429" i="2" a="1"/>
  <c r="C429" i="2" s="1"/>
  <c r="C430" i="2" a="1"/>
  <c r="C430" i="2" s="1"/>
  <c r="C431" i="2" a="1"/>
  <c r="C431" i="2"/>
  <c r="C432" i="2" a="1"/>
  <c r="C432" i="2"/>
  <c r="C433" i="2" a="1"/>
  <c r="C433" i="2"/>
  <c r="C434" i="2" a="1"/>
  <c r="C434" i="2" s="1"/>
  <c r="C435" i="2" a="1"/>
  <c r="C435" i="2" s="1"/>
  <c r="C436" i="2" a="1"/>
  <c r="C436" i="2"/>
  <c r="C437" i="2" a="1"/>
  <c r="C437" i="2" s="1"/>
  <c r="C438" i="2" a="1"/>
  <c r="C438" i="2"/>
  <c r="C439" i="2" a="1"/>
  <c r="C439" i="2" s="1"/>
  <c r="C440" i="2" a="1"/>
  <c r="C440" i="2"/>
  <c r="C441" i="2" a="1"/>
  <c r="C441" i="2" s="1"/>
  <c r="C442" i="2" a="1"/>
  <c r="C442" i="2"/>
  <c r="C443" i="2" a="1"/>
  <c r="C443" i="2"/>
  <c r="C444" i="2" a="1"/>
  <c r="C444" i="2" s="1"/>
  <c r="C445" i="2" a="1"/>
  <c r="C445" i="2"/>
  <c r="C446" i="2" a="1"/>
  <c r="C446" i="2" s="1"/>
  <c r="C447" i="2" a="1"/>
  <c r="C447" i="2" s="1"/>
  <c r="C448" i="2" a="1"/>
  <c r="C448" i="2" s="1"/>
  <c r="C449" i="2" a="1"/>
  <c r="C449" i="2" s="1"/>
  <c r="C450" i="2" a="1"/>
  <c r="C450" i="2" s="1"/>
  <c r="C451" i="2" a="1"/>
  <c r="C451" i="2"/>
  <c r="C452" i="2" a="1"/>
  <c r="C452" i="2" s="1"/>
  <c r="C453" i="2" a="1"/>
  <c r="C453" i="2" s="1"/>
  <c r="C454" i="2" a="1"/>
  <c r="C454" i="2"/>
  <c r="C455" i="2" a="1"/>
  <c r="C455" i="2" s="1"/>
  <c r="C456" i="2" a="1"/>
  <c r="C456" i="2"/>
  <c r="C457" i="2" a="1"/>
  <c r="C457" i="2" s="1"/>
  <c r="C458" i="2" a="1"/>
  <c r="C458" i="2"/>
  <c r="C459" i="2" a="1"/>
  <c r="C459" i="2" s="1"/>
  <c r="C460" i="2" a="1"/>
  <c r="C460" i="2" s="1"/>
  <c r="C461" i="2" a="1"/>
  <c r="C461" i="2"/>
  <c r="C462" i="2" a="1"/>
  <c r="C462" i="2"/>
  <c r="C463" i="2" a="1"/>
  <c r="C463" i="2" s="1"/>
  <c r="C464" i="2" a="1"/>
  <c r="C464" i="2"/>
  <c r="C465" i="2" a="1"/>
  <c r="C465" i="2" s="1"/>
  <c r="C466" i="2" a="1"/>
  <c r="C466" i="2"/>
  <c r="C467" i="2" a="1"/>
  <c r="C467" i="2" s="1"/>
  <c r="C468" i="2" a="1"/>
  <c r="C468" i="2" s="1"/>
  <c r="C469" i="2" a="1"/>
  <c r="C469" i="2"/>
  <c r="C470" i="2" a="1"/>
  <c r="C470" i="2"/>
  <c r="C471" i="2" a="1"/>
  <c r="C471" i="2" s="1"/>
  <c r="C472" i="2" a="1"/>
  <c r="C472" i="2"/>
  <c r="C473" i="2" a="1"/>
  <c r="C473" i="2"/>
  <c r="C474" i="2" a="1"/>
  <c r="C474" i="2"/>
  <c r="C475" i="2" a="1"/>
  <c r="C475" i="2" s="1"/>
  <c r="C476" i="2" a="1"/>
  <c r="C476" i="2" s="1"/>
  <c r="C477" i="2" a="1"/>
  <c r="C477" i="2" s="1"/>
  <c r="C478" i="2" a="1"/>
  <c r="C478" i="2" s="1"/>
  <c r="C479" i="2" a="1"/>
  <c r="C479" i="2"/>
  <c r="C480" i="2" a="1"/>
  <c r="C480" i="2"/>
  <c r="C481" i="2" a="1"/>
  <c r="C481" i="2"/>
  <c r="C482" i="2" a="1"/>
  <c r="C482" i="2" s="1"/>
  <c r="C483" i="2" a="1"/>
  <c r="C483" i="2" s="1"/>
  <c r="C484" i="2" a="1"/>
  <c r="C484" i="2" s="1"/>
  <c r="C485" i="2" a="1"/>
  <c r="C485" i="2" s="1"/>
  <c r="C486" i="2" a="1"/>
  <c r="C486" i="2" s="1"/>
  <c r="C487" i="2" a="1"/>
  <c r="C487" i="2" s="1"/>
  <c r="C488" i="2" a="1"/>
  <c r="C488" i="2"/>
  <c r="C489" i="2" a="1"/>
  <c r="C489" i="2" s="1"/>
  <c r="C490" i="2" a="1"/>
  <c r="C490" i="2" s="1"/>
  <c r="C491" i="2" a="1"/>
  <c r="C491" i="2" s="1"/>
  <c r="C492" i="2" a="1"/>
  <c r="C492" i="2" s="1"/>
  <c r="C493" i="2" a="1"/>
  <c r="C493" i="2" s="1"/>
  <c r="C494" i="2" a="1"/>
  <c r="C494" i="2" s="1"/>
  <c r="C495" i="2" a="1"/>
  <c r="C495" i="2" s="1"/>
  <c r="C496" i="2" a="1"/>
  <c r="C496" i="2" s="1"/>
  <c r="C497" i="2" a="1"/>
  <c r="C497" i="2"/>
  <c r="C498" i="2" a="1"/>
  <c r="C498" i="2" s="1"/>
  <c r="C499" i="2" a="1"/>
  <c r="C499" i="2" s="1"/>
  <c r="C500" i="2" a="1"/>
  <c r="C500" i="2" s="1"/>
  <c r="C501" i="2" a="1"/>
  <c r="C501" i="2" s="1"/>
  <c r="C502" i="2" a="1"/>
  <c r="C502" i="2"/>
  <c r="C503" i="2" a="1"/>
  <c r="C503" i="2" s="1"/>
  <c r="C504" i="2" a="1"/>
  <c r="C504" i="2"/>
  <c r="C505" i="2" a="1"/>
  <c r="C505" i="2"/>
  <c r="C506" i="2" a="1"/>
  <c r="C506" i="2"/>
  <c r="C507" i="2" a="1"/>
  <c r="C507" i="2" s="1"/>
  <c r="C508" i="2" a="1"/>
  <c r="C508" i="2" s="1"/>
  <c r="C509" i="2" a="1"/>
  <c r="C509" i="2" s="1"/>
  <c r="C510" i="2" a="1"/>
  <c r="C510" i="2" s="1"/>
  <c r="C511" i="2" a="1"/>
  <c r="C511" i="2" s="1"/>
  <c r="C512" i="2" a="1"/>
  <c r="C512" i="2"/>
  <c r="C513" i="2" a="1"/>
  <c r="C513" i="2" s="1"/>
  <c r="C514" i="2" a="1"/>
  <c r="C514" i="2"/>
  <c r="C515" i="2" a="1"/>
  <c r="C515" i="2" s="1"/>
  <c r="C516" i="2" a="1"/>
  <c r="C516" i="2"/>
  <c r="C517" i="2" a="1"/>
  <c r="C517" i="2" s="1"/>
  <c r="C518" i="2" a="1"/>
  <c r="C518" i="2" s="1"/>
  <c r="C519" i="2" a="1"/>
  <c r="C519" i="2" s="1"/>
  <c r="C520" i="2" a="1"/>
  <c r="C520" i="2"/>
  <c r="C521" i="2" a="1"/>
  <c r="C521" i="2" s="1"/>
  <c r="C522" i="2" a="1"/>
  <c r="C522" i="2" s="1"/>
  <c r="C523" i="2" a="1"/>
  <c r="C523" i="2" s="1"/>
  <c r="C524" i="2" a="1"/>
  <c r="C524" i="2"/>
  <c r="C525" i="2" a="1"/>
  <c r="C525" i="2" s="1"/>
  <c r="C526" i="2" a="1"/>
  <c r="C526" i="2" s="1"/>
  <c r="C527" i="2" a="1"/>
  <c r="C527" i="2"/>
  <c r="C528" i="2" a="1"/>
  <c r="C528" i="2" s="1"/>
  <c r="C529" i="2" a="1"/>
  <c r="C529" i="2"/>
  <c r="C530" i="2" a="1"/>
  <c r="C530" i="2"/>
  <c r="C531" i="2" a="1"/>
  <c r="C531" i="2" s="1"/>
  <c r="C532" i="2" a="1"/>
  <c r="C532" i="2" s="1"/>
  <c r="C533" i="2" a="1"/>
  <c r="C533" i="2"/>
  <c r="C534" i="2" a="1"/>
  <c r="C534" i="2" s="1"/>
  <c r="C535" i="2" a="1"/>
  <c r="C535" i="2" s="1"/>
  <c r="C536" i="2" a="1"/>
  <c r="C536" i="2" s="1"/>
  <c r="C537" i="2" a="1"/>
  <c r="C537" i="2" s="1"/>
  <c r="C538" i="2" a="1"/>
  <c r="C538" i="2"/>
  <c r="C539" i="2" a="1"/>
  <c r="C539" i="2" s="1"/>
  <c r="C540" i="2" a="1"/>
  <c r="C540" i="2"/>
  <c r="C541" i="2" a="1"/>
  <c r="C541" i="2" s="1"/>
  <c r="C542" i="2" a="1"/>
  <c r="C542" i="2"/>
  <c r="C543" i="2" a="1"/>
  <c r="C543" i="2" s="1"/>
  <c r="C544" i="2" a="1"/>
  <c r="C544" i="2" s="1"/>
  <c r="C545" i="2" a="1"/>
  <c r="C545" i="2" s="1"/>
  <c r="C546" i="2" a="1"/>
  <c r="C546" i="2"/>
  <c r="C547" i="2" a="1"/>
  <c r="C547" i="2" s="1"/>
  <c r="C548" i="2" a="1"/>
  <c r="C548" i="2" s="1"/>
  <c r="C549" i="2" a="1"/>
  <c r="C549" i="2" s="1"/>
  <c r="C550" i="2" a="1"/>
  <c r="C550" i="2"/>
  <c r="C551" i="2" a="1"/>
  <c r="C551" i="2" s="1"/>
  <c r="C552" i="2" a="1"/>
  <c r="C552" i="2"/>
  <c r="C553" i="2" a="1"/>
  <c r="C553" i="2" s="1"/>
  <c r="C554" i="2" a="1"/>
  <c r="C554" i="2" s="1"/>
  <c r="C555" i="2" a="1"/>
  <c r="C555" i="2" s="1"/>
  <c r="C556" i="2" a="1"/>
  <c r="C556" i="2"/>
  <c r="C557" i="2" a="1"/>
  <c r="C557" i="2" s="1"/>
  <c r="C558" i="2" a="1"/>
  <c r="C558" i="2"/>
  <c r="C559" i="2" a="1"/>
  <c r="C559" i="2" s="1"/>
  <c r="C560" i="2" a="1"/>
  <c r="C560" i="2"/>
  <c r="C561" i="2" a="1"/>
  <c r="C561" i="2" s="1"/>
  <c r="C562" i="2" a="1"/>
  <c r="C562" i="2" s="1"/>
  <c r="C563" i="2" a="1"/>
  <c r="C563" i="2"/>
  <c r="C564" i="2" a="1"/>
  <c r="C564" i="2"/>
  <c r="C565" i="2" a="1"/>
  <c r="C565" i="2"/>
  <c r="C566" i="2" a="1"/>
  <c r="C566" i="2" s="1"/>
  <c r="C567" i="2" a="1"/>
  <c r="C567" i="2" s="1"/>
  <c r="C568" i="2" a="1"/>
  <c r="C568" i="2" s="1"/>
  <c r="C569" i="2" a="1"/>
  <c r="C569" i="2" s="1"/>
  <c r="C570" i="2" a="1"/>
  <c r="C570" i="2" s="1"/>
  <c r="C571" i="2" a="1"/>
  <c r="C571" i="2" s="1"/>
  <c r="C572" i="2" a="1"/>
  <c r="C572" i="2"/>
  <c r="C573" i="2" a="1"/>
  <c r="C573" i="2" s="1"/>
  <c r="C574" i="2" a="1"/>
  <c r="C574" i="2" s="1"/>
  <c r="C575" i="2" a="1"/>
  <c r="C575" i="2"/>
  <c r="C576" i="2" a="1"/>
  <c r="C576" i="2" s="1"/>
  <c r="C577" i="2" a="1"/>
  <c r="C577" i="2" s="1"/>
  <c r="C578" i="2" a="1"/>
  <c r="C578" i="2" s="1"/>
  <c r="C579" i="2" a="1"/>
  <c r="C579" i="2" s="1"/>
  <c r="C580" i="2" a="1"/>
  <c r="C580" i="2"/>
  <c r="C581" i="2" a="1"/>
  <c r="C581" i="2" s="1"/>
  <c r="C582" i="2" a="1"/>
  <c r="C582" i="2" s="1"/>
  <c r="C583" i="2" a="1"/>
  <c r="C583" i="2" s="1"/>
  <c r="C584" i="2" a="1"/>
  <c r="C584" i="2" s="1"/>
  <c r="C585" i="2" a="1"/>
  <c r="C585" i="2" s="1"/>
  <c r="C586" i="2" a="1"/>
  <c r="C586" i="2" s="1"/>
  <c r="C587" i="2" a="1"/>
  <c r="C587" i="2"/>
  <c r="C588" i="2" a="1"/>
  <c r="C588" i="2"/>
  <c r="C589" i="2" a="1"/>
  <c r="C589" i="2" s="1"/>
  <c r="C590" i="2" a="1"/>
  <c r="C590" i="2" s="1"/>
  <c r="C591" i="2" a="1"/>
  <c r="C591" i="2" s="1"/>
  <c r="C592" i="2" a="1"/>
  <c r="C592" i="2" s="1"/>
  <c r="C593" i="2" a="1"/>
  <c r="C593" i="2"/>
  <c r="C594" i="2" a="1"/>
  <c r="C594" i="2" s="1"/>
  <c r="C595" i="2" a="1"/>
  <c r="C595" i="2"/>
  <c r="C596" i="2" a="1"/>
  <c r="C596" i="2" s="1"/>
  <c r="C597" i="2" a="1"/>
  <c r="C597" i="2" s="1"/>
  <c r="C598" i="2" a="1"/>
  <c r="C598" i="2" s="1"/>
  <c r="C599" i="2" a="1"/>
  <c r="C599" i="2" s="1"/>
  <c r="C600" i="2" a="1"/>
  <c r="C600" i="2" s="1"/>
  <c r="C601" i="2" a="1"/>
  <c r="C601" i="2"/>
  <c r="C602" i="2" a="1"/>
  <c r="C602" i="2"/>
  <c r="C603" i="2" a="1"/>
  <c r="C603" i="2" s="1"/>
  <c r="C604" i="2" a="1"/>
  <c r="C604" i="2"/>
  <c r="C605" i="2" a="1"/>
  <c r="C605" i="2"/>
  <c r="C606" i="2" a="1"/>
  <c r="C606" i="2" s="1"/>
  <c r="C607" i="2" a="1"/>
  <c r="C607" i="2" s="1"/>
  <c r="C608" i="2" a="1"/>
  <c r="C608" i="2"/>
  <c r="C609" i="2" a="1"/>
  <c r="C609" i="2" s="1"/>
  <c r="C610" i="2" a="1"/>
  <c r="C610" i="2" s="1"/>
  <c r="C611" i="2" a="1"/>
  <c r="C611" i="2" s="1"/>
  <c r="C612" i="2" a="1"/>
  <c r="C612" i="2"/>
  <c r="C613" i="2" a="1"/>
  <c r="C613" i="2" s="1"/>
  <c r="C614" i="2" a="1"/>
  <c r="C614" i="2"/>
  <c r="C615" i="2" a="1"/>
  <c r="C615" i="2" s="1"/>
  <c r="C616" i="2" a="1"/>
  <c r="C616" i="2" s="1"/>
  <c r="C617" i="2" a="1"/>
  <c r="C617" i="2"/>
  <c r="C618" i="2" a="1"/>
  <c r="C618" i="2" s="1"/>
  <c r="C619" i="2" a="1"/>
  <c r="C619" i="2"/>
  <c r="C620" i="2" a="1"/>
  <c r="C620" i="2" s="1"/>
  <c r="C621" i="2" a="1"/>
  <c r="C621" i="2" s="1"/>
  <c r="C622" i="2" a="1"/>
  <c r="C622" i="2" s="1"/>
  <c r="C623" i="2" a="1"/>
  <c r="C623" i="2" s="1"/>
  <c r="C624" i="2" a="1"/>
  <c r="C624" i="2" s="1"/>
  <c r="C625" i="2" a="1"/>
  <c r="C625" i="2" s="1"/>
  <c r="C626" i="2" a="1"/>
  <c r="C626" i="2"/>
  <c r="C627" i="2" a="1"/>
  <c r="C627" i="2" s="1"/>
  <c r="C628" i="2" a="1"/>
  <c r="C628" i="2" s="1"/>
  <c r="C629" i="2" a="1"/>
  <c r="C629" i="2" s="1"/>
  <c r="C630" i="2" a="1"/>
  <c r="C630" i="2" s="1"/>
  <c r="C631" i="2" a="1"/>
  <c r="C631" i="2"/>
  <c r="C632" i="2" a="1"/>
  <c r="C632" i="2"/>
  <c r="C633" i="2" a="1"/>
  <c r="C633" i="2" s="1"/>
  <c r="C634" i="2" a="1"/>
  <c r="C634" i="2" s="1"/>
  <c r="C635" i="2" a="1"/>
  <c r="C635" i="2" s="1"/>
  <c r="C636" i="2" a="1"/>
  <c r="C636" i="2" s="1"/>
  <c r="C637" i="2" a="1"/>
  <c r="C637" i="2" s="1"/>
  <c r="C638" i="2" a="1"/>
  <c r="C638" i="2" s="1"/>
  <c r="C639" i="2" a="1"/>
  <c r="C639" i="2" s="1"/>
  <c r="C640" i="2" a="1"/>
  <c r="C640" i="2" s="1"/>
  <c r="C641" i="2" a="1"/>
  <c r="C641" i="2"/>
  <c r="C642" i="2" a="1"/>
  <c r="C642" i="2"/>
  <c r="C643" i="2" a="1"/>
  <c r="C643" i="2" s="1"/>
  <c r="C644" i="2" a="1"/>
  <c r="C644" i="2"/>
  <c r="C645" i="2" a="1"/>
  <c r="C645" i="2" s="1"/>
  <c r="C646" i="2" a="1"/>
  <c r="C646" i="2"/>
  <c r="C647" i="2" a="1"/>
  <c r="C647" i="2"/>
  <c r="C648" i="2" a="1"/>
  <c r="C648" i="2" s="1"/>
  <c r="C649" i="2" a="1"/>
  <c r="C649" i="2" s="1"/>
  <c r="C650" i="2" a="1"/>
  <c r="C650" i="2" s="1"/>
  <c r="C651" i="2" a="1"/>
  <c r="C651" i="2" s="1"/>
  <c r="C652" i="2" a="1"/>
  <c r="C652" i="2" s="1"/>
  <c r="C653" i="2" a="1"/>
  <c r="C653" i="2" s="1"/>
  <c r="C654" i="2" a="1"/>
  <c r="C654" i="2" s="1"/>
  <c r="C655" i="2" a="1"/>
  <c r="C655" i="2"/>
  <c r="C656" i="2" a="1"/>
  <c r="C656" i="2"/>
  <c r="C657" i="2" a="1"/>
  <c r="C657" i="2" s="1"/>
  <c r="C658" i="2" a="1"/>
  <c r="C658" i="2"/>
  <c r="C659" i="2" a="1"/>
  <c r="C659" i="2" s="1"/>
  <c r="C660" i="2" a="1"/>
  <c r="C660" i="2" s="1"/>
  <c r="C661" i="2" a="1"/>
  <c r="C661" i="2" s="1"/>
  <c r="C662" i="2" a="1"/>
  <c r="C662" i="2"/>
  <c r="C663" i="2" a="1"/>
  <c r="C663" i="2" s="1"/>
  <c r="C664" i="2" a="1"/>
  <c r="C664" i="2" s="1"/>
  <c r="C665" i="2" a="1"/>
  <c r="C665" i="2"/>
  <c r="C666" i="2" a="1"/>
  <c r="C666" i="2" s="1"/>
  <c r="C667" i="2" a="1"/>
  <c r="C667" i="2"/>
  <c r="C668" i="2" a="1"/>
  <c r="C668" i="2" s="1"/>
  <c r="C669" i="2" a="1"/>
  <c r="C669" i="2" s="1"/>
  <c r="C670" i="2" a="1"/>
  <c r="C670" i="2" s="1"/>
  <c r="C671" i="2" a="1"/>
  <c r="C671" i="2" s="1"/>
  <c r="C672" i="2" a="1"/>
  <c r="C672" i="2" s="1"/>
  <c r="C673" i="2" a="1"/>
  <c r="C673" i="2"/>
  <c r="C674" i="2" a="1"/>
  <c r="C674" i="2"/>
  <c r="C675" i="2" a="1"/>
  <c r="C675" i="2" s="1"/>
  <c r="C676" i="2" a="1"/>
  <c r="C676" i="2" s="1"/>
  <c r="C677" i="2" a="1"/>
  <c r="C677" i="2"/>
  <c r="C678" i="2" a="1"/>
  <c r="C678" i="2" s="1"/>
  <c r="C679" i="2" a="1"/>
  <c r="C679" i="2" s="1"/>
  <c r="C680" i="2" a="1"/>
  <c r="C680" i="2"/>
  <c r="C681" i="2" a="1"/>
  <c r="C681" i="2" s="1"/>
  <c r="C682" i="2" a="1"/>
  <c r="C682" i="2"/>
  <c r="C683" i="2" a="1"/>
  <c r="C683" i="2" s="1"/>
  <c r="C684" i="2" a="1"/>
  <c r="C684" i="2"/>
  <c r="C685" i="2" a="1"/>
  <c r="C685" i="2"/>
  <c r="C686" i="2" a="1"/>
  <c r="C686" i="2"/>
  <c r="C687" i="2" a="1"/>
  <c r="C687" i="2" s="1"/>
  <c r="C688" i="2" a="1"/>
  <c r="C688" i="2"/>
  <c r="C689" i="2" a="1"/>
  <c r="C689" i="2" s="1"/>
  <c r="C690" i="2" a="1"/>
  <c r="C690" i="2" s="1"/>
  <c r="C691" i="2" a="1"/>
  <c r="C691" i="2" s="1"/>
  <c r="C692" i="2" a="1"/>
  <c r="C692" i="2" s="1"/>
  <c r="C693" i="2" a="1"/>
  <c r="C693" i="2" s="1"/>
  <c r="C694" i="2" a="1"/>
  <c r="C694" i="2"/>
  <c r="C695" i="2" a="1"/>
  <c r="C695" i="2" s="1"/>
  <c r="C696" i="2" a="1"/>
  <c r="C696" i="2"/>
  <c r="C697" i="2" a="1"/>
  <c r="C697" i="2"/>
  <c r="C698" i="2" a="1"/>
  <c r="C698" i="2" s="1"/>
  <c r="C699" i="2" a="1"/>
  <c r="C699" i="2" s="1"/>
  <c r="C700" i="2" a="1"/>
  <c r="C700" i="2" s="1"/>
  <c r="C701" i="2" a="1"/>
  <c r="C701" i="2" s="1"/>
  <c r="C702" i="2" a="1"/>
  <c r="C702" i="2" s="1"/>
  <c r="C703" i="2" a="1"/>
  <c r="C703" i="2"/>
  <c r="C704" i="2" a="1"/>
  <c r="C704" i="2"/>
  <c r="C705" i="2" a="1"/>
  <c r="C705" i="2" s="1"/>
  <c r="C706" i="2" a="1"/>
  <c r="C706" i="2"/>
  <c r="C707" i="2" a="1"/>
  <c r="C707" i="2" s="1"/>
  <c r="C708" i="2" a="1"/>
  <c r="C708" i="2" s="1"/>
  <c r="C709" i="2" a="1"/>
  <c r="C709" i="2" s="1"/>
  <c r="C710" i="2" a="1"/>
  <c r="C710" i="2"/>
  <c r="C711" i="2" a="1"/>
  <c r="C711" i="2" s="1"/>
  <c r="C712" i="2" a="1"/>
  <c r="C712" i="2" s="1"/>
  <c r="C713" i="2" a="1"/>
  <c r="C713" i="2" s="1"/>
  <c r="C714" i="2" a="1"/>
  <c r="C714" i="2"/>
  <c r="C715" i="2" a="1"/>
  <c r="C715" i="2" s="1"/>
  <c r="C716" i="2" a="1"/>
  <c r="C716" i="2" s="1"/>
  <c r="C717" i="2" a="1"/>
  <c r="C717" i="2" s="1"/>
  <c r="C718" i="2" a="1"/>
  <c r="C718" i="2" s="1"/>
  <c r="C719" i="2" a="1"/>
  <c r="C719" i="2"/>
  <c r="C720" i="2" a="1"/>
  <c r="C720" i="2"/>
  <c r="C721" i="2" a="1"/>
  <c r="C721" i="2"/>
  <c r="C722" i="2" a="1"/>
  <c r="C722" i="2" s="1"/>
  <c r="C723" i="2" a="1"/>
  <c r="C723" i="2" s="1"/>
  <c r="C724" i="2" a="1"/>
  <c r="C724" i="2" s="1"/>
  <c r="C725" i="2" a="1"/>
  <c r="C725" i="2" s="1"/>
  <c r="C726" i="2" a="1"/>
  <c r="C726" i="2" s="1"/>
  <c r="C727" i="2" a="1"/>
  <c r="C727" i="2" s="1"/>
  <c r="C728" i="2" a="1"/>
  <c r="C728" i="2"/>
  <c r="C729" i="2" a="1"/>
  <c r="C729" i="2" s="1"/>
  <c r="C730" i="2" a="1"/>
  <c r="C730" i="2" s="1"/>
  <c r="C731" i="2" a="1"/>
  <c r="C731" i="2" s="1"/>
  <c r="C732" i="2" a="1"/>
  <c r="C732" i="2" s="1"/>
  <c r="C733" i="2" a="1"/>
  <c r="C733" i="2" s="1"/>
  <c r="C734" i="2" a="1"/>
  <c r="C734" i="2" s="1"/>
  <c r="C735" i="2" a="1"/>
  <c r="C735" i="2" s="1"/>
  <c r="C736" i="2" a="1"/>
  <c r="C736" i="2" s="1"/>
  <c r="C737" i="2" a="1"/>
  <c r="C737" i="2"/>
  <c r="C738" i="2" a="1"/>
  <c r="C738" i="2"/>
  <c r="C739" i="2" a="1"/>
  <c r="C739" i="2" s="1"/>
  <c r="C740" i="2" a="1"/>
  <c r="C740" i="2"/>
  <c r="C741" i="2" a="1"/>
  <c r="C741" i="2" s="1"/>
  <c r="C742" i="2" a="1"/>
  <c r="C742" i="2"/>
  <c r="C743" i="2" a="1"/>
  <c r="C743" i="2" s="1"/>
  <c r="C744" i="2" a="1"/>
  <c r="C744" i="2" s="1"/>
  <c r="C745" i="2" a="1"/>
  <c r="C745" i="2"/>
  <c r="C746" i="2" a="1"/>
  <c r="C746" i="2"/>
  <c r="C747" i="2" a="1"/>
  <c r="C747" i="2" s="1"/>
  <c r="C748" i="2" a="1"/>
  <c r="C748" i="2" s="1"/>
  <c r="C749" i="2" a="1"/>
  <c r="C749" i="2"/>
  <c r="C750" i="2" a="1"/>
  <c r="C750" i="2"/>
  <c r="C751" i="2" a="1"/>
  <c r="C751" i="2"/>
  <c r="C752" i="2" a="1"/>
  <c r="C752" i="2" s="1"/>
  <c r="C753" i="2" a="1"/>
  <c r="C753" i="2" s="1"/>
  <c r="C754" i="2" a="1"/>
  <c r="C754" i="2" s="1"/>
  <c r="C755" i="2" a="1"/>
  <c r="C755" i="2"/>
  <c r="C756" i="2" a="1"/>
  <c r="C756" i="2" s="1"/>
  <c r="C757" i="2" a="1"/>
  <c r="C757" i="2" s="1"/>
  <c r="C758" i="2" a="1"/>
  <c r="C758" i="2"/>
  <c r="C759" i="2" a="1"/>
  <c r="C759" i="2" s="1"/>
  <c r="C760" i="2" a="1"/>
  <c r="C760" i="2"/>
  <c r="C761" i="2" a="1"/>
  <c r="C761" i="2" s="1"/>
  <c r="C762" i="2" a="1"/>
  <c r="C762" i="2"/>
  <c r="C763" i="2" a="1"/>
  <c r="C763" i="2" s="1"/>
  <c r="C764" i="2" a="1"/>
  <c r="C764" i="2" s="1"/>
  <c r="C765" i="2" a="1"/>
  <c r="C765" i="2" s="1"/>
  <c r="C766" i="2" a="1"/>
  <c r="C766" i="2"/>
  <c r="C767" i="2" a="1"/>
  <c r="C767" i="2" s="1"/>
  <c r="C768" i="2" a="1"/>
  <c r="C768" i="2"/>
  <c r="C769" i="2" a="1"/>
  <c r="C769" i="2" s="1"/>
  <c r="C770" i="2" a="1"/>
  <c r="C770" i="2" s="1"/>
  <c r="C771" i="2" a="1"/>
  <c r="C771" i="2" s="1"/>
  <c r="C772" i="2" a="1"/>
  <c r="C772" i="2" s="1"/>
  <c r="C773" i="2" a="1"/>
  <c r="C773" i="2" s="1"/>
  <c r="C774" i="2" a="1"/>
  <c r="C774" i="2"/>
  <c r="C775" i="2" a="1"/>
  <c r="C775" i="2" s="1"/>
  <c r="C776" i="2" a="1"/>
  <c r="C776" i="2"/>
  <c r="C777" i="2" a="1"/>
  <c r="C777" i="2" s="1"/>
  <c r="C778" i="2" a="1"/>
  <c r="C778" i="2" s="1"/>
  <c r="C779" i="2" a="1"/>
  <c r="C779" i="2"/>
  <c r="C780" i="2" a="1"/>
  <c r="C780" i="2" s="1"/>
  <c r="C781" i="2" a="1"/>
  <c r="C781" i="2" s="1"/>
  <c r="C782" i="2" a="1"/>
  <c r="C782" i="2"/>
  <c r="C783" i="2" a="1"/>
  <c r="C783" i="2" s="1"/>
  <c r="C784" i="2" a="1"/>
  <c r="C784" i="2"/>
  <c r="C785" i="2" a="1"/>
  <c r="C785" i="2" s="1"/>
  <c r="C786" i="2" a="1"/>
  <c r="C786" i="2" s="1"/>
  <c r="C787" i="2" a="1"/>
  <c r="C787" i="2" s="1"/>
  <c r="C788" i="2" a="1"/>
  <c r="C788" i="2"/>
  <c r="C789" i="2" a="1"/>
  <c r="C789" i="2" s="1"/>
  <c r="C790" i="2" a="1"/>
  <c r="C790" i="2" s="1"/>
  <c r="C791" i="2" a="1"/>
  <c r="C791" i="2"/>
  <c r="C792" i="2" a="1"/>
  <c r="C792" i="2" s="1"/>
  <c r="C793" i="2" a="1"/>
  <c r="C793" i="2" s="1"/>
  <c r="C794" i="2" a="1"/>
  <c r="C794" i="2" s="1"/>
  <c r="C795" i="2" a="1"/>
  <c r="C795" i="2" s="1"/>
  <c r="C796" i="2" a="1"/>
  <c r="C796" i="2" s="1"/>
  <c r="C797" i="2" a="1"/>
  <c r="C797" i="2"/>
  <c r="C798" i="2" a="1"/>
  <c r="C798" i="2" s="1"/>
  <c r="C799" i="2" a="1"/>
  <c r="C799" i="2"/>
  <c r="C800" i="2" a="1"/>
  <c r="C800" i="2" s="1"/>
  <c r="C801" i="2" a="1"/>
  <c r="C801" i="2" s="1"/>
  <c r="C802" i="2" a="1"/>
  <c r="C802" i="2" s="1"/>
  <c r="C803" i="2" a="1"/>
  <c r="C803" i="2" s="1"/>
  <c r="C804" i="2" a="1"/>
  <c r="C804" i="2" s="1"/>
  <c r="C805" i="2" a="1"/>
  <c r="C805" i="2"/>
  <c r="C806" i="2" a="1"/>
  <c r="C806" i="2"/>
  <c r="C807" i="2" a="1"/>
  <c r="C807" i="2" s="1"/>
  <c r="C808" i="2" a="1"/>
  <c r="C808" i="2" s="1"/>
  <c r="C809" i="2" a="1"/>
  <c r="C809" i="2" s="1"/>
  <c r="C810" i="2" a="1"/>
  <c r="C810" i="2" s="1"/>
  <c r="C811" i="2" a="1"/>
  <c r="C811" i="2" s="1"/>
  <c r="C812" i="2" a="1"/>
  <c r="C812" i="2" s="1"/>
  <c r="C813" i="2" a="1"/>
  <c r="C813" i="2" s="1"/>
  <c r="C814" i="2" a="1"/>
  <c r="C814" i="2"/>
  <c r="C815" i="2" a="1"/>
  <c r="C815" i="2" s="1"/>
  <c r="C816" i="2" a="1"/>
  <c r="C816" i="2" s="1"/>
  <c r="C817" i="2" a="1"/>
  <c r="C817" i="2" s="1"/>
  <c r="C818" i="2" a="1"/>
  <c r="C818" i="2"/>
  <c r="C819" i="2" a="1"/>
  <c r="C819" i="2" s="1"/>
  <c r="C820" i="2" a="1"/>
  <c r="C820" i="2" s="1"/>
  <c r="C821" i="2" a="1"/>
  <c r="C821" i="2" s="1"/>
  <c r="C822" i="2" a="1"/>
  <c r="C822" i="2"/>
  <c r="C823" i="2" a="1"/>
  <c r="C823" i="2" s="1"/>
  <c r="C824" i="2" a="1"/>
  <c r="C824" i="2" s="1"/>
  <c r="C825" i="2" a="1"/>
  <c r="C825" i="2" s="1"/>
  <c r="C826" i="2" a="1"/>
  <c r="C826" i="2"/>
  <c r="C827" i="2" a="1"/>
  <c r="C827" i="2" s="1"/>
  <c r="C828" i="2" a="1"/>
  <c r="C828" i="2" s="1"/>
  <c r="C829" i="2" a="1"/>
  <c r="C829" i="2" s="1"/>
  <c r="C830" i="2" a="1"/>
  <c r="C830" i="2"/>
  <c r="C831" i="2" a="1"/>
  <c r="C831" i="2" s="1"/>
  <c r="C832" i="2" a="1"/>
  <c r="C832" i="2" s="1"/>
  <c r="C833" i="2" a="1"/>
  <c r="C833" i="2" s="1"/>
  <c r="C834" i="2" a="1"/>
  <c r="C834" i="2" s="1"/>
  <c r="C835" i="2" a="1"/>
  <c r="C835" i="2"/>
  <c r="C836" i="2" a="1"/>
  <c r="C836" i="2"/>
  <c r="C837" i="2" a="1"/>
  <c r="C837" i="2" s="1"/>
  <c r="C838" i="2" a="1"/>
  <c r="C838" i="2" s="1"/>
  <c r="C839" i="2" a="1"/>
  <c r="C839" i="2" s="1"/>
  <c r="C840" i="2" a="1"/>
  <c r="C840" i="2" s="1"/>
  <c r="C841" i="2" a="1"/>
  <c r="C841" i="2"/>
  <c r="C842" i="2" a="1"/>
  <c r="C842" i="2" s="1"/>
  <c r="C843" i="2" a="1"/>
  <c r="C843" i="2" s="1"/>
  <c r="C844" i="2" a="1"/>
  <c r="C844" i="2" s="1"/>
  <c r="C845" i="2" a="1"/>
  <c r="C845" i="2"/>
  <c r="C846" i="2" a="1"/>
  <c r="C846" i="2" s="1"/>
  <c r="C847" i="2" a="1"/>
  <c r="C847" i="2"/>
  <c r="C848" i="2" a="1"/>
  <c r="C848" i="2" s="1"/>
  <c r="C849" i="2" a="1"/>
  <c r="C849" i="2" s="1"/>
  <c r="C850" i="2" a="1"/>
  <c r="C850" i="2"/>
  <c r="C851" i="2" a="1"/>
  <c r="C851" i="2"/>
  <c r="C852" i="2" a="1"/>
  <c r="C852" i="2"/>
  <c r="C853" i="2" a="1"/>
  <c r="C853" i="2" s="1"/>
  <c r="C854" i="2" a="1"/>
  <c r="C854" i="2" s="1"/>
  <c r="C855" i="2" a="1"/>
  <c r="C855" i="2" s="1"/>
  <c r="C856" i="2" a="1"/>
  <c r="C856" i="2"/>
  <c r="C857" i="2" a="1"/>
  <c r="C857" i="2" s="1"/>
  <c r="C858" i="2" a="1"/>
  <c r="C858" i="2" s="1"/>
  <c r="C859" i="2" a="1"/>
  <c r="C859" i="2"/>
  <c r="C860" i="2" a="1"/>
  <c r="C860" i="2"/>
  <c r="C861" i="2" a="1"/>
  <c r="C861" i="2" s="1"/>
  <c r="C862" i="2" a="1"/>
  <c r="C862" i="2" s="1"/>
  <c r="C863" i="2" a="1"/>
  <c r="C863" i="2" s="1"/>
  <c r="C864" i="2" a="1"/>
  <c r="C864" i="2"/>
  <c r="C865" i="2" a="1"/>
  <c r="C865" i="2" s="1"/>
  <c r="C866" i="2" a="1"/>
  <c r="C866" i="2"/>
  <c r="C867" i="2" a="1"/>
  <c r="C867" i="2" s="1"/>
  <c r="C868" i="2" a="1"/>
  <c r="C868" i="2"/>
  <c r="C869" i="2" a="1"/>
  <c r="C869" i="2" s="1"/>
  <c r="C870" i="2" a="1"/>
  <c r="C870" i="2" s="1"/>
  <c r="C871" i="2" a="1"/>
  <c r="C871" i="2" s="1"/>
  <c r="C872" i="2" a="1"/>
  <c r="C872" i="2" s="1"/>
  <c r="C873" i="2" a="1"/>
  <c r="C873" i="2" s="1"/>
  <c r="C874" i="2" a="1"/>
  <c r="C874" i="2"/>
  <c r="C875" i="2" a="1"/>
  <c r="C875" i="2" s="1"/>
  <c r="C876" i="2" a="1"/>
  <c r="C876" i="2"/>
  <c r="C877" i="2" a="1"/>
  <c r="C877" i="2"/>
  <c r="C878" i="2" a="1"/>
  <c r="C878" i="2" s="1"/>
  <c r="C879" i="2" a="1"/>
  <c r="C879" i="2" s="1"/>
  <c r="C880" i="2" a="1"/>
  <c r="C880" i="2" s="1"/>
  <c r="C881" i="2" a="1"/>
  <c r="C881" i="2" s="1"/>
  <c r="C882" i="2" a="1"/>
  <c r="C882" i="2"/>
  <c r="C883" i="2" a="1"/>
  <c r="C883" i="2" s="1"/>
  <c r="C884" i="2" a="1"/>
  <c r="C884" i="2"/>
  <c r="C885" i="2" a="1"/>
  <c r="C885" i="2" s="1"/>
  <c r="C886" i="2" a="1"/>
  <c r="C886" i="2" s="1"/>
  <c r="C887" i="2" a="1"/>
  <c r="C887" i="2" s="1"/>
  <c r="C888" i="2" a="1"/>
  <c r="C888" i="2" s="1"/>
  <c r="C889" i="2" a="1"/>
  <c r="C889" i="2"/>
  <c r="C890" i="2" a="1"/>
  <c r="C890" i="2"/>
  <c r="C891" i="2" a="1"/>
  <c r="C891" i="2" s="1"/>
  <c r="C892" i="2" a="1"/>
  <c r="C892" i="2"/>
  <c r="C893" i="2" a="1"/>
  <c r="C893" i="2"/>
  <c r="C894" i="2" a="1"/>
  <c r="C894" i="2" s="1"/>
  <c r="C895" i="2" a="1"/>
  <c r="C895" i="2" s="1"/>
  <c r="C896" i="2" a="1"/>
  <c r="C896" i="2" s="1"/>
  <c r="C897" i="2" a="1"/>
  <c r="C897" i="2" s="1"/>
  <c r="C898" i="2" a="1"/>
  <c r="C898" i="2" s="1"/>
  <c r="C899" i="2" a="1"/>
  <c r="C899" i="2"/>
  <c r="C900" i="2" a="1"/>
  <c r="C900" i="2"/>
  <c r="C901" i="2" a="1"/>
  <c r="C901" i="2" s="1"/>
  <c r="C902" i="2" a="1"/>
  <c r="C902" i="2" s="1"/>
  <c r="C903" i="2" a="1"/>
  <c r="C903" i="2" s="1"/>
  <c r="C904" i="2" a="1"/>
  <c r="C904" i="2"/>
  <c r="C905" i="2" a="1"/>
  <c r="C905" i="2"/>
  <c r="C906" i="2" a="1"/>
  <c r="C906" i="2" s="1"/>
  <c r="C907" i="2" a="1"/>
  <c r="C907" i="2"/>
  <c r="C908" i="2" a="1"/>
  <c r="C908" i="2" s="1"/>
  <c r="C909" i="2" a="1"/>
  <c r="C909" i="2" s="1"/>
  <c r="C910" i="2" a="1"/>
  <c r="C910" i="2" s="1"/>
  <c r="C911" i="2" a="1"/>
  <c r="C911" i="2"/>
  <c r="C912" i="2" a="1"/>
  <c r="C912" i="2"/>
  <c r="C913" i="2" a="1"/>
  <c r="C913" i="2" s="1"/>
  <c r="C914" i="2" a="1"/>
  <c r="C914" i="2" s="1"/>
  <c r="C915" i="2" a="1"/>
  <c r="C915" i="2" s="1"/>
  <c r="C916" i="2" a="1"/>
  <c r="C916" i="2" s="1"/>
  <c r="C917" i="2" a="1"/>
  <c r="C917" i="2"/>
  <c r="C918" i="2" a="1"/>
  <c r="C918" i="2" s="1"/>
  <c r="C919" i="2" a="1"/>
  <c r="C919" i="2" s="1"/>
  <c r="C920" i="2" a="1"/>
  <c r="C920" i="2"/>
  <c r="C921" i="2" a="1"/>
  <c r="C921" i="2" s="1"/>
  <c r="C922" i="2" a="1"/>
  <c r="C922" i="2"/>
  <c r="C923" i="2" a="1"/>
  <c r="C923" i="2" s="1"/>
  <c r="C924" i="2" a="1"/>
  <c r="C924" i="2"/>
  <c r="C925" i="2" a="1"/>
  <c r="C925" i="2" s="1"/>
  <c r="C926" i="2" a="1"/>
  <c r="C926" i="2" s="1"/>
  <c r="C927" i="2" a="1"/>
  <c r="C927" i="2" s="1"/>
  <c r="C928" i="2" a="1"/>
  <c r="C928" i="2"/>
  <c r="C929" i="2" a="1"/>
  <c r="C929" i="2" s="1"/>
  <c r="C930" i="2" a="1"/>
  <c r="C930" i="2" s="1"/>
  <c r="C931" i="2" a="1"/>
  <c r="C931" i="2"/>
  <c r="C932" i="2" a="1"/>
  <c r="C932" i="2" s="1"/>
  <c r="C933" i="2" a="1"/>
  <c r="C933" i="2" s="1"/>
  <c r="C934" i="2" a="1"/>
  <c r="C934" i="2" s="1"/>
  <c r="C935" i="2" a="1"/>
  <c r="C935" i="2" s="1"/>
  <c r="C936" i="2" a="1"/>
  <c r="C936" i="2"/>
  <c r="C937" i="2" a="1"/>
  <c r="C937" i="2" s="1"/>
  <c r="C938" i="2" a="1"/>
  <c r="C938" i="2"/>
  <c r="C939" i="2" a="1"/>
  <c r="C939" i="2" s="1"/>
  <c r="C940" i="2" a="1"/>
  <c r="C940" i="2" s="1"/>
  <c r="C941" i="2" a="1"/>
  <c r="C941" i="2" s="1"/>
  <c r="C942" i="2" a="1"/>
  <c r="C942" i="2" s="1"/>
  <c r="C943" i="2" a="1"/>
  <c r="C943" i="2" s="1"/>
  <c r="C944" i="2" a="1"/>
  <c r="C944" i="2" s="1"/>
  <c r="C945" i="2" a="1"/>
  <c r="C945" i="2" s="1"/>
  <c r="C946" i="2" a="1"/>
  <c r="C946" i="2"/>
  <c r="C947" i="2" a="1"/>
  <c r="C947" i="2" s="1"/>
  <c r="C948" i="2" a="1"/>
  <c r="C948" i="2"/>
  <c r="C949" i="2" a="1"/>
  <c r="C949" i="2" s="1"/>
  <c r="C950" i="2" a="1"/>
  <c r="C950" i="2" s="1"/>
  <c r="C951" i="2" a="1"/>
  <c r="C951" i="2" s="1"/>
  <c r="C952" i="2" a="1"/>
  <c r="C952" i="2" s="1"/>
  <c r="C953" i="2" a="1"/>
  <c r="C953" i="2"/>
  <c r="C954" i="2" a="1"/>
  <c r="C954" i="2"/>
  <c r="C955" i="2" a="1"/>
  <c r="C955" i="2" s="1"/>
  <c r="C956" i="2" a="1"/>
  <c r="C956" i="2" s="1"/>
  <c r="C957" i="2" a="1"/>
  <c r="C957" i="2" s="1"/>
  <c r="C958" i="2" a="1"/>
  <c r="C958" i="2" s="1"/>
  <c r="C959" i="2" a="1"/>
  <c r="C959" i="2"/>
  <c r="C960" i="2" a="1"/>
  <c r="C960" i="2" s="1"/>
  <c r="C961" i="2" a="1"/>
  <c r="C961" i="2" s="1"/>
  <c r="C962" i="2" a="1"/>
  <c r="C962" i="2"/>
  <c r="C963" i="2" a="1"/>
  <c r="C963" i="2" s="1"/>
  <c r="C964" i="2" a="1"/>
  <c r="C964" i="2"/>
  <c r="C965" i="2" a="1"/>
  <c r="C965" i="2" s="1"/>
  <c r="C966" i="2" a="1"/>
  <c r="C966" i="2"/>
  <c r="C967" i="2" a="1"/>
  <c r="C967" i="2"/>
  <c r="C968" i="2" a="1"/>
  <c r="C968" i="2" s="1"/>
  <c r="C969" i="2" a="1"/>
  <c r="C969" i="2" s="1"/>
  <c r="C970" i="2" a="1"/>
  <c r="C970" i="2"/>
  <c r="C971" i="2" a="1"/>
  <c r="C971" i="2"/>
  <c r="C972" i="2" a="1"/>
  <c r="C972" i="2" s="1"/>
  <c r="C973" i="2" a="1"/>
  <c r="C973" i="2" s="1"/>
  <c r="C974" i="2" a="1"/>
  <c r="C974" i="2"/>
  <c r="C975" i="2" a="1"/>
  <c r="C975" i="2" s="1"/>
  <c r="C976" i="2" a="1"/>
  <c r="C976" i="2" s="1"/>
  <c r="C977" i="2" a="1"/>
  <c r="C977" i="2" s="1"/>
  <c r="C978" i="2" a="1"/>
  <c r="C978" i="2"/>
  <c r="C979" i="2" a="1"/>
  <c r="C979" i="2"/>
  <c r="C980" i="2" a="1"/>
  <c r="C980" i="2"/>
  <c r="C981" i="2" a="1"/>
  <c r="C981" i="2" s="1"/>
  <c r="C982" i="2" a="1"/>
  <c r="C982" i="2"/>
  <c r="C983" i="2" a="1"/>
  <c r="C983" i="2" s="1"/>
  <c r="C984" i="2" a="1"/>
  <c r="C984" i="2" s="1"/>
  <c r="C985" i="2" a="1"/>
  <c r="C985" i="2" s="1"/>
  <c r="C986" i="2" a="1"/>
  <c r="C986" i="2" s="1"/>
  <c r="C987" i="2" a="1"/>
  <c r="C987" i="2" s="1"/>
  <c r="C988" i="2" a="1"/>
  <c r="C988" i="2" s="1"/>
  <c r="C989" i="2" a="1"/>
  <c r="C989" i="2"/>
  <c r="C990" i="2" a="1"/>
  <c r="C990" i="2" s="1"/>
  <c r="C991" i="2" a="1"/>
  <c r="C991" i="2"/>
  <c r="C992" i="2" a="1"/>
  <c r="C992" i="2" s="1"/>
  <c r="C993" i="2" a="1"/>
  <c r="C993" i="2" s="1"/>
  <c r="C994" i="2" a="1"/>
  <c r="C994" i="2" s="1"/>
  <c r="C995" i="2" a="1"/>
  <c r="C995" i="2"/>
  <c r="C996" i="2" a="1"/>
  <c r="C996" i="2" s="1"/>
  <c r="C997" i="2" a="1"/>
  <c r="C997" i="2"/>
  <c r="C998" i="2" a="1"/>
  <c r="C998" i="2" s="1"/>
  <c r="C999" i="2" a="1"/>
  <c r="C999" i="2" s="1"/>
  <c r="C1000" i="2" a="1"/>
  <c r="C1000" i="2" s="1"/>
  <c r="C1001" i="2" a="1"/>
  <c r="C1001" i="2" s="1"/>
  <c r="C1002" i="2" a="1"/>
  <c r="C1002" i="2"/>
  <c r="C1003" i="2" a="1"/>
  <c r="C1003" i="2"/>
  <c r="C1004" i="2" a="1"/>
  <c r="C1004" i="2" s="1"/>
  <c r="C1005" i="2" a="1"/>
  <c r="C1005" i="2" s="1"/>
  <c r="C1006" i="2" a="1"/>
  <c r="C1006" i="2"/>
  <c r="C1007" i="2" a="1"/>
  <c r="C1007" i="2" s="1"/>
  <c r="C1008" i="2" a="1"/>
  <c r="C1008" i="2" s="1"/>
  <c r="C1009" i="2" a="1"/>
  <c r="C1009" i="2"/>
  <c r="C1010" i="2" a="1"/>
  <c r="C1010" i="2"/>
  <c r="C1011" i="2" a="1"/>
  <c r="C1011" i="2" s="1"/>
  <c r="C1012" i="2" a="1"/>
  <c r="C1012" i="2"/>
  <c r="C1013" i="2" a="1"/>
  <c r="C1013" i="2" s="1"/>
  <c r="C1014" i="2" a="1"/>
  <c r="C1014" i="2"/>
  <c r="C1015" i="2" a="1"/>
  <c r="C1015" i="2" s="1"/>
  <c r="C1016" i="2" a="1"/>
  <c r="C1016" i="2"/>
  <c r="C1017" i="2" a="1"/>
  <c r="C1017" i="2" s="1"/>
  <c r="C1018" i="2" a="1"/>
  <c r="C1018" i="2"/>
  <c r="C1019" i="2" a="1"/>
  <c r="C1019" i="2" s="1"/>
  <c r="C1020" i="2" a="1"/>
  <c r="C1020" i="2"/>
  <c r="C1021" i="2" a="1"/>
  <c r="C1021" i="2"/>
  <c r="C1022" i="2" a="1"/>
  <c r="C1022" i="2" s="1"/>
  <c r="C1023" i="2" a="1"/>
  <c r="C1023" i="2"/>
  <c r="C1024" i="2" a="1"/>
  <c r="C1024" i="2"/>
  <c r="C1025" i="2" a="1"/>
  <c r="C1025" i="2" s="1"/>
  <c r="C1026" i="2" a="1"/>
  <c r="C1026" i="2" s="1"/>
  <c r="C1027" i="2" a="1"/>
  <c r="C1027" i="2" s="1"/>
  <c r="C1028" i="2" a="1"/>
  <c r="C1028" i="2"/>
  <c r="C1029" i="2" a="1"/>
  <c r="C1029" i="2" s="1"/>
  <c r="C1030" i="2" a="1"/>
  <c r="C1030" i="2" s="1"/>
  <c r="C1031" i="2" a="1"/>
  <c r="C1031" i="2" s="1"/>
  <c r="C1032" i="2" a="1"/>
  <c r="C1032" i="2" s="1"/>
  <c r="C1033" i="2" a="1"/>
  <c r="C1033" i="2"/>
  <c r="C1034" i="2" a="1"/>
  <c r="C1034" i="2" s="1"/>
  <c r="C1035" i="2" a="1"/>
  <c r="C1035" i="2"/>
  <c r="C1036" i="2" a="1"/>
  <c r="C1036" i="2"/>
  <c r="C1037" i="2" a="1"/>
  <c r="C1037" i="2" s="1"/>
  <c r="C1038" i="2" a="1"/>
  <c r="C1038" i="2" s="1"/>
  <c r="C1039" i="2" a="1"/>
  <c r="C1039" i="2" s="1"/>
  <c r="C1040" i="2" a="1"/>
  <c r="C1040" i="2"/>
  <c r="C1041" i="2" a="1"/>
  <c r="C1041" i="2"/>
  <c r="C1042" i="2" a="1"/>
  <c r="C1042" i="2" s="1"/>
  <c r="C1043" i="2" a="1"/>
  <c r="C1043" i="2" s="1"/>
  <c r="C1044" i="2" a="1"/>
  <c r="C1044" i="2" s="1"/>
  <c r="C1045" i="2" a="1"/>
  <c r="C1045" i="2" s="1"/>
  <c r="C1046" i="2" a="1"/>
  <c r="C1046" i="2" s="1"/>
  <c r="C1047" i="2" a="1"/>
  <c r="C1047" i="2"/>
  <c r="C1048" i="2" a="1"/>
  <c r="C1048" i="2" s="1"/>
  <c r="C1049" i="2" a="1"/>
  <c r="C1049" i="2" s="1"/>
  <c r="C1050" i="2" a="1"/>
  <c r="C1050" i="2" s="1"/>
  <c r="C1051" i="2" a="1"/>
  <c r="C1051" i="2" s="1"/>
  <c r="C1052" i="2" a="1"/>
  <c r="C1052" i="2"/>
  <c r="C1053" i="2" a="1"/>
  <c r="C1053" i="2" s="1"/>
  <c r="C1054" i="2" a="1"/>
  <c r="C1054" i="2" s="1"/>
  <c r="C1055" i="2" a="1"/>
  <c r="C1055" i="2" s="1"/>
  <c r="C1056" i="2" a="1"/>
  <c r="C1056" i="2" s="1"/>
  <c r="C1057" i="2" a="1"/>
  <c r="C1057" i="2" s="1"/>
  <c r="C1058" i="2" a="1"/>
  <c r="C1058" i="2"/>
  <c r="C1059" i="2" a="1"/>
  <c r="C1059" i="2"/>
  <c r="C1060" i="2" a="1"/>
  <c r="C1060" i="2" s="1"/>
  <c r="C1061" i="2" a="1"/>
  <c r="C1061" i="2" s="1"/>
  <c r="C1062" i="2" a="1"/>
  <c r="C1062" i="2" s="1"/>
  <c r="C1063" i="2" a="1"/>
  <c r="C1063" i="2" s="1"/>
  <c r="C1064" i="2" a="1"/>
  <c r="C1064" i="2" s="1"/>
  <c r="C1065" i="2" a="1"/>
  <c r="C1065" i="2"/>
  <c r="C1066" i="2" a="1"/>
  <c r="C1066" i="2" s="1"/>
  <c r="C1067" i="2" a="1"/>
  <c r="C1067" i="2" s="1"/>
  <c r="C1068" i="2" a="1"/>
  <c r="C1068" i="2" s="1"/>
  <c r="C1069" i="2" a="1"/>
  <c r="C1069" i="2"/>
  <c r="C1070" i="2" a="1"/>
  <c r="C1070" i="2" s="1"/>
  <c r="C1071" i="2" a="1"/>
  <c r="C1071" i="2"/>
  <c r="C1072" i="2" a="1"/>
  <c r="C1072" i="2" s="1"/>
  <c r="C1073" i="2" a="1"/>
  <c r="C1073" i="2" s="1"/>
  <c r="C1074" i="2" a="1"/>
  <c r="C1074" i="2" s="1"/>
  <c r="C1075" i="2" a="1"/>
  <c r="C1075" i="2" s="1"/>
  <c r="C1076" i="2" a="1"/>
  <c r="C1076" i="2"/>
  <c r="C1077" i="2" a="1"/>
  <c r="C1077" i="2"/>
  <c r="C1078" i="2" a="1"/>
  <c r="C1078" i="2" s="1"/>
  <c r="C1079" i="2" a="1"/>
  <c r="C1079" i="2" s="1"/>
  <c r="C1080" i="2" a="1"/>
  <c r="C1080" i="2" s="1"/>
  <c r="C1081" i="2" a="1"/>
  <c r="C1081" i="2" s="1"/>
  <c r="C1082" i="2" a="1"/>
  <c r="C1082" i="2" s="1"/>
  <c r="C1083" i="2" a="1"/>
  <c r="C1083" i="2" s="1"/>
  <c r="C1084" i="2" a="1"/>
  <c r="C1084" i="2"/>
  <c r="C1085" i="2" a="1"/>
  <c r="C1085" i="2" s="1"/>
  <c r="C1086" i="2" a="1"/>
  <c r="C1086" i="2" s="1"/>
  <c r="C1087" i="2" a="1"/>
  <c r="C1087" i="2" s="1"/>
  <c r="C1088" i="2" a="1"/>
  <c r="C1088" i="2" s="1"/>
  <c r="C1089" i="2" a="1"/>
  <c r="C1089" i="2" s="1"/>
  <c r="C1090" i="2" a="1"/>
  <c r="C1090" i="2" s="1"/>
  <c r="C1091" i="2" a="1"/>
  <c r="C1091" i="2" s="1"/>
  <c r="C1092" i="2" a="1"/>
  <c r="C1092" i="2" s="1"/>
  <c r="C1093" i="2" a="1"/>
  <c r="C1093" i="2"/>
  <c r="C1094" i="2" a="1"/>
  <c r="C1094" i="2"/>
  <c r="C1095" i="2" a="1"/>
  <c r="C1095" i="2" s="1"/>
  <c r="C1096" i="2" a="1"/>
  <c r="C1096" i="2" s="1"/>
  <c r="C1097" i="2" a="1"/>
  <c r="C1097" i="2" s="1"/>
  <c r="C1098" i="2" a="1"/>
  <c r="C1098" i="2" s="1"/>
  <c r="C1099" i="2" a="1"/>
  <c r="C1099" i="2" s="1"/>
  <c r="C1100" i="2" a="1"/>
  <c r="C1100" i="2"/>
  <c r="C1101" i="2" a="1"/>
  <c r="C1101" i="2"/>
  <c r="C1102" i="2" a="1"/>
  <c r="C1102" i="2"/>
  <c r="C1103" i="2" a="1"/>
  <c r="C1103" i="2" s="1"/>
  <c r="C1104" i="2" a="1"/>
  <c r="C1104" i="2" s="1"/>
  <c r="C1105" i="2" a="1"/>
  <c r="C1105" i="2" s="1"/>
  <c r="C1106" i="2" a="1"/>
  <c r="C1106" i="2" s="1"/>
  <c r="C1107" i="2" a="1"/>
  <c r="C1107" i="2"/>
  <c r="C1108" i="2" a="1"/>
  <c r="C1108" i="2"/>
  <c r="C1109" i="2" a="1"/>
  <c r="C1109" i="2" s="1"/>
  <c r="C1110" i="2" a="1"/>
  <c r="C1110" i="2" s="1"/>
  <c r="C1111" i="2" a="1"/>
  <c r="C1111" i="2" s="1"/>
  <c r="C1112" i="2" a="1"/>
  <c r="C1112" i="2"/>
  <c r="C1113" i="2" a="1"/>
  <c r="C1113" i="2" s="1"/>
  <c r="C1114" i="2" a="1"/>
  <c r="C1114" i="2"/>
  <c r="C1115" i="2" a="1"/>
  <c r="C1115" i="2" s="1"/>
  <c r="C1116" i="2" a="1"/>
  <c r="C1116" i="2" s="1"/>
  <c r="C1117" i="2" a="1"/>
  <c r="C1117" i="2"/>
  <c r="C1118" i="2" a="1"/>
  <c r="C1118" i="2" s="1"/>
  <c r="C1119" i="2" a="1"/>
  <c r="C1119" i="2"/>
  <c r="C1120" i="2" a="1"/>
  <c r="C1120" i="2"/>
  <c r="C1121" i="2" a="1"/>
  <c r="C1121" i="2" s="1"/>
  <c r="C1122" i="2" a="1"/>
  <c r="C1122" i="2" s="1"/>
  <c r="C1123" i="2" a="1"/>
  <c r="C1123" i="2"/>
  <c r="C1124" i="2" a="1"/>
  <c r="C1124" i="2"/>
  <c r="C1125" i="2" a="1"/>
  <c r="C1125" i="2" s="1"/>
  <c r="C1126" i="2" a="1"/>
  <c r="C1126" i="2"/>
  <c r="C1127" i="2" a="1"/>
  <c r="C1127" i="2" s="1"/>
  <c r="C1128" i="2" a="1"/>
  <c r="C1128" i="2" s="1"/>
  <c r="C1129" i="2" a="1"/>
  <c r="C1129" i="2" s="1"/>
  <c r="C1130" i="2" a="1"/>
  <c r="C1130" i="2"/>
  <c r="C1131" i="2" a="1"/>
  <c r="C1131" i="2"/>
  <c r="C1132" i="2" a="1"/>
  <c r="C1132" i="2"/>
  <c r="C1133" i="2" a="1"/>
  <c r="C1133" i="2" s="1"/>
  <c r="C1134" i="2" a="1"/>
  <c r="C1134" i="2" s="1"/>
  <c r="C1135" i="2" a="1"/>
  <c r="C1135" i="2"/>
  <c r="C1136" i="2" a="1"/>
  <c r="C1136" i="2" s="1"/>
  <c r="C1137" i="2" a="1"/>
  <c r="C1137" i="2"/>
  <c r="C1138" i="2" a="1"/>
  <c r="C1138" i="2"/>
  <c r="C1139" i="2" a="1"/>
  <c r="C1139" i="2" s="1"/>
  <c r="C1140" i="2" a="1"/>
  <c r="C1140" i="2" s="1"/>
  <c r="C1141" i="2" a="1"/>
  <c r="C1141" i="2"/>
  <c r="C1142" i="2" a="1"/>
  <c r="C1142" i="2"/>
  <c r="C1143" i="2" a="1"/>
  <c r="C1143" i="2" s="1"/>
  <c r="C1144" i="2" a="1"/>
  <c r="C1144" i="2"/>
  <c r="C1145" i="2" a="1"/>
  <c r="C1145" i="2" s="1"/>
  <c r="C1146" i="2" a="1"/>
  <c r="C1146" i="2" s="1"/>
  <c r="C1147" i="2" a="1"/>
  <c r="C1147" i="2" s="1"/>
  <c r="C1148" i="2" a="1"/>
  <c r="C1148" i="2" s="1"/>
  <c r="C1149" i="2" a="1"/>
  <c r="C1149" i="2"/>
  <c r="C1150" i="2" a="1"/>
  <c r="C1150" i="2" s="1"/>
  <c r="C1151" i="2" a="1"/>
  <c r="C1151" i="2" s="1"/>
  <c r="C1152" i="2" a="1"/>
  <c r="C1152" i="2" s="1"/>
  <c r="C1153" i="2" a="1"/>
  <c r="C1153" i="2"/>
  <c r="C1154" i="2" a="1"/>
  <c r="C1154" i="2" s="1"/>
  <c r="C1155" i="2" a="1"/>
  <c r="C1155" i="2"/>
  <c r="C1156" i="2" a="1"/>
  <c r="C1156" i="2"/>
  <c r="C1157" i="2" a="1"/>
  <c r="C1157" i="2" s="1"/>
  <c r="C1158" i="2" a="1"/>
  <c r="C1158" i="2" s="1"/>
  <c r="C1159" i="2" a="1"/>
  <c r="C1159" i="2"/>
  <c r="C1160" i="2" a="1"/>
  <c r="C1160" i="2" s="1"/>
  <c r="C1161" i="2" a="1"/>
  <c r="C1161" i="2" s="1"/>
  <c r="C1162" i="2" a="1"/>
  <c r="C1162" i="2"/>
  <c r="C1163" i="2" a="1"/>
  <c r="C1163" i="2" s="1"/>
  <c r="C1164" i="2" a="1"/>
  <c r="C1164" i="2" s="1"/>
  <c r="C1165" i="2" a="1"/>
  <c r="C1165" i="2"/>
  <c r="C1166" i="2" a="1"/>
  <c r="C1166" i="2"/>
  <c r="C1167" i="2" a="1"/>
  <c r="C1167" i="2"/>
  <c r="C1168" i="2" a="1"/>
  <c r="C1168" i="2" s="1"/>
  <c r="C1169" i="2" a="1"/>
  <c r="C1169" i="2" s="1"/>
  <c r="C1170" i="2" a="1"/>
  <c r="C1170" i="2" s="1"/>
  <c r="C1171" i="2" a="1"/>
  <c r="C1171" i="2" s="1"/>
  <c r="C1172" i="2" a="1"/>
  <c r="C1172" i="2"/>
  <c r="C1173" i="2" a="1"/>
  <c r="C1173" i="2"/>
  <c r="C1174" i="2" a="1"/>
  <c r="C1174" i="2"/>
  <c r="C1175" i="2" a="1"/>
  <c r="C1175" i="2" s="1"/>
  <c r="C1176" i="2" a="1"/>
  <c r="C1176" i="2" s="1"/>
  <c r="C1177" i="2" a="1"/>
  <c r="C1177" i="2" s="1"/>
  <c r="C1178" i="2" a="1"/>
  <c r="C1178" i="2" s="1"/>
  <c r="C1179" i="2" a="1"/>
  <c r="C1179" i="2"/>
  <c r="C1180" i="2" a="1"/>
  <c r="C1180" i="2"/>
  <c r="C1181" i="2" a="1"/>
  <c r="C1181" i="2" s="1"/>
  <c r="C1182" i="2" a="1"/>
  <c r="C1182" i="2" s="1"/>
  <c r="C1183" i="2" a="1"/>
  <c r="C1183" i="2" s="1"/>
  <c r="C1184" i="2" a="1"/>
  <c r="C1184" i="2" s="1"/>
  <c r="C1185" i="2" a="1"/>
  <c r="C1185" i="2" s="1"/>
  <c r="C1186" i="2" a="1"/>
  <c r="C1186" i="2"/>
  <c r="C1187" i="2" a="1"/>
  <c r="C1187" i="2" s="1"/>
  <c r="C1188" i="2" a="1"/>
  <c r="C1188" i="2" s="1"/>
  <c r="C1189" i="2" a="1"/>
  <c r="C1189" i="2" s="1"/>
  <c r="C1190" i="2" a="1"/>
  <c r="C1190" i="2" s="1"/>
  <c r="C1191" i="2" a="1"/>
  <c r="C1191" i="2"/>
  <c r="C1192" i="2" a="1"/>
  <c r="C1192" i="2"/>
  <c r="C1193" i="2" a="1"/>
  <c r="C1193" i="2" s="1"/>
  <c r="C1194" i="2" a="1"/>
  <c r="C1194" i="2" s="1"/>
  <c r="C1195" i="2" a="1"/>
  <c r="C1195" i="2"/>
  <c r="C1196" i="2" a="1"/>
  <c r="C1196" i="2"/>
  <c r="C1197" i="2" a="1"/>
  <c r="C1197" i="2" s="1"/>
  <c r="C1198" i="2" a="1"/>
  <c r="C1198" i="2"/>
  <c r="C1199" i="2" a="1"/>
  <c r="C1199" i="2" s="1"/>
  <c r="C1200" i="2" a="1"/>
  <c r="C1200" i="2" s="1"/>
  <c r="C1201" i="2" a="1"/>
  <c r="C1201" i="2" s="1"/>
  <c r="C1202" i="2" a="1"/>
  <c r="C1202" i="2" s="1"/>
  <c r="C1203" i="2" a="1"/>
  <c r="C1203" i="2"/>
  <c r="C1204" i="2" a="1"/>
  <c r="C1204" i="2"/>
  <c r="C1205" i="2" a="1"/>
  <c r="C1205" i="2" s="1"/>
  <c r="C1206" i="2" a="1"/>
  <c r="C1206" i="2" s="1"/>
  <c r="C1207" i="2" a="1"/>
  <c r="C1207" i="2" s="1"/>
  <c r="C1208" i="2" a="1"/>
  <c r="C1208" i="2"/>
  <c r="C1209" i="2" a="1"/>
  <c r="C1209" i="2" s="1"/>
  <c r="C1210" i="2" a="1"/>
  <c r="C1210" i="2" s="1"/>
  <c r="C1211" i="2" a="1"/>
  <c r="C1211" i="2" s="1"/>
  <c r="C1212" i="2" a="1"/>
  <c r="C1212" i="2" s="1"/>
  <c r="C1213" i="2" a="1"/>
  <c r="C1213" i="2"/>
  <c r="C1214" i="2" a="1"/>
  <c r="C1214" i="2" s="1"/>
  <c r="C1215" i="2" a="1"/>
  <c r="C1215" i="2"/>
  <c r="C1216" i="2" a="1"/>
  <c r="C1216" i="2"/>
  <c r="C1217" i="2" a="1"/>
  <c r="C1217" i="2" s="1"/>
  <c r="C1218" i="2" a="1"/>
  <c r="C1218" i="2" s="1"/>
  <c r="C1219" i="2" a="1"/>
  <c r="C1219" i="2" s="1"/>
  <c r="C1220" i="2" a="1"/>
  <c r="C1220" i="2"/>
  <c r="C1221" i="2" a="1"/>
  <c r="C1221" i="2"/>
  <c r="C1222" i="2" a="1"/>
  <c r="C1222" i="2"/>
  <c r="C1223" i="2" a="1"/>
  <c r="C1223" i="2" s="1"/>
  <c r="C1224" i="2" a="1"/>
  <c r="C1224" i="2" s="1"/>
  <c r="C1225" i="2" a="1"/>
  <c r="C1225" i="2" s="1"/>
  <c r="C1226" i="2" a="1"/>
  <c r="C1226" i="2" s="1"/>
  <c r="C1227" i="2" a="1"/>
  <c r="C1227" i="2" s="1"/>
  <c r="C1228" i="2" a="1"/>
  <c r="C1228" i="2"/>
  <c r="C1229" i="2" a="1"/>
  <c r="C1229" i="2" s="1"/>
  <c r="C1230" i="2" a="1"/>
  <c r="C1230" i="2" s="1"/>
  <c r="C1231" i="2" a="1"/>
  <c r="C1231" i="2"/>
  <c r="C1232" i="2" a="1"/>
  <c r="C1232" i="2"/>
  <c r="C1233" i="2" a="1"/>
  <c r="C1233" i="2" s="1"/>
  <c r="C1234" i="2" a="1"/>
  <c r="C1234" i="2" s="1"/>
  <c r="C1235" i="2" a="1"/>
  <c r="C1235" i="2" s="1"/>
  <c r="C1236" i="2" a="1"/>
  <c r="C1236" i="2" s="1"/>
  <c r="C1237" i="2" a="1"/>
  <c r="C1237" i="2"/>
  <c r="C1238" i="2" a="1"/>
  <c r="C1238" i="2"/>
  <c r="C1239" i="2" a="1"/>
  <c r="C1239" i="2" s="1"/>
  <c r="C1240" i="2" a="1"/>
  <c r="C1240" i="2"/>
  <c r="C1241" i="2" a="1"/>
  <c r="C1241" i="2" s="1"/>
  <c r="C1242" i="2" a="1"/>
  <c r="C1242" i="2" s="1"/>
  <c r="C1243" i="2" a="1"/>
  <c r="C1243" i="2"/>
  <c r="C1244" i="2" a="1"/>
  <c r="C1244" i="2"/>
  <c r="C1245" i="2" a="1"/>
  <c r="C1245" i="2" s="1"/>
  <c r="C1246" i="2" a="1"/>
  <c r="C1246" i="2"/>
  <c r="C1247" i="2" a="1"/>
  <c r="C1247" i="2" s="1"/>
  <c r="C1248" i="2" a="1"/>
  <c r="C1248" i="2" s="1"/>
  <c r="C1249" i="2" a="1"/>
  <c r="C1249" i="2" s="1"/>
  <c r="C1250" i="2" a="1"/>
  <c r="C1250" i="2" s="1"/>
  <c r="C1251" i="2" a="1"/>
  <c r="C1251" i="2"/>
  <c r="C1252" i="2" a="1"/>
  <c r="C1252" i="2" s="1"/>
  <c r="C1253" i="2" a="1"/>
  <c r="C1253" i="2" s="1"/>
  <c r="C1254" i="2" a="1"/>
  <c r="C1254" i="2" s="1"/>
  <c r="C1255" i="2" a="1"/>
  <c r="C1255" i="2" s="1"/>
  <c r="C1256" i="2" a="1"/>
  <c r="C1256" i="2"/>
  <c r="C1257" i="2" a="1"/>
  <c r="C1257" i="2" s="1"/>
  <c r="C1258" i="2" a="1"/>
  <c r="C1258" i="2"/>
  <c r="C1259" i="2" a="1"/>
  <c r="C1259" i="2" s="1"/>
  <c r="C1260" i="2" a="1"/>
  <c r="C1260" i="2" s="1"/>
  <c r="C1261" i="2" a="1"/>
  <c r="C1261" i="2"/>
  <c r="C1262" i="2" a="1"/>
  <c r="C1262" i="2" s="1"/>
  <c r="C1263" i="2" a="1"/>
  <c r="C1263" i="2"/>
  <c r="C1264" i="2" a="1"/>
  <c r="C1264" i="2"/>
  <c r="C1265" i="2" a="1"/>
  <c r="C1265" i="2" s="1"/>
  <c r="C1266" i="2" a="1"/>
  <c r="C1266" i="2" s="1"/>
  <c r="C1267" i="2" a="1"/>
  <c r="C1267" i="2" s="1"/>
  <c r="C1268" i="2" a="1"/>
  <c r="C1268" i="2" s="1"/>
  <c r="C1269" i="2" a="1"/>
  <c r="C1269" i="2" s="1"/>
  <c r="C1270" i="2" a="1"/>
  <c r="C1270" i="2"/>
  <c r="C1271" i="2" a="1"/>
  <c r="C1271" i="2" s="1"/>
  <c r="C1272" i="2" a="1"/>
  <c r="C1272" i="2" s="1"/>
  <c r="C1273" i="2" a="1"/>
  <c r="C1273" i="2"/>
  <c r="C1274" i="2" a="1"/>
  <c r="C1274" i="2" s="1"/>
  <c r="C1275" i="2" a="1"/>
  <c r="C1275" i="2" s="1"/>
  <c r="C1276" i="2" a="1"/>
  <c r="C1276" i="2"/>
  <c r="C1277" i="2" a="1"/>
  <c r="C1277" i="2" s="1"/>
  <c r="C1278" i="2" a="1"/>
  <c r="C1278" i="2" s="1"/>
  <c r="C1279" i="2" a="1"/>
  <c r="C1279" i="2"/>
  <c r="C1280" i="2" a="1"/>
  <c r="C1280" i="2"/>
  <c r="C1281" i="2" a="1"/>
  <c r="C1281" i="2"/>
  <c r="C1282" i="2" a="1"/>
  <c r="C1282" i="2" s="1"/>
  <c r="C1283" i="2" a="1"/>
  <c r="C1283" i="2" s="1"/>
  <c r="C1284" i="2" a="1"/>
  <c r="C1284" i="2" s="1"/>
  <c r="C1285" i="2" a="1"/>
  <c r="C1285" i="2"/>
  <c r="C1286" i="2" a="1"/>
  <c r="C1286" i="2"/>
  <c r="C1287" i="2" a="1"/>
  <c r="C1287" i="2" s="1"/>
  <c r="C1288" i="2" a="1"/>
  <c r="C1288" i="2"/>
  <c r="C1289" i="2" a="1"/>
  <c r="C1289" i="2" s="1"/>
  <c r="C1290" i="2" a="1"/>
  <c r="C1290" i="2" s="1"/>
  <c r="C1291" i="2" a="1"/>
  <c r="C1291" i="2" s="1"/>
  <c r="C1292" i="2" a="1"/>
  <c r="C1292" i="2" s="1"/>
  <c r="C1293" i="2" a="1"/>
  <c r="C1293" i="2"/>
  <c r="C1294" i="2" a="1"/>
  <c r="C1294" i="2"/>
  <c r="C1295" i="2" a="1"/>
  <c r="C1295" i="2" s="1"/>
  <c r="C1296" i="2" a="1"/>
  <c r="C1296" i="2" s="1"/>
  <c r="C1297" i="2" a="1"/>
  <c r="C1297" i="2"/>
  <c r="C1298" i="2" a="1"/>
  <c r="C1298" i="2" s="1"/>
  <c r="C1299" i="2" a="1"/>
  <c r="C1299" i="2" s="1"/>
  <c r="C1300" i="2" a="1"/>
  <c r="C1300" i="2"/>
  <c r="C1301" i="2" a="1"/>
  <c r="C1301" i="2" s="1"/>
  <c r="C1302" i="2" a="1"/>
  <c r="C1302" i="2"/>
  <c r="C1303" i="2" a="1"/>
  <c r="C1303" i="2"/>
  <c r="C1304" i="2" a="1"/>
  <c r="C1304" i="2" s="1"/>
  <c r="C1305" i="2" a="1"/>
  <c r="C1305" i="2"/>
  <c r="C1306" i="2" a="1"/>
  <c r="C1306" i="2" s="1"/>
  <c r="C1307" i="2" a="1"/>
  <c r="C1307" i="2" s="1"/>
  <c r="C1308" i="2" a="1"/>
  <c r="C1308" i="2"/>
  <c r="C1309" i="2" a="1"/>
  <c r="C1309" i="2"/>
  <c r="C1310" i="2" a="1"/>
  <c r="C1310" i="2"/>
  <c r="C1311" i="2" a="1"/>
  <c r="C1311" i="2" s="1"/>
  <c r="C1312" i="2" a="1"/>
  <c r="C1312" i="2" s="1"/>
  <c r="C1313" i="2" a="1"/>
  <c r="C1313" i="2" s="1"/>
  <c r="C1314" i="2" a="1"/>
  <c r="C1314" i="2" s="1"/>
  <c r="C1315" i="2" a="1"/>
  <c r="C1315" i="2" s="1"/>
  <c r="C1316" i="2" a="1"/>
  <c r="C1316" i="2"/>
  <c r="C1317" i="2" a="1"/>
  <c r="C1317" i="2" s="1"/>
  <c r="C1318" i="2" a="1"/>
  <c r="C1318" i="2"/>
  <c r="C1319" i="2" a="1"/>
  <c r="C1319" i="2" s="1"/>
  <c r="C1320" i="2" a="1"/>
  <c r="C1320" i="2" s="1"/>
  <c r="C1321" i="2" a="1"/>
  <c r="C1321" i="2" s="1"/>
  <c r="C1322" i="2" a="1"/>
  <c r="C1322" i="2"/>
  <c r="C1323" i="2" a="1"/>
  <c r="C1323" i="2" s="1"/>
  <c r="C1324" i="2" a="1"/>
  <c r="C1324" i="2"/>
  <c r="C1325" i="2" a="1"/>
  <c r="C1325" i="2" s="1"/>
  <c r="C1326" i="2" a="1"/>
  <c r="C1326" i="2"/>
  <c r="C1327" i="2" a="1"/>
  <c r="C1327" i="2" s="1"/>
  <c r="C1328" i="2" a="1"/>
  <c r="C1328" i="2" s="1"/>
  <c r="C1329" i="2" a="1"/>
  <c r="C1329" i="2"/>
  <c r="C1330" i="2" a="1"/>
  <c r="C1330" i="2"/>
  <c r="C1331" i="2" a="1"/>
  <c r="C1331" i="2" s="1"/>
  <c r="C1332" i="2" a="1"/>
  <c r="C1332" i="2"/>
  <c r="C1333" i="2" a="1"/>
  <c r="C1333" i="2"/>
  <c r="C1334" i="2" a="1"/>
  <c r="C1334" i="2" s="1"/>
  <c r="C1335" i="2" a="1"/>
  <c r="C1335" i="2" s="1"/>
  <c r="C1336" i="2" a="1"/>
  <c r="C1336" i="2"/>
  <c r="C1337" i="2" a="1"/>
  <c r="C1337" i="2" s="1"/>
  <c r="C1338" i="2" a="1"/>
  <c r="C1338" i="2"/>
  <c r="C1339" i="2" a="1"/>
  <c r="C1339" i="2"/>
  <c r="C1340" i="2" a="1"/>
  <c r="C1340" i="2"/>
  <c r="C1341" i="2" a="1"/>
  <c r="C1341" i="2"/>
  <c r="C1342" i="2" a="1"/>
  <c r="C1342" i="2"/>
  <c r="C1343" i="2" a="1"/>
  <c r="C1343" i="2" s="1"/>
  <c r="C1344" i="2" a="1"/>
  <c r="C1344" i="2" s="1"/>
  <c r="C1345" i="2" a="1"/>
  <c r="C1345" i="2"/>
  <c r="C1346" i="2" a="1"/>
  <c r="C1346" i="2"/>
  <c r="C1347" i="2" a="1"/>
  <c r="C1347" i="2"/>
  <c r="C1348" i="2" a="1"/>
  <c r="C1348" i="2"/>
  <c r="C1349" i="2" a="1"/>
  <c r="C1349" i="2" s="1"/>
  <c r="C1350" i="2" a="1"/>
  <c r="C1350" i="2" s="1"/>
  <c r="C1351" i="2" a="1"/>
  <c r="C1351" i="2"/>
  <c r="C1352" i="2" a="1"/>
  <c r="C1352" i="2"/>
  <c r="C1353" i="2" a="1"/>
  <c r="C1353" i="2" s="1"/>
  <c r="C1354" i="2" a="1"/>
  <c r="C1354" i="2" s="1"/>
  <c r="C1355" i="2" a="1"/>
  <c r="C1355" i="2" s="1"/>
  <c r="C1356" i="2" a="1"/>
  <c r="C1356" i="2" s="1"/>
  <c r="C1357" i="2" a="1"/>
  <c r="C1357" i="2" s="1"/>
  <c r="C1358" i="2" a="1"/>
  <c r="C1358" i="2"/>
  <c r="C1359" i="2" a="1"/>
  <c r="C1359" i="2"/>
  <c r="C1360" i="2" a="1"/>
  <c r="C1360" i="2" s="1"/>
  <c r="C1361" i="2" a="1"/>
  <c r="C1361" i="2" s="1"/>
  <c r="C1362" i="2" a="1"/>
  <c r="C1362" i="2" s="1"/>
  <c r="C1363" i="2" a="1"/>
  <c r="C1363" i="2" s="1"/>
  <c r="C1364" i="2" a="1"/>
  <c r="C1364" i="2" s="1"/>
  <c r="C1365" i="2" a="1"/>
  <c r="C1365" i="2" s="1"/>
  <c r="C1366" i="2" a="1"/>
  <c r="C1366" i="2"/>
  <c r="C1367" i="2" a="1"/>
  <c r="C1367" i="2" s="1"/>
  <c r="C1368" i="2" a="1"/>
  <c r="C1368" i="2"/>
  <c r="C1369" i="2" a="1"/>
  <c r="C1369" i="2" s="1"/>
  <c r="C1370" i="2" a="1"/>
  <c r="C1370" i="2" s="1"/>
  <c r="C1371" i="2" a="1"/>
  <c r="C1371" i="2"/>
  <c r="C1372" i="2" a="1"/>
  <c r="C1372" i="2" s="1"/>
  <c r="C1373" i="2" a="1"/>
  <c r="C1373" i="2" s="1"/>
  <c r="C1374" i="2" a="1"/>
  <c r="C1374" i="2"/>
  <c r="C1375" i="2" a="1"/>
  <c r="C1375" i="2"/>
  <c r="C1376" i="2" a="1"/>
  <c r="C1376" i="2" s="1"/>
  <c r="C1377" i="2" a="1"/>
  <c r="C1377" i="2" s="1"/>
  <c r="C1378" i="2" a="1"/>
  <c r="C1378" i="2"/>
  <c r="C1379" i="2" a="1"/>
  <c r="C1379" i="2" s="1"/>
  <c r="C1380" i="2" a="1"/>
  <c r="C1380" i="2" s="1"/>
  <c r="C1381" i="2" a="1"/>
  <c r="C1381" i="2"/>
  <c r="C1382" i="2" a="1"/>
  <c r="C1382" i="2"/>
  <c r="C1383" i="2" a="1"/>
  <c r="C1383" i="2" s="1"/>
  <c r="C1384" i="2" a="1"/>
  <c r="C1384" i="2"/>
  <c r="C1385" i="2" a="1"/>
  <c r="C1385" i="2" s="1"/>
  <c r="C1386" i="2" a="1"/>
  <c r="C1386" i="2" s="1"/>
  <c r="C1387" i="2" a="1"/>
  <c r="C1387" i="2" s="1"/>
  <c r="C1388" i="2" a="1"/>
  <c r="C1388" i="2" s="1"/>
  <c r="C1389" i="2" a="1"/>
  <c r="C1389" i="2" s="1"/>
  <c r="C1390" i="2" a="1"/>
  <c r="C1390" i="2"/>
  <c r="C1391" i="2" a="1"/>
  <c r="C1391" i="2" s="1"/>
  <c r="C1392" i="2" a="1"/>
  <c r="C1392" i="2"/>
  <c r="C1393" i="2" a="1"/>
  <c r="C1393" i="2" s="1"/>
  <c r="C1394" i="2" a="1"/>
  <c r="C1394" i="2"/>
  <c r="C1395" i="2" a="1"/>
  <c r="C1395" i="2" s="1"/>
  <c r="C1396" i="2" a="1"/>
  <c r="C1396" i="2" s="1"/>
  <c r="C1397" i="2" a="1"/>
  <c r="C1397" i="2" s="1"/>
  <c r="C1398" i="2" a="1"/>
  <c r="C1398" i="2"/>
  <c r="C1399" i="2" a="1"/>
  <c r="C1399" i="2"/>
  <c r="C1400" i="2" a="1"/>
  <c r="C1400" i="2" s="1"/>
  <c r="C1401" i="2" a="1"/>
  <c r="C1401" i="2"/>
  <c r="C1402" i="2" a="1"/>
  <c r="C1402" i="2"/>
  <c r="C1403" i="2" a="1"/>
  <c r="C1403" i="2" s="1"/>
  <c r="C1404" i="2" a="1"/>
  <c r="C1404" i="2" s="1"/>
  <c r="C1405" i="2" a="1"/>
  <c r="C1405" i="2"/>
  <c r="C1406" i="2" a="1"/>
  <c r="C1406" i="2"/>
  <c r="C1407" i="2" a="1"/>
  <c r="C1407" i="2" s="1"/>
  <c r="C1408" i="2" a="1"/>
  <c r="C1408" i="2"/>
  <c r="C1409" i="2" a="1"/>
  <c r="C1409" i="2" s="1"/>
  <c r="C1410" i="2" a="1"/>
  <c r="C1410" i="2"/>
  <c r="C1411" i="2" a="1"/>
  <c r="C1411" i="2" s="1"/>
  <c r="C1412" i="2" a="1"/>
  <c r="C1412" i="2"/>
  <c r="C1413" i="2" a="1"/>
  <c r="C1413" i="2" s="1"/>
  <c r="C1414" i="2" a="1"/>
  <c r="C1414" i="2" s="1"/>
  <c r="C1415" i="2" a="1"/>
  <c r="C1415" i="2" s="1"/>
  <c r="C1416" i="2" a="1"/>
  <c r="C1416" i="2" s="1"/>
  <c r="C1417" i="2" a="1"/>
  <c r="C1417" i="2"/>
  <c r="C1418" i="2" a="1"/>
  <c r="C1418" i="2"/>
  <c r="C1419" i="2" a="1"/>
  <c r="C1419" i="2" s="1"/>
  <c r="C1420" i="2" a="1"/>
  <c r="C1420" i="2" s="1"/>
  <c r="C1421" i="2" a="1"/>
  <c r="C1421" i="2" s="1"/>
  <c r="C1422" i="2" a="1"/>
  <c r="C1422" i="2" s="1"/>
  <c r="C1423" i="2" a="1"/>
  <c r="C1423" i="2"/>
  <c r="C1424" i="2" a="1"/>
  <c r="C1424" i="2" s="1"/>
  <c r="C1425" i="2" a="1"/>
  <c r="C1425" i="2"/>
  <c r="C1426" i="2" a="1"/>
  <c r="C1426" i="2"/>
  <c r="C1427" i="2" a="1"/>
  <c r="C1427" i="2" s="1"/>
  <c r="C1428" i="2" a="1"/>
  <c r="C1428" i="2"/>
  <c r="C1429" i="2" a="1"/>
  <c r="C1429" i="2" s="1"/>
  <c r="C1430" i="2" a="1"/>
  <c r="C1430" i="2" s="1"/>
  <c r="C1431" i="2" a="1"/>
  <c r="C1431" i="2" s="1"/>
  <c r="C1432" i="2" a="1"/>
  <c r="C1432" i="2"/>
  <c r="C1433" i="2" a="1"/>
  <c r="C1433" i="2" s="1"/>
  <c r="C1434" i="2" a="1"/>
  <c r="C1434" i="2"/>
  <c r="C1435" i="2" a="1"/>
  <c r="C1435" i="2" s="1"/>
  <c r="C1436" i="2" a="1"/>
  <c r="C1436" i="2" s="1"/>
  <c r="C1437" i="2" a="1"/>
  <c r="C1437" i="2"/>
  <c r="C1438" i="2" a="1"/>
  <c r="C1438" i="2" s="1"/>
  <c r="C1439" i="2" a="1"/>
  <c r="C1439" i="2" s="1"/>
  <c r="C1440" i="2" a="1"/>
  <c r="C1440" i="2"/>
  <c r="C1441" i="2" a="1"/>
  <c r="C1441" i="2"/>
  <c r="C1442" i="2" a="1"/>
  <c r="C1442" i="2" s="1"/>
  <c r="C1443" i="2" a="1"/>
  <c r="C1443" i="2"/>
  <c r="C1444" i="2" a="1"/>
  <c r="C1444" i="2"/>
  <c r="C1445" i="2" a="1"/>
  <c r="C1445" i="2" s="1"/>
  <c r="C1446" i="2" a="1"/>
  <c r="C1446" i="2" s="1"/>
  <c r="C1447" i="2" a="1"/>
  <c r="C1447" i="2"/>
  <c r="C1448" i="2" a="1"/>
  <c r="C1448" i="2" s="1"/>
  <c r="C1449" i="2" a="1"/>
  <c r="C1449" i="2"/>
  <c r="C1450" i="2" a="1"/>
  <c r="C1450" i="2"/>
  <c r="C1451" i="2" a="1"/>
  <c r="C1451" i="2" s="1"/>
  <c r="C1452" i="2" a="1"/>
  <c r="C1452" i="2"/>
  <c r="C1453" i="2" a="1"/>
  <c r="C1453" i="2" s="1"/>
  <c r="C1454" i="2" a="1"/>
  <c r="C1454" i="2" s="1"/>
  <c r="C1455" i="2" a="1"/>
  <c r="C1455" i="2" s="1"/>
  <c r="C1456" i="2" a="1"/>
  <c r="C1456" i="2"/>
  <c r="C1457" i="2" a="1"/>
  <c r="C1457" i="2" s="1"/>
  <c r="C1458" i="2" a="1"/>
  <c r="C1458" i="2"/>
  <c r="C1459" i="2" a="1"/>
  <c r="C1459" i="2"/>
  <c r="C1460" i="2" a="1"/>
  <c r="C1460" i="2" s="1"/>
  <c r="C1461" i="2" a="1"/>
  <c r="C1461" i="2" s="1"/>
  <c r="C1462" i="2" a="1"/>
  <c r="C1462" i="2" s="1"/>
  <c r="C1463" i="2" a="1"/>
  <c r="C1463" i="2" s="1"/>
  <c r="C1464" i="2" a="1"/>
  <c r="C1464" i="2"/>
  <c r="C1465" i="2" a="1"/>
  <c r="C1465" i="2" s="1"/>
  <c r="C1466" i="2" a="1"/>
  <c r="C1466" i="2"/>
  <c r="C1467" i="2" a="1"/>
  <c r="C1467" i="2" s="1"/>
  <c r="C1468" i="2" a="1"/>
  <c r="C1468" i="2"/>
  <c r="C1469" i="2" a="1"/>
  <c r="C1469" i="2" s="1"/>
  <c r="C1470" i="2" a="1"/>
  <c r="C1470" i="2" s="1"/>
  <c r="C1471" i="2" a="1"/>
  <c r="C1471" i="2" s="1"/>
  <c r="C1472" i="2" a="1"/>
  <c r="C1472" i="2" s="1"/>
  <c r="C1473" i="2" a="1"/>
  <c r="C1473" i="2"/>
  <c r="C1474" i="2" a="1"/>
  <c r="C1474" i="2"/>
  <c r="C1475" i="2" a="1"/>
  <c r="C1475" i="2" s="1"/>
  <c r="C1476" i="2" a="1"/>
  <c r="C1476" i="2"/>
  <c r="C1477" i="2" a="1"/>
  <c r="C1477" i="2" s="1"/>
  <c r="C1478" i="2" a="1"/>
  <c r="C1478" i="2"/>
  <c r="C1479" i="2" a="1"/>
  <c r="C1479" i="2"/>
  <c r="C1480" i="2" a="1"/>
  <c r="C1480" i="2"/>
  <c r="C1481" i="2" a="1"/>
  <c r="C1481" i="2" s="1"/>
  <c r="C1482" i="2" a="1"/>
  <c r="C1482" i="2"/>
  <c r="C1483" i="2" a="1"/>
  <c r="C1483" i="2" s="1"/>
  <c r="C1484" i="2" a="1"/>
  <c r="C1484" i="2" s="1"/>
  <c r="C1485" i="2" a="1"/>
  <c r="C1485" i="2" s="1"/>
  <c r="C1486" i="2" a="1"/>
  <c r="C1486" i="2"/>
  <c r="C1487" i="2" a="1"/>
  <c r="C1487" i="2" s="1"/>
  <c r="C1488" i="2" a="1"/>
  <c r="C1488" i="2" s="1"/>
  <c r="C1489" i="2" a="1"/>
  <c r="C1489" i="2"/>
  <c r="C1490" i="2" a="1"/>
  <c r="C1490" i="2"/>
  <c r="C1491" i="2" a="1"/>
  <c r="C1491" i="2" s="1"/>
  <c r="C1492" i="2" a="1"/>
  <c r="C1492" i="2" s="1"/>
  <c r="C1493" i="2" a="1"/>
  <c r="C1493" i="2" s="1"/>
  <c r="C1494" i="2" a="1"/>
  <c r="C1494" i="2" s="1"/>
  <c r="C1495" i="2" a="1"/>
  <c r="C1495" i="2"/>
  <c r="C1496" i="2" a="1"/>
  <c r="C1496" i="2"/>
  <c r="C1497" i="2" a="1"/>
  <c r="C1497" i="2"/>
  <c r="C1498" i="2" a="1"/>
  <c r="C1498" i="2" s="1"/>
  <c r="C1499" i="2" a="1"/>
  <c r="C1499" i="2" s="1"/>
  <c r="C1500" i="2" a="1"/>
  <c r="C1500" i="2" s="1"/>
  <c r="C1501" i="2" a="1"/>
  <c r="C1501" i="2" s="1"/>
  <c r="C1502" i="2" a="1"/>
  <c r="C1502" i="2" s="1"/>
  <c r="C1503" i="2" a="1"/>
  <c r="C1503" i="2"/>
  <c r="C1504" i="2" a="1"/>
  <c r="C1504" i="2" s="1"/>
  <c r="C1505" i="2" a="1"/>
  <c r="C1505" i="2" s="1"/>
  <c r="C1506" i="2" a="1"/>
  <c r="C1506" i="2"/>
  <c r="C1507" i="2" a="1"/>
  <c r="C1507" i="2" s="1"/>
  <c r="C1508" i="2" a="1"/>
  <c r="C1508" i="2"/>
  <c r="C1509" i="2" a="1"/>
  <c r="C1509" i="2" s="1"/>
  <c r="C1510" i="2" a="1"/>
  <c r="C1510" i="2"/>
  <c r="C1511" i="2" a="1"/>
  <c r="C1511" i="2" s="1"/>
  <c r="C1512" i="2" a="1"/>
  <c r="C1512" i="2" s="1"/>
  <c r="C1513" i="2" a="1"/>
  <c r="C1513" i="2"/>
  <c r="C1514" i="2" a="1"/>
  <c r="C1514" i="2" s="1"/>
  <c r="C1515" i="2" a="1"/>
  <c r="C1515" i="2"/>
  <c r="C1516" i="2" a="1"/>
  <c r="C1516" i="2" s="1"/>
  <c r="C1517" i="2" a="1"/>
  <c r="C1517" i="2" s="1"/>
  <c r="C1518" i="2" a="1"/>
  <c r="C1518" i="2"/>
  <c r="C1519" i="2" a="1"/>
  <c r="C1519" i="2"/>
  <c r="C1520" i="2" a="1"/>
  <c r="C1520" i="2" s="1"/>
  <c r="C1521" i="2" a="1"/>
  <c r="C1521" i="2" s="1"/>
  <c r="C1522" i="2" a="1"/>
  <c r="C1522" i="2" s="1"/>
  <c r="C1523" i="2" a="1"/>
  <c r="C1523" i="2" s="1"/>
  <c r="C1524" i="2" a="1"/>
  <c r="C1524" i="2"/>
  <c r="C1525" i="2" a="1"/>
  <c r="C1525" i="2"/>
  <c r="C1526" i="2" a="1"/>
  <c r="C1526" i="2"/>
  <c r="C1527" i="2" a="1"/>
  <c r="C1527" i="2" s="1"/>
  <c r="C1528" i="2" a="1"/>
  <c r="C1528" i="2" s="1"/>
  <c r="C1529" i="2" a="1"/>
  <c r="C1529" i="2" s="1"/>
  <c r="C1530" i="2" a="1"/>
  <c r="C1530" i="2" s="1"/>
  <c r="C1531" i="2" a="1"/>
  <c r="C1531" i="2"/>
  <c r="C1532" i="2" a="1"/>
  <c r="C1532" i="2"/>
  <c r="C1533" i="2" a="1"/>
  <c r="C1533" i="2" s="1"/>
  <c r="C1534" i="2" a="1"/>
  <c r="C1534" i="2"/>
  <c r="C1535" i="2" a="1"/>
  <c r="C1535" i="2" s="1"/>
  <c r="C1536" i="2" a="1"/>
  <c r="C1536" i="2" s="1"/>
  <c r="C1537" i="2" a="1"/>
  <c r="C1537" i="2" s="1"/>
  <c r="C1538" i="2" a="1"/>
  <c r="C1538" i="2" s="1"/>
  <c r="C1539" i="2" a="1"/>
  <c r="C1539" i="2"/>
  <c r="C1540" i="2" a="1"/>
  <c r="C1540" i="2"/>
  <c r="C1541" i="2" a="1"/>
  <c r="C1541" i="2" s="1"/>
  <c r="C1542" i="2" a="1"/>
  <c r="C1542" i="2"/>
  <c r="C1543" i="2" a="1"/>
  <c r="C1543" i="2" s="1"/>
  <c r="C1544" i="2" a="1"/>
  <c r="C1544" i="2" s="1"/>
  <c r="C1545" i="2" a="1"/>
  <c r="C1545" i="2"/>
  <c r="C1546" i="2" a="1"/>
  <c r="C1546" i="2" s="1"/>
  <c r="C1547" i="2" a="1"/>
  <c r="C1547" i="2" s="1"/>
  <c r="C1548" i="2" a="1"/>
  <c r="C1548" i="2"/>
  <c r="C1549" i="2" a="1"/>
  <c r="C1549" i="2"/>
  <c r="C1550" i="2" a="1"/>
  <c r="C1550" i="2" s="1"/>
  <c r="C1551" i="2" a="1"/>
  <c r="C1551" i="2" s="1"/>
  <c r="C1552" i="2" a="1"/>
  <c r="C1552" i="2"/>
  <c r="C1553" i="2" a="1"/>
  <c r="C1553" i="2" s="1"/>
  <c r="C1554" i="2" a="1"/>
  <c r="C1554" i="2" s="1"/>
  <c r="C1555" i="2" a="1"/>
  <c r="C1555" i="2"/>
  <c r="C1556" i="2" a="1"/>
  <c r="C1556" i="2"/>
  <c r="C1557" i="2" a="1"/>
  <c r="C1557" i="2"/>
  <c r="C1558" i="2" a="1"/>
  <c r="C1558" i="2"/>
  <c r="C1559" i="2" a="1"/>
  <c r="C1559" i="2" s="1"/>
  <c r="C1560" i="2" a="1"/>
  <c r="C1560" i="2" s="1"/>
  <c r="C1561" i="2" a="1"/>
  <c r="C1561" i="2" s="1"/>
  <c r="C1562" i="2" a="1"/>
  <c r="C1562" i="2" s="1"/>
  <c r="C1563" i="2" a="1"/>
  <c r="C1563" i="2"/>
  <c r="C1564" i="2" a="1"/>
  <c r="C1564" i="2"/>
  <c r="C1565" i="2" a="1"/>
  <c r="C1565" i="2" s="1"/>
  <c r="C1566" i="2" a="1"/>
  <c r="C1566" i="2" s="1"/>
  <c r="C1567" i="2" a="1"/>
  <c r="C1567" i="2"/>
  <c r="C1568" i="2" a="1"/>
  <c r="C1568" i="2" s="1"/>
  <c r="C1569" i="2" a="1"/>
  <c r="C1569" i="2"/>
  <c r="C1570" i="2" a="1"/>
  <c r="C1570" i="2"/>
  <c r="C1571" i="2" a="1"/>
  <c r="C1571" i="2" s="1"/>
  <c r="C1572" i="2" a="1"/>
  <c r="C1572" i="2" s="1"/>
  <c r="C1573" i="2" a="1"/>
  <c r="C1573" i="2" s="1"/>
  <c r="C1574" i="2" a="1"/>
  <c r="C1574" i="2" s="1"/>
  <c r="C1575" i="2" a="1"/>
  <c r="C1575" i="2" s="1"/>
  <c r="C1576" i="2" a="1"/>
  <c r="C1576" i="2"/>
  <c r="C1577" i="2" a="1"/>
  <c r="C1577" i="2" s="1"/>
  <c r="C1578" i="2" a="1"/>
  <c r="C1578" i="2" s="1"/>
  <c r="C1579" i="2" a="1"/>
  <c r="C1579" i="2" s="1"/>
  <c r="C1580" i="2" a="1"/>
  <c r="C1580" i="2" s="1"/>
  <c r="C1581" i="2" a="1"/>
  <c r="C1581" i="2"/>
  <c r="C1582" i="2" a="1"/>
  <c r="C1582" i="2"/>
  <c r="C1583" i="2" a="1"/>
  <c r="C1583" i="2" s="1"/>
  <c r="C1584" i="2" a="1"/>
  <c r="C1584" i="2" s="1"/>
  <c r="C1585" i="2" a="1"/>
  <c r="C1585" i="2" s="1"/>
  <c r="C1586" i="2" a="1"/>
  <c r="C1586" i="2" s="1"/>
  <c r="C1587" i="2" a="1"/>
  <c r="C1587" i="2"/>
  <c r="C1588" i="2" a="1"/>
  <c r="C1588" i="2" s="1"/>
  <c r="C1589" i="2" a="1"/>
  <c r="C1589" i="2" s="1"/>
  <c r="C1590" i="2" a="1"/>
  <c r="C1590" i="2"/>
  <c r="C1591" i="2" a="1"/>
  <c r="C1591" i="2" s="1"/>
  <c r="C1592" i="2" a="1"/>
  <c r="C1592" i="2" s="1"/>
  <c r="C1593" i="2" a="1"/>
  <c r="C1593" i="2"/>
  <c r="C1594" i="2" a="1"/>
  <c r="C1594" i="2"/>
  <c r="C1595" i="2" a="1"/>
  <c r="C1595" i="2" s="1"/>
  <c r="C1596" i="2" a="1"/>
  <c r="C1596" i="2" s="1"/>
  <c r="C1597" i="2" a="1"/>
  <c r="C1597" i="2"/>
  <c r="C1598" i="2" a="1"/>
  <c r="C1598" i="2" s="1"/>
  <c r="C1599" i="2" a="1"/>
  <c r="C1599" i="2" s="1"/>
  <c r="C1600" i="2" a="1"/>
  <c r="C1600" i="2"/>
  <c r="C1601" i="2" a="1"/>
  <c r="C1601" i="2" s="1"/>
  <c r="C1602" i="2" a="1"/>
  <c r="C1602" i="2" s="1"/>
  <c r="C1603" i="2" a="1"/>
  <c r="C1603" i="2"/>
  <c r="C1604" i="2" a="1"/>
  <c r="C1604" i="2" s="1"/>
  <c r="C1605" i="2" a="1"/>
  <c r="C1605" i="2" s="1"/>
  <c r="C1606" i="2" a="1"/>
  <c r="C1606" i="2" s="1"/>
  <c r="C1607" i="2" a="1"/>
  <c r="C1607" i="2" s="1"/>
  <c r="C1608" i="2" a="1"/>
  <c r="C1608" i="2" s="1"/>
  <c r="C1609" i="2" a="1"/>
  <c r="C1609" i="2"/>
  <c r="C1610" i="2" a="1"/>
  <c r="C1610" i="2"/>
  <c r="C1611" i="2" a="1"/>
  <c r="C1611" i="2"/>
  <c r="C1612" i="2" a="1"/>
  <c r="C1612" i="2" s="1"/>
  <c r="C1613" i="2" a="1"/>
  <c r="C1613" i="2" s="1"/>
  <c r="C1614" i="2" a="1"/>
  <c r="C1614" i="2" s="1"/>
  <c r="C1615" i="2" a="1"/>
  <c r="C1615" i="2"/>
  <c r="C1616" i="2" a="1"/>
  <c r="C1616" i="2" s="1"/>
  <c r="C1617" i="2" a="1"/>
  <c r="C1617" i="2"/>
  <c r="C1618" i="2" a="1"/>
  <c r="C1618" i="2"/>
  <c r="C1619" i="2" a="1"/>
  <c r="C1619" i="2" s="1"/>
  <c r="C1620" i="2" a="1"/>
  <c r="C1620" i="2" s="1"/>
  <c r="C1621" i="2" a="1"/>
  <c r="C1621" i="2" s="1"/>
  <c r="C1622" i="2" a="1"/>
  <c r="C1622" i="2"/>
  <c r="C1623" i="2" a="1"/>
  <c r="C1623" i="2" s="1"/>
  <c r="C1624" i="2" a="1"/>
  <c r="C1624" i="2" s="1"/>
  <c r="C1625" i="2" a="1"/>
  <c r="C1625" i="2" s="1"/>
  <c r="C1626" i="2" a="1"/>
  <c r="C1626" i="2"/>
  <c r="C1627" i="2" a="1"/>
  <c r="C1627" i="2"/>
  <c r="C1628" i="2" a="1"/>
  <c r="C1628" i="2" s="1"/>
  <c r="C1629" i="2" a="1"/>
  <c r="C1629" i="2" s="1"/>
  <c r="C1630" i="2" a="1"/>
  <c r="C1630" i="2" s="1"/>
  <c r="C1631" i="2" a="1"/>
  <c r="C1631" i="2" s="1"/>
  <c r="C1632" i="2" a="1"/>
  <c r="C1632" i="2" s="1"/>
  <c r="C1633" i="2" a="1"/>
  <c r="C1633" i="2" s="1"/>
  <c r="C1634" i="2" a="1"/>
  <c r="C1634" i="2"/>
  <c r="C1635" i="2" a="1"/>
  <c r="C1635" i="2" s="1"/>
  <c r="C1636" i="2" a="1"/>
  <c r="C1636" i="2"/>
  <c r="C1637" i="2" a="1"/>
  <c r="C1637" i="2" s="1"/>
  <c r="C1638" i="2" a="1"/>
  <c r="C1638" i="2" s="1"/>
  <c r="C1639" i="2" a="1"/>
  <c r="C1639" i="2" s="1"/>
  <c r="C1640" i="2" a="1"/>
  <c r="C1640" i="2"/>
  <c r="C1641" i="2" a="1"/>
  <c r="C1641" i="2"/>
  <c r="C1642" i="2" a="1"/>
  <c r="C1642" i="2" s="1"/>
  <c r="C1643" i="2" a="1"/>
  <c r="C1643" i="2" s="1"/>
  <c r="C1644" i="2" a="1"/>
  <c r="C1644" i="2"/>
  <c r="C1645" i="2" a="1"/>
  <c r="C1645" i="2" s="1"/>
  <c r="C1646" i="2" a="1"/>
  <c r="C1646" i="2" s="1"/>
  <c r="C1647" i="2" a="1"/>
  <c r="C1647" i="2" s="1"/>
  <c r="C1648" i="2" a="1"/>
  <c r="C1648" i="2"/>
  <c r="C1649" i="2" a="1"/>
  <c r="C1649" i="2" s="1"/>
  <c r="C1650" i="2" a="1"/>
  <c r="C1650" i="2"/>
  <c r="C1651" i="2" a="1"/>
  <c r="C1651" i="2" s="1"/>
  <c r="C1652" i="2" a="1"/>
  <c r="C1652" i="2"/>
  <c r="C1653" i="2" a="1"/>
  <c r="C1653" i="2" s="1"/>
  <c r="C1654" i="2" a="1"/>
  <c r="C1654" i="2"/>
  <c r="C1655" i="2" a="1"/>
  <c r="C1655" i="2" s="1"/>
  <c r="C1656" i="2" a="1"/>
  <c r="C1656" i="2"/>
  <c r="C1657" i="2" a="1"/>
  <c r="C1657" i="2"/>
  <c r="C1658" i="2" a="1"/>
  <c r="C1658" i="2" s="1"/>
  <c r="C1659" i="2" a="1"/>
  <c r="C1659" i="2"/>
  <c r="C1660" i="2" a="1"/>
  <c r="C1660" i="2" s="1"/>
  <c r="C1661" i="2" a="1"/>
  <c r="C1661" i="2" s="1"/>
  <c r="C1662" i="2" a="1"/>
  <c r="C1662" i="2" s="1"/>
  <c r="C1663" i="2" a="1"/>
  <c r="C1663" i="2" s="1"/>
  <c r="C1664" i="2" a="1"/>
  <c r="C1664" i="2" s="1"/>
  <c r="C1665" i="2" a="1"/>
  <c r="C1665" i="2" s="1"/>
  <c r="C1666" i="2" a="1"/>
  <c r="C1666" i="2"/>
  <c r="C1667" i="2" a="1"/>
  <c r="C1667" i="2" s="1"/>
  <c r="C1668" i="2" a="1"/>
  <c r="C1668" i="2" s="1"/>
  <c r="C1669" i="2" a="1"/>
  <c r="C1669" i="2" s="1"/>
  <c r="C1670" i="2" a="1"/>
  <c r="C1670" i="2" s="1"/>
  <c r="C1671" i="2" a="1"/>
  <c r="C1671" i="2" s="1"/>
  <c r="C1672" i="2" a="1"/>
  <c r="C1672" i="2" s="1"/>
  <c r="C1673" i="2" a="1"/>
  <c r="C1673" i="2" s="1"/>
  <c r="C1674" i="2" a="1"/>
  <c r="C1674" i="2"/>
  <c r="C1675" i="2" a="1"/>
  <c r="C1675" i="2"/>
  <c r="C1676" i="2" a="1"/>
  <c r="C1676" i="2" s="1"/>
  <c r="C1677" i="2" a="1"/>
  <c r="C1677" i="2" s="1"/>
  <c r="C1678" i="2" a="1"/>
  <c r="C1678" i="2" s="1"/>
  <c r="C1679" i="2" a="1"/>
  <c r="C1679" i="2" s="1"/>
  <c r="C1680" i="2" a="1"/>
  <c r="C1680" i="2" s="1"/>
  <c r="C1681" i="2" a="1"/>
  <c r="C1681" i="2"/>
  <c r="C1682" i="2" a="1"/>
  <c r="C1682" i="2" s="1"/>
  <c r="C1683" i="2" a="1"/>
  <c r="C1683" i="2" s="1"/>
  <c r="C1684" i="2" a="1"/>
  <c r="C1684" i="2"/>
  <c r="C1685" i="2" a="1"/>
  <c r="C1685" i="2" s="1"/>
  <c r="C1686" i="2" a="1"/>
  <c r="C1686" i="2" s="1"/>
  <c r="C1687" i="2" a="1"/>
  <c r="C1687" i="2" s="1"/>
  <c r="C1688" i="2" a="1"/>
  <c r="C1688" i="2"/>
  <c r="C1689" i="2" a="1"/>
  <c r="C1689" i="2"/>
  <c r="C1690" i="2" a="1"/>
  <c r="C1690" i="2" s="1"/>
  <c r="C1691" i="2" a="1"/>
  <c r="C1691" i="2" s="1"/>
  <c r="C1692" i="2" a="1"/>
  <c r="C1692" i="2" s="1"/>
  <c r="C1693" i="2" a="1"/>
  <c r="C1693" i="2"/>
  <c r="C1694" i="2" a="1"/>
  <c r="C1694" i="2" s="1"/>
  <c r="C1695" i="2" a="1"/>
  <c r="C1695" i="2"/>
  <c r="C1696" i="2" a="1"/>
  <c r="C1696" i="2"/>
  <c r="C1697" i="2" a="1"/>
  <c r="C1697" i="2" s="1"/>
  <c r="C1698" i="2" a="1"/>
  <c r="C1698" i="2" s="1"/>
  <c r="C1699" i="2" a="1"/>
  <c r="C1699" i="2" s="1"/>
  <c r="C1700" i="2" a="1"/>
  <c r="C1700" i="2" s="1"/>
  <c r="C1701" i="2" a="1"/>
  <c r="C1701" i="2" s="1"/>
  <c r="C1702" i="2" a="1"/>
  <c r="C1702" i="2"/>
  <c r="C1703" i="2" a="1"/>
  <c r="C1703" i="2" s="1"/>
  <c r="C1704" i="2" a="1"/>
  <c r="C1704" i="2"/>
  <c r="C1705" i="2" a="1"/>
  <c r="C1705" i="2"/>
  <c r="C1706" i="2" a="1"/>
  <c r="C1706" i="2" s="1"/>
  <c r="C1707" i="2" a="1"/>
  <c r="C1707" i="2" s="1"/>
  <c r="C1708" i="2" a="1"/>
  <c r="C1708" i="2"/>
  <c r="C1709" i="2" a="1"/>
  <c r="C1709" i="2" s="1"/>
  <c r="C1710" i="2" a="1"/>
  <c r="C1710" i="2"/>
  <c r="C1711" i="2" a="1"/>
  <c r="C1711" i="2"/>
  <c r="C1712" i="2" a="1"/>
  <c r="C1712" i="2" s="1"/>
  <c r="C1713" i="2" a="1"/>
  <c r="C1713" i="2" s="1"/>
  <c r="C1714" i="2" a="1"/>
  <c r="C1714" i="2" s="1"/>
  <c r="C1715" i="2" a="1"/>
  <c r="C1715" i="2" s="1"/>
  <c r="C1716" i="2" a="1"/>
  <c r="C1716" i="2"/>
  <c r="C1717" i="2" a="1"/>
  <c r="C1717" i="2"/>
  <c r="C1718" i="2" a="1"/>
  <c r="C1718" i="2"/>
  <c r="C1719" i="2" a="1"/>
  <c r="C1719" i="2" s="1"/>
  <c r="C1720" i="2" a="1"/>
  <c r="C1720" i="2"/>
  <c r="C1721" i="2" a="1"/>
  <c r="C1721" i="2" s="1"/>
  <c r="C1722" i="2" a="1"/>
  <c r="C1722" i="2" s="1"/>
  <c r="C1723" i="2" a="1"/>
  <c r="C1723" i="2"/>
  <c r="C1724" i="2" a="1"/>
  <c r="C1724" i="2"/>
  <c r="C1725" i="2" a="1"/>
  <c r="C1725" i="2"/>
  <c r="C1726" i="2" a="1"/>
  <c r="C1726" i="2" s="1"/>
  <c r="C1727" i="2" a="1"/>
  <c r="C1727" i="2" s="1"/>
  <c r="C1728" i="2" a="1"/>
  <c r="C1728" i="2"/>
  <c r="C1729" i="2" a="1"/>
  <c r="C1729" i="2" s="1"/>
  <c r="C1730" i="2" a="1"/>
  <c r="C1730" i="2" s="1"/>
  <c r="C1731" i="2" a="1"/>
  <c r="C1731" i="2"/>
  <c r="C1732" i="2" a="1"/>
  <c r="C1732" i="2"/>
  <c r="C1733" i="2" a="1"/>
  <c r="C1733" i="2" s="1"/>
  <c r="C1734" i="2" a="1"/>
  <c r="C1734" i="2"/>
  <c r="C1735" i="2" a="1"/>
  <c r="C1735" i="2"/>
  <c r="C1736" i="2" a="1"/>
  <c r="C1736" i="2" s="1"/>
  <c r="C1737" i="2" a="1"/>
  <c r="C1737" i="2" s="1"/>
  <c r="C1738" i="2" a="1"/>
  <c r="C1738" i="2"/>
  <c r="C1739" i="2" a="1"/>
  <c r="C1739" i="2" s="1"/>
  <c r="C1740" i="2" a="1"/>
  <c r="C1740" i="2" s="1"/>
  <c r="C1741" i="2" a="1"/>
  <c r="C1741" i="2"/>
  <c r="C1742" i="2" a="1"/>
  <c r="C1742" i="2" s="1"/>
  <c r="C1743" i="2" a="1"/>
  <c r="C1743" i="2"/>
  <c r="C1744" i="2" a="1"/>
  <c r="C1744" i="2" s="1"/>
  <c r="C1745" i="2" a="1"/>
  <c r="C1745" i="2" s="1"/>
  <c r="C1746" i="2" a="1"/>
  <c r="C1746" i="2" s="1"/>
  <c r="C1747" i="2" a="1"/>
  <c r="C1747" i="2"/>
  <c r="C1748" i="2" a="1"/>
  <c r="C1748" i="2"/>
  <c r="C1749" i="2" a="1"/>
  <c r="C1749" i="2"/>
  <c r="C1750" i="2" a="1"/>
  <c r="C1750" i="2" s="1"/>
  <c r="C1751" i="2" a="1"/>
  <c r="C1751" i="2" s="1"/>
  <c r="C1752" i="2" a="1"/>
  <c r="C1752" i="2"/>
  <c r="C1753" i="2" a="1"/>
  <c r="C1753" i="2" s="1"/>
  <c r="C1754" i="2" a="1"/>
  <c r="C1754" i="2" s="1"/>
  <c r="C1755" i="2" a="1"/>
  <c r="C1755" i="2" s="1"/>
  <c r="C1756" i="2" a="1"/>
  <c r="C1756" i="2"/>
  <c r="C1757" i="2" a="1"/>
  <c r="C1757" i="2" s="1"/>
  <c r="C1758" i="2" a="1"/>
  <c r="C1758" i="2" s="1"/>
  <c r="C1759" i="2" a="1"/>
  <c r="C1759" i="2"/>
  <c r="C1760" i="2" a="1"/>
  <c r="C1760" i="2"/>
  <c r="C1761" i="2" a="1"/>
  <c r="C1761" i="2" s="1"/>
  <c r="C1762" i="2" a="1"/>
  <c r="C1762" i="2" s="1"/>
  <c r="C1763" i="2" a="1"/>
  <c r="C1763" i="2" s="1"/>
  <c r="C1764" i="2" a="1"/>
  <c r="C1764" i="2"/>
  <c r="C1765" i="2" a="1"/>
  <c r="C1765" i="2" s="1"/>
  <c r="C1766" i="2" a="1"/>
  <c r="C1766" i="2"/>
  <c r="C1767" i="2" a="1"/>
  <c r="C1767" i="2"/>
  <c r="C1768" i="2" a="1"/>
  <c r="C1768" i="2"/>
  <c r="C1769" i="2" a="1"/>
  <c r="C1769" i="2" s="1"/>
  <c r="C1770" i="2" a="1"/>
  <c r="C1770" i="2"/>
  <c r="C1771" i="2" a="1"/>
  <c r="C1771" i="2"/>
  <c r="C1772" i="2" a="1"/>
  <c r="C1772" i="2"/>
  <c r="C1773" i="2" a="1"/>
  <c r="C1773" i="2"/>
  <c r="C1774" i="2" a="1"/>
  <c r="C1774" i="2" s="1"/>
  <c r="C1775" i="2" a="1"/>
  <c r="C1775" i="2" s="1"/>
  <c r="C1776" i="2" a="1"/>
  <c r="C1776" i="2" s="1"/>
  <c r="C1777" i="2" a="1"/>
  <c r="C1777" i="2" s="1"/>
  <c r="C1778" i="2" a="1"/>
  <c r="C1778" i="2"/>
  <c r="C1779" i="2" a="1"/>
  <c r="C1779" i="2" s="1"/>
  <c r="C1780" i="2" a="1"/>
  <c r="C1780" i="2"/>
  <c r="C1781" i="2" a="1"/>
  <c r="C1781" i="2" s="1"/>
  <c r="C1782" i="2" a="1"/>
  <c r="C1782" i="2"/>
  <c r="C1783" i="2" a="1"/>
  <c r="C1783" i="2" s="1"/>
  <c r="C1784" i="2" a="1"/>
  <c r="C1784" i="2"/>
  <c r="C1785" i="2" a="1"/>
  <c r="C1785" i="2" s="1"/>
  <c r="C1786" i="2" a="1"/>
  <c r="C1786" i="2"/>
  <c r="C1787" i="2" a="1"/>
  <c r="C1787" i="2" s="1"/>
  <c r="C1788" i="2" a="1"/>
  <c r="C1788" i="2"/>
  <c r="C1789" i="2" a="1"/>
  <c r="C1789" i="2"/>
  <c r="C1790" i="2" a="1"/>
  <c r="C1790" i="2" s="1"/>
  <c r="C1791" i="2" a="1"/>
  <c r="C1791" i="2"/>
  <c r="C1792" i="2" a="1"/>
  <c r="C1792" i="2" s="1"/>
  <c r="C1793" i="2" a="1"/>
  <c r="C1793" i="2" s="1"/>
  <c r="C1794" i="2" a="1"/>
  <c r="C1794" i="2" s="1"/>
  <c r="C1795" i="2" a="1"/>
  <c r="C1795" i="2"/>
  <c r="C1796" i="2" a="1"/>
  <c r="C1796" i="2"/>
  <c r="C1797" i="2" a="1"/>
  <c r="C1797" i="2"/>
  <c r="C1798" i="2" a="1"/>
  <c r="C1798" i="2"/>
  <c r="C1799" i="2" a="1"/>
  <c r="C1799" i="2" s="1"/>
  <c r="C1800" i="2" a="1"/>
  <c r="C1800" i="2" s="1"/>
  <c r="C1801" i="2" a="1"/>
  <c r="C1801" i="2" s="1"/>
  <c r="C1802" i="2" a="1"/>
  <c r="C1802" i="2"/>
  <c r="C1803" i="2" a="1"/>
  <c r="C1803" i="2"/>
  <c r="C1804" i="2" a="1"/>
  <c r="C1804" i="2"/>
  <c r="C1805" i="2" a="1"/>
  <c r="C1805" i="2" s="1"/>
  <c r="C1806" i="2" a="1"/>
  <c r="C1806" i="2" s="1"/>
  <c r="C1807" i="2" a="1"/>
  <c r="C1807" i="2"/>
  <c r="C1808" i="2" a="1"/>
  <c r="C1808" i="2"/>
  <c r="C1809" i="2" a="1"/>
  <c r="C1809" i="2"/>
  <c r="C1810" i="2" a="1"/>
  <c r="C1810" i="2"/>
  <c r="C1811" i="2" a="1"/>
  <c r="C1811" i="2" s="1"/>
  <c r="C1812" i="2" a="1"/>
  <c r="C1812" i="2" s="1"/>
  <c r="C1813" i="2" a="1"/>
  <c r="C1813" i="2" s="1"/>
  <c r="C1814" i="2" a="1"/>
  <c r="C1814" i="2" s="1"/>
  <c r="C1815" i="2" a="1"/>
  <c r="C1815" i="2"/>
  <c r="C1816" i="2" a="1"/>
  <c r="C1816" i="2"/>
  <c r="C1817" i="2" a="1"/>
  <c r="C1817" i="2" s="1"/>
  <c r="C1818" i="2" a="1"/>
  <c r="C1818" i="2"/>
  <c r="C1819" i="2" a="1"/>
  <c r="C1819" i="2"/>
  <c r="C1820" i="2" a="1"/>
  <c r="C1820" i="2" s="1"/>
  <c r="C1821" i="2" a="1"/>
  <c r="C1821" i="2" s="1"/>
  <c r="C1822" i="2" a="1"/>
  <c r="C1822" i="2"/>
  <c r="C1823" i="2" a="1"/>
  <c r="C1823" i="2" s="1"/>
  <c r="C1824" i="2" a="1"/>
  <c r="C1824" i="2"/>
  <c r="C1825" i="2" a="1"/>
  <c r="C1825" i="2"/>
  <c r="C1826" i="2" a="1"/>
  <c r="C1826" i="2"/>
  <c r="C1827" i="2" a="1"/>
  <c r="C1827" i="2" s="1"/>
  <c r="C1828" i="2" a="1"/>
  <c r="C1828" i="2" s="1"/>
  <c r="C1829" i="2" a="1"/>
  <c r="C1829" i="2" s="1"/>
  <c r="C1830" i="2" a="1"/>
  <c r="C1830" i="2"/>
  <c r="C1831" i="2" a="1"/>
  <c r="C1831" i="2" s="1"/>
  <c r="C1832" i="2" a="1"/>
  <c r="C1832" i="2"/>
  <c r="C1833" i="2" a="1"/>
  <c r="C1833" i="2"/>
  <c r="C1834" i="2" a="1"/>
  <c r="C1834" i="2" s="1"/>
  <c r="C1835" i="2" a="1"/>
  <c r="C1835" i="2" s="1"/>
  <c r="C1836" i="2" a="1"/>
  <c r="C1836" i="2"/>
  <c r="C1837" i="2" a="1"/>
  <c r="C1837" i="2"/>
  <c r="C1838" i="2" a="1"/>
  <c r="C1838" i="2" s="1"/>
  <c r="C1839" i="2" a="1"/>
  <c r="C1839" i="2"/>
  <c r="C1840" i="2" a="1"/>
  <c r="C1840" i="2"/>
  <c r="C1841" i="2" a="1"/>
  <c r="C1841" i="2" s="1"/>
  <c r="C1842" i="2" a="1"/>
  <c r="C1842" i="2"/>
  <c r="C1843" i="2" a="1"/>
  <c r="C1843" i="2"/>
  <c r="C1844" i="2" a="1"/>
  <c r="C1844" i="2"/>
  <c r="C1845" i="2" a="1"/>
  <c r="C1845" i="2"/>
  <c r="C1846" i="2" a="1"/>
  <c r="C1846" i="2"/>
  <c r="C1847" i="2" a="1"/>
  <c r="C1847" i="2" s="1"/>
  <c r="C1848" i="2" a="1"/>
  <c r="C1848" i="2" s="1"/>
  <c r="C1849" i="2" a="1"/>
  <c r="C1849" i="2"/>
  <c r="C1850" i="2" a="1"/>
  <c r="C1850" i="2"/>
  <c r="C1851" i="2" a="1"/>
  <c r="C1851" i="2"/>
  <c r="C1852" i="2" a="1"/>
  <c r="C1852" i="2"/>
  <c r="C1853" i="2" a="1"/>
  <c r="C1853" i="2" s="1"/>
  <c r="C1854" i="2" a="1"/>
  <c r="C1854" i="2"/>
  <c r="C1855" i="2" a="1"/>
  <c r="C1855" i="2" s="1"/>
  <c r="C1856" i="2" a="1"/>
  <c r="C1856" i="2" s="1"/>
  <c r="C1857" i="2" a="1"/>
  <c r="C1857" i="2"/>
  <c r="C1858" i="2" a="1"/>
  <c r="C1858" i="2"/>
  <c r="C1859" i="2" a="1"/>
  <c r="C1859" i="2" s="1"/>
  <c r="C1860" i="2" a="1"/>
  <c r="C1860" i="2" s="1"/>
  <c r="C1861" i="2" a="1"/>
  <c r="C1861" i="2"/>
  <c r="C1862" i="2" a="1"/>
  <c r="C1862" i="2" s="1"/>
  <c r="C1863" i="2" a="1"/>
  <c r="C1863" i="2"/>
  <c r="C1864" i="2" a="1"/>
  <c r="C1864" i="2"/>
  <c r="C1865" i="2" a="1"/>
  <c r="C1865" i="2" s="1"/>
  <c r="C1866" i="2" a="1"/>
  <c r="C1866" i="2"/>
  <c r="C1867" i="2" a="1"/>
  <c r="C1867" i="2" s="1"/>
  <c r="C1868" i="2" a="1"/>
  <c r="C1868" i="2" s="1"/>
  <c r="C1869" i="2" a="1"/>
  <c r="C1869" i="2" s="1"/>
  <c r="C1870" i="2" a="1"/>
  <c r="C1870" i="2"/>
  <c r="C1871" i="2" a="1"/>
  <c r="C1871" i="2" s="1"/>
  <c r="C1872" i="2" a="1"/>
  <c r="C1872" i="2"/>
  <c r="C1873" i="2" a="1"/>
  <c r="C1873" i="2" s="1"/>
  <c r="C1874" i="2" a="1"/>
  <c r="C1874" i="2"/>
  <c r="C1875" i="2" a="1"/>
  <c r="C1875" i="2" s="1"/>
  <c r="C1876" i="2" a="1"/>
  <c r="C1876" i="2" s="1"/>
  <c r="C1877" i="2" a="1"/>
  <c r="C1877" i="2" s="1"/>
  <c r="C1878" i="2" a="1"/>
  <c r="C1878" i="2"/>
  <c r="C1879" i="2" a="1"/>
  <c r="C1879" i="2"/>
  <c r="C1880" i="2" a="1"/>
  <c r="C1880" i="2"/>
  <c r="C1881" i="2" a="1"/>
  <c r="C1881" i="2"/>
  <c r="C1882" i="2" a="1"/>
  <c r="C1882" i="2"/>
  <c r="C1883" i="2" a="1"/>
  <c r="C1883" i="2" s="1"/>
  <c r="C1884" i="2" a="1"/>
  <c r="C1884" i="2"/>
  <c r="C1885" i="2" a="1"/>
  <c r="C1885" i="2"/>
  <c r="C1886" i="2" a="1"/>
  <c r="C1886" i="2" s="1"/>
  <c r="C1887" i="2" a="1"/>
  <c r="C1887" i="2"/>
  <c r="C1888" i="2" a="1"/>
  <c r="C1888" i="2"/>
  <c r="C1889" i="2" a="1"/>
  <c r="C1889" i="2" s="1"/>
  <c r="C1890" i="2" a="1"/>
  <c r="C1890" i="2" s="1"/>
  <c r="C1891" i="2" a="1"/>
  <c r="C1891" i="2"/>
  <c r="C1892" i="2" a="1"/>
  <c r="C1892" i="2"/>
  <c r="C1893" i="2" a="1"/>
  <c r="C1893" i="2"/>
  <c r="C1894" i="2" a="1"/>
  <c r="C1894" i="2"/>
  <c r="C1895" i="2" a="1"/>
  <c r="C1895" i="2" s="1"/>
  <c r="C1896" i="2" a="1"/>
  <c r="C1896" i="2"/>
  <c r="C1897" i="2" a="1"/>
  <c r="C1897" i="2" s="1"/>
  <c r="C1898" i="2" a="1"/>
  <c r="C1898" i="2"/>
  <c r="C1899" i="2" a="1"/>
  <c r="C1899" i="2" s="1"/>
  <c r="C1900" i="2" a="1"/>
  <c r="C1900" i="2"/>
  <c r="C1901" i="2" a="1"/>
  <c r="C1901" i="2" s="1"/>
  <c r="C1902" i="2" a="1"/>
  <c r="C1902" i="2"/>
  <c r="C1903" i="2" a="1"/>
  <c r="C1903" i="2" s="1"/>
  <c r="C1904" i="2" a="1"/>
  <c r="C1904" i="2" s="1"/>
  <c r="C1905" i="2" a="1"/>
  <c r="C1905" i="2"/>
  <c r="C1906" i="2" a="1"/>
  <c r="C1906" i="2"/>
  <c r="C1907" i="2" a="1"/>
  <c r="C1907" i="2" s="1"/>
  <c r="C1908" i="2" a="1"/>
  <c r="C1908" i="2"/>
  <c r="C1909" i="2" a="1"/>
  <c r="C1909" i="2" s="1"/>
  <c r="C1910" i="2" a="1"/>
  <c r="C1910" i="2"/>
  <c r="C1911" i="2" a="1"/>
  <c r="C1911" i="2" s="1"/>
  <c r="C1912" i="2" a="1"/>
  <c r="C1912" i="2"/>
  <c r="C1913" i="2" a="1"/>
  <c r="C1913" i="2" s="1"/>
  <c r="C1914" i="2" a="1"/>
  <c r="C1914" i="2"/>
  <c r="C1915" i="2" a="1"/>
  <c r="C1915" i="2"/>
  <c r="C1916" i="2" a="1"/>
  <c r="C1916" i="2" s="1"/>
  <c r="C1917" i="2" a="1"/>
  <c r="C1917" i="2" s="1"/>
  <c r="C1918" i="2" a="1"/>
  <c r="C1918" i="2" s="1"/>
  <c r="C1919" i="2" a="1"/>
  <c r="C1919" i="2"/>
  <c r="C1920" i="2" a="1"/>
  <c r="C1920" i="2"/>
  <c r="C1921" i="2" a="1"/>
  <c r="C1921" i="2" s="1"/>
  <c r="C1922" i="2" a="1"/>
  <c r="C1922" i="2" s="1"/>
  <c r="C1923" i="2" a="1"/>
  <c r="C1923" i="2"/>
  <c r="C1924" i="2" a="1"/>
  <c r="C1924" i="2" s="1"/>
  <c r="C1925" i="2" a="1"/>
  <c r="C1925" i="2"/>
  <c r="C1926" i="2" a="1"/>
  <c r="C1926" i="2"/>
  <c r="C1927" i="2" a="1"/>
  <c r="C1927" i="2"/>
  <c r="C1928" i="2" a="1"/>
  <c r="C1928" i="2" s="1"/>
  <c r="C1929" i="2" a="1"/>
  <c r="C1929" i="2"/>
  <c r="C1930" i="2" a="1"/>
  <c r="C1930" i="2"/>
  <c r="C1931" i="2" a="1"/>
  <c r="C1931" i="2" s="1"/>
  <c r="C1932" i="2" a="1"/>
  <c r="C1932" i="2"/>
  <c r="C1933" i="2" a="1"/>
  <c r="C1933" i="2"/>
  <c r="C1934" i="2" a="1"/>
  <c r="C1934" i="2" s="1"/>
  <c r="C1935" i="2" a="1"/>
  <c r="C1935" i="2"/>
  <c r="C1936" i="2" a="1"/>
  <c r="C1936" i="2"/>
  <c r="C1937" i="2" a="1"/>
  <c r="C1937" i="2"/>
  <c r="C1938" i="2" a="1"/>
  <c r="C1938" i="2"/>
  <c r="C1939" i="2" a="1"/>
  <c r="C1939" i="2"/>
  <c r="C1940" i="2" a="1"/>
  <c r="C1940" i="2" s="1"/>
  <c r="C1941" i="2" a="1"/>
  <c r="C1941" i="2"/>
  <c r="C1942" i="2" a="1"/>
  <c r="C1942" i="2" s="1"/>
  <c r="C1943" i="2" a="1"/>
  <c r="C1943" i="2"/>
  <c r="C1944" i="2" a="1"/>
  <c r="C1944" i="2" s="1"/>
  <c r="C1945" i="2" a="1"/>
  <c r="C1945" i="2"/>
  <c r="C1946" i="2" a="1"/>
  <c r="C1946" i="2" s="1"/>
  <c r="C1947" i="2" a="1"/>
  <c r="C1947" i="2"/>
  <c r="C1948" i="2" a="1"/>
  <c r="C1948" i="2"/>
  <c r="C1949" i="2" a="1"/>
  <c r="C1949" i="2" s="1"/>
  <c r="C1950" i="2" a="1"/>
  <c r="C1950" i="2"/>
  <c r="C1951" i="2" a="1"/>
  <c r="C1951" i="2"/>
  <c r="C1952" i="2" a="1"/>
  <c r="C1952" i="2" s="1"/>
  <c r="C1953" i="2" a="1"/>
  <c r="C1953" i="2"/>
  <c r="C1954" i="2" a="1"/>
  <c r="C1954" i="2"/>
  <c r="C1955" i="2" a="1"/>
  <c r="C1955" i="2"/>
  <c r="C1956" i="2" a="1"/>
  <c r="C1956" i="2"/>
  <c r="C1957" i="2" a="1"/>
  <c r="C1957" i="2" s="1"/>
  <c r="C1958" i="2" a="1"/>
  <c r="C1958" i="2" s="1"/>
  <c r="C1959" i="2" a="1"/>
  <c r="C1959" i="2"/>
  <c r="C1960" i="2" a="1"/>
  <c r="C1960" i="2"/>
  <c r="C1961" i="2" a="1"/>
  <c r="C1961" i="2"/>
  <c r="C1962" i="2" a="1"/>
  <c r="C1962" i="2"/>
  <c r="C1963" i="2" a="1"/>
  <c r="C1963" i="2"/>
  <c r="C1964" i="2" a="1"/>
  <c r="C1964" i="2" s="1"/>
  <c r="C1965" i="2" a="1"/>
  <c r="C1965" i="2"/>
  <c r="C1966" i="2" a="1"/>
  <c r="C1966" i="2"/>
  <c r="C1967" i="2" a="1"/>
  <c r="C1967" i="2"/>
  <c r="C1968" i="2" a="1"/>
  <c r="C1968" i="2"/>
  <c r="C1969" i="2" a="1"/>
  <c r="C1969" i="2" s="1"/>
  <c r="C1970" i="2" a="1"/>
  <c r="C1970" i="2" s="1"/>
  <c r="C1971" i="2" a="1"/>
  <c r="C1971" i="2"/>
  <c r="C1972" i="2" a="1"/>
  <c r="C1972" i="2"/>
  <c r="C1973" i="2" a="1"/>
  <c r="C1973" i="2"/>
  <c r="C1974" i="2" a="1"/>
  <c r="C1974" i="2"/>
  <c r="C1975" i="2" a="1"/>
  <c r="C1975" i="2"/>
  <c r="C1976" i="2" a="1"/>
  <c r="C1976" i="2" s="1"/>
  <c r="C1977" i="2" a="1"/>
  <c r="C1977" i="2" s="1"/>
  <c r="C1978" i="2" a="1"/>
  <c r="C1978" i="2"/>
  <c r="C1979" i="2" a="1"/>
  <c r="C1979" i="2"/>
  <c r="C1980" i="2" a="1"/>
  <c r="C1980" i="2"/>
  <c r="C1981" i="2" a="1"/>
  <c r="C1981" i="2"/>
  <c r="C1982" i="2" a="1"/>
  <c r="C1982" i="2" s="1"/>
  <c r="C1983" i="2" a="1"/>
  <c r="C1983" i="2" s="1"/>
  <c r="C1984" i="2" a="1"/>
  <c r="C1984" i="2"/>
  <c r="C1985" i="2" a="1"/>
  <c r="C1985" i="2"/>
  <c r="C1986" i="2" a="1"/>
  <c r="C1986" i="2"/>
  <c r="C1987" i="2" a="1"/>
  <c r="C1987" i="2"/>
  <c r="C1988" i="2" a="1"/>
  <c r="C1988" i="2" s="1"/>
  <c r="C1989" i="2" a="1"/>
  <c r="C1989" i="2"/>
  <c r="C1990" i="2" a="1"/>
  <c r="C1990" i="2" s="1"/>
  <c r="C1991" i="2" a="1"/>
  <c r="C1991" i="2"/>
  <c r="C1992" i="2" a="1"/>
  <c r="C1992" i="2"/>
  <c r="C1993" i="2" a="1"/>
  <c r="C1993" i="2"/>
  <c r="C1994" i="2" a="1"/>
  <c r="C1994" i="2" s="1"/>
  <c r="C1995" i="2" a="1"/>
  <c r="C1995" i="2"/>
  <c r="C1996" i="2" a="1"/>
  <c r="C1996" i="2"/>
  <c r="C1997" i="2" a="1"/>
  <c r="C1997" i="2"/>
  <c r="C1998" i="2" a="1"/>
  <c r="C1998" i="2"/>
  <c r="C1999" i="2" a="1"/>
  <c r="C1999" i="2"/>
  <c r="C2000" i="2" a="1"/>
  <c r="C2000" i="2" s="1"/>
  <c r="C2001" i="2" a="1"/>
  <c r="C2001" i="2"/>
  <c r="C2002" i="2" a="1"/>
  <c r="C2002" i="2"/>
  <c r="C2003" i="2" a="1"/>
  <c r="C2003" i="2" s="1"/>
  <c r="C2004" i="2" a="1"/>
  <c r="C2004" i="2"/>
  <c r="C2005" i="2" a="1"/>
  <c r="C2005" i="2"/>
  <c r="C2006" i="2" a="1"/>
  <c r="C2006" i="2" s="1"/>
  <c r="C2007" i="2" a="1"/>
  <c r="C2007" i="2"/>
  <c r="C2008" i="2" a="1"/>
  <c r="C2008" i="2"/>
  <c r="C2009" i="2" a="1"/>
  <c r="C2009" i="2" s="1"/>
  <c r="C2010" i="2" a="1"/>
  <c r="C2010" i="2" s="1"/>
  <c r="C2011" i="2" a="1"/>
  <c r="C2011" i="2" s="1"/>
  <c r="C2012" i="2" a="1"/>
  <c r="C2012" i="2" s="1"/>
  <c r="C2013" i="2" a="1"/>
  <c r="C2013" i="2"/>
  <c r="C2014" i="2" a="1"/>
  <c r="C2014" i="2"/>
  <c r="C2015" i="2" a="1"/>
  <c r="C2015" i="2" s="1"/>
  <c r="C2016" i="2" a="1"/>
  <c r="C2016" i="2"/>
  <c r="C2017" i="2" a="1"/>
  <c r="C2017" i="2" s="1"/>
  <c r="C2018" i="2" a="1"/>
  <c r="C2018" i="2"/>
  <c r="C2019" i="2" a="1"/>
  <c r="C2019" i="2" s="1"/>
  <c r="C2020" i="2" a="1"/>
  <c r="C2020" i="2"/>
  <c r="C2021" i="2" a="1"/>
  <c r="C2021" i="2" s="1"/>
  <c r="C2022" i="2" a="1"/>
  <c r="C2022" i="2"/>
  <c r="C2023" i="2" a="1"/>
  <c r="C2023" i="2"/>
  <c r="C2024" i="2" a="1"/>
  <c r="C2024" i="2" s="1"/>
  <c r="C2025" i="2" a="1"/>
  <c r="C2025" i="2" s="1"/>
  <c r="C2026" i="2" a="1"/>
  <c r="C2026" i="2"/>
  <c r="C2027" i="2" a="1"/>
  <c r="C2027" i="2" s="1"/>
  <c r="C2028" i="2" a="1"/>
  <c r="C2028" i="2"/>
  <c r="C2029" i="2" a="1"/>
  <c r="C2029" i="2"/>
  <c r="C2030" i="2" a="1"/>
  <c r="C2030" i="2"/>
  <c r="C2031" i="2" a="1"/>
  <c r="C2031" i="2" s="1"/>
  <c r="C2032" i="2" a="1"/>
  <c r="C2032" i="2" s="1"/>
  <c r="C2033" i="2" a="1"/>
  <c r="C2033" i="2" s="1"/>
  <c r="C2034" i="2" a="1"/>
  <c r="C2034" i="2"/>
  <c r="C2035" i="2" a="1"/>
  <c r="C2035" i="2"/>
  <c r="C2036" i="2" a="1"/>
  <c r="C2036" i="2"/>
  <c r="C2037" i="2" a="1"/>
  <c r="C2037" i="2"/>
  <c r="C2038" i="2" a="1"/>
  <c r="C2038" i="2" s="1"/>
  <c r="C2039" i="2" a="1"/>
  <c r="C2039" i="2" s="1"/>
  <c r="C2040" i="2" a="1"/>
  <c r="C2040" i="2"/>
  <c r="C2041" i="2" a="1"/>
  <c r="C2041" i="2"/>
  <c r="C2042" i="2" a="1"/>
  <c r="C2042" i="2"/>
  <c r="C2043" i="2" a="1"/>
  <c r="C2043" i="2"/>
  <c r="C2044" i="2" a="1"/>
  <c r="C2044" i="2"/>
  <c r="C2045" i="2" a="1"/>
  <c r="C2045" i="2" s="1"/>
  <c r="C2046" i="2" a="1"/>
  <c r="C2046" i="2"/>
  <c r="C2047" i="2" a="1"/>
  <c r="C2047" i="2"/>
  <c r="C2048" i="2" a="1"/>
  <c r="C2048" i="2" s="1"/>
  <c r="C2049" i="2" a="1"/>
  <c r="C2049" i="2"/>
  <c r="C2050" i="2" a="1"/>
  <c r="C2050" i="2"/>
  <c r="C2051" i="2" a="1"/>
  <c r="C2051" i="2" s="1"/>
  <c r="C2052" i="2" a="1"/>
  <c r="C2052" i="2" s="1"/>
  <c r="C2053" i="2" a="1"/>
  <c r="C2053" i="2"/>
  <c r="C2054" i="2" a="1"/>
  <c r="C2054" i="2"/>
  <c r="C2055" i="2" a="1"/>
  <c r="C2055" i="2" s="1"/>
  <c r="C2056" i="2" a="1"/>
  <c r="C2056" i="2"/>
  <c r="C2057" i="2" a="1"/>
  <c r="C2057" i="2" s="1"/>
  <c r="C2058" i="2" a="1"/>
  <c r="C2058" i="2" s="1"/>
  <c r="C2059" i="2" a="1"/>
  <c r="C2059" i="2"/>
  <c r="C2060" i="2" a="1"/>
  <c r="C2060" i="2"/>
  <c r="C2061" i="2" a="1"/>
  <c r="C2061" i="2"/>
  <c r="C2062" i="2" a="1"/>
  <c r="C2062" i="2" s="1"/>
  <c r="C2063" i="2" a="1"/>
  <c r="C2063" i="2" s="1"/>
  <c r="C2064" i="2" a="1"/>
  <c r="C2064" i="2"/>
  <c r="C2065" i="2" a="1"/>
  <c r="C2065" i="2" s="1"/>
  <c r="C2066" i="2" a="1"/>
  <c r="C2066" i="2"/>
  <c r="C2067" i="2" a="1"/>
  <c r="C2067" i="2"/>
  <c r="C2068" i="2" a="1"/>
  <c r="C2068" i="2"/>
  <c r="C2069" i="2" a="1"/>
  <c r="C2069" i="2" s="1"/>
  <c r="C2070" i="2" a="1"/>
  <c r="C2070" i="2"/>
  <c r="C2071" i="2" a="1"/>
  <c r="C2071" i="2" s="1"/>
  <c r="C2072" i="2" a="1"/>
  <c r="C2072" i="2"/>
  <c r="C2073" i="2" a="1"/>
  <c r="C2073" i="2"/>
  <c r="C2074" i="2" a="1"/>
  <c r="C2074" i="2"/>
  <c r="C2075" i="2" a="1"/>
  <c r="C2075" i="2" s="1"/>
  <c r="C2076" i="2" a="1"/>
  <c r="C2076" i="2"/>
  <c r="C2077" i="2" a="1"/>
  <c r="C2077" i="2"/>
  <c r="C2078" i="2" a="1"/>
  <c r="C2078" i="2" s="1"/>
  <c r="C2079" i="2" a="1"/>
  <c r="C2079" i="2"/>
  <c r="C2080" i="2" a="1"/>
  <c r="C2080" i="2"/>
  <c r="C2081" i="2" a="1"/>
  <c r="C2081" i="2" s="1"/>
  <c r="C2082" i="2" a="1"/>
  <c r="C2082" i="2"/>
  <c r="C2083" i="2" a="1"/>
  <c r="C2083" i="2"/>
  <c r="C2084" i="2" a="1"/>
  <c r="C2084" i="2" s="1"/>
  <c r="C2085" i="2" a="1"/>
  <c r="C2085" i="2"/>
  <c r="C2086" i="2" a="1"/>
  <c r="C2086" i="2"/>
  <c r="C2087" i="2" a="1"/>
  <c r="C2087" i="2" s="1"/>
  <c r="C2088" i="2" a="1"/>
  <c r="C2088" i="2" s="1"/>
  <c r="C2089" i="2" a="1"/>
  <c r="C2089" i="2"/>
  <c r="C2090" i="2" a="1"/>
  <c r="C2090" i="2"/>
  <c r="C2091" i="2" a="1"/>
  <c r="C2091" i="2" s="1"/>
  <c r="C2092" i="2" a="1"/>
  <c r="C2092" i="2"/>
  <c r="C2093" i="2" a="1"/>
  <c r="C2093" i="2" s="1"/>
  <c r="C2094" i="2" a="1"/>
  <c r="C2094" i="2"/>
  <c r="C2095" i="2" a="1"/>
  <c r="C2095" i="2" s="1"/>
  <c r="C2096" i="2" a="1"/>
  <c r="C2096" i="2"/>
  <c r="C2097" i="2" a="1"/>
  <c r="C2097" i="2" s="1"/>
  <c r="C2098" i="2" a="1"/>
  <c r="C2098" i="2"/>
  <c r="C2099" i="2" a="1"/>
  <c r="C2099" i="2" s="1"/>
  <c r="C2100" i="2" a="1"/>
  <c r="C2100" i="2"/>
  <c r="C2101" i="2" a="1"/>
  <c r="C2101" i="2"/>
  <c r="C2102" i="2" a="1"/>
  <c r="C2102" i="2" s="1"/>
  <c r="C2103" i="2" a="1"/>
  <c r="C2103" i="2"/>
  <c r="C2104" i="2" a="1"/>
  <c r="C2104" i="2" s="1"/>
  <c r="C2105" i="2" a="1"/>
  <c r="C2105" i="2" s="1"/>
  <c r="C2106" i="2" a="1"/>
  <c r="C2106" i="2"/>
  <c r="C2107" i="2" a="1"/>
  <c r="C2107" i="2" s="1"/>
  <c r="C2108" i="2" a="1"/>
  <c r="C2108" i="2"/>
  <c r="C2109" i="2" a="1"/>
  <c r="C2109" i="2" s="1"/>
  <c r="C2110" i="2" a="1"/>
  <c r="C2110" i="2" s="1"/>
  <c r="C2111" i="2" a="1"/>
  <c r="C2111" i="2" s="1"/>
  <c r="C2112" i="2" a="1"/>
  <c r="C2112" i="2"/>
  <c r="C2113" i="2" a="1"/>
  <c r="C2113" i="2"/>
  <c r="C2114" i="2" a="1"/>
  <c r="C2114" i="2"/>
  <c r="C2115" i="2" a="1"/>
  <c r="C2115" i="2"/>
  <c r="C2116" i="2" a="1"/>
  <c r="C2116" i="2" s="1"/>
  <c r="C2117" i="2" a="1"/>
  <c r="C2117" i="2" s="1"/>
  <c r="C2118" i="2" a="1"/>
  <c r="C2118" i="2"/>
  <c r="C2119" i="2" a="1"/>
  <c r="C2119" i="2"/>
  <c r="C2120" i="2" a="1"/>
  <c r="C2120" i="2"/>
  <c r="C2121" i="2" a="1"/>
  <c r="C2121" i="2"/>
  <c r="C2122" i="2" a="1"/>
  <c r="C2122" i="2"/>
  <c r="C2123" i="2" a="1"/>
  <c r="C2123" i="2" s="1"/>
  <c r="C2124" i="2" a="1"/>
  <c r="C2124" i="2" s="1"/>
  <c r="C2125" i="2" a="1"/>
  <c r="C2125" i="2"/>
  <c r="C2126" i="2" a="1"/>
  <c r="C2126" i="2"/>
  <c r="C2127" i="2" a="1"/>
  <c r="C2127" i="2"/>
  <c r="C2128" i="2" a="1"/>
  <c r="C2128" i="2"/>
  <c r="C2129" i="2" a="1"/>
  <c r="C2129" i="2" s="1"/>
  <c r="C2130" i="2" a="1"/>
  <c r="C2130" i="2" s="1"/>
  <c r="C2131" i="2" a="1"/>
  <c r="C2131" i="2"/>
  <c r="C2132" i="2" a="1"/>
  <c r="C2132" i="2"/>
  <c r="C2133" i="2" a="1"/>
  <c r="C2133" i="2"/>
  <c r="C2134" i="2" a="1"/>
  <c r="C2134" i="2"/>
  <c r="C2135" i="2" a="1"/>
  <c r="C2135" i="2" s="1"/>
  <c r="C2136" i="2" a="1"/>
  <c r="C2136" i="2" s="1"/>
  <c r="C2137" i="2" a="1"/>
  <c r="C2137" i="2" s="1"/>
  <c r="C2138" i="2" a="1"/>
  <c r="C2138" i="2"/>
  <c r="C2139" i="2" a="1"/>
  <c r="C2139" i="2"/>
  <c r="C2140" i="2" a="1"/>
  <c r="C2140" i="2"/>
  <c r="C2141" i="2" a="1"/>
  <c r="C2141" i="2" s="1"/>
  <c r="C2142" i="2" a="1"/>
  <c r="C2142" i="2"/>
  <c r="C2143" i="2" a="1"/>
  <c r="C2143" i="2" s="1"/>
  <c r="C2144" i="2" a="1"/>
  <c r="C2144" i="2"/>
  <c r="C2145" i="2" a="1"/>
  <c r="C2145" i="2"/>
  <c r="C2146" i="2" a="1"/>
  <c r="C2146" i="2"/>
  <c r="C2147" i="2" a="1"/>
  <c r="C2147" i="2" s="1"/>
  <c r="C2148" i="2" a="1"/>
  <c r="C2148" i="2"/>
  <c r="C2149" i="2" a="1"/>
  <c r="C2149" i="2"/>
  <c r="C2150" i="2" a="1"/>
  <c r="C2150" i="2" s="1"/>
  <c r="C2151" i="2" a="1"/>
  <c r="C2151" i="2"/>
  <c r="C2152" i="2" a="1"/>
  <c r="C2152" i="2"/>
  <c r="C2153" i="2" a="1"/>
  <c r="C2153" i="2" s="1"/>
  <c r="C2154" i="2" a="1"/>
  <c r="C2154" i="2"/>
  <c r="C2155" i="2" a="1"/>
  <c r="C2155" i="2"/>
  <c r="C2156" i="2" a="1"/>
  <c r="C2156" i="2" s="1"/>
  <c r="C2157" i="2" a="1"/>
  <c r="C2157" i="2"/>
  <c r="C2158" i="2" a="1"/>
  <c r="C2158" i="2"/>
  <c r="C2159" i="2" a="1"/>
  <c r="C2159" i="2" s="1"/>
  <c r="C2160" i="2" a="1"/>
  <c r="C2160" i="2"/>
  <c r="C2161" i="2" a="1"/>
  <c r="C2161" i="2"/>
  <c r="C2162" i="2" a="1"/>
  <c r="C2162" i="2"/>
  <c r="C2163" i="2" a="1"/>
  <c r="C2163" i="2" s="1"/>
  <c r="C2164" i="2" a="1"/>
  <c r="C2164" i="2"/>
  <c r="C2165" i="2" a="1"/>
  <c r="C2165" i="2" s="1"/>
  <c r="C2166" i="2" a="1"/>
  <c r="C2166" i="2" s="1"/>
  <c r="C2167" i="2" a="1"/>
  <c r="C2167" i="2"/>
  <c r="C2168" i="2" a="1"/>
  <c r="C2168" i="2"/>
  <c r="C2169" i="2" a="1"/>
  <c r="C2169" i="2" s="1"/>
  <c r="C2170" i="2" a="1"/>
  <c r="C2170" i="2"/>
  <c r="C2171" i="2" a="1"/>
  <c r="C2171" i="2" s="1"/>
  <c r="C2172" i="2" a="1"/>
  <c r="C2172" i="2"/>
  <c r="C2173" i="2" a="1"/>
  <c r="C2173" i="2" s="1"/>
  <c r="C2174" i="2" a="1"/>
  <c r="C2174" i="2"/>
  <c r="C2175" i="2" a="1"/>
  <c r="C2175" i="2"/>
  <c r="C2176" i="2" a="1"/>
  <c r="C2176" i="2" s="1"/>
  <c r="C2177" i="2" a="1"/>
  <c r="C2177" i="2" s="1"/>
  <c r="C2178" i="2" a="1"/>
  <c r="C2178" i="2"/>
  <c r="C2179" i="2" a="1"/>
  <c r="C2179" i="2"/>
  <c r="C2180" i="2" a="1"/>
  <c r="C2180" i="2" s="1"/>
  <c r="C2181" i="2" a="1"/>
  <c r="C2181" i="2"/>
  <c r="C2182" i="2" a="1"/>
  <c r="C2182" i="2" s="1"/>
  <c r="C2183" i="2" a="1"/>
  <c r="C2183" i="2" s="1"/>
  <c r="C2184" i="2" a="1"/>
  <c r="C2184" i="2"/>
  <c r="C2185" i="2" a="1"/>
  <c r="C2185" i="2"/>
  <c r="C2186" i="2" a="1"/>
  <c r="C2186" i="2"/>
  <c r="C2187" i="2" a="1"/>
  <c r="C2187" i="2" s="1"/>
  <c r="C2188" i="2" a="1"/>
  <c r="C2188" i="2" s="1"/>
  <c r="C2189" i="2" a="1"/>
  <c r="C2189" i="2" s="1"/>
  <c r="C2190" i="2" a="1"/>
  <c r="C2190" i="2"/>
  <c r="C2191" i="2" a="1"/>
  <c r="C2191" i="2"/>
  <c r="C2192" i="2" a="1"/>
  <c r="C2192" i="2"/>
  <c r="C2193" i="2" a="1"/>
  <c r="C2193" i="2"/>
  <c r="C2194" i="2" a="1"/>
  <c r="C2194" i="2"/>
  <c r="C2195" i="2" a="1"/>
  <c r="C2195" i="2" s="1"/>
  <c r="C2196" i="2" a="1"/>
  <c r="C2196" i="2" s="1"/>
  <c r="C2197" i="2" a="1"/>
  <c r="C2197" i="2"/>
  <c r="C2198" i="2" a="1"/>
  <c r="C2198" i="2"/>
  <c r="C2199" i="2" a="1"/>
  <c r="C2199" i="2"/>
  <c r="C2200" i="2" a="1"/>
  <c r="C2200" i="2"/>
  <c r="C2201" i="2" a="1"/>
  <c r="C2201" i="2" s="1"/>
  <c r="C2202" i="2" a="1"/>
  <c r="C2202" i="2" s="1"/>
  <c r="C2203" i="2" a="1"/>
  <c r="C2203" i="2"/>
  <c r="C2204" i="2" a="1"/>
  <c r="C2204" i="2"/>
  <c r="C2205" i="2" a="1"/>
  <c r="C2205" i="2"/>
  <c r="C2206" i="2" a="1"/>
  <c r="C2206" i="2"/>
  <c r="C2207" i="2" a="1"/>
  <c r="C2207" i="2" s="1"/>
  <c r="C2208" i="2" a="1"/>
  <c r="C2208" i="2" s="1"/>
  <c r="C2209" i="2" a="1"/>
  <c r="C2209" i="2" s="1"/>
  <c r="C2210" i="2" a="1"/>
  <c r="C2210" i="2" s="1"/>
  <c r="C2211" i="2" a="1"/>
  <c r="C2211" i="2"/>
  <c r="C2212" i="2" a="1"/>
  <c r="C2212" i="2"/>
  <c r="C2213" i="2" a="1"/>
  <c r="C2213" i="2" s="1"/>
  <c r="C2214" i="2" a="1"/>
  <c r="C2214" i="2"/>
  <c r="C2215" i="2" a="1"/>
  <c r="C2215" i="2" s="1"/>
  <c r="C2216" i="2" a="1"/>
  <c r="C2216" i="2"/>
  <c r="C2217" i="2" a="1"/>
  <c r="C2217" i="2" s="1"/>
  <c r="C2218" i="2" a="1"/>
  <c r="C2218" i="2"/>
  <c r="C2219" i="2" a="1"/>
  <c r="C2219" i="2" s="1"/>
  <c r="C2220" i="2" a="1"/>
  <c r="C2220" i="2"/>
  <c r="C2221" i="2" a="1"/>
  <c r="C2221" i="2"/>
  <c r="C2222" i="2" a="1"/>
  <c r="C2222" i="2" s="1"/>
  <c r="C2223" i="2" a="1"/>
  <c r="C2223" i="2"/>
  <c r="C2224" i="2" a="1"/>
  <c r="C2224" i="2" s="1"/>
  <c r="C2225" i="2" a="1"/>
  <c r="C2225" i="2" s="1"/>
  <c r="C2226" i="2" a="1"/>
  <c r="C2226" i="2"/>
  <c r="C2227" i="2" a="1"/>
  <c r="C2227" i="2"/>
  <c r="C2228" i="2" a="1"/>
  <c r="C2228" i="2" s="1"/>
  <c r="C2229" i="2" a="1"/>
  <c r="C2229" i="2"/>
  <c r="C2230" i="2" a="1"/>
  <c r="C2230" i="2"/>
  <c r="C2231" i="2" a="1"/>
  <c r="C2231" i="2" s="1"/>
  <c r="C2232" i="2" a="1"/>
  <c r="C2232" i="2"/>
  <c r="C2233" i="2" a="1"/>
  <c r="C2233" i="2"/>
  <c r="C2234" i="2" a="1"/>
  <c r="C2234" i="2"/>
  <c r="C2235" i="2" a="1"/>
  <c r="C2235" i="2" s="1"/>
  <c r="C2236" i="2" a="1"/>
  <c r="C2236" i="2"/>
  <c r="C2237" i="2" a="1"/>
  <c r="C2237" i="2" s="1"/>
  <c r="C2238" i="2" a="1"/>
  <c r="C2238" i="2"/>
  <c r="C2239" i="2" a="1"/>
  <c r="C2239" i="2"/>
  <c r="C2240" i="2" a="1"/>
  <c r="C2240" i="2"/>
  <c r="C2241" i="2" a="1"/>
  <c r="C2241" i="2" s="1"/>
  <c r="C2242" i="2" a="1"/>
  <c r="C2242" i="2"/>
  <c r="C2243" i="2" a="1"/>
  <c r="C2243" i="2" s="1"/>
  <c r="C2244" i="2" a="1"/>
  <c r="C2244" i="2" s="1"/>
  <c r="C2245" i="2" a="1"/>
  <c r="C2245" i="2"/>
  <c r="C2246" i="2" a="1"/>
  <c r="C2246" i="2" s="1"/>
  <c r="C2247" i="2" a="1"/>
  <c r="C2247" i="2"/>
  <c r="C2248" i="2" a="1"/>
  <c r="C2248" i="2" s="1"/>
  <c r="C2249" i="2" a="1"/>
  <c r="C2249" i="2" s="1"/>
  <c r="C2250" i="2" a="1"/>
  <c r="C2250" i="2"/>
  <c r="C2251" i="2" a="1"/>
  <c r="C2251" i="2" s="1"/>
  <c r="C2252" i="2" a="1"/>
  <c r="C2252" i="2"/>
  <c r="C2253" i="2" a="1"/>
  <c r="C2253" i="2"/>
  <c r="C2254" i="2" a="1"/>
  <c r="C2254" i="2" s="1"/>
  <c r="C2255" i="2" a="1"/>
  <c r="C2255" i="2" s="1"/>
  <c r="C2256" i="2" a="1"/>
  <c r="C2256" i="2"/>
  <c r="C2257" i="2" a="1"/>
  <c r="C2257" i="2"/>
  <c r="C2258" i="2" a="1"/>
  <c r="C2258" i="2" s="1"/>
  <c r="C2259" i="2" a="1"/>
  <c r="C2259" i="2"/>
  <c r="C2260" i="2" a="1"/>
  <c r="C2260" i="2"/>
  <c r="C2261" i="2" a="1"/>
  <c r="C2261" i="2" s="1"/>
  <c r="C2262" i="2" a="1"/>
  <c r="C2262" i="2"/>
  <c r="C2263" i="2" a="1"/>
  <c r="C2263" i="2"/>
  <c r="C2264" i="2" a="1"/>
  <c r="C2264" i="2"/>
  <c r="C2265" i="2" a="1"/>
  <c r="C2265" i="2"/>
  <c r="C2266" i="2" a="1"/>
  <c r="C2266" i="2"/>
  <c r="C2267" i="2" a="1"/>
  <c r="C2267" i="2" s="1"/>
  <c r="C2268" i="2" a="1"/>
  <c r="C2268" i="2" s="1"/>
  <c r="C2269" i="2" a="1"/>
  <c r="C2269" i="2"/>
  <c r="C2270" i="2" a="1"/>
  <c r="C2270" i="2"/>
  <c r="C2271" i="2" a="1"/>
  <c r="C2271" i="2"/>
  <c r="C2272" i="2" a="1"/>
  <c r="C2272" i="2"/>
  <c r="C2273" i="2" a="1"/>
  <c r="C2273" i="2" s="1"/>
  <c r="C2274" i="2" a="1"/>
  <c r="C2274" i="2" s="1"/>
  <c r="C2275" i="2" a="1"/>
  <c r="C2275" i="2"/>
  <c r="C2276" i="2" a="1"/>
  <c r="C2276" i="2"/>
  <c r="C2277" i="2" a="1"/>
  <c r="C2277" i="2"/>
  <c r="C2278" i="2" a="1"/>
  <c r="C2278" i="2"/>
  <c r="C2279" i="2" a="1"/>
  <c r="C2279" i="2" s="1"/>
  <c r="C2280" i="2" a="1"/>
  <c r="C2280" i="2"/>
  <c r="C2281" i="2" a="1"/>
  <c r="C2281" i="2" s="1"/>
  <c r="C2282" i="2" a="1"/>
  <c r="C2282" i="2"/>
  <c r="C2283" i="2" a="1"/>
  <c r="C2283" i="2"/>
  <c r="C2284" i="2" a="1"/>
  <c r="C2284" i="2"/>
  <c r="C2285" i="2" a="1"/>
  <c r="C2285" i="2" s="1"/>
  <c r="C2286" i="2" a="1"/>
  <c r="C2286" i="2" s="1"/>
  <c r="C2287" i="2" a="1"/>
  <c r="C2287" i="2" s="1"/>
  <c r="C2288" i="2" a="1"/>
  <c r="C2288" i="2"/>
  <c r="C2289" i="2" a="1"/>
  <c r="C2289" i="2"/>
  <c r="C2290" i="2" a="1"/>
  <c r="C2290" i="2" s="1"/>
  <c r="C2291" i="2" a="1"/>
  <c r="C2291" i="2" s="1"/>
  <c r="C2292" i="2" a="1"/>
  <c r="C2292" i="2"/>
  <c r="C2293" i="2" a="1"/>
  <c r="C2293" i="2" s="1"/>
  <c r="C2294" i="2" a="1"/>
  <c r="C2294" i="2" s="1"/>
  <c r="C2295" i="2" a="1"/>
  <c r="C2295" i="2"/>
  <c r="C2296" i="2" a="1"/>
  <c r="C2296" i="2"/>
  <c r="C2297" i="2" a="1"/>
  <c r="C2297" i="2" s="1"/>
  <c r="C2298" i="2" a="1"/>
  <c r="C2298" i="2" s="1"/>
  <c r="C2299" i="2" a="1"/>
  <c r="C2299" i="2"/>
  <c r="C2300" i="2" a="1"/>
  <c r="C2300" i="2" s="1"/>
  <c r="C2301" i="2" a="1"/>
  <c r="C2301" i="2"/>
  <c r="C2302" i="2" a="1"/>
  <c r="C2302" i="2"/>
  <c r="C2303" i="2" a="1"/>
  <c r="C2303" i="2" s="1"/>
  <c r="C2304" i="2" a="1"/>
  <c r="C2304" i="2"/>
  <c r="C2305" i="2" a="1"/>
  <c r="C2305" i="2" s="1"/>
  <c r="C2306" i="2" a="1"/>
  <c r="C2306" i="2"/>
  <c r="C2307" i="2" a="1"/>
  <c r="C2307" i="2" s="1"/>
  <c r="C2308" i="2" a="1"/>
  <c r="C2308" i="2"/>
  <c r="C2309" i="2" a="1"/>
  <c r="C2309" i="2" s="1"/>
  <c r="C2310" i="2" a="1"/>
  <c r="C2310" i="2"/>
  <c r="C2311" i="2" a="1"/>
  <c r="C2311" i="2"/>
  <c r="C2312" i="2" a="1"/>
  <c r="C2312" i="2" s="1"/>
  <c r="C2313" i="2" a="1"/>
  <c r="C2313" i="2" s="1"/>
  <c r="C2314" i="2" a="1"/>
  <c r="C2314" i="2"/>
  <c r="C2315" i="2" a="1"/>
  <c r="C2315" i="2" s="1"/>
  <c r="C2316" i="2" a="1"/>
  <c r="C2316" i="2"/>
  <c r="C2317" i="2" a="1"/>
  <c r="C2317" i="2"/>
  <c r="C2318" i="2" a="1"/>
  <c r="C2318" i="2"/>
  <c r="C2319" i="2" a="1"/>
  <c r="C2319" i="2" s="1"/>
  <c r="C2320" i="2" a="1"/>
  <c r="C2320" i="2" s="1"/>
  <c r="C2321" i="2" a="1"/>
  <c r="C2321" i="2" s="1"/>
  <c r="C2322" i="2" a="1"/>
  <c r="C2322" i="2" s="1"/>
  <c r="C2323" i="2" a="1"/>
  <c r="C2323" i="2"/>
  <c r="C2324" i="2" a="1"/>
  <c r="C2324" i="2"/>
  <c r="C2325" i="2" a="1"/>
  <c r="C2325" i="2"/>
  <c r="C2326" i="2" a="1"/>
  <c r="C2326" i="2" s="1"/>
  <c r="C2327" i="2" a="1"/>
  <c r="C2327" i="2" s="1"/>
  <c r="C2328" i="2" a="1"/>
  <c r="C2328" i="2"/>
  <c r="C2329" i="2" a="1"/>
  <c r="C2329" i="2" s="1"/>
  <c r="C2330" i="2" a="1"/>
  <c r="C2330" i="2"/>
  <c r="C2331" i="2" a="1"/>
  <c r="C2331" i="2"/>
  <c r="C2332" i="2" a="1"/>
  <c r="C2332" i="2"/>
  <c r="C2333" i="2" a="1"/>
  <c r="C2333" i="2" s="1"/>
  <c r="C2334" i="2" a="1"/>
  <c r="C2334" i="2"/>
  <c r="C2335" i="2" a="1"/>
  <c r="C2335" i="2"/>
  <c r="C2336" i="2" a="1"/>
  <c r="C2336" i="2"/>
  <c r="C2" i="2" a="1"/>
  <c r="C2" i="2"/>
  <c r="J2337" i="2"/>
  <c r="G1051" i="1" l="1"/>
  <c r="H1051" i="1" l="1"/>
  <c r="L1290" i="4"/>
  <c r="E3" i="1"/>
  <c r="G3" i="1" s="1"/>
  <c r="E4" i="1"/>
  <c r="G4" i="1" s="1"/>
  <c r="E5" i="1"/>
  <c r="G5" i="1" s="1"/>
  <c r="E6" i="1"/>
  <c r="E7" i="1"/>
  <c r="E8" i="1"/>
  <c r="E9" i="1"/>
  <c r="E10" i="1"/>
  <c r="E11" i="1"/>
  <c r="E12" i="1"/>
  <c r="E13" i="1"/>
  <c r="E14" i="1"/>
  <c r="G14" i="1" s="1"/>
  <c r="E15" i="1"/>
  <c r="G15" i="1" s="1"/>
  <c r="E16" i="1"/>
  <c r="G16" i="1" s="1"/>
  <c r="E17" i="1"/>
  <c r="G17" i="1" s="1"/>
  <c r="E18" i="1"/>
  <c r="E19" i="1"/>
  <c r="E20" i="1"/>
  <c r="E21" i="1"/>
  <c r="E22" i="1"/>
  <c r="E23" i="1"/>
  <c r="E24" i="1"/>
  <c r="E25" i="1"/>
  <c r="E26" i="1"/>
  <c r="G26" i="1" s="1"/>
  <c r="E27" i="1"/>
  <c r="G27" i="1" s="1"/>
  <c r="E28" i="1"/>
  <c r="G28" i="1" s="1"/>
  <c r="E29" i="1"/>
  <c r="G29" i="1" s="1"/>
  <c r="E30" i="1"/>
  <c r="E31" i="1"/>
  <c r="E32" i="1"/>
  <c r="E33" i="1"/>
  <c r="E34" i="1"/>
  <c r="E35" i="1"/>
  <c r="E36" i="1"/>
  <c r="E37" i="1"/>
  <c r="E38" i="1"/>
  <c r="G38" i="1" s="1"/>
  <c r="E39" i="1"/>
  <c r="G39" i="1" s="1"/>
  <c r="E40" i="1"/>
  <c r="G40" i="1" s="1"/>
  <c r="E41" i="1"/>
  <c r="G41" i="1" s="1"/>
  <c r="E42" i="1"/>
  <c r="E43" i="1"/>
  <c r="E44" i="1"/>
  <c r="E45" i="1"/>
  <c r="E46" i="1"/>
  <c r="E47" i="1"/>
  <c r="E48" i="1"/>
  <c r="E49" i="1"/>
  <c r="E50" i="1"/>
  <c r="G50" i="1" s="1"/>
  <c r="E51" i="1"/>
  <c r="G51" i="1" s="1"/>
  <c r="E52" i="1"/>
  <c r="G52" i="1" s="1"/>
  <c r="E53" i="1"/>
  <c r="G53" i="1" s="1"/>
  <c r="E54" i="1"/>
  <c r="E55" i="1"/>
  <c r="E56" i="1"/>
  <c r="E57" i="1"/>
  <c r="E58" i="1"/>
  <c r="E59" i="1"/>
  <c r="E60" i="1"/>
  <c r="G60" i="1" s="1"/>
  <c r="E61" i="1"/>
  <c r="E62" i="1"/>
  <c r="G62" i="1" s="1"/>
  <c r="E63" i="1"/>
  <c r="G63" i="1" s="1"/>
  <c r="E64" i="1"/>
  <c r="G64" i="1" s="1"/>
  <c r="E65" i="1"/>
  <c r="G65" i="1" s="1"/>
  <c r="E66" i="1"/>
  <c r="E67" i="1"/>
  <c r="E68" i="1"/>
  <c r="E69" i="1"/>
  <c r="E70" i="1"/>
  <c r="E71" i="1"/>
  <c r="E72" i="1"/>
  <c r="G72" i="1" s="1"/>
  <c r="E73" i="1"/>
  <c r="E74" i="1"/>
  <c r="G74" i="1" s="1"/>
  <c r="E75" i="1"/>
  <c r="G75" i="1" s="1"/>
  <c r="E76" i="1"/>
  <c r="G76" i="1" s="1"/>
  <c r="E77" i="1"/>
  <c r="G77" i="1" s="1"/>
  <c r="E78" i="1"/>
  <c r="E79" i="1"/>
  <c r="E80" i="1"/>
  <c r="E81" i="1"/>
  <c r="E82" i="1"/>
  <c r="E83" i="1"/>
  <c r="E84" i="1"/>
  <c r="G84" i="1" s="1"/>
  <c r="E85" i="1"/>
  <c r="E86" i="1"/>
  <c r="G86" i="1" s="1"/>
  <c r="E87" i="1"/>
  <c r="G87" i="1" s="1"/>
  <c r="E88" i="1"/>
  <c r="G88" i="1" s="1"/>
  <c r="E89" i="1"/>
  <c r="G89" i="1" s="1"/>
  <c r="E90" i="1"/>
  <c r="E91" i="1"/>
  <c r="E92" i="1"/>
  <c r="E93" i="1"/>
  <c r="E94" i="1"/>
  <c r="E95" i="1"/>
  <c r="E96" i="1"/>
  <c r="G96" i="1" s="1"/>
  <c r="E97" i="1"/>
  <c r="E98" i="1"/>
  <c r="G98" i="1" s="1"/>
  <c r="E99" i="1"/>
  <c r="G99" i="1" s="1"/>
  <c r="E100" i="1"/>
  <c r="G100" i="1" s="1"/>
  <c r="E101" i="1"/>
  <c r="G101" i="1" s="1"/>
  <c r="E102" i="1"/>
  <c r="E103" i="1"/>
  <c r="E104" i="1"/>
  <c r="E105" i="1"/>
  <c r="E106" i="1"/>
  <c r="E107" i="1"/>
  <c r="E108" i="1"/>
  <c r="G108" i="1" s="1"/>
  <c r="E109" i="1"/>
  <c r="E110" i="1"/>
  <c r="G110" i="1" s="1"/>
  <c r="E111" i="1"/>
  <c r="G111" i="1" s="1"/>
  <c r="E112" i="1"/>
  <c r="G112" i="1" s="1"/>
  <c r="E113" i="1"/>
  <c r="G113" i="1" s="1"/>
  <c r="E114" i="1"/>
  <c r="E115" i="1"/>
  <c r="E116" i="1"/>
  <c r="E117" i="1"/>
  <c r="E118" i="1"/>
  <c r="E119" i="1"/>
  <c r="E120" i="1"/>
  <c r="G120" i="1" s="1"/>
  <c r="E121" i="1"/>
  <c r="E122" i="1"/>
  <c r="G122" i="1" s="1"/>
  <c r="E123" i="1"/>
  <c r="G123" i="1" s="1"/>
  <c r="E124" i="1"/>
  <c r="G124" i="1" s="1"/>
  <c r="E125" i="1"/>
  <c r="G125" i="1" s="1"/>
  <c r="E126" i="1"/>
  <c r="E127" i="1"/>
  <c r="E128" i="1"/>
  <c r="E129" i="1"/>
  <c r="E130" i="1"/>
  <c r="E131" i="1"/>
  <c r="E132" i="1"/>
  <c r="G132" i="1" s="1"/>
  <c r="E133" i="1"/>
  <c r="E134" i="1"/>
  <c r="G134" i="1" s="1"/>
  <c r="E135" i="1"/>
  <c r="G135" i="1" s="1"/>
  <c r="E136" i="1"/>
  <c r="G136" i="1" s="1"/>
  <c r="E137" i="1"/>
  <c r="G137" i="1" s="1"/>
  <c r="E138" i="1"/>
  <c r="E139" i="1"/>
  <c r="E140" i="1"/>
  <c r="E141" i="1"/>
  <c r="E142" i="1"/>
  <c r="E143" i="1"/>
  <c r="E144" i="1"/>
  <c r="G144" i="1" s="1"/>
  <c r="E145" i="1"/>
  <c r="E146" i="1"/>
  <c r="G146" i="1" s="1"/>
  <c r="E147" i="1"/>
  <c r="G147" i="1" s="1"/>
  <c r="E148" i="1"/>
  <c r="G148" i="1" s="1"/>
  <c r="E149" i="1"/>
  <c r="G149" i="1" s="1"/>
  <c r="E150" i="1"/>
  <c r="E151" i="1"/>
  <c r="E152" i="1"/>
  <c r="E153" i="1"/>
  <c r="E154" i="1"/>
  <c r="E155" i="1"/>
  <c r="E156" i="1"/>
  <c r="G156" i="1" s="1"/>
  <c r="E157" i="1"/>
  <c r="E158" i="1"/>
  <c r="G158" i="1" s="1"/>
  <c r="E159" i="1"/>
  <c r="G159" i="1" s="1"/>
  <c r="E160" i="1"/>
  <c r="G160" i="1" s="1"/>
  <c r="E161" i="1"/>
  <c r="G161" i="1" s="1"/>
  <c r="E162" i="1"/>
  <c r="E163" i="1"/>
  <c r="E164" i="1"/>
  <c r="E165" i="1"/>
  <c r="E166" i="1"/>
  <c r="E167" i="1"/>
  <c r="E168" i="1"/>
  <c r="G168" i="1" s="1"/>
  <c r="E169" i="1"/>
  <c r="E170" i="1"/>
  <c r="G170" i="1" s="1"/>
  <c r="E171" i="1"/>
  <c r="G171" i="1" s="1"/>
  <c r="E172" i="1"/>
  <c r="G172" i="1" s="1"/>
  <c r="E173" i="1"/>
  <c r="G173" i="1" s="1"/>
  <c r="E174" i="1"/>
  <c r="E175" i="1"/>
  <c r="E176" i="1"/>
  <c r="E177" i="1"/>
  <c r="E178" i="1"/>
  <c r="E179" i="1"/>
  <c r="E180" i="1"/>
  <c r="G180" i="1" s="1"/>
  <c r="E181" i="1"/>
  <c r="E182" i="1"/>
  <c r="G182" i="1" s="1"/>
  <c r="E183" i="1"/>
  <c r="G183" i="1" s="1"/>
  <c r="E184" i="1"/>
  <c r="G184" i="1" s="1"/>
  <c r="E185" i="1"/>
  <c r="G185" i="1" s="1"/>
  <c r="E186" i="1"/>
  <c r="E187" i="1"/>
  <c r="E188" i="1"/>
  <c r="E189" i="1"/>
  <c r="E190" i="1"/>
  <c r="E191" i="1"/>
  <c r="E192" i="1"/>
  <c r="G192" i="1" s="1"/>
  <c r="E193" i="1"/>
  <c r="E194" i="1"/>
  <c r="G194" i="1" s="1"/>
  <c r="E195" i="1"/>
  <c r="G195" i="1" s="1"/>
  <c r="E196" i="1"/>
  <c r="G196" i="1" s="1"/>
  <c r="E197" i="1"/>
  <c r="G197" i="1" s="1"/>
  <c r="E198" i="1"/>
  <c r="E199" i="1"/>
  <c r="E200" i="1"/>
  <c r="E201" i="1"/>
  <c r="E202" i="1"/>
  <c r="E203" i="1"/>
  <c r="E204" i="1"/>
  <c r="G204" i="1" s="1"/>
  <c r="E205" i="1"/>
  <c r="E206" i="1"/>
  <c r="G206" i="1" s="1"/>
  <c r="E207" i="1"/>
  <c r="G207" i="1" s="1"/>
  <c r="E208" i="1"/>
  <c r="G208" i="1" s="1"/>
  <c r="E209" i="1"/>
  <c r="G209" i="1" s="1"/>
  <c r="E210" i="1"/>
  <c r="E211" i="1"/>
  <c r="E212" i="1"/>
  <c r="E213" i="1"/>
  <c r="E214" i="1"/>
  <c r="E215" i="1"/>
  <c r="E216" i="1"/>
  <c r="G216" i="1" s="1"/>
  <c r="E217" i="1"/>
  <c r="E218" i="1"/>
  <c r="G218" i="1" s="1"/>
  <c r="E219" i="1"/>
  <c r="G219" i="1" s="1"/>
  <c r="E220" i="1"/>
  <c r="G220" i="1" s="1"/>
  <c r="E221" i="1"/>
  <c r="G221" i="1" s="1"/>
  <c r="E222" i="1"/>
  <c r="E223" i="1"/>
  <c r="E224" i="1"/>
  <c r="E225" i="1"/>
  <c r="E226" i="1"/>
  <c r="E227" i="1"/>
  <c r="E228" i="1"/>
  <c r="G228" i="1" s="1"/>
  <c r="E229" i="1"/>
  <c r="E230" i="1"/>
  <c r="G230" i="1" s="1"/>
  <c r="E231" i="1"/>
  <c r="G231" i="1" s="1"/>
  <c r="E232" i="1"/>
  <c r="G232" i="1" s="1"/>
  <c r="E233" i="1"/>
  <c r="G233" i="1" s="1"/>
  <c r="E234" i="1"/>
  <c r="E235" i="1"/>
  <c r="E236" i="1"/>
  <c r="E237" i="1"/>
  <c r="E238" i="1"/>
  <c r="E239" i="1"/>
  <c r="E240" i="1"/>
  <c r="G240" i="1" s="1"/>
  <c r="E241" i="1"/>
  <c r="E242" i="1"/>
  <c r="G242" i="1" s="1"/>
  <c r="E243" i="1"/>
  <c r="G243" i="1" s="1"/>
  <c r="E244" i="1"/>
  <c r="G244" i="1" s="1"/>
  <c r="E245" i="1"/>
  <c r="G245" i="1" s="1"/>
  <c r="E246" i="1"/>
  <c r="E247" i="1"/>
  <c r="E248" i="1"/>
  <c r="E249" i="1"/>
  <c r="E250" i="1"/>
  <c r="E251" i="1"/>
  <c r="E252" i="1"/>
  <c r="G252" i="1" s="1"/>
  <c r="E253" i="1"/>
  <c r="E254" i="1"/>
  <c r="G254" i="1" s="1"/>
  <c r="E255" i="1"/>
  <c r="G255" i="1" s="1"/>
  <c r="E256" i="1"/>
  <c r="G256" i="1" s="1"/>
  <c r="E257" i="1"/>
  <c r="G257" i="1" s="1"/>
  <c r="E258" i="1"/>
  <c r="E259" i="1"/>
  <c r="E260" i="1"/>
  <c r="E261" i="1"/>
  <c r="E262" i="1"/>
  <c r="E263" i="1"/>
  <c r="E264" i="1"/>
  <c r="G264" i="1" s="1"/>
  <c r="E265" i="1"/>
  <c r="E266" i="1"/>
  <c r="G266" i="1" s="1"/>
  <c r="E267" i="1"/>
  <c r="G267" i="1" s="1"/>
  <c r="E268" i="1"/>
  <c r="G268" i="1" s="1"/>
  <c r="E269" i="1"/>
  <c r="G269" i="1" s="1"/>
  <c r="E270" i="1"/>
  <c r="E271" i="1"/>
  <c r="E272" i="1"/>
  <c r="E273" i="1"/>
  <c r="E274" i="1"/>
  <c r="E275" i="1"/>
  <c r="E276" i="1"/>
  <c r="G276" i="1" s="1"/>
  <c r="E277" i="1"/>
  <c r="E278" i="1"/>
  <c r="G278" i="1" s="1"/>
  <c r="E279" i="1"/>
  <c r="G279" i="1" s="1"/>
  <c r="E280" i="1"/>
  <c r="G280" i="1" s="1"/>
  <c r="E281" i="1"/>
  <c r="G281" i="1" s="1"/>
  <c r="E282" i="1"/>
  <c r="E283" i="1"/>
  <c r="E284" i="1"/>
  <c r="E285" i="1"/>
  <c r="E286" i="1"/>
  <c r="E287" i="1"/>
  <c r="E288" i="1"/>
  <c r="G288" i="1" s="1"/>
  <c r="E289" i="1"/>
  <c r="E290" i="1"/>
  <c r="G290" i="1" s="1"/>
  <c r="E291" i="1"/>
  <c r="G291" i="1" s="1"/>
  <c r="E292" i="1"/>
  <c r="G292" i="1" s="1"/>
  <c r="E293" i="1"/>
  <c r="G293" i="1" s="1"/>
  <c r="E294" i="1"/>
  <c r="E295" i="1"/>
  <c r="E296" i="1"/>
  <c r="E297" i="1"/>
  <c r="E298" i="1"/>
  <c r="E299" i="1"/>
  <c r="E300" i="1"/>
  <c r="G300" i="1" s="1"/>
  <c r="E301" i="1"/>
  <c r="E302" i="1"/>
  <c r="G302" i="1" s="1"/>
  <c r="E303" i="1"/>
  <c r="G303" i="1" s="1"/>
  <c r="E304" i="1"/>
  <c r="G304" i="1" s="1"/>
  <c r="E305" i="1"/>
  <c r="G305" i="1" s="1"/>
  <c r="E306" i="1"/>
  <c r="E307" i="1"/>
  <c r="E308" i="1"/>
  <c r="E309" i="1"/>
  <c r="E310" i="1"/>
  <c r="E311" i="1"/>
  <c r="E312" i="1"/>
  <c r="G312" i="1" s="1"/>
  <c r="E313" i="1"/>
  <c r="E314" i="1"/>
  <c r="G314" i="1" s="1"/>
  <c r="E315" i="1"/>
  <c r="G315" i="1" s="1"/>
  <c r="E316" i="1"/>
  <c r="G316" i="1" s="1"/>
  <c r="E317" i="1"/>
  <c r="G317" i="1" s="1"/>
  <c r="E318" i="1"/>
  <c r="E319" i="1"/>
  <c r="E320" i="1"/>
  <c r="E321" i="1"/>
  <c r="E322" i="1"/>
  <c r="E323" i="1"/>
  <c r="E324" i="1"/>
  <c r="G324" i="1" s="1"/>
  <c r="E325" i="1"/>
  <c r="E326" i="1"/>
  <c r="G326" i="1" s="1"/>
  <c r="E327" i="1"/>
  <c r="G327" i="1" s="1"/>
  <c r="E328" i="1"/>
  <c r="G328" i="1" s="1"/>
  <c r="E329" i="1"/>
  <c r="G329" i="1" s="1"/>
  <c r="E330" i="1"/>
  <c r="E331" i="1"/>
  <c r="E332" i="1"/>
  <c r="E333" i="1"/>
  <c r="E334" i="1"/>
  <c r="E335" i="1"/>
  <c r="E336" i="1"/>
  <c r="G336" i="1" s="1"/>
  <c r="E337" i="1"/>
  <c r="E338" i="1"/>
  <c r="G338" i="1" s="1"/>
  <c r="E339" i="1"/>
  <c r="G339" i="1" s="1"/>
  <c r="E340" i="1"/>
  <c r="G340" i="1" s="1"/>
  <c r="E341" i="1"/>
  <c r="G341" i="1" s="1"/>
  <c r="E342" i="1"/>
  <c r="E343" i="1"/>
  <c r="E344" i="1"/>
  <c r="E345" i="1"/>
  <c r="E346" i="1"/>
  <c r="E347" i="1"/>
  <c r="E348" i="1"/>
  <c r="G348" i="1" s="1"/>
  <c r="E349" i="1"/>
  <c r="E350" i="1"/>
  <c r="G350" i="1" s="1"/>
  <c r="E351" i="1"/>
  <c r="G351" i="1" s="1"/>
  <c r="E352" i="1"/>
  <c r="G352" i="1" s="1"/>
  <c r="E353" i="1"/>
  <c r="G353" i="1" s="1"/>
  <c r="E354" i="1"/>
  <c r="E355" i="1"/>
  <c r="E356" i="1"/>
  <c r="E357" i="1"/>
  <c r="E358" i="1"/>
  <c r="E359" i="1"/>
  <c r="E360" i="1"/>
  <c r="G360" i="1" s="1"/>
  <c r="E361" i="1"/>
  <c r="E362" i="1"/>
  <c r="G362" i="1" s="1"/>
  <c r="E363" i="1"/>
  <c r="G363" i="1" s="1"/>
  <c r="E364" i="1"/>
  <c r="G364" i="1" s="1"/>
  <c r="E365" i="1"/>
  <c r="G365" i="1" s="1"/>
  <c r="E366" i="1"/>
  <c r="E367" i="1"/>
  <c r="E368" i="1"/>
  <c r="E369" i="1"/>
  <c r="E370" i="1"/>
  <c r="E371" i="1"/>
  <c r="E372" i="1"/>
  <c r="G372" i="1" s="1"/>
  <c r="E373" i="1"/>
  <c r="E374" i="1"/>
  <c r="G374" i="1" s="1"/>
  <c r="E375" i="1"/>
  <c r="G375" i="1" s="1"/>
  <c r="E376" i="1"/>
  <c r="G376" i="1" s="1"/>
  <c r="E377" i="1"/>
  <c r="G377" i="1" s="1"/>
  <c r="E378" i="1"/>
  <c r="E379" i="1"/>
  <c r="E380" i="1"/>
  <c r="E381" i="1"/>
  <c r="E382" i="1"/>
  <c r="E383" i="1"/>
  <c r="E384" i="1"/>
  <c r="G384" i="1" s="1"/>
  <c r="E385" i="1"/>
  <c r="E386" i="1"/>
  <c r="G386" i="1" s="1"/>
  <c r="E387" i="1"/>
  <c r="G387" i="1" s="1"/>
  <c r="E388" i="1"/>
  <c r="G388" i="1" s="1"/>
  <c r="E389" i="1"/>
  <c r="G389" i="1" s="1"/>
  <c r="E390" i="1"/>
  <c r="E391" i="1"/>
  <c r="E392" i="1"/>
  <c r="E393" i="1"/>
  <c r="E394" i="1"/>
  <c r="E395" i="1"/>
  <c r="E396" i="1"/>
  <c r="G396" i="1" s="1"/>
  <c r="E397" i="1"/>
  <c r="E398" i="1"/>
  <c r="G398" i="1" s="1"/>
  <c r="E399" i="1"/>
  <c r="G399" i="1" s="1"/>
  <c r="E400" i="1"/>
  <c r="G400" i="1" s="1"/>
  <c r="E401" i="1"/>
  <c r="G401" i="1" s="1"/>
  <c r="E402" i="1"/>
  <c r="E403" i="1"/>
  <c r="E404" i="1"/>
  <c r="E405" i="1"/>
  <c r="E406" i="1"/>
  <c r="E407" i="1"/>
  <c r="E408" i="1"/>
  <c r="G408" i="1" s="1"/>
  <c r="E409" i="1"/>
  <c r="E410" i="1"/>
  <c r="G410" i="1" s="1"/>
  <c r="E411" i="1"/>
  <c r="G411" i="1" s="1"/>
  <c r="E412" i="1"/>
  <c r="G412" i="1" s="1"/>
  <c r="E413" i="1"/>
  <c r="G413" i="1" s="1"/>
  <c r="E414" i="1"/>
  <c r="E415" i="1"/>
  <c r="E416" i="1"/>
  <c r="E417" i="1"/>
  <c r="E418" i="1"/>
  <c r="E419" i="1"/>
  <c r="E420" i="1"/>
  <c r="G420" i="1" s="1"/>
  <c r="E421" i="1"/>
  <c r="E422" i="1"/>
  <c r="G422" i="1" s="1"/>
  <c r="E423" i="1"/>
  <c r="G423" i="1" s="1"/>
  <c r="E424" i="1"/>
  <c r="G424" i="1" s="1"/>
  <c r="E425" i="1"/>
  <c r="G425" i="1" s="1"/>
  <c r="E426" i="1"/>
  <c r="E427" i="1"/>
  <c r="E428" i="1"/>
  <c r="E429" i="1"/>
  <c r="E430" i="1"/>
  <c r="E431" i="1"/>
  <c r="E432" i="1"/>
  <c r="G432" i="1" s="1"/>
  <c r="E433" i="1"/>
  <c r="E434" i="1"/>
  <c r="G434" i="1" s="1"/>
  <c r="E435" i="1"/>
  <c r="G435" i="1" s="1"/>
  <c r="E436" i="1"/>
  <c r="G436" i="1" s="1"/>
  <c r="E437" i="1"/>
  <c r="G437" i="1" s="1"/>
  <c r="E438" i="1"/>
  <c r="E439" i="1"/>
  <c r="E440" i="1"/>
  <c r="E441" i="1"/>
  <c r="E442" i="1"/>
  <c r="E443" i="1"/>
  <c r="E444" i="1"/>
  <c r="G444" i="1" s="1"/>
  <c r="E445" i="1"/>
  <c r="E446" i="1"/>
  <c r="G446" i="1" s="1"/>
  <c r="E447" i="1"/>
  <c r="G447" i="1" s="1"/>
  <c r="E448" i="1"/>
  <c r="G448" i="1" s="1"/>
  <c r="E449" i="1"/>
  <c r="G449" i="1" s="1"/>
  <c r="E450" i="1"/>
  <c r="E451" i="1"/>
  <c r="E452" i="1"/>
  <c r="E453" i="1"/>
  <c r="E454" i="1"/>
  <c r="E455" i="1"/>
  <c r="E456" i="1"/>
  <c r="G456" i="1" s="1"/>
  <c r="E457" i="1"/>
  <c r="E458" i="1"/>
  <c r="G458" i="1" s="1"/>
  <c r="E459" i="1"/>
  <c r="G459" i="1" s="1"/>
  <c r="E460" i="1"/>
  <c r="G460" i="1" s="1"/>
  <c r="E461" i="1"/>
  <c r="G461" i="1" s="1"/>
  <c r="E462" i="1"/>
  <c r="E463" i="1"/>
  <c r="E464" i="1"/>
  <c r="E465" i="1"/>
  <c r="E466" i="1"/>
  <c r="E467" i="1"/>
  <c r="E468" i="1"/>
  <c r="G468" i="1" s="1"/>
  <c r="E469" i="1"/>
  <c r="E470" i="1"/>
  <c r="G470" i="1" s="1"/>
  <c r="E471" i="1"/>
  <c r="G471" i="1" s="1"/>
  <c r="E472" i="1"/>
  <c r="G472" i="1" s="1"/>
  <c r="E473" i="1"/>
  <c r="G473" i="1" s="1"/>
  <c r="E474" i="1"/>
  <c r="E475" i="1"/>
  <c r="E476" i="1"/>
  <c r="E477" i="1"/>
  <c r="E478" i="1"/>
  <c r="E479" i="1"/>
  <c r="E480" i="1"/>
  <c r="G480" i="1" s="1"/>
  <c r="E481" i="1"/>
  <c r="E482" i="1"/>
  <c r="G482" i="1" s="1"/>
  <c r="E483" i="1"/>
  <c r="G483" i="1" s="1"/>
  <c r="E484" i="1"/>
  <c r="G484" i="1" s="1"/>
  <c r="E485" i="1"/>
  <c r="G485" i="1" s="1"/>
  <c r="E486" i="1"/>
  <c r="E487" i="1"/>
  <c r="E488" i="1"/>
  <c r="E489" i="1"/>
  <c r="E490" i="1"/>
  <c r="E491" i="1"/>
  <c r="E492" i="1"/>
  <c r="G492" i="1" s="1"/>
  <c r="E493" i="1"/>
  <c r="E494" i="1"/>
  <c r="G494" i="1" s="1"/>
  <c r="E495" i="1"/>
  <c r="G495" i="1" s="1"/>
  <c r="E496" i="1"/>
  <c r="G496" i="1" s="1"/>
  <c r="E497" i="1"/>
  <c r="G497" i="1" s="1"/>
  <c r="E498" i="1"/>
  <c r="E499" i="1"/>
  <c r="E500" i="1"/>
  <c r="E501" i="1"/>
  <c r="E502" i="1"/>
  <c r="E503" i="1"/>
  <c r="E504" i="1"/>
  <c r="G504" i="1" s="1"/>
  <c r="E505" i="1"/>
  <c r="E506" i="1"/>
  <c r="G506" i="1" s="1"/>
  <c r="E507" i="1"/>
  <c r="G507" i="1" s="1"/>
  <c r="E508" i="1"/>
  <c r="G508" i="1" s="1"/>
  <c r="E509" i="1"/>
  <c r="G509" i="1" s="1"/>
  <c r="E510" i="1"/>
  <c r="E511" i="1"/>
  <c r="E512" i="1"/>
  <c r="E513" i="1"/>
  <c r="E514" i="1"/>
  <c r="E515" i="1"/>
  <c r="E516" i="1"/>
  <c r="G516" i="1" s="1"/>
  <c r="E517" i="1"/>
  <c r="E518" i="1"/>
  <c r="G518" i="1" s="1"/>
  <c r="E519" i="1"/>
  <c r="G519" i="1" s="1"/>
  <c r="E520" i="1"/>
  <c r="G520" i="1" s="1"/>
  <c r="E521" i="1"/>
  <c r="G521" i="1" s="1"/>
  <c r="E522" i="1"/>
  <c r="E523" i="1"/>
  <c r="E524" i="1"/>
  <c r="E525" i="1"/>
  <c r="E526" i="1"/>
  <c r="E527" i="1"/>
  <c r="E528" i="1"/>
  <c r="G528" i="1" s="1"/>
  <c r="E529" i="1"/>
  <c r="E530" i="1"/>
  <c r="G530" i="1" s="1"/>
  <c r="E531" i="1"/>
  <c r="G531" i="1" s="1"/>
  <c r="E532" i="1"/>
  <c r="G532" i="1" s="1"/>
  <c r="E533" i="1"/>
  <c r="G533" i="1" s="1"/>
  <c r="E534" i="1"/>
  <c r="E535" i="1"/>
  <c r="E536" i="1"/>
  <c r="E537" i="1"/>
  <c r="E538" i="1"/>
  <c r="E539" i="1"/>
  <c r="E540" i="1"/>
  <c r="G540" i="1" s="1"/>
  <c r="E541" i="1"/>
  <c r="E542" i="1"/>
  <c r="G542" i="1" s="1"/>
  <c r="E543" i="1"/>
  <c r="G543" i="1" s="1"/>
  <c r="E544" i="1"/>
  <c r="G544" i="1" s="1"/>
  <c r="E545" i="1"/>
  <c r="G545" i="1" s="1"/>
  <c r="E546" i="1"/>
  <c r="E547" i="1"/>
  <c r="E548" i="1"/>
  <c r="E549" i="1"/>
  <c r="E550" i="1"/>
  <c r="E551" i="1"/>
  <c r="E552" i="1"/>
  <c r="G552" i="1" s="1"/>
  <c r="E553" i="1"/>
  <c r="E554" i="1"/>
  <c r="G554" i="1" s="1"/>
  <c r="E555" i="1"/>
  <c r="G555" i="1" s="1"/>
  <c r="E556" i="1"/>
  <c r="G556" i="1" s="1"/>
  <c r="E557" i="1"/>
  <c r="G557" i="1" s="1"/>
  <c r="E558" i="1"/>
  <c r="E559" i="1"/>
  <c r="E560" i="1"/>
  <c r="E561" i="1"/>
  <c r="E562" i="1"/>
  <c r="E563" i="1"/>
  <c r="E564" i="1"/>
  <c r="G564" i="1" s="1"/>
  <c r="E565" i="1"/>
  <c r="E566" i="1"/>
  <c r="G566" i="1" s="1"/>
  <c r="E567" i="1"/>
  <c r="G567" i="1" s="1"/>
  <c r="E568" i="1"/>
  <c r="G568" i="1" s="1"/>
  <c r="E569" i="1"/>
  <c r="G569" i="1" s="1"/>
  <c r="E570" i="1"/>
  <c r="E571" i="1"/>
  <c r="E572" i="1"/>
  <c r="E573" i="1"/>
  <c r="E574" i="1"/>
  <c r="E575" i="1"/>
  <c r="E576" i="1"/>
  <c r="G576" i="1" s="1"/>
  <c r="E577" i="1"/>
  <c r="E578" i="1"/>
  <c r="G578" i="1" s="1"/>
  <c r="E579" i="1"/>
  <c r="G579" i="1" s="1"/>
  <c r="E580" i="1"/>
  <c r="G580" i="1" s="1"/>
  <c r="E581" i="1"/>
  <c r="G581" i="1" s="1"/>
  <c r="E582" i="1"/>
  <c r="E583" i="1"/>
  <c r="E584" i="1"/>
  <c r="E585" i="1"/>
  <c r="E586" i="1"/>
  <c r="E587" i="1"/>
  <c r="E588" i="1"/>
  <c r="G588" i="1" s="1"/>
  <c r="E589" i="1"/>
  <c r="E590" i="1"/>
  <c r="G590" i="1" s="1"/>
  <c r="E591" i="1"/>
  <c r="G591" i="1" s="1"/>
  <c r="E592" i="1"/>
  <c r="G592" i="1" s="1"/>
  <c r="E593" i="1"/>
  <c r="G593" i="1" s="1"/>
  <c r="E594" i="1"/>
  <c r="E595" i="1"/>
  <c r="E596" i="1"/>
  <c r="E597" i="1"/>
  <c r="E598" i="1"/>
  <c r="E599" i="1"/>
  <c r="E600" i="1"/>
  <c r="G600" i="1" s="1"/>
  <c r="E601" i="1"/>
  <c r="E602" i="1"/>
  <c r="G602" i="1" s="1"/>
  <c r="E603" i="1"/>
  <c r="G603" i="1" s="1"/>
  <c r="E604" i="1"/>
  <c r="G604" i="1" s="1"/>
  <c r="E605" i="1"/>
  <c r="G605" i="1" s="1"/>
  <c r="E606" i="1"/>
  <c r="E607" i="1"/>
  <c r="E608" i="1"/>
  <c r="E609" i="1"/>
  <c r="E610" i="1"/>
  <c r="E611" i="1"/>
  <c r="E612" i="1"/>
  <c r="G612" i="1" s="1"/>
  <c r="E613" i="1"/>
  <c r="E614" i="1"/>
  <c r="G614" i="1" s="1"/>
  <c r="E615" i="1"/>
  <c r="G615" i="1" s="1"/>
  <c r="E616" i="1"/>
  <c r="G616" i="1" s="1"/>
  <c r="E617" i="1"/>
  <c r="G617" i="1" s="1"/>
  <c r="E618" i="1"/>
  <c r="E619" i="1"/>
  <c r="E620" i="1"/>
  <c r="E621" i="1"/>
  <c r="E622" i="1"/>
  <c r="E623" i="1"/>
  <c r="E624" i="1"/>
  <c r="G624" i="1" s="1"/>
  <c r="E625" i="1"/>
  <c r="E626" i="1"/>
  <c r="G626" i="1" s="1"/>
  <c r="E627" i="1"/>
  <c r="G627" i="1" s="1"/>
  <c r="E628" i="1"/>
  <c r="G628" i="1" s="1"/>
  <c r="E629" i="1"/>
  <c r="G629" i="1" s="1"/>
  <c r="E630" i="1"/>
  <c r="E631" i="1"/>
  <c r="E632" i="1"/>
  <c r="E633" i="1"/>
  <c r="E634" i="1"/>
  <c r="E635" i="1"/>
  <c r="E636" i="1"/>
  <c r="G636" i="1" s="1"/>
  <c r="E637" i="1"/>
  <c r="E638" i="1"/>
  <c r="G638" i="1" s="1"/>
  <c r="E639" i="1"/>
  <c r="G639" i="1" s="1"/>
  <c r="E640" i="1"/>
  <c r="G640" i="1" s="1"/>
  <c r="E641" i="1"/>
  <c r="G641" i="1" s="1"/>
  <c r="E642" i="1"/>
  <c r="E643" i="1"/>
  <c r="E644" i="1"/>
  <c r="E645" i="1"/>
  <c r="E646" i="1"/>
  <c r="E647" i="1"/>
  <c r="E648" i="1"/>
  <c r="G648" i="1" s="1"/>
  <c r="E649" i="1"/>
  <c r="E650" i="1"/>
  <c r="G650" i="1" s="1"/>
  <c r="E651" i="1"/>
  <c r="G651" i="1" s="1"/>
  <c r="E652" i="1"/>
  <c r="G652" i="1" s="1"/>
  <c r="E653" i="1"/>
  <c r="G653" i="1" s="1"/>
  <c r="E654" i="1"/>
  <c r="E655" i="1"/>
  <c r="E656" i="1"/>
  <c r="E657" i="1"/>
  <c r="E658" i="1"/>
  <c r="E659" i="1"/>
  <c r="E660" i="1"/>
  <c r="G660" i="1" s="1"/>
  <c r="E661" i="1"/>
  <c r="E662" i="1"/>
  <c r="G662" i="1" s="1"/>
  <c r="E663" i="1"/>
  <c r="G663" i="1" s="1"/>
  <c r="E664" i="1"/>
  <c r="G664" i="1" s="1"/>
  <c r="E665" i="1"/>
  <c r="G665" i="1" s="1"/>
  <c r="E666" i="1"/>
  <c r="E667" i="1"/>
  <c r="E668" i="1"/>
  <c r="E669" i="1"/>
  <c r="E670" i="1"/>
  <c r="E671" i="1"/>
  <c r="E672" i="1"/>
  <c r="G672" i="1" s="1"/>
  <c r="E673" i="1"/>
  <c r="E674" i="1"/>
  <c r="G674" i="1" s="1"/>
  <c r="E675" i="1"/>
  <c r="G675" i="1" s="1"/>
  <c r="E676" i="1"/>
  <c r="G676" i="1" s="1"/>
  <c r="E677" i="1"/>
  <c r="G677" i="1" s="1"/>
  <c r="E678" i="1"/>
  <c r="E679" i="1"/>
  <c r="E680" i="1"/>
  <c r="E681" i="1"/>
  <c r="E682" i="1"/>
  <c r="E683" i="1"/>
  <c r="E684" i="1"/>
  <c r="G684" i="1" s="1"/>
  <c r="E685" i="1"/>
  <c r="E686" i="1"/>
  <c r="G686" i="1" s="1"/>
  <c r="E687" i="1"/>
  <c r="G687" i="1" s="1"/>
  <c r="E688" i="1"/>
  <c r="G688" i="1" s="1"/>
  <c r="E689" i="1"/>
  <c r="G689" i="1" s="1"/>
  <c r="E690" i="1"/>
  <c r="E691" i="1"/>
  <c r="E692" i="1"/>
  <c r="E693" i="1"/>
  <c r="E694" i="1"/>
  <c r="E695" i="1"/>
  <c r="E696" i="1"/>
  <c r="G696" i="1" s="1"/>
  <c r="E697" i="1"/>
  <c r="E698" i="1"/>
  <c r="G698" i="1" s="1"/>
  <c r="E699" i="1"/>
  <c r="G699" i="1" s="1"/>
  <c r="E700" i="1"/>
  <c r="G700" i="1" s="1"/>
  <c r="E701" i="1"/>
  <c r="G701" i="1" s="1"/>
  <c r="E702" i="1"/>
  <c r="E703" i="1"/>
  <c r="E704" i="1"/>
  <c r="E705" i="1"/>
  <c r="E706" i="1"/>
  <c r="E707" i="1"/>
  <c r="E708" i="1"/>
  <c r="G708" i="1" s="1"/>
  <c r="E709" i="1"/>
  <c r="E710" i="1"/>
  <c r="G710" i="1" s="1"/>
  <c r="E711" i="1"/>
  <c r="G711" i="1" s="1"/>
  <c r="E712" i="1"/>
  <c r="G712" i="1" s="1"/>
  <c r="E713" i="1"/>
  <c r="G713" i="1" s="1"/>
  <c r="E714" i="1"/>
  <c r="E715" i="1"/>
  <c r="E716" i="1"/>
  <c r="E717" i="1"/>
  <c r="E718" i="1"/>
  <c r="E719" i="1"/>
  <c r="E720" i="1"/>
  <c r="G720" i="1" s="1"/>
  <c r="E721" i="1"/>
  <c r="E722" i="1"/>
  <c r="G722" i="1" s="1"/>
  <c r="E723" i="1"/>
  <c r="G723" i="1" s="1"/>
  <c r="E724" i="1"/>
  <c r="G724" i="1" s="1"/>
  <c r="E725" i="1"/>
  <c r="G725" i="1" s="1"/>
  <c r="E726" i="1"/>
  <c r="E727" i="1"/>
  <c r="E728" i="1"/>
  <c r="E729" i="1"/>
  <c r="E730" i="1"/>
  <c r="E731" i="1"/>
  <c r="E732" i="1"/>
  <c r="G732" i="1" s="1"/>
  <c r="E733" i="1"/>
  <c r="E734" i="1"/>
  <c r="G734" i="1" s="1"/>
  <c r="E735" i="1"/>
  <c r="G735" i="1" s="1"/>
  <c r="E736" i="1"/>
  <c r="G736" i="1" s="1"/>
  <c r="E737" i="1"/>
  <c r="G737" i="1" s="1"/>
  <c r="E738" i="1"/>
  <c r="E739" i="1"/>
  <c r="E740" i="1"/>
  <c r="E741" i="1"/>
  <c r="E742" i="1"/>
  <c r="E743" i="1"/>
  <c r="E744" i="1"/>
  <c r="G744" i="1" s="1"/>
  <c r="E745" i="1"/>
  <c r="E746" i="1"/>
  <c r="G746" i="1" s="1"/>
  <c r="E747" i="1"/>
  <c r="G747" i="1" s="1"/>
  <c r="E748" i="1"/>
  <c r="G748" i="1" s="1"/>
  <c r="E749" i="1"/>
  <c r="G749" i="1" s="1"/>
  <c r="E750" i="1"/>
  <c r="E751" i="1"/>
  <c r="E752" i="1"/>
  <c r="E753" i="1"/>
  <c r="E754" i="1"/>
  <c r="E755" i="1"/>
  <c r="E756" i="1"/>
  <c r="G756" i="1" s="1"/>
  <c r="E757" i="1"/>
  <c r="E758" i="1"/>
  <c r="G758" i="1" s="1"/>
  <c r="E759" i="1"/>
  <c r="G759" i="1" s="1"/>
  <c r="E760" i="1"/>
  <c r="G760" i="1" s="1"/>
  <c r="E761" i="1"/>
  <c r="G761" i="1" s="1"/>
  <c r="E762" i="1"/>
  <c r="E763" i="1"/>
  <c r="E764" i="1"/>
  <c r="E765" i="1"/>
  <c r="E766" i="1"/>
  <c r="E767" i="1"/>
  <c r="E768" i="1"/>
  <c r="G768" i="1" s="1"/>
  <c r="E769" i="1"/>
  <c r="E770" i="1"/>
  <c r="G770" i="1" s="1"/>
  <c r="E771" i="1"/>
  <c r="G771" i="1" s="1"/>
  <c r="E772" i="1"/>
  <c r="G772" i="1" s="1"/>
  <c r="E773" i="1"/>
  <c r="G773" i="1" s="1"/>
  <c r="E774" i="1"/>
  <c r="E775" i="1"/>
  <c r="E776" i="1"/>
  <c r="E777" i="1"/>
  <c r="E778" i="1"/>
  <c r="E779" i="1"/>
  <c r="E780" i="1"/>
  <c r="G780" i="1" s="1"/>
  <c r="E781" i="1"/>
  <c r="E782" i="1"/>
  <c r="G782" i="1" s="1"/>
  <c r="E783" i="1"/>
  <c r="G783" i="1" s="1"/>
  <c r="E784" i="1"/>
  <c r="G784" i="1" s="1"/>
  <c r="E785" i="1"/>
  <c r="G785" i="1" s="1"/>
  <c r="E786" i="1"/>
  <c r="E787" i="1"/>
  <c r="E788" i="1"/>
  <c r="E789" i="1"/>
  <c r="E790" i="1"/>
  <c r="E791" i="1"/>
  <c r="E792" i="1"/>
  <c r="G792" i="1" s="1"/>
  <c r="E793" i="1"/>
  <c r="E794" i="1"/>
  <c r="G794" i="1" s="1"/>
  <c r="E795" i="1"/>
  <c r="G795" i="1" s="1"/>
  <c r="E796" i="1"/>
  <c r="G796" i="1" s="1"/>
  <c r="E797" i="1"/>
  <c r="G797" i="1" s="1"/>
  <c r="E798" i="1"/>
  <c r="E799" i="1"/>
  <c r="E800" i="1"/>
  <c r="E801" i="1"/>
  <c r="E802" i="1"/>
  <c r="E803" i="1"/>
  <c r="E804" i="1"/>
  <c r="G804" i="1" s="1"/>
  <c r="E805" i="1"/>
  <c r="E806" i="1"/>
  <c r="G806" i="1" s="1"/>
  <c r="E807" i="1"/>
  <c r="G807" i="1" s="1"/>
  <c r="E808" i="1"/>
  <c r="G808" i="1" s="1"/>
  <c r="E809" i="1"/>
  <c r="G809" i="1" s="1"/>
  <c r="E810" i="1"/>
  <c r="E811" i="1"/>
  <c r="E812" i="1"/>
  <c r="E813" i="1"/>
  <c r="E814" i="1"/>
  <c r="E815" i="1"/>
  <c r="E816" i="1"/>
  <c r="G816" i="1" s="1"/>
  <c r="E817" i="1"/>
  <c r="E818" i="1"/>
  <c r="G818" i="1" s="1"/>
  <c r="E819" i="1"/>
  <c r="G819" i="1" s="1"/>
  <c r="E820" i="1"/>
  <c r="G820" i="1" s="1"/>
  <c r="E821" i="1"/>
  <c r="G821" i="1" s="1"/>
  <c r="E822" i="1"/>
  <c r="E823" i="1"/>
  <c r="E824" i="1"/>
  <c r="E825" i="1"/>
  <c r="E826" i="1"/>
  <c r="E827" i="1"/>
  <c r="E828" i="1"/>
  <c r="G828" i="1" s="1"/>
  <c r="E829" i="1"/>
  <c r="E830" i="1"/>
  <c r="G830" i="1" s="1"/>
  <c r="E831" i="1"/>
  <c r="G831" i="1" s="1"/>
  <c r="E832" i="1"/>
  <c r="G832" i="1" s="1"/>
  <c r="E833" i="1"/>
  <c r="G833" i="1" s="1"/>
  <c r="E834" i="1"/>
  <c r="E835" i="1"/>
  <c r="E836" i="1"/>
  <c r="E837" i="1"/>
  <c r="E838" i="1"/>
  <c r="E839" i="1"/>
  <c r="E840" i="1"/>
  <c r="G840" i="1" s="1"/>
  <c r="E841" i="1"/>
  <c r="E842" i="1"/>
  <c r="G842" i="1" s="1"/>
  <c r="E843" i="1"/>
  <c r="G843" i="1" s="1"/>
  <c r="E844" i="1"/>
  <c r="G844" i="1" s="1"/>
  <c r="E845" i="1"/>
  <c r="G845" i="1" s="1"/>
  <c r="E846" i="1"/>
  <c r="E847" i="1"/>
  <c r="E848" i="1"/>
  <c r="E849" i="1"/>
  <c r="E850" i="1"/>
  <c r="E851" i="1"/>
  <c r="E852" i="1"/>
  <c r="G852" i="1" s="1"/>
  <c r="E853" i="1"/>
  <c r="E854" i="1"/>
  <c r="G854" i="1" s="1"/>
  <c r="E855" i="1"/>
  <c r="G855" i="1" s="1"/>
  <c r="E856" i="1"/>
  <c r="G856" i="1" s="1"/>
  <c r="E857" i="1"/>
  <c r="G857" i="1" s="1"/>
  <c r="E858" i="1"/>
  <c r="E859" i="1"/>
  <c r="E860" i="1"/>
  <c r="E861" i="1"/>
  <c r="E862" i="1"/>
  <c r="E863" i="1"/>
  <c r="E864" i="1"/>
  <c r="G864" i="1" s="1"/>
  <c r="E865" i="1"/>
  <c r="E866" i="1"/>
  <c r="G866" i="1" s="1"/>
  <c r="E867" i="1"/>
  <c r="G867" i="1" s="1"/>
  <c r="E868" i="1"/>
  <c r="G868" i="1" s="1"/>
  <c r="E869" i="1"/>
  <c r="G869" i="1" s="1"/>
  <c r="E870" i="1"/>
  <c r="E871" i="1"/>
  <c r="E872" i="1"/>
  <c r="E873" i="1"/>
  <c r="E874" i="1"/>
  <c r="E875" i="1"/>
  <c r="E876" i="1"/>
  <c r="G876" i="1" s="1"/>
  <c r="E877" i="1"/>
  <c r="E878" i="1"/>
  <c r="G878" i="1" s="1"/>
  <c r="E879" i="1"/>
  <c r="G879" i="1" s="1"/>
  <c r="E880" i="1"/>
  <c r="G880" i="1" s="1"/>
  <c r="E881" i="1"/>
  <c r="G881" i="1" s="1"/>
  <c r="E882" i="1"/>
  <c r="E883" i="1"/>
  <c r="E884" i="1"/>
  <c r="E885" i="1"/>
  <c r="E886" i="1"/>
  <c r="E887" i="1"/>
  <c r="E888" i="1"/>
  <c r="G888" i="1" s="1"/>
  <c r="E889" i="1"/>
  <c r="E890" i="1"/>
  <c r="G890" i="1" s="1"/>
  <c r="E891" i="1"/>
  <c r="G891" i="1" s="1"/>
  <c r="E892" i="1"/>
  <c r="G892" i="1" s="1"/>
  <c r="E893" i="1"/>
  <c r="G893" i="1" s="1"/>
  <c r="E894" i="1"/>
  <c r="E895" i="1"/>
  <c r="E896" i="1"/>
  <c r="E897" i="1"/>
  <c r="E898" i="1"/>
  <c r="E899" i="1"/>
  <c r="E900" i="1"/>
  <c r="G900" i="1" s="1"/>
  <c r="E901" i="1"/>
  <c r="E902" i="1"/>
  <c r="G902" i="1" s="1"/>
  <c r="E903" i="1"/>
  <c r="G903" i="1" s="1"/>
  <c r="E904" i="1"/>
  <c r="G904" i="1" s="1"/>
  <c r="E905" i="1"/>
  <c r="G905" i="1" s="1"/>
  <c r="E906" i="1"/>
  <c r="E907" i="1"/>
  <c r="E908" i="1"/>
  <c r="E909" i="1"/>
  <c r="E910" i="1"/>
  <c r="E911" i="1"/>
  <c r="E912" i="1"/>
  <c r="G912" i="1" s="1"/>
  <c r="E913" i="1"/>
  <c r="E914" i="1"/>
  <c r="G914" i="1" s="1"/>
  <c r="E915" i="1"/>
  <c r="G915" i="1" s="1"/>
  <c r="E916" i="1"/>
  <c r="G916" i="1" s="1"/>
  <c r="E917" i="1"/>
  <c r="G917" i="1" s="1"/>
  <c r="E918" i="1"/>
  <c r="E919" i="1"/>
  <c r="E920" i="1"/>
  <c r="E921" i="1"/>
  <c r="E922" i="1"/>
  <c r="E923" i="1"/>
  <c r="E924" i="1"/>
  <c r="G924" i="1" s="1"/>
  <c r="E925" i="1"/>
  <c r="E926" i="1"/>
  <c r="G926" i="1" s="1"/>
  <c r="E927" i="1"/>
  <c r="G927" i="1" s="1"/>
  <c r="E928" i="1"/>
  <c r="G928" i="1" s="1"/>
  <c r="E929" i="1"/>
  <c r="G929" i="1" s="1"/>
  <c r="E930" i="1"/>
  <c r="E931" i="1"/>
  <c r="E932" i="1"/>
  <c r="E933" i="1"/>
  <c r="E934" i="1"/>
  <c r="E935" i="1"/>
  <c r="E936" i="1"/>
  <c r="G936" i="1" s="1"/>
  <c r="E937" i="1"/>
  <c r="E938" i="1"/>
  <c r="G938" i="1" s="1"/>
  <c r="E939" i="1"/>
  <c r="G939" i="1" s="1"/>
  <c r="E940" i="1"/>
  <c r="G940" i="1" s="1"/>
  <c r="E941" i="1"/>
  <c r="G941" i="1" s="1"/>
  <c r="E942" i="1"/>
  <c r="E943" i="1"/>
  <c r="E944" i="1"/>
  <c r="E945" i="1"/>
  <c r="E946" i="1"/>
  <c r="E947" i="1"/>
  <c r="E948" i="1"/>
  <c r="G948" i="1" s="1"/>
  <c r="E949" i="1"/>
  <c r="E950" i="1"/>
  <c r="G950" i="1" s="1"/>
  <c r="E951" i="1"/>
  <c r="G951" i="1" s="1"/>
  <c r="E952" i="1"/>
  <c r="G952" i="1" s="1"/>
  <c r="E953" i="1"/>
  <c r="G953" i="1" s="1"/>
  <c r="E954" i="1"/>
  <c r="E955" i="1"/>
  <c r="E956" i="1"/>
  <c r="E957" i="1"/>
  <c r="E958" i="1"/>
  <c r="E959" i="1"/>
  <c r="E960" i="1"/>
  <c r="G960" i="1" s="1"/>
  <c r="E961" i="1"/>
  <c r="E962" i="1"/>
  <c r="G962" i="1" s="1"/>
  <c r="E963" i="1"/>
  <c r="G963" i="1" s="1"/>
  <c r="E964" i="1"/>
  <c r="G964" i="1" s="1"/>
  <c r="E965" i="1"/>
  <c r="G965" i="1" s="1"/>
  <c r="E966" i="1"/>
  <c r="E967" i="1"/>
  <c r="E968" i="1"/>
  <c r="E969" i="1"/>
  <c r="E970" i="1"/>
  <c r="E971" i="1"/>
  <c r="E972" i="1"/>
  <c r="G972" i="1" s="1"/>
  <c r="E973" i="1"/>
  <c r="E974" i="1"/>
  <c r="G974" i="1" s="1"/>
  <c r="E975" i="1"/>
  <c r="G975" i="1" s="1"/>
  <c r="E976" i="1"/>
  <c r="G976" i="1" s="1"/>
  <c r="E977" i="1"/>
  <c r="G977" i="1" s="1"/>
  <c r="E978" i="1"/>
  <c r="E979" i="1"/>
  <c r="E980" i="1"/>
  <c r="E981" i="1"/>
  <c r="E982" i="1"/>
  <c r="E983" i="1"/>
  <c r="E984" i="1"/>
  <c r="G984" i="1" s="1"/>
  <c r="E985" i="1"/>
  <c r="E986" i="1"/>
  <c r="G986" i="1" s="1"/>
  <c r="E987" i="1"/>
  <c r="G987" i="1" s="1"/>
  <c r="E988" i="1"/>
  <c r="G988" i="1" s="1"/>
  <c r="E989" i="1"/>
  <c r="G989" i="1" s="1"/>
  <c r="E990" i="1"/>
  <c r="E991" i="1"/>
  <c r="E992" i="1"/>
  <c r="E993" i="1"/>
  <c r="E994" i="1"/>
  <c r="E995" i="1"/>
  <c r="E996" i="1"/>
  <c r="G996" i="1" s="1"/>
  <c r="E997" i="1"/>
  <c r="E998" i="1"/>
  <c r="G998" i="1" s="1"/>
  <c r="E999" i="1"/>
  <c r="G999" i="1" s="1"/>
  <c r="E1000" i="1"/>
  <c r="G1000" i="1" s="1"/>
  <c r="E1001" i="1"/>
  <c r="G1001" i="1" s="1"/>
  <c r="E1002" i="1"/>
  <c r="E1003" i="1"/>
  <c r="E1004" i="1"/>
  <c r="E1005" i="1"/>
  <c r="E1006" i="1"/>
  <c r="E1007" i="1"/>
  <c r="E1008" i="1"/>
  <c r="G1008" i="1" s="1"/>
  <c r="E1009" i="1"/>
  <c r="E1010" i="1"/>
  <c r="G1010" i="1" s="1"/>
  <c r="E1011" i="1"/>
  <c r="G1011" i="1" s="1"/>
  <c r="E1012" i="1"/>
  <c r="G1012" i="1" s="1"/>
  <c r="E1013" i="1"/>
  <c r="G1013" i="1" s="1"/>
  <c r="E1014" i="1"/>
  <c r="E1015" i="1"/>
  <c r="E1016" i="1"/>
  <c r="E1017" i="1"/>
  <c r="E1018" i="1"/>
  <c r="E1019" i="1"/>
  <c r="E1020" i="1"/>
  <c r="G1020" i="1" s="1"/>
  <c r="E1021" i="1"/>
  <c r="E1022" i="1"/>
  <c r="G1022" i="1" s="1"/>
  <c r="E1023" i="1"/>
  <c r="G1023" i="1" s="1"/>
  <c r="E1024" i="1"/>
  <c r="G1024" i="1" s="1"/>
  <c r="E1025" i="1"/>
  <c r="G1025" i="1" s="1"/>
  <c r="E1026" i="1"/>
  <c r="E1027" i="1"/>
  <c r="E1028" i="1"/>
  <c r="E1029" i="1"/>
  <c r="E1030" i="1"/>
  <c r="E1031" i="1"/>
  <c r="E1032" i="1"/>
  <c r="G1032" i="1" s="1"/>
  <c r="E1033" i="1"/>
  <c r="E1034" i="1"/>
  <c r="G1034" i="1" s="1"/>
  <c r="E1035" i="1"/>
  <c r="G1035" i="1" s="1"/>
  <c r="E1036" i="1"/>
  <c r="G1036" i="1" s="1"/>
  <c r="E1037" i="1"/>
  <c r="G1037" i="1" s="1"/>
  <c r="E1038" i="1"/>
  <c r="E1039" i="1"/>
  <c r="E1040" i="1"/>
  <c r="E1041" i="1"/>
  <c r="E1042" i="1"/>
  <c r="E1043" i="1"/>
  <c r="E1044" i="1"/>
  <c r="G1044" i="1" s="1"/>
  <c r="E1045" i="1"/>
  <c r="E1046" i="1"/>
  <c r="G1046" i="1" s="1"/>
  <c r="E1047" i="1"/>
  <c r="G1047" i="1" s="1"/>
  <c r="E1048" i="1"/>
  <c r="G1048" i="1" s="1"/>
  <c r="E1049" i="1"/>
  <c r="G1049" i="1" s="1"/>
  <c r="E1050" i="1"/>
  <c r="G1050" i="1" s="1"/>
  <c r="E1052" i="1"/>
  <c r="E1053" i="1"/>
  <c r="E1054" i="1"/>
  <c r="G1054" i="1" s="1"/>
  <c r="E1055" i="1"/>
  <c r="E1056" i="1"/>
  <c r="E1057" i="1"/>
  <c r="G1057" i="1" s="1"/>
  <c r="E1058" i="1"/>
  <c r="E1059" i="1"/>
  <c r="G1059" i="1" s="1"/>
  <c r="E1060" i="1"/>
  <c r="G1060" i="1" s="1"/>
  <c r="E1061" i="1"/>
  <c r="G1061" i="1" s="1"/>
  <c r="E1062" i="1"/>
  <c r="G1062" i="1" s="1"/>
  <c r="E1063" i="1"/>
  <c r="E1064" i="1"/>
  <c r="E1065" i="1"/>
  <c r="E1066" i="1"/>
  <c r="E1067" i="1"/>
  <c r="E1068" i="1"/>
  <c r="E1069" i="1"/>
  <c r="G1069" i="1" s="1"/>
  <c r="E1070" i="1"/>
  <c r="E1071" i="1"/>
  <c r="G1071" i="1" s="1"/>
  <c r="E1072" i="1"/>
  <c r="G1072" i="1" s="1"/>
  <c r="E1073" i="1"/>
  <c r="G1073" i="1" s="1"/>
  <c r="E1074" i="1"/>
  <c r="G1074" i="1" s="1"/>
  <c r="E1075" i="1"/>
  <c r="E1076" i="1"/>
  <c r="E1077" i="1"/>
  <c r="E1078" i="1"/>
  <c r="E1079" i="1"/>
  <c r="E1080" i="1"/>
  <c r="E1081" i="1"/>
  <c r="G1081" i="1" s="1"/>
  <c r="E1082" i="1"/>
  <c r="E1083" i="1"/>
  <c r="G1083" i="1" s="1"/>
  <c r="E1084" i="1"/>
  <c r="G1084" i="1" s="1"/>
  <c r="E1085" i="1"/>
  <c r="G1085" i="1" s="1"/>
  <c r="E1086" i="1"/>
  <c r="G1086" i="1" s="1"/>
  <c r="E1087" i="1"/>
  <c r="E1088" i="1"/>
  <c r="E1089" i="1"/>
  <c r="E1090" i="1"/>
  <c r="E1091" i="1"/>
  <c r="E1092" i="1"/>
  <c r="E1093" i="1"/>
  <c r="G1093" i="1" s="1"/>
  <c r="E1094" i="1"/>
  <c r="E1095" i="1"/>
  <c r="G1095" i="1" s="1"/>
  <c r="E1096" i="1"/>
  <c r="G1096" i="1" s="1"/>
  <c r="E1097" i="1"/>
  <c r="G1097" i="1" s="1"/>
  <c r="E1098" i="1"/>
  <c r="G1098" i="1" s="1"/>
  <c r="E1099" i="1"/>
  <c r="E1100" i="1"/>
  <c r="E1101" i="1"/>
  <c r="E1102" i="1"/>
  <c r="E1103" i="1"/>
  <c r="E1104" i="1"/>
  <c r="E1105" i="1"/>
  <c r="G1105" i="1" s="1"/>
  <c r="E1106" i="1"/>
  <c r="E1107" i="1"/>
  <c r="G1107" i="1" s="1"/>
  <c r="E1108" i="1"/>
  <c r="G1108" i="1" s="1"/>
  <c r="E1109" i="1"/>
  <c r="G1109" i="1" s="1"/>
  <c r="E1110" i="1"/>
  <c r="G1110" i="1" s="1"/>
  <c r="E1111" i="1"/>
  <c r="E1112" i="1"/>
  <c r="E1113" i="1"/>
  <c r="E1114" i="1"/>
  <c r="E1115" i="1"/>
  <c r="E1116" i="1"/>
  <c r="E1117" i="1"/>
  <c r="G1117" i="1" s="1"/>
  <c r="E1118" i="1"/>
  <c r="E1119" i="1"/>
  <c r="G1119" i="1" s="1"/>
  <c r="E1120" i="1"/>
  <c r="G1120" i="1" s="1"/>
  <c r="E1121" i="1"/>
  <c r="G1121" i="1" s="1"/>
  <c r="E1122" i="1"/>
  <c r="G1122" i="1" s="1"/>
  <c r="E1123" i="1"/>
  <c r="E1124" i="1"/>
  <c r="E1125" i="1"/>
  <c r="E1126" i="1"/>
  <c r="E1127" i="1"/>
  <c r="E1128" i="1"/>
  <c r="E1129" i="1"/>
  <c r="G1129" i="1" s="1"/>
  <c r="E1130" i="1"/>
  <c r="E1131" i="1"/>
  <c r="G1131" i="1" s="1"/>
  <c r="E1132" i="1"/>
  <c r="G1132" i="1" s="1"/>
  <c r="E1133" i="1"/>
  <c r="G1133" i="1" s="1"/>
  <c r="E1134" i="1"/>
  <c r="G1134" i="1" s="1"/>
  <c r="E1135" i="1"/>
  <c r="E1136" i="1"/>
  <c r="E1137" i="1"/>
  <c r="E1138" i="1"/>
  <c r="E1139" i="1"/>
  <c r="E1140" i="1"/>
  <c r="E1141" i="1"/>
  <c r="G1141" i="1" s="1"/>
  <c r="E1142" i="1"/>
  <c r="E1143" i="1"/>
  <c r="G1143" i="1" s="1"/>
  <c r="E1144" i="1"/>
  <c r="G1144" i="1" s="1"/>
  <c r="E1145" i="1"/>
  <c r="G1145" i="1" s="1"/>
  <c r="E1146" i="1"/>
  <c r="G1146" i="1" s="1"/>
  <c r="E1147" i="1"/>
  <c r="E1148" i="1"/>
  <c r="E1149" i="1"/>
  <c r="E1150" i="1"/>
  <c r="E1151" i="1"/>
  <c r="E1152" i="1"/>
  <c r="E1153" i="1"/>
  <c r="G1153" i="1" s="1"/>
  <c r="E1154" i="1"/>
  <c r="E1155" i="1"/>
  <c r="G1155" i="1" s="1"/>
  <c r="E1156" i="1"/>
  <c r="G1156" i="1" s="1"/>
  <c r="E1157" i="1"/>
  <c r="G1157" i="1" s="1"/>
  <c r="E1158" i="1"/>
  <c r="G1158" i="1" s="1"/>
  <c r="E1159" i="1"/>
  <c r="E1160" i="1"/>
  <c r="E1161" i="1"/>
  <c r="E1162" i="1"/>
  <c r="E1163" i="1"/>
  <c r="E1164" i="1"/>
  <c r="E1165" i="1"/>
  <c r="G1165" i="1" s="1"/>
  <c r="E1166" i="1"/>
  <c r="E1167" i="1"/>
  <c r="G1167" i="1" s="1"/>
  <c r="E1168" i="1"/>
  <c r="G1168" i="1" s="1"/>
  <c r="E1169" i="1"/>
  <c r="G1169" i="1" s="1"/>
  <c r="E1170" i="1"/>
  <c r="G1170" i="1" s="1"/>
  <c r="L1171" i="4" s="1"/>
  <c r="E1171" i="1"/>
  <c r="E1172" i="1"/>
  <c r="E1173" i="1"/>
  <c r="E1174" i="1"/>
  <c r="E1175" i="1"/>
  <c r="E1176" i="1"/>
  <c r="E1177" i="1"/>
  <c r="G1177" i="1" s="1"/>
  <c r="L1164" i="4" s="1"/>
  <c r="E1178" i="1"/>
  <c r="E1179" i="1"/>
  <c r="G1179" i="1" s="1"/>
  <c r="L1162" i="4" s="1"/>
  <c r="E1180" i="1"/>
  <c r="G1180" i="1" s="1"/>
  <c r="L1161" i="4" s="1"/>
  <c r="E1181" i="1"/>
  <c r="G1181" i="1" s="1"/>
  <c r="L1160" i="4" s="1"/>
  <c r="E1182" i="1"/>
  <c r="G1182" i="1" s="1"/>
  <c r="L1159" i="4" s="1"/>
  <c r="E1183" i="1"/>
  <c r="E1184" i="1"/>
  <c r="E1185" i="1"/>
  <c r="E1186" i="1"/>
  <c r="E1187" i="1"/>
  <c r="E1188" i="1"/>
  <c r="E1189" i="1"/>
  <c r="G1189" i="1" s="1"/>
  <c r="L1152" i="4" s="1"/>
  <c r="E1190" i="1"/>
  <c r="E1191" i="1"/>
  <c r="G1191" i="1" s="1"/>
  <c r="L1150" i="4" s="1"/>
  <c r="E1192" i="1"/>
  <c r="G1192" i="1" s="1"/>
  <c r="L1149" i="4" s="1"/>
  <c r="E1193" i="1"/>
  <c r="G1193" i="1" s="1"/>
  <c r="L1148" i="4" s="1"/>
  <c r="E1194" i="1"/>
  <c r="G1194" i="1" s="1"/>
  <c r="L1147" i="4" s="1"/>
  <c r="E1195" i="1"/>
  <c r="E1196" i="1"/>
  <c r="E1197" i="1"/>
  <c r="E1198" i="1"/>
  <c r="E1199" i="1"/>
  <c r="E1200" i="1"/>
  <c r="E1201" i="1"/>
  <c r="G1201" i="1" s="1"/>
  <c r="L1140" i="4" s="1"/>
  <c r="E1202" i="1"/>
  <c r="E1203" i="1"/>
  <c r="G1203" i="1" s="1"/>
  <c r="L1138" i="4" s="1"/>
  <c r="E1204" i="1"/>
  <c r="G1204" i="1" s="1"/>
  <c r="L1137" i="4" s="1"/>
  <c r="E1205" i="1"/>
  <c r="G1205" i="1" s="1"/>
  <c r="L1136" i="4" s="1"/>
  <c r="E1206" i="1"/>
  <c r="G1206" i="1" s="1"/>
  <c r="L1135" i="4" s="1"/>
  <c r="E1207" i="1"/>
  <c r="E1208" i="1"/>
  <c r="E1209" i="1"/>
  <c r="E1210" i="1"/>
  <c r="E1211" i="1"/>
  <c r="E1212" i="1"/>
  <c r="E1213" i="1"/>
  <c r="G1213" i="1" s="1"/>
  <c r="L1128" i="4" s="1"/>
  <c r="E1214" i="1"/>
  <c r="E1215" i="1"/>
  <c r="G1215" i="1" s="1"/>
  <c r="L1126" i="4" s="1"/>
  <c r="E1216" i="1"/>
  <c r="G1216" i="1" s="1"/>
  <c r="L1125" i="4" s="1"/>
  <c r="E1217" i="1"/>
  <c r="G1217" i="1" s="1"/>
  <c r="L1124" i="4" s="1"/>
  <c r="E1218" i="1"/>
  <c r="G1218" i="1" s="1"/>
  <c r="L1123" i="4" s="1"/>
  <c r="E1219" i="1"/>
  <c r="E1220" i="1"/>
  <c r="E1221" i="1"/>
  <c r="E1222" i="1"/>
  <c r="E1223" i="1"/>
  <c r="E1224" i="1"/>
  <c r="E1225" i="1"/>
  <c r="G1225" i="1" s="1"/>
  <c r="L1116" i="4" s="1"/>
  <c r="E1226" i="1"/>
  <c r="E1227" i="1"/>
  <c r="G1227" i="1" s="1"/>
  <c r="L1114" i="4" s="1"/>
  <c r="E1228" i="1"/>
  <c r="G1228" i="1" s="1"/>
  <c r="L1113" i="4" s="1"/>
  <c r="E1229" i="1"/>
  <c r="G1229" i="1" s="1"/>
  <c r="L1112" i="4" s="1"/>
  <c r="E1230" i="1"/>
  <c r="G1230" i="1" s="1"/>
  <c r="L1111" i="4" s="1"/>
  <c r="E1231" i="1"/>
  <c r="E1232" i="1"/>
  <c r="E1233" i="1"/>
  <c r="E1234" i="1"/>
  <c r="E1235" i="1"/>
  <c r="E1236" i="1"/>
  <c r="E1237" i="1"/>
  <c r="G1237" i="1" s="1"/>
  <c r="L1104" i="4" s="1"/>
  <c r="E1238" i="1"/>
  <c r="E1239" i="1"/>
  <c r="G1239" i="1" s="1"/>
  <c r="L1102" i="4" s="1"/>
  <c r="E1240" i="1"/>
  <c r="G1240" i="1" s="1"/>
  <c r="L1101" i="4" s="1"/>
  <c r="E1241" i="1"/>
  <c r="G1241" i="1" s="1"/>
  <c r="L1100" i="4" s="1"/>
  <c r="E1242" i="1"/>
  <c r="G1242" i="1" s="1"/>
  <c r="L1099" i="4" s="1"/>
  <c r="E1243" i="1"/>
  <c r="E1244" i="1"/>
  <c r="E1245" i="1"/>
  <c r="E1246" i="1"/>
  <c r="E1247" i="1"/>
  <c r="E1248" i="1"/>
  <c r="E1249" i="1"/>
  <c r="G1249" i="1" s="1"/>
  <c r="L1092" i="4" s="1"/>
  <c r="E1250" i="1"/>
  <c r="E1251" i="1"/>
  <c r="G1251" i="1" s="1"/>
  <c r="L1090" i="4" s="1"/>
  <c r="E1252" i="1"/>
  <c r="G1252" i="1" s="1"/>
  <c r="L1089" i="4" s="1"/>
  <c r="E1253" i="1"/>
  <c r="G1253" i="1" s="1"/>
  <c r="L1088" i="4" s="1"/>
  <c r="E1254" i="1"/>
  <c r="G1254" i="1" s="1"/>
  <c r="L1087" i="4" s="1"/>
  <c r="E1255" i="1"/>
  <c r="E1256" i="1"/>
  <c r="E1257" i="1"/>
  <c r="E1258" i="1"/>
  <c r="E1259" i="1"/>
  <c r="E1260" i="1"/>
  <c r="E1261" i="1"/>
  <c r="G1261" i="1" s="1"/>
  <c r="L1080" i="4" s="1"/>
  <c r="E1262" i="1"/>
  <c r="E1263" i="1"/>
  <c r="G1263" i="1" s="1"/>
  <c r="L1078" i="4" s="1"/>
  <c r="E1264" i="1"/>
  <c r="G1264" i="1" s="1"/>
  <c r="L1077" i="4" s="1"/>
  <c r="E1265" i="1"/>
  <c r="G1265" i="1" s="1"/>
  <c r="L1076" i="4" s="1"/>
  <c r="E1266" i="1"/>
  <c r="G1266" i="1" s="1"/>
  <c r="L1075" i="4" s="1"/>
  <c r="E1267" i="1"/>
  <c r="E1268" i="1"/>
  <c r="E1269" i="1"/>
  <c r="E1270" i="1"/>
  <c r="E1271" i="1"/>
  <c r="E1272" i="1"/>
  <c r="E1273" i="1"/>
  <c r="G1273" i="1" s="1"/>
  <c r="L1068" i="4" s="1"/>
  <c r="E1274" i="1"/>
  <c r="E1275" i="1"/>
  <c r="G1275" i="1" s="1"/>
  <c r="L1066" i="4" s="1"/>
  <c r="E1276" i="1"/>
  <c r="G1276" i="1" s="1"/>
  <c r="L1065" i="4" s="1"/>
  <c r="E1277" i="1"/>
  <c r="G1277" i="1" s="1"/>
  <c r="L1064" i="4" s="1"/>
  <c r="E1278" i="1"/>
  <c r="G1278" i="1" s="1"/>
  <c r="L1063" i="4" s="1"/>
  <c r="E1279" i="1"/>
  <c r="E1280" i="1"/>
  <c r="E1281" i="1"/>
  <c r="E1282" i="1"/>
  <c r="E1283" i="1"/>
  <c r="E1284" i="1"/>
  <c r="E1285" i="1"/>
  <c r="G1285" i="1" s="1"/>
  <c r="L1056" i="4" s="1"/>
  <c r="E1286" i="1"/>
  <c r="E1287" i="1"/>
  <c r="G1287" i="1" s="1"/>
  <c r="L1054" i="4" s="1"/>
  <c r="E1288" i="1"/>
  <c r="G1288" i="1" s="1"/>
  <c r="L1053" i="4" s="1"/>
  <c r="E1289" i="1"/>
  <c r="G1289" i="1" s="1"/>
  <c r="L1052" i="4" s="1"/>
  <c r="E1290" i="1"/>
  <c r="G1290" i="1" s="1"/>
  <c r="L1051" i="4" s="1"/>
  <c r="E1291" i="1"/>
  <c r="E1292" i="1"/>
  <c r="E1293" i="1"/>
  <c r="E1294" i="1"/>
  <c r="E1295" i="1"/>
  <c r="E1296" i="1"/>
  <c r="E1297" i="1"/>
  <c r="G1297" i="1" s="1"/>
  <c r="L1044" i="4" s="1"/>
  <c r="E1298" i="1"/>
  <c r="E1299" i="1"/>
  <c r="G1299" i="1" s="1"/>
  <c r="L1042" i="4" s="1"/>
  <c r="E1300" i="1"/>
  <c r="G1300" i="1" s="1"/>
  <c r="L1041" i="4" s="1"/>
  <c r="E1301" i="1"/>
  <c r="G1301" i="1" s="1"/>
  <c r="L1040" i="4" s="1"/>
  <c r="E1302" i="1"/>
  <c r="G1302" i="1" s="1"/>
  <c r="L1039" i="4" s="1"/>
  <c r="E1303" i="1"/>
  <c r="E1304" i="1"/>
  <c r="E1305" i="1"/>
  <c r="E1306" i="1"/>
  <c r="E1307" i="1"/>
  <c r="E1308" i="1"/>
  <c r="E1309" i="1"/>
  <c r="G1309" i="1" s="1"/>
  <c r="L1032" i="4" s="1"/>
  <c r="E1310" i="1"/>
  <c r="E1311" i="1"/>
  <c r="G1311" i="1" s="1"/>
  <c r="L1030" i="4" s="1"/>
  <c r="E1312" i="1"/>
  <c r="G1312" i="1" s="1"/>
  <c r="L1029" i="4" s="1"/>
  <c r="E1313" i="1"/>
  <c r="G1313" i="1" s="1"/>
  <c r="L1028" i="4" s="1"/>
  <c r="E1314" i="1"/>
  <c r="G1314" i="1" s="1"/>
  <c r="L1027" i="4" s="1"/>
  <c r="E1315" i="1"/>
  <c r="E1316" i="1"/>
  <c r="E1317" i="1"/>
  <c r="E1318" i="1"/>
  <c r="E1319" i="1"/>
  <c r="E1320" i="1"/>
  <c r="E1321" i="1"/>
  <c r="G1321" i="1" s="1"/>
  <c r="L1020" i="4" s="1"/>
  <c r="E1322" i="1"/>
  <c r="E1323" i="1"/>
  <c r="G1323" i="1" s="1"/>
  <c r="L1018" i="4" s="1"/>
  <c r="E1324" i="1"/>
  <c r="G1324" i="1" s="1"/>
  <c r="L1017" i="4" s="1"/>
  <c r="E1325" i="1"/>
  <c r="G1325" i="1" s="1"/>
  <c r="L1016" i="4" s="1"/>
  <c r="E1326" i="1"/>
  <c r="G1326" i="1" s="1"/>
  <c r="L1015" i="4" s="1"/>
  <c r="E1327" i="1"/>
  <c r="E1328" i="1"/>
  <c r="E1329" i="1"/>
  <c r="E1330" i="1"/>
  <c r="E1331" i="1"/>
  <c r="E1332" i="1"/>
  <c r="E1333" i="1"/>
  <c r="G1333" i="1" s="1"/>
  <c r="L1008" i="4" s="1"/>
  <c r="E1334" i="1"/>
  <c r="E1335" i="1"/>
  <c r="G1335" i="1" s="1"/>
  <c r="L1006" i="4" s="1"/>
  <c r="E1336" i="1"/>
  <c r="G1336" i="1" s="1"/>
  <c r="L1005" i="4" s="1"/>
  <c r="E1337" i="1"/>
  <c r="G1337" i="1" s="1"/>
  <c r="L1004" i="4" s="1"/>
  <c r="E1338" i="1"/>
  <c r="G1338" i="1" s="1"/>
  <c r="L1003" i="4" s="1"/>
  <c r="E1339" i="1"/>
  <c r="E1340" i="1"/>
  <c r="E1341" i="1"/>
  <c r="E1342" i="1"/>
  <c r="E1343" i="1"/>
  <c r="E1344" i="1"/>
  <c r="E1345" i="1"/>
  <c r="G1345" i="1" s="1"/>
  <c r="L996" i="4" s="1"/>
  <c r="E1346" i="1"/>
  <c r="E1347" i="1"/>
  <c r="G1347" i="1" s="1"/>
  <c r="L994" i="4" s="1"/>
  <c r="E1348" i="1"/>
  <c r="G1348" i="1" s="1"/>
  <c r="L993" i="4" s="1"/>
  <c r="E1349" i="1"/>
  <c r="G1349" i="1" s="1"/>
  <c r="L992" i="4" s="1"/>
  <c r="E1350" i="1"/>
  <c r="G1350" i="1" s="1"/>
  <c r="L991" i="4" s="1"/>
  <c r="E1351" i="1"/>
  <c r="E1352" i="1"/>
  <c r="E1353" i="1"/>
  <c r="E1354" i="1"/>
  <c r="E1355" i="1"/>
  <c r="E1356" i="1"/>
  <c r="E1357" i="1"/>
  <c r="G1357" i="1" s="1"/>
  <c r="L984" i="4" s="1"/>
  <c r="E1358" i="1"/>
  <c r="E1359" i="1"/>
  <c r="G1359" i="1" s="1"/>
  <c r="L982" i="4" s="1"/>
  <c r="E1360" i="1"/>
  <c r="G1360" i="1" s="1"/>
  <c r="L981" i="4" s="1"/>
  <c r="E1361" i="1"/>
  <c r="G1361" i="1" s="1"/>
  <c r="L980" i="4" s="1"/>
  <c r="E1362" i="1"/>
  <c r="G1362" i="1" s="1"/>
  <c r="L979" i="4" s="1"/>
  <c r="E1363" i="1"/>
  <c r="E1364" i="1"/>
  <c r="E1365" i="1"/>
  <c r="E1366" i="1"/>
  <c r="E1367" i="1"/>
  <c r="E1368" i="1"/>
  <c r="E1369" i="1"/>
  <c r="G1369" i="1" s="1"/>
  <c r="L972" i="4" s="1"/>
  <c r="E1370" i="1"/>
  <c r="E1371" i="1"/>
  <c r="G1371" i="1" s="1"/>
  <c r="L970" i="4" s="1"/>
  <c r="E1372" i="1"/>
  <c r="G1372" i="1" s="1"/>
  <c r="L969" i="4" s="1"/>
  <c r="E1373" i="1"/>
  <c r="G1373" i="1" s="1"/>
  <c r="L968" i="4" s="1"/>
  <c r="E1374" i="1"/>
  <c r="G1374" i="1" s="1"/>
  <c r="L967" i="4" s="1"/>
  <c r="E1375" i="1"/>
  <c r="E1376" i="1"/>
  <c r="E1377" i="1"/>
  <c r="E1378" i="1"/>
  <c r="E1379" i="1"/>
  <c r="E1380" i="1"/>
  <c r="E1381" i="1"/>
  <c r="G1381" i="1" s="1"/>
  <c r="L960" i="4" s="1"/>
  <c r="E1382" i="1"/>
  <c r="E1383" i="1"/>
  <c r="G1383" i="1" s="1"/>
  <c r="L958" i="4" s="1"/>
  <c r="E1384" i="1"/>
  <c r="G1384" i="1" s="1"/>
  <c r="L957" i="4" s="1"/>
  <c r="E1385" i="1"/>
  <c r="G1385" i="1" s="1"/>
  <c r="L956" i="4" s="1"/>
  <c r="E1386" i="1"/>
  <c r="G1386" i="1" s="1"/>
  <c r="L955" i="4" s="1"/>
  <c r="E1387" i="1"/>
  <c r="E1388" i="1"/>
  <c r="E1389" i="1"/>
  <c r="E1390" i="1"/>
  <c r="E1391" i="1"/>
  <c r="E1392" i="1"/>
  <c r="E1393" i="1"/>
  <c r="G1393" i="1" s="1"/>
  <c r="L948" i="4" s="1"/>
  <c r="E1394" i="1"/>
  <c r="E1395" i="1"/>
  <c r="G1395" i="1" s="1"/>
  <c r="L946" i="4" s="1"/>
  <c r="E1396" i="1"/>
  <c r="G1396" i="1" s="1"/>
  <c r="L945" i="4" s="1"/>
  <c r="E1397" i="1"/>
  <c r="G1397" i="1" s="1"/>
  <c r="L944" i="4" s="1"/>
  <c r="E1398" i="1"/>
  <c r="G1398" i="1" s="1"/>
  <c r="L943" i="4" s="1"/>
  <c r="E1399" i="1"/>
  <c r="E1400" i="1"/>
  <c r="E1401" i="1"/>
  <c r="E1402" i="1"/>
  <c r="E1403" i="1"/>
  <c r="E1404" i="1"/>
  <c r="E1405" i="1"/>
  <c r="G1405" i="1" s="1"/>
  <c r="L936" i="4" s="1"/>
  <c r="E1406" i="1"/>
  <c r="E1407" i="1"/>
  <c r="G1407" i="1" s="1"/>
  <c r="L934" i="4" s="1"/>
  <c r="E1408" i="1"/>
  <c r="G1408" i="1" s="1"/>
  <c r="L933" i="4" s="1"/>
  <c r="E1409" i="1"/>
  <c r="G1409" i="1" s="1"/>
  <c r="L932" i="4" s="1"/>
  <c r="E1410" i="1"/>
  <c r="G1410" i="1" s="1"/>
  <c r="L931" i="4" s="1"/>
  <c r="E1411" i="1"/>
  <c r="E1412" i="1"/>
  <c r="E1413" i="1"/>
  <c r="E1414" i="1"/>
  <c r="E1415" i="1"/>
  <c r="E1416" i="1"/>
  <c r="E1417" i="1"/>
  <c r="G1417" i="1" s="1"/>
  <c r="L924" i="4" s="1"/>
  <c r="E1418" i="1"/>
  <c r="G1418" i="1" s="1"/>
  <c r="L923" i="4" s="1"/>
  <c r="E1419" i="1"/>
  <c r="G1419" i="1" s="1"/>
  <c r="L922" i="4" s="1"/>
  <c r="E1420" i="1"/>
  <c r="G1420" i="1" s="1"/>
  <c r="L921" i="4" s="1"/>
  <c r="E1421" i="1"/>
  <c r="G1421" i="1" s="1"/>
  <c r="L920" i="4" s="1"/>
  <c r="E1422" i="1"/>
  <c r="G1422" i="1" s="1"/>
  <c r="L919" i="4" s="1"/>
  <c r="E1423" i="1"/>
  <c r="E1424" i="1"/>
  <c r="E1425" i="1"/>
  <c r="E1426" i="1"/>
  <c r="E1427" i="1"/>
  <c r="E1428" i="1"/>
  <c r="E1429" i="1"/>
  <c r="G1429" i="1" s="1"/>
  <c r="L912" i="4" s="1"/>
  <c r="E1430" i="1"/>
  <c r="G1430" i="1" s="1"/>
  <c r="L911" i="4" s="1"/>
  <c r="E1431" i="1"/>
  <c r="G1431" i="1" s="1"/>
  <c r="L910" i="4" s="1"/>
  <c r="E1432" i="1"/>
  <c r="G1432" i="1" s="1"/>
  <c r="L909" i="4" s="1"/>
  <c r="E1433" i="1"/>
  <c r="G1433" i="1" s="1"/>
  <c r="L908" i="4" s="1"/>
  <c r="E1434" i="1"/>
  <c r="G1434" i="1" s="1"/>
  <c r="L907" i="4" s="1"/>
  <c r="E1435" i="1"/>
  <c r="E1436" i="1"/>
  <c r="E1437" i="1"/>
  <c r="E1438" i="1"/>
  <c r="E1439" i="1"/>
  <c r="E1440" i="1"/>
  <c r="E1441" i="1"/>
  <c r="G1441" i="1" s="1"/>
  <c r="L900" i="4" s="1"/>
  <c r="E1442" i="1"/>
  <c r="G1442" i="1" s="1"/>
  <c r="L899" i="4" s="1"/>
  <c r="E1443" i="1"/>
  <c r="G1443" i="1" s="1"/>
  <c r="L898" i="4" s="1"/>
  <c r="E1444" i="1"/>
  <c r="G1444" i="1" s="1"/>
  <c r="L897" i="4" s="1"/>
  <c r="E1445" i="1"/>
  <c r="G1445" i="1" s="1"/>
  <c r="L896" i="4" s="1"/>
  <c r="E1446" i="1"/>
  <c r="G1446" i="1" s="1"/>
  <c r="L895" i="4" s="1"/>
  <c r="E1447" i="1"/>
  <c r="E1448" i="1"/>
  <c r="E1449" i="1"/>
  <c r="E1450" i="1"/>
  <c r="E1451" i="1"/>
  <c r="E1452" i="1"/>
  <c r="E1453" i="1"/>
  <c r="G1453" i="1" s="1"/>
  <c r="L888" i="4" s="1"/>
  <c r="E1454" i="1"/>
  <c r="G1454" i="1" s="1"/>
  <c r="L887" i="4" s="1"/>
  <c r="E1455" i="1"/>
  <c r="G1455" i="1" s="1"/>
  <c r="L886" i="4" s="1"/>
  <c r="E1456" i="1"/>
  <c r="G1456" i="1" s="1"/>
  <c r="L885" i="4" s="1"/>
  <c r="E1457" i="1"/>
  <c r="G1457" i="1" s="1"/>
  <c r="L884" i="4" s="1"/>
  <c r="E1458" i="1"/>
  <c r="G1458" i="1" s="1"/>
  <c r="L883" i="4" s="1"/>
  <c r="E1459" i="1"/>
  <c r="E1460" i="1"/>
  <c r="E1461" i="1"/>
  <c r="E1462" i="1"/>
  <c r="E1463" i="1"/>
  <c r="E1464" i="1"/>
  <c r="E1465" i="1"/>
  <c r="G1465" i="1" s="1"/>
  <c r="L876" i="4" s="1"/>
  <c r="E1466" i="1"/>
  <c r="G1466" i="1" s="1"/>
  <c r="L875" i="4" s="1"/>
  <c r="E1467" i="1"/>
  <c r="G1467" i="1" s="1"/>
  <c r="L874" i="4" s="1"/>
  <c r="E1468" i="1"/>
  <c r="G1468" i="1" s="1"/>
  <c r="L873" i="4" s="1"/>
  <c r="E1469" i="1"/>
  <c r="G1469" i="1" s="1"/>
  <c r="L872" i="4" s="1"/>
  <c r="E1470" i="1"/>
  <c r="G1470" i="1" s="1"/>
  <c r="L871" i="4" s="1"/>
  <c r="E1471" i="1"/>
  <c r="E1472" i="1"/>
  <c r="E1473" i="1"/>
  <c r="E1474" i="1"/>
  <c r="E1475" i="1"/>
  <c r="E1476" i="1"/>
  <c r="E1477" i="1"/>
  <c r="G1477" i="1" s="1"/>
  <c r="L864" i="4" s="1"/>
  <c r="E1478" i="1"/>
  <c r="G1478" i="1" s="1"/>
  <c r="L863" i="4" s="1"/>
  <c r="E1479" i="1"/>
  <c r="G1479" i="1" s="1"/>
  <c r="L862" i="4" s="1"/>
  <c r="E1480" i="1"/>
  <c r="G1480" i="1" s="1"/>
  <c r="L861" i="4" s="1"/>
  <c r="E1481" i="1"/>
  <c r="G1481" i="1" s="1"/>
  <c r="L860" i="4" s="1"/>
  <c r="E1482" i="1"/>
  <c r="G1482" i="1" s="1"/>
  <c r="L859" i="4" s="1"/>
  <c r="E1483" i="1"/>
  <c r="E1484" i="1"/>
  <c r="E1485" i="1"/>
  <c r="E1486" i="1"/>
  <c r="E1487" i="1"/>
  <c r="E1488" i="1"/>
  <c r="E1489" i="1"/>
  <c r="G1489" i="1" s="1"/>
  <c r="L852" i="4" s="1"/>
  <c r="E1490" i="1"/>
  <c r="G1490" i="1" s="1"/>
  <c r="L851" i="4" s="1"/>
  <c r="E1491" i="1"/>
  <c r="G1491" i="1" s="1"/>
  <c r="L850" i="4" s="1"/>
  <c r="E1492" i="1"/>
  <c r="G1492" i="1" s="1"/>
  <c r="L849" i="4" s="1"/>
  <c r="E1493" i="1"/>
  <c r="G1493" i="1" s="1"/>
  <c r="L848" i="4" s="1"/>
  <c r="E1494" i="1"/>
  <c r="G1494" i="1" s="1"/>
  <c r="L847" i="4" s="1"/>
  <c r="E1495" i="1"/>
  <c r="E1496" i="1"/>
  <c r="E1497" i="1"/>
  <c r="E1498" i="1"/>
  <c r="E1499" i="1"/>
  <c r="E1500" i="1"/>
  <c r="E1501" i="1"/>
  <c r="G1501" i="1" s="1"/>
  <c r="L840" i="4" s="1"/>
  <c r="E1502" i="1"/>
  <c r="G1502" i="1" s="1"/>
  <c r="L839" i="4" s="1"/>
  <c r="E1503" i="1"/>
  <c r="G1503" i="1" s="1"/>
  <c r="L838" i="4" s="1"/>
  <c r="E1504" i="1"/>
  <c r="G1504" i="1" s="1"/>
  <c r="L837" i="4" s="1"/>
  <c r="E1505" i="1"/>
  <c r="G1505" i="1" s="1"/>
  <c r="L836" i="4" s="1"/>
  <c r="E1506" i="1"/>
  <c r="G1506" i="1" s="1"/>
  <c r="L835" i="4" s="1"/>
  <c r="E1507" i="1"/>
  <c r="E1508" i="1"/>
  <c r="E1509" i="1"/>
  <c r="E1510" i="1"/>
  <c r="E1511" i="1"/>
  <c r="E1512" i="1"/>
  <c r="E1513" i="1"/>
  <c r="G1513" i="1" s="1"/>
  <c r="L828" i="4" s="1"/>
  <c r="E1514" i="1"/>
  <c r="G1514" i="1" s="1"/>
  <c r="L827" i="4" s="1"/>
  <c r="E1515" i="1"/>
  <c r="G1515" i="1" s="1"/>
  <c r="L826" i="4" s="1"/>
  <c r="E1516" i="1"/>
  <c r="G1516" i="1" s="1"/>
  <c r="L825" i="4" s="1"/>
  <c r="E1517" i="1"/>
  <c r="G1517" i="1" s="1"/>
  <c r="L824" i="4" s="1"/>
  <c r="E1518" i="1"/>
  <c r="G1518" i="1" s="1"/>
  <c r="L823" i="4" s="1"/>
  <c r="E1519" i="1"/>
  <c r="E1520" i="1"/>
  <c r="E1521" i="1"/>
  <c r="E1522" i="1"/>
  <c r="E1523" i="1"/>
  <c r="E1524" i="1"/>
  <c r="E1525" i="1"/>
  <c r="G1525" i="1" s="1"/>
  <c r="L816" i="4" s="1"/>
  <c r="E1526" i="1"/>
  <c r="G1526" i="1" s="1"/>
  <c r="L815" i="4" s="1"/>
  <c r="E1527" i="1"/>
  <c r="G1527" i="1" s="1"/>
  <c r="L814" i="4" s="1"/>
  <c r="E1528" i="1"/>
  <c r="G1528" i="1" s="1"/>
  <c r="L813" i="4" s="1"/>
  <c r="E1529" i="1"/>
  <c r="G1529" i="1" s="1"/>
  <c r="L812" i="4" s="1"/>
  <c r="E1530" i="1"/>
  <c r="G1530" i="1" s="1"/>
  <c r="L811" i="4" s="1"/>
  <c r="E1531" i="1"/>
  <c r="E1532" i="1"/>
  <c r="E1533" i="1"/>
  <c r="E1534" i="1"/>
  <c r="E1535" i="1"/>
  <c r="E1536" i="1"/>
  <c r="E1537" i="1"/>
  <c r="G1537" i="1" s="1"/>
  <c r="L804" i="4" s="1"/>
  <c r="E1538" i="1"/>
  <c r="G1538" i="1" s="1"/>
  <c r="L803" i="4" s="1"/>
  <c r="E1539" i="1"/>
  <c r="G1539" i="1" s="1"/>
  <c r="L802" i="4" s="1"/>
  <c r="E1540" i="1"/>
  <c r="G1540" i="1" s="1"/>
  <c r="L801" i="4" s="1"/>
  <c r="E1541" i="1"/>
  <c r="G1541" i="1" s="1"/>
  <c r="L800" i="4" s="1"/>
  <c r="E1542" i="1"/>
  <c r="G1542" i="1" s="1"/>
  <c r="L799" i="4" s="1"/>
  <c r="E1543" i="1"/>
  <c r="E1544" i="1"/>
  <c r="E1545" i="1"/>
  <c r="E1546" i="1"/>
  <c r="E1547" i="1"/>
  <c r="E1548" i="1"/>
  <c r="E1549" i="1"/>
  <c r="G1549" i="1" s="1"/>
  <c r="L792" i="4" s="1"/>
  <c r="E1550" i="1"/>
  <c r="G1550" i="1" s="1"/>
  <c r="L791" i="4" s="1"/>
  <c r="E1551" i="1"/>
  <c r="G1551" i="1" s="1"/>
  <c r="L790" i="4" s="1"/>
  <c r="E1552" i="1"/>
  <c r="G1552" i="1" s="1"/>
  <c r="L789" i="4" s="1"/>
  <c r="E1553" i="1"/>
  <c r="G1553" i="1" s="1"/>
  <c r="L788" i="4" s="1"/>
  <c r="E1554" i="1"/>
  <c r="G1554" i="1" s="1"/>
  <c r="L787" i="4" s="1"/>
  <c r="E1555" i="1"/>
  <c r="E1556" i="1"/>
  <c r="E1557" i="1"/>
  <c r="E1558" i="1"/>
  <c r="E1559" i="1"/>
  <c r="E1560" i="1"/>
  <c r="E1561" i="1"/>
  <c r="G1561" i="1" s="1"/>
  <c r="L780" i="4" s="1"/>
  <c r="E1562" i="1"/>
  <c r="G1562" i="1" s="1"/>
  <c r="L779" i="4" s="1"/>
  <c r="E1563" i="1"/>
  <c r="G1563" i="1" s="1"/>
  <c r="L778" i="4" s="1"/>
  <c r="E1564" i="1"/>
  <c r="G1564" i="1" s="1"/>
  <c r="L777" i="4" s="1"/>
  <c r="E1565" i="1"/>
  <c r="G1565" i="1" s="1"/>
  <c r="L776" i="4" s="1"/>
  <c r="E1566" i="1"/>
  <c r="G1566" i="1" s="1"/>
  <c r="L775" i="4" s="1"/>
  <c r="E1567" i="1"/>
  <c r="E1568" i="1"/>
  <c r="E1569" i="1"/>
  <c r="E1570" i="1"/>
  <c r="E1571" i="1"/>
  <c r="E1572" i="1"/>
  <c r="E1573" i="1"/>
  <c r="G1573" i="1" s="1"/>
  <c r="L768" i="4" s="1"/>
  <c r="E1574" i="1"/>
  <c r="G1574" i="1" s="1"/>
  <c r="L767" i="4" s="1"/>
  <c r="E1575" i="1"/>
  <c r="G1575" i="1" s="1"/>
  <c r="L766" i="4" s="1"/>
  <c r="E1576" i="1"/>
  <c r="G1576" i="1" s="1"/>
  <c r="L765" i="4" s="1"/>
  <c r="E1577" i="1"/>
  <c r="G1577" i="1" s="1"/>
  <c r="L764" i="4" s="1"/>
  <c r="E1578" i="1"/>
  <c r="G1578" i="1" s="1"/>
  <c r="L763" i="4" s="1"/>
  <c r="E1579" i="1"/>
  <c r="E1580" i="1"/>
  <c r="E1581" i="1"/>
  <c r="E1582" i="1"/>
  <c r="E1583" i="1"/>
  <c r="E1584" i="1"/>
  <c r="E1585" i="1"/>
  <c r="G1585" i="1" s="1"/>
  <c r="L756" i="4" s="1"/>
  <c r="E1586" i="1"/>
  <c r="G1586" i="1" s="1"/>
  <c r="L755" i="4" s="1"/>
  <c r="E1587" i="1"/>
  <c r="G1587" i="1" s="1"/>
  <c r="L754" i="4" s="1"/>
  <c r="E1588" i="1"/>
  <c r="G1588" i="1" s="1"/>
  <c r="L753" i="4" s="1"/>
  <c r="E1589" i="1"/>
  <c r="G1589" i="1" s="1"/>
  <c r="L752" i="4" s="1"/>
  <c r="E1590" i="1"/>
  <c r="G1590" i="1" s="1"/>
  <c r="L751" i="4" s="1"/>
  <c r="E1591" i="1"/>
  <c r="E1592" i="1"/>
  <c r="E1593" i="1"/>
  <c r="E1594" i="1"/>
  <c r="E1595" i="1"/>
  <c r="E1596" i="1"/>
  <c r="E1597" i="1"/>
  <c r="G1597" i="1" s="1"/>
  <c r="L744" i="4" s="1"/>
  <c r="E1598" i="1"/>
  <c r="G1598" i="1" s="1"/>
  <c r="L743" i="4" s="1"/>
  <c r="E1599" i="1"/>
  <c r="G1599" i="1" s="1"/>
  <c r="L742" i="4" s="1"/>
  <c r="E1600" i="1"/>
  <c r="G1600" i="1" s="1"/>
  <c r="L741" i="4" s="1"/>
  <c r="E1601" i="1"/>
  <c r="G1601" i="1" s="1"/>
  <c r="L740" i="4" s="1"/>
  <c r="E1602" i="1"/>
  <c r="G1602" i="1" s="1"/>
  <c r="L739" i="4" s="1"/>
  <c r="E1603" i="1"/>
  <c r="E1604" i="1"/>
  <c r="E1605" i="1"/>
  <c r="E1606" i="1"/>
  <c r="E1607" i="1"/>
  <c r="E1608" i="1"/>
  <c r="E1609" i="1"/>
  <c r="G1609" i="1" s="1"/>
  <c r="L732" i="4" s="1"/>
  <c r="E1610" i="1"/>
  <c r="G1610" i="1" s="1"/>
  <c r="L731" i="4" s="1"/>
  <c r="E1611" i="1"/>
  <c r="G1611" i="1" s="1"/>
  <c r="L730" i="4" s="1"/>
  <c r="E1612" i="1"/>
  <c r="G1612" i="1" s="1"/>
  <c r="L729" i="4" s="1"/>
  <c r="E1613" i="1"/>
  <c r="G1613" i="1" s="1"/>
  <c r="L728" i="4" s="1"/>
  <c r="E1614" i="1"/>
  <c r="G1614" i="1" s="1"/>
  <c r="L727" i="4" s="1"/>
  <c r="E1615" i="1"/>
  <c r="E1616" i="1"/>
  <c r="E1617" i="1"/>
  <c r="E1618" i="1"/>
  <c r="E1619" i="1"/>
  <c r="E1620" i="1"/>
  <c r="E1621" i="1"/>
  <c r="G1621" i="1" s="1"/>
  <c r="L720" i="4" s="1"/>
  <c r="E1622" i="1"/>
  <c r="G1622" i="1" s="1"/>
  <c r="L719" i="4" s="1"/>
  <c r="E1623" i="1"/>
  <c r="G1623" i="1" s="1"/>
  <c r="L718" i="4" s="1"/>
  <c r="E1624" i="1"/>
  <c r="G1624" i="1" s="1"/>
  <c r="L717" i="4" s="1"/>
  <c r="E1625" i="1"/>
  <c r="G1625" i="1" s="1"/>
  <c r="L716" i="4" s="1"/>
  <c r="E1626" i="1"/>
  <c r="G1626" i="1" s="1"/>
  <c r="L715" i="4" s="1"/>
  <c r="E1627" i="1"/>
  <c r="E1628" i="1"/>
  <c r="E1629" i="1"/>
  <c r="E1630" i="1"/>
  <c r="E1631" i="1"/>
  <c r="E1632" i="1"/>
  <c r="E1633" i="1"/>
  <c r="G1633" i="1" s="1"/>
  <c r="L708" i="4" s="1"/>
  <c r="E1634" i="1"/>
  <c r="G1634" i="1" s="1"/>
  <c r="L707" i="4" s="1"/>
  <c r="E1635" i="1"/>
  <c r="G1635" i="1" s="1"/>
  <c r="L706" i="4" s="1"/>
  <c r="E1636" i="1"/>
  <c r="G1636" i="1" s="1"/>
  <c r="L705" i="4" s="1"/>
  <c r="E1637" i="1"/>
  <c r="G1637" i="1" s="1"/>
  <c r="L704" i="4" s="1"/>
  <c r="E1638" i="1"/>
  <c r="G1638" i="1" s="1"/>
  <c r="L703" i="4" s="1"/>
  <c r="E1639" i="1"/>
  <c r="E1640" i="1"/>
  <c r="E1641" i="1"/>
  <c r="E1642" i="1"/>
  <c r="E1643" i="1"/>
  <c r="E1644" i="1"/>
  <c r="E1645" i="1"/>
  <c r="G1645" i="1" s="1"/>
  <c r="L696" i="4" s="1"/>
  <c r="E1646" i="1"/>
  <c r="G1646" i="1" s="1"/>
  <c r="L695" i="4" s="1"/>
  <c r="E1647" i="1"/>
  <c r="G1647" i="1" s="1"/>
  <c r="L694" i="4" s="1"/>
  <c r="E1648" i="1"/>
  <c r="G1648" i="1" s="1"/>
  <c r="L693" i="4" s="1"/>
  <c r="E1649" i="1"/>
  <c r="G1649" i="1" s="1"/>
  <c r="L692" i="4" s="1"/>
  <c r="E1650" i="1"/>
  <c r="G1650" i="1" s="1"/>
  <c r="L691" i="4" s="1"/>
  <c r="E1651" i="1"/>
  <c r="E1652" i="1"/>
  <c r="E1653" i="1"/>
  <c r="E1654" i="1"/>
  <c r="E1655" i="1"/>
  <c r="E1656" i="1"/>
  <c r="E1657" i="1"/>
  <c r="G1657" i="1" s="1"/>
  <c r="L684" i="4" s="1"/>
  <c r="E1658" i="1"/>
  <c r="G1658" i="1" s="1"/>
  <c r="L683" i="4" s="1"/>
  <c r="E1659" i="1"/>
  <c r="G1659" i="1" s="1"/>
  <c r="L682" i="4" s="1"/>
  <c r="E1660" i="1"/>
  <c r="G1660" i="1" s="1"/>
  <c r="L681" i="4" s="1"/>
  <c r="E1661" i="1"/>
  <c r="G1661" i="1" s="1"/>
  <c r="L680" i="4" s="1"/>
  <c r="E1662" i="1"/>
  <c r="G1662" i="1" s="1"/>
  <c r="L679" i="4" s="1"/>
  <c r="E1663" i="1"/>
  <c r="E1664" i="1"/>
  <c r="E1665" i="1"/>
  <c r="E1666" i="1"/>
  <c r="E1667" i="1"/>
  <c r="E1668" i="1"/>
  <c r="E1669" i="1"/>
  <c r="G1669" i="1" s="1"/>
  <c r="L672" i="4" s="1"/>
  <c r="E1670" i="1"/>
  <c r="G1670" i="1" s="1"/>
  <c r="L671" i="4" s="1"/>
  <c r="E1671" i="1"/>
  <c r="G1671" i="1" s="1"/>
  <c r="L670" i="4" s="1"/>
  <c r="E1672" i="1"/>
  <c r="G1672" i="1" s="1"/>
  <c r="L669" i="4" s="1"/>
  <c r="E1673" i="1"/>
  <c r="G1673" i="1" s="1"/>
  <c r="L668" i="4" s="1"/>
  <c r="E1674" i="1"/>
  <c r="G1674" i="1" s="1"/>
  <c r="L667" i="4" s="1"/>
  <c r="E1675" i="1"/>
  <c r="E1676" i="1"/>
  <c r="E1677" i="1"/>
  <c r="E1678" i="1"/>
  <c r="E1679" i="1"/>
  <c r="E1680" i="1"/>
  <c r="E1681" i="1"/>
  <c r="G1681" i="1" s="1"/>
  <c r="L660" i="4" s="1"/>
  <c r="E1682" i="1"/>
  <c r="G1682" i="1" s="1"/>
  <c r="L659" i="4" s="1"/>
  <c r="E1683" i="1"/>
  <c r="G1683" i="1" s="1"/>
  <c r="L658" i="4" s="1"/>
  <c r="E1684" i="1"/>
  <c r="G1684" i="1" s="1"/>
  <c r="L657" i="4" s="1"/>
  <c r="E1685" i="1"/>
  <c r="G1685" i="1" s="1"/>
  <c r="L656" i="4" s="1"/>
  <c r="E1686" i="1"/>
  <c r="G1686" i="1" s="1"/>
  <c r="L655" i="4" s="1"/>
  <c r="E1687" i="1"/>
  <c r="E1688" i="1"/>
  <c r="E1689" i="1"/>
  <c r="E1690" i="1"/>
  <c r="E1691" i="1"/>
  <c r="E1692" i="1"/>
  <c r="E1693" i="1"/>
  <c r="G1693" i="1" s="1"/>
  <c r="L648" i="4" s="1"/>
  <c r="E1694" i="1"/>
  <c r="G1694" i="1" s="1"/>
  <c r="L647" i="4" s="1"/>
  <c r="E1695" i="1"/>
  <c r="G1695" i="1" s="1"/>
  <c r="L646" i="4" s="1"/>
  <c r="E1696" i="1"/>
  <c r="G1696" i="1" s="1"/>
  <c r="L645" i="4" s="1"/>
  <c r="E1697" i="1"/>
  <c r="G1697" i="1" s="1"/>
  <c r="L644" i="4" s="1"/>
  <c r="E1698" i="1"/>
  <c r="G1698" i="1" s="1"/>
  <c r="L643" i="4" s="1"/>
  <c r="E1699" i="1"/>
  <c r="E1700" i="1"/>
  <c r="E1701" i="1"/>
  <c r="E1702" i="1"/>
  <c r="E1703" i="1"/>
  <c r="E1704" i="1"/>
  <c r="E1705" i="1"/>
  <c r="G1705" i="1" s="1"/>
  <c r="L636" i="4" s="1"/>
  <c r="E1706" i="1"/>
  <c r="G1706" i="1" s="1"/>
  <c r="L635" i="4" s="1"/>
  <c r="E1707" i="1"/>
  <c r="G1707" i="1" s="1"/>
  <c r="L634" i="4" s="1"/>
  <c r="E1708" i="1"/>
  <c r="G1708" i="1" s="1"/>
  <c r="L633" i="4" s="1"/>
  <c r="E1709" i="1"/>
  <c r="G1709" i="1" s="1"/>
  <c r="L632" i="4" s="1"/>
  <c r="E1710" i="1"/>
  <c r="G1710" i="1" s="1"/>
  <c r="L631" i="4" s="1"/>
  <c r="E1711" i="1"/>
  <c r="E1712" i="1"/>
  <c r="E1713" i="1"/>
  <c r="E1714" i="1"/>
  <c r="E1715" i="1"/>
  <c r="E1716" i="1"/>
  <c r="E1717" i="1"/>
  <c r="G1717" i="1" s="1"/>
  <c r="L624" i="4" s="1"/>
  <c r="E1718" i="1"/>
  <c r="G1718" i="1" s="1"/>
  <c r="L623" i="4" s="1"/>
  <c r="E1719" i="1"/>
  <c r="G1719" i="1" s="1"/>
  <c r="L622" i="4" s="1"/>
  <c r="E1720" i="1"/>
  <c r="G1720" i="1" s="1"/>
  <c r="L621" i="4" s="1"/>
  <c r="E1721" i="1"/>
  <c r="G1721" i="1" s="1"/>
  <c r="L620" i="4" s="1"/>
  <c r="E1722" i="1"/>
  <c r="G1722" i="1" s="1"/>
  <c r="L619" i="4" s="1"/>
  <c r="E1723" i="1"/>
  <c r="E1724" i="1"/>
  <c r="E1725" i="1"/>
  <c r="E1726" i="1"/>
  <c r="E1727" i="1"/>
  <c r="E1728" i="1"/>
  <c r="E1729" i="1"/>
  <c r="G1729" i="1" s="1"/>
  <c r="L612" i="4" s="1"/>
  <c r="E1730" i="1"/>
  <c r="G1730" i="1" s="1"/>
  <c r="L611" i="4" s="1"/>
  <c r="E1731" i="1"/>
  <c r="G1731" i="1" s="1"/>
  <c r="L610" i="4" s="1"/>
  <c r="E1732" i="1"/>
  <c r="G1732" i="1" s="1"/>
  <c r="L609" i="4" s="1"/>
  <c r="E1733" i="1"/>
  <c r="G1733" i="1" s="1"/>
  <c r="L608" i="4" s="1"/>
  <c r="E1734" i="1"/>
  <c r="G1734" i="1" s="1"/>
  <c r="L607" i="4" s="1"/>
  <c r="E1735" i="1"/>
  <c r="E1736" i="1"/>
  <c r="E1737" i="1"/>
  <c r="E1738" i="1"/>
  <c r="E1739" i="1"/>
  <c r="E1740" i="1"/>
  <c r="E1741" i="1"/>
  <c r="G1741" i="1" s="1"/>
  <c r="L600" i="4" s="1"/>
  <c r="E1742" i="1"/>
  <c r="G1742" i="1" s="1"/>
  <c r="L599" i="4" s="1"/>
  <c r="E1743" i="1"/>
  <c r="G1743" i="1" s="1"/>
  <c r="L598" i="4" s="1"/>
  <c r="E1744" i="1"/>
  <c r="G1744" i="1" s="1"/>
  <c r="L597" i="4" s="1"/>
  <c r="E1745" i="1"/>
  <c r="G1745" i="1" s="1"/>
  <c r="L596" i="4" s="1"/>
  <c r="E1746" i="1"/>
  <c r="G1746" i="1" s="1"/>
  <c r="L595" i="4" s="1"/>
  <c r="E1747" i="1"/>
  <c r="E1748" i="1"/>
  <c r="E1749" i="1"/>
  <c r="E1750" i="1"/>
  <c r="E1751" i="1"/>
  <c r="E1752" i="1"/>
  <c r="E1753" i="1"/>
  <c r="G1753" i="1" s="1"/>
  <c r="L588" i="4" s="1"/>
  <c r="E1754" i="1"/>
  <c r="G1754" i="1" s="1"/>
  <c r="L587" i="4" s="1"/>
  <c r="E1755" i="1"/>
  <c r="G1755" i="1" s="1"/>
  <c r="L586" i="4" s="1"/>
  <c r="E1756" i="1"/>
  <c r="G1756" i="1" s="1"/>
  <c r="L585" i="4" s="1"/>
  <c r="E1757" i="1"/>
  <c r="G1757" i="1" s="1"/>
  <c r="L584" i="4" s="1"/>
  <c r="E1758" i="1"/>
  <c r="G1758" i="1" s="1"/>
  <c r="L583" i="4" s="1"/>
  <c r="E1759" i="1"/>
  <c r="E1760" i="1"/>
  <c r="E1761" i="1"/>
  <c r="E1762" i="1"/>
  <c r="E1763" i="1"/>
  <c r="E1764" i="1"/>
  <c r="E1765" i="1"/>
  <c r="G1765" i="1" s="1"/>
  <c r="L576" i="4" s="1"/>
  <c r="E1766" i="1"/>
  <c r="G1766" i="1" s="1"/>
  <c r="L575" i="4" s="1"/>
  <c r="E1767" i="1"/>
  <c r="G1767" i="1" s="1"/>
  <c r="L574" i="4" s="1"/>
  <c r="E1768" i="1"/>
  <c r="G1768" i="1" s="1"/>
  <c r="L573" i="4" s="1"/>
  <c r="E1769" i="1"/>
  <c r="G1769" i="1" s="1"/>
  <c r="L572" i="4" s="1"/>
  <c r="E1770" i="1"/>
  <c r="G1770" i="1" s="1"/>
  <c r="L571" i="4" s="1"/>
  <c r="E1771" i="1"/>
  <c r="E1772" i="1"/>
  <c r="E1773" i="1"/>
  <c r="E1774" i="1"/>
  <c r="E1775" i="1"/>
  <c r="E1776" i="1"/>
  <c r="E1777" i="1"/>
  <c r="G1777" i="1" s="1"/>
  <c r="L564" i="4" s="1"/>
  <c r="E1778" i="1"/>
  <c r="G1778" i="1" s="1"/>
  <c r="L563" i="4" s="1"/>
  <c r="E1779" i="1"/>
  <c r="G1779" i="1" s="1"/>
  <c r="L562" i="4" s="1"/>
  <c r="E1780" i="1"/>
  <c r="G1780" i="1" s="1"/>
  <c r="L561" i="4" s="1"/>
  <c r="E1781" i="1"/>
  <c r="G1781" i="1" s="1"/>
  <c r="L560" i="4" s="1"/>
  <c r="E1782" i="1"/>
  <c r="G1782" i="1" s="1"/>
  <c r="L559" i="4" s="1"/>
  <c r="E1783" i="1"/>
  <c r="E1784" i="1"/>
  <c r="E1785" i="1"/>
  <c r="E1786" i="1"/>
  <c r="E1787" i="1"/>
  <c r="E1788" i="1"/>
  <c r="E1789" i="1"/>
  <c r="G1789" i="1" s="1"/>
  <c r="L552" i="4" s="1"/>
  <c r="E1790" i="1"/>
  <c r="G1790" i="1" s="1"/>
  <c r="L551" i="4" s="1"/>
  <c r="E1791" i="1"/>
  <c r="G1791" i="1" s="1"/>
  <c r="L550" i="4" s="1"/>
  <c r="E1792" i="1"/>
  <c r="G1792" i="1" s="1"/>
  <c r="L549" i="4" s="1"/>
  <c r="E1793" i="1"/>
  <c r="G1793" i="1" s="1"/>
  <c r="L548" i="4" s="1"/>
  <c r="E1794" i="1"/>
  <c r="G1794" i="1" s="1"/>
  <c r="L547" i="4" s="1"/>
  <c r="E1795" i="1"/>
  <c r="E1796" i="1"/>
  <c r="E1797" i="1"/>
  <c r="E1798" i="1"/>
  <c r="E1799" i="1"/>
  <c r="E1800" i="1"/>
  <c r="E1801" i="1"/>
  <c r="G1801" i="1" s="1"/>
  <c r="L540" i="4" s="1"/>
  <c r="E1802" i="1"/>
  <c r="G1802" i="1" s="1"/>
  <c r="L539" i="4" s="1"/>
  <c r="E1803" i="1"/>
  <c r="G1803" i="1" s="1"/>
  <c r="L538" i="4" s="1"/>
  <c r="E1804" i="1"/>
  <c r="G1804" i="1" s="1"/>
  <c r="L537" i="4" s="1"/>
  <c r="E1805" i="1"/>
  <c r="G1805" i="1" s="1"/>
  <c r="L536" i="4" s="1"/>
  <c r="E1806" i="1"/>
  <c r="G1806" i="1" s="1"/>
  <c r="L535" i="4" s="1"/>
  <c r="E1807" i="1"/>
  <c r="E1808" i="1"/>
  <c r="E1809" i="1"/>
  <c r="E1810" i="1"/>
  <c r="E1811" i="1"/>
  <c r="E1812" i="1"/>
  <c r="E1813" i="1"/>
  <c r="G1813" i="1" s="1"/>
  <c r="L528" i="4" s="1"/>
  <c r="E1814" i="1"/>
  <c r="G1814" i="1" s="1"/>
  <c r="L527" i="4" s="1"/>
  <c r="E1815" i="1"/>
  <c r="G1815" i="1" s="1"/>
  <c r="L526" i="4" s="1"/>
  <c r="E1816" i="1"/>
  <c r="G1816" i="1" s="1"/>
  <c r="L525" i="4" s="1"/>
  <c r="E1817" i="1"/>
  <c r="G1817" i="1" s="1"/>
  <c r="L524" i="4" s="1"/>
  <c r="E1818" i="1"/>
  <c r="G1818" i="1" s="1"/>
  <c r="L523" i="4" s="1"/>
  <c r="E1819" i="1"/>
  <c r="E1820" i="1"/>
  <c r="E1821" i="1"/>
  <c r="E1822" i="1"/>
  <c r="E1823" i="1"/>
  <c r="E1824" i="1"/>
  <c r="E1825" i="1"/>
  <c r="G1825" i="1" s="1"/>
  <c r="L516" i="4" s="1"/>
  <c r="E1826" i="1"/>
  <c r="G1826" i="1" s="1"/>
  <c r="L515" i="4" s="1"/>
  <c r="E1827" i="1"/>
  <c r="G1827" i="1" s="1"/>
  <c r="L514" i="4" s="1"/>
  <c r="E1828" i="1"/>
  <c r="G1828" i="1" s="1"/>
  <c r="L513" i="4" s="1"/>
  <c r="E1829" i="1"/>
  <c r="E1830" i="1"/>
  <c r="G1830" i="1" s="1"/>
  <c r="L511" i="4" s="1"/>
  <c r="E1831" i="1"/>
  <c r="E1832" i="1"/>
  <c r="E1833" i="1"/>
  <c r="E1834" i="1"/>
  <c r="E1835" i="1"/>
  <c r="E1836" i="1"/>
  <c r="E1837" i="1"/>
  <c r="G1837" i="1" s="1"/>
  <c r="L504" i="4" s="1"/>
  <c r="E1838" i="1"/>
  <c r="G1838" i="1" s="1"/>
  <c r="L503" i="4" s="1"/>
  <c r="E1839" i="1"/>
  <c r="G1839" i="1" s="1"/>
  <c r="L502" i="4" s="1"/>
  <c r="E1840" i="1"/>
  <c r="G1840" i="1" s="1"/>
  <c r="L501" i="4" s="1"/>
  <c r="E1841" i="1"/>
  <c r="G1841" i="1" s="1"/>
  <c r="L500" i="4" s="1"/>
  <c r="E1842" i="1"/>
  <c r="G1842" i="1" s="1"/>
  <c r="L499" i="4" s="1"/>
  <c r="E1843" i="1"/>
  <c r="E1844" i="1"/>
  <c r="E1845" i="1"/>
  <c r="E1846" i="1"/>
  <c r="E1847" i="1"/>
  <c r="E1848" i="1"/>
  <c r="E1849" i="1"/>
  <c r="G1849" i="1" s="1"/>
  <c r="L492" i="4" s="1"/>
  <c r="E1850" i="1"/>
  <c r="G1850" i="1" s="1"/>
  <c r="L491" i="4" s="1"/>
  <c r="E1851" i="1"/>
  <c r="G1851" i="1" s="1"/>
  <c r="L490" i="4" s="1"/>
  <c r="E1852" i="1"/>
  <c r="G1852" i="1" s="1"/>
  <c r="L489" i="4" s="1"/>
  <c r="E1853" i="1"/>
  <c r="G1853" i="1" s="1"/>
  <c r="L488" i="4" s="1"/>
  <c r="E1854" i="1"/>
  <c r="G1854" i="1" s="1"/>
  <c r="L487" i="4" s="1"/>
  <c r="E1855" i="1"/>
  <c r="E1856" i="1"/>
  <c r="E1857" i="1"/>
  <c r="E1858" i="1"/>
  <c r="E1859" i="1"/>
  <c r="E1860" i="1"/>
  <c r="E1861" i="1"/>
  <c r="G1861" i="1" s="1"/>
  <c r="L480" i="4" s="1"/>
  <c r="E1862" i="1"/>
  <c r="G1862" i="1" s="1"/>
  <c r="L479" i="4" s="1"/>
  <c r="E1863" i="1"/>
  <c r="G1863" i="1" s="1"/>
  <c r="L478" i="4" s="1"/>
  <c r="E1864" i="1"/>
  <c r="G1864" i="1" s="1"/>
  <c r="L477" i="4" s="1"/>
  <c r="E1865" i="1"/>
  <c r="G1865" i="1" s="1"/>
  <c r="H1865" i="1" s="1"/>
  <c r="E1866" i="1"/>
  <c r="G1866" i="1" s="1"/>
  <c r="L476" i="4" s="1"/>
  <c r="E1867" i="1"/>
  <c r="E1868" i="1"/>
  <c r="E1869" i="1"/>
  <c r="E1870" i="1"/>
  <c r="E1871" i="1"/>
  <c r="E1872" i="1"/>
  <c r="E1873" i="1"/>
  <c r="G1873" i="1" s="1"/>
  <c r="L469" i="4" s="1"/>
  <c r="E1874" i="1"/>
  <c r="G1874" i="1" s="1"/>
  <c r="L468" i="4" s="1"/>
  <c r="E1875" i="1"/>
  <c r="G1875" i="1" s="1"/>
  <c r="L467" i="4" s="1"/>
  <c r="E1876" i="1"/>
  <c r="G1876" i="1" s="1"/>
  <c r="L466" i="4" s="1"/>
  <c r="E1877" i="1"/>
  <c r="G1877" i="1" s="1"/>
  <c r="L465" i="4" s="1"/>
  <c r="E1878" i="1"/>
  <c r="G1878" i="1" s="1"/>
  <c r="L464" i="4" s="1"/>
  <c r="E1879" i="1"/>
  <c r="E1880" i="1"/>
  <c r="E1881" i="1"/>
  <c r="E1882" i="1"/>
  <c r="E1883" i="1"/>
  <c r="E1884" i="1"/>
  <c r="E1885" i="1"/>
  <c r="G1885" i="1" s="1"/>
  <c r="L457" i="4" s="1"/>
  <c r="E1886" i="1"/>
  <c r="G1886" i="1" s="1"/>
  <c r="L456" i="4" s="1"/>
  <c r="E1887" i="1"/>
  <c r="G1887" i="1" s="1"/>
  <c r="L455" i="4" s="1"/>
  <c r="E1888" i="1"/>
  <c r="G1888" i="1" s="1"/>
  <c r="L454" i="4" s="1"/>
  <c r="E1889" i="1"/>
  <c r="G1889" i="1" s="1"/>
  <c r="L453" i="4" s="1"/>
  <c r="E1890" i="1"/>
  <c r="G1890" i="1" s="1"/>
  <c r="L452" i="4" s="1"/>
  <c r="E1891" i="1"/>
  <c r="E1892" i="1"/>
  <c r="E1893" i="1"/>
  <c r="E1894" i="1"/>
  <c r="E1895" i="1"/>
  <c r="E1896" i="1"/>
  <c r="E1897" i="1"/>
  <c r="G1897" i="1" s="1"/>
  <c r="L445" i="4" s="1"/>
  <c r="E1898" i="1"/>
  <c r="G1898" i="1" s="1"/>
  <c r="L444" i="4" s="1"/>
  <c r="E1899" i="1"/>
  <c r="G1899" i="1" s="1"/>
  <c r="L443" i="4" s="1"/>
  <c r="E1900" i="1"/>
  <c r="G1900" i="1" s="1"/>
  <c r="L442" i="4" s="1"/>
  <c r="E1901" i="1"/>
  <c r="G1901" i="1" s="1"/>
  <c r="L441" i="4" s="1"/>
  <c r="E1902" i="1"/>
  <c r="G1902" i="1" s="1"/>
  <c r="L440" i="4" s="1"/>
  <c r="E1903" i="1"/>
  <c r="E1904" i="1"/>
  <c r="E1905" i="1"/>
  <c r="E1906" i="1"/>
  <c r="E1907" i="1"/>
  <c r="E1908" i="1"/>
  <c r="E1909" i="1"/>
  <c r="G1909" i="1" s="1"/>
  <c r="L433" i="4" s="1"/>
  <c r="E1910" i="1"/>
  <c r="G1910" i="1" s="1"/>
  <c r="L432" i="4" s="1"/>
  <c r="E1911" i="1"/>
  <c r="G1911" i="1" s="1"/>
  <c r="L431" i="4" s="1"/>
  <c r="E1912" i="1"/>
  <c r="G1912" i="1" s="1"/>
  <c r="L430" i="4" s="1"/>
  <c r="E1913" i="1"/>
  <c r="G1913" i="1" s="1"/>
  <c r="L429" i="4" s="1"/>
  <c r="E1914" i="1"/>
  <c r="G1914" i="1" s="1"/>
  <c r="L428" i="4" s="1"/>
  <c r="E1915" i="1"/>
  <c r="E1916" i="1"/>
  <c r="E1917" i="1"/>
  <c r="E1918" i="1"/>
  <c r="E1919" i="1"/>
  <c r="E1920" i="1"/>
  <c r="E1921" i="1"/>
  <c r="G1921" i="1" s="1"/>
  <c r="L421" i="4" s="1"/>
  <c r="E1922" i="1"/>
  <c r="G1922" i="1" s="1"/>
  <c r="L420" i="4" s="1"/>
  <c r="E1923" i="1"/>
  <c r="G1923" i="1" s="1"/>
  <c r="L419" i="4" s="1"/>
  <c r="E1924" i="1"/>
  <c r="G1924" i="1" s="1"/>
  <c r="L418" i="4" s="1"/>
  <c r="E1925" i="1"/>
  <c r="G1925" i="1" s="1"/>
  <c r="L417" i="4" s="1"/>
  <c r="E1926" i="1"/>
  <c r="G1926" i="1" s="1"/>
  <c r="L416" i="4" s="1"/>
  <c r="E1927" i="1"/>
  <c r="E1928" i="1"/>
  <c r="E1929" i="1"/>
  <c r="E1930" i="1"/>
  <c r="E1931" i="1"/>
  <c r="E1932" i="1"/>
  <c r="E1933" i="1"/>
  <c r="G1933" i="1" s="1"/>
  <c r="L409" i="4" s="1"/>
  <c r="E1934" i="1"/>
  <c r="G1934" i="1" s="1"/>
  <c r="L408" i="4" s="1"/>
  <c r="E1935" i="1"/>
  <c r="G1935" i="1" s="1"/>
  <c r="L407" i="4" s="1"/>
  <c r="E1936" i="1"/>
  <c r="G1936" i="1" s="1"/>
  <c r="L406" i="4" s="1"/>
  <c r="E1937" i="1"/>
  <c r="G1937" i="1" s="1"/>
  <c r="L405" i="4" s="1"/>
  <c r="E1938" i="1"/>
  <c r="G1938" i="1" s="1"/>
  <c r="L404" i="4" s="1"/>
  <c r="E1939" i="1"/>
  <c r="E1940" i="1"/>
  <c r="E1941" i="1"/>
  <c r="E1942" i="1"/>
  <c r="E1943" i="1"/>
  <c r="E1944" i="1"/>
  <c r="E1945" i="1"/>
  <c r="G1945" i="1" s="1"/>
  <c r="L397" i="4" s="1"/>
  <c r="E1946" i="1"/>
  <c r="G1946" i="1" s="1"/>
  <c r="L396" i="4" s="1"/>
  <c r="E1947" i="1"/>
  <c r="G1947" i="1" s="1"/>
  <c r="L395" i="4" s="1"/>
  <c r="E1948" i="1"/>
  <c r="G1948" i="1" s="1"/>
  <c r="L394" i="4" s="1"/>
  <c r="E1949" i="1"/>
  <c r="G1949" i="1" s="1"/>
  <c r="L393" i="4" s="1"/>
  <c r="E1950" i="1"/>
  <c r="G1950" i="1" s="1"/>
  <c r="L392" i="4" s="1"/>
  <c r="E1951" i="1"/>
  <c r="E1952" i="1"/>
  <c r="E1953" i="1"/>
  <c r="E1954" i="1"/>
  <c r="E1955" i="1"/>
  <c r="E1956" i="1"/>
  <c r="E1957" i="1"/>
  <c r="G1957" i="1" s="1"/>
  <c r="L385" i="4" s="1"/>
  <c r="E1958" i="1"/>
  <c r="G1958" i="1" s="1"/>
  <c r="L384" i="4" s="1"/>
  <c r="E1959" i="1"/>
  <c r="G1959" i="1" s="1"/>
  <c r="L383" i="4" s="1"/>
  <c r="E1960" i="1"/>
  <c r="G1960" i="1" s="1"/>
  <c r="L382" i="4" s="1"/>
  <c r="E1961" i="1"/>
  <c r="G1961" i="1" s="1"/>
  <c r="L381" i="4" s="1"/>
  <c r="E1962" i="1"/>
  <c r="G1962" i="1" s="1"/>
  <c r="L380" i="4" s="1"/>
  <c r="E1963" i="1"/>
  <c r="E1964" i="1"/>
  <c r="E1965" i="1"/>
  <c r="E1966" i="1"/>
  <c r="E1967" i="1"/>
  <c r="E1968" i="1"/>
  <c r="E1969" i="1"/>
  <c r="G1969" i="1" s="1"/>
  <c r="L373" i="4" s="1"/>
  <c r="E1970" i="1"/>
  <c r="G1970" i="1" s="1"/>
  <c r="L372" i="4" s="1"/>
  <c r="E1971" i="1"/>
  <c r="G1971" i="1" s="1"/>
  <c r="L371" i="4" s="1"/>
  <c r="E1972" i="1"/>
  <c r="G1972" i="1" s="1"/>
  <c r="L370" i="4" s="1"/>
  <c r="E1973" i="1"/>
  <c r="G1973" i="1" s="1"/>
  <c r="L369" i="4" s="1"/>
  <c r="E1974" i="1"/>
  <c r="G1974" i="1" s="1"/>
  <c r="L368" i="4" s="1"/>
  <c r="E1975" i="1"/>
  <c r="E1976" i="1"/>
  <c r="E1977" i="1"/>
  <c r="E1978" i="1"/>
  <c r="E1979" i="1"/>
  <c r="E1980" i="1"/>
  <c r="E1981" i="1"/>
  <c r="G1981" i="1" s="1"/>
  <c r="L361" i="4" s="1"/>
  <c r="E1982" i="1"/>
  <c r="G1982" i="1" s="1"/>
  <c r="L360" i="4" s="1"/>
  <c r="E1983" i="1"/>
  <c r="G1983" i="1" s="1"/>
  <c r="L359" i="4" s="1"/>
  <c r="E1984" i="1"/>
  <c r="G1984" i="1" s="1"/>
  <c r="L358" i="4" s="1"/>
  <c r="E1985" i="1"/>
  <c r="G1985" i="1" s="1"/>
  <c r="L357" i="4" s="1"/>
  <c r="E1986" i="1"/>
  <c r="G1986" i="1" s="1"/>
  <c r="L356" i="4" s="1"/>
  <c r="E1987" i="1"/>
  <c r="E1988" i="1"/>
  <c r="E1989" i="1"/>
  <c r="E1990" i="1"/>
  <c r="E1991" i="1"/>
  <c r="E1992" i="1"/>
  <c r="E1993" i="1"/>
  <c r="G1993" i="1" s="1"/>
  <c r="L349" i="4" s="1"/>
  <c r="E1994" i="1"/>
  <c r="G1994" i="1" s="1"/>
  <c r="L348" i="4" s="1"/>
  <c r="E1995" i="1"/>
  <c r="G1995" i="1" s="1"/>
  <c r="L347" i="4" s="1"/>
  <c r="E1996" i="1"/>
  <c r="G1996" i="1" s="1"/>
  <c r="L346" i="4" s="1"/>
  <c r="E1997" i="1"/>
  <c r="G1997" i="1" s="1"/>
  <c r="L345" i="4" s="1"/>
  <c r="E1998" i="1"/>
  <c r="G1998" i="1" s="1"/>
  <c r="L344" i="4" s="1"/>
  <c r="E1999" i="1"/>
  <c r="E2000" i="1"/>
  <c r="E2001" i="1"/>
  <c r="E2002" i="1"/>
  <c r="E2003" i="1"/>
  <c r="E2004" i="1"/>
  <c r="E2005" i="1"/>
  <c r="G2005" i="1" s="1"/>
  <c r="L337" i="4" s="1"/>
  <c r="E2006" i="1"/>
  <c r="G2006" i="1" s="1"/>
  <c r="L336" i="4" s="1"/>
  <c r="E2007" i="1"/>
  <c r="G2007" i="1" s="1"/>
  <c r="L335" i="4" s="1"/>
  <c r="E2008" i="1"/>
  <c r="G2008" i="1" s="1"/>
  <c r="L334" i="4" s="1"/>
  <c r="E2009" i="1"/>
  <c r="G2009" i="1" s="1"/>
  <c r="L333" i="4" s="1"/>
  <c r="E2010" i="1"/>
  <c r="G2010" i="1" s="1"/>
  <c r="L332" i="4" s="1"/>
  <c r="E2011" i="1"/>
  <c r="E2012" i="1"/>
  <c r="E2013" i="1"/>
  <c r="E2014" i="1"/>
  <c r="E2015" i="1"/>
  <c r="E2016" i="1"/>
  <c r="E2017" i="1"/>
  <c r="G2017" i="1" s="1"/>
  <c r="L325" i="4" s="1"/>
  <c r="E2018" i="1"/>
  <c r="G2018" i="1" s="1"/>
  <c r="L324" i="4" s="1"/>
  <c r="E2019" i="1"/>
  <c r="G2019" i="1" s="1"/>
  <c r="L323" i="4" s="1"/>
  <c r="E2020" i="1"/>
  <c r="G2020" i="1" s="1"/>
  <c r="L322" i="4" s="1"/>
  <c r="E2021" i="1"/>
  <c r="G2021" i="1" s="1"/>
  <c r="L321" i="4" s="1"/>
  <c r="E2022" i="1"/>
  <c r="G2022" i="1" s="1"/>
  <c r="L320" i="4" s="1"/>
  <c r="E2023" i="1"/>
  <c r="E2024" i="1"/>
  <c r="E2025" i="1"/>
  <c r="E2026" i="1"/>
  <c r="E2027" i="1"/>
  <c r="E2028" i="1"/>
  <c r="E2029" i="1"/>
  <c r="G2029" i="1" s="1"/>
  <c r="L313" i="4" s="1"/>
  <c r="E2030" i="1"/>
  <c r="G2030" i="1" s="1"/>
  <c r="L312" i="4" s="1"/>
  <c r="E2031" i="1"/>
  <c r="G2031" i="1" s="1"/>
  <c r="L311" i="4" s="1"/>
  <c r="E2032" i="1"/>
  <c r="G2032" i="1" s="1"/>
  <c r="L310" i="4" s="1"/>
  <c r="E2033" i="1"/>
  <c r="G2033" i="1" s="1"/>
  <c r="L309" i="4" s="1"/>
  <c r="E2034" i="1"/>
  <c r="G2034" i="1" s="1"/>
  <c r="L308" i="4" s="1"/>
  <c r="E2035" i="1"/>
  <c r="E2036" i="1"/>
  <c r="E2037" i="1"/>
  <c r="E2038" i="1"/>
  <c r="E2039" i="1"/>
  <c r="E2040" i="1"/>
  <c r="E2041" i="1"/>
  <c r="G2041" i="1" s="1"/>
  <c r="L301" i="4" s="1"/>
  <c r="E2042" i="1"/>
  <c r="G2042" i="1" s="1"/>
  <c r="L300" i="4" s="1"/>
  <c r="E2043" i="1"/>
  <c r="G2043" i="1" s="1"/>
  <c r="L299" i="4" s="1"/>
  <c r="E2044" i="1"/>
  <c r="G2044" i="1" s="1"/>
  <c r="L298" i="4" s="1"/>
  <c r="E2045" i="1"/>
  <c r="G2045" i="1" s="1"/>
  <c r="L297" i="4" s="1"/>
  <c r="E2046" i="1"/>
  <c r="G2046" i="1" s="1"/>
  <c r="L296" i="4" s="1"/>
  <c r="E2047" i="1"/>
  <c r="E2048" i="1"/>
  <c r="E2049" i="1"/>
  <c r="E2050" i="1"/>
  <c r="E2051" i="1"/>
  <c r="E2052" i="1"/>
  <c r="E2053" i="1"/>
  <c r="G2053" i="1" s="1"/>
  <c r="L289" i="4" s="1"/>
  <c r="E2054" i="1"/>
  <c r="G2054" i="1" s="1"/>
  <c r="L288" i="4" s="1"/>
  <c r="E2055" i="1"/>
  <c r="G2055" i="1" s="1"/>
  <c r="L287" i="4" s="1"/>
  <c r="E2056" i="1"/>
  <c r="G2056" i="1" s="1"/>
  <c r="L286" i="4" s="1"/>
  <c r="E2057" i="1"/>
  <c r="G2057" i="1" s="1"/>
  <c r="L285" i="4" s="1"/>
  <c r="E2058" i="1"/>
  <c r="G2058" i="1" s="1"/>
  <c r="L284" i="4" s="1"/>
  <c r="E2059" i="1"/>
  <c r="E2060" i="1"/>
  <c r="E2061" i="1"/>
  <c r="E2062" i="1"/>
  <c r="E2063" i="1"/>
  <c r="E2064" i="1"/>
  <c r="E2065" i="1"/>
  <c r="G2065" i="1" s="1"/>
  <c r="L277" i="4" s="1"/>
  <c r="E2066" i="1"/>
  <c r="G2066" i="1" s="1"/>
  <c r="L276" i="4" s="1"/>
  <c r="E2067" i="1"/>
  <c r="G2067" i="1" s="1"/>
  <c r="L275" i="4" s="1"/>
  <c r="E2068" i="1"/>
  <c r="G2068" i="1" s="1"/>
  <c r="L274" i="4" s="1"/>
  <c r="E2069" i="1"/>
  <c r="G2069" i="1" s="1"/>
  <c r="L273" i="4" s="1"/>
  <c r="E2070" i="1"/>
  <c r="G2070" i="1" s="1"/>
  <c r="L272" i="4" s="1"/>
  <c r="E2071" i="1"/>
  <c r="E2072" i="1"/>
  <c r="E2073" i="1"/>
  <c r="E2074" i="1"/>
  <c r="E2075" i="1"/>
  <c r="E2076" i="1"/>
  <c r="E2077" i="1"/>
  <c r="G2077" i="1" s="1"/>
  <c r="L265" i="4" s="1"/>
  <c r="E2078" i="1"/>
  <c r="G2078" i="1" s="1"/>
  <c r="L264" i="4" s="1"/>
  <c r="E2079" i="1"/>
  <c r="G2079" i="1" s="1"/>
  <c r="L263" i="4" s="1"/>
  <c r="E2080" i="1"/>
  <c r="G2080" i="1" s="1"/>
  <c r="L262" i="4" s="1"/>
  <c r="E2081" i="1"/>
  <c r="G2081" i="1" s="1"/>
  <c r="L261" i="4" s="1"/>
  <c r="E2082" i="1"/>
  <c r="G2082" i="1" s="1"/>
  <c r="L260" i="4" s="1"/>
  <c r="E2083" i="1"/>
  <c r="E2084" i="1"/>
  <c r="E2085" i="1"/>
  <c r="E2086" i="1"/>
  <c r="E2087" i="1"/>
  <c r="E2088" i="1"/>
  <c r="E2089" i="1"/>
  <c r="G2089" i="1" s="1"/>
  <c r="L253" i="4" s="1"/>
  <c r="E2090" i="1"/>
  <c r="G2090" i="1" s="1"/>
  <c r="L252" i="4" s="1"/>
  <c r="E2091" i="1"/>
  <c r="G2091" i="1" s="1"/>
  <c r="L251" i="4" s="1"/>
  <c r="E2092" i="1"/>
  <c r="G2092" i="1" s="1"/>
  <c r="L250" i="4" s="1"/>
  <c r="E2093" i="1"/>
  <c r="G2093" i="1" s="1"/>
  <c r="L249" i="4" s="1"/>
  <c r="E2094" i="1"/>
  <c r="G2094" i="1" s="1"/>
  <c r="L248" i="4" s="1"/>
  <c r="E2095" i="1"/>
  <c r="E2096" i="1"/>
  <c r="E2097" i="1"/>
  <c r="E2098" i="1"/>
  <c r="E2099" i="1"/>
  <c r="E2100" i="1"/>
  <c r="E2101" i="1"/>
  <c r="G2101" i="1" s="1"/>
  <c r="L242" i="4" s="1"/>
  <c r="E2102" i="1"/>
  <c r="G2102" i="1" s="1"/>
  <c r="L241" i="4" s="1"/>
  <c r="E2103" i="1"/>
  <c r="G2103" i="1" s="1"/>
  <c r="L240" i="4" s="1"/>
  <c r="E2104" i="1"/>
  <c r="G2104" i="1" s="1"/>
  <c r="L239" i="4" s="1"/>
  <c r="E2105" i="1"/>
  <c r="G2105" i="1" s="1"/>
  <c r="L238" i="4" s="1"/>
  <c r="E2106" i="1"/>
  <c r="G2106" i="1" s="1"/>
  <c r="L237" i="4" s="1"/>
  <c r="E2107" i="1"/>
  <c r="E2108" i="1"/>
  <c r="E2109" i="1"/>
  <c r="E2110" i="1"/>
  <c r="E2111" i="1"/>
  <c r="E2112" i="1"/>
  <c r="E2113" i="1"/>
  <c r="G2113" i="1" s="1"/>
  <c r="L230" i="4" s="1"/>
  <c r="E2114" i="1"/>
  <c r="G2114" i="1" s="1"/>
  <c r="L229" i="4" s="1"/>
  <c r="E2115" i="1"/>
  <c r="G2115" i="1" s="1"/>
  <c r="L228" i="4" s="1"/>
  <c r="E2116" i="1"/>
  <c r="G2116" i="1" s="1"/>
  <c r="L227" i="4" s="1"/>
  <c r="E2117" i="1"/>
  <c r="G2117" i="1" s="1"/>
  <c r="L226" i="4" s="1"/>
  <c r="E2118" i="1"/>
  <c r="G2118" i="1" s="1"/>
  <c r="L225" i="4" s="1"/>
  <c r="E2119" i="1"/>
  <c r="E2120" i="1"/>
  <c r="E2121" i="1"/>
  <c r="E2122" i="1"/>
  <c r="E2123" i="1"/>
  <c r="E2124" i="1"/>
  <c r="E2125" i="1"/>
  <c r="G2125" i="1" s="1"/>
  <c r="L218" i="4" s="1"/>
  <c r="E2126" i="1"/>
  <c r="G2126" i="1" s="1"/>
  <c r="L217" i="4" s="1"/>
  <c r="E2127" i="1"/>
  <c r="G2127" i="1" s="1"/>
  <c r="L216" i="4" s="1"/>
  <c r="E2128" i="1"/>
  <c r="G2128" i="1" s="1"/>
  <c r="L215" i="4" s="1"/>
  <c r="E2129" i="1"/>
  <c r="G2129" i="1" s="1"/>
  <c r="L214" i="4" s="1"/>
  <c r="E2130" i="1"/>
  <c r="G2130" i="1" s="1"/>
  <c r="L213" i="4" s="1"/>
  <c r="E2131" i="1"/>
  <c r="E2132" i="1"/>
  <c r="E2133" i="1"/>
  <c r="E2134" i="1"/>
  <c r="E2135" i="1"/>
  <c r="E2136" i="1"/>
  <c r="E2137" i="1"/>
  <c r="G2137" i="1" s="1"/>
  <c r="L207" i="4" s="1"/>
  <c r="E2138" i="1"/>
  <c r="G2138" i="1" s="1"/>
  <c r="L206" i="4" s="1"/>
  <c r="E2139" i="1"/>
  <c r="G2139" i="1" s="1"/>
  <c r="L205" i="4" s="1"/>
  <c r="E2140" i="1"/>
  <c r="G2140" i="1" s="1"/>
  <c r="L204" i="4" s="1"/>
  <c r="E2141" i="1"/>
  <c r="G2141" i="1" s="1"/>
  <c r="L203" i="4" s="1"/>
  <c r="E2142" i="1"/>
  <c r="G2142" i="1" s="1"/>
  <c r="L202" i="4" s="1"/>
  <c r="E2143" i="1"/>
  <c r="E2144" i="1"/>
  <c r="E2145" i="1"/>
  <c r="E2146" i="1"/>
  <c r="E2147" i="1"/>
  <c r="E2148" i="1"/>
  <c r="E2149" i="1"/>
  <c r="G2149" i="1" s="1"/>
  <c r="L195" i="4" s="1"/>
  <c r="E2150" i="1"/>
  <c r="G2150" i="1" s="1"/>
  <c r="L194" i="4" s="1"/>
  <c r="E2151" i="1"/>
  <c r="G2151" i="1" s="1"/>
  <c r="L193" i="4" s="1"/>
  <c r="E2152" i="1"/>
  <c r="G2152" i="1" s="1"/>
  <c r="L192" i="4" s="1"/>
  <c r="E2153" i="1"/>
  <c r="G2153" i="1" s="1"/>
  <c r="L191" i="4" s="1"/>
  <c r="E2154" i="1"/>
  <c r="G2154" i="1" s="1"/>
  <c r="L190" i="4" s="1"/>
  <c r="E2155" i="1"/>
  <c r="E2156" i="1"/>
  <c r="E2157" i="1"/>
  <c r="E2158" i="1"/>
  <c r="E2159" i="1"/>
  <c r="E2160" i="1"/>
  <c r="E2161" i="1"/>
  <c r="G2161" i="1" s="1"/>
  <c r="L184" i="4" s="1"/>
  <c r="E2162" i="1"/>
  <c r="G2162" i="1" s="1"/>
  <c r="L183" i="4" s="1"/>
  <c r="E2163" i="1"/>
  <c r="G2163" i="1" s="1"/>
  <c r="L182" i="4" s="1"/>
  <c r="E2164" i="1"/>
  <c r="G2164" i="1" s="1"/>
  <c r="L181" i="4" s="1"/>
  <c r="E2165" i="1"/>
  <c r="G2165" i="1" s="1"/>
  <c r="L180" i="4" s="1"/>
  <c r="E2166" i="1"/>
  <c r="G2166" i="1" s="1"/>
  <c r="L179" i="4" s="1"/>
  <c r="E2167" i="1"/>
  <c r="E2168" i="1"/>
  <c r="E2169" i="1"/>
  <c r="E2170" i="1"/>
  <c r="E2171" i="1"/>
  <c r="E2172" i="1"/>
  <c r="E2173" i="1"/>
  <c r="G2173" i="1" s="1"/>
  <c r="L172" i="4" s="1"/>
  <c r="E2174" i="1"/>
  <c r="G2174" i="1" s="1"/>
  <c r="L171" i="4" s="1"/>
  <c r="E2175" i="1"/>
  <c r="G2175" i="1" s="1"/>
  <c r="L170" i="4" s="1"/>
  <c r="E2176" i="1"/>
  <c r="G2176" i="1" s="1"/>
  <c r="L169" i="4" s="1"/>
  <c r="E2177" i="1"/>
  <c r="G2177" i="1" s="1"/>
  <c r="L168" i="4" s="1"/>
  <c r="E2178" i="1"/>
  <c r="G2178" i="1" s="1"/>
  <c r="L167" i="4" s="1"/>
  <c r="E2179" i="1"/>
  <c r="E2180" i="1"/>
  <c r="E2181" i="1"/>
  <c r="E2182" i="1"/>
  <c r="E2183" i="1"/>
  <c r="E2184" i="1"/>
  <c r="E2185" i="1"/>
  <c r="G2185" i="1" s="1"/>
  <c r="L160" i="4" s="1"/>
  <c r="E2186" i="1"/>
  <c r="G2186" i="1" s="1"/>
  <c r="L159" i="4" s="1"/>
  <c r="E2187" i="1"/>
  <c r="G2187" i="1" s="1"/>
  <c r="L158" i="4" s="1"/>
  <c r="E2188" i="1"/>
  <c r="G2188" i="1" s="1"/>
  <c r="L157" i="4" s="1"/>
  <c r="E2189" i="1"/>
  <c r="G2189" i="1" s="1"/>
  <c r="L156" i="4" s="1"/>
  <c r="E2190" i="1"/>
  <c r="G2190" i="1" s="1"/>
  <c r="L155" i="4" s="1"/>
  <c r="E2191" i="1"/>
  <c r="E2192" i="1"/>
  <c r="E2193" i="1"/>
  <c r="E2194" i="1"/>
  <c r="E2195" i="1"/>
  <c r="E2196" i="1"/>
  <c r="E2197" i="1"/>
  <c r="G2197" i="1" s="1"/>
  <c r="L148" i="4" s="1"/>
  <c r="E2198" i="1"/>
  <c r="G2198" i="1" s="1"/>
  <c r="L147" i="4" s="1"/>
  <c r="E2199" i="1"/>
  <c r="G2199" i="1" s="1"/>
  <c r="L146" i="4" s="1"/>
  <c r="E2200" i="1"/>
  <c r="G2200" i="1" s="1"/>
  <c r="L145" i="4" s="1"/>
  <c r="E2201" i="1"/>
  <c r="G2201" i="1" s="1"/>
  <c r="L144" i="4" s="1"/>
  <c r="E2202" i="1"/>
  <c r="G2202" i="1" s="1"/>
  <c r="L143" i="4" s="1"/>
  <c r="E2203" i="1"/>
  <c r="E2204" i="1"/>
  <c r="E2205" i="1"/>
  <c r="E2206" i="1"/>
  <c r="E2207" i="1"/>
  <c r="E2208" i="1"/>
  <c r="E2209" i="1"/>
  <c r="G2209" i="1" s="1"/>
  <c r="L137" i="4" s="1"/>
  <c r="E2210" i="1"/>
  <c r="G2210" i="1" s="1"/>
  <c r="L136" i="4" s="1"/>
  <c r="E2211" i="1"/>
  <c r="G2211" i="1" s="1"/>
  <c r="L135" i="4" s="1"/>
  <c r="E2212" i="1"/>
  <c r="G2212" i="1" s="1"/>
  <c r="L134" i="4" s="1"/>
  <c r="E2213" i="1"/>
  <c r="G2213" i="1" s="1"/>
  <c r="L133" i="4" s="1"/>
  <c r="E2214" i="1"/>
  <c r="G2214" i="1" s="1"/>
  <c r="L132" i="4" s="1"/>
  <c r="E2215" i="1"/>
  <c r="E2216" i="1"/>
  <c r="E2217" i="1"/>
  <c r="E2218" i="1"/>
  <c r="E2219" i="1"/>
  <c r="E2220" i="1"/>
  <c r="E2221" i="1"/>
  <c r="G2221" i="1" s="1"/>
  <c r="L125" i="4" s="1"/>
  <c r="E2222" i="1"/>
  <c r="G2222" i="1" s="1"/>
  <c r="L124" i="4" s="1"/>
  <c r="E2223" i="1"/>
  <c r="G2223" i="1" s="1"/>
  <c r="L123" i="4" s="1"/>
  <c r="E2224" i="1"/>
  <c r="G2224" i="1" s="1"/>
  <c r="L122" i="4" s="1"/>
  <c r="E2225" i="1"/>
  <c r="G2225" i="1" s="1"/>
  <c r="L121" i="4" s="1"/>
  <c r="E2226" i="1"/>
  <c r="G2226" i="1" s="1"/>
  <c r="L120" i="4" s="1"/>
  <c r="E2227" i="1"/>
  <c r="E2228" i="1"/>
  <c r="E2229" i="1"/>
  <c r="E2230" i="1"/>
  <c r="E2231" i="1"/>
  <c r="E2232" i="1"/>
  <c r="E2233" i="1"/>
  <c r="G2233" i="1" s="1"/>
  <c r="L113" i="4" s="1"/>
  <c r="E2234" i="1"/>
  <c r="G2234" i="1" s="1"/>
  <c r="L112" i="4" s="1"/>
  <c r="E2235" i="1"/>
  <c r="G2235" i="1" s="1"/>
  <c r="L111" i="4" s="1"/>
  <c r="E2236" i="1"/>
  <c r="G2236" i="1" s="1"/>
  <c r="L110" i="4" s="1"/>
  <c r="E2237" i="1"/>
  <c r="G2237" i="1" s="1"/>
  <c r="L109" i="4" s="1"/>
  <c r="E2238" i="1"/>
  <c r="G2238" i="1" s="1"/>
  <c r="L108" i="4" s="1"/>
  <c r="E2239" i="1"/>
  <c r="E2240" i="1"/>
  <c r="E2241" i="1"/>
  <c r="E2242" i="1"/>
  <c r="E2243" i="1"/>
  <c r="E2244" i="1"/>
  <c r="E2245" i="1"/>
  <c r="G2245" i="1" s="1"/>
  <c r="L101" i="4" s="1"/>
  <c r="E2246" i="1"/>
  <c r="G2246" i="1" s="1"/>
  <c r="L100" i="4" s="1"/>
  <c r="E2247" i="1"/>
  <c r="G2247" i="1" s="1"/>
  <c r="L99" i="4" s="1"/>
  <c r="E2248" i="1"/>
  <c r="G2248" i="1" s="1"/>
  <c r="L98" i="4" s="1"/>
  <c r="E2249" i="1"/>
  <c r="G2249" i="1" s="1"/>
  <c r="L97" i="4" s="1"/>
  <c r="E2250" i="1"/>
  <c r="G2250" i="1" s="1"/>
  <c r="L96" i="4" s="1"/>
  <c r="E2251" i="1"/>
  <c r="E2252" i="1"/>
  <c r="E2253" i="1"/>
  <c r="E2254" i="1"/>
  <c r="E2255" i="1"/>
  <c r="E2256" i="1"/>
  <c r="E2257" i="1"/>
  <c r="G2257" i="1" s="1"/>
  <c r="L89" i="4" s="1"/>
  <c r="E2258" i="1"/>
  <c r="G2258" i="1" s="1"/>
  <c r="L88" i="4" s="1"/>
  <c r="E2259" i="1"/>
  <c r="G2259" i="1" s="1"/>
  <c r="L87" i="4" s="1"/>
  <c r="E2260" i="1"/>
  <c r="G2260" i="1" s="1"/>
  <c r="L86" i="4" s="1"/>
  <c r="E2261" i="1"/>
  <c r="G2261" i="1" s="1"/>
  <c r="L85" i="4" s="1"/>
  <c r="E2262" i="1"/>
  <c r="G2262" i="1" s="1"/>
  <c r="L84" i="4" s="1"/>
  <c r="E2263" i="1"/>
  <c r="E2264" i="1"/>
  <c r="E2265" i="1"/>
  <c r="E2266" i="1"/>
  <c r="E2267" i="1"/>
  <c r="E2268" i="1"/>
  <c r="E2269" i="1"/>
  <c r="G2269" i="1" s="1"/>
  <c r="L77" i="4" s="1"/>
  <c r="E2270" i="1"/>
  <c r="G2270" i="1" s="1"/>
  <c r="L76" i="4" s="1"/>
  <c r="E2271" i="1"/>
  <c r="G2271" i="1" s="1"/>
  <c r="L75" i="4" s="1"/>
  <c r="E2272" i="1"/>
  <c r="G2272" i="1" s="1"/>
  <c r="L74" i="4" s="1"/>
  <c r="E2273" i="1"/>
  <c r="G2273" i="1" s="1"/>
  <c r="L73" i="4" s="1"/>
  <c r="E2274" i="1"/>
  <c r="G2274" i="1" s="1"/>
  <c r="L72" i="4" s="1"/>
  <c r="E2275" i="1"/>
  <c r="E2276" i="1"/>
  <c r="E2277" i="1"/>
  <c r="E2278" i="1"/>
  <c r="E2279" i="1"/>
  <c r="E2280" i="1"/>
  <c r="E2281" i="1"/>
  <c r="G2281" i="1" s="1"/>
  <c r="L65" i="4" s="1"/>
  <c r="E2282" i="1"/>
  <c r="G2282" i="1" s="1"/>
  <c r="L64" i="4" s="1"/>
  <c r="E2283" i="1"/>
  <c r="G2283" i="1" s="1"/>
  <c r="L63" i="4" s="1"/>
  <c r="E2284" i="1"/>
  <c r="G2284" i="1" s="1"/>
  <c r="L62" i="4" s="1"/>
  <c r="E2285" i="1"/>
  <c r="G2285" i="1" s="1"/>
  <c r="L61" i="4" s="1"/>
  <c r="E2286" i="1"/>
  <c r="G2286" i="1" s="1"/>
  <c r="L60" i="4" s="1"/>
  <c r="E2287" i="1"/>
  <c r="E2288" i="1"/>
  <c r="E2289" i="1"/>
  <c r="E2290" i="1"/>
  <c r="E2291" i="1"/>
  <c r="E2292" i="1"/>
  <c r="E2293" i="1"/>
  <c r="G2293" i="1" s="1"/>
  <c r="L53" i="4" s="1"/>
  <c r="E2294" i="1"/>
  <c r="G2294" i="1" s="1"/>
  <c r="L52" i="4" s="1"/>
  <c r="E2295" i="1"/>
  <c r="G2295" i="1" s="1"/>
  <c r="L51" i="4" s="1"/>
  <c r="E2296" i="1"/>
  <c r="G2296" i="1" s="1"/>
  <c r="L50" i="4" s="1"/>
  <c r="E2297" i="1"/>
  <c r="G2297" i="1" s="1"/>
  <c r="L49" i="4" s="1"/>
  <c r="E2298" i="1"/>
  <c r="G2298" i="1" s="1"/>
  <c r="L48" i="4" s="1"/>
  <c r="E2299" i="1"/>
  <c r="E2300" i="1"/>
  <c r="E2301" i="1"/>
  <c r="E2302" i="1"/>
  <c r="E2303" i="1"/>
  <c r="E2304" i="1"/>
  <c r="E2305" i="1"/>
  <c r="G2305" i="1" s="1"/>
  <c r="L41" i="4" s="1"/>
  <c r="E2306" i="1"/>
  <c r="G2306" i="1" s="1"/>
  <c r="L40" i="4" s="1"/>
  <c r="E2307" i="1"/>
  <c r="G2307" i="1" s="1"/>
  <c r="L39" i="4" s="1"/>
  <c r="E2308" i="1"/>
  <c r="G2308" i="1" s="1"/>
  <c r="L38" i="4" s="1"/>
  <c r="E2309" i="1"/>
  <c r="G2309" i="1" s="1"/>
  <c r="L37" i="4" s="1"/>
  <c r="E2310" i="1"/>
  <c r="G2310" i="1" s="1"/>
  <c r="L36" i="4" s="1"/>
  <c r="E2311" i="1"/>
  <c r="E2312" i="1"/>
  <c r="E2313" i="1"/>
  <c r="E2314" i="1"/>
  <c r="E2315" i="1"/>
  <c r="E2316" i="1"/>
  <c r="E2317" i="1"/>
  <c r="G2317" i="1" s="1"/>
  <c r="L29" i="4" s="1"/>
  <c r="E2318" i="1"/>
  <c r="G2318" i="1" s="1"/>
  <c r="L28" i="4" s="1"/>
  <c r="E2319" i="1"/>
  <c r="G2319" i="1" s="1"/>
  <c r="L27" i="4" s="1"/>
  <c r="E2320" i="1"/>
  <c r="G2320" i="1" s="1"/>
  <c r="L26" i="4" s="1"/>
  <c r="E2321" i="1"/>
  <c r="G2321" i="1" s="1"/>
  <c r="L25" i="4" s="1"/>
  <c r="E2322" i="1"/>
  <c r="G2322" i="1" s="1"/>
  <c r="L24" i="4" s="1"/>
  <c r="E2323" i="1"/>
  <c r="E2324" i="1"/>
  <c r="E2325" i="1"/>
  <c r="E2326" i="1"/>
  <c r="E2327" i="1"/>
  <c r="E2328" i="1"/>
  <c r="E2329" i="1"/>
  <c r="G2329" i="1" s="1"/>
  <c r="L17" i="4" s="1"/>
  <c r="E2330" i="1"/>
  <c r="G2330" i="1" s="1"/>
  <c r="L16" i="4" s="1"/>
  <c r="E2331" i="1"/>
  <c r="G2331" i="1" s="1"/>
  <c r="L15" i="4" s="1"/>
  <c r="E2332" i="1"/>
  <c r="G2332" i="1" s="1"/>
  <c r="L14" i="4" s="1"/>
  <c r="E2333" i="1"/>
  <c r="G2333" i="1" s="1"/>
  <c r="L13" i="4" s="1"/>
  <c r="E2334" i="1"/>
  <c r="G2334" i="1" s="1"/>
  <c r="L12" i="4" s="1"/>
  <c r="E2335" i="1"/>
  <c r="E2336" i="1"/>
  <c r="E2337" i="1"/>
  <c r="E2338" i="1"/>
  <c r="E2339" i="1"/>
  <c r="E2340" i="1"/>
  <c r="E2341" i="1"/>
  <c r="G2341" i="1" s="1"/>
  <c r="L5" i="4" s="1"/>
  <c r="E2342" i="1"/>
  <c r="G2342" i="1" s="1"/>
  <c r="L4" i="4" s="1"/>
  <c r="E2343" i="1"/>
  <c r="G2343" i="1" s="1"/>
  <c r="L3" i="4" s="1"/>
  <c r="E2344" i="1"/>
  <c r="G2344" i="1" s="1"/>
  <c r="L2" i="4" s="1"/>
  <c r="G2" i="1"/>
  <c r="L2336" i="4" s="1"/>
  <c r="N3" i="1"/>
  <c r="P2335" i="4" s="1"/>
  <c r="N4" i="1"/>
  <c r="P2334" i="4" s="1"/>
  <c r="N5" i="1"/>
  <c r="P2333" i="4" s="1"/>
  <c r="N6" i="1"/>
  <c r="P2332" i="4" s="1"/>
  <c r="N7" i="1"/>
  <c r="P2331" i="4" s="1"/>
  <c r="N8" i="1"/>
  <c r="P2330" i="4" s="1"/>
  <c r="N9" i="1"/>
  <c r="P2329" i="4" s="1"/>
  <c r="N10" i="1"/>
  <c r="P2328" i="4" s="1"/>
  <c r="N11" i="1"/>
  <c r="P2327" i="4" s="1"/>
  <c r="N12" i="1"/>
  <c r="P2326" i="4" s="1"/>
  <c r="N13" i="1"/>
  <c r="P2325" i="4" s="1"/>
  <c r="N14" i="1"/>
  <c r="P2324" i="4" s="1"/>
  <c r="N15" i="1"/>
  <c r="P2323" i="4" s="1"/>
  <c r="N16" i="1"/>
  <c r="P2322" i="4" s="1"/>
  <c r="N17" i="1"/>
  <c r="P2321" i="4" s="1"/>
  <c r="N18" i="1"/>
  <c r="P2320" i="4" s="1"/>
  <c r="N19" i="1"/>
  <c r="P2319" i="4" s="1"/>
  <c r="N20" i="1"/>
  <c r="P2318" i="4" s="1"/>
  <c r="N21" i="1"/>
  <c r="P2317" i="4" s="1"/>
  <c r="N22" i="1"/>
  <c r="P2316" i="4" s="1"/>
  <c r="N23" i="1"/>
  <c r="P2315" i="4" s="1"/>
  <c r="N24" i="1"/>
  <c r="P2314" i="4" s="1"/>
  <c r="N25" i="1"/>
  <c r="P2313" i="4" s="1"/>
  <c r="N26" i="1"/>
  <c r="P2312" i="4" s="1"/>
  <c r="N27" i="1"/>
  <c r="P2311" i="4" s="1"/>
  <c r="N28" i="1"/>
  <c r="P2310" i="4" s="1"/>
  <c r="N29" i="1"/>
  <c r="P2309" i="4" s="1"/>
  <c r="N30" i="1"/>
  <c r="P2308" i="4" s="1"/>
  <c r="N31" i="1"/>
  <c r="P2307" i="4" s="1"/>
  <c r="N32" i="1"/>
  <c r="P2306" i="4" s="1"/>
  <c r="N33" i="1"/>
  <c r="P2305" i="4" s="1"/>
  <c r="N34" i="1"/>
  <c r="P2304" i="4" s="1"/>
  <c r="N35" i="1"/>
  <c r="P2303" i="4" s="1"/>
  <c r="N36" i="1"/>
  <c r="P2302" i="4" s="1"/>
  <c r="N37" i="1"/>
  <c r="P2301" i="4" s="1"/>
  <c r="N38" i="1"/>
  <c r="P2300" i="4" s="1"/>
  <c r="N39" i="1"/>
  <c r="P2299" i="4" s="1"/>
  <c r="N40" i="1"/>
  <c r="P2298" i="4" s="1"/>
  <c r="N41" i="1"/>
  <c r="P2297" i="4" s="1"/>
  <c r="N42" i="1"/>
  <c r="P2296" i="4" s="1"/>
  <c r="N43" i="1"/>
  <c r="P2295" i="4" s="1"/>
  <c r="N44" i="1"/>
  <c r="P2294" i="4" s="1"/>
  <c r="N45" i="1"/>
  <c r="P2293" i="4" s="1"/>
  <c r="N46" i="1"/>
  <c r="P2292" i="4" s="1"/>
  <c r="N47" i="1"/>
  <c r="N48" i="1"/>
  <c r="P2291" i="4" s="1"/>
  <c r="N49" i="1"/>
  <c r="P2290" i="4" s="1"/>
  <c r="N50" i="1"/>
  <c r="P2289" i="4" s="1"/>
  <c r="N51" i="1"/>
  <c r="P2288" i="4" s="1"/>
  <c r="N52" i="1"/>
  <c r="P2287" i="4" s="1"/>
  <c r="N53" i="1"/>
  <c r="P2286" i="4" s="1"/>
  <c r="N54" i="1"/>
  <c r="P2285" i="4" s="1"/>
  <c r="N55" i="1"/>
  <c r="P2284" i="4" s="1"/>
  <c r="N56" i="1"/>
  <c r="P2283" i="4" s="1"/>
  <c r="N57" i="1"/>
  <c r="P2282" i="4" s="1"/>
  <c r="N58" i="1"/>
  <c r="P2281" i="4" s="1"/>
  <c r="N59" i="1"/>
  <c r="P2280" i="4" s="1"/>
  <c r="N60" i="1"/>
  <c r="P2279" i="4" s="1"/>
  <c r="N61" i="1"/>
  <c r="P2278" i="4" s="1"/>
  <c r="N62" i="1"/>
  <c r="P2277" i="4" s="1"/>
  <c r="N63" i="1"/>
  <c r="P2276" i="4" s="1"/>
  <c r="N64" i="1"/>
  <c r="P2275" i="4" s="1"/>
  <c r="N65" i="1"/>
  <c r="P2274" i="4" s="1"/>
  <c r="N66" i="1"/>
  <c r="P2273" i="4" s="1"/>
  <c r="N67" i="1"/>
  <c r="P2272" i="4" s="1"/>
  <c r="N68" i="1"/>
  <c r="P2271" i="4" s="1"/>
  <c r="N69" i="1"/>
  <c r="P2270" i="4" s="1"/>
  <c r="N70" i="1"/>
  <c r="P2269" i="4" s="1"/>
  <c r="N71" i="1"/>
  <c r="P2268" i="4" s="1"/>
  <c r="N72" i="1"/>
  <c r="P2267" i="4" s="1"/>
  <c r="N73" i="1"/>
  <c r="P2266" i="4" s="1"/>
  <c r="N74" i="1"/>
  <c r="P2265" i="4" s="1"/>
  <c r="N75" i="1"/>
  <c r="P2264" i="4" s="1"/>
  <c r="N76" i="1"/>
  <c r="P2263" i="4" s="1"/>
  <c r="N77" i="1"/>
  <c r="P2262" i="4" s="1"/>
  <c r="N78" i="1"/>
  <c r="P2261" i="4" s="1"/>
  <c r="N79" i="1"/>
  <c r="P2260" i="4" s="1"/>
  <c r="N80" i="1"/>
  <c r="P2259" i="4" s="1"/>
  <c r="N81" i="1"/>
  <c r="P2258" i="4" s="1"/>
  <c r="N82" i="1"/>
  <c r="P2257" i="4" s="1"/>
  <c r="N83" i="1"/>
  <c r="P2256" i="4" s="1"/>
  <c r="N84" i="1"/>
  <c r="P2255" i="4" s="1"/>
  <c r="N85" i="1"/>
  <c r="P2254" i="4" s="1"/>
  <c r="N86" i="1"/>
  <c r="P2253" i="4" s="1"/>
  <c r="N87" i="1"/>
  <c r="P2252" i="4" s="1"/>
  <c r="N88" i="1"/>
  <c r="P2251" i="4" s="1"/>
  <c r="N89" i="1"/>
  <c r="P2250" i="4" s="1"/>
  <c r="N90" i="1"/>
  <c r="P2249" i="4" s="1"/>
  <c r="N91" i="1"/>
  <c r="P2248" i="4" s="1"/>
  <c r="N92" i="1"/>
  <c r="P2247" i="4" s="1"/>
  <c r="N93" i="1"/>
  <c r="P2246" i="4" s="1"/>
  <c r="N94" i="1"/>
  <c r="P2245" i="4" s="1"/>
  <c r="N95" i="1"/>
  <c r="P2244" i="4" s="1"/>
  <c r="N96" i="1"/>
  <c r="P2243" i="4" s="1"/>
  <c r="N97" i="1"/>
  <c r="P2242" i="4" s="1"/>
  <c r="N98" i="1"/>
  <c r="P2241" i="4" s="1"/>
  <c r="N99" i="1"/>
  <c r="P2240" i="4" s="1"/>
  <c r="N100" i="1"/>
  <c r="P2239" i="4" s="1"/>
  <c r="N101" i="1"/>
  <c r="P2238" i="4" s="1"/>
  <c r="N102" i="1"/>
  <c r="P2237" i="4" s="1"/>
  <c r="N103" i="1"/>
  <c r="P2236" i="4" s="1"/>
  <c r="N104" i="1"/>
  <c r="P2235" i="4" s="1"/>
  <c r="N105" i="1"/>
  <c r="P2234" i="4" s="1"/>
  <c r="N106" i="1"/>
  <c r="P2233" i="4" s="1"/>
  <c r="N107" i="1"/>
  <c r="P2232" i="4" s="1"/>
  <c r="N108" i="1"/>
  <c r="P2231" i="4" s="1"/>
  <c r="N109" i="1"/>
  <c r="P2230" i="4" s="1"/>
  <c r="N110" i="1"/>
  <c r="P2229" i="4" s="1"/>
  <c r="N111" i="1"/>
  <c r="P2228" i="4" s="1"/>
  <c r="N112" i="1"/>
  <c r="P2227" i="4" s="1"/>
  <c r="N113" i="1"/>
  <c r="P2226" i="4" s="1"/>
  <c r="N114" i="1"/>
  <c r="P2225" i="4" s="1"/>
  <c r="N115" i="1"/>
  <c r="P2224" i="4" s="1"/>
  <c r="N116" i="1"/>
  <c r="P2223" i="4" s="1"/>
  <c r="N117" i="1"/>
  <c r="P2222" i="4" s="1"/>
  <c r="N118" i="1"/>
  <c r="P2221" i="4" s="1"/>
  <c r="N119" i="1"/>
  <c r="P2220" i="4" s="1"/>
  <c r="N120" i="1"/>
  <c r="P2219" i="4" s="1"/>
  <c r="N121" i="1"/>
  <c r="P2218" i="4" s="1"/>
  <c r="N122" i="1"/>
  <c r="P2217" i="4" s="1"/>
  <c r="N123" i="1"/>
  <c r="P2216" i="4" s="1"/>
  <c r="N124" i="1"/>
  <c r="P2215" i="4" s="1"/>
  <c r="N125" i="1"/>
  <c r="P2214" i="4" s="1"/>
  <c r="N126" i="1"/>
  <c r="P2213" i="4" s="1"/>
  <c r="N127" i="1"/>
  <c r="P2212" i="4" s="1"/>
  <c r="N128" i="1"/>
  <c r="P2211" i="4" s="1"/>
  <c r="N129" i="1"/>
  <c r="P2210" i="4" s="1"/>
  <c r="N130" i="1"/>
  <c r="P2209" i="4" s="1"/>
  <c r="N131" i="1"/>
  <c r="P2208" i="4" s="1"/>
  <c r="N132" i="1"/>
  <c r="P2207" i="4" s="1"/>
  <c r="N133" i="1"/>
  <c r="P2206" i="4" s="1"/>
  <c r="N134" i="1"/>
  <c r="P2205" i="4" s="1"/>
  <c r="N135" i="1"/>
  <c r="P2204" i="4" s="1"/>
  <c r="N136" i="1"/>
  <c r="P2203" i="4" s="1"/>
  <c r="N137" i="1"/>
  <c r="P2202" i="4" s="1"/>
  <c r="N138" i="1"/>
  <c r="P2201" i="4" s="1"/>
  <c r="N139" i="1"/>
  <c r="P2200" i="4" s="1"/>
  <c r="N140" i="1"/>
  <c r="P2199" i="4" s="1"/>
  <c r="N141" i="1"/>
  <c r="P2198" i="4" s="1"/>
  <c r="N142" i="1"/>
  <c r="P2197" i="4" s="1"/>
  <c r="N143" i="1"/>
  <c r="P2196" i="4" s="1"/>
  <c r="N144" i="1"/>
  <c r="P2195" i="4" s="1"/>
  <c r="N145" i="1"/>
  <c r="P2194" i="4" s="1"/>
  <c r="N146" i="1"/>
  <c r="P2193" i="4" s="1"/>
  <c r="N147" i="1"/>
  <c r="P2192" i="4" s="1"/>
  <c r="N148" i="1"/>
  <c r="P2191" i="4" s="1"/>
  <c r="N149" i="1"/>
  <c r="P2190" i="4" s="1"/>
  <c r="N150" i="1"/>
  <c r="P2189" i="4" s="1"/>
  <c r="N151" i="1"/>
  <c r="P2188" i="4" s="1"/>
  <c r="N152" i="1"/>
  <c r="P2187" i="4" s="1"/>
  <c r="N153" i="1"/>
  <c r="P2186" i="4" s="1"/>
  <c r="N154" i="1"/>
  <c r="P2185" i="4" s="1"/>
  <c r="N155" i="1"/>
  <c r="P2184" i="4" s="1"/>
  <c r="N156" i="1"/>
  <c r="P2183" i="4" s="1"/>
  <c r="N157" i="1"/>
  <c r="P2182" i="4" s="1"/>
  <c r="N158" i="1"/>
  <c r="P2181" i="4" s="1"/>
  <c r="N159" i="1"/>
  <c r="P2180" i="4" s="1"/>
  <c r="N160" i="1"/>
  <c r="P2179" i="4" s="1"/>
  <c r="N161" i="1"/>
  <c r="P2178" i="4" s="1"/>
  <c r="N162" i="1"/>
  <c r="P2177" i="4" s="1"/>
  <c r="N163" i="1"/>
  <c r="P2176" i="4" s="1"/>
  <c r="N164" i="1"/>
  <c r="P2175" i="4" s="1"/>
  <c r="N165" i="1"/>
  <c r="P2174" i="4" s="1"/>
  <c r="N166" i="1"/>
  <c r="P2173" i="4" s="1"/>
  <c r="N167" i="1"/>
  <c r="P2172" i="4" s="1"/>
  <c r="N168" i="1"/>
  <c r="P2171" i="4" s="1"/>
  <c r="N169" i="1"/>
  <c r="P2170" i="4" s="1"/>
  <c r="N170" i="1"/>
  <c r="P2169" i="4" s="1"/>
  <c r="N171" i="1"/>
  <c r="P2168" i="4" s="1"/>
  <c r="N172" i="1"/>
  <c r="P2167" i="4" s="1"/>
  <c r="N173" i="1"/>
  <c r="P2166" i="4" s="1"/>
  <c r="N174" i="1"/>
  <c r="P2165" i="4" s="1"/>
  <c r="N175" i="1"/>
  <c r="P2164" i="4" s="1"/>
  <c r="N176" i="1"/>
  <c r="P2163" i="4" s="1"/>
  <c r="N177" i="1"/>
  <c r="P2162" i="4" s="1"/>
  <c r="N178" i="1"/>
  <c r="P2161" i="4" s="1"/>
  <c r="N179" i="1"/>
  <c r="P2160" i="4" s="1"/>
  <c r="N180" i="1"/>
  <c r="P2159" i="4" s="1"/>
  <c r="N181" i="1"/>
  <c r="P2158" i="4" s="1"/>
  <c r="N182" i="1"/>
  <c r="P2157" i="4" s="1"/>
  <c r="N183" i="1"/>
  <c r="P2156" i="4" s="1"/>
  <c r="N184" i="1"/>
  <c r="P2155" i="4" s="1"/>
  <c r="N185" i="1"/>
  <c r="P2154" i="4" s="1"/>
  <c r="N186" i="1"/>
  <c r="P2153" i="4" s="1"/>
  <c r="N187" i="1"/>
  <c r="P2152" i="4" s="1"/>
  <c r="N188" i="1"/>
  <c r="P2151" i="4" s="1"/>
  <c r="N189" i="1"/>
  <c r="P2150" i="4" s="1"/>
  <c r="N190" i="1"/>
  <c r="P2149" i="4" s="1"/>
  <c r="N191" i="1"/>
  <c r="P2148" i="4" s="1"/>
  <c r="N192" i="1"/>
  <c r="P2147" i="4" s="1"/>
  <c r="N193" i="1"/>
  <c r="P2146" i="4" s="1"/>
  <c r="N194" i="1"/>
  <c r="P2145" i="4" s="1"/>
  <c r="N195" i="1"/>
  <c r="P2144" i="4" s="1"/>
  <c r="N196" i="1"/>
  <c r="P2143" i="4" s="1"/>
  <c r="N197" i="1"/>
  <c r="P2142" i="4" s="1"/>
  <c r="N198" i="1"/>
  <c r="P2141" i="4" s="1"/>
  <c r="N199" i="1"/>
  <c r="P2140" i="4" s="1"/>
  <c r="N200" i="1"/>
  <c r="P2139" i="4" s="1"/>
  <c r="N201" i="1"/>
  <c r="P2138" i="4" s="1"/>
  <c r="N202" i="1"/>
  <c r="P2137" i="4" s="1"/>
  <c r="N203" i="1"/>
  <c r="P2136" i="4" s="1"/>
  <c r="N204" i="1"/>
  <c r="P2135" i="4" s="1"/>
  <c r="N205" i="1"/>
  <c r="P2134" i="4" s="1"/>
  <c r="N206" i="1"/>
  <c r="P2133" i="4" s="1"/>
  <c r="N207" i="1"/>
  <c r="P2132" i="4" s="1"/>
  <c r="N208" i="1"/>
  <c r="P2131" i="4" s="1"/>
  <c r="N209" i="1"/>
  <c r="P2130" i="4" s="1"/>
  <c r="N210" i="1"/>
  <c r="P2129" i="4" s="1"/>
  <c r="N211" i="1"/>
  <c r="P2128" i="4" s="1"/>
  <c r="N212" i="1"/>
  <c r="P2127" i="4" s="1"/>
  <c r="N213" i="1"/>
  <c r="P2126" i="4" s="1"/>
  <c r="N214" i="1"/>
  <c r="P2125" i="4" s="1"/>
  <c r="N215" i="1"/>
  <c r="P2124" i="4" s="1"/>
  <c r="N216" i="1"/>
  <c r="P2123" i="4" s="1"/>
  <c r="N217" i="1"/>
  <c r="P2122" i="4" s="1"/>
  <c r="N218" i="1"/>
  <c r="P2121" i="4" s="1"/>
  <c r="N219" i="1"/>
  <c r="P2120" i="4" s="1"/>
  <c r="N220" i="1"/>
  <c r="P2119" i="4" s="1"/>
  <c r="N221" i="1"/>
  <c r="P2118" i="4" s="1"/>
  <c r="N222" i="1"/>
  <c r="P2117" i="4" s="1"/>
  <c r="N223" i="1"/>
  <c r="P2116" i="4" s="1"/>
  <c r="N224" i="1"/>
  <c r="P2115" i="4" s="1"/>
  <c r="N225" i="1"/>
  <c r="P2114" i="4" s="1"/>
  <c r="N226" i="1"/>
  <c r="P2113" i="4" s="1"/>
  <c r="N227" i="1"/>
  <c r="P2112" i="4" s="1"/>
  <c r="N228" i="1"/>
  <c r="P2111" i="4" s="1"/>
  <c r="N229" i="1"/>
  <c r="P2110" i="4" s="1"/>
  <c r="N230" i="1"/>
  <c r="P2109" i="4" s="1"/>
  <c r="N231" i="1"/>
  <c r="P2108" i="4" s="1"/>
  <c r="N232" i="1"/>
  <c r="P2107" i="4" s="1"/>
  <c r="N233" i="1"/>
  <c r="P2106" i="4" s="1"/>
  <c r="N234" i="1"/>
  <c r="P2105" i="4" s="1"/>
  <c r="N235" i="1"/>
  <c r="P2104" i="4" s="1"/>
  <c r="N236" i="1"/>
  <c r="P2103" i="4" s="1"/>
  <c r="N237" i="1"/>
  <c r="P2102" i="4" s="1"/>
  <c r="N238" i="1"/>
  <c r="P2101" i="4" s="1"/>
  <c r="N239" i="1"/>
  <c r="P2100" i="4" s="1"/>
  <c r="N240" i="1"/>
  <c r="P2099" i="4" s="1"/>
  <c r="N241" i="1"/>
  <c r="P2098" i="4" s="1"/>
  <c r="N242" i="1"/>
  <c r="P2097" i="4" s="1"/>
  <c r="N243" i="1"/>
  <c r="P2096" i="4" s="1"/>
  <c r="N244" i="1"/>
  <c r="P2095" i="4" s="1"/>
  <c r="N245" i="1"/>
  <c r="P2094" i="4" s="1"/>
  <c r="N246" i="1"/>
  <c r="P2093" i="4" s="1"/>
  <c r="N247" i="1"/>
  <c r="P2092" i="4" s="1"/>
  <c r="N248" i="1"/>
  <c r="P2091" i="4" s="1"/>
  <c r="N249" i="1"/>
  <c r="P2090" i="4" s="1"/>
  <c r="N250" i="1"/>
  <c r="P2089" i="4" s="1"/>
  <c r="N251" i="1"/>
  <c r="P2088" i="4" s="1"/>
  <c r="N252" i="1"/>
  <c r="P2087" i="4" s="1"/>
  <c r="N253" i="1"/>
  <c r="P2086" i="4" s="1"/>
  <c r="N254" i="1"/>
  <c r="P2085" i="4" s="1"/>
  <c r="N255" i="1"/>
  <c r="P2084" i="4" s="1"/>
  <c r="N256" i="1"/>
  <c r="P2083" i="4" s="1"/>
  <c r="N257" i="1"/>
  <c r="P2082" i="4" s="1"/>
  <c r="N258" i="1"/>
  <c r="P2081" i="4" s="1"/>
  <c r="N259" i="1"/>
  <c r="P2080" i="4" s="1"/>
  <c r="N260" i="1"/>
  <c r="P2079" i="4" s="1"/>
  <c r="N261" i="1"/>
  <c r="P2078" i="4" s="1"/>
  <c r="N262" i="1"/>
  <c r="P2077" i="4" s="1"/>
  <c r="N263" i="1"/>
  <c r="P2076" i="4" s="1"/>
  <c r="N264" i="1"/>
  <c r="P2075" i="4" s="1"/>
  <c r="N265" i="1"/>
  <c r="P2074" i="4" s="1"/>
  <c r="N266" i="1"/>
  <c r="P2073" i="4" s="1"/>
  <c r="N267" i="1"/>
  <c r="P2072" i="4" s="1"/>
  <c r="N268" i="1"/>
  <c r="P2071" i="4" s="1"/>
  <c r="N269" i="1"/>
  <c r="P2070" i="4" s="1"/>
  <c r="N270" i="1"/>
  <c r="P2069" i="4" s="1"/>
  <c r="N271" i="1"/>
  <c r="P2068" i="4" s="1"/>
  <c r="N272" i="1"/>
  <c r="P2067" i="4" s="1"/>
  <c r="N273" i="1"/>
  <c r="P2066" i="4" s="1"/>
  <c r="N274" i="1"/>
  <c r="P2065" i="4" s="1"/>
  <c r="N275" i="1"/>
  <c r="P2064" i="4" s="1"/>
  <c r="N276" i="1"/>
  <c r="P2063" i="4" s="1"/>
  <c r="N277" i="1"/>
  <c r="P2062" i="4" s="1"/>
  <c r="N278" i="1"/>
  <c r="P2061" i="4" s="1"/>
  <c r="N279" i="1"/>
  <c r="P2060" i="4" s="1"/>
  <c r="N280" i="1"/>
  <c r="P2059" i="4" s="1"/>
  <c r="N281" i="1"/>
  <c r="P2058" i="4" s="1"/>
  <c r="N282" i="1"/>
  <c r="P2057" i="4" s="1"/>
  <c r="N283" i="1"/>
  <c r="P2056" i="4" s="1"/>
  <c r="N284" i="1"/>
  <c r="P2055" i="4" s="1"/>
  <c r="N285" i="1"/>
  <c r="P2054" i="4" s="1"/>
  <c r="N286" i="1"/>
  <c r="P2053" i="4" s="1"/>
  <c r="N287" i="1"/>
  <c r="P2052" i="4" s="1"/>
  <c r="N288" i="1"/>
  <c r="P2051" i="4" s="1"/>
  <c r="N289" i="1"/>
  <c r="P2050" i="4" s="1"/>
  <c r="N290" i="1"/>
  <c r="P2049" i="4" s="1"/>
  <c r="N291" i="1"/>
  <c r="P2048" i="4" s="1"/>
  <c r="N292" i="1"/>
  <c r="P2047" i="4" s="1"/>
  <c r="N293" i="1"/>
  <c r="P2046" i="4" s="1"/>
  <c r="N294" i="1"/>
  <c r="P2045" i="4" s="1"/>
  <c r="N295" i="1"/>
  <c r="P2044" i="4" s="1"/>
  <c r="N296" i="1"/>
  <c r="N297" i="1"/>
  <c r="P2043" i="4" s="1"/>
  <c r="N298" i="1"/>
  <c r="P2042" i="4" s="1"/>
  <c r="N299" i="1"/>
  <c r="P2041" i="4" s="1"/>
  <c r="N300" i="1"/>
  <c r="P2040" i="4" s="1"/>
  <c r="N301" i="1"/>
  <c r="P2039" i="4" s="1"/>
  <c r="N302" i="1"/>
  <c r="P2038" i="4" s="1"/>
  <c r="N303" i="1"/>
  <c r="P2037" i="4" s="1"/>
  <c r="N304" i="1"/>
  <c r="P2036" i="4" s="1"/>
  <c r="N305" i="1"/>
  <c r="P2035" i="4" s="1"/>
  <c r="N306" i="1"/>
  <c r="P2034" i="4" s="1"/>
  <c r="N307" i="1"/>
  <c r="P2033" i="4" s="1"/>
  <c r="N308" i="1"/>
  <c r="P2032" i="4" s="1"/>
  <c r="N309" i="1"/>
  <c r="P2031" i="4" s="1"/>
  <c r="N310" i="1"/>
  <c r="P2030" i="4" s="1"/>
  <c r="N311" i="1"/>
  <c r="P2029" i="4" s="1"/>
  <c r="N312" i="1"/>
  <c r="P2028" i="4" s="1"/>
  <c r="N313" i="1"/>
  <c r="P2027" i="4" s="1"/>
  <c r="N314" i="1"/>
  <c r="P2026" i="4" s="1"/>
  <c r="N315" i="1"/>
  <c r="P2025" i="4" s="1"/>
  <c r="N316" i="1"/>
  <c r="P2024" i="4" s="1"/>
  <c r="N317" i="1"/>
  <c r="P2023" i="4" s="1"/>
  <c r="N318" i="1"/>
  <c r="P2022" i="4" s="1"/>
  <c r="N319" i="1"/>
  <c r="P2021" i="4" s="1"/>
  <c r="N320" i="1"/>
  <c r="P2020" i="4" s="1"/>
  <c r="N321" i="1"/>
  <c r="P2019" i="4" s="1"/>
  <c r="N322" i="1"/>
  <c r="P2018" i="4" s="1"/>
  <c r="N323" i="1"/>
  <c r="P2017" i="4" s="1"/>
  <c r="N324" i="1"/>
  <c r="P2016" i="4" s="1"/>
  <c r="N325" i="1"/>
  <c r="P2015" i="4" s="1"/>
  <c r="N326" i="1"/>
  <c r="P2014" i="4" s="1"/>
  <c r="N327" i="1"/>
  <c r="P2013" i="4" s="1"/>
  <c r="N328" i="1"/>
  <c r="P2012" i="4" s="1"/>
  <c r="N329" i="1"/>
  <c r="P2011" i="4" s="1"/>
  <c r="N330" i="1"/>
  <c r="P2010" i="4" s="1"/>
  <c r="N331" i="1"/>
  <c r="P2009" i="4" s="1"/>
  <c r="N332" i="1"/>
  <c r="P2008" i="4" s="1"/>
  <c r="N333" i="1"/>
  <c r="P2007" i="4" s="1"/>
  <c r="N334" i="1"/>
  <c r="P2006" i="4" s="1"/>
  <c r="N335" i="1"/>
  <c r="P2005" i="4" s="1"/>
  <c r="N336" i="1"/>
  <c r="P2004" i="4" s="1"/>
  <c r="N337" i="1"/>
  <c r="P2003" i="4" s="1"/>
  <c r="N338" i="1"/>
  <c r="P2002" i="4" s="1"/>
  <c r="N339" i="1"/>
  <c r="P2001" i="4" s="1"/>
  <c r="N340" i="1"/>
  <c r="P2000" i="4" s="1"/>
  <c r="N341" i="1"/>
  <c r="P1999" i="4" s="1"/>
  <c r="N342" i="1"/>
  <c r="P1998" i="4" s="1"/>
  <c r="N343" i="1"/>
  <c r="P1997" i="4" s="1"/>
  <c r="N344" i="1"/>
  <c r="P1996" i="4" s="1"/>
  <c r="N345" i="1"/>
  <c r="P1995" i="4" s="1"/>
  <c r="N346" i="1"/>
  <c r="P1994" i="4" s="1"/>
  <c r="N347" i="1"/>
  <c r="P1993" i="4" s="1"/>
  <c r="N348" i="1"/>
  <c r="P1992" i="4" s="1"/>
  <c r="N349" i="1"/>
  <c r="P1991" i="4" s="1"/>
  <c r="N350" i="1"/>
  <c r="P1990" i="4" s="1"/>
  <c r="N351" i="1"/>
  <c r="P1989" i="4" s="1"/>
  <c r="N352" i="1"/>
  <c r="P1988" i="4" s="1"/>
  <c r="N353" i="1"/>
  <c r="P1987" i="4" s="1"/>
  <c r="N354" i="1"/>
  <c r="P1986" i="4" s="1"/>
  <c r="N355" i="1"/>
  <c r="P1985" i="4" s="1"/>
  <c r="N356" i="1"/>
  <c r="P1984" i="4" s="1"/>
  <c r="N357" i="1"/>
  <c r="P1983" i="4" s="1"/>
  <c r="N358" i="1"/>
  <c r="P1982" i="4" s="1"/>
  <c r="N359" i="1"/>
  <c r="P1981" i="4" s="1"/>
  <c r="N360" i="1"/>
  <c r="P1980" i="4" s="1"/>
  <c r="N361" i="1"/>
  <c r="P1979" i="4" s="1"/>
  <c r="N362" i="1"/>
  <c r="P1978" i="4" s="1"/>
  <c r="N363" i="1"/>
  <c r="P1977" i="4" s="1"/>
  <c r="N364" i="1"/>
  <c r="P1976" i="4" s="1"/>
  <c r="N365" i="1"/>
  <c r="P1975" i="4" s="1"/>
  <c r="N366" i="1"/>
  <c r="P1974" i="4" s="1"/>
  <c r="N367" i="1"/>
  <c r="P1973" i="4" s="1"/>
  <c r="N368" i="1"/>
  <c r="P1972" i="4" s="1"/>
  <c r="N369" i="1"/>
  <c r="P1971" i="4" s="1"/>
  <c r="N370" i="1"/>
  <c r="P1970" i="4" s="1"/>
  <c r="N371" i="1"/>
  <c r="P1969" i="4" s="1"/>
  <c r="N372" i="1"/>
  <c r="P1968" i="4" s="1"/>
  <c r="N373" i="1"/>
  <c r="P1967" i="4" s="1"/>
  <c r="N374" i="1"/>
  <c r="P1966" i="4" s="1"/>
  <c r="N375" i="1"/>
  <c r="P1965" i="4" s="1"/>
  <c r="N376" i="1"/>
  <c r="P1964" i="4" s="1"/>
  <c r="N377" i="1"/>
  <c r="P1963" i="4" s="1"/>
  <c r="N378" i="1"/>
  <c r="P1962" i="4" s="1"/>
  <c r="N379" i="1"/>
  <c r="P1961" i="4" s="1"/>
  <c r="N380" i="1"/>
  <c r="P1960" i="4" s="1"/>
  <c r="N381" i="1"/>
  <c r="P1959" i="4" s="1"/>
  <c r="N382" i="1"/>
  <c r="P1958" i="4" s="1"/>
  <c r="N383" i="1"/>
  <c r="P1957" i="4" s="1"/>
  <c r="N384" i="1"/>
  <c r="P1956" i="4" s="1"/>
  <c r="N385" i="1"/>
  <c r="P1955" i="4" s="1"/>
  <c r="N386" i="1"/>
  <c r="P1954" i="4" s="1"/>
  <c r="N387" i="1"/>
  <c r="P1953" i="4" s="1"/>
  <c r="N388" i="1"/>
  <c r="P1952" i="4" s="1"/>
  <c r="N389" i="1"/>
  <c r="P1951" i="4" s="1"/>
  <c r="N390" i="1"/>
  <c r="P1950" i="4" s="1"/>
  <c r="N391" i="1"/>
  <c r="P1949" i="4" s="1"/>
  <c r="N392" i="1"/>
  <c r="P1948" i="4" s="1"/>
  <c r="N393" i="1"/>
  <c r="P1947" i="4" s="1"/>
  <c r="N394" i="1"/>
  <c r="P1946" i="4" s="1"/>
  <c r="N395" i="1"/>
  <c r="P1945" i="4" s="1"/>
  <c r="N396" i="1"/>
  <c r="P1944" i="4" s="1"/>
  <c r="N397" i="1"/>
  <c r="P1943" i="4" s="1"/>
  <c r="N398" i="1"/>
  <c r="P1942" i="4" s="1"/>
  <c r="N399" i="1"/>
  <c r="P1941" i="4" s="1"/>
  <c r="N400" i="1"/>
  <c r="P1940" i="4" s="1"/>
  <c r="N401" i="1"/>
  <c r="P1939" i="4" s="1"/>
  <c r="N402" i="1"/>
  <c r="P1938" i="4" s="1"/>
  <c r="N403" i="1"/>
  <c r="P1937" i="4" s="1"/>
  <c r="N404" i="1"/>
  <c r="P1936" i="4" s="1"/>
  <c r="N405" i="1"/>
  <c r="P1935" i="4" s="1"/>
  <c r="N406" i="1"/>
  <c r="P1934" i="4" s="1"/>
  <c r="N407" i="1"/>
  <c r="P1933" i="4" s="1"/>
  <c r="N408" i="1"/>
  <c r="P1932" i="4" s="1"/>
  <c r="N409" i="1"/>
  <c r="P1931" i="4" s="1"/>
  <c r="N410" i="1"/>
  <c r="P1930" i="4" s="1"/>
  <c r="N411" i="1"/>
  <c r="P1929" i="4" s="1"/>
  <c r="N412" i="1"/>
  <c r="P1928" i="4" s="1"/>
  <c r="N413" i="1"/>
  <c r="P1927" i="4" s="1"/>
  <c r="N414" i="1"/>
  <c r="P1926" i="4" s="1"/>
  <c r="N415" i="1"/>
  <c r="P1925" i="4" s="1"/>
  <c r="N416" i="1"/>
  <c r="P1924" i="4" s="1"/>
  <c r="N417" i="1"/>
  <c r="P1923" i="4" s="1"/>
  <c r="N418" i="1"/>
  <c r="P1922" i="4" s="1"/>
  <c r="N419" i="1"/>
  <c r="P1921" i="4" s="1"/>
  <c r="N420" i="1"/>
  <c r="P1920" i="4" s="1"/>
  <c r="N421" i="1"/>
  <c r="P1919" i="4" s="1"/>
  <c r="N422" i="1"/>
  <c r="P1918" i="4" s="1"/>
  <c r="N423" i="1"/>
  <c r="P1917" i="4" s="1"/>
  <c r="N424" i="1"/>
  <c r="P1916" i="4" s="1"/>
  <c r="N425" i="1"/>
  <c r="P1915" i="4" s="1"/>
  <c r="N426" i="1"/>
  <c r="P1914" i="4" s="1"/>
  <c r="N427" i="1"/>
  <c r="P1913" i="4" s="1"/>
  <c r="N428" i="1"/>
  <c r="P1912" i="4" s="1"/>
  <c r="N429" i="1"/>
  <c r="P1911" i="4" s="1"/>
  <c r="N430" i="1"/>
  <c r="P1910" i="4" s="1"/>
  <c r="N431" i="1"/>
  <c r="P1909" i="4" s="1"/>
  <c r="N432" i="1"/>
  <c r="P1908" i="4" s="1"/>
  <c r="N433" i="1"/>
  <c r="P1907" i="4" s="1"/>
  <c r="N434" i="1"/>
  <c r="P1906" i="4" s="1"/>
  <c r="N435" i="1"/>
  <c r="P1905" i="4" s="1"/>
  <c r="N436" i="1"/>
  <c r="P1904" i="4" s="1"/>
  <c r="N437" i="1"/>
  <c r="P1903" i="4" s="1"/>
  <c r="N438" i="1"/>
  <c r="P1902" i="4" s="1"/>
  <c r="N439" i="1"/>
  <c r="P1901" i="4" s="1"/>
  <c r="N440" i="1"/>
  <c r="P1900" i="4" s="1"/>
  <c r="N441" i="1"/>
  <c r="P1899" i="4" s="1"/>
  <c r="N442" i="1"/>
  <c r="P1898" i="4" s="1"/>
  <c r="N443" i="1"/>
  <c r="P1897" i="4" s="1"/>
  <c r="N444" i="1"/>
  <c r="P1896" i="4" s="1"/>
  <c r="N445" i="1"/>
  <c r="P1895" i="4" s="1"/>
  <c r="N446" i="1"/>
  <c r="P1894" i="4" s="1"/>
  <c r="N447" i="1"/>
  <c r="P1893" i="4" s="1"/>
  <c r="N448" i="1"/>
  <c r="P1892" i="4" s="1"/>
  <c r="N449" i="1"/>
  <c r="P1891" i="4" s="1"/>
  <c r="N450" i="1"/>
  <c r="P1890" i="4" s="1"/>
  <c r="N451" i="1"/>
  <c r="P1889" i="4" s="1"/>
  <c r="N452" i="1"/>
  <c r="P1888" i="4" s="1"/>
  <c r="N453" i="1"/>
  <c r="P1887" i="4" s="1"/>
  <c r="N454" i="1"/>
  <c r="P1886" i="4" s="1"/>
  <c r="N455" i="1"/>
  <c r="P1885" i="4" s="1"/>
  <c r="N456" i="1"/>
  <c r="P1884" i="4" s="1"/>
  <c r="N457" i="1"/>
  <c r="P1883" i="4" s="1"/>
  <c r="N458" i="1"/>
  <c r="P1882" i="4" s="1"/>
  <c r="N459" i="1"/>
  <c r="P1881" i="4" s="1"/>
  <c r="N460" i="1"/>
  <c r="P1880" i="4" s="1"/>
  <c r="N461" i="1"/>
  <c r="P1879" i="4" s="1"/>
  <c r="N462" i="1"/>
  <c r="P1878" i="4" s="1"/>
  <c r="N463" i="1"/>
  <c r="P1877" i="4" s="1"/>
  <c r="N464" i="1"/>
  <c r="P1876" i="4" s="1"/>
  <c r="N465" i="1"/>
  <c r="P1875" i="4" s="1"/>
  <c r="N466" i="1"/>
  <c r="P1874" i="4" s="1"/>
  <c r="N467" i="1"/>
  <c r="P1873" i="4" s="1"/>
  <c r="N468" i="1"/>
  <c r="P1872" i="4" s="1"/>
  <c r="N469" i="1"/>
  <c r="P1871" i="4" s="1"/>
  <c r="N470" i="1"/>
  <c r="P1870" i="4" s="1"/>
  <c r="N471" i="1"/>
  <c r="P1869" i="4" s="1"/>
  <c r="N472" i="1"/>
  <c r="P1868" i="4" s="1"/>
  <c r="N473" i="1"/>
  <c r="P1867" i="4" s="1"/>
  <c r="N474" i="1"/>
  <c r="P1866" i="4" s="1"/>
  <c r="N475" i="1"/>
  <c r="P1865" i="4" s="1"/>
  <c r="N476" i="1"/>
  <c r="P1864" i="4" s="1"/>
  <c r="N477" i="1"/>
  <c r="P1863" i="4" s="1"/>
  <c r="N478" i="1"/>
  <c r="P1862" i="4" s="1"/>
  <c r="N479" i="1"/>
  <c r="P1861" i="4" s="1"/>
  <c r="N480" i="1"/>
  <c r="P1860" i="4" s="1"/>
  <c r="N481" i="1"/>
  <c r="P1859" i="4" s="1"/>
  <c r="N482" i="1"/>
  <c r="P1858" i="4" s="1"/>
  <c r="N483" i="1"/>
  <c r="P1857" i="4" s="1"/>
  <c r="N484" i="1"/>
  <c r="P1856" i="4" s="1"/>
  <c r="N485" i="1"/>
  <c r="P1855" i="4" s="1"/>
  <c r="N486" i="1"/>
  <c r="P1854" i="4" s="1"/>
  <c r="N487" i="1"/>
  <c r="P1853" i="4" s="1"/>
  <c r="N488" i="1"/>
  <c r="P1852" i="4" s="1"/>
  <c r="N489" i="1"/>
  <c r="P1851" i="4" s="1"/>
  <c r="N490" i="1"/>
  <c r="P1850" i="4" s="1"/>
  <c r="N491" i="1"/>
  <c r="P1849" i="4" s="1"/>
  <c r="N492" i="1"/>
  <c r="P1848" i="4" s="1"/>
  <c r="N493" i="1"/>
  <c r="P1847" i="4" s="1"/>
  <c r="N494" i="1"/>
  <c r="P1846" i="4" s="1"/>
  <c r="N495" i="1"/>
  <c r="P1845" i="4" s="1"/>
  <c r="N496" i="1"/>
  <c r="P1844" i="4" s="1"/>
  <c r="N497" i="1"/>
  <c r="P1843" i="4" s="1"/>
  <c r="N498" i="1"/>
  <c r="P1842" i="4" s="1"/>
  <c r="N499" i="1"/>
  <c r="P1841" i="4" s="1"/>
  <c r="N500" i="1"/>
  <c r="P1840" i="4" s="1"/>
  <c r="N501" i="1"/>
  <c r="P1839" i="4" s="1"/>
  <c r="N502" i="1"/>
  <c r="P1838" i="4" s="1"/>
  <c r="N503" i="1"/>
  <c r="P1837" i="4" s="1"/>
  <c r="N504" i="1"/>
  <c r="P1836" i="4" s="1"/>
  <c r="N505" i="1"/>
  <c r="P1835" i="4" s="1"/>
  <c r="N506" i="1"/>
  <c r="P1834" i="4" s="1"/>
  <c r="N507" i="1"/>
  <c r="P1833" i="4" s="1"/>
  <c r="N508" i="1"/>
  <c r="P1832" i="4" s="1"/>
  <c r="N509" i="1"/>
  <c r="P1831" i="4" s="1"/>
  <c r="N510" i="1"/>
  <c r="P1830" i="4" s="1"/>
  <c r="N511" i="1"/>
  <c r="P1829" i="4" s="1"/>
  <c r="N512" i="1"/>
  <c r="P1828" i="4" s="1"/>
  <c r="N513" i="1"/>
  <c r="P1827" i="4" s="1"/>
  <c r="N514" i="1"/>
  <c r="P1826" i="4" s="1"/>
  <c r="N515" i="1"/>
  <c r="P1825" i="4" s="1"/>
  <c r="N516" i="1"/>
  <c r="P1824" i="4" s="1"/>
  <c r="N517" i="1"/>
  <c r="P1823" i="4" s="1"/>
  <c r="N518" i="1"/>
  <c r="P1822" i="4" s="1"/>
  <c r="N519" i="1"/>
  <c r="P1821" i="4" s="1"/>
  <c r="N520" i="1"/>
  <c r="P1820" i="4" s="1"/>
  <c r="N521" i="1"/>
  <c r="P1819" i="4" s="1"/>
  <c r="N522" i="1"/>
  <c r="P1818" i="4" s="1"/>
  <c r="N523" i="1"/>
  <c r="P1817" i="4" s="1"/>
  <c r="N524" i="1"/>
  <c r="P1816" i="4" s="1"/>
  <c r="N525" i="1"/>
  <c r="P1815" i="4" s="1"/>
  <c r="N526" i="1"/>
  <c r="P1814" i="4" s="1"/>
  <c r="N527" i="1"/>
  <c r="P1813" i="4" s="1"/>
  <c r="N528" i="1"/>
  <c r="P1812" i="4" s="1"/>
  <c r="N529" i="1"/>
  <c r="P1811" i="4" s="1"/>
  <c r="N530" i="1"/>
  <c r="P1810" i="4" s="1"/>
  <c r="N531" i="1"/>
  <c r="P1809" i="4" s="1"/>
  <c r="N532" i="1"/>
  <c r="P1808" i="4" s="1"/>
  <c r="N533" i="1"/>
  <c r="P1807" i="4" s="1"/>
  <c r="N534" i="1"/>
  <c r="P1806" i="4" s="1"/>
  <c r="N535" i="1"/>
  <c r="P1805" i="4" s="1"/>
  <c r="N536" i="1"/>
  <c r="P1804" i="4" s="1"/>
  <c r="N537" i="1"/>
  <c r="P1803" i="4" s="1"/>
  <c r="N538" i="1"/>
  <c r="P1802" i="4" s="1"/>
  <c r="N539" i="1"/>
  <c r="P1801" i="4" s="1"/>
  <c r="N540" i="1"/>
  <c r="P1800" i="4" s="1"/>
  <c r="N541" i="1"/>
  <c r="P1799" i="4" s="1"/>
  <c r="N542" i="1"/>
  <c r="P1798" i="4" s="1"/>
  <c r="N543" i="1"/>
  <c r="P1797" i="4" s="1"/>
  <c r="N544" i="1"/>
  <c r="P1796" i="4" s="1"/>
  <c r="N545" i="1"/>
  <c r="P1795" i="4" s="1"/>
  <c r="N546" i="1"/>
  <c r="P1794" i="4" s="1"/>
  <c r="N547" i="1"/>
  <c r="P1793" i="4" s="1"/>
  <c r="N548" i="1"/>
  <c r="P1792" i="4" s="1"/>
  <c r="N549" i="1"/>
  <c r="P1791" i="4" s="1"/>
  <c r="N550" i="1"/>
  <c r="P1790" i="4" s="1"/>
  <c r="N551" i="1"/>
  <c r="P1789" i="4" s="1"/>
  <c r="N552" i="1"/>
  <c r="P1788" i="4" s="1"/>
  <c r="N553" i="1"/>
  <c r="P1787" i="4" s="1"/>
  <c r="N554" i="1"/>
  <c r="P1786" i="4" s="1"/>
  <c r="N555" i="1"/>
  <c r="P1785" i="4" s="1"/>
  <c r="N556" i="1"/>
  <c r="P1784" i="4" s="1"/>
  <c r="N557" i="1"/>
  <c r="P1783" i="4" s="1"/>
  <c r="N558" i="1"/>
  <c r="P1782" i="4" s="1"/>
  <c r="N559" i="1"/>
  <c r="P1781" i="4" s="1"/>
  <c r="N560" i="1"/>
  <c r="P1780" i="4" s="1"/>
  <c r="N561" i="1"/>
  <c r="P1779" i="4" s="1"/>
  <c r="N562" i="1"/>
  <c r="P1778" i="4" s="1"/>
  <c r="N563" i="1"/>
  <c r="P1777" i="4" s="1"/>
  <c r="N564" i="1"/>
  <c r="P1776" i="4" s="1"/>
  <c r="N565" i="1"/>
  <c r="P1775" i="4" s="1"/>
  <c r="N566" i="1"/>
  <c r="P1774" i="4" s="1"/>
  <c r="N567" i="1"/>
  <c r="P1773" i="4" s="1"/>
  <c r="N568" i="1"/>
  <c r="P1772" i="4" s="1"/>
  <c r="N569" i="1"/>
  <c r="P1771" i="4" s="1"/>
  <c r="N570" i="1"/>
  <c r="P1770" i="4" s="1"/>
  <c r="N571" i="1"/>
  <c r="P1769" i="4" s="1"/>
  <c r="N572" i="1"/>
  <c r="P1768" i="4" s="1"/>
  <c r="N573" i="1"/>
  <c r="P1767" i="4" s="1"/>
  <c r="N574" i="1"/>
  <c r="P1766" i="4" s="1"/>
  <c r="N575" i="1"/>
  <c r="P1765" i="4" s="1"/>
  <c r="N576" i="1"/>
  <c r="P1764" i="4" s="1"/>
  <c r="N577" i="1"/>
  <c r="P1763" i="4" s="1"/>
  <c r="N578" i="1"/>
  <c r="P1762" i="4" s="1"/>
  <c r="N579" i="1"/>
  <c r="P1761" i="4" s="1"/>
  <c r="N580" i="1"/>
  <c r="P1760" i="4" s="1"/>
  <c r="N581" i="1"/>
  <c r="P1759" i="4" s="1"/>
  <c r="N582" i="1"/>
  <c r="P1758" i="4" s="1"/>
  <c r="N583" i="1"/>
  <c r="P1757" i="4" s="1"/>
  <c r="N584" i="1"/>
  <c r="P1756" i="4" s="1"/>
  <c r="N585" i="1"/>
  <c r="P1755" i="4" s="1"/>
  <c r="N586" i="1"/>
  <c r="P1754" i="4" s="1"/>
  <c r="N587" i="1"/>
  <c r="P1753" i="4" s="1"/>
  <c r="N588" i="1"/>
  <c r="P1752" i="4" s="1"/>
  <c r="N589" i="1"/>
  <c r="P1751" i="4" s="1"/>
  <c r="N590" i="1"/>
  <c r="P1750" i="4" s="1"/>
  <c r="N591" i="1"/>
  <c r="P1749" i="4" s="1"/>
  <c r="N592" i="1"/>
  <c r="P1748" i="4" s="1"/>
  <c r="N593" i="1"/>
  <c r="P1747" i="4" s="1"/>
  <c r="N594" i="1"/>
  <c r="P1746" i="4" s="1"/>
  <c r="N595" i="1"/>
  <c r="P1745" i="4" s="1"/>
  <c r="N596" i="1"/>
  <c r="P1744" i="4" s="1"/>
  <c r="N597" i="1"/>
  <c r="P1743" i="4" s="1"/>
  <c r="N598" i="1"/>
  <c r="P1742" i="4" s="1"/>
  <c r="N599" i="1"/>
  <c r="P1741" i="4" s="1"/>
  <c r="N600" i="1"/>
  <c r="P1740" i="4" s="1"/>
  <c r="N601" i="1"/>
  <c r="P1739" i="4" s="1"/>
  <c r="N602" i="1"/>
  <c r="P1738" i="4" s="1"/>
  <c r="N603" i="1"/>
  <c r="P1737" i="4" s="1"/>
  <c r="N604" i="1"/>
  <c r="P1736" i="4" s="1"/>
  <c r="N605" i="1"/>
  <c r="P1735" i="4" s="1"/>
  <c r="N606" i="1"/>
  <c r="P1734" i="4" s="1"/>
  <c r="N607" i="1"/>
  <c r="P1733" i="4" s="1"/>
  <c r="N608" i="1"/>
  <c r="P1732" i="4" s="1"/>
  <c r="N609" i="1"/>
  <c r="P1731" i="4" s="1"/>
  <c r="N610" i="1"/>
  <c r="P1730" i="4" s="1"/>
  <c r="N611" i="1"/>
  <c r="P1729" i="4" s="1"/>
  <c r="N612" i="1"/>
  <c r="P1728" i="4" s="1"/>
  <c r="N613" i="1"/>
  <c r="P1727" i="4" s="1"/>
  <c r="N614" i="1"/>
  <c r="P1726" i="4" s="1"/>
  <c r="N615" i="1"/>
  <c r="P1725" i="4" s="1"/>
  <c r="N616" i="1"/>
  <c r="P1724" i="4" s="1"/>
  <c r="N617" i="1"/>
  <c r="P1723" i="4" s="1"/>
  <c r="N618" i="1"/>
  <c r="P1722" i="4" s="1"/>
  <c r="N619" i="1"/>
  <c r="P1721" i="4" s="1"/>
  <c r="N620" i="1"/>
  <c r="P1720" i="4" s="1"/>
  <c r="N621" i="1"/>
  <c r="P1719" i="4" s="1"/>
  <c r="N622" i="1"/>
  <c r="P1718" i="4" s="1"/>
  <c r="N623" i="1"/>
  <c r="P1717" i="4" s="1"/>
  <c r="N624" i="1"/>
  <c r="P1716" i="4" s="1"/>
  <c r="N625" i="1"/>
  <c r="P1715" i="4" s="1"/>
  <c r="N626" i="1"/>
  <c r="P1714" i="4" s="1"/>
  <c r="N627" i="1"/>
  <c r="P1713" i="4" s="1"/>
  <c r="N628" i="1"/>
  <c r="P1712" i="4" s="1"/>
  <c r="N629" i="1"/>
  <c r="P1711" i="4" s="1"/>
  <c r="N630" i="1"/>
  <c r="P1710" i="4" s="1"/>
  <c r="N631" i="1"/>
  <c r="P1709" i="4" s="1"/>
  <c r="N632" i="1"/>
  <c r="P1708" i="4" s="1"/>
  <c r="N633" i="1"/>
  <c r="P1707" i="4" s="1"/>
  <c r="N634" i="1"/>
  <c r="P1706" i="4" s="1"/>
  <c r="N635" i="1"/>
  <c r="P1705" i="4" s="1"/>
  <c r="N636" i="1"/>
  <c r="P1704" i="4" s="1"/>
  <c r="N637" i="1"/>
  <c r="P1703" i="4" s="1"/>
  <c r="N638" i="1"/>
  <c r="P1702" i="4" s="1"/>
  <c r="N639" i="1"/>
  <c r="P1701" i="4" s="1"/>
  <c r="N640" i="1"/>
  <c r="P1700" i="4" s="1"/>
  <c r="N641" i="1"/>
  <c r="P1699" i="4" s="1"/>
  <c r="N642" i="1"/>
  <c r="P1698" i="4" s="1"/>
  <c r="N643" i="1"/>
  <c r="P1697" i="4" s="1"/>
  <c r="N644" i="1"/>
  <c r="P1696" i="4" s="1"/>
  <c r="N645" i="1"/>
  <c r="P1695" i="4" s="1"/>
  <c r="N646" i="1"/>
  <c r="P1694" i="4" s="1"/>
  <c r="N647" i="1"/>
  <c r="P1693" i="4" s="1"/>
  <c r="N648" i="1"/>
  <c r="P1692" i="4" s="1"/>
  <c r="N649" i="1"/>
  <c r="P1691" i="4" s="1"/>
  <c r="N650" i="1"/>
  <c r="P1690" i="4" s="1"/>
  <c r="N651" i="1"/>
  <c r="P1689" i="4" s="1"/>
  <c r="N652" i="1"/>
  <c r="P1688" i="4" s="1"/>
  <c r="N653" i="1"/>
  <c r="P1687" i="4" s="1"/>
  <c r="N654" i="1"/>
  <c r="P1686" i="4" s="1"/>
  <c r="N655" i="1"/>
  <c r="P1685" i="4" s="1"/>
  <c r="N656" i="1"/>
  <c r="P1684" i="4" s="1"/>
  <c r="N657" i="1"/>
  <c r="P1683" i="4" s="1"/>
  <c r="N658" i="1"/>
  <c r="P1682" i="4" s="1"/>
  <c r="N659" i="1"/>
  <c r="P1681" i="4" s="1"/>
  <c r="N660" i="1"/>
  <c r="P1680" i="4" s="1"/>
  <c r="N661" i="1"/>
  <c r="P1679" i="4" s="1"/>
  <c r="N662" i="1"/>
  <c r="P1678" i="4" s="1"/>
  <c r="N663" i="1"/>
  <c r="P1677" i="4" s="1"/>
  <c r="N664" i="1"/>
  <c r="P1676" i="4" s="1"/>
  <c r="N665" i="1"/>
  <c r="P1675" i="4" s="1"/>
  <c r="N666" i="1"/>
  <c r="P1674" i="4" s="1"/>
  <c r="N667" i="1"/>
  <c r="P1673" i="4" s="1"/>
  <c r="N668" i="1"/>
  <c r="P1672" i="4" s="1"/>
  <c r="N669" i="1"/>
  <c r="P1671" i="4" s="1"/>
  <c r="N670" i="1"/>
  <c r="P1670" i="4" s="1"/>
  <c r="N671" i="1"/>
  <c r="P1669" i="4" s="1"/>
  <c r="N672" i="1"/>
  <c r="P1668" i="4" s="1"/>
  <c r="N673" i="1"/>
  <c r="P1667" i="4" s="1"/>
  <c r="N674" i="1"/>
  <c r="P1666" i="4" s="1"/>
  <c r="N675" i="1"/>
  <c r="P1665" i="4" s="1"/>
  <c r="N676" i="1"/>
  <c r="P1664" i="4" s="1"/>
  <c r="N677" i="1"/>
  <c r="P1663" i="4" s="1"/>
  <c r="N678" i="1"/>
  <c r="P1662" i="4" s="1"/>
  <c r="N679" i="1"/>
  <c r="P1661" i="4" s="1"/>
  <c r="N680" i="1"/>
  <c r="P1660" i="4" s="1"/>
  <c r="N681" i="1"/>
  <c r="P1659" i="4" s="1"/>
  <c r="N682" i="1"/>
  <c r="P1658" i="4" s="1"/>
  <c r="N683" i="1"/>
  <c r="P1657" i="4" s="1"/>
  <c r="N684" i="1"/>
  <c r="P1656" i="4" s="1"/>
  <c r="N685" i="1"/>
  <c r="P1655" i="4" s="1"/>
  <c r="N686" i="1"/>
  <c r="P1654" i="4" s="1"/>
  <c r="N687" i="1"/>
  <c r="P1653" i="4" s="1"/>
  <c r="N688" i="1"/>
  <c r="P1652" i="4" s="1"/>
  <c r="N689" i="1"/>
  <c r="P1651" i="4" s="1"/>
  <c r="N690" i="1"/>
  <c r="P1650" i="4" s="1"/>
  <c r="N691" i="1"/>
  <c r="P1649" i="4" s="1"/>
  <c r="N692" i="1"/>
  <c r="P1648" i="4" s="1"/>
  <c r="N693" i="1"/>
  <c r="P1647" i="4" s="1"/>
  <c r="N694" i="1"/>
  <c r="P1646" i="4" s="1"/>
  <c r="N695" i="1"/>
  <c r="P1645" i="4" s="1"/>
  <c r="N696" i="1"/>
  <c r="P1644" i="4" s="1"/>
  <c r="N697" i="1"/>
  <c r="P1643" i="4" s="1"/>
  <c r="N698" i="1"/>
  <c r="P1642" i="4" s="1"/>
  <c r="N699" i="1"/>
  <c r="P1641" i="4" s="1"/>
  <c r="N700" i="1"/>
  <c r="P1640" i="4" s="1"/>
  <c r="N701" i="1"/>
  <c r="P1639" i="4" s="1"/>
  <c r="N702" i="1"/>
  <c r="P1638" i="4" s="1"/>
  <c r="N703" i="1"/>
  <c r="P1637" i="4" s="1"/>
  <c r="N704" i="1"/>
  <c r="P1636" i="4" s="1"/>
  <c r="N705" i="1"/>
  <c r="P1635" i="4" s="1"/>
  <c r="N706" i="1"/>
  <c r="P1634" i="4" s="1"/>
  <c r="N707" i="1"/>
  <c r="P1633" i="4" s="1"/>
  <c r="N708" i="1"/>
  <c r="P1632" i="4" s="1"/>
  <c r="N709" i="1"/>
  <c r="P1631" i="4" s="1"/>
  <c r="N710" i="1"/>
  <c r="P1630" i="4" s="1"/>
  <c r="N711" i="1"/>
  <c r="P1629" i="4" s="1"/>
  <c r="N712" i="1"/>
  <c r="P1628" i="4" s="1"/>
  <c r="N713" i="1"/>
  <c r="P1627" i="4" s="1"/>
  <c r="N714" i="1"/>
  <c r="P1626" i="4" s="1"/>
  <c r="N715" i="1"/>
  <c r="P1625" i="4" s="1"/>
  <c r="N716" i="1"/>
  <c r="P1624" i="4" s="1"/>
  <c r="N717" i="1"/>
  <c r="P1623" i="4" s="1"/>
  <c r="N718" i="1"/>
  <c r="P1622" i="4" s="1"/>
  <c r="N719" i="1"/>
  <c r="P1621" i="4" s="1"/>
  <c r="N720" i="1"/>
  <c r="P1620" i="4" s="1"/>
  <c r="N721" i="1"/>
  <c r="P1619" i="4" s="1"/>
  <c r="N722" i="1"/>
  <c r="P1618" i="4" s="1"/>
  <c r="N723" i="1"/>
  <c r="P1617" i="4" s="1"/>
  <c r="N724" i="1"/>
  <c r="P1616" i="4" s="1"/>
  <c r="N725" i="1"/>
  <c r="P1615" i="4" s="1"/>
  <c r="N726" i="1"/>
  <c r="P1614" i="4" s="1"/>
  <c r="N727" i="1"/>
  <c r="P1613" i="4" s="1"/>
  <c r="N728" i="1"/>
  <c r="P1612" i="4" s="1"/>
  <c r="N729" i="1"/>
  <c r="P1611" i="4" s="1"/>
  <c r="N730" i="1"/>
  <c r="P1610" i="4" s="1"/>
  <c r="N731" i="1"/>
  <c r="P1609" i="4" s="1"/>
  <c r="N732" i="1"/>
  <c r="P1608" i="4" s="1"/>
  <c r="N733" i="1"/>
  <c r="N734" i="1"/>
  <c r="P1607" i="4" s="1"/>
  <c r="N735" i="1"/>
  <c r="P1606" i="4" s="1"/>
  <c r="N736" i="1"/>
  <c r="P1605" i="4" s="1"/>
  <c r="N737" i="1"/>
  <c r="P1604" i="4" s="1"/>
  <c r="N738" i="1"/>
  <c r="P1603" i="4" s="1"/>
  <c r="N739" i="1"/>
  <c r="P1602" i="4" s="1"/>
  <c r="N740" i="1"/>
  <c r="P1601" i="4" s="1"/>
  <c r="N741" i="1"/>
  <c r="P1600" i="4" s="1"/>
  <c r="N742" i="1"/>
  <c r="P1599" i="4" s="1"/>
  <c r="N743" i="1"/>
  <c r="P1598" i="4" s="1"/>
  <c r="N744" i="1"/>
  <c r="P1597" i="4" s="1"/>
  <c r="N745" i="1"/>
  <c r="P1596" i="4" s="1"/>
  <c r="N746" i="1"/>
  <c r="P1595" i="4" s="1"/>
  <c r="N747" i="1"/>
  <c r="P1594" i="4" s="1"/>
  <c r="N748" i="1"/>
  <c r="P1593" i="4" s="1"/>
  <c r="N749" i="1"/>
  <c r="P1592" i="4" s="1"/>
  <c r="N750" i="1"/>
  <c r="P1591" i="4" s="1"/>
  <c r="N751" i="1"/>
  <c r="P1590" i="4" s="1"/>
  <c r="N752" i="1"/>
  <c r="P1589" i="4" s="1"/>
  <c r="N753" i="1"/>
  <c r="P1588" i="4" s="1"/>
  <c r="N754" i="1"/>
  <c r="P1587" i="4" s="1"/>
  <c r="N755" i="1"/>
  <c r="P1586" i="4" s="1"/>
  <c r="N756" i="1"/>
  <c r="P1585" i="4" s="1"/>
  <c r="N757" i="1"/>
  <c r="P1584" i="4" s="1"/>
  <c r="N758" i="1"/>
  <c r="P1583" i="4" s="1"/>
  <c r="N759" i="1"/>
  <c r="P1582" i="4" s="1"/>
  <c r="N760" i="1"/>
  <c r="P1581" i="4" s="1"/>
  <c r="N761" i="1"/>
  <c r="P1580" i="4" s="1"/>
  <c r="N762" i="1"/>
  <c r="P1579" i="4" s="1"/>
  <c r="N763" i="1"/>
  <c r="P1578" i="4" s="1"/>
  <c r="N764" i="1"/>
  <c r="P1577" i="4" s="1"/>
  <c r="N765" i="1"/>
  <c r="P1576" i="4" s="1"/>
  <c r="N766" i="1"/>
  <c r="P1575" i="4" s="1"/>
  <c r="N767" i="1"/>
  <c r="P1574" i="4" s="1"/>
  <c r="N768" i="1"/>
  <c r="P1573" i="4" s="1"/>
  <c r="N769" i="1"/>
  <c r="P1572" i="4" s="1"/>
  <c r="N770" i="1"/>
  <c r="P1571" i="4" s="1"/>
  <c r="N771" i="1"/>
  <c r="P1570" i="4" s="1"/>
  <c r="N772" i="1"/>
  <c r="P1569" i="4" s="1"/>
  <c r="N773" i="1"/>
  <c r="P1568" i="4" s="1"/>
  <c r="N774" i="1"/>
  <c r="P1567" i="4" s="1"/>
  <c r="N775" i="1"/>
  <c r="P1566" i="4" s="1"/>
  <c r="N776" i="1"/>
  <c r="P1565" i="4" s="1"/>
  <c r="N777" i="1"/>
  <c r="P1564" i="4" s="1"/>
  <c r="N778" i="1"/>
  <c r="P1563" i="4" s="1"/>
  <c r="N779" i="1"/>
  <c r="P1562" i="4" s="1"/>
  <c r="N780" i="1"/>
  <c r="P1561" i="4" s="1"/>
  <c r="N781" i="1"/>
  <c r="P1560" i="4" s="1"/>
  <c r="N782" i="1"/>
  <c r="P1559" i="4" s="1"/>
  <c r="N783" i="1"/>
  <c r="P1558" i="4" s="1"/>
  <c r="N784" i="1"/>
  <c r="P1557" i="4" s="1"/>
  <c r="N785" i="1"/>
  <c r="P1556" i="4" s="1"/>
  <c r="N786" i="1"/>
  <c r="P1555" i="4" s="1"/>
  <c r="N787" i="1"/>
  <c r="P1554" i="4" s="1"/>
  <c r="N788" i="1"/>
  <c r="P1553" i="4" s="1"/>
  <c r="N789" i="1"/>
  <c r="P1552" i="4" s="1"/>
  <c r="N790" i="1"/>
  <c r="P1551" i="4" s="1"/>
  <c r="N791" i="1"/>
  <c r="P1550" i="4" s="1"/>
  <c r="N792" i="1"/>
  <c r="P1549" i="4" s="1"/>
  <c r="N793" i="1"/>
  <c r="P1548" i="4" s="1"/>
  <c r="N794" i="1"/>
  <c r="P1547" i="4" s="1"/>
  <c r="N795" i="1"/>
  <c r="P1546" i="4" s="1"/>
  <c r="N796" i="1"/>
  <c r="P1545" i="4" s="1"/>
  <c r="N797" i="1"/>
  <c r="P1544" i="4" s="1"/>
  <c r="N798" i="1"/>
  <c r="P1543" i="4" s="1"/>
  <c r="N799" i="1"/>
  <c r="P1542" i="4" s="1"/>
  <c r="N800" i="1"/>
  <c r="P1541" i="4" s="1"/>
  <c r="N801" i="1"/>
  <c r="P1540" i="4" s="1"/>
  <c r="N802" i="1"/>
  <c r="P1539" i="4" s="1"/>
  <c r="N803" i="1"/>
  <c r="P1538" i="4" s="1"/>
  <c r="N804" i="1"/>
  <c r="P1537" i="4" s="1"/>
  <c r="N805" i="1"/>
  <c r="P1536" i="4" s="1"/>
  <c r="N806" i="1"/>
  <c r="P1535" i="4" s="1"/>
  <c r="N807" i="1"/>
  <c r="P1534" i="4" s="1"/>
  <c r="N808" i="1"/>
  <c r="P1533" i="4" s="1"/>
  <c r="N809" i="1"/>
  <c r="P1532" i="4" s="1"/>
  <c r="N810" i="1"/>
  <c r="P1531" i="4" s="1"/>
  <c r="N811" i="1"/>
  <c r="P1530" i="4" s="1"/>
  <c r="N812" i="1"/>
  <c r="P1529" i="4" s="1"/>
  <c r="N813" i="1"/>
  <c r="P1528" i="4" s="1"/>
  <c r="N814" i="1"/>
  <c r="P1527" i="4" s="1"/>
  <c r="N815" i="1"/>
  <c r="P1526" i="4" s="1"/>
  <c r="N816" i="1"/>
  <c r="P1525" i="4" s="1"/>
  <c r="N817" i="1"/>
  <c r="P1524" i="4" s="1"/>
  <c r="N818" i="1"/>
  <c r="P1523" i="4" s="1"/>
  <c r="N819" i="1"/>
  <c r="P1522" i="4" s="1"/>
  <c r="N820" i="1"/>
  <c r="P1521" i="4" s="1"/>
  <c r="N821" i="1"/>
  <c r="P1520" i="4" s="1"/>
  <c r="N822" i="1"/>
  <c r="P1519" i="4" s="1"/>
  <c r="N823" i="1"/>
  <c r="P1518" i="4" s="1"/>
  <c r="N824" i="1"/>
  <c r="P1517" i="4" s="1"/>
  <c r="N825" i="1"/>
  <c r="P1516" i="4" s="1"/>
  <c r="N826" i="1"/>
  <c r="P1515" i="4" s="1"/>
  <c r="N827" i="1"/>
  <c r="P1514" i="4" s="1"/>
  <c r="N828" i="1"/>
  <c r="P1513" i="4" s="1"/>
  <c r="N829" i="1"/>
  <c r="P1512" i="4" s="1"/>
  <c r="N830" i="1"/>
  <c r="P1511" i="4" s="1"/>
  <c r="N831" i="1"/>
  <c r="P1510" i="4" s="1"/>
  <c r="N832" i="1"/>
  <c r="P1509" i="4" s="1"/>
  <c r="N833" i="1"/>
  <c r="P1508" i="4" s="1"/>
  <c r="N834" i="1"/>
  <c r="P1507" i="4" s="1"/>
  <c r="N835" i="1"/>
  <c r="P1506" i="4" s="1"/>
  <c r="N836" i="1"/>
  <c r="P1505" i="4" s="1"/>
  <c r="N837" i="1"/>
  <c r="P1504" i="4" s="1"/>
  <c r="N838" i="1"/>
  <c r="P1503" i="4" s="1"/>
  <c r="N839" i="1"/>
  <c r="P1502" i="4" s="1"/>
  <c r="N840" i="1"/>
  <c r="P1501" i="4" s="1"/>
  <c r="N841" i="1"/>
  <c r="P1500" i="4" s="1"/>
  <c r="N842" i="1"/>
  <c r="P1499" i="4" s="1"/>
  <c r="N843" i="1"/>
  <c r="P1498" i="4" s="1"/>
  <c r="N844" i="1"/>
  <c r="P1497" i="4" s="1"/>
  <c r="N845" i="1"/>
  <c r="P1496" i="4" s="1"/>
  <c r="N846" i="1"/>
  <c r="P1495" i="4" s="1"/>
  <c r="N847" i="1"/>
  <c r="P1494" i="4" s="1"/>
  <c r="N848" i="1"/>
  <c r="P1493" i="4" s="1"/>
  <c r="N849" i="1"/>
  <c r="P1492" i="4" s="1"/>
  <c r="N850" i="1"/>
  <c r="P1491" i="4" s="1"/>
  <c r="N851" i="1"/>
  <c r="P1490" i="4" s="1"/>
  <c r="N852" i="1"/>
  <c r="P1489" i="4" s="1"/>
  <c r="N853" i="1"/>
  <c r="P1488" i="4" s="1"/>
  <c r="N854" i="1"/>
  <c r="P1487" i="4" s="1"/>
  <c r="N855" i="1"/>
  <c r="P1486" i="4" s="1"/>
  <c r="N856" i="1"/>
  <c r="P1485" i="4" s="1"/>
  <c r="N857" i="1"/>
  <c r="P1484" i="4" s="1"/>
  <c r="N858" i="1"/>
  <c r="P1483" i="4" s="1"/>
  <c r="N859" i="1"/>
  <c r="P1482" i="4" s="1"/>
  <c r="N860" i="1"/>
  <c r="P1481" i="4" s="1"/>
  <c r="N861" i="1"/>
  <c r="P1480" i="4" s="1"/>
  <c r="N862" i="1"/>
  <c r="P1479" i="4" s="1"/>
  <c r="N863" i="1"/>
  <c r="P1478" i="4" s="1"/>
  <c r="N864" i="1"/>
  <c r="P1477" i="4" s="1"/>
  <c r="N865" i="1"/>
  <c r="P1476" i="4" s="1"/>
  <c r="N866" i="1"/>
  <c r="P1475" i="4" s="1"/>
  <c r="N867" i="1"/>
  <c r="P1474" i="4" s="1"/>
  <c r="N868" i="1"/>
  <c r="P1473" i="4" s="1"/>
  <c r="N869" i="1"/>
  <c r="P1472" i="4" s="1"/>
  <c r="N870" i="1"/>
  <c r="P1471" i="4" s="1"/>
  <c r="N871" i="1"/>
  <c r="P1470" i="4" s="1"/>
  <c r="N872" i="1"/>
  <c r="P1469" i="4" s="1"/>
  <c r="N873" i="1"/>
  <c r="P1468" i="4" s="1"/>
  <c r="N874" i="1"/>
  <c r="P1467" i="4" s="1"/>
  <c r="N875" i="1"/>
  <c r="P1466" i="4" s="1"/>
  <c r="N876" i="1"/>
  <c r="P1465" i="4" s="1"/>
  <c r="N877" i="1"/>
  <c r="P1464" i="4" s="1"/>
  <c r="N878" i="1"/>
  <c r="P1463" i="4" s="1"/>
  <c r="N879" i="1"/>
  <c r="P1462" i="4" s="1"/>
  <c r="N880" i="1"/>
  <c r="P1461" i="4" s="1"/>
  <c r="N881" i="1"/>
  <c r="P1460" i="4" s="1"/>
  <c r="N882" i="1"/>
  <c r="P1459" i="4" s="1"/>
  <c r="N883" i="1"/>
  <c r="P1458" i="4" s="1"/>
  <c r="N884" i="1"/>
  <c r="P1457" i="4" s="1"/>
  <c r="N885" i="1"/>
  <c r="P1456" i="4" s="1"/>
  <c r="N886" i="1"/>
  <c r="P1455" i="4" s="1"/>
  <c r="N887" i="1"/>
  <c r="P1454" i="4" s="1"/>
  <c r="N888" i="1"/>
  <c r="P1453" i="4" s="1"/>
  <c r="N889" i="1"/>
  <c r="P1452" i="4" s="1"/>
  <c r="N890" i="1"/>
  <c r="P1451" i="4" s="1"/>
  <c r="N891" i="1"/>
  <c r="P1450" i="4" s="1"/>
  <c r="N892" i="1"/>
  <c r="P1449" i="4" s="1"/>
  <c r="N893" i="1"/>
  <c r="P1448" i="4" s="1"/>
  <c r="N894" i="1"/>
  <c r="P1447" i="4" s="1"/>
  <c r="N895" i="1"/>
  <c r="P1446" i="4" s="1"/>
  <c r="N896" i="1"/>
  <c r="P1445" i="4" s="1"/>
  <c r="N897" i="1"/>
  <c r="P1444" i="4" s="1"/>
  <c r="N898" i="1"/>
  <c r="P1443" i="4" s="1"/>
  <c r="N899" i="1"/>
  <c r="P1442" i="4" s="1"/>
  <c r="N900" i="1"/>
  <c r="P1441" i="4" s="1"/>
  <c r="N901" i="1"/>
  <c r="P1440" i="4" s="1"/>
  <c r="N902" i="1"/>
  <c r="P1439" i="4" s="1"/>
  <c r="N903" i="1"/>
  <c r="P1438" i="4" s="1"/>
  <c r="N904" i="1"/>
  <c r="P1437" i="4" s="1"/>
  <c r="N905" i="1"/>
  <c r="P1436" i="4" s="1"/>
  <c r="N906" i="1"/>
  <c r="P1435" i="4" s="1"/>
  <c r="N907" i="1"/>
  <c r="P1434" i="4" s="1"/>
  <c r="N908" i="1"/>
  <c r="P1433" i="4" s="1"/>
  <c r="N909" i="1"/>
  <c r="P1432" i="4" s="1"/>
  <c r="N910" i="1"/>
  <c r="P1431" i="4" s="1"/>
  <c r="N911" i="1"/>
  <c r="P1430" i="4" s="1"/>
  <c r="N912" i="1"/>
  <c r="P1429" i="4" s="1"/>
  <c r="N913" i="1"/>
  <c r="P1428" i="4" s="1"/>
  <c r="N914" i="1"/>
  <c r="P1427" i="4" s="1"/>
  <c r="N915" i="1"/>
  <c r="P1426" i="4" s="1"/>
  <c r="N916" i="1"/>
  <c r="P1425" i="4" s="1"/>
  <c r="N917" i="1"/>
  <c r="P1424" i="4" s="1"/>
  <c r="N918" i="1"/>
  <c r="P1423" i="4" s="1"/>
  <c r="N919" i="1"/>
  <c r="P1422" i="4" s="1"/>
  <c r="N920" i="1"/>
  <c r="P1421" i="4" s="1"/>
  <c r="N921" i="1"/>
  <c r="P1420" i="4" s="1"/>
  <c r="N922" i="1"/>
  <c r="P1419" i="4" s="1"/>
  <c r="N923" i="1"/>
  <c r="P1418" i="4" s="1"/>
  <c r="N924" i="1"/>
  <c r="P1417" i="4" s="1"/>
  <c r="N925" i="1"/>
  <c r="P1416" i="4" s="1"/>
  <c r="N926" i="1"/>
  <c r="P1415" i="4" s="1"/>
  <c r="N927" i="1"/>
  <c r="P1414" i="4" s="1"/>
  <c r="N928" i="1"/>
  <c r="P1413" i="4" s="1"/>
  <c r="N929" i="1"/>
  <c r="P1412" i="4" s="1"/>
  <c r="N930" i="1"/>
  <c r="P1411" i="4" s="1"/>
  <c r="N931" i="1"/>
  <c r="P1410" i="4" s="1"/>
  <c r="N932" i="1"/>
  <c r="P1409" i="4" s="1"/>
  <c r="N933" i="1"/>
  <c r="P1408" i="4" s="1"/>
  <c r="N934" i="1"/>
  <c r="P1407" i="4" s="1"/>
  <c r="N935" i="1"/>
  <c r="P1406" i="4" s="1"/>
  <c r="N936" i="1"/>
  <c r="P1405" i="4" s="1"/>
  <c r="N937" i="1"/>
  <c r="P1404" i="4" s="1"/>
  <c r="N938" i="1"/>
  <c r="P1403" i="4" s="1"/>
  <c r="N939" i="1"/>
  <c r="P1402" i="4" s="1"/>
  <c r="N940" i="1"/>
  <c r="P1401" i="4" s="1"/>
  <c r="N941" i="1"/>
  <c r="P1400" i="4" s="1"/>
  <c r="N942" i="1"/>
  <c r="P1399" i="4" s="1"/>
  <c r="N943" i="1"/>
  <c r="P1398" i="4" s="1"/>
  <c r="N944" i="1"/>
  <c r="P1397" i="4" s="1"/>
  <c r="N945" i="1"/>
  <c r="P1396" i="4" s="1"/>
  <c r="N946" i="1"/>
  <c r="P1395" i="4" s="1"/>
  <c r="N947" i="1"/>
  <c r="P1394" i="4" s="1"/>
  <c r="N948" i="1"/>
  <c r="P1393" i="4" s="1"/>
  <c r="N949" i="1"/>
  <c r="P1392" i="4" s="1"/>
  <c r="N950" i="1"/>
  <c r="P1391" i="4" s="1"/>
  <c r="N951" i="1"/>
  <c r="P1390" i="4" s="1"/>
  <c r="N952" i="1"/>
  <c r="P1389" i="4" s="1"/>
  <c r="N953" i="1"/>
  <c r="P1388" i="4" s="1"/>
  <c r="N954" i="1"/>
  <c r="P1387" i="4" s="1"/>
  <c r="N955" i="1"/>
  <c r="P1386" i="4" s="1"/>
  <c r="N956" i="1"/>
  <c r="P1385" i="4" s="1"/>
  <c r="N957" i="1"/>
  <c r="P1384" i="4" s="1"/>
  <c r="N958" i="1"/>
  <c r="P1383" i="4" s="1"/>
  <c r="N959" i="1"/>
  <c r="P1382" i="4" s="1"/>
  <c r="N960" i="1"/>
  <c r="P1381" i="4" s="1"/>
  <c r="N961" i="1"/>
  <c r="P1380" i="4" s="1"/>
  <c r="N962" i="1"/>
  <c r="P1379" i="4" s="1"/>
  <c r="N963" i="1"/>
  <c r="P1378" i="4" s="1"/>
  <c r="N964" i="1"/>
  <c r="P1377" i="4" s="1"/>
  <c r="N965" i="1"/>
  <c r="P1376" i="4" s="1"/>
  <c r="N966" i="1"/>
  <c r="P1375" i="4" s="1"/>
  <c r="N967" i="1"/>
  <c r="P1374" i="4" s="1"/>
  <c r="N968" i="1"/>
  <c r="P1373" i="4" s="1"/>
  <c r="N969" i="1"/>
  <c r="P1372" i="4" s="1"/>
  <c r="N970" i="1"/>
  <c r="P1371" i="4" s="1"/>
  <c r="N971" i="1"/>
  <c r="P1370" i="4" s="1"/>
  <c r="N972" i="1"/>
  <c r="P1369" i="4" s="1"/>
  <c r="N973" i="1"/>
  <c r="P1368" i="4" s="1"/>
  <c r="N974" i="1"/>
  <c r="P1367" i="4" s="1"/>
  <c r="N975" i="1"/>
  <c r="P1366" i="4" s="1"/>
  <c r="N976" i="1"/>
  <c r="P1365" i="4" s="1"/>
  <c r="N977" i="1"/>
  <c r="P1364" i="4" s="1"/>
  <c r="N978" i="1"/>
  <c r="P1363" i="4" s="1"/>
  <c r="N979" i="1"/>
  <c r="P1362" i="4" s="1"/>
  <c r="N980" i="1"/>
  <c r="P1361" i="4" s="1"/>
  <c r="N981" i="1"/>
  <c r="P1360" i="4" s="1"/>
  <c r="N982" i="1"/>
  <c r="P1359" i="4" s="1"/>
  <c r="N983" i="1"/>
  <c r="P1358" i="4" s="1"/>
  <c r="N984" i="1"/>
  <c r="P1357" i="4" s="1"/>
  <c r="N985" i="1"/>
  <c r="P1356" i="4" s="1"/>
  <c r="N986" i="1"/>
  <c r="P1355" i="4" s="1"/>
  <c r="N987" i="1"/>
  <c r="P1354" i="4" s="1"/>
  <c r="N988" i="1"/>
  <c r="P1353" i="4" s="1"/>
  <c r="N989" i="1"/>
  <c r="P1352" i="4" s="1"/>
  <c r="N990" i="1"/>
  <c r="P1351" i="4" s="1"/>
  <c r="N991" i="1"/>
  <c r="P1350" i="4" s="1"/>
  <c r="N992" i="1"/>
  <c r="P1349" i="4" s="1"/>
  <c r="N993" i="1"/>
  <c r="P1348" i="4" s="1"/>
  <c r="N994" i="1"/>
  <c r="P1347" i="4" s="1"/>
  <c r="N995" i="1"/>
  <c r="P1346" i="4" s="1"/>
  <c r="N996" i="1"/>
  <c r="P1345" i="4" s="1"/>
  <c r="N997" i="1"/>
  <c r="P1344" i="4" s="1"/>
  <c r="N998" i="1"/>
  <c r="P1343" i="4" s="1"/>
  <c r="N999" i="1"/>
  <c r="P1342" i="4" s="1"/>
  <c r="N1000" i="1"/>
  <c r="P1341" i="4" s="1"/>
  <c r="N1001" i="1"/>
  <c r="P1340" i="4" s="1"/>
  <c r="N1002" i="1"/>
  <c r="P1339" i="4" s="1"/>
  <c r="N1003" i="1"/>
  <c r="P1338" i="4" s="1"/>
  <c r="N1004" i="1"/>
  <c r="P1337" i="4" s="1"/>
  <c r="N1005" i="1"/>
  <c r="P1336" i="4" s="1"/>
  <c r="N1006" i="1"/>
  <c r="P1335" i="4" s="1"/>
  <c r="N1007" i="1"/>
  <c r="P1334" i="4" s="1"/>
  <c r="N1008" i="1"/>
  <c r="P1333" i="4" s="1"/>
  <c r="N1009" i="1"/>
  <c r="P1332" i="4" s="1"/>
  <c r="N1010" i="1"/>
  <c r="P1331" i="4" s="1"/>
  <c r="N1011" i="1"/>
  <c r="P1330" i="4" s="1"/>
  <c r="N1012" i="1"/>
  <c r="P1329" i="4" s="1"/>
  <c r="N1013" i="1"/>
  <c r="P1328" i="4" s="1"/>
  <c r="N1014" i="1"/>
  <c r="P1327" i="4" s="1"/>
  <c r="N1015" i="1"/>
  <c r="P1326" i="4" s="1"/>
  <c r="N1016" i="1"/>
  <c r="P1325" i="4" s="1"/>
  <c r="N1017" i="1"/>
  <c r="P1324" i="4" s="1"/>
  <c r="N1018" i="1"/>
  <c r="P1323" i="4" s="1"/>
  <c r="N1019" i="1"/>
  <c r="P1322" i="4" s="1"/>
  <c r="N1020" i="1"/>
  <c r="P1321" i="4" s="1"/>
  <c r="N1021" i="1"/>
  <c r="P1320" i="4" s="1"/>
  <c r="N1022" i="1"/>
  <c r="P1319" i="4" s="1"/>
  <c r="N1023" i="1"/>
  <c r="P1318" i="4" s="1"/>
  <c r="N1024" i="1"/>
  <c r="P1317" i="4" s="1"/>
  <c r="N1025" i="1"/>
  <c r="P1316" i="4" s="1"/>
  <c r="N1026" i="1"/>
  <c r="P1315" i="4" s="1"/>
  <c r="N1027" i="1"/>
  <c r="P1314" i="4" s="1"/>
  <c r="N1028" i="1"/>
  <c r="P1313" i="4" s="1"/>
  <c r="N1029" i="1"/>
  <c r="P1312" i="4" s="1"/>
  <c r="N1030" i="1"/>
  <c r="P1311" i="4" s="1"/>
  <c r="N1031" i="1"/>
  <c r="P1310" i="4" s="1"/>
  <c r="N1032" i="1"/>
  <c r="P1309" i="4" s="1"/>
  <c r="N1033" i="1"/>
  <c r="P1308" i="4" s="1"/>
  <c r="N1034" i="1"/>
  <c r="P1307" i="4" s="1"/>
  <c r="N1035" i="1"/>
  <c r="P1306" i="4" s="1"/>
  <c r="N1036" i="1"/>
  <c r="P1305" i="4" s="1"/>
  <c r="N1037" i="1"/>
  <c r="P1304" i="4" s="1"/>
  <c r="N1038" i="1"/>
  <c r="P1303" i="4" s="1"/>
  <c r="N1039" i="1"/>
  <c r="P1302" i="4" s="1"/>
  <c r="N1040" i="1"/>
  <c r="P1301" i="4" s="1"/>
  <c r="N1041" i="1"/>
  <c r="P1300" i="4" s="1"/>
  <c r="N1042" i="1"/>
  <c r="P1299" i="4" s="1"/>
  <c r="N1043" i="1"/>
  <c r="P1298" i="4" s="1"/>
  <c r="N1044" i="1"/>
  <c r="P1297" i="4" s="1"/>
  <c r="N1045" i="1"/>
  <c r="P1296" i="4" s="1"/>
  <c r="N1046" i="1"/>
  <c r="P1295" i="4" s="1"/>
  <c r="N1047" i="1"/>
  <c r="P1294" i="4" s="1"/>
  <c r="N1048" i="1"/>
  <c r="P1293" i="4" s="1"/>
  <c r="N1049" i="1"/>
  <c r="P1292" i="4" s="1"/>
  <c r="N1050" i="1"/>
  <c r="P1291" i="4" s="1"/>
  <c r="N1051" i="1"/>
  <c r="P1290" i="4" s="1"/>
  <c r="N1052" i="1"/>
  <c r="P1289" i="4" s="1"/>
  <c r="N1053" i="1"/>
  <c r="P1288" i="4" s="1"/>
  <c r="N1054" i="1"/>
  <c r="P1287" i="4" s="1"/>
  <c r="N1055" i="1"/>
  <c r="P1286" i="4" s="1"/>
  <c r="N1056" i="1"/>
  <c r="P1285" i="4" s="1"/>
  <c r="N1057" i="1"/>
  <c r="P1284" i="4" s="1"/>
  <c r="N1058" i="1"/>
  <c r="P1283" i="4" s="1"/>
  <c r="N1059" i="1"/>
  <c r="P1282" i="4" s="1"/>
  <c r="N1060" i="1"/>
  <c r="P1281" i="4" s="1"/>
  <c r="N1061" i="1"/>
  <c r="P1280" i="4" s="1"/>
  <c r="N1062" i="1"/>
  <c r="P1279" i="4" s="1"/>
  <c r="N1063" i="1"/>
  <c r="P1278" i="4" s="1"/>
  <c r="N1064" i="1"/>
  <c r="P1277" i="4" s="1"/>
  <c r="N1065" i="1"/>
  <c r="P1276" i="4" s="1"/>
  <c r="N1066" i="1"/>
  <c r="P1275" i="4" s="1"/>
  <c r="N1067" i="1"/>
  <c r="P1274" i="4" s="1"/>
  <c r="N1068" i="1"/>
  <c r="P1273" i="4" s="1"/>
  <c r="N1069" i="1"/>
  <c r="P1272" i="4" s="1"/>
  <c r="N1070" i="1"/>
  <c r="P1271" i="4" s="1"/>
  <c r="N1071" i="1"/>
  <c r="P1270" i="4" s="1"/>
  <c r="N1072" i="1"/>
  <c r="P1269" i="4" s="1"/>
  <c r="N1073" i="1"/>
  <c r="P1268" i="4" s="1"/>
  <c r="N1074" i="1"/>
  <c r="P1267" i="4" s="1"/>
  <c r="N1075" i="1"/>
  <c r="P1266" i="4" s="1"/>
  <c r="N1076" i="1"/>
  <c r="P1265" i="4" s="1"/>
  <c r="N1077" i="1"/>
  <c r="P1264" i="4" s="1"/>
  <c r="N1078" i="1"/>
  <c r="P1263" i="4" s="1"/>
  <c r="N1079" i="1"/>
  <c r="P1262" i="4" s="1"/>
  <c r="N1080" i="1"/>
  <c r="P1261" i="4" s="1"/>
  <c r="N1081" i="1"/>
  <c r="P1260" i="4" s="1"/>
  <c r="N1082" i="1"/>
  <c r="P1259" i="4" s="1"/>
  <c r="N1083" i="1"/>
  <c r="P1258" i="4" s="1"/>
  <c r="N1084" i="1"/>
  <c r="P1257" i="4" s="1"/>
  <c r="N1085" i="1"/>
  <c r="P1256" i="4" s="1"/>
  <c r="N1086" i="1"/>
  <c r="P1255" i="4" s="1"/>
  <c r="N1087" i="1"/>
  <c r="P1254" i="4" s="1"/>
  <c r="N1088" i="1"/>
  <c r="P1253" i="4" s="1"/>
  <c r="N1089" i="1"/>
  <c r="P1252" i="4" s="1"/>
  <c r="N1090" i="1"/>
  <c r="P1251" i="4" s="1"/>
  <c r="N1091" i="1"/>
  <c r="P1250" i="4" s="1"/>
  <c r="N1092" i="1"/>
  <c r="P1249" i="4" s="1"/>
  <c r="N1093" i="1"/>
  <c r="P1248" i="4" s="1"/>
  <c r="N1094" i="1"/>
  <c r="P1247" i="4" s="1"/>
  <c r="N1095" i="1"/>
  <c r="P1246" i="4" s="1"/>
  <c r="N1096" i="1"/>
  <c r="P1245" i="4" s="1"/>
  <c r="N1097" i="1"/>
  <c r="P1244" i="4" s="1"/>
  <c r="N1098" i="1"/>
  <c r="P1243" i="4" s="1"/>
  <c r="N1099" i="1"/>
  <c r="P1242" i="4" s="1"/>
  <c r="N1100" i="1"/>
  <c r="P1241" i="4" s="1"/>
  <c r="N1101" i="1"/>
  <c r="P1240" i="4" s="1"/>
  <c r="N1102" i="1"/>
  <c r="P1239" i="4" s="1"/>
  <c r="N1103" i="1"/>
  <c r="P1238" i="4" s="1"/>
  <c r="N1104" i="1"/>
  <c r="P1237" i="4" s="1"/>
  <c r="N1105" i="1"/>
  <c r="P1236" i="4" s="1"/>
  <c r="N1106" i="1"/>
  <c r="P1235" i="4" s="1"/>
  <c r="N1107" i="1"/>
  <c r="P1234" i="4" s="1"/>
  <c r="N1108" i="1"/>
  <c r="P1233" i="4" s="1"/>
  <c r="N1109" i="1"/>
  <c r="P1232" i="4" s="1"/>
  <c r="N1110" i="1"/>
  <c r="P1231" i="4" s="1"/>
  <c r="N1111" i="1"/>
  <c r="P1230" i="4" s="1"/>
  <c r="N1112" i="1"/>
  <c r="P1229" i="4" s="1"/>
  <c r="N1113" i="1"/>
  <c r="P1228" i="4" s="1"/>
  <c r="N1114" i="1"/>
  <c r="P1227" i="4" s="1"/>
  <c r="N1115" i="1"/>
  <c r="P1226" i="4" s="1"/>
  <c r="N1116" i="1"/>
  <c r="P1225" i="4" s="1"/>
  <c r="N1117" i="1"/>
  <c r="P1224" i="4" s="1"/>
  <c r="N1118" i="1"/>
  <c r="P1223" i="4" s="1"/>
  <c r="N1119" i="1"/>
  <c r="P1222" i="4" s="1"/>
  <c r="N1120" i="1"/>
  <c r="P1221" i="4" s="1"/>
  <c r="N1121" i="1"/>
  <c r="P1220" i="4" s="1"/>
  <c r="N1122" i="1"/>
  <c r="P1219" i="4" s="1"/>
  <c r="N1123" i="1"/>
  <c r="P1218" i="4" s="1"/>
  <c r="N1124" i="1"/>
  <c r="P1217" i="4" s="1"/>
  <c r="N1125" i="1"/>
  <c r="P1216" i="4" s="1"/>
  <c r="N1126" i="1"/>
  <c r="P1215" i="4" s="1"/>
  <c r="N1127" i="1"/>
  <c r="P1214" i="4" s="1"/>
  <c r="N1128" i="1"/>
  <c r="P1213" i="4" s="1"/>
  <c r="N1129" i="1"/>
  <c r="P1212" i="4" s="1"/>
  <c r="N1130" i="1"/>
  <c r="P1211" i="4" s="1"/>
  <c r="N1131" i="1"/>
  <c r="P1210" i="4" s="1"/>
  <c r="N1132" i="1"/>
  <c r="P1209" i="4" s="1"/>
  <c r="N1133" i="1"/>
  <c r="P1208" i="4" s="1"/>
  <c r="N1134" i="1"/>
  <c r="P1207" i="4" s="1"/>
  <c r="N1135" i="1"/>
  <c r="P1206" i="4" s="1"/>
  <c r="N1136" i="1"/>
  <c r="P1205" i="4" s="1"/>
  <c r="N1137" i="1"/>
  <c r="P1204" i="4" s="1"/>
  <c r="N1138" i="1"/>
  <c r="P1203" i="4" s="1"/>
  <c r="N1139" i="1"/>
  <c r="P1202" i="4" s="1"/>
  <c r="N1140" i="1"/>
  <c r="P1201" i="4" s="1"/>
  <c r="N1141" i="1"/>
  <c r="P1200" i="4" s="1"/>
  <c r="N1142" i="1"/>
  <c r="P1199" i="4" s="1"/>
  <c r="N1143" i="1"/>
  <c r="P1198" i="4" s="1"/>
  <c r="N1144" i="1"/>
  <c r="P1197" i="4" s="1"/>
  <c r="N1145" i="1"/>
  <c r="P1196" i="4" s="1"/>
  <c r="N1146" i="1"/>
  <c r="P1195" i="4" s="1"/>
  <c r="N1147" i="1"/>
  <c r="P1194" i="4" s="1"/>
  <c r="N1148" i="1"/>
  <c r="P1193" i="4" s="1"/>
  <c r="N1149" i="1"/>
  <c r="P1192" i="4" s="1"/>
  <c r="N1150" i="1"/>
  <c r="P1191" i="4" s="1"/>
  <c r="N1151" i="1"/>
  <c r="P1190" i="4" s="1"/>
  <c r="N1152" i="1"/>
  <c r="P1189" i="4" s="1"/>
  <c r="N1153" i="1"/>
  <c r="P1188" i="4" s="1"/>
  <c r="N1154" i="1"/>
  <c r="P1187" i="4" s="1"/>
  <c r="N1155" i="1"/>
  <c r="P1186" i="4" s="1"/>
  <c r="N1156" i="1"/>
  <c r="P1185" i="4" s="1"/>
  <c r="N1157" i="1"/>
  <c r="P1184" i="4" s="1"/>
  <c r="N1158" i="1"/>
  <c r="P1183" i="4" s="1"/>
  <c r="N1159" i="1"/>
  <c r="P1182" i="4" s="1"/>
  <c r="N1160" i="1"/>
  <c r="P1181" i="4" s="1"/>
  <c r="N1161" i="1"/>
  <c r="P1180" i="4" s="1"/>
  <c r="N1162" i="1"/>
  <c r="P1179" i="4" s="1"/>
  <c r="N1163" i="1"/>
  <c r="P1178" i="4" s="1"/>
  <c r="N1164" i="1"/>
  <c r="P1177" i="4" s="1"/>
  <c r="N1165" i="1"/>
  <c r="P1176" i="4" s="1"/>
  <c r="N1166" i="1"/>
  <c r="P1175" i="4" s="1"/>
  <c r="N1167" i="1"/>
  <c r="P1174" i="4" s="1"/>
  <c r="N1168" i="1"/>
  <c r="P1173" i="4" s="1"/>
  <c r="N1169" i="1"/>
  <c r="P1172" i="4" s="1"/>
  <c r="N1170" i="1"/>
  <c r="P1171" i="4" s="1"/>
  <c r="N1171" i="1"/>
  <c r="P1170" i="4" s="1"/>
  <c r="N1172" i="1"/>
  <c r="P1169" i="4" s="1"/>
  <c r="N1173" i="1"/>
  <c r="P1168" i="4" s="1"/>
  <c r="N1174" i="1"/>
  <c r="P1167" i="4" s="1"/>
  <c r="N1175" i="1"/>
  <c r="P1166" i="4" s="1"/>
  <c r="N1176" i="1"/>
  <c r="P1165" i="4" s="1"/>
  <c r="N1177" i="1"/>
  <c r="P1164" i="4" s="1"/>
  <c r="N1178" i="1"/>
  <c r="P1163" i="4" s="1"/>
  <c r="N1179" i="1"/>
  <c r="P1162" i="4" s="1"/>
  <c r="N1180" i="1"/>
  <c r="P1161" i="4" s="1"/>
  <c r="N1181" i="1"/>
  <c r="P1160" i="4" s="1"/>
  <c r="N1182" i="1"/>
  <c r="P1159" i="4" s="1"/>
  <c r="N1183" i="1"/>
  <c r="P1158" i="4" s="1"/>
  <c r="N1184" i="1"/>
  <c r="P1157" i="4" s="1"/>
  <c r="N1185" i="1"/>
  <c r="P1156" i="4" s="1"/>
  <c r="N1186" i="1"/>
  <c r="P1155" i="4" s="1"/>
  <c r="N1187" i="1"/>
  <c r="P1154" i="4" s="1"/>
  <c r="N1188" i="1"/>
  <c r="P1153" i="4" s="1"/>
  <c r="N1189" i="1"/>
  <c r="P1152" i="4" s="1"/>
  <c r="N1190" i="1"/>
  <c r="P1151" i="4" s="1"/>
  <c r="N1191" i="1"/>
  <c r="P1150" i="4" s="1"/>
  <c r="N1192" i="1"/>
  <c r="P1149" i="4" s="1"/>
  <c r="N1193" i="1"/>
  <c r="P1148" i="4" s="1"/>
  <c r="N1194" i="1"/>
  <c r="P1147" i="4" s="1"/>
  <c r="N1195" i="1"/>
  <c r="P1146" i="4" s="1"/>
  <c r="N1196" i="1"/>
  <c r="P1145" i="4" s="1"/>
  <c r="N1197" i="1"/>
  <c r="P1144" i="4" s="1"/>
  <c r="N1198" i="1"/>
  <c r="P1143" i="4" s="1"/>
  <c r="N1199" i="1"/>
  <c r="P1142" i="4" s="1"/>
  <c r="N1200" i="1"/>
  <c r="P1141" i="4" s="1"/>
  <c r="N1201" i="1"/>
  <c r="P1140" i="4" s="1"/>
  <c r="N1202" i="1"/>
  <c r="P1139" i="4" s="1"/>
  <c r="N1203" i="1"/>
  <c r="P1138" i="4" s="1"/>
  <c r="N1204" i="1"/>
  <c r="P1137" i="4" s="1"/>
  <c r="N1205" i="1"/>
  <c r="P1136" i="4" s="1"/>
  <c r="N1206" i="1"/>
  <c r="P1135" i="4" s="1"/>
  <c r="N1207" i="1"/>
  <c r="P1134" i="4" s="1"/>
  <c r="N1208" i="1"/>
  <c r="P1133" i="4" s="1"/>
  <c r="N1209" i="1"/>
  <c r="P1132" i="4" s="1"/>
  <c r="N1210" i="1"/>
  <c r="P1131" i="4" s="1"/>
  <c r="N1211" i="1"/>
  <c r="P1130" i="4" s="1"/>
  <c r="N1212" i="1"/>
  <c r="P1129" i="4" s="1"/>
  <c r="N1213" i="1"/>
  <c r="P1128" i="4" s="1"/>
  <c r="N1214" i="1"/>
  <c r="P1127" i="4" s="1"/>
  <c r="N1215" i="1"/>
  <c r="P1126" i="4" s="1"/>
  <c r="N1216" i="1"/>
  <c r="P1125" i="4" s="1"/>
  <c r="N1217" i="1"/>
  <c r="P1124" i="4" s="1"/>
  <c r="N1218" i="1"/>
  <c r="P1123" i="4" s="1"/>
  <c r="N1219" i="1"/>
  <c r="P1122" i="4" s="1"/>
  <c r="N1220" i="1"/>
  <c r="P1121" i="4" s="1"/>
  <c r="N1221" i="1"/>
  <c r="P1120" i="4" s="1"/>
  <c r="N1222" i="1"/>
  <c r="P1119" i="4" s="1"/>
  <c r="N1223" i="1"/>
  <c r="P1118" i="4" s="1"/>
  <c r="N1224" i="1"/>
  <c r="P1117" i="4" s="1"/>
  <c r="N1225" i="1"/>
  <c r="P1116" i="4" s="1"/>
  <c r="N1226" i="1"/>
  <c r="P1115" i="4" s="1"/>
  <c r="N1227" i="1"/>
  <c r="P1114" i="4" s="1"/>
  <c r="N1228" i="1"/>
  <c r="P1113" i="4" s="1"/>
  <c r="N1229" i="1"/>
  <c r="P1112" i="4" s="1"/>
  <c r="N1230" i="1"/>
  <c r="P1111" i="4" s="1"/>
  <c r="N1231" i="1"/>
  <c r="P1110" i="4" s="1"/>
  <c r="N1232" i="1"/>
  <c r="P1109" i="4" s="1"/>
  <c r="N1233" i="1"/>
  <c r="P1108" i="4" s="1"/>
  <c r="N1234" i="1"/>
  <c r="P1107" i="4" s="1"/>
  <c r="N1235" i="1"/>
  <c r="P1106" i="4" s="1"/>
  <c r="N1236" i="1"/>
  <c r="P1105" i="4" s="1"/>
  <c r="N1237" i="1"/>
  <c r="P1104" i="4" s="1"/>
  <c r="N1238" i="1"/>
  <c r="P1103" i="4" s="1"/>
  <c r="N1239" i="1"/>
  <c r="P1102" i="4" s="1"/>
  <c r="N1240" i="1"/>
  <c r="P1101" i="4" s="1"/>
  <c r="N1241" i="1"/>
  <c r="P1100" i="4" s="1"/>
  <c r="N1242" i="1"/>
  <c r="P1099" i="4" s="1"/>
  <c r="N1243" i="1"/>
  <c r="P1098" i="4" s="1"/>
  <c r="N1244" i="1"/>
  <c r="P1097" i="4" s="1"/>
  <c r="N1245" i="1"/>
  <c r="P1096" i="4" s="1"/>
  <c r="N1246" i="1"/>
  <c r="P1095" i="4" s="1"/>
  <c r="N1247" i="1"/>
  <c r="P1094" i="4" s="1"/>
  <c r="N1248" i="1"/>
  <c r="P1093" i="4" s="1"/>
  <c r="N1249" i="1"/>
  <c r="P1092" i="4" s="1"/>
  <c r="N1250" i="1"/>
  <c r="P1091" i="4" s="1"/>
  <c r="N1251" i="1"/>
  <c r="P1090" i="4" s="1"/>
  <c r="N1252" i="1"/>
  <c r="P1089" i="4" s="1"/>
  <c r="N1253" i="1"/>
  <c r="P1088" i="4" s="1"/>
  <c r="N1254" i="1"/>
  <c r="P1087" i="4" s="1"/>
  <c r="N1255" i="1"/>
  <c r="P1086" i="4" s="1"/>
  <c r="N1256" i="1"/>
  <c r="P1085" i="4" s="1"/>
  <c r="N1257" i="1"/>
  <c r="P1084" i="4" s="1"/>
  <c r="N1258" i="1"/>
  <c r="P1083" i="4" s="1"/>
  <c r="N1259" i="1"/>
  <c r="P1082" i="4" s="1"/>
  <c r="N1260" i="1"/>
  <c r="P1081" i="4" s="1"/>
  <c r="N1261" i="1"/>
  <c r="P1080" i="4" s="1"/>
  <c r="N1262" i="1"/>
  <c r="P1079" i="4" s="1"/>
  <c r="N1263" i="1"/>
  <c r="P1078" i="4" s="1"/>
  <c r="N1264" i="1"/>
  <c r="P1077" i="4" s="1"/>
  <c r="N1265" i="1"/>
  <c r="P1076" i="4" s="1"/>
  <c r="N1266" i="1"/>
  <c r="P1075" i="4" s="1"/>
  <c r="N1267" i="1"/>
  <c r="P1074" i="4" s="1"/>
  <c r="N1268" i="1"/>
  <c r="P1073" i="4" s="1"/>
  <c r="N1269" i="1"/>
  <c r="P1072" i="4" s="1"/>
  <c r="N1270" i="1"/>
  <c r="P1071" i="4" s="1"/>
  <c r="N1271" i="1"/>
  <c r="P1070" i="4" s="1"/>
  <c r="N1272" i="1"/>
  <c r="P1069" i="4" s="1"/>
  <c r="N1273" i="1"/>
  <c r="P1068" i="4" s="1"/>
  <c r="N1274" i="1"/>
  <c r="P1067" i="4" s="1"/>
  <c r="N1275" i="1"/>
  <c r="P1066" i="4" s="1"/>
  <c r="N1276" i="1"/>
  <c r="P1065" i="4" s="1"/>
  <c r="N1277" i="1"/>
  <c r="P1064" i="4" s="1"/>
  <c r="N1278" i="1"/>
  <c r="P1063" i="4" s="1"/>
  <c r="N1279" i="1"/>
  <c r="P1062" i="4" s="1"/>
  <c r="N1280" i="1"/>
  <c r="P1061" i="4" s="1"/>
  <c r="N1281" i="1"/>
  <c r="P1060" i="4" s="1"/>
  <c r="N1282" i="1"/>
  <c r="P1059" i="4" s="1"/>
  <c r="N1283" i="1"/>
  <c r="P1058" i="4" s="1"/>
  <c r="N1284" i="1"/>
  <c r="P1057" i="4" s="1"/>
  <c r="N1285" i="1"/>
  <c r="P1056" i="4" s="1"/>
  <c r="N1286" i="1"/>
  <c r="P1055" i="4" s="1"/>
  <c r="N1287" i="1"/>
  <c r="P1054" i="4" s="1"/>
  <c r="N1288" i="1"/>
  <c r="P1053" i="4" s="1"/>
  <c r="N1289" i="1"/>
  <c r="P1052" i="4" s="1"/>
  <c r="N1290" i="1"/>
  <c r="P1051" i="4" s="1"/>
  <c r="N1291" i="1"/>
  <c r="P1050" i="4" s="1"/>
  <c r="N1292" i="1"/>
  <c r="P1049" i="4" s="1"/>
  <c r="N1293" i="1"/>
  <c r="P1048" i="4" s="1"/>
  <c r="N1294" i="1"/>
  <c r="P1047" i="4" s="1"/>
  <c r="N1295" i="1"/>
  <c r="P1046" i="4" s="1"/>
  <c r="N1296" i="1"/>
  <c r="P1045" i="4" s="1"/>
  <c r="N1297" i="1"/>
  <c r="P1044" i="4" s="1"/>
  <c r="N1298" i="1"/>
  <c r="P1043" i="4" s="1"/>
  <c r="N1299" i="1"/>
  <c r="P1042" i="4" s="1"/>
  <c r="N1300" i="1"/>
  <c r="P1041" i="4" s="1"/>
  <c r="N1301" i="1"/>
  <c r="P1040" i="4" s="1"/>
  <c r="N1302" i="1"/>
  <c r="P1039" i="4" s="1"/>
  <c r="N1303" i="1"/>
  <c r="P1038" i="4" s="1"/>
  <c r="N1304" i="1"/>
  <c r="P1037" i="4" s="1"/>
  <c r="N1305" i="1"/>
  <c r="P1036" i="4" s="1"/>
  <c r="N1306" i="1"/>
  <c r="P1035" i="4" s="1"/>
  <c r="N1307" i="1"/>
  <c r="P1034" i="4" s="1"/>
  <c r="N1308" i="1"/>
  <c r="P1033" i="4" s="1"/>
  <c r="N1309" i="1"/>
  <c r="P1032" i="4" s="1"/>
  <c r="N1310" i="1"/>
  <c r="P1031" i="4" s="1"/>
  <c r="N1311" i="1"/>
  <c r="P1030" i="4" s="1"/>
  <c r="N1312" i="1"/>
  <c r="P1029" i="4" s="1"/>
  <c r="N1313" i="1"/>
  <c r="P1028" i="4" s="1"/>
  <c r="N1314" i="1"/>
  <c r="P1027" i="4" s="1"/>
  <c r="N1315" i="1"/>
  <c r="P1026" i="4" s="1"/>
  <c r="N1316" i="1"/>
  <c r="P1025" i="4" s="1"/>
  <c r="N1317" i="1"/>
  <c r="P1024" i="4" s="1"/>
  <c r="N1318" i="1"/>
  <c r="P1023" i="4" s="1"/>
  <c r="N1319" i="1"/>
  <c r="P1022" i="4" s="1"/>
  <c r="N1320" i="1"/>
  <c r="P1021" i="4" s="1"/>
  <c r="N1321" i="1"/>
  <c r="P1020" i="4" s="1"/>
  <c r="N1322" i="1"/>
  <c r="P1019" i="4" s="1"/>
  <c r="N1323" i="1"/>
  <c r="P1018" i="4" s="1"/>
  <c r="N1324" i="1"/>
  <c r="P1017" i="4" s="1"/>
  <c r="N1325" i="1"/>
  <c r="P1016" i="4" s="1"/>
  <c r="N1326" i="1"/>
  <c r="P1015" i="4" s="1"/>
  <c r="N1327" i="1"/>
  <c r="P1014" i="4" s="1"/>
  <c r="N1328" i="1"/>
  <c r="P1013" i="4" s="1"/>
  <c r="N1329" i="1"/>
  <c r="P1012" i="4" s="1"/>
  <c r="N1330" i="1"/>
  <c r="P1011" i="4" s="1"/>
  <c r="N1331" i="1"/>
  <c r="P1010" i="4" s="1"/>
  <c r="N1332" i="1"/>
  <c r="P1009" i="4" s="1"/>
  <c r="N1333" i="1"/>
  <c r="P1008" i="4" s="1"/>
  <c r="N1334" i="1"/>
  <c r="P1007" i="4" s="1"/>
  <c r="N1335" i="1"/>
  <c r="P1006" i="4" s="1"/>
  <c r="N1336" i="1"/>
  <c r="P1005" i="4" s="1"/>
  <c r="N1337" i="1"/>
  <c r="P1004" i="4" s="1"/>
  <c r="N1338" i="1"/>
  <c r="P1003" i="4" s="1"/>
  <c r="N1339" i="1"/>
  <c r="P1002" i="4" s="1"/>
  <c r="N1340" i="1"/>
  <c r="P1001" i="4" s="1"/>
  <c r="N1341" i="1"/>
  <c r="P1000" i="4" s="1"/>
  <c r="N1342" i="1"/>
  <c r="P999" i="4" s="1"/>
  <c r="N1343" i="1"/>
  <c r="P998" i="4" s="1"/>
  <c r="N1344" i="1"/>
  <c r="P997" i="4" s="1"/>
  <c r="N1345" i="1"/>
  <c r="P996" i="4" s="1"/>
  <c r="N1346" i="1"/>
  <c r="P995" i="4" s="1"/>
  <c r="N1347" i="1"/>
  <c r="P994" i="4" s="1"/>
  <c r="N1348" i="1"/>
  <c r="P993" i="4" s="1"/>
  <c r="N1349" i="1"/>
  <c r="P992" i="4" s="1"/>
  <c r="N1350" i="1"/>
  <c r="P991" i="4" s="1"/>
  <c r="N1351" i="1"/>
  <c r="P990" i="4" s="1"/>
  <c r="N1352" i="1"/>
  <c r="P989" i="4" s="1"/>
  <c r="N1353" i="1"/>
  <c r="P988" i="4" s="1"/>
  <c r="N1354" i="1"/>
  <c r="P987" i="4" s="1"/>
  <c r="N1355" i="1"/>
  <c r="P986" i="4" s="1"/>
  <c r="N1356" i="1"/>
  <c r="P985" i="4" s="1"/>
  <c r="N1357" i="1"/>
  <c r="P984" i="4" s="1"/>
  <c r="N1358" i="1"/>
  <c r="P983" i="4" s="1"/>
  <c r="N1359" i="1"/>
  <c r="P982" i="4" s="1"/>
  <c r="N1360" i="1"/>
  <c r="P981" i="4" s="1"/>
  <c r="N1361" i="1"/>
  <c r="P980" i="4" s="1"/>
  <c r="N1362" i="1"/>
  <c r="P979" i="4" s="1"/>
  <c r="N1363" i="1"/>
  <c r="P978" i="4" s="1"/>
  <c r="N1364" i="1"/>
  <c r="P977" i="4" s="1"/>
  <c r="N1365" i="1"/>
  <c r="P976" i="4" s="1"/>
  <c r="N1366" i="1"/>
  <c r="P975" i="4" s="1"/>
  <c r="N1367" i="1"/>
  <c r="P974" i="4" s="1"/>
  <c r="N1368" i="1"/>
  <c r="P973" i="4" s="1"/>
  <c r="N1369" i="1"/>
  <c r="P972" i="4" s="1"/>
  <c r="N1370" i="1"/>
  <c r="P971" i="4" s="1"/>
  <c r="N1371" i="1"/>
  <c r="P970" i="4" s="1"/>
  <c r="N1372" i="1"/>
  <c r="P969" i="4" s="1"/>
  <c r="N1373" i="1"/>
  <c r="P968" i="4" s="1"/>
  <c r="N1374" i="1"/>
  <c r="P967" i="4" s="1"/>
  <c r="N1375" i="1"/>
  <c r="P966" i="4" s="1"/>
  <c r="N1376" i="1"/>
  <c r="P965" i="4" s="1"/>
  <c r="N1377" i="1"/>
  <c r="P964" i="4" s="1"/>
  <c r="N1378" i="1"/>
  <c r="P963" i="4" s="1"/>
  <c r="N1379" i="1"/>
  <c r="P962" i="4" s="1"/>
  <c r="N1380" i="1"/>
  <c r="P961" i="4" s="1"/>
  <c r="N1381" i="1"/>
  <c r="P960" i="4" s="1"/>
  <c r="N1382" i="1"/>
  <c r="P959" i="4" s="1"/>
  <c r="N1383" i="1"/>
  <c r="P958" i="4" s="1"/>
  <c r="N1384" i="1"/>
  <c r="P957" i="4" s="1"/>
  <c r="N1385" i="1"/>
  <c r="P956" i="4" s="1"/>
  <c r="N1386" i="1"/>
  <c r="P955" i="4" s="1"/>
  <c r="N1387" i="1"/>
  <c r="P954" i="4" s="1"/>
  <c r="N1388" i="1"/>
  <c r="P953" i="4" s="1"/>
  <c r="N1389" i="1"/>
  <c r="P952" i="4" s="1"/>
  <c r="N1390" i="1"/>
  <c r="P951" i="4" s="1"/>
  <c r="N1391" i="1"/>
  <c r="P950" i="4" s="1"/>
  <c r="N1392" i="1"/>
  <c r="P949" i="4" s="1"/>
  <c r="N1393" i="1"/>
  <c r="P948" i="4" s="1"/>
  <c r="N1394" i="1"/>
  <c r="P947" i="4" s="1"/>
  <c r="N1395" i="1"/>
  <c r="P946" i="4" s="1"/>
  <c r="N1396" i="1"/>
  <c r="P945" i="4" s="1"/>
  <c r="N1397" i="1"/>
  <c r="P944" i="4" s="1"/>
  <c r="N1398" i="1"/>
  <c r="P943" i="4" s="1"/>
  <c r="N1399" i="1"/>
  <c r="P942" i="4" s="1"/>
  <c r="N1400" i="1"/>
  <c r="P941" i="4" s="1"/>
  <c r="N1401" i="1"/>
  <c r="P940" i="4" s="1"/>
  <c r="N1402" i="1"/>
  <c r="P939" i="4" s="1"/>
  <c r="N1403" i="1"/>
  <c r="P938" i="4" s="1"/>
  <c r="N1404" i="1"/>
  <c r="P937" i="4" s="1"/>
  <c r="N1405" i="1"/>
  <c r="P936" i="4" s="1"/>
  <c r="N1406" i="1"/>
  <c r="P935" i="4" s="1"/>
  <c r="N1407" i="1"/>
  <c r="P934" i="4" s="1"/>
  <c r="N1408" i="1"/>
  <c r="P933" i="4" s="1"/>
  <c r="N1409" i="1"/>
  <c r="P932" i="4" s="1"/>
  <c r="N1410" i="1"/>
  <c r="P931" i="4" s="1"/>
  <c r="N1411" i="1"/>
  <c r="P930" i="4" s="1"/>
  <c r="N1412" i="1"/>
  <c r="P929" i="4" s="1"/>
  <c r="N1413" i="1"/>
  <c r="P928" i="4" s="1"/>
  <c r="N1414" i="1"/>
  <c r="P927" i="4" s="1"/>
  <c r="N1415" i="1"/>
  <c r="P926" i="4" s="1"/>
  <c r="N1416" i="1"/>
  <c r="P925" i="4" s="1"/>
  <c r="N1417" i="1"/>
  <c r="P924" i="4" s="1"/>
  <c r="N1418" i="1"/>
  <c r="P923" i="4" s="1"/>
  <c r="N1419" i="1"/>
  <c r="P922" i="4" s="1"/>
  <c r="N1420" i="1"/>
  <c r="P921" i="4" s="1"/>
  <c r="N1421" i="1"/>
  <c r="P920" i="4" s="1"/>
  <c r="N1422" i="1"/>
  <c r="P919" i="4" s="1"/>
  <c r="N1423" i="1"/>
  <c r="P918" i="4" s="1"/>
  <c r="N1424" i="1"/>
  <c r="P917" i="4" s="1"/>
  <c r="N1425" i="1"/>
  <c r="P916" i="4" s="1"/>
  <c r="N1426" i="1"/>
  <c r="P915" i="4" s="1"/>
  <c r="N1427" i="1"/>
  <c r="P914" i="4" s="1"/>
  <c r="N1428" i="1"/>
  <c r="P913" i="4" s="1"/>
  <c r="N1429" i="1"/>
  <c r="P912" i="4" s="1"/>
  <c r="N1430" i="1"/>
  <c r="P911" i="4" s="1"/>
  <c r="N1431" i="1"/>
  <c r="P910" i="4" s="1"/>
  <c r="N1432" i="1"/>
  <c r="P909" i="4" s="1"/>
  <c r="N1433" i="1"/>
  <c r="P908" i="4" s="1"/>
  <c r="N1434" i="1"/>
  <c r="P907" i="4" s="1"/>
  <c r="N1435" i="1"/>
  <c r="P906" i="4" s="1"/>
  <c r="N1436" i="1"/>
  <c r="P905" i="4" s="1"/>
  <c r="N1437" i="1"/>
  <c r="P904" i="4" s="1"/>
  <c r="N1438" i="1"/>
  <c r="P903" i="4" s="1"/>
  <c r="N1439" i="1"/>
  <c r="P902" i="4" s="1"/>
  <c r="N1440" i="1"/>
  <c r="P901" i="4" s="1"/>
  <c r="N1441" i="1"/>
  <c r="P900" i="4" s="1"/>
  <c r="N1442" i="1"/>
  <c r="P899" i="4" s="1"/>
  <c r="N1443" i="1"/>
  <c r="P898" i="4" s="1"/>
  <c r="N1444" i="1"/>
  <c r="P897" i="4" s="1"/>
  <c r="N1445" i="1"/>
  <c r="P896" i="4" s="1"/>
  <c r="N1446" i="1"/>
  <c r="P895" i="4" s="1"/>
  <c r="N1447" i="1"/>
  <c r="P894" i="4" s="1"/>
  <c r="N1448" i="1"/>
  <c r="P893" i="4" s="1"/>
  <c r="N1449" i="1"/>
  <c r="P892" i="4" s="1"/>
  <c r="N1450" i="1"/>
  <c r="P891" i="4" s="1"/>
  <c r="N1451" i="1"/>
  <c r="P890" i="4" s="1"/>
  <c r="N1452" i="1"/>
  <c r="P889" i="4" s="1"/>
  <c r="N1453" i="1"/>
  <c r="P888" i="4" s="1"/>
  <c r="N1454" i="1"/>
  <c r="P887" i="4" s="1"/>
  <c r="N1455" i="1"/>
  <c r="P886" i="4" s="1"/>
  <c r="N1456" i="1"/>
  <c r="P885" i="4" s="1"/>
  <c r="N1457" i="1"/>
  <c r="P884" i="4" s="1"/>
  <c r="N1458" i="1"/>
  <c r="P883" i="4" s="1"/>
  <c r="N1459" i="1"/>
  <c r="P882" i="4" s="1"/>
  <c r="N1460" i="1"/>
  <c r="P881" i="4" s="1"/>
  <c r="N1461" i="1"/>
  <c r="P880" i="4" s="1"/>
  <c r="N1462" i="1"/>
  <c r="P879" i="4" s="1"/>
  <c r="N1463" i="1"/>
  <c r="P878" i="4" s="1"/>
  <c r="N1464" i="1"/>
  <c r="P877" i="4" s="1"/>
  <c r="N1465" i="1"/>
  <c r="P876" i="4" s="1"/>
  <c r="N1466" i="1"/>
  <c r="P875" i="4" s="1"/>
  <c r="N1467" i="1"/>
  <c r="P874" i="4" s="1"/>
  <c r="N1468" i="1"/>
  <c r="P873" i="4" s="1"/>
  <c r="N1469" i="1"/>
  <c r="P872" i="4" s="1"/>
  <c r="N1470" i="1"/>
  <c r="P871" i="4" s="1"/>
  <c r="N1471" i="1"/>
  <c r="P870" i="4" s="1"/>
  <c r="N1472" i="1"/>
  <c r="P869" i="4" s="1"/>
  <c r="N1473" i="1"/>
  <c r="P868" i="4" s="1"/>
  <c r="N1474" i="1"/>
  <c r="P867" i="4" s="1"/>
  <c r="N1475" i="1"/>
  <c r="P866" i="4" s="1"/>
  <c r="N1476" i="1"/>
  <c r="P865" i="4" s="1"/>
  <c r="N1477" i="1"/>
  <c r="P864" i="4" s="1"/>
  <c r="N1478" i="1"/>
  <c r="P863" i="4" s="1"/>
  <c r="N1479" i="1"/>
  <c r="P862" i="4" s="1"/>
  <c r="N1480" i="1"/>
  <c r="P861" i="4" s="1"/>
  <c r="N1481" i="1"/>
  <c r="P860" i="4" s="1"/>
  <c r="N1482" i="1"/>
  <c r="P859" i="4" s="1"/>
  <c r="N1483" i="1"/>
  <c r="P858" i="4" s="1"/>
  <c r="N1484" i="1"/>
  <c r="P857" i="4" s="1"/>
  <c r="N1485" i="1"/>
  <c r="P856" i="4" s="1"/>
  <c r="N1486" i="1"/>
  <c r="P855" i="4" s="1"/>
  <c r="N1487" i="1"/>
  <c r="P854" i="4" s="1"/>
  <c r="N1488" i="1"/>
  <c r="P853" i="4" s="1"/>
  <c r="N1489" i="1"/>
  <c r="P852" i="4" s="1"/>
  <c r="N1490" i="1"/>
  <c r="P851" i="4" s="1"/>
  <c r="N1491" i="1"/>
  <c r="P850" i="4" s="1"/>
  <c r="N1492" i="1"/>
  <c r="P849" i="4" s="1"/>
  <c r="N1493" i="1"/>
  <c r="P848" i="4" s="1"/>
  <c r="N1494" i="1"/>
  <c r="P847" i="4" s="1"/>
  <c r="N1495" i="1"/>
  <c r="P846" i="4" s="1"/>
  <c r="N1496" i="1"/>
  <c r="P845" i="4" s="1"/>
  <c r="N1497" i="1"/>
  <c r="P844" i="4" s="1"/>
  <c r="N1498" i="1"/>
  <c r="P843" i="4" s="1"/>
  <c r="N1499" i="1"/>
  <c r="P842" i="4" s="1"/>
  <c r="N1500" i="1"/>
  <c r="P841" i="4" s="1"/>
  <c r="N1501" i="1"/>
  <c r="P840" i="4" s="1"/>
  <c r="N1502" i="1"/>
  <c r="P839" i="4" s="1"/>
  <c r="N1503" i="1"/>
  <c r="P838" i="4" s="1"/>
  <c r="N1504" i="1"/>
  <c r="P837" i="4" s="1"/>
  <c r="N1505" i="1"/>
  <c r="P836" i="4" s="1"/>
  <c r="N1506" i="1"/>
  <c r="P835" i="4" s="1"/>
  <c r="N1507" i="1"/>
  <c r="P834" i="4" s="1"/>
  <c r="N1508" i="1"/>
  <c r="P833" i="4" s="1"/>
  <c r="N1509" i="1"/>
  <c r="P832" i="4" s="1"/>
  <c r="N1510" i="1"/>
  <c r="P831" i="4" s="1"/>
  <c r="N1511" i="1"/>
  <c r="P830" i="4" s="1"/>
  <c r="N1512" i="1"/>
  <c r="P829" i="4" s="1"/>
  <c r="N1513" i="1"/>
  <c r="P828" i="4" s="1"/>
  <c r="N1514" i="1"/>
  <c r="P827" i="4" s="1"/>
  <c r="N1515" i="1"/>
  <c r="P826" i="4" s="1"/>
  <c r="N1516" i="1"/>
  <c r="P825" i="4" s="1"/>
  <c r="N1517" i="1"/>
  <c r="P824" i="4" s="1"/>
  <c r="N1518" i="1"/>
  <c r="P823" i="4" s="1"/>
  <c r="N1519" i="1"/>
  <c r="P822" i="4" s="1"/>
  <c r="N1520" i="1"/>
  <c r="P821" i="4" s="1"/>
  <c r="N1521" i="1"/>
  <c r="P820" i="4" s="1"/>
  <c r="N1522" i="1"/>
  <c r="P819" i="4" s="1"/>
  <c r="N1523" i="1"/>
  <c r="P818" i="4" s="1"/>
  <c r="N1524" i="1"/>
  <c r="P817" i="4" s="1"/>
  <c r="N1525" i="1"/>
  <c r="P816" i="4" s="1"/>
  <c r="N1526" i="1"/>
  <c r="P815" i="4" s="1"/>
  <c r="N1527" i="1"/>
  <c r="P814" i="4" s="1"/>
  <c r="N1528" i="1"/>
  <c r="P813" i="4" s="1"/>
  <c r="N1529" i="1"/>
  <c r="P812" i="4" s="1"/>
  <c r="N1530" i="1"/>
  <c r="P811" i="4" s="1"/>
  <c r="N1531" i="1"/>
  <c r="P810" i="4" s="1"/>
  <c r="N1532" i="1"/>
  <c r="P809" i="4" s="1"/>
  <c r="N1533" i="1"/>
  <c r="P808" i="4" s="1"/>
  <c r="N1534" i="1"/>
  <c r="P807" i="4" s="1"/>
  <c r="N1535" i="1"/>
  <c r="P806" i="4" s="1"/>
  <c r="N1536" i="1"/>
  <c r="P805" i="4" s="1"/>
  <c r="N1537" i="1"/>
  <c r="P804" i="4" s="1"/>
  <c r="N1538" i="1"/>
  <c r="P803" i="4" s="1"/>
  <c r="N1539" i="1"/>
  <c r="P802" i="4" s="1"/>
  <c r="N1540" i="1"/>
  <c r="P801" i="4" s="1"/>
  <c r="N1541" i="1"/>
  <c r="P800" i="4" s="1"/>
  <c r="N1542" i="1"/>
  <c r="P799" i="4" s="1"/>
  <c r="N1543" i="1"/>
  <c r="P798" i="4" s="1"/>
  <c r="N1544" i="1"/>
  <c r="P797" i="4" s="1"/>
  <c r="N1545" i="1"/>
  <c r="P796" i="4" s="1"/>
  <c r="N1546" i="1"/>
  <c r="P795" i="4" s="1"/>
  <c r="N1547" i="1"/>
  <c r="P794" i="4" s="1"/>
  <c r="N1548" i="1"/>
  <c r="P793" i="4" s="1"/>
  <c r="N1549" i="1"/>
  <c r="P792" i="4" s="1"/>
  <c r="N1550" i="1"/>
  <c r="P791" i="4" s="1"/>
  <c r="N1551" i="1"/>
  <c r="P790" i="4" s="1"/>
  <c r="N1552" i="1"/>
  <c r="P789" i="4" s="1"/>
  <c r="N1553" i="1"/>
  <c r="P788" i="4" s="1"/>
  <c r="N1554" i="1"/>
  <c r="P787" i="4" s="1"/>
  <c r="N1555" i="1"/>
  <c r="P786" i="4" s="1"/>
  <c r="N1556" i="1"/>
  <c r="P785" i="4" s="1"/>
  <c r="N1557" i="1"/>
  <c r="P784" i="4" s="1"/>
  <c r="N1558" i="1"/>
  <c r="P783" i="4" s="1"/>
  <c r="N1559" i="1"/>
  <c r="P782" i="4" s="1"/>
  <c r="N1560" i="1"/>
  <c r="P781" i="4" s="1"/>
  <c r="N1561" i="1"/>
  <c r="P780" i="4" s="1"/>
  <c r="N1562" i="1"/>
  <c r="P779" i="4" s="1"/>
  <c r="N1563" i="1"/>
  <c r="P778" i="4" s="1"/>
  <c r="N1564" i="1"/>
  <c r="P777" i="4" s="1"/>
  <c r="N1565" i="1"/>
  <c r="P776" i="4" s="1"/>
  <c r="N1566" i="1"/>
  <c r="P775" i="4" s="1"/>
  <c r="N1567" i="1"/>
  <c r="P774" i="4" s="1"/>
  <c r="N1568" i="1"/>
  <c r="P773" i="4" s="1"/>
  <c r="N1569" i="1"/>
  <c r="P772" i="4" s="1"/>
  <c r="N1570" i="1"/>
  <c r="P771" i="4" s="1"/>
  <c r="N1571" i="1"/>
  <c r="P770" i="4" s="1"/>
  <c r="N1572" i="1"/>
  <c r="P769" i="4" s="1"/>
  <c r="N1573" i="1"/>
  <c r="P768" i="4" s="1"/>
  <c r="N1574" i="1"/>
  <c r="P767" i="4" s="1"/>
  <c r="N1575" i="1"/>
  <c r="P766" i="4" s="1"/>
  <c r="N1576" i="1"/>
  <c r="P765" i="4" s="1"/>
  <c r="N1577" i="1"/>
  <c r="P764" i="4" s="1"/>
  <c r="N1578" i="1"/>
  <c r="P763" i="4" s="1"/>
  <c r="N1579" i="1"/>
  <c r="P762" i="4" s="1"/>
  <c r="N1580" i="1"/>
  <c r="P761" i="4" s="1"/>
  <c r="N1581" i="1"/>
  <c r="P760" i="4" s="1"/>
  <c r="N1582" i="1"/>
  <c r="P759" i="4" s="1"/>
  <c r="N1583" i="1"/>
  <c r="P758" i="4" s="1"/>
  <c r="N1584" i="1"/>
  <c r="P757" i="4" s="1"/>
  <c r="N1585" i="1"/>
  <c r="P756" i="4" s="1"/>
  <c r="N1586" i="1"/>
  <c r="P755" i="4" s="1"/>
  <c r="N1587" i="1"/>
  <c r="P754" i="4" s="1"/>
  <c r="N1588" i="1"/>
  <c r="P753" i="4" s="1"/>
  <c r="N1589" i="1"/>
  <c r="P752" i="4" s="1"/>
  <c r="N1590" i="1"/>
  <c r="P751" i="4" s="1"/>
  <c r="N1591" i="1"/>
  <c r="P750" i="4" s="1"/>
  <c r="N1592" i="1"/>
  <c r="P749" i="4" s="1"/>
  <c r="N1593" i="1"/>
  <c r="P748" i="4" s="1"/>
  <c r="N1594" i="1"/>
  <c r="P747" i="4" s="1"/>
  <c r="N1595" i="1"/>
  <c r="P746" i="4" s="1"/>
  <c r="N1596" i="1"/>
  <c r="P745" i="4" s="1"/>
  <c r="N1597" i="1"/>
  <c r="P744" i="4" s="1"/>
  <c r="N1598" i="1"/>
  <c r="P743" i="4" s="1"/>
  <c r="N1599" i="1"/>
  <c r="P742" i="4" s="1"/>
  <c r="N1600" i="1"/>
  <c r="P741" i="4" s="1"/>
  <c r="N1601" i="1"/>
  <c r="P740" i="4" s="1"/>
  <c r="N1602" i="1"/>
  <c r="P739" i="4" s="1"/>
  <c r="N1603" i="1"/>
  <c r="P738" i="4" s="1"/>
  <c r="N1604" i="1"/>
  <c r="P737" i="4" s="1"/>
  <c r="N1605" i="1"/>
  <c r="P736" i="4" s="1"/>
  <c r="N1606" i="1"/>
  <c r="P735" i="4" s="1"/>
  <c r="N1607" i="1"/>
  <c r="P734" i="4" s="1"/>
  <c r="N1608" i="1"/>
  <c r="P733" i="4" s="1"/>
  <c r="N1609" i="1"/>
  <c r="P732" i="4" s="1"/>
  <c r="N1610" i="1"/>
  <c r="P731" i="4" s="1"/>
  <c r="N1611" i="1"/>
  <c r="P730" i="4" s="1"/>
  <c r="N1612" i="1"/>
  <c r="P729" i="4" s="1"/>
  <c r="N1613" i="1"/>
  <c r="P728" i="4" s="1"/>
  <c r="N1614" i="1"/>
  <c r="P727" i="4" s="1"/>
  <c r="N1615" i="1"/>
  <c r="P726" i="4" s="1"/>
  <c r="N1616" i="1"/>
  <c r="P725" i="4" s="1"/>
  <c r="N1617" i="1"/>
  <c r="P724" i="4" s="1"/>
  <c r="N1618" i="1"/>
  <c r="P723" i="4" s="1"/>
  <c r="N1619" i="1"/>
  <c r="P722" i="4" s="1"/>
  <c r="N1620" i="1"/>
  <c r="P721" i="4" s="1"/>
  <c r="N1621" i="1"/>
  <c r="P720" i="4" s="1"/>
  <c r="N1622" i="1"/>
  <c r="P719" i="4" s="1"/>
  <c r="N1623" i="1"/>
  <c r="P718" i="4" s="1"/>
  <c r="N1624" i="1"/>
  <c r="P717" i="4" s="1"/>
  <c r="N1625" i="1"/>
  <c r="P716" i="4" s="1"/>
  <c r="N1626" i="1"/>
  <c r="P715" i="4" s="1"/>
  <c r="N1627" i="1"/>
  <c r="P714" i="4" s="1"/>
  <c r="N1628" i="1"/>
  <c r="P713" i="4" s="1"/>
  <c r="N1629" i="1"/>
  <c r="P712" i="4" s="1"/>
  <c r="N1630" i="1"/>
  <c r="P711" i="4" s="1"/>
  <c r="N1631" i="1"/>
  <c r="P710" i="4" s="1"/>
  <c r="N1632" i="1"/>
  <c r="P709" i="4" s="1"/>
  <c r="N1633" i="1"/>
  <c r="P708" i="4" s="1"/>
  <c r="N1634" i="1"/>
  <c r="P707" i="4" s="1"/>
  <c r="N1635" i="1"/>
  <c r="P706" i="4" s="1"/>
  <c r="N1636" i="1"/>
  <c r="P705" i="4" s="1"/>
  <c r="N1637" i="1"/>
  <c r="P704" i="4" s="1"/>
  <c r="N1638" i="1"/>
  <c r="P703" i="4" s="1"/>
  <c r="N1639" i="1"/>
  <c r="P702" i="4" s="1"/>
  <c r="N1640" i="1"/>
  <c r="P701" i="4" s="1"/>
  <c r="N1641" i="1"/>
  <c r="P700" i="4" s="1"/>
  <c r="N1642" i="1"/>
  <c r="P699" i="4" s="1"/>
  <c r="N1643" i="1"/>
  <c r="P698" i="4" s="1"/>
  <c r="N1644" i="1"/>
  <c r="P697" i="4" s="1"/>
  <c r="N1645" i="1"/>
  <c r="P696" i="4" s="1"/>
  <c r="N1646" i="1"/>
  <c r="P695" i="4" s="1"/>
  <c r="N1647" i="1"/>
  <c r="P694" i="4" s="1"/>
  <c r="N1648" i="1"/>
  <c r="P693" i="4" s="1"/>
  <c r="N1649" i="1"/>
  <c r="P692" i="4" s="1"/>
  <c r="N1650" i="1"/>
  <c r="P691" i="4" s="1"/>
  <c r="N1651" i="1"/>
  <c r="P690" i="4" s="1"/>
  <c r="N1652" i="1"/>
  <c r="P689" i="4" s="1"/>
  <c r="N1653" i="1"/>
  <c r="P688" i="4" s="1"/>
  <c r="N1654" i="1"/>
  <c r="P687" i="4" s="1"/>
  <c r="N1655" i="1"/>
  <c r="P686" i="4" s="1"/>
  <c r="N1656" i="1"/>
  <c r="P685" i="4" s="1"/>
  <c r="N1657" i="1"/>
  <c r="P684" i="4" s="1"/>
  <c r="N1658" i="1"/>
  <c r="P683" i="4" s="1"/>
  <c r="N1659" i="1"/>
  <c r="P682" i="4" s="1"/>
  <c r="N1660" i="1"/>
  <c r="P681" i="4" s="1"/>
  <c r="N1661" i="1"/>
  <c r="P680" i="4" s="1"/>
  <c r="N1662" i="1"/>
  <c r="P679" i="4" s="1"/>
  <c r="N1663" i="1"/>
  <c r="P678" i="4" s="1"/>
  <c r="N1664" i="1"/>
  <c r="P677" i="4" s="1"/>
  <c r="N1665" i="1"/>
  <c r="P676" i="4" s="1"/>
  <c r="N1666" i="1"/>
  <c r="P675" i="4" s="1"/>
  <c r="N1667" i="1"/>
  <c r="P674" i="4" s="1"/>
  <c r="N1668" i="1"/>
  <c r="P673" i="4" s="1"/>
  <c r="N1669" i="1"/>
  <c r="P672" i="4" s="1"/>
  <c r="N1670" i="1"/>
  <c r="P671" i="4" s="1"/>
  <c r="N1671" i="1"/>
  <c r="P670" i="4" s="1"/>
  <c r="N1672" i="1"/>
  <c r="P669" i="4" s="1"/>
  <c r="N1673" i="1"/>
  <c r="P668" i="4" s="1"/>
  <c r="N1674" i="1"/>
  <c r="P667" i="4" s="1"/>
  <c r="N1675" i="1"/>
  <c r="P666" i="4" s="1"/>
  <c r="N1676" i="1"/>
  <c r="P665" i="4" s="1"/>
  <c r="N1677" i="1"/>
  <c r="P664" i="4" s="1"/>
  <c r="N1678" i="1"/>
  <c r="P663" i="4" s="1"/>
  <c r="N1679" i="1"/>
  <c r="P662" i="4" s="1"/>
  <c r="N1680" i="1"/>
  <c r="P661" i="4" s="1"/>
  <c r="N1681" i="1"/>
  <c r="P660" i="4" s="1"/>
  <c r="N1682" i="1"/>
  <c r="P659" i="4" s="1"/>
  <c r="N1683" i="1"/>
  <c r="P658" i="4" s="1"/>
  <c r="N1684" i="1"/>
  <c r="P657" i="4" s="1"/>
  <c r="N1685" i="1"/>
  <c r="P656" i="4" s="1"/>
  <c r="N1686" i="1"/>
  <c r="P655" i="4" s="1"/>
  <c r="N1687" i="1"/>
  <c r="P654" i="4" s="1"/>
  <c r="N1688" i="1"/>
  <c r="P653" i="4" s="1"/>
  <c r="N1689" i="1"/>
  <c r="P652" i="4" s="1"/>
  <c r="N1690" i="1"/>
  <c r="P651" i="4" s="1"/>
  <c r="N1691" i="1"/>
  <c r="P650" i="4" s="1"/>
  <c r="N1692" i="1"/>
  <c r="P649" i="4" s="1"/>
  <c r="N1693" i="1"/>
  <c r="P648" i="4" s="1"/>
  <c r="N1694" i="1"/>
  <c r="P647" i="4" s="1"/>
  <c r="N1695" i="1"/>
  <c r="P646" i="4" s="1"/>
  <c r="N1696" i="1"/>
  <c r="P645" i="4" s="1"/>
  <c r="N1697" i="1"/>
  <c r="P644" i="4" s="1"/>
  <c r="N1698" i="1"/>
  <c r="P643" i="4" s="1"/>
  <c r="N1699" i="1"/>
  <c r="P642" i="4" s="1"/>
  <c r="N1700" i="1"/>
  <c r="P641" i="4" s="1"/>
  <c r="N1701" i="1"/>
  <c r="P640" i="4" s="1"/>
  <c r="N1702" i="1"/>
  <c r="P639" i="4" s="1"/>
  <c r="N1703" i="1"/>
  <c r="P638" i="4" s="1"/>
  <c r="N1704" i="1"/>
  <c r="P637" i="4" s="1"/>
  <c r="N1705" i="1"/>
  <c r="P636" i="4" s="1"/>
  <c r="N1706" i="1"/>
  <c r="P635" i="4" s="1"/>
  <c r="N1707" i="1"/>
  <c r="P634" i="4" s="1"/>
  <c r="N1708" i="1"/>
  <c r="P633" i="4" s="1"/>
  <c r="N1709" i="1"/>
  <c r="P632" i="4" s="1"/>
  <c r="N1710" i="1"/>
  <c r="P631" i="4" s="1"/>
  <c r="N1711" i="1"/>
  <c r="P630" i="4" s="1"/>
  <c r="N1712" i="1"/>
  <c r="P629" i="4" s="1"/>
  <c r="N1713" i="1"/>
  <c r="P628" i="4" s="1"/>
  <c r="N1714" i="1"/>
  <c r="P627" i="4" s="1"/>
  <c r="N1715" i="1"/>
  <c r="P626" i="4" s="1"/>
  <c r="N1716" i="1"/>
  <c r="P625" i="4" s="1"/>
  <c r="N1717" i="1"/>
  <c r="P624" i="4" s="1"/>
  <c r="N1718" i="1"/>
  <c r="P623" i="4" s="1"/>
  <c r="N1719" i="1"/>
  <c r="P622" i="4" s="1"/>
  <c r="N1720" i="1"/>
  <c r="P621" i="4" s="1"/>
  <c r="N1721" i="1"/>
  <c r="P620" i="4" s="1"/>
  <c r="N1722" i="1"/>
  <c r="P619" i="4" s="1"/>
  <c r="N1723" i="1"/>
  <c r="P618" i="4" s="1"/>
  <c r="N1724" i="1"/>
  <c r="P617" i="4" s="1"/>
  <c r="N1725" i="1"/>
  <c r="P616" i="4" s="1"/>
  <c r="N1726" i="1"/>
  <c r="P615" i="4" s="1"/>
  <c r="N1727" i="1"/>
  <c r="P614" i="4" s="1"/>
  <c r="N1728" i="1"/>
  <c r="P613" i="4" s="1"/>
  <c r="N1729" i="1"/>
  <c r="P612" i="4" s="1"/>
  <c r="N1730" i="1"/>
  <c r="P611" i="4" s="1"/>
  <c r="N1731" i="1"/>
  <c r="P610" i="4" s="1"/>
  <c r="N1732" i="1"/>
  <c r="P609" i="4" s="1"/>
  <c r="N1733" i="1"/>
  <c r="P608" i="4" s="1"/>
  <c r="N1734" i="1"/>
  <c r="P607" i="4" s="1"/>
  <c r="N1735" i="1"/>
  <c r="P606" i="4" s="1"/>
  <c r="N1736" i="1"/>
  <c r="P605" i="4" s="1"/>
  <c r="N1737" i="1"/>
  <c r="P604" i="4" s="1"/>
  <c r="N1738" i="1"/>
  <c r="P603" i="4" s="1"/>
  <c r="N1739" i="1"/>
  <c r="P602" i="4" s="1"/>
  <c r="N1740" i="1"/>
  <c r="P601" i="4" s="1"/>
  <c r="N1741" i="1"/>
  <c r="P600" i="4" s="1"/>
  <c r="N1742" i="1"/>
  <c r="P599" i="4" s="1"/>
  <c r="N1743" i="1"/>
  <c r="P598" i="4" s="1"/>
  <c r="N1744" i="1"/>
  <c r="P597" i="4" s="1"/>
  <c r="N1745" i="1"/>
  <c r="P596" i="4" s="1"/>
  <c r="N1746" i="1"/>
  <c r="P595" i="4" s="1"/>
  <c r="N1747" i="1"/>
  <c r="P594" i="4" s="1"/>
  <c r="N1748" i="1"/>
  <c r="P593" i="4" s="1"/>
  <c r="N1749" i="1"/>
  <c r="P592" i="4" s="1"/>
  <c r="N1750" i="1"/>
  <c r="P591" i="4" s="1"/>
  <c r="N1751" i="1"/>
  <c r="P590" i="4" s="1"/>
  <c r="N1752" i="1"/>
  <c r="P589" i="4" s="1"/>
  <c r="N1753" i="1"/>
  <c r="P588" i="4" s="1"/>
  <c r="N1754" i="1"/>
  <c r="P587" i="4" s="1"/>
  <c r="N1755" i="1"/>
  <c r="P586" i="4" s="1"/>
  <c r="N1756" i="1"/>
  <c r="P585" i="4" s="1"/>
  <c r="N1757" i="1"/>
  <c r="P584" i="4" s="1"/>
  <c r="N1758" i="1"/>
  <c r="P583" i="4" s="1"/>
  <c r="N1759" i="1"/>
  <c r="P582" i="4" s="1"/>
  <c r="N1760" i="1"/>
  <c r="P581" i="4" s="1"/>
  <c r="N1761" i="1"/>
  <c r="P580" i="4" s="1"/>
  <c r="N1762" i="1"/>
  <c r="P579" i="4" s="1"/>
  <c r="N1763" i="1"/>
  <c r="P578" i="4" s="1"/>
  <c r="N1764" i="1"/>
  <c r="P577" i="4" s="1"/>
  <c r="N1765" i="1"/>
  <c r="P576" i="4" s="1"/>
  <c r="N1766" i="1"/>
  <c r="P575" i="4" s="1"/>
  <c r="N1767" i="1"/>
  <c r="P574" i="4" s="1"/>
  <c r="N1768" i="1"/>
  <c r="P573" i="4" s="1"/>
  <c r="N1769" i="1"/>
  <c r="P572" i="4" s="1"/>
  <c r="N1770" i="1"/>
  <c r="P571" i="4" s="1"/>
  <c r="N1771" i="1"/>
  <c r="P570" i="4" s="1"/>
  <c r="N1772" i="1"/>
  <c r="P569" i="4" s="1"/>
  <c r="N1773" i="1"/>
  <c r="P568" i="4" s="1"/>
  <c r="N1774" i="1"/>
  <c r="P567" i="4" s="1"/>
  <c r="N1775" i="1"/>
  <c r="P566" i="4" s="1"/>
  <c r="N1776" i="1"/>
  <c r="P565" i="4" s="1"/>
  <c r="N1777" i="1"/>
  <c r="P564" i="4" s="1"/>
  <c r="N1778" i="1"/>
  <c r="P563" i="4" s="1"/>
  <c r="N1779" i="1"/>
  <c r="P562" i="4" s="1"/>
  <c r="N1780" i="1"/>
  <c r="P561" i="4" s="1"/>
  <c r="N1781" i="1"/>
  <c r="P560" i="4" s="1"/>
  <c r="N1782" i="1"/>
  <c r="P559" i="4" s="1"/>
  <c r="N1783" i="1"/>
  <c r="P558" i="4" s="1"/>
  <c r="N1784" i="1"/>
  <c r="P557" i="4" s="1"/>
  <c r="N1785" i="1"/>
  <c r="P556" i="4" s="1"/>
  <c r="N1786" i="1"/>
  <c r="P555" i="4" s="1"/>
  <c r="N1787" i="1"/>
  <c r="P554" i="4" s="1"/>
  <c r="N1788" i="1"/>
  <c r="P553" i="4" s="1"/>
  <c r="N1789" i="1"/>
  <c r="P552" i="4" s="1"/>
  <c r="N1790" i="1"/>
  <c r="P551" i="4" s="1"/>
  <c r="N1791" i="1"/>
  <c r="P550" i="4" s="1"/>
  <c r="N1792" i="1"/>
  <c r="P549" i="4" s="1"/>
  <c r="N1793" i="1"/>
  <c r="P548" i="4" s="1"/>
  <c r="N1794" i="1"/>
  <c r="P547" i="4" s="1"/>
  <c r="N1795" i="1"/>
  <c r="P546" i="4" s="1"/>
  <c r="N1796" i="1"/>
  <c r="P545" i="4" s="1"/>
  <c r="N1797" i="1"/>
  <c r="P544" i="4" s="1"/>
  <c r="N1798" i="1"/>
  <c r="P543" i="4" s="1"/>
  <c r="N1799" i="1"/>
  <c r="P542" i="4" s="1"/>
  <c r="N1800" i="1"/>
  <c r="P541" i="4" s="1"/>
  <c r="N1801" i="1"/>
  <c r="P540" i="4" s="1"/>
  <c r="N1802" i="1"/>
  <c r="P539" i="4" s="1"/>
  <c r="N1803" i="1"/>
  <c r="P538" i="4" s="1"/>
  <c r="N1804" i="1"/>
  <c r="P537" i="4" s="1"/>
  <c r="N1805" i="1"/>
  <c r="P536" i="4" s="1"/>
  <c r="N1806" i="1"/>
  <c r="P535" i="4" s="1"/>
  <c r="N1807" i="1"/>
  <c r="P534" i="4" s="1"/>
  <c r="N1808" i="1"/>
  <c r="P533" i="4" s="1"/>
  <c r="N1809" i="1"/>
  <c r="P532" i="4" s="1"/>
  <c r="N1810" i="1"/>
  <c r="P531" i="4" s="1"/>
  <c r="N1811" i="1"/>
  <c r="P530" i="4" s="1"/>
  <c r="N1812" i="1"/>
  <c r="P529" i="4" s="1"/>
  <c r="N1813" i="1"/>
  <c r="P528" i="4" s="1"/>
  <c r="N1814" i="1"/>
  <c r="P527" i="4" s="1"/>
  <c r="N1815" i="1"/>
  <c r="P526" i="4" s="1"/>
  <c r="N1816" i="1"/>
  <c r="P525" i="4" s="1"/>
  <c r="N1817" i="1"/>
  <c r="P524" i="4" s="1"/>
  <c r="N1818" i="1"/>
  <c r="P523" i="4" s="1"/>
  <c r="N1819" i="1"/>
  <c r="P522" i="4" s="1"/>
  <c r="N1820" i="1"/>
  <c r="P521" i="4" s="1"/>
  <c r="N1821" i="1"/>
  <c r="P520" i="4" s="1"/>
  <c r="N1822" i="1"/>
  <c r="P519" i="4" s="1"/>
  <c r="N1823" i="1"/>
  <c r="P518" i="4" s="1"/>
  <c r="N1824" i="1"/>
  <c r="P517" i="4" s="1"/>
  <c r="N1825" i="1"/>
  <c r="P516" i="4" s="1"/>
  <c r="N1826" i="1"/>
  <c r="P515" i="4" s="1"/>
  <c r="N1827" i="1"/>
  <c r="P514" i="4" s="1"/>
  <c r="N1828" i="1"/>
  <c r="P513" i="4" s="1"/>
  <c r="N1829" i="1"/>
  <c r="P512" i="4" s="1"/>
  <c r="N1830" i="1"/>
  <c r="P511" i="4" s="1"/>
  <c r="N1831" i="1"/>
  <c r="P510" i="4" s="1"/>
  <c r="N1832" i="1"/>
  <c r="P509" i="4" s="1"/>
  <c r="N1833" i="1"/>
  <c r="P508" i="4" s="1"/>
  <c r="N1834" i="1"/>
  <c r="P507" i="4" s="1"/>
  <c r="N1835" i="1"/>
  <c r="P506" i="4" s="1"/>
  <c r="N1836" i="1"/>
  <c r="P505" i="4" s="1"/>
  <c r="N1837" i="1"/>
  <c r="P504" i="4" s="1"/>
  <c r="N1838" i="1"/>
  <c r="P503" i="4" s="1"/>
  <c r="N1839" i="1"/>
  <c r="P502" i="4" s="1"/>
  <c r="N1840" i="1"/>
  <c r="P501" i="4" s="1"/>
  <c r="N1841" i="1"/>
  <c r="P500" i="4" s="1"/>
  <c r="N1842" i="1"/>
  <c r="P499" i="4" s="1"/>
  <c r="N1843" i="1"/>
  <c r="P498" i="4" s="1"/>
  <c r="N1844" i="1"/>
  <c r="P497" i="4" s="1"/>
  <c r="N1845" i="1"/>
  <c r="P496" i="4" s="1"/>
  <c r="N1846" i="1"/>
  <c r="P495" i="4" s="1"/>
  <c r="N1847" i="1"/>
  <c r="P494" i="4" s="1"/>
  <c r="N1848" i="1"/>
  <c r="P493" i="4" s="1"/>
  <c r="N1849" i="1"/>
  <c r="P492" i="4" s="1"/>
  <c r="N1850" i="1"/>
  <c r="P491" i="4" s="1"/>
  <c r="N1851" i="1"/>
  <c r="P490" i="4" s="1"/>
  <c r="N1852" i="1"/>
  <c r="P489" i="4" s="1"/>
  <c r="N1853" i="1"/>
  <c r="P488" i="4" s="1"/>
  <c r="N1854" i="1"/>
  <c r="P487" i="4" s="1"/>
  <c r="N1855" i="1"/>
  <c r="P486" i="4" s="1"/>
  <c r="N1856" i="1"/>
  <c r="P485" i="4" s="1"/>
  <c r="N1857" i="1"/>
  <c r="P484" i="4" s="1"/>
  <c r="N1858" i="1"/>
  <c r="P483" i="4" s="1"/>
  <c r="N1859" i="1"/>
  <c r="P482" i="4" s="1"/>
  <c r="N1860" i="1"/>
  <c r="P481" i="4" s="1"/>
  <c r="N1861" i="1"/>
  <c r="P480" i="4" s="1"/>
  <c r="N1862" i="1"/>
  <c r="P479" i="4" s="1"/>
  <c r="N1863" i="1"/>
  <c r="P478" i="4" s="1"/>
  <c r="N1864" i="1"/>
  <c r="P477" i="4" s="1"/>
  <c r="N1865" i="1"/>
  <c r="N1866" i="1"/>
  <c r="P476" i="4" s="1"/>
  <c r="N1867" i="1"/>
  <c r="P475" i="4" s="1"/>
  <c r="N1868" i="1"/>
  <c r="P474" i="4" s="1"/>
  <c r="N1869" i="1"/>
  <c r="P473" i="4" s="1"/>
  <c r="N1870" i="1"/>
  <c r="P472" i="4" s="1"/>
  <c r="N1871" i="1"/>
  <c r="P471" i="4" s="1"/>
  <c r="N1872" i="1"/>
  <c r="P470" i="4" s="1"/>
  <c r="N1873" i="1"/>
  <c r="P469" i="4" s="1"/>
  <c r="N1874" i="1"/>
  <c r="P468" i="4" s="1"/>
  <c r="N1875" i="1"/>
  <c r="P467" i="4" s="1"/>
  <c r="N1876" i="1"/>
  <c r="P466" i="4" s="1"/>
  <c r="N1877" i="1"/>
  <c r="P465" i="4" s="1"/>
  <c r="N1878" i="1"/>
  <c r="P464" i="4" s="1"/>
  <c r="N1879" i="1"/>
  <c r="P463" i="4" s="1"/>
  <c r="N1880" i="1"/>
  <c r="P462" i="4" s="1"/>
  <c r="N1881" i="1"/>
  <c r="P461" i="4" s="1"/>
  <c r="N1882" i="1"/>
  <c r="P460" i="4" s="1"/>
  <c r="N1883" i="1"/>
  <c r="P459" i="4" s="1"/>
  <c r="N1884" i="1"/>
  <c r="P458" i="4" s="1"/>
  <c r="N1885" i="1"/>
  <c r="P457" i="4" s="1"/>
  <c r="N1886" i="1"/>
  <c r="P456" i="4" s="1"/>
  <c r="N1887" i="1"/>
  <c r="P455" i="4" s="1"/>
  <c r="N1888" i="1"/>
  <c r="P454" i="4" s="1"/>
  <c r="N1889" i="1"/>
  <c r="P453" i="4" s="1"/>
  <c r="N1890" i="1"/>
  <c r="P452" i="4" s="1"/>
  <c r="N1891" i="1"/>
  <c r="P451" i="4" s="1"/>
  <c r="N1892" i="1"/>
  <c r="P450" i="4" s="1"/>
  <c r="N1893" i="1"/>
  <c r="P449" i="4" s="1"/>
  <c r="N1894" i="1"/>
  <c r="P448" i="4" s="1"/>
  <c r="N1895" i="1"/>
  <c r="P447" i="4" s="1"/>
  <c r="N1896" i="1"/>
  <c r="P446" i="4" s="1"/>
  <c r="N1897" i="1"/>
  <c r="P445" i="4" s="1"/>
  <c r="N1898" i="1"/>
  <c r="P444" i="4" s="1"/>
  <c r="N1899" i="1"/>
  <c r="P443" i="4" s="1"/>
  <c r="N1900" i="1"/>
  <c r="P442" i="4" s="1"/>
  <c r="N1901" i="1"/>
  <c r="P441" i="4" s="1"/>
  <c r="N1902" i="1"/>
  <c r="P440" i="4" s="1"/>
  <c r="N1903" i="1"/>
  <c r="P439" i="4" s="1"/>
  <c r="N1904" i="1"/>
  <c r="P438" i="4" s="1"/>
  <c r="N1905" i="1"/>
  <c r="P437" i="4" s="1"/>
  <c r="N1906" i="1"/>
  <c r="P436" i="4" s="1"/>
  <c r="N1907" i="1"/>
  <c r="P435" i="4" s="1"/>
  <c r="N1908" i="1"/>
  <c r="P434" i="4" s="1"/>
  <c r="N1909" i="1"/>
  <c r="P433" i="4" s="1"/>
  <c r="N1910" i="1"/>
  <c r="P432" i="4" s="1"/>
  <c r="N1911" i="1"/>
  <c r="P431" i="4" s="1"/>
  <c r="N1912" i="1"/>
  <c r="P430" i="4" s="1"/>
  <c r="N1913" i="1"/>
  <c r="P429" i="4" s="1"/>
  <c r="N1914" i="1"/>
  <c r="P428" i="4" s="1"/>
  <c r="N1915" i="1"/>
  <c r="P427" i="4" s="1"/>
  <c r="N1916" i="1"/>
  <c r="P426" i="4" s="1"/>
  <c r="N1917" i="1"/>
  <c r="P425" i="4" s="1"/>
  <c r="N1918" i="1"/>
  <c r="P424" i="4" s="1"/>
  <c r="N1919" i="1"/>
  <c r="P423" i="4" s="1"/>
  <c r="N1920" i="1"/>
  <c r="P422" i="4" s="1"/>
  <c r="N1921" i="1"/>
  <c r="P421" i="4" s="1"/>
  <c r="N1922" i="1"/>
  <c r="P420" i="4" s="1"/>
  <c r="N1923" i="1"/>
  <c r="P419" i="4" s="1"/>
  <c r="N1924" i="1"/>
  <c r="P418" i="4" s="1"/>
  <c r="N1925" i="1"/>
  <c r="P417" i="4" s="1"/>
  <c r="N1926" i="1"/>
  <c r="P416" i="4" s="1"/>
  <c r="N1927" i="1"/>
  <c r="P415" i="4" s="1"/>
  <c r="N1928" i="1"/>
  <c r="P414" i="4" s="1"/>
  <c r="N1929" i="1"/>
  <c r="P413" i="4" s="1"/>
  <c r="N1930" i="1"/>
  <c r="P412" i="4" s="1"/>
  <c r="N1931" i="1"/>
  <c r="P411" i="4" s="1"/>
  <c r="N1932" i="1"/>
  <c r="P410" i="4" s="1"/>
  <c r="N1933" i="1"/>
  <c r="P409" i="4" s="1"/>
  <c r="N1934" i="1"/>
  <c r="P408" i="4" s="1"/>
  <c r="N1935" i="1"/>
  <c r="P407" i="4" s="1"/>
  <c r="N1936" i="1"/>
  <c r="P406" i="4" s="1"/>
  <c r="N1937" i="1"/>
  <c r="P405" i="4" s="1"/>
  <c r="N1938" i="1"/>
  <c r="P404" i="4" s="1"/>
  <c r="N1939" i="1"/>
  <c r="P403" i="4" s="1"/>
  <c r="N1940" i="1"/>
  <c r="P402" i="4" s="1"/>
  <c r="N1941" i="1"/>
  <c r="P401" i="4" s="1"/>
  <c r="N1942" i="1"/>
  <c r="P400" i="4" s="1"/>
  <c r="N1943" i="1"/>
  <c r="P399" i="4" s="1"/>
  <c r="N1944" i="1"/>
  <c r="P398" i="4" s="1"/>
  <c r="N1945" i="1"/>
  <c r="P397" i="4" s="1"/>
  <c r="N1946" i="1"/>
  <c r="P396" i="4" s="1"/>
  <c r="N1947" i="1"/>
  <c r="P395" i="4" s="1"/>
  <c r="N1948" i="1"/>
  <c r="P394" i="4" s="1"/>
  <c r="N1949" i="1"/>
  <c r="P393" i="4" s="1"/>
  <c r="N1950" i="1"/>
  <c r="P392" i="4" s="1"/>
  <c r="N1951" i="1"/>
  <c r="P391" i="4" s="1"/>
  <c r="N1952" i="1"/>
  <c r="P390" i="4" s="1"/>
  <c r="N1953" i="1"/>
  <c r="P389" i="4" s="1"/>
  <c r="N1954" i="1"/>
  <c r="P388" i="4" s="1"/>
  <c r="N1955" i="1"/>
  <c r="P387" i="4" s="1"/>
  <c r="N1956" i="1"/>
  <c r="P386" i="4" s="1"/>
  <c r="N1957" i="1"/>
  <c r="P385" i="4" s="1"/>
  <c r="N1958" i="1"/>
  <c r="P384" i="4" s="1"/>
  <c r="N1959" i="1"/>
  <c r="P383" i="4" s="1"/>
  <c r="N1960" i="1"/>
  <c r="P382" i="4" s="1"/>
  <c r="N1961" i="1"/>
  <c r="P381" i="4" s="1"/>
  <c r="N1962" i="1"/>
  <c r="P380" i="4" s="1"/>
  <c r="N1963" i="1"/>
  <c r="P379" i="4" s="1"/>
  <c r="N1964" i="1"/>
  <c r="P378" i="4" s="1"/>
  <c r="N1965" i="1"/>
  <c r="P377" i="4" s="1"/>
  <c r="N1966" i="1"/>
  <c r="P376" i="4" s="1"/>
  <c r="N1967" i="1"/>
  <c r="P375" i="4" s="1"/>
  <c r="N1968" i="1"/>
  <c r="P374" i="4" s="1"/>
  <c r="N1969" i="1"/>
  <c r="P373" i="4" s="1"/>
  <c r="N1970" i="1"/>
  <c r="P372" i="4" s="1"/>
  <c r="N1971" i="1"/>
  <c r="P371" i="4" s="1"/>
  <c r="N1972" i="1"/>
  <c r="P370" i="4" s="1"/>
  <c r="N1973" i="1"/>
  <c r="P369" i="4" s="1"/>
  <c r="N1974" i="1"/>
  <c r="P368" i="4" s="1"/>
  <c r="N1975" i="1"/>
  <c r="P367" i="4" s="1"/>
  <c r="N1976" i="1"/>
  <c r="P366" i="4" s="1"/>
  <c r="N1977" i="1"/>
  <c r="P365" i="4" s="1"/>
  <c r="N1978" i="1"/>
  <c r="P364" i="4" s="1"/>
  <c r="N1979" i="1"/>
  <c r="P363" i="4" s="1"/>
  <c r="N1980" i="1"/>
  <c r="P362" i="4" s="1"/>
  <c r="N1981" i="1"/>
  <c r="P361" i="4" s="1"/>
  <c r="N1982" i="1"/>
  <c r="P360" i="4" s="1"/>
  <c r="N1983" i="1"/>
  <c r="P359" i="4" s="1"/>
  <c r="N1984" i="1"/>
  <c r="P358" i="4" s="1"/>
  <c r="N1985" i="1"/>
  <c r="P357" i="4" s="1"/>
  <c r="N1986" i="1"/>
  <c r="P356" i="4" s="1"/>
  <c r="N1987" i="1"/>
  <c r="P355" i="4" s="1"/>
  <c r="N1988" i="1"/>
  <c r="P354" i="4" s="1"/>
  <c r="N1989" i="1"/>
  <c r="P353" i="4" s="1"/>
  <c r="N1990" i="1"/>
  <c r="P352" i="4" s="1"/>
  <c r="N1991" i="1"/>
  <c r="P351" i="4" s="1"/>
  <c r="N1992" i="1"/>
  <c r="P350" i="4" s="1"/>
  <c r="N1993" i="1"/>
  <c r="P349" i="4" s="1"/>
  <c r="N1994" i="1"/>
  <c r="P348" i="4" s="1"/>
  <c r="N1995" i="1"/>
  <c r="P347" i="4" s="1"/>
  <c r="N1996" i="1"/>
  <c r="P346" i="4" s="1"/>
  <c r="N1997" i="1"/>
  <c r="P345" i="4" s="1"/>
  <c r="N1998" i="1"/>
  <c r="P344" i="4" s="1"/>
  <c r="N1999" i="1"/>
  <c r="P343" i="4" s="1"/>
  <c r="N2000" i="1"/>
  <c r="P342" i="4" s="1"/>
  <c r="N2001" i="1"/>
  <c r="P341" i="4" s="1"/>
  <c r="N2002" i="1"/>
  <c r="P340" i="4" s="1"/>
  <c r="N2003" i="1"/>
  <c r="P339" i="4" s="1"/>
  <c r="N2004" i="1"/>
  <c r="P338" i="4" s="1"/>
  <c r="N2005" i="1"/>
  <c r="P337" i="4" s="1"/>
  <c r="N2006" i="1"/>
  <c r="P336" i="4" s="1"/>
  <c r="N2007" i="1"/>
  <c r="P335" i="4" s="1"/>
  <c r="N2008" i="1"/>
  <c r="P334" i="4" s="1"/>
  <c r="N2009" i="1"/>
  <c r="P333" i="4" s="1"/>
  <c r="N2010" i="1"/>
  <c r="P332" i="4" s="1"/>
  <c r="N2011" i="1"/>
  <c r="P331" i="4" s="1"/>
  <c r="N2012" i="1"/>
  <c r="P330" i="4" s="1"/>
  <c r="N2013" i="1"/>
  <c r="P329" i="4" s="1"/>
  <c r="N2014" i="1"/>
  <c r="P328" i="4" s="1"/>
  <c r="N2015" i="1"/>
  <c r="P327" i="4" s="1"/>
  <c r="N2016" i="1"/>
  <c r="P326" i="4" s="1"/>
  <c r="N2017" i="1"/>
  <c r="P325" i="4" s="1"/>
  <c r="N2018" i="1"/>
  <c r="P324" i="4" s="1"/>
  <c r="N2019" i="1"/>
  <c r="P323" i="4" s="1"/>
  <c r="N2020" i="1"/>
  <c r="P322" i="4" s="1"/>
  <c r="N2021" i="1"/>
  <c r="P321" i="4" s="1"/>
  <c r="N2022" i="1"/>
  <c r="P320" i="4" s="1"/>
  <c r="N2023" i="1"/>
  <c r="P319" i="4" s="1"/>
  <c r="N2024" i="1"/>
  <c r="P318" i="4" s="1"/>
  <c r="N2025" i="1"/>
  <c r="P317" i="4" s="1"/>
  <c r="N2026" i="1"/>
  <c r="P316" i="4" s="1"/>
  <c r="N2027" i="1"/>
  <c r="P315" i="4" s="1"/>
  <c r="N2028" i="1"/>
  <c r="P314" i="4" s="1"/>
  <c r="N2029" i="1"/>
  <c r="P313" i="4" s="1"/>
  <c r="N2030" i="1"/>
  <c r="P312" i="4" s="1"/>
  <c r="N2031" i="1"/>
  <c r="P311" i="4" s="1"/>
  <c r="N2032" i="1"/>
  <c r="P310" i="4" s="1"/>
  <c r="N2033" i="1"/>
  <c r="P309" i="4" s="1"/>
  <c r="N2034" i="1"/>
  <c r="P308" i="4" s="1"/>
  <c r="N2035" i="1"/>
  <c r="P307" i="4" s="1"/>
  <c r="N2036" i="1"/>
  <c r="P306" i="4" s="1"/>
  <c r="N2037" i="1"/>
  <c r="P305" i="4" s="1"/>
  <c r="N2038" i="1"/>
  <c r="P304" i="4" s="1"/>
  <c r="N2039" i="1"/>
  <c r="P303" i="4" s="1"/>
  <c r="N2040" i="1"/>
  <c r="P302" i="4" s="1"/>
  <c r="N2041" i="1"/>
  <c r="P301" i="4" s="1"/>
  <c r="N2042" i="1"/>
  <c r="P300" i="4" s="1"/>
  <c r="N2043" i="1"/>
  <c r="P299" i="4" s="1"/>
  <c r="N2044" i="1"/>
  <c r="P298" i="4" s="1"/>
  <c r="N2045" i="1"/>
  <c r="P297" i="4" s="1"/>
  <c r="N2046" i="1"/>
  <c r="P296" i="4" s="1"/>
  <c r="N2047" i="1"/>
  <c r="P295" i="4" s="1"/>
  <c r="N2048" i="1"/>
  <c r="P294" i="4" s="1"/>
  <c r="N2049" i="1"/>
  <c r="P293" i="4" s="1"/>
  <c r="N2050" i="1"/>
  <c r="P292" i="4" s="1"/>
  <c r="N2051" i="1"/>
  <c r="P291" i="4" s="1"/>
  <c r="N2052" i="1"/>
  <c r="P290" i="4" s="1"/>
  <c r="N2053" i="1"/>
  <c r="P289" i="4" s="1"/>
  <c r="N2054" i="1"/>
  <c r="P288" i="4" s="1"/>
  <c r="N2055" i="1"/>
  <c r="P287" i="4" s="1"/>
  <c r="N2056" i="1"/>
  <c r="P286" i="4" s="1"/>
  <c r="N2057" i="1"/>
  <c r="P285" i="4" s="1"/>
  <c r="N2058" i="1"/>
  <c r="P284" i="4" s="1"/>
  <c r="N2059" i="1"/>
  <c r="P283" i="4" s="1"/>
  <c r="N2060" i="1"/>
  <c r="P282" i="4" s="1"/>
  <c r="N2061" i="1"/>
  <c r="P281" i="4" s="1"/>
  <c r="N2062" i="1"/>
  <c r="P280" i="4" s="1"/>
  <c r="N2063" i="1"/>
  <c r="P279" i="4" s="1"/>
  <c r="N2064" i="1"/>
  <c r="P278" i="4" s="1"/>
  <c r="N2065" i="1"/>
  <c r="P277" i="4" s="1"/>
  <c r="N2066" i="1"/>
  <c r="P276" i="4" s="1"/>
  <c r="N2067" i="1"/>
  <c r="P275" i="4" s="1"/>
  <c r="N2068" i="1"/>
  <c r="P274" i="4" s="1"/>
  <c r="N2069" i="1"/>
  <c r="P273" i="4" s="1"/>
  <c r="N2070" i="1"/>
  <c r="P272" i="4" s="1"/>
  <c r="N2071" i="1"/>
  <c r="P271" i="4" s="1"/>
  <c r="N2072" i="1"/>
  <c r="P270" i="4" s="1"/>
  <c r="N2073" i="1"/>
  <c r="P269" i="4" s="1"/>
  <c r="N2074" i="1"/>
  <c r="P268" i="4" s="1"/>
  <c r="N2075" i="1"/>
  <c r="P267" i="4" s="1"/>
  <c r="N2076" i="1"/>
  <c r="P266" i="4" s="1"/>
  <c r="N2077" i="1"/>
  <c r="P265" i="4" s="1"/>
  <c r="N2078" i="1"/>
  <c r="P264" i="4" s="1"/>
  <c r="N2079" i="1"/>
  <c r="P263" i="4" s="1"/>
  <c r="N2080" i="1"/>
  <c r="P262" i="4" s="1"/>
  <c r="N2081" i="1"/>
  <c r="P261" i="4" s="1"/>
  <c r="N2082" i="1"/>
  <c r="P260" i="4" s="1"/>
  <c r="N2083" i="1"/>
  <c r="P259" i="4" s="1"/>
  <c r="N2084" i="1"/>
  <c r="P258" i="4" s="1"/>
  <c r="N2085" i="1"/>
  <c r="P257" i="4" s="1"/>
  <c r="N2086" i="1"/>
  <c r="P256" i="4" s="1"/>
  <c r="N2087" i="1"/>
  <c r="P255" i="4" s="1"/>
  <c r="N2088" i="1"/>
  <c r="P254" i="4" s="1"/>
  <c r="N2089" i="1"/>
  <c r="P253" i="4" s="1"/>
  <c r="N2090" i="1"/>
  <c r="P252" i="4" s="1"/>
  <c r="N2091" i="1"/>
  <c r="P251" i="4" s="1"/>
  <c r="N2092" i="1"/>
  <c r="P250" i="4" s="1"/>
  <c r="N2093" i="1"/>
  <c r="P249" i="4" s="1"/>
  <c r="N2094" i="1"/>
  <c r="P248" i="4" s="1"/>
  <c r="N2095" i="1"/>
  <c r="P247" i="4" s="1"/>
  <c r="N2096" i="1"/>
  <c r="P246" i="4" s="1"/>
  <c r="N2097" i="1"/>
  <c r="P245" i="4" s="1"/>
  <c r="N2098" i="1"/>
  <c r="P244" i="4" s="1"/>
  <c r="N2099" i="1"/>
  <c r="P243" i="4" s="1"/>
  <c r="N2100" i="1"/>
  <c r="N2101" i="1"/>
  <c r="P242" i="4" s="1"/>
  <c r="N2102" i="1"/>
  <c r="P241" i="4" s="1"/>
  <c r="N2103" i="1"/>
  <c r="P240" i="4" s="1"/>
  <c r="N2104" i="1"/>
  <c r="P239" i="4" s="1"/>
  <c r="N2105" i="1"/>
  <c r="P238" i="4" s="1"/>
  <c r="N2106" i="1"/>
  <c r="P237" i="4" s="1"/>
  <c r="N2107" i="1"/>
  <c r="P236" i="4" s="1"/>
  <c r="N2108" i="1"/>
  <c r="P235" i="4" s="1"/>
  <c r="N2109" i="1"/>
  <c r="P234" i="4" s="1"/>
  <c r="N2110" i="1"/>
  <c r="P233" i="4" s="1"/>
  <c r="N2111" i="1"/>
  <c r="P232" i="4" s="1"/>
  <c r="N2112" i="1"/>
  <c r="P231" i="4" s="1"/>
  <c r="N2113" i="1"/>
  <c r="P230" i="4" s="1"/>
  <c r="N2114" i="1"/>
  <c r="P229" i="4" s="1"/>
  <c r="N2115" i="1"/>
  <c r="P228" i="4" s="1"/>
  <c r="N2116" i="1"/>
  <c r="P227" i="4" s="1"/>
  <c r="N2117" i="1"/>
  <c r="P226" i="4" s="1"/>
  <c r="N2118" i="1"/>
  <c r="P225" i="4" s="1"/>
  <c r="N2119" i="1"/>
  <c r="P224" i="4" s="1"/>
  <c r="N2120" i="1"/>
  <c r="P223" i="4" s="1"/>
  <c r="N2121" i="1"/>
  <c r="P222" i="4" s="1"/>
  <c r="N2122" i="1"/>
  <c r="P221" i="4" s="1"/>
  <c r="N2123" i="1"/>
  <c r="P220" i="4" s="1"/>
  <c r="N2124" i="1"/>
  <c r="P219" i="4" s="1"/>
  <c r="N2125" i="1"/>
  <c r="P218" i="4" s="1"/>
  <c r="N2126" i="1"/>
  <c r="P217" i="4" s="1"/>
  <c r="N2127" i="1"/>
  <c r="P216" i="4" s="1"/>
  <c r="N2128" i="1"/>
  <c r="P215" i="4" s="1"/>
  <c r="N2129" i="1"/>
  <c r="P214" i="4" s="1"/>
  <c r="N2130" i="1"/>
  <c r="P213" i="4" s="1"/>
  <c r="N2131" i="1"/>
  <c r="N2132" i="1"/>
  <c r="P212" i="4" s="1"/>
  <c r="N2133" i="1"/>
  <c r="P211" i="4" s="1"/>
  <c r="N2134" i="1"/>
  <c r="P210" i="4" s="1"/>
  <c r="N2135" i="1"/>
  <c r="P209" i="4" s="1"/>
  <c r="N2136" i="1"/>
  <c r="P208" i="4" s="1"/>
  <c r="N2137" i="1"/>
  <c r="P207" i="4" s="1"/>
  <c r="N2138" i="1"/>
  <c r="P206" i="4" s="1"/>
  <c r="N2139" i="1"/>
  <c r="P205" i="4" s="1"/>
  <c r="N2140" i="1"/>
  <c r="P204" i="4" s="1"/>
  <c r="N2141" i="1"/>
  <c r="P203" i="4" s="1"/>
  <c r="N2142" i="1"/>
  <c r="P202" i="4" s="1"/>
  <c r="N2143" i="1"/>
  <c r="P201" i="4" s="1"/>
  <c r="N2144" i="1"/>
  <c r="P200" i="4" s="1"/>
  <c r="N2145" i="1"/>
  <c r="P199" i="4" s="1"/>
  <c r="N2146" i="1"/>
  <c r="P198" i="4" s="1"/>
  <c r="N2147" i="1"/>
  <c r="P197" i="4" s="1"/>
  <c r="N2148" i="1"/>
  <c r="P196" i="4" s="1"/>
  <c r="N2149" i="1"/>
  <c r="P195" i="4" s="1"/>
  <c r="N2150" i="1"/>
  <c r="P194" i="4" s="1"/>
  <c r="N2151" i="1"/>
  <c r="P193" i="4" s="1"/>
  <c r="N2152" i="1"/>
  <c r="P192" i="4" s="1"/>
  <c r="N2153" i="1"/>
  <c r="P191" i="4" s="1"/>
  <c r="N2154" i="1"/>
  <c r="P190" i="4" s="1"/>
  <c r="N2155" i="1"/>
  <c r="P189" i="4" s="1"/>
  <c r="N2156" i="1"/>
  <c r="P188" i="4" s="1"/>
  <c r="N2157" i="1"/>
  <c r="P187" i="4" s="1"/>
  <c r="N2158" i="1"/>
  <c r="P186" i="4" s="1"/>
  <c r="N2159" i="1"/>
  <c r="P185" i="4" s="1"/>
  <c r="N2160" i="1"/>
  <c r="N2161" i="1"/>
  <c r="P184" i="4" s="1"/>
  <c r="N2162" i="1"/>
  <c r="P183" i="4" s="1"/>
  <c r="N2163" i="1"/>
  <c r="P182" i="4" s="1"/>
  <c r="N2164" i="1"/>
  <c r="P181" i="4" s="1"/>
  <c r="N2165" i="1"/>
  <c r="P180" i="4" s="1"/>
  <c r="N2166" i="1"/>
  <c r="P179" i="4" s="1"/>
  <c r="N2167" i="1"/>
  <c r="P178" i="4" s="1"/>
  <c r="N2168" i="1"/>
  <c r="P177" i="4" s="1"/>
  <c r="N2169" i="1"/>
  <c r="P176" i="4" s="1"/>
  <c r="N2170" i="1"/>
  <c r="P175" i="4" s="1"/>
  <c r="N2171" i="1"/>
  <c r="P174" i="4" s="1"/>
  <c r="N2172" i="1"/>
  <c r="P173" i="4" s="1"/>
  <c r="N2173" i="1"/>
  <c r="P172" i="4" s="1"/>
  <c r="N2174" i="1"/>
  <c r="P171" i="4" s="1"/>
  <c r="N2175" i="1"/>
  <c r="P170" i="4" s="1"/>
  <c r="N2176" i="1"/>
  <c r="P169" i="4" s="1"/>
  <c r="N2177" i="1"/>
  <c r="P168" i="4" s="1"/>
  <c r="N2178" i="1"/>
  <c r="P167" i="4" s="1"/>
  <c r="N2179" i="1"/>
  <c r="P166" i="4" s="1"/>
  <c r="N2180" i="1"/>
  <c r="P165" i="4" s="1"/>
  <c r="N2181" i="1"/>
  <c r="P164" i="4" s="1"/>
  <c r="N2182" i="1"/>
  <c r="P163" i="4" s="1"/>
  <c r="N2183" i="1"/>
  <c r="P162" i="4" s="1"/>
  <c r="N2184" i="1"/>
  <c r="P161" i="4" s="1"/>
  <c r="N2185" i="1"/>
  <c r="P160" i="4" s="1"/>
  <c r="N2186" i="1"/>
  <c r="P159" i="4" s="1"/>
  <c r="N2187" i="1"/>
  <c r="P158" i="4" s="1"/>
  <c r="N2188" i="1"/>
  <c r="P157" i="4" s="1"/>
  <c r="N2189" i="1"/>
  <c r="P156" i="4" s="1"/>
  <c r="N2190" i="1"/>
  <c r="P155" i="4" s="1"/>
  <c r="N2191" i="1"/>
  <c r="P154" i="4" s="1"/>
  <c r="N2192" i="1"/>
  <c r="P153" i="4" s="1"/>
  <c r="N2193" i="1"/>
  <c r="P152" i="4" s="1"/>
  <c r="N2194" i="1"/>
  <c r="P151" i="4" s="1"/>
  <c r="N2195" i="1"/>
  <c r="P150" i="4" s="1"/>
  <c r="N2196" i="1"/>
  <c r="P149" i="4" s="1"/>
  <c r="N2197" i="1"/>
  <c r="P148" i="4" s="1"/>
  <c r="N2198" i="1"/>
  <c r="P147" i="4" s="1"/>
  <c r="N2199" i="1"/>
  <c r="P146" i="4" s="1"/>
  <c r="N2200" i="1"/>
  <c r="P145" i="4" s="1"/>
  <c r="N2201" i="1"/>
  <c r="P144" i="4" s="1"/>
  <c r="N2202" i="1"/>
  <c r="P143" i="4" s="1"/>
  <c r="N2203" i="1"/>
  <c r="P142" i="4" s="1"/>
  <c r="N2204" i="1"/>
  <c r="N2205" i="1"/>
  <c r="P141" i="4" s="1"/>
  <c r="N2206" i="1"/>
  <c r="P140" i="4" s="1"/>
  <c r="N2207" i="1"/>
  <c r="P139" i="4" s="1"/>
  <c r="N2208" i="1"/>
  <c r="P138" i="4" s="1"/>
  <c r="N2209" i="1"/>
  <c r="P137" i="4" s="1"/>
  <c r="N2210" i="1"/>
  <c r="P136" i="4" s="1"/>
  <c r="N2211" i="1"/>
  <c r="P135" i="4" s="1"/>
  <c r="N2212" i="1"/>
  <c r="P134" i="4" s="1"/>
  <c r="N2213" i="1"/>
  <c r="P133" i="4" s="1"/>
  <c r="N2214" i="1"/>
  <c r="P132" i="4" s="1"/>
  <c r="N2215" i="1"/>
  <c r="P131" i="4" s="1"/>
  <c r="N2216" i="1"/>
  <c r="P130" i="4" s="1"/>
  <c r="N2217" i="1"/>
  <c r="P129" i="4" s="1"/>
  <c r="N2218" i="1"/>
  <c r="P128" i="4" s="1"/>
  <c r="N2219" i="1"/>
  <c r="P127" i="4" s="1"/>
  <c r="N2220" i="1"/>
  <c r="P126" i="4" s="1"/>
  <c r="N2221" i="1"/>
  <c r="P125" i="4" s="1"/>
  <c r="N2222" i="1"/>
  <c r="P124" i="4" s="1"/>
  <c r="N2223" i="1"/>
  <c r="P123" i="4" s="1"/>
  <c r="N2224" i="1"/>
  <c r="P122" i="4" s="1"/>
  <c r="N2225" i="1"/>
  <c r="P121" i="4" s="1"/>
  <c r="N2226" i="1"/>
  <c r="P120" i="4" s="1"/>
  <c r="N2227" i="1"/>
  <c r="P119" i="4" s="1"/>
  <c r="N2228" i="1"/>
  <c r="P118" i="4" s="1"/>
  <c r="N2229" i="1"/>
  <c r="P117" i="4" s="1"/>
  <c r="N2230" i="1"/>
  <c r="P116" i="4" s="1"/>
  <c r="N2231" i="1"/>
  <c r="P115" i="4" s="1"/>
  <c r="N2232" i="1"/>
  <c r="P114" i="4" s="1"/>
  <c r="N2233" i="1"/>
  <c r="P113" i="4" s="1"/>
  <c r="N2234" i="1"/>
  <c r="P112" i="4" s="1"/>
  <c r="N2235" i="1"/>
  <c r="P111" i="4" s="1"/>
  <c r="N2236" i="1"/>
  <c r="P110" i="4" s="1"/>
  <c r="N2237" i="1"/>
  <c r="P109" i="4" s="1"/>
  <c r="N2238" i="1"/>
  <c r="P108" i="4" s="1"/>
  <c r="N2239" i="1"/>
  <c r="P107" i="4" s="1"/>
  <c r="N2240" i="1"/>
  <c r="P106" i="4" s="1"/>
  <c r="N2241" i="1"/>
  <c r="P105" i="4" s="1"/>
  <c r="N2242" i="1"/>
  <c r="P104" i="4" s="1"/>
  <c r="N2243" i="1"/>
  <c r="P103" i="4" s="1"/>
  <c r="N2244" i="1"/>
  <c r="P102" i="4" s="1"/>
  <c r="N2245" i="1"/>
  <c r="P101" i="4" s="1"/>
  <c r="N2246" i="1"/>
  <c r="P100" i="4" s="1"/>
  <c r="N2247" i="1"/>
  <c r="P99" i="4" s="1"/>
  <c r="N2248" i="1"/>
  <c r="P98" i="4" s="1"/>
  <c r="N2249" i="1"/>
  <c r="P97" i="4" s="1"/>
  <c r="N2250" i="1"/>
  <c r="P96" i="4" s="1"/>
  <c r="N2251" i="1"/>
  <c r="P95" i="4" s="1"/>
  <c r="N2252" i="1"/>
  <c r="P94" i="4" s="1"/>
  <c r="N2253" i="1"/>
  <c r="P93" i="4" s="1"/>
  <c r="N2254" i="1"/>
  <c r="P92" i="4" s="1"/>
  <c r="N2255" i="1"/>
  <c r="P91" i="4" s="1"/>
  <c r="N2256" i="1"/>
  <c r="P90" i="4" s="1"/>
  <c r="N2257" i="1"/>
  <c r="P89" i="4" s="1"/>
  <c r="N2258" i="1"/>
  <c r="P88" i="4" s="1"/>
  <c r="N2259" i="1"/>
  <c r="P87" i="4" s="1"/>
  <c r="N2260" i="1"/>
  <c r="P86" i="4" s="1"/>
  <c r="N2261" i="1"/>
  <c r="P85" i="4" s="1"/>
  <c r="N2262" i="1"/>
  <c r="P84" i="4" s="1"/>
  <c r="N2263" i="1"/>
  <c r="P83" i="4" s="1"/>
  <c r="N2264" i="1"/>
  <c r="P82" i="4" s="1"/>
  <c r="N2265" i="1"/>
  <c r="P81" i="4" s="1"/>
  <c r="N2266" i="1"/>
  <c r="P80" i="4" s="1"/>
  <c r="N2267" i="1"/>
  <c r="P79" i="4" s="1"/>
  <c r="N2268" i="1"/>
  <c r="P78" i="4" s="1"/>
  <c r="N2269" i="1"/>
  <c r="P77" i="4" s="1"/>
  <c r="N2270" i="1"/>
  <c r="P76" i="4" s="1"/>
  <c r="N2271" i="1"/>
  <c r="P75" i="4" s="1"/>
  <c r="N2272" i="1"/>
  <c r="P74" i="4" s="1"/>
  <c r="N2273" i="1"/>
  <c r="P73" i="4" s="1"/>
  <c r="N2274" i="1"/>
  <c r="P72" i="4" s="1"/>
  <c r="N2275" i="1"/>
  <c r="P71" i="4" s="1"/>
  <c r="N2276" i="1"/>
  <c r="P70" i="4" s="1"/>
  <c r="N2277" i="1"/>
  <c r="P69" i="4" s="1"/>
  <c r="N2278" i="1"/>
  <c r="P68" i="4" s="1"/>
  <c r="N2279" i="1"/>
  <c r="P67" i="4" s="1"/>
  <c r="N2280" i="1"/>
  <c r="P66" i="4" s="1"/>
  <c r="N2281" i="1"/>
  <c r="P65" i="4" s="1"/>
  <c r="N2282" i="1"/>
  <c r="P64" i="4" s="1"/>
  <c r="N2283" i="1"/>
  <c r="P63" i="4" s="1"/>
  <c r="N2284" i="1"/>
  <c r="P62" i="4" s="1"/>
  <c r="N2285" i="1"/>
  <c r="P61" i="4" s="1"/>
  <c r="N2286" i="1"/>
  <c r="P60" i="4" s="1"/>
  <c r="N2287" i="1"/>
  <c r="P59" i="4" s="1"/>
  <c r="N2288" i="1"/>
  <c r="P58" i="4" s="1"/>
  <c r="N2289" i="1"/>
  <c r="P57" i="4" s="1"/>
  <c r="N2290" i="1"/>
  <c r="P56" i="4" s="1"/>
  <c r="N2291" i="1"/>
  <c r="P55" i="4" s="1"/>
  <c r="N2292" i="1"/>
  <c r="P54" i="4" s="1"/>
  <c r="N2293" i="1"/>
  <c r="P53" i="4" s="1"/>
  <c r="N2294" i="1"/>
  <c r="P52" i="4" s="1"/>
  <c r="N2295" i="1"/>
  <c r="P51" i="4" s="1"/>
  <c r="N2296" i="1"/>
  <c r="P50" i="4" s="1"/>
  <c r="N2297" i="1"/>
  <c r="P49" i="4" s="1"/>
  <c r="N2298" i="1"/>
  <c r="P48" i="4" s="1"/>
  <c r="N2299" i="1"/>
  <c r="P47" i="4" s="1"/>
  <c r="N2300" i="1"/>
  <c r="P46" i="4" s="1"/>
  <c r="N2301" i="1"/>
  <c r="P45" i="4" s="1"/>
  <c r="N2302" i="1"/>
  <c r="P44" i="4" s="1"/>
  <c r="N2303" i="1"/>
  <c r="P43" i="4" s="1"/>
  <c r="N2304" i="1"/>
  <c r="P42" i="4" s="1"/>
  <c r="N2305" i="1"/>
  <c r="P41" i="4" s="1"/>
  <c r="N2306" i="1"/>
  <c r="P40" i="4" s="1"/>
  <c r="N2307" i="1"/>
  <c r="P39" i="4" s="1"/>
  <c r="N2308" i="1"/>
  <c r="P38" i="4" s="1"/>
  <c r="N2309" i="1"/>
  <c r="P37" i="4" s="1"/>
  <c r="N2310" i="1"/>
  <c r="P36" i="4" s="1"/>
  <c r="N2311" i="1"/>
  <c r="P35" i="4" s="1"/>
  <c r="N2312" i="1"/>
  <c r="P34" i="4" s="1"/>
  <c r="N2313" i="1"/>
  <c r="P33" i="4" s="1"/>
  <c r="N2314" i="1"/>
  <c r="P32" i="4" s="1"/>
  <c r="N2315" i="1"/>
  <c r="P31" i="4" s="1"/>
  <c r="N2316" i="1"/>
  <c r="P30" i="4" s="1"/>
  <c r="N2317" i="1"/>
  <c r="P29" i="4" s="1"/>
  <c r="N2318" i="1"/>
  <c r="P28" i="4" s="1"/>
  <c r="N2319" i="1"/>
  <c r="P27" i="4" s="1"/>
  <c r="N2320" i="1"/>
  <c r="P26" i="4" s="1"/>
  <c r="N2321" i="1"/>
  <c r="P25" i="4" s="1"/>
  <c r="N2322" i="1"/>
  <c r="P24" i="4" s="1"/>
  <c r="N2323" i="1"/>
  <c r="P23" i="4" s="1"/>
  <c r="N2324" i="1"/>
  <c r="P22" i="4" s="1"/>
  <c r="N2325" i="1"/>
  <c r="P21" i="4" s="1"/>
  <c r="N2326" i="1"/>
  <c r="P20" i="4" s="1"/>
  <c r="N2327" i="1"/>
  <c r="P19" i="4" s="1"/>
  <c r="N2328" i="1"/>
  <c r="P18" i="4" s="1"/>
  <c r="N2329" i="1"/>
  <c r="P17" i="4" s="1"/>
  <c r="N2330" i="1"/>
  <c r="P16" i="4" s="1"/>
  <c r="N2331" i="1"/>
  <c r="P15" i="4" s="1"/>
  <c r="N2332" i="1"/>
  <c r="P14" i="4" s="1"/>
  <c r="N2333" i="1"/>
  <c r="P13" i="4" s="1"/>
  <c r="N2334" i="1"/>
  <c r="P12" i="4" s="1"/>
  <c r="N2335" i="1"/>
  <c r="P11" i="4" s="1"/>
  <c r="N2336" i="1"/>
  <c r="P10" i="4" s="1"/>
  <c r="N2337" i="1"/>
  <c r="P9" i="4" s="1"/>
  <c r="N2338" i="1"/>
  <c r="P8" i="4" s="1"/>
  <c r="N2339" i="1"/>
  <c r="P7" i="4" s="1"/>
  <c r="N2340" i="1"/>
  <c r="P6" i="4" s="1"/>
  <c r="N2341" i="1"/>
  <c r="P5" i="4" s="1"/>
  <c r="N2342" i="1"/>
  <c r="P4" i="4" s="1"/>
  <c r="N2343" i="1"/>
  <c r="P3" i="4" s="1"/>
  <c r="N2344" i="1"/>
  <c r="P2" i="4" s="1"/>
  <c r="N2" i="1"/>
  <c r="P2336" i="4" s="1"/>
  <c r="H1165" i="1" l="1"/>
  <c r="L1176" i="4"/>
  <c r="H1153" i="1"/>
  <c r="L1188" i="4"/>
  <c r="H1141" i="1"/>
  <c r="L1200" i="4"/>
  <c r="H1129" i="1"/>
  <c r="L1212" i="4"/>
  <c r="H1117" i="1"/>
  <c r="L1224" i="4"/>
  <c r="H1105" i="1"/>
  <c r="L1236" i="4"/>
  <c r="H1093" i="1"/>
  <c r="L1248" i="4"/>
  <c r="H1081" i="1"/>
  <c r="L1260" i="4"/>
  <c r="H1069" i="1"/>
  <c r="L1272" i="4"/>
  <c r="H1057" i="1"/>
  <c r="L1284" i="4"/>
  <c r="H1044" i="1"/>
  <c r="L1297" i="4"/>
  <c r="H1032" i="1"/>
  <c r="L1309" i="4"/>
  <c r="H1020" i="1"/>
  <c r="L1321" i="4"/>
  <c r="H1008" i="1"/>
  <c r="L1333" i="4"/>
  <c r="H996" i="1"/>
  <c r="L1345" i="4"/>
  <c r="H984" i="1"/>
  <c r="L1357" i="4"/>
  <c r="H972" i="1"/>
  <c r="L1369" i="4"/>
  <c r="H960" i="1"/>
  <c r="L1381" i="4"/>
  <c r="H948" i="1"/>
  <c r="L1393" i="4"/>
  <c r="H936" i="1"/>
  <c r="L1405" i="4"/>
  <c r="H924" i="1"/>
  <c r="L1417" i="4"/>
  <c r="H912" i="1"/>
  <c r="L1429" i="4"/>
  <c r="H900" i="1"/>
  <c r="L1441" i="4"/>
  <c r="H888" i="1"/>
  <c r="L1453" i="4"/>
  <c r="H876" i="1"/>
  <c r="L1465" i="4"/>
  <c r="H864" i="1"/>
  <c r="L1477" i="4"/>
  <c r="H852" i="1"/>
  <c r="L1489" i="4"/>
  <c r="H840" i="1"/>
  <c r="L1501" i="4"/>
  <c r="H828" i="1"/>
  <c r="L1513" i="4"/>
  <c r="H816" i="1"/>
  <c r="L1525" i="4"/>
  <c r="H804" i="1"/>
  <c r="L1537" i="4"/>
  <c r="H792" i="1"/>
  <c r="L1549" i="4"/>
  <c r="H780" i="1"/>
  <c r="L1561" i="4"/>
  <c r="H768" i="1"/>
  <c r="L1573" i="4"/>
  <c r="H756" i="1"/>
  <c r="L1585" i="4"/>
  <c r="H744" i="1"/>
  <c r="L1597" i="4"/>
  <c r="H732" i="1"/>
  <c r="L1608" i="4"/>
  <c r="H720" i="1"/>
  <c r="L1620" i="4"/>
  <c r="H708" i="1"/>
  <c r="L1632" i="4"/>
  <c r="H696" i="1"/>
  <c r="L1644" i="4"/>
  <c r="H684" i="1"/>
  <c r="L1656" i="4"/>
  <c r="H672" i="1"/>
  <c r="L1668" i="4"/>
  <c r="H660" i="1"/>
  <c r="L1680" i="4"/>
  <c r="H648" i="1"/>
  <c r="L1692" i="4"/>
  <c r="H636" i="1"/>
  <c r="L1704" i="4"/>
  <c r="H624" i="1"/>
  <c r="L1716" i="4"/>
  <c r="H612" i="1"/>
  <c r="L1728" i="4"/>
  <c r="H600" i="1"/>
  <c r="L1740" i="4"/>
  <c r="H588" i="1"/>
  <c r="L1752" i="4"/>
  <c r="H576" i="1"/>
  <c r="L1764" i="4"/>
  <c r="H564" i="1"/>
  <c r="L1776" i="4"/>
  <c r="H552" i="1"/>
  <c r="L1788" i="4"/>
  <c r="H540" i="1"/>
  <c r="L1800" i="4"/>
  <c r="H528" i="1"/>
  <c r="L1812" i="4"/>
  <c r="H516" i="1"/>
  <c r="L1824" i="4"/>
  <c r="H504" i="1"/>
  <c r="L1836" i="4"/>
  <c r="H492" i="1"/>
  <c r="L1848" i="4"/>
  <c r="H480" i="1"/>
  <c r="L1860" i="4"/>
  <c r="H468" i="1"/>
  <c r="L1872" i="4"/>
  <c r="H456" i="1"/>
  <c r="L1884" i="4"/>
  <c r="H444" i="1"/>
  <c r="L1896" i="4"/>
  <c r="H432" i="1"/>
  <c r="L1908" i="4"/>
  <c r="H420" i="1"/>
  <c r="L1920" i="4"/>
  <c r="H408" i="1"/>
  <c r="L1932" i="4"/>
  <c r="H396" i="1"/>
  <c r="L1944" i="4"/>
  <c r="H384" i="1"/>
  <c r="L1956" i="4"/>
  <c r="H372" i="1"/>
  <c r="L1968" i="4"/>
  <c r="H360" i="1"/>
  <c r="L1980" i="4"/>
  <c r="H348" i="1"/>
  <c r="L1992" i="4"/>
  <c r="H336" i="1"/>
  <c r="L2004" i="4"/>
  <c r="H324" i="1"/>
  <c r="L2016" i="4"/>
  <c r="H312" i="1"/>
  <c r="L2028" i="4"/>
  <c r="H300" i="1"/>
  <c r="L2040" i="4"/>
  <c r="H288" i="1"/>
  <c r="L2051" i="4"/>
  <c r="H276" i="1"/>
  <c r="L2063" i="4"/>
  <c r="H264" i="1"/>
  <c r="L2075" i="4"/>
  <c r="H252" i="1"/>
  <c r="L2087" i="4"/>
  <c r="H240" i="1"/>
  <c r="L2099" i="4"/>
  <c r="H228" i="1"/>
  <c r="L2111" i="4"/>
  <c r="H216" i="1"/>
  <c r="L2123" i="4"/>
  <c r="H204" i="1"/>
  <c r="L2135" i="4"/>
  <c r="H192" i="1"/>
  <c r="L2147" i="4"/>
  <c r="H180" i="1"/>
  <c r="L2159" i="4"/>
  <c r="H168" i="1"/>
  <c r="L2171" i="4"/>
  <c r="H156" i="1"/>
  <c r="L2183" i="4"/>
  <c r="H144" i="1"/>
  <c r="L2195" i="4"/>
  <c r="H132" i="1"/>
  <c r="L2207" i="4"/>
  <c r="H120" i="1"/>
  <c r="L2219" i="4"/>
  <c r="H108" i="1"/>
  <c r="L2231" i="4"/>
  <c r="H96" i="1"/>
  <c r="L2243" i="4"/>
  <c r="H84" i="1"/>
  <c r="L2255" i="4"/>
  <c r="H72" i="1"/>
  <c r="L2267" i="4"/>
  <c r="H60" i="1"/>
  <c r="L2279" i="4"/>
  <c r="H1054" i="1"/>
  <c r="L1287" i="4"/>
  <c r="H1050" i="1"/>
  <c r="L1291" i="4"/>
  <c r="H1158" i="1"/>
  <c r="L1183" i="4"/>
  <c r="H1146" i="1"/>
  <c r="L1195" i="4"/>
  <c r="H1134" i="1"/>
  <c r="L1207" i="4"/>
  <c r="H1122" i="1"/>
  <c r="L1219" i="4"/>
  <c r="H1110" i="1"/>
  <c r="L1231" i="4"/>
  <c r="H1098" i="1"/>
  <c r="L1243" i="4"/>
  <c r="H1086" i="1"/>
  <c r="L1255" i="4"/>
  <c r="H1074" i="1"/>
  <c r="L1267" i="4"/>
  <c r="H1062" i="1"/>
  <c r="L1279" i="4"/>
  <c r="H1049" i="1"/>
  <c r="L1292" i="4"/>
  <c r="H1037" i="1"/>
  <c r="L1304" i="4"/>
  <c r="H1025" i="1"/>
  <c r="L1316" i="4"/>
  <c r="H1013" i="1"/>
  <c r="L1328" i="4"/>
  <c r="H1001" i="1"/>
  <c r="L1340" i="4"/>
  <c r="H989" i="1"/>
  <c r="L1352" i="4"/>
  <c r="H977" i="1"/>
  <c r="L1364" i="4"/>
  <c r="H965" i="1"/>
  <c r="L1376" i="4"/>
  <c r="H953" i="1"/>
  <c r="L1388" i="4"/>
  <c r="H941" i="1"/>
  <c r="L1400" i="4"/>
  <c r="H929" i="1"/>
  <c r="L1412" i="4"/>
  <c r="H917" i="1"/>
  <c r="L1424" i="4"/>
  <c r="H905" i="1"/>
  <c r="L1436" i="4"/>
  <c r="H893" i="1"/>
  <c r="L1448" i="4"/>
  <c r="H881" i="1"/>
  <c r="L1460" i="4"/>
  <c r="H869" i="1"/>
  <c r="L1472" i="4"/>
  <c r="H857" i="1"/>
  <c r="L1484" i="4"/>
  <c r="H845" i="1"/>
  <c r="L1496" i="4"/>
  <c r="H833" i="1"/>
  <c r="L1508" i="4"/>
  <c r="H821" i="1"/>
  <c r="L1520" i="4"/>
  <c r="H809" i="1"/>
  <c r="L1532" i="4"/>
  <c r="H797" i="1"/>
  <c r="L1544" i="4"/>
  <c r="H785" i="1"/>
  <c r="L1556" i="4"/>
  <c r="H773" i="1"/>
  <c r="L1568" i="4"/>
  <c r="H761" i="1"/>
  <c r="L1580" i="4"/>
  <c r="H749" i="1"/>
  <c r="L1592" i="4"/>
  <c r="H737" i="1"/>
  <c r="L1604" i="4"/>
  <c r="H725" i="1"/>
  <c r="L1615" i="4"/>
  <c r="H713" i="1"/>
  <c r="L1627" i="4"/>
  <c r="H701" i="1"/>
  <c r="L1639" i="4"/>
  <c r="H689" i="1"/>
  <c r="L1651" i="4"/>
  <c r="H677" i="1"/>
  <c r="L1663" i="4"/>
  <c r="H665" i="1"/>
  <c r="L1675" i="4"/>
  <c r="H653" i="1"/>
  <c r="L1687" i="4"/>
  <c r="H641" i="1"/>
  <c r="L1699" i="4"/>
  <c r="H629" i="1"/>
  <c r="L1711" i="4"/>
  <c r="H617" i="1"/>
  <c r="L1723" i="4"/>
  <c r="H605" i="1"/>
  <c r="L1735" i="4"/>
  <c r="H593" i="1"/>
  <c r="L1747" i="4"/>
  <c r="H581" i="1"/>
  <c r="L1759" i="4"/>
  <c r="H569" i="1"/>
  <c r="L1771" i="4"/>
  <c r="H557" i="1"/>
  <c r="L1783" i="4"/>
  <c r="H545" i="1"/>
  <c r="L1795" i="4"/>
  <c r="H533" i="1"/>
  <c r="L1807" i="4"/>
  <c r="H521" i="1"/>
  <c r="L1819" i="4"/>
  <c r="H509" i="1"/>
  <c r="L1831" i="4"/>
  <c r="H497" i="1"/>
  <c r="L1843" i="4"/>
  <c r="H485" i="1"/>
  <c r="L1855" i="4"/>
  <c r="H473" i="1"/>
  <c r="L1867" i="4"/>
  <c r="H461" i="1"/>
  <c r="L1879" i="4"/>
  <c r="H449" i="1"/>
  <c r="L1891" i="4"/>
  <c r="H437" i="1"/>
  <c r="L1903" i="4"/>
  <c r="H425" i="1"/>
  <c r="L1915" i="4"/>
  <c r="H413" i="1"/>
  <c r="L1927" i="4"/>
  <c r="H401" i="1"/>
  <c r="L1939" i="4"/>
  <c r="H389" i="1"/>
  <c r="L1951" i="4"/>
  <c r="H377" i="1"/>
  <c r="L1963" i="4"/>
  <c r="H365" i="1"/>
  <c r="L1975" i="4"/>
  <c r="H353" i="1"/>
  <c r="L1987" i="4"/>
  <c r="H341" i="1"/>
  <c r="L1999" i="4"/>
  <c r="H329" i="1"/>
  <c r="L2011" i="4"/>
  <c r="H317" i="1"/>
  <c r="L2023" i="4"/>
  <c r="H305" i="1"/>
  <c r="L2035" i="4"/>
  <c r="H293" i="1"/>
  <c r="L2046" i="4"/>
  <c r="H281" i="1"/>
  <c r="L2058" i="4"/>
  <c r="H269" i="1"/>
  <c r="L2070" i="4"/>
  <c r="H257" i="1"/>
  <c r="L2082" i="4"/>
  <c r="H245" i="1"/>
  <c r="L2094" i="4"/>
  <c r="H233" i="1"/>
  <c r="L2106" i="4"/>
  <c r="H221" i="1"/>
  <c r="L2118" i="4"/>
  <c r="H209" i="1"/>
  <c r="L2130" i="4"/>
  <c r="H197" i="1"/>
  <c r="L2142" i="4"/>
  <c r="H185" i="1"/>
  <c r="L2154" i="4"/>
  <c r="H173" i="1"/>
  <c r="L2166" i="4"/>
  <c r="H161" i="1"/>
  <c r="L2178" i="4"/>
  <c r="H149" i="1"/>
  <c r="L2190" i="4"/>
  <c r="H137" i="1"/>
  <c r="L2202" i="4"/>
  <c r="H125" i="1"/>
  <c r="L2214" i="4"/>
  <c r="H113" i="1"/>
  <c r="L2226" i="4"/>
  <c r="H101" i="1"/>
  <c r="L2238" i="4"/>
  <c r="H89" i="1"/>
  <c r="L2250" i="4"/>
  <c r="H77" i="1"/>
  <c r="L2262" i="4"/>
  <c r="H65" i="1"/>
  <c r="L2274" i="4"/>
  <c r="H53" i="1"/>
  <c r="L2286" i="4"/>
  <c r="H41" i="1"/>
  <c r="L2297" i="4"/>
  <c r="H29" i="1"/>
  <c r="L2309" i="4"/>
  <c r="H17" i="1"/>
  <c r="L2321" i="4"/>
  <c r="H5" i="1"/>
  <c r="L2333" i="4"/>
  <c r="H1169" i="1"/>
  <c r="L1172" i="4"/>
  <c r="H1157" i="1"/>
  <c r="L1184" i="4"/>
  <c r="H1145" i="1"/>
  <c r="L1196" i="4"/>
  <c r="H1133" i="1"/>
  <c r="L1208" i="4"/>
  <c r="H1121" i="1"/>
  <c r="L1220" i="4"/>
  <c r="H1109" i="1"/>
  <c r="L1232" i="4"/>
  <c r="H1097" i="1"/>
  <c r="L1244" i="4"/>
  <c r="H1085" i="1"/>
  <c r="L1256" i="4"/>
  <c r="H1073" i="1"/>
  <c r="L1268" i="4"/>
  <c r="H1061" i="1"/>
  <c r="L1280" i="4"/>
  <c r="H1048" i="1"/>
  <c r="L1293" i="4"/>
  <c r="H1036" i="1"/>
  <c r="L1305" i="4"/>
  <c r="H1024" i="1"/>
  <c r="L1317" i="4"/>
  <c r="H1012" i="1"/>
  <c r="L1329" i="4"/>
  <c r="H1000" i="1"/>
  <c r="L1341" i="4"/>
  <c r="H988" i="1"/>
  <c r="L1353" i="4"/>
  <c r="H976" i="1"/>
  <c r="L1365" i="4"/>
  <c r="H964" i="1"/>
  <c r="L1377" i="4"/>
  <c r="H952" i="1"/>
  <c r="L1389" i="4"/>
  <c r="H940" i="1"/>
  <c r="L1401" i="4"/>
  <c r="H928" i="1"/>
  <c r="L1413" i="4"/>
  <c r="H916" i="1"/>
  <c r="L1425" i="4"/>
  <c r="H904" i="1"/>
  <c r="L1437" i="4"/>
  <c r="H892" i="1"/>
  <c r="L1449" i="4"/>
  <c r="H880" i="1"/>
  <c r="L1461" i="4"/>
  <c r="H868" i="1"/>
  <c r="L1473" i="4"/>
  <c r="H856" i="1"/>
  <c r="L1485" i="4"/>
  <c r="H844" i="1"/>
  <c r="L1497" i="4"/>
  <c r="H832" i="1"/>
  <c r="L1509" i="4"/>
  <c r="H820" i="1"/>
  <c r="L1521" i="4"/>
  <c r="H808" i="1"/>
  <c r="L1533" i="4"/>
  <c r="H796" i="1"/>
  <c r="L1545" i="4"/>
  <c r="H784" i="1"/>
  <c r="L1557" i="4"/>
  <c r="H772" i="1"/>
  <c r="L1569" i="4"/>
  <c r="H760" i="1"/>
  <c r="L1581" i="4"/>
  <c r="H748" i="1"/>
  <c r="L1593" i="4"/>
  <c r="H736" i="1"/>
  <c r="L1605" i="4"/>
  <c r="H724" i="1"/>
  <c r="L1616" i="4"/>
  <c r="H712" i="1"/>
  <c r="L1628" i="4"/>
  <c r="H700" i="1"/>
  <c r="L1640" i="4"/>
  <c r="H688" i="1"/>
  <c r="L1652" i="4"/>
  <c r="H676" i="1"/>
  <c r="L1664" i="4"/>
  <c r="H664" i="1"/>
  <c r="L1676" i="4"/>
  <c r="H652" i="1"/>
  <c r="L1688" i="4"/>
  <c r="H640" i="1"/>
  <c r="L1700" i="4"/>
  <c r="H628" i="1"/>
  <c r="L1712" i="4"/>
  <c r="H616" i="1"/>
  <c r="L1724" i="4"/>
  <c r="H604" i="1"/>
  <c r="L1736" i="4"/>
  <c r="H592" i="1"/>
  <c r="L1748" i="4"/>
  <c r="H580" i="1"/>
  <c r="L1760" i="4"/>
  <c r="H568" i="1"/>
  <c r="L1772" i="4"/>
  <c r="H556" i="1"/>
  <c r="L1784" i="4"/>
  <c r="H544" i="1"/>
  <c r="L1796" i="4"/>
  <c r="H532" i="1"/>
  <c r="L1808" i="4"/>
  <c r="H520" i="1"/>
  <c r="L1820" i="4"/>
  <c r="H508" i="1"/>
  <c r="L1832" i="4"/>
  <c r="H496" i="1"/>
  <c r="L1844" i="4"/>
  <c r="H484" i="1"/>
  <c r="L1856" i="4"/>
  <c r="H472" i="1"/>
  <c r="L1868" i="4"/>
  <c r="H460" i="1"/>
  <c r="L1880" i="4"/>
  <c r="H448" i="1"/>
  <c r="L1892" i="4"/>
  <c r="H436" i="1"/>
  <c r="L1904" i="4"/>
  <c r="H424" i="1"/>
  <c r="L1916" i="4"/>
  <c r="H412" i="1"/>
  <c r="L1928" i="4"/>
  <c r="H400" i="1"/>
  <c r="L1940" i="4"/>
  <c r="H388" i="1"/>
  <c r="L1952" i="4"/>
  <c r="H376" i="1"/>
  <c r="L1964" i="4"/>
  <c r="H364" i="1"/>
  <c r="L1976" i="4"/>
  <c r="H352" i="1"/>
  <c r="L1988" i="4"/>
  <c r="H340" i="1"/>
  <c r="L2000" i="4"/>
  <c r="H328" i="1"/>
  <c r="L2012" i="4"/>
  <c r="H316" i="1"/>
  <c r="L2024" i="4"/>
  <c r="H304" i="1"/>
  <c r="L2036" i="4"/>
  <c r="H292" i="1"/>
  <c r="L2047" i="4"/>
  <c r="H280" i="1"/>
  <c r="L2059" i="4"/>
  <c r="H268" i="1"/>
  <c r="L2071" i="4"/>
  <c r="H256" i="1"/>
  <c r="L2083" i="4"/>
  <c r="H244" i="1"/>
  <c r="L2095" i="4"/>
  <c r="H232" i="1"/>
  <c r="L2107" i="4"/>
  <c r="H220" i="1"/>
  <c r="L2119" i="4"/>
  <c r="H208" i="1"/>
  <c r="L2131" i="4"/>
  <c r="H196" i="1"/>
  <c r="L2143" i="4"/>
  <c r="H184" i="1"/>
  <c r="L2155" i="4"/>
  <c r="H172" i="1"/>
  <c r="L2167" i="4"/>
  <c r="H160" i="1"/>
  <c r="L2179" i="4"/>
  <c r="H148" i="1"/>
  <c r="L2191" i="4"/>
  <c r="H136" i="1"/>
  <c r="L2203" i="4"/>
  <c r="H124" i="1"/>
  <c r="L2215" i="4"/>
  <c r="H112" i="1"/>
  <c r="L2227" i="4"/>
  <c r="H100" i="1"/>
  <c r="L2239" i="4"/>
  <c r="H88" i="1"/>
  <c r="L2251" i="4"/>
  <c r="H76" i="1"/>
  <c r="L2263" i="4"/>
  <c r="H64" i="1"/>
  <c r="L2275" i="4"/>
  <c r="H52" i="1"/>
  <c r="L2287" i="4"/>
  <c r="H40" i="1"/>
  <c r="L2298" i="4"/>
  <c r="H28" i="1"/>
  <c r="L2310" i="4"/>
  <c r="H16" i="1"/>
  <c r="L2322" i="4"/>
  <c r="H4" i="1"/>
  <c r="L2334" i="4"/>
  <c r="H1168" i="1"/>
  <c r="L1173" i="4"/>
  <c r="H1156" i="1"/>
  <c r="L1185" i="4"/>
  <c r="H1144" i="1"/>
  <c r="L1197" i="4"/>
  <c r="H1132" i="1"/>
  <c r="L1209" i="4"/>
  <c r="H1120" i="1"/>
  <c r="L1221" i="4"/>
  <c r="H1108" i="1"/>
  <c r="L1233" i="4"/>
  <c r="H1096" i="1"/>
  <c r="L1245" i="4"/>
  <c r="H1084" i="1"/>
  <c r="L1257" i="4"/>
  <c r="H1072" i="1"/>
  <c r="L1269" i="4"/>
  <c r="H1060" i="1"/>
  <c r="L1281" i="4"/>
  <c r="H1047" i="1"/>
  <c r="L1294" i="4"/>
  <c r="H1035" i="1"/>
  <c r="L1306" i="4"/>
  <c r="H1023" i="1"/>
  <c r="L1318" i="4"/>
  <c r="H1011" i="1"/>
  <c r="L1330" i="4"/>
  <c r="H999" i="1"/>
  <c r="L1342" i="4"/>
  <c r="H987" i="1"/>
  <c r="L1354" i="4"/>
  <c r="H975" i="1"/>
  <c r="L1366" i="4"/>
  <c r="H963" i="1"/>
  <c r="L1378" i="4"/>
  <c r="H951" i="1"/>
  <c r="L1390" i="4"/>
  <c r="H939" i="1"/>
  <c r="L1402" i="4"/>
  <c r="H927" i="1"/>
  <c r="L1414" i="4"/>
  <c r="H915" i="1"/>
  <c r="L1426" i="4"/>
  <c r="H903" i="1"/>
  <c r="L1438" i="4"/>
  <c r="H891" i="1"/>
  <c r="L1450" i="4"/>
  <c r="H879" i="1"/>
  <c r="L1462" i="4"/>
  <c r="H867" i="1"/>
  <c r="L1474" i="4"/>
  <c r="H855" i="1"/>
  <c r="L1486" i="4"/>
  <c r="H843" i="1"/>
  <c r="L1498" i="4"/>
  <c r="H831" i="1"/>
  <c r="L1510" i="4"/>
  <c r="H819" i="1"/>
  <c r="L1522" i="4"/>
  <c r="H807" i="1"/>
  <c r="L1534" i="4"/>
  <c r="H795" i="1"/>
  <c r="L1546" i="4"/>
  <c r="H783" i="1"/>
  <c r="L1558" i="4"/>
  <c r="H771" i="1"/>
  <c r="L1570" i="4"/>
  <c r="H759" i="1"/>
  <c r="L1582" i="4"/>
  <c r="H747" i="1"/>
  <c r="L1594" i="4"/>
  <c r="H735" i="1"/>
  <c r="L1606" i="4"/>
  <c r="H723" i="1"/>
  <c r="L1617" i="4"/>
  <c r="H711" i="1"/>
  <c r="L1629" i="4"/>
  <c r="H699" i="1"/>
  <c r="L1641" i="4"/>
  <c r="H687" i="1"/>
  <c r="L1653" i="4"/>
  <c r="H675" i="1"/>
  <c r="L1665" i="4"/>
  <c r="H663" i="1"/>
  <c r="L1677" i="4"/>
  <c r="H651" i="1"/>
  <c r="L1689" i="4"/>
  <c r="H639" i="1"/>
  <c r="L1701" i="4"/>
  <c r="H627" i="1"/>
  <c r="L1713" i="4"/>
  <c r="H615" i="1"/>
  <c r="L1725" i="4"/>
  <c r="H603" i="1"/>
  <c r="L1737" i="4"/>
  <c r="H591" i="1"/>
  <c r="L1749" i="4"/>
  <c r="H579" i="1"/>
  <c r="L1761" i="4"/>
  <c r="H567" i="1"/>
  <c r="L1773" i="4"/>
  <c r="H555" i="1"/>
  <c r="L1785" i="4"/>
  <c r="H543" i="1"/>
  <c r="L1797" i="4"/>
  <c r="H531" i="1"/>
  <c r="L1809" i="4"/>
  <c r="H519" i="1"/>
  <c r="L1821" i="4"/>
  <c r="H507" i="1"/>
  <c r="L1833" i="4"/>
  <c r="H495" i="1"/>
  <c r="L1845" i="4"/>
  <c r="H483" i="1"/>
  <c r="L1857" i="4"/>
  <c r="H471" i="1"/>
  <c r="L1869" i="4"/>
  <c r="H459" i="1"/>
  <c r="L1881" i="4"/>
  <c r="H447" i="1"/>
  <c r="L1893" i="4"/>
  <c r="H435" i="1"/>
  <c r="L1905" i="4"/>
  <c r="H423" i="1"/>
  <c r="L1917" i="4"/>
  <c r="H411" i="1"/>
  <c r="L1929" i="4"/>
  <c r="H399" i="1"/>
  <c r="L1941" i="4"/>
  <c r="H387" i="1"/>
  <c r="L1953" i="4"/>
  <c r="H375" i="1"/>
  <c r="L1965" i="4"/>
  <c r="H363" i="1"/>
  <c r="L1977" i="4"/>
  <c r="H351" i="1"/>
  <c r="L1989" i="4"/>
  <c r="H339" i="1"/>
  <c r="L2001" i="4"/>
  <c r="H327" i="1"/>
  <c r="L2013" i="4"/>
  <c r="H315" i="1"/>
  <c r="L2025" i="4"/>
  <c r="H303" i="1"/>
  <c r="L2037" i="4"/>
  <c r="H291" i="1"/>
  <c r="L2048" i="4"/>
  <c r="H279" i="1"/>
  <c r="L2060" i="4"/>
  <c r="H267" i="1"/>
  <c r="L2072" i="4"/>
  <c r="H255" i="1"/>
  <c r="L2084" i="4"/>
  <c r="H243" i="1"/>
  <c r="L2096" i="4"/>
  <c r="H231" i="1"/>
  <c r="L2108" i="4"/>
  <c r="H219" i="1"/>
  <c r="L2120" i="4"/>
  <c r="H207" i="1"/>
  <c r="L2132" i="4"/>
  <c r="H195" i="1"/>
  <c r="L2144" i="4"/>
  <c r="H183" i="1"/>
  <c r="L2156" i="4"/>
  <c r="H171" i="1"/>
  <c r="L2168" i="4"/>
  <c r="H159" i="1"/>
  <c r="L2180" i="4"/>
  <c r="H147" i="1"/>
  <c r="L2192" i="4"/>
  <c r="H135" i="1"/>
  <c r="L2204" i="4"/>
  <c r="H123" i="1"/>
  <c r="L2216" i="4"/>
  <c r="H111" i="1"/>
  <c r="L2228" i="4"/>
  <c r="H99" i="1"/>
  <c r="L2240" i="4"/>
  <c r="H87" i="1"/>
  <c r="L2252" i="4"/>
  <c r="H75" i="1"/>
  <c r="L2264" i="4"/>
  <c r="H63" i="1"/>
  <c r="L2276" i="4"/>
  <c r="H51" i="1"/>
  <c r="L2288" i="4"/>
  <c r="H39" i="1"/>
  <c r="L2299" i="4"/>
  <c r="H27" i="1"/>
  <c r="L2311" i="4"/>
  <c r="H15" i="1"/>
  <c r="L2323" i="4"/>
  <c r="H3" i="1"/>
  <c r="L2335" i="4"/>
  <c r="H1167" i="1"/>
  <c r="L1174" i="4"/>
  <c r="H1155" i="1"/>
  <c r="L1186" i="4"/>
  <c r="H1143" i="1"/>
  <c r="L1198" i="4"/>
  <c r="H1131" i="1"/>
  <c r="L1210" i="4"/>
  <c r="H1119" i="1"/>
  <c r="L1222" i="4"/>
  <c r="H1107" i="1"/>
  <c r="L1234" i="4"/>
  <c r="H1095" i="1"/>
  <c r="L1246" i="4"/>
  <c r="H1083" i="1"/>
  <c r="L1258" i="4"/>
  <c r="H1071" i="1"/>
  <c r="L1270" i="4"/>
  <c r="H1059" i="1"/>
  <c r="L1282" i="4"/>
  <c r="H1046" i="1"/>
  <c r="L1295" i="4"/>
  <c r="H1034" i="1"/>
  <c r="L1307" i="4"/>
  <c r="H1022" i="1"/>
  <c r="L1319" i="4"/>
  <c r="H1010" i="1"/>
  <c r="L1331" i="4"/>
  <c r="H998" i="1"/>
  <c r="L1343" i="4"/>
  <c r="H986" i="1"/>
  <c r="L1355" i="4"/>
  <c r="H974" i="1"/>
  <c r="L1367" i="4"/>
  <c r="H962" i="1"/>
  <c r="L1379" i="4"/>
  <c r="H950" i="1"/>
  <c r="L1391" i="4"/>
  <c r="H938" i="1"/>
  <c r="L1403" i="4"/>
  <c r="H926" i="1"/>
  <c r="L1415" i="4"/>
  <c r="H914" i="1"/>
  <c r="L1427" i="4"/>
  <c r="H902" i="1"/>
  <c r="L1439" i="4"/>
  <c r="H890" i="1"/>
  <c r="L1451" i="4"/>
  <c r="H878" i="1"/>
  <c r="L1463" i="4"/>
  <c r="H866" i="1"/>
  <c r="L1475" i="4"/>
  <c r="H854" i="1"/>
  <c r="L1487" i="4"/>
  <c r="H842" i="1"/>
  <c r="L1499" i="4"/>
  <c r="H830" i="1"/>
  <c r="L1511" i="4"/>
  <c r="H818" i="1"/>
  <c r="L1523" i="4"/>
  <c r="H806" i="1"/>
  <c r="L1535" i="4"/>
  <c r="H794" i="1"/>
  <c r="L1547" i="4"/>
  <c r="H782" i="1"/>
  <c r="L1559" i="4"/>
  <c r="H770" i="1"/>
  <c r="L1571" i="4"/>
  <c r="H758" i="1"/>
  <c r="L1583" i="4"/>
  <c r="H746" i="1"/>
  <c r="L1595" i="4"/>
  <c r="H734" i="1"/>
  <c r="L1607" i="4"/>
  <c r="H722" i="1"/>
  <c r="L1618" i="4"/>
  <c r="H710" i="1"/>
  <c r="L1630" i="4"/>
  <c r="H698" i="1"/>
  <c r="L1642" i="4"/>
  <c r="H686" i="1"/>
  <c r="L1654" i="4"/>
  <c r="H674" i="1"/>
  <c r="L1666" i="4"/>
  <c r="H662" i="1"/>
  <c r="L1678" i="4"/>
  <c r="H650" i="1"/>
  <c r="L1690" i="4"/>
  <c r="H638" i="1"/>
  <c r="L1702" i="4"/>
  <c r="H626" i="1"/>
  <c r="L1714" i="4"/>
  <c r="H614" i="1"/>
  <c r="L1726" i="4"/>
  <c r="H602" i="1"/>
  <c r="L1738" i="4"/>
  <c r="H590" i="1"/>
  <c r="L1750" i="4"/>
  <c r="H578" i="1"/>
  <c r="L1762" i="4"/>
  <c r="H566" i="1"/>
  <c r="L1774" i="4"/>
  <c r="H554" i="1"/>
  <c r="L1786" i="4"/>
  <c r="H542" i="1"/>
  <c r="L1798" i="4"/>
  <c r="H530" i="1"/>
  <c r="L1810" i="4"/>
  <c r="H518" i="1"/>
  <c r="L1822" i="4"/>
  <c r="H506" i="1"/>
  <c r="L1834" i="4"/>
  <c r="H494" i="1"/>
  <c r="L1846" i="4"/>
  <c r="H482" i="1"/>
  <c r="L1858" i="4"/>
  <c r="H470" i="1"/>
  <c r="L1870" i="4"/>
  <c r="H458" i="1"/>
  <c r="L1882" i="4"/>
  <c r="H446" i="1"/>
  <c r="L1894" i="4"/>
  <c r="H434" i="1"/>
  <c r="L1906" i="4"/>
  <c r="H422" i="1"/>
  <c r="L1918" i="4"/>
  <c r="H410" i="1"/>
  <c r="L1930" i="4"/>
  <c r="H398" i="1"/>
  <c r="L1942" i="4"/>
  <c r="H386" i="1"/>
  <c r="L1954" i="4"/>
  <c r="H374" i="1"/>
  <c r="L1966" i="4"/>
  <c r="H362" i="1"/>
  <c r="L1978" i="4"/>
  <c r="H350" i="1"/>
  <c r="L1990" i="4"/>
  <c r="H338" i="1"/>
  <c r="L2002" i="4"/>
  <c r="H326" i="1"/>
  <c r="L2014" i="4"/>
  <c r="H314" i="1"/>
  <c r="L2026" i="4"/>
  <c r="H302" i="1"/>
  <c r="L2038" i="4"/>
  <c r="H290" i="1"/>
  <c r="L2049" i="4"/>
  <c r="H278" i="1"/>
  <c r="L2061" i="4"/>
  <c r="H266" i="1"/>
  <c r="L2073" i="4"/>
  <c r="H254" i="1"/>
  <c r="L2085" i="4"/>
  <c r="H242" i="1"/>
  <c r="L2097" i="4"/>
  <c r="H230" i="1"/>
  <c r="L2109" i="4"/>
  <c r="H218" i="1"/>
  <c r="L2121" i="4"/>
  <c r="H206" i="1"/>
  <c r="L2133" i="4"/>
  <c r="H194" i="1"/>
  <c r="L2145" i="4"/>
  <c r="H182" i="1"/>
  <c r="L2157" i="4"/>
  <c r="H170" i="1"/>
  <c r="L2169" i="4"/>
  <c r="H158" i="1"/>
  <c r="L2181" i="4"/>
  <c r="H146" i="1"/>
  <c r="L2193" i="4"/>
  <c r="H134" i="1"/>
  <c r="L2205" i="4"/>
  <c r="H122" i="1"/>
  <c r="L2217" i="4"/>
  <c r="H110" i="1"/>
  <c r="L2229" i="4"/>
  <c r="H98" i="1"/>
  <c r="L2241" i="4"/>
  <c r="H86" i="1"/>
  <c r="L2253" i="4"/>
  <c r="H74" i="1"/>
  <c r="L2265" i="4"/>
  <c r="H62" i="1"/>
  <c r="L2277" i="4"/>
  <c r="H50" i="1"/>
  <c r="L2289" i="4"/>
  <c r="H38" i="1"/>
  <c r="L2300" i="4"/>
  <c r="H26" i="1"/>
  <c r="L2312" i="4"/>
  <c r="H14" i="1"/>
  <c r="L2324" i="4"/>
  <c r="H2270" i="1"/>
  <c r="H2343" i="1"/>
  <c r="H2283" i="1"/>
  <c r="H2247" i="1"/>
  <c r="H2199" i="1"/>
  <c r="H2139" i="1"/>
  <c r="H2115" i="1"/>
  <c r="H2055" i="1"/>
  <c r="H1971" i="1"/>
  <c r="H1623" i="1"/>
  <c r="H2282" i="1"/>
  <c r="H2319" i="1"/>
  <c r="H2271" i="1"/>
  <c r="H2211" i="1"/>
  <c r="H2175" i="1"/>
  <c r="H2127" i="1"/>
  <c r="H2067" i="1"/>
  <c r="H2043" i="1"/>
  <c r="H1995" i="1"/>
  <c r="H1935" i="1"/>
  <c r="H1923" i="1"/>
  <c r="H1875" i="1"/>
  <c r="H1851" i="1"/>
  <c r="H1815" i="1"/>
  <c r="H1767" i="1"/>
  <c r="H1743" i="1"/>
  <c r="H1707" i="1"/>
  <c r="H1683" i="1"/>
  <c r="H1635" i="1"/>
  <c r="H1611" i="1"/>
  <c r="H1563" i="1"/>
  <c r="H1539" i="1"/>
  <c r="H1503" i="1"/>
  <c r="H1455" i="1"/>
  <c r="H1443" i="1"/>
  <c r="H1395" i="1"/>
  <c r="H1371" i="1"/>
  <c r="H1335" i="1"/>
  <c r="H1299" i="1"/>
  <c r="H1263" i="1"/>
  <c r="H1239" i="1"/>
  <c r="H1191" i="1"/>
  <c r="H1179" i="1"/>
  <c r="H2342" i="1"/>
  <c r="H2330" i="1"/>
  <c r="H2318" i="1"/>
  <c r="H2306" i="1"/>
  <c r="H2294" i="1"/>
  <c r="H2258" i="1"/>
  <c r="H2198" i="1"/>
  <c r="H2126" i="1"/>
  <c r="H2066" i="1"/>
  <c r="H2018" i="1"/>
  <c r="H1946" i="1"/>
  <c r="H1874" i="1"/>
  <c r="H1814" i="1"/>
  <c r="H1742" i="1"/>
  <c r="H1670" i="1"/>
  <c r="H1622" i="1"/>
  <c r="H1574" i="1"/>
  <c r="H1526" i="1"/>
  <c r="H1490" i="1"/>
  <c r="H1466" i="1"/>
  <c r="H1430" i="1"/>
  <c r="H2305" i="1"/>
  <c r="H2245" i="1"/>
  <c r="H2173" i="1"/>
  <c r="H2113" i="1"/>
  <c r="H2041" i="1"/>
  <c r="H1981" i="1"/>
  <c r="H1921" i="1"/>
  <c r="H1849" i="1"/>
  <c r="H1789" i="1"/>
  <c r="H1717" i="1"/>
  <c r="H1657" i="1"/>
  <c r="H1597" i="1"/>
  <c r="H1537" i="1"/>
  <c r="H1489" i="1"/>
  <c r="H1417" i="1"/>
  <c r="H1369" i="1"/>
  <c r="H1297" i="1"/>
  <c r="H1249" i="1"/>
  <c r="H1213" i="1"/>
  <c r="H1189" i="1"/>
  <c r="H1177" i="1"/>
  <c r="H2295" i="1"/>
  <c r="H2235" i="1"/>
  <c r="H2163" i="1"/>
  <c r="H2091" i="1"/>
  <c r="H2031" i="1"/>
  <c r="H1983" i="1"/>
  <c r="H1911" i="1"/>
  <c r="H1863" i="1"/>
  <c r="H1803" i="1"/>
  <c r="H1755" i="1"/>
  <c r="H1695" i="1"/>
  <c r="H1647" i="1"/>
  <c r="H1575" i="1"/>
  <c r="H1515" i="1"/>
  <c r="H1491" i="1"/>
  <c r="H1431" i="1"/>
  <c r="H1383" i="1"/>
  <c r="H1323" i="1"/>
  <c r="H1275" i="1"/>
  <c r="H1227" i="1"/>
  <c r="H2234" i="1"/>
  <c r="H2186" i="1"/>
  <c r="H2162" i="1"/>
  <c r="H2114" i="1"/>
  <c r="H2090" i="1"/>
  <c r="H2042" i="1"/>
  <c r="H1994" i="1"/>
  <c r="H1970" i="1"/>
  <c r="H1922" i="1"/>
  <c r="H1898" i="1"/>
  <c r="H1850" i="1"/>
  <c r="H1802" i="1"/>
  <c r="H1778" i="1"/>
  <c r="H1730" i="1"/>
  <c r="H1706" i="1"/>
  <c r="H1646" i="1"/>
  <c r="H1550" i="1"/>
  <c r="H2329" i="1"/>
  <c r="H2281" i="1"/>
  <c r="H2257" i="1"/>
  <c r="H2209" i="1"/>
  <c r="H2185" i="1"/>
  <c r="H2137" i="1"/>
  <c r="H2101" i="1"/>
  <c r="H2065" i="1"/>
  <c r="H2017" i="1"/>
  <c r="H1993" i="1"/>
  <c r="H1945" i="1"/>
  <c r="H1909" i="1"/>
  <c r="H1873" i="1"/>
  <c r="H1825" i="1"/>
  <c r="H1801" i="1"/>
  <c r="H1753" i="1"/>
  <c r="H1729" i="1"/>
  <c r="H1681" i="1"/>
  <c r="H1633" i="1"/>
  <c r="H1609" i="1"/>
  <c r="H1561" i="1"/>
  <c r="H1501" i="1"/>
  <c r="H1465" i="1"/>
  <c r="H1429" i="1"/>
  <c r="H1381" i="1"/>
  <c r="H1357" i="1"/>
  <c r="H1321" i="1"/>
  <c r="H1261" i="1"/>
  <c r="H2334" i="1"/>
  <c r="H2322" i="1"/>
  <c r="H2310" i="1"/>
  <c r="H2298" i="1"/>
  <c r="H2286" i="1"/>
  <c r="H2274" i="1"/>
  <c r="H2262" i="1"/>
  <c r="H2250" i="1"/>
  <c r="H2238" i="1"/>
  <c r="H2226" i="1"/>
  <c r="H2214" i="1"/>
  <c r="H2202" i="1"/>
  <c r="H2190" i="1"/>
  <c r="H2178" i="1"/>
  <c r="H2166" i="1"/>
  <c r="H2154" i="1"/>
  <c r="H2142" i="1"/>
  <c r="H2130" i="1"/>
  <c r="H2118" i="1"/>
  <c r="H2106" i="1"/>
  <c r="H2094" i="1"/>
  <c r="H2082" i="1"/>
  <c r="H2070" i="1"/>
  <c r="H2058" i="1"/>
  <c r="H2046" i="1"/>
  <c r="H2034" i="1"/>
  <c r="H2022" i="1"/>
  <c r="H2010" i="1"/>
  <c r="H1998" i="1"/>
  <c r="H1986" i="1"/>
  <c r="H1974" i="1"/>
  <c r="H1962" i="1"/>
  <c r="H1950" i="1"/>
  <c r="H1938" i="1"/>
  <c r="H1926" i="1"/>
  <c r="H1914" i="1"/>
  <c r="H1902" i="1"/>
  <c r="H1890" i="1"/>
  <c r="H1878" i="1"/>
  <c r="H1866" i="1"/>
  <c r="H1854" i="1"/>
  <c r="H1842" i="1"/>
  <c r="H1830" i="1"/>
  <c r="H1818" i="1"/>
  <c r="H1806" i="1"/>
  <c r="H1794" i="1"/>
  <c r="H1782" i="1"/>
  <c r="H1770" i="1"/>
  <c r="H1758" i="1"/>
  <c r="H1746" i="1"/>
  <c r="H1734" i="1"/>
  <c r="H1722" i="1"/>
  <c r="H1710" i="1"/>
  <c r="H1698" i="1"/>
  <c r="H1686" i="1"/>
  <c r="H1674" i="1"/>
  <c r="H1662" i="1"/>
  <c r="H1650" i="1"/>
  <c r="H1638" i="1"/>
  <c r="H1626" i="1"/>
  <c r="H1614" i="1"/>
  <c r="H1602" i="1"/>
  <c r="H1590" i="1"/>
  <c r="H1578" i="1"/>
  <c r="H1566" i="1"/>
  <c r="H1554" i="1"/>
  <c r="H1542" i="1"/>
  <c r="H1530" i="1"/>
  <c r="H1518" i="1"/>
  <c r="H1506" i="1"/>
  <c r="H1494" i="1"/>
  <c r="H1482" i="1"/>
  <c r="H1470" i="1"/>
  <c r="H1458" i="1"/>
  <c r="H1446" i="1"/>
  <c r="H1434" i="1"/>
  <c r="H1422" i="1"/>
  <c r="H1410" i="1"/>
  <c r="H1398" i="1"/>
  <c r="H1386" i="1"/>
  <c r="H1374" i="1"/>
  <c r="H1362" i="1"/>
  <c r="H1350" i="1"/>
  <c r="H1338" i="1"/>
  <c r="H1326" i="1"/>
  <c r="H1314" i="1"/>
  <c r="H1302" i="1"/>
  <c r="H1290" i="1"/>
  <c r="H1278" i="1"/>
  <c r="H1266" i="1"/>
  <c r="H1254" i="1"/>
  <c r="H1242" i="1"/>
  <c r="H1230" i="1"/>
  <c r="H1218" i="1"/>
  <c r="H1206" i="1"/>
  <c r="H1194" i="1"/>
  <c r="H1182" i="1"/>
  <c r="H1170" i="1"/>
  <c r="H2331" i="1"/>
  <c r="H2259" i="1"/>
  <c r="H2187" i="1"/>
  <c r="H2103" i="1"/>
  <c r="H2019" i="1"/>
  <c r="H1959" i="1"/>
  <c r="H1899" i="1"/>
  <c r="H1839" i="1"/>
  <c r="H1779" i="1"/>
  <c r="H1731" i="1"/>
  <c r="H1671" i="1"/>
  <c r="H1599" i="1"/>
  <c r="H1551" i="1"/>
  <c r="H1479" i="1"/>
  <c r="H1419" i="1"/>
  <c r="H1347" i="1"/>
  <c r="H1287" i="1"/>
  <c r="H1215" i="1"/>
  <c r="H2246" i="1"/>
  <c r="H2210" i="1"/>
  <c r="H2138" i="1"/>
  <c r="H2078" i="1"/>
  <c r="H2006" i="1"/>
  <c r="H1934" i="1"/>
  <c r="H1886" i="1"/>
  <c r="H1826" i="1"/>
  <c r="H1754" i="1"/>
  <c r="H1694" i="1"/>
  <c r="H1634" i="1"/>
  <c r="H1586" i="1"/>
  <c r="H1514" i="1"/>
  <c r="H1478" i="1"/>
  <c r="H1454" i="1"/>
  <c r="H1418" i="1"/>
  <c r="H2293" i="1"/>
  <c r="H2233" i="1"/>
  <c r="H2161" i="1"/>
  <c r="H2089" i="1"/>
  <c r="H2029" i="1"/>
  <c r="H1969" i="1"/>
  <c r="H1897" i="1"/>
  <c r="H1837" i="1"/>
  <c r="H1777" i="1"/>
  <c r="H1705" i="1"/>
  <c r="H1645" i="1"/>
  <c r="H1585" i="1"/>
  <c r="H1525" i="1"/>
  <c r="H1453" i="1"/>
  <c r="H1405" i="1"/>
  <c r="H1345" i="1"/>
  <c r="H1285" i="1"/>
  <c r="H1237" i="1"/>
  <c r="H1201" i="1"/>
  <c r="H2333" i="1"/>
  <c r="H2321" i="1"/>
  <c r="H2309" i="1"/>
  <c r="H2297" i="1"/>
  <c r="H2285" i="1"/>
  <c r="H2273" i="1"/>
  <c r="H2261" i="1"/>
  <c r="H2249" i="1"/>
  <c r="H2237" i="1"/>
  <c r="H2225" i="1"/>
  <c r="H2213" i="1"/>
  <c r="H2201" i="1"/>
  <c r="H2189" i="1"/>
  <c r="H2177" i="1"/>
  <c r="H2165" i="1"/>
  <c r="H2153" i="1"/>
  <c r="H2141" i="1"/>
  <c r="H2129" i="1"/>
  <c r="H2117" i="1"/>
  <c r="H2105" i="1"/>
  <c r="H2093" i="1"/>
  <c r="H2081" i="1"/>
  <c r="H2069" i="1"/>
  <c r="H2057" i="1"/>
  <c r="H2045" i="1"/>
  <c r="H2033" i="1"/>
  <c r="H2021" i="1"/>
  <c r="H2009" i="1"/>
  <c r="H1997" i="1"/>
  <c r="H1985" i="1"/>
  <c r="H1973" i="1"/>
  <c r="H1961" i="1"/>
  <c r="H1949" i="1"/>
  <c r="H1937" i="1"/>
  <c r="H1925" i="1"/>
  <c r="H1913" i="1"/>
  <c r="H1901" i="1"/>
  <c r="H1889" i="1"/>
  <c r="H1877" i="1"/>
  <c r="H1853" i="1"/>
  <c r="H1841" i="1"/>
  <c r="H1817" i="1"/>
  <c r="H1805" i="1"/>
  <c r="H1793" i="1"/>
  <c r="H1781" i="1"/>
  <c r="H1769" i="1"/>
  <c r="H1757" i="1"/>
  <c r="H1745" i="1"/>
  <c r="H1733" i="1"/>
  <c r="H1721" i="1"/>
  <c r="H1709" i="1"/>
  <c r="H1697" i="1"/>
  <c r="H1685" i="1"/>
  <c r="H1673" i="1"/>
  <c r="H1661" i="1"/>
  <c r="H1649" i="1"/>
  <c r="H1637" i="1"/>
  <c r="H1625" i="1"/>
  <c r="H1613" i="1"/>
  <c r="H1601" i="1"/>
  <c r="H1589" i="1"/>
  <c r="H1577" i="1"/>
  <c r="H1565" i="1"/>
  <c r="H1553" i="1"/>
  <c r="H1541" i="1"/>
  <c r="H1529" i="1"/>
  <c r="H1517" i="1"/>
  <c r="H1505" i="1"/>
  <c r="H1493" i="1"/>
  <c r="H1481" i="1"/>
  <c r="H1469" i="1"/>
  <c r="H1457" i="1"/>
  <c r="H1445" i="1"/>
  <c r="H1433" i="1"/>
  <c r="H1421" i="1"/>
  <c r="H1409" i="1"/>
  <c r="H1397" i="1"/>
  <c r="H1385" i="1"/>
  <c r="H1373" i="1"/>
  <c r="H1361" i="1"/>
  <c r="H1349" i="1"/>
  <c r="H1337" i="1"/>
  <c r="H1325" i="1"/>
  <c r="H1313" i="1"/>
  <c r="H1301" i="1"/>
  <c r="H1289" i="1"/>
  <c r="H1277" i="1"/>
  <c r="H1265" i="1"/>
  <c r="H1253" i="1"/>
  <c r="H1241" i="1"/>
  <c r="H1229" i="1"/>
  <c r="H1217" i="1"/>
  <c r="H1205" i="1"/>
  <c r="H1193" i="1"/>
  <c r="H1181" i="1"/>
  <c r="H2307" i="1"/>
  <c r="H2223" i="1"/>
  <c r="H2151" i="1"/>
  <c r="H2079" i="1"/>
  <c r="H2007" i="1"/>
  <c r="H1947" i="1"/>
  <c r="H1887" i="1"/>
  <c r="H1827" i="1"/>
  <c r="H1791" i="1"/>
  <c r="H1719" i="1"/>
  <c r="H1659" i="1"/>
  <c r="H1587" i="1"/>
  <c r="H1527" i="1"/>
  <c r="H1467" i="1"/>
  <c r="H1407" i="1"/>
  <c r="H1359" i="1"/>
  <c r="H1311" i="1"/>
  <c r="H1251" i="1"/>
  <c r="H1203" i="1"/>
  <c r="H2222" i="1"/>
  <c r="H2174" i="1"/>
  <c r="H2150" i="1"/>
  <c r="H2102" i="1"/>
  <c r="H2054" i="1"/>
  <c r="H2030" i="1"/>
  <c r="H1982" i="1"/>
  <c r="H1958" i="1"/>
  <c r="H1910" i="1"/>
  <c r="H1862" i="1"/>
  <c r="H1838" i="1"/>
  <c r="H1790" i="1"/>
  <c r="H1766" i="1"/>
  <c r="H1718" i="1"/>
  <c r="H1682" i="1"/>
  <c r="H1658" i="1"/>
  <c r="H1610" i="1"/>
  <c r="H1598" i="1"/>
  <c r="H1562" i="1"/>
  <c r="H1538" i="1"/>
  <c r="H1502" i="1"/>
  <c r="H1442" i="1"/>
  <c r="H2341" i="1"/>
  <c r="H2317" i="1"/>
  <c r="H2269" i="1"/>
  <c r="H2221" i="1"/>
  <c r="H2197" i="1"/>
  <c r="H2149" i="1"/>
  <c r="H2125" i="1"/>
  <c r="H2077" i="1"/>
  <c r="H2053" i="1"/>
  <c r="H2005" i="1"/>
  <c r="H1957" i="1"/>
  <c r="H1933" i="1"/>
  <c r="H1885" i="1"/>
  <c r="H1861" i="1"/>
  <c r="H1813" i="1"/>
  <c r="H1765" i="1"/>
  <c r="H1741" i="1"/>
  <c r="H1693" i="1"/>
  <c r="H1669" i="1"/>
  <c r="H1621" i="1"/>
  <c r="H1573" i="1"/>
  <c r="H1549" i="1"/>
  <c r="H1513" i="1"/>
  <c r="H1477" i="1"/>
  <c r="H1441" i="1"/>
  <c r="H1393" i="1"/>
  <c r="H1333" i="1"/>
  <c r="H1309" i="1"/>
  <c r="H1273" i="1"/>
  <c r="H1225" i="1"/>
  <c r="H2344" i="1"/>
  <c r="H2332" i="1"/>
  <c r="H2320" i="1"/>
  <c r="H2308" i="1"/>
  <c r="H2296" i="1"/>
  <c r="H2284" i="1"/>
  <c r="H2272" i="1"/>
  <c r="H2260" i="1"/>
  <c r="H2248" i="1"/>
  <c r="H2236" i="1"/>
  <c r="H2224" i="1"/>
  <c r="H2212" i="1"/>
  <c r="H2200" i="1"/>
  <c r="H2188" i="1"/>
  <c r="H2176" i="1"/>
  <c r="H2164" i="1"/>
  <c r="H2152" i="1"/>
  <c r="H2140" i="1"/>
  <c r="H2128" i="1"/>
  <c r="H2116" i="1"/>
  <c r="H2104" i="1"/>
  <c r="H2092" i="1"/>
  <c r="H2080" i="1"/>
  <c r="H2068" i="1"/>
  <c r="H2056" i="1"/>
  <c r="H2044" i="1"/>
  <c r="H2032" i="1"/>
  <c r="H2020" i="1"/>
  <c r="H2008" i="1"/>
  <c r="H1996" i="1"/>
  <c r="H1984" i="1"/>
  <c r="H1972" i="1"/>
  <c r="H1960" i="1"/>
  <c r="H1948" i="1"/>
  <c r="H1936" i="1"/>
  <c r="H1924" i="1"/>
  <c r="H1912" i="1"/>
  <c r="H1900" i="1"/>
  <c r="H1888" i="1"/>
  <c r="H1876" i="1"/>
  <c r="H1864" i="1"/>
  <c r="H1852" i="1"/>
  <c r="H1840" i="1"/>
  <c r="H1828" i="1"/>
  <c r="H1816" i="1"/>
  <c r="H1804" i="1"/>
  <c r="H1792" i="1"/>
  <c r="H1780" i="1"/>
  <c r="H1768" i="1"/>
  <c r="H1756" i="1"/>
  <c r="H1744" i="1"/>
  <c r="H1732" i="1"/>
  <c r="H1720" i="1"/>
  <c r="H1708" i="1"/>
  <c r="H1696" i="1"/>
  <c r="H1684" i="1"/>
  <c r="H1672" i="1"/>
  <c r="H1660" i="1"/>
  <c r="H1648" i="1"/>
  <c r="H1636" i="1"/>
  <c r="H1624" i="1"/>
  <c r="H1612" i="1"/>
  <c r="H1600" i="1"/>
  <c r="H1588" i="1"/>
  <c r="H1576" i="1"/>
  <c r="H1564" i="1"/>
  <c r="H1552" i="1"/>
  <c r="H1540" i="1"/>
  <c r="H1528" i="1"/>
  <c r="H1516" i="1"/>
  <c r="H1504" i="1"/>
  <c r="H1492" i="1"/>
  <c r="H1480" i="1"/>
  <c r="H1468" i="1"/>
  <c r="H1456" i="1"/>
  <c r="H1444" i="1"/>
  <c r="H1432" i="1"/>
  <c r="H1420" i="1"/>
  <c r="H1408" i="1"/>
  <c r="H1396" i="1"/>
  <c r="H1384" i="1"/>
  <c r="H1372" i="1"/>
  <c r="H1360" i="1"/>
  <c r="H1348" i="1"/>
  <c r="H1336" i="1"/>
  <c r="H1324" i="1"/>
  <c r="H1312" i="1"/>
  <c r="H1300" i="1"/>
  <c r="H1288" i="1"/>
  <c r="H1276" i="1"/>
  <c r="H1264" i="1"/>
  <c r="H1252" i="1"/>
  <c r="H1240" i="1"/>
  <c r="H1228" i="1"/>
  <c r="H1216" i="1"/>
  <c r="H1204" i="1"/>
  <c r="H1192" i="1"/>
  <c r="H1180" i="1"/>
  <c r="Q2336" i="4"/>
  <c r="G1406" i="1"/>
  <c r="L935" i="4" s="1"/>
  <c r="G1394" i="1"/>
  <c r="L947" i="4" s="1"/>
  <c r="G1382" i="1"/>
  <c r="L959" i="4" s="1"/>
  <c r="G1370" i="1"/>
  <c r="L971" i="4" s="1"/>
  <c r="G1358" i="1"/>
  <c r="L983" i="4" s="1"/>
  <c r="G1346" i="1"/>
  <c r="L995" i="4" s="1"/>
  <c r="G1334" i="1"/>
  <c r="L1007" i="4" s="1"/>
  <c r="G1322" i="1"/>
  <c r="L1019" i="4" s="1"/>
  <c r="G1310" i="1"/>
  <c r="L1031" i="4" s="1"/>
  <c r="G1298" i="1"/>
  <c r="L1043" i="4" s="1"/>
  <c r="G1286" i="1"/>
  <c r="L1055" i="4" s="1"/>
  <c r="G1274" i="1"/>
  <c r="L1067" i="4" s="1"/>
  <c r="G1262" i="1"/>
  <c r="L1079" i="4" s="1"/>
  <c r="G1250" i="1"/>
  <c r="L1091" i="4" s="1"/>
  <c r="G1238" i="1"/>
  <c r="L1103" i="4" s="1"/>
  <c r="G1226" i="1"/>
  <c r="L1115" i="4" s="1"/>
  <c r="G1214" i="1"/>
  <c r="L1127" i="4" s="1"/>
  <c r="G1202" i="1"/>
  <c r="L1139" i="4" s="1"/>
  <c r="G1190" i="1"/>
  <c r="L1151" i="4" s="1"/>
  <c r="G1178" i="1"/>
  <c r="L1163" i="4" s="1"/>
  <c r="G1166" i="1"/>
  <c r="G1154" i="1"/>
  <c r="G1142" i="1"/>
  <c r="G1130" i="1"/>
  <c r="G1118" i="1"/>
  <c r="G1106" i="1"/>
  <c r="G1094" i="1"/>
  <c r="G1082" i="1"/>
  <c r="G1070" i="1"/>
  <c r="G1058" i="1"/>
  <c r="G1045" i="1"/>
  <c r="G1033" i="1"/>
  <c r="G1021" i="1"/>
  <c r="G1009" i="1"/>
  <c r="G997" i="1"/>
  <c r="G985" i="1"/>
  <c r="G973" i="1"/>
  <c r="G961" i="1"/>
  <c r="G949" i="1"/>
  <c r="G937" i="1"/>
  <c r="G925" i="1"/>
  <c r="G913" i="1"/>
  <c r="G901" i="1"/>
  <c r="G889" i="1"/>
  <c r="G877" i="1"/>
  <c r="G865" i="1"/>
  <c r="G853" i="1"/>
  <c r="G841" i="1"/>
  <c r="G829" i="1"/>
  <c r="G817" i="1"/>
  <c r="G805" i="1"/>
  <c r="G793" i="1"/>
  <c r="G781" i="1"/>
  <c r="G769" i="1"/>
  <c r="G757" i="1"/>
  <c r="G745" i="1"/>
  <c r="G733" i="1"/>
  <c r="H733" i="1" s="1"/>
  <c r="G721" i="1"/>
  <c r="G709" i="1"/>
  <c r="G697" i="1"/>
  <c r="G685" i="1"/>
  <c r="G673" i="1"/>
  <c r="G661" i="1"/>
  <c r="G649" i="1"/>
  <c r="G637" i="1"/>
  <c r="G625" i="1"/>
  <c r="G613" i="1"/>
  <c r="G601" i="1"/>
  <c r="G589" i="1"/>
  <c r="G577" i="1"/>
  <c r="G565" i="1"/>
  <c r="G553" i="1"/>
  <c r="G541" i="1"/>
  <c r="G529" i="1"/>
  <c r="G517" i="1"/>
  <c r="G505" i="1"/>
  <c r="G493" i="1"/>
  <c r="G481" i="1"/>
  <c r="G469" i="1"/>
  <c r="G457" i="1"/>
  <c r="G445" i="1"/>
  <c r="G433" i="1"/>
  <c r="G421" i="1"/>
  <c r="G409" i="1"/>
  <c r="G397" i="1"/>
  <c r="G1829" i="1"/>
  <c r="L512" i="4" s="1"/>
  <c r="G385" i="1"/>
  <c r="G373" i="1"/>
  <c r="G361" i="1"/>
  <c r="G349" i="1"/>
  <c r="G337" i="1"/>
  <c r="G325" i="1"/>
  <c r="G313" i="1"/>
  <c r="G301" i="1"/>
  <c r="G289" i="1"/>
  <c r="G277" i="1"/>
  <c r="G265" i="1"/>
  <c r="G253" i="1"/>
  <c r="G241" i="1"/>
  <c r="G229" i="1"/>
  <c r="G217" i="1"/>
  <c r="G205" i="1"/>
  <c r="G193" i="1"/>
  <c r="G181" i="1"/>
  <c r="G169" i="1"/>
  <c r="G157" i="1"/>
  <c r="G145" i="1"/>
  <c r="G133" i="1"/>
  <c r="G1038" i="1"/>
  <c r="G1026" i="1"/>
  <c r="G1014" i="1"/>
  <c r="G1002" i="1"/>
  <c r="G990" i="1"/>
  <c r="G978" i="1"/>
  <c r="G966" i="1"/>
  <c r="G954" i="1"/>
  <c r="G942" i="1"/>
  <c r="G930" i="1"/>
  <c r="G918" i="1"/>
  <c r="G906" i="1"/>
  <c r="G894" i="1"/>
  <c r="G882" i="1"/>
  <c r="G870" i="1"/>
  <c r="G858" i="1"/>
  <c r="G846" i="1"/>
  <c r="G834" i="1"/>
  <c r="G822" i="1"/>
  <c r="G810" i="1"/>
  <c r="G798" i="1"/>
  <c r="G786" i="1"/>
  <c r="G774" i="1"/>
  <c r="G762" i="1"/>
  <c r="G750" i="1"/>
  <c r="G738" i="1"/>
  <c r="G726" i="1"/>
  <c r="G714" i="1"/>
  <c r="G702" i="1"/>
  <c r="G690" i="1"/>
  <c r="G678" i="1"/>
  <c r="G666" i="1"/>
  <c r="G654" i="1"/>
  <c r="G642" i="1"/>
  <c r="G630" i="1"/>
  <c r="G618" i="1"/>
  <c r="G606" i="1"/>
  <c r="G594" i="1"/>
  <c r="G582" i="1"/>
  <c r="G570" i="1"/>
  <c r="G558" i="1"/>
  <c r="G546" i="1"/>
  <c r="G534" i="1"/>
  <c r="G522" i="1"/>
  <c r="G510" i="1"/>
  <c r="G498" i="1"/>
  <c r="G486" i="1"/>
  <c r="G474" i="1"/>
  <c r="G462" i="1"/>
  <c r="G450" i="1"/>
  <c r="G438" i="1"/>
  <c r="G426" i="1"/>
  <c r="G414" i="1"/>
  <c r="G402" i="1"/>
  <c r="G390" i="1"/>
  <c r="G378" i="1"/>
  <c r="G366" i="1"/>
  <c r="G354" i="1"/>
  <c r="G342" i="1"/>
  <c r="G330" i="1"/>
  <c r="G318" i="1"/>
  <c r="G306" i="1"/>
  <c r="G294" i="1"/>
  <c r="G282" i="1"/>
  <c r="G270" i="1"/>
  <c r="G258" i="1"/>
  <c r="G246" i="1"/>
  <c r="G234" i="1"/>
  <c r="G222" i="1"/>
  <c r="G210" i="1"/>
  <c r="G198" i="1"/>
  <c r="G186" i="1"/>
  <c r="G174" i="1"/>
  <c r="G162" i="1"/>
  <c r="G150" i="1"/>
  <c r="G138" i="1"/>
  <c r="G126" i="1"/>
  <c r="G114" i="1"/>
  <c r="G102" i="1"/>
  <c r="G90" i="1"/>
  <c r="G78" i="1"/>
  <c r="G66" i="1"/>
  <c r="G54" i="1"/>
  <c r="G42" i="1"/>
  <c r="G30" i="1"/>
  <c r="G18" i="1"/>
  <c r="G6" i="1"/>
  <c r="G121" i="1"/>
  <c r="G109" i="1"/>
  <c r="G97" i="1"/>
  <c r="G85" i="1"/>
  <c r="G73" i="1"/>
  <c r="G61" i="1"/>
  <c r="G49" i="1"/>
  <c r="G37" i="1"/>
  <c r="G25" i="1"/>
  <c r="G13" i="1"/>
  <c r="G2340" i="1"/>
  <c r="L6" i="4" s="1"/>
  <c r="G2328" i="1"/>
  <c r="L18" i="4" s="1"/>
  <c r="G2316" i="1"/>
  <c r="L30" i="4" s="1"/>
  <c r="G2304" i="1"/>
  <c r="L42" i="4" s="1"/>
  <c r="G2292" i="1"/>
  <c r="L54" i="4" s="1"/>
  <c r="G2280" i="1"/>
  <c r="L66" i="4" s="1"/>
  <c r="G2268" i="1"/>
  <c r="L78" i="4" s="1"/>
  <c r="G2256" i="1"/>
  <c r="L90" i="4" s="1"/>
  <c r="G2244" i="1"/>
  <c r="L102" i="4" s="1"/>
  <c r="G2232" i="1"/>
  <c r="L114" i="4" s="1"/>
  <c r="G2220" i="1"/>
  <c r="L126" i="4" s="1"/>
  <c r="G2208" i="1"/>
  <c r="L138" i="4" s="1"/>
  <c r="G2196" i="1"/>
  <c r="L149" i="4" s="1"/>
  <c r="G2184" i="1"/>
  <c r="L161" i="4" s="1"/>
  <c r="G2172" i="1"/>
  <c r="L173" i="4" s="1"/>
  <c r="G2160" i="1"/>
  <c r="H2160" i="1" s="1"/>
  <c r="G2148" i="1"/>
  <c r="L196" i="4" s="1"/>
  <c r="G2136" i="1"/>
  <c r="L208" i="4" s="1"/>
  <c r="G2124" i="1"/>
  <c r="L219" i="4" s="1"/>
  <c r="G2112" i="1"/>
  <c r="L231" i="4" s="1"/>
  <c r="G2100" i="1"/>
  <c r="H2100" i="1" s="1"/>
  <c r="G2088" i="1"/>
  <c r="L254" i="4" s="1"/>
  <c r="G2076" i="1"/>
  <c r="L266" i="4" s="1"/>
  <c r="G2064" i="1"/>
  <c r="L278" i="4" s="1"/>
  <c r="G2052" i="1"/>
  <c r="L290" i="4" s="1"/>
  <c r="G2040" i="1"/>
  <c r="L302" i="4" s="1"/>
  <c r="G2028" i="1"/>
  <c r="L314" i="4" s="1"/>
  <c r="G2016" i="1"/>
  <c r="L326" i="4" s="1"/>
  <c r="G2004" i="1"/>
  <c r="L338" i="4" s="1"/>
  <c r="G1992" i="1"/>
  <c r="L350" i="4" s="1"/>
  <c r="G1980" i="1"/>
  <c r="L362" i="4" s="1"/>
  <c r="G1968" i="1"/>
  <c r="L374" i="4" s="1"/>
  <c r="G1956" i="1"/>
  <c r="L386" i="4" s="1"/>
  <c r="G1944" i="1"/>
  <c r="L398" i="4" s="1"/>
  <c r="G1932" i="1"/>
  <c r="L410" i="4" s="1"/>
  <c r="G1920" i="1"/>
  <c r="L422" i="4" s="1"/>
  <c r="G1908" i="1"/>
  <c r="L434" i="4" s="1"/>
  <c r="G1896" i="1"/>
  <c r="L446" i="4" s="1"/>
  <c r="G1884" i="1"/>
  <c r="L458" i="4" s="1"/>
  <c r="G1872" i="1"/>
  <c r="L470" i="4" s="1"/>
  <c r="G1860" i="1"/>
  <c r="L481" i="4" s="1"/>
  <c r="G1848" i="1"/>
  <c r="L493" i="4" s="1"/>
  <c r="G1836" i="1"/>
  <c r="L505" i="4" s="1"/>
  <c r="G1824" i="1"/>
  <c r="L517" i="4" s="1"/>
  <c r="G1812" i="1"/>
  <c r="L529" i="4" s="1"/>
  <c r="G1800" i="1"/>
  <c r="L541" i="4" s="1"/>
  <c r="G1788" i="1"/>
  <c r="L553" i="4" s="1"/>
  <c r="G1776" i="1"/>
  <c r="L565" i="4" s="1"/>
  <c r="G1764" i="1"/>
  <c r="L577" i="4" s="1"/>
  <c r="G1752" i="1"/>
  <c r="L589" i="4" s="1"/>
  <c r="G1740" i="1"/>
  <c r="L601" i="4" s="1"/>
  <c r="G1728" i="1"/>
  <c r="L613" i="4" s="1"/>
  <c r="G1716" i="1"/>
  <c r="L625" i="4" s="1"/>
  <c r="G1704" i="1"/>
  <c r="L637" i="4" s="1"/>
  <c r="G1692" i="1"/>
  <c r="L649" i="4" s="1"/>
  <c r="G1680" i="1"/>
  <c r="L661" i="4" s="1"/>
  <c r="G1668" i="1"/>
  <c r="L673" i="4" s="1"/>
  <c r="G1656" i="1"/>
  <c r="L685" i="4" s="1"/>
  <c r="G1644" i="1"/>
  <c r="L697" i="4" s="1"/>
  <c r="G1632" i="1"/>
  <c r="L709" i="4" s="1"/>
  <c r="G1620" i="1"/>
  <c r="L721" i="4" s="1"/>
  <c r="G1608" i="1"/>
  <c r="L733" i="4" s="1"/>
  <c r="G1596" i="1"/>
  <c r="L745" i="4" s="1"/>
  <c r="G1584" i="1"/>
  <c r="L757" i="4" s="1"/>
  <c r="G1572" i="1"/>
  <c r="L769" i="4" s="1"/>
  <c r="G1560" i="1"/>
  <c r="L781" i="4" s="1"/>
  <c r="G1548" i="1"/>
  <c r="L793" i="4" s="1"/>
  <c r="G1536" i="1"/>
  <c r="L805" i="4" s="1"/>
  <c r="G1524" i="1"/>
  <c r="L817" i="4" s="1"/>
  <c r="G1512" i="1"/>
  <c r="L829" i="4" s="1"/>
  <c r="G1500" i="1"/>
  <c r="L841" i="4" s="1"/>
  <c r="G1488" i="1"/>
  <c r="L853" i="4" s="1"/>
  <c r="G1476" i="1"/>
  <c r="L865" i="4" s="1"/>
  <c r="G1464" i="1"/>
  <c r="L877" i="4" s="1"/>
  <c r="G1452" i="1"/>
  <c r="L889" i="4" s="1"/>
  <c r="G1440" i="1"/>
  <c r="L901" i="4" s="1"/>
  <c r="G1428" i="1"/>
  <c r="L913" i="4" s="1"/>
  <c r="G1416" i="1"/>
  <c r="L925" i="4" s="1"/>
  <c r="G1404" i="1"/>
  <c r="L937" i="4" s="1"/>
  <c r="G1392" i="1"/>
  <c r="L949" i="4" s="1"/>
  <c r="G1380" i="1"/>
  <c r="L961" i="4" s="1"/>
  <c r="G1368" i="1"/>
  <c r="L973" i="4" s="1"/>
  <c r="G1356" i="1"/>
  <c r="L985" i="4" s="1"/>
  <c r="G1344" i="1"/>
  <c r="L997" i="4" s="1"/>
  <c r="G1332" i="1"/>
  <c r="L1009" i="4" s="1"/>
  <c r="G1320" i="1"/>
  <c r="L1021" i="4" s="1"/>
  <c r="G1308" i="1"/>
  <c r="L1033" i="4" s="1"/>
  <c r="G1296" i="1"/>
  <c r="L1045" i="4" s="1"/>
  <c r="G1284" i="1"/>
  <c r="L1057" i="4" s="1"/>
  <c r="G1272" i="1"/>
  <c r="L1069" i="4" s="1"/>
  <c r="G1260" i="1"/>
  <c r="L1081" i="4" s="1"/>
  <c r="G1248" i="1"/>
  <c r="L1093" i="4" s="1"/>
  <c r="G1236" i="1"/>
  <c r="L1105" i="4" s="1"/>
  <c r="G1224" i="1"/>
  <c r="L1117" i="4" s="1"/>
  <c r="G1212" i="1"/>
  <c r="L1129" i="4" s="1"/>
  <c r="G1200" i="1"/>
  <c r="L1141" i="4" s="1"/>
  <c r="G1188" i="1"/>
  <c r="L1153" i="4" s="1"/>
  <c r="G1176" i="1"/>
  <c r="L1165" i="4" s="1"/>
  <c r="G1164" i="1"/>
  <c r="G1152" i="1"/>
  <c r="G1140" i="1"/>
  <c r="G1128" i="1"/>
  <c r="G1116" i="1"/>
  <c r="G1104" i="1"/>
  <c r="G1092" i="1"/>
  <c r="G1080" i="1"/>
  <c r="G1068" i="1"/>
  <c r="G1056" i="1"/>
  <c r="G43" i="1"/>
  <c r="G31" i="1"/>
  <c r="G19" i="1"/>
  <c r="G7" i="1"/>
  <c r="G48" i="1"/>
  <c r="G36" i="1"/>
  <c r="G24" i="1"/>
  <c r="G12" i="1"/>
  <c r="G20" i="1"/>
  <c r="G8" i="1"/>
  <c r="G2336" i="1"/>
  <c r="L10" i="4" s="1"/>
  <c r="G2324" i="1"/>
  <c r="L22" i="4" s="1"/>
  <c r="G2312" i="1"/>
  <c r="L34" i="4" s="1"/>
  <c r="G2300" i="1"/>
  <c r="L46" i="4" s="1"/>
  <c r="G2288" i="1"/>
  <c r="L58" i="4" s="1"/>
  <c r="G2276" i="1"/>
  <c r="L70" i="4" s="1"/>
  <c r="G2264" i="1"/>
  <c r="L82" i="4" s="1"/>
  <c r="G2252" i="1"/>
  <c r="L94" i="4" s="1"/>
  <c r="G2240" i="1"/>
  <c r="L106" i="4" s="1"/>
  <c r="G2228" i="1"/>
  <c r="L118" i="4" s="1"/>
  <c r="G2216" i="1"/>
  <c r="L130" i="4" s="1"/>
  <c r="G2204" i="1"/>
  <c r="H2204" i="1" s="1"/>
  <c r="G2192" i="1"/>
  <c r="L153" i="4" s="1"/>
  <c r="G2180" i="1"/>
  <c r="L165" i="4" s="1"/>
  <c r="G2168" i="1"/>
  <c r="L177" i="4" s="1"/>
  <c r="G2156" i="1"/>
  <c r="L188" i="4" s="1"/>
  <c r="G2144" i="1"/>
  <c r="L200" i="4" s="1"/>
  <c r="G2132" i="1"/>
  <c r="L212" i="4" s="1"/>
  <c r="G2120" i="1"/>
  <c r="L223" i="4" s="1"/>
  <c r="G2108" i="1"/>
  <c r="L235" i="4" s="1"/>
  <c r="G2096" i="1"/>
  <c r="L246" i="4" s="1"/>
  <c r="G2084" i="1"/>
  <c r="L258" i="4" s="1"/>
  <c r="G2072" i="1"/>
  <c r="L270" i="4" s="1"/>
  <c r="G2335" i="1"/>
  <c r="L11" i="4" s="1"/>
  <c r="G2323" i="1"/>
  <c r="L23" i="4" s="1"/>
  <c r="G2311" i="1"/>
  <c r="L35" i="4" s="1"/>
  <c r="G2299" i="1"/>
  <c r="L47" i="4" s="1"/>
  <c r="G2287" i="1"/>
  <c r="L59" i="4" s="1"/>
  <c r="G2275" i="1"/>
  <c r="L71" i="4" s="1"/>
  <c r="G2263" i="1"/>
  <c r="L83" i="4" s="1"/>
  <c r="G2251" i="1"/>
  <c r="L95" i="4" s="1"/>
  <c r="G2239" i="1"/>
  <c r="L107" i="4" s="1"/>
  <c r="G2227" i="1"/>
  <c r="L119" i="4" s="1"/>
  <c r="G2215" i="1"/>
  <c r="L131" i="4" s="1"/>
  <c r="G2203" i="1"/>
  <c r="L142" i="4" s="1"/>
  <c r="G2191" i="1"/>
  <c r="L154" i="4" s="1"/>
  <c r="G2179" i="1"/>
  <c r="L166" i="4" s="1"/>
  <c r="G2167" i="1"/>
  <c r="L178" i="4" s="1"/>
  <c r="G2155" i="1"/>
  <c r="L189" i="4" s="1"/>
  <c r="G2143" i="1"/>
  <c r="L201" i="4" s="1"/>
  <c r="G2131" i="1"/>
  <c r="H2131" i="1" s="1"/>
  <c r="G2119" i="1"/>
  <c r="L224" i="4" s="1"/>
  <c r="G2107" i="1"/>
  <c r="L236" i="4" s="1"/>
  <c r="G2095" i="1"/>
  <c r="L247" i="4" s="1"/>
  <c r="G2083" i="1"/>
  <c r="L259" i="4" s="1"/>
  <c r="G2071" i="1"/>
  <c r="L271" i="4" s="1"/>
  <c r="G2059" i="1"/>
  <c r="L283" i="4" s="1"/>
  <c r="G2047" i="1"/>
  <c r="L295" i="4" s="1"/>
  <c r="G2035" i="1"/>
  <c r="L307" i="4" s="1"/>
  <c r="G2023" i="1"/>
  <c r="L319" i="4" s="1"/>
  <c r="G2011" i="1"/>
  <c r="L331" i="4" s="1"/>
  <c r="G1999" i="1"/>
  <c r="L343" i="4" s="1"/>
  <c r="G1987" i="1"/>
  <c r="L355" i="4" s="1"/>
  <c r="G1975" i="1"/>
  <c r="L367" i="4" s="1"/>
  <c r="G1963" i="1"/>
  <c r="L379" i="4" s="1"/>
  <c r="G1951" i="1"/>
  <c r="L391" i="4" s="1"/>
  <c r="G1939" i="1"/>
  <c r="L403" i="4" s="1"/>
  <c r="G1927" i="1"/>
  <c r="L415" i="4" s="1"/>
  <c r="G1915" i="1"/>
  <c r="L427" i="4" s="1"/>
  <c r="G1903" i="1"/>
  <c r="L439" i="4" s="1"/>
  <c r="G1891" i="1"/>
  <c r="L451" i="4" s="1"/>
  <c r="G1879" i="1"/>
  <c r="L463" i="4" s="1"/>
  <c r="G1867" i="1"/>
  <c r="L475" i="4" s="1"/>
  <c r="G1855" i="1"/>
  <c r="L486" i="4" s="1"/>
  <c r="G1843" i="1"/>
  <c r="L498" i="4" s="1"/>
  <c r="G1831" i="1"/>
  <c r="L510" i="4" s="1"/>
  <c r="G1819" i="1"/>
  <c r="L522" i="4" s="1"/>
  <c r="G1807" i="1"/>
  <c r="L534" i="4" s="1"/>
  <c r="G1795" i="1"/>
  <c r="L546" i="4" s="1"/>
  <c r="G1783" i="1"/>
  <c r="L558" i="4" s="1"/>
  <c r="G1771" i="1"/>
  <c r="L570" i="4" s="1"/>
  <c r="G1759" i="1"/>
  <c r="L582" i="4" s="1"/>
  <c r="G1747" i="1"/>
  <c r="L594" i="4" s="1"/>
  <c r="G1735" i="1"/>
  <c r="L606" i="4" s="1"/>
  <c r="G1723" i="1"/>
  <c r="L618" i="4" s="1"/>
  <c r="G1711" i="1"/>
  <c r="L630" i="4" s="1"/>
  <c r="G1699" i="1"/>
  <c r="L642" i="4" s="1"/>
  <c r="G1687" i="1"/>
  <c r="L654" i="4" s="1"/>
  <c r="G1675" i="1"/>
  <c r="L666" i="4" s="1"/>
  <c r="G1663" i="1"/>
  <c r="L678" i="4" s="1"/>
  <c r="G1651" i="1"/>
  <c r="L690" i="4" s="1"/>
  <c r="G1639" i="1"/>
  <c r="L702" i="4" s="1"/>
  <c r="G1627" i="1"/>
  <c r="L714" i="4" s="1"/>
  <c r="G1615" i="1"/>
  <c r="L726" i="4" s="1"/>
  <c r="G1603" i="1"/>
  <c r="L738" i="4" s="1"/>
  <c r="G1591" i="1"/>
  <c r="L750" i="4" s="1"/>
  <c r="G1579" i="1"/>
  <c r="L762" i="4" s="1"/>
  <c r="G1567" i="1"/>
  <c r="L774" i="4" s="1"/>
  <c r="G1555" i="1"/>
  <c r="L786" i="4" s="1"/>
  <c r="G1543" i="1"/>
  <c r="L798" i="4" s="1"/>
  <c r="G1531" i="1"/>
  <c r="L810" i="4" s="1"/>
  <c r="G1519" i="1"/>
  <c r="L822" i="4" s="1"/>
  <c r="G1507" i="1"/>
  <c r="L834" i="4" s="1"/>
  <c r="G1495" i="1"/>
  <c r="L846" i="4" s="1"/>
  <c r="G1483" i="1"/>
  <c r="L858" i="4" s="1"/>
  <c r="G1471" i="1"/>
  <c r="L870" i="4" s="1"/>
  <c r="G1459" i="1"/>
  <c r="L882" i="4" s="1"/>
  <c r="G1447" i="1"/>
  <c r="L894" i="4" s="1"/>
  <c r="G1435" i="1"/>
  <c r="L906" i="4" s="1"/>
  <c r="G1423" i="1"/>
  <c r="L918" i="4" s="1"/>
  <c r="G1411" i="1"/>
  <c r="L930" i="4" s="1"/>
  <c r="G1399" i="1"/>
  <c r="L942" i="4" s="1"/>
  <c r="G1387" i="1"/>
  <c r="L954" i="4" s="1"/>
  <c r="G1375" i="1"/>
  <c r="L966" i="4" s="1"/>
  <c r="G1363" i="1"/>
  <c r="L978" i="4" s="1"/>
  <c r="G1351" i="1"/>
  <c r="L990" i="4" s="1"/>
  <c r="G1339" i="1"/>
  <c r="L1002" i="4" s="1"/>
  <c r="G1327" i="1"/>
  <c r="L1014" i="4" s="1"/>
  <c r="G1315" i="1"/>
  <c r="L1026" i="4" s="1"/>
  <c r="G1303" i="1"/>
  <c r="L1038" i="4" s="1"/>
  <c r="G1291" i="1"/>
  <c r="L1050" i="4" s="1"/>
  <c r="G1279" i="1"/>
  <c r="L1062" i="4" s="1"/>
  <c r="G1267" i="1"/>
  <c r="L1074" i="4" s="1"/>
  <c r="G1255" i="1"/>
  <c r="L1086" i="4" s="1"/>
  <c r="G1243" i="1"/>
  <c r="L1098" i="4" s="1"/>
  <c r="G1231" i="1"/>
  <c r="L1110" i="4" s="1"/>
  <c r="G1219" i="1"/>
  <c r="L1122" i="4" s="1"/>
  <c r="G1207" i="1"/>
  <c r="L1134" i="4" s="1"/>
  <c r="G1195" i="1"/>
  <c r="L1146" i="4" s="1"/>
  <c r="G1183" i="1"/>
  <c r="L1158" i="4" s="1"/>
  <c r="G1171" i="1"/>
  <c r="L1170" i="4" s="1"/>
  <c r="G1159" i="1"/>
  <c r="G1147" i="1"/>
  <c r="G1135" i="1"/>
  <c r="G1123" i="1"/>
  <c r="G1111" i="1"/>
  <c r="G1099" i="1"/>
  <c r="G1087" i="1"/>
  <c r="G1075" i="1"/>
  <c r="G1063" i="1"/>
  <c r="G1039" i="1"/>
  <c r="G1027" i="1"/>
  <c r="G1015" i="1"/>
  <c r="G1003" i="1"/>
  <c r="G991" i="1"/>
  <c r="G979" i="1"/>
  <c r="G967" i="1"/>
  <c r="G955" i="1"/>
  <c r="G943" i="1"/>
  <c r="G931" i="1"/>
  <c r="G919" i="1"/>
  <c r="G907" i="1"/>
  <c r="G895" i="1"/>
  <c r="G883" i="1"/>
  <c r="G871" i="1"/>
  <c r="G859" i="1"/>
  <c r="G847" i="1"/>
  <c r="G835" i="1"/>
  <c r="G823" i="1"/>
  <c r="G811" i="1"/>
  <c r="G799" i="1"/>
  <c r="G787" i="1"/>
  <c r="G775" i="1"/>
  <c r="G763" i="1"/>
  <c r="G751" i="1"/>
  <c r="G739" i="1"/>
  <c r="G727" i="1"/>
  <c r="G715" i="1"/>
  <c r="G703" i="1"/>
  <c r="G691" i="1"/>
  <c r="G679" i="1"/>
  <c r="G667" i="1"/>
  <c r="G655" i="1"/>
  <c r="G643" i="1"/>
  <c r="G631" i="1"/>
  <c r="G619" i="1"/>
  <c r="G607" i="1"/>
  <c r="G595" i="1"/>
  <c r="G583" i="1"/>
  <c r="G571" i="1"/>
  <c r="G559" i="1"/>
  <c r="G547" i="1"/>
  <c r="G535" i="1"/>
  <c r="G523" i="1"/>
  <c r="G511" i="1"/>
  <c r="G499" i="1"/>
  <c r="G487" i="1"/>
  <c r="G475" i="1"/>
  <c r="G463" i="1"/>
  <c r="G451" i="1"/>
  <c r="G439" i="1"/>
  <c r="G427" i="1"/>
  <c r="G415" i="1"/>
  <c r="G403" i="1"/>
  <c r="G391" i="1"/>
  <c r="G379" i="1"/>
  <c r="G367" i="1"/>
  <c r="G355" i="1"/>
  <c r="G343" i="1"/>
  <c r="G331" i="1"/>
  <c r="G319" i="1"/>
  <c r="G307" i="1"/>
  <c r="G295" i="1"/>
  <c r="G283" i="1"/>
  <c r="G271" i="1"/>
  <c r="G259" i="1"/>
  <c r="G247" i="1"/>
  <c r="G235" i="1"/>
  <c r="G223" i="1"/>
  <c r="G211" i="1"/>
  <c r="G199" i="1"/>
  <c r="G187" i="1"/>
  <c r="G175" i="1"/>
  <c r="G163" i="1"/>
  <c r="G151" i="1"/>
  <c r="G139" i="1"/>
  <c r="G127" i="1"/>
  <c r="G115" i="1"/>
  <c r="G103" i="1"/>
  <c r="G91" i="1"/>
  <c r="G79" i="1"/>
  <c r="G67" i="1"/>
  <c r="G55" i="1"/>
  <c r="G2060" i="1"/>
  <c r="L282" i="4" s="1"/>
  <c r="G2048" i="1"/>
  <c r="L294" i="4" s="1"/>
  <c r="G2036" i="1"/>
  <c r="L306" i="4" s="1"/>
  <c r="G2024" i="1"/>
  <c r="L318" i="4" s="1"/>
  <c r="G2012" i="1"/>
  <c r="L330" i="4" s="1"/>
  <c r="G2000" i="1"/>
  <c r="L342" i="4" s="1"/>
  <c r="G1988" i="1"/>
  <c r="L354" i="4" s="1"/>
  <c r="G1976" i="1"/>
  <c r="L366" i="4" s="1"/>
  <c r="G1964" i="1"/>
  <c r="L378" i="4" s="1"/>
  <c r="G1952" i="1"/>
  <c r="L390" i="4" s="1"/>
  <c r="G1940" i="1"/>
  <c r="L402" i="4" s="1"/>
  <c r="G1928" i="1"/>
  <c r="L414" i="4" s="1"/>
  <c r="G1916" i="1"/>
  <c r="L426" i="4" s="1"/>
  <c r="G1904" i="1"/>
  <c r="L438" i="4" s="1"/>
  <c r="G1892" i="1"/>
  <c r="L450" i="4" s="1"/>
  <c r="G1880" i="1"/>
  <c r="L462" i="4" s="1"/>
  <c r="G1868" i="1"/>
  <c r="L474" i="4" s="1"/>
  <c r="G1856" i="1"/>
  <c r="L485" i="4" s="1"/>
  <c r="G1844" i="1"/>
  <c r="L497" i="4" s="1"/>
  <c r="G1832" i="1"/>
  <c r="L509" i="4" s="1"/>
  <c r="G1820" i="1"/>
  <c r="L521" i="4" s="1"/>
  <c r="G1808" i="1"/>
  <c r="L533" i="4" s="1"/>
  <c r="G1796" i="1"/>
  <c r="L545" i="4" s="1"/>
  <c r="G1784" i="1"/>
  <c r="L557" i="4" s="1"/>
  <c r="G1772" i="1"/>
  <c r="L569" i="4" s="1"/>
  <c r="G1760" i="1"/>
  <c r="L581" i="4" s="1"/>
  <c r="G1748" i="1"/>
  <c r="L593" i="4" s="1"/>
  <c r="G1736" i="1"/>
  <c r="L605" i="4" s="1"/>
  <c r="G1724" i="1"/>
  <c r="L617" i="4" s="1"/>
  <c r="G1712" i="1"/>
  <c r="L629" i="4" s="1"/>
  <c r="G1700" i="1"/>
  <c r="L641" i="4" s="1"/>
  <c r="G1688" i="1"/>
  <c r="L653" i="4" s="1"/>
  <c r="G1676" i="1"/>
  <c r="L665" i="4" s="1"/>
  <c r="G1664" i="1"/>
  <c r="L677" i="4" s="1"/>
  <c r="G1652" i="1"/>
  <c r="L689" i="4" s="1"/>
  <c r="G1640" i="1"/>
  <c r="L701" i="4" s="1"/>
  <c r="G1628" i="1"/>
  <c r="L713" i="4" s="1"/>
  <c r="G1616" i="1"/>
  <c r="L725" i="4" s="1"/>
  <c r="G1604" i="1"/>
  <c r="L737" i="4" s="1"/>
  <c r="G1592" i="1"/>
  <c r="L749" i="4" s="1"/>
  <c r="G1580" i="1"/>
  <c r="L761" i="4" s="1"/>
  <c r="G1568" i="1"/>
  <c r="L773" i="4" s="1"/>
  <c r="G1556" i="1"/>
  <c r="L785" i="4" s="1"/>
  <c r="G1544" i="1"/>
  <c r="L797" i="4" s="1"/>
  <c r="G1532" i="1"/>
  <c r="L809" i="4" s="1"/>
  <c r="G1520" i="1"/>
  <c r="L821" i="4" s="1"/>
  <c r="G1508" i="1"/>
  <c r="L833" i="4" s="1"/>
  <c r="G1496" i="1"/>
  <c r="L845" i="4" s="1"/>
  <c r="G1484" i="1"/>
  <c r="L857" i="4" s="1"/>
  <c r="G1472" i="1"/>
  <c r="L869" i="4" s="1"/>
  <c r="G1460" i="1"/>
  <c r="L881" i="4" s="1"/>
  <c r="G1448" i="1"/>
  <c r="L893" i="4" s="1"/>
  <c r="G1436" i="1"/>
  <c r="L905" i="4" s="1"/>
  <c r="G1424" i="1"/>
  <c r="L917" i="4" s="1"/>
  <c r="G1412" i="1"/>
  <c r="L929" i="4" s="1"/>
  <c r="G1400" i="1"/>
  <c r="L941" i="4" s="1"/>
  <c r="G1388" i="1"/>
  <c r="L953" i="4" s="1"/>
  <c r="G1376" i="1"/>
  <c r="L965" i="4" s="1"/>
  <c r="G1364" i="1"/>
  <c r="L977" i="4" s="1"/>
  <c r="G1352" i="1"/>
  <c r="L989" i="4" s="1"/>
  <c r="G1340" i="1"/>
  <c r="L1001" i="4" s="1"/>
  <c r="G1328" i="1"/>
  <c r="L1013" i="4" s="1"/>
  <c r="G1316" i="1"/>
  <c r="L1025" i="4" s="1"/>
  <c r="G1304" i="1"/>
  <c r="L1037" i="4" s="1"/>
  <c r="G1292" i="1"/>
  <c r="L1049" i="4" s="1"/>
  <c r="G1280" i="1"/>
  <c r="L1061" i="4" s="1"/>
  <c r="G1268" i="1"/>
  <c r="L1073" i="4" s="1"/>
  <c r="G1256" i="1"/>
  <c r="L1085" i="4" s="1"/>
  <c r="G1244" i="1"/>
  <c r="L1097" i="4" s="1"/>
  <c r="G1232" i="1"/>
  <c r="L1109" i="4" s="1"/>
  <c r="G1220" i="1"/>
  <c r="L1121" i="4" s="1"/>
  <c r="G1208" i="1"/>
  <c r="L1133" i="4" s="1"/>
  <c r="G1196" i="1"/>
  <c r="L1145" i="4" s="1"/>
  <c r="G1184" i="1"/>
  <c r="L1157" i="4" s="1"/>
  <c r="G1172" i="1"/>
  <c r="L1169" i="4" s="1"/>
  <c r="G1160" i="1"/>
  <c r="G1148" i="1"/>
  <c r="G1136" i="1"/>
  <c r="G1124" i="1"/>
  <c r="G1112" i="1"/>
  <c r="G1100" i="1"/>
  <c r="G1088" i="1"/>
  <c r="G1076" i="1"/>
  <c r="G1064" i="1"/>
  <c r="G1052" i="1"/>
  <c r="G1040" i="1"/>
  <c r="G1028" i="1"/>
  <c r="G1016" i="1"/>
  <c r="G1004" i="1"/>
  <c r="G992" i="1"/>
  <c r="G980" i="1"/>
  <c r="G968" i="1"/>
  <c r="G956" i="1"/>
  <c r="G944" i="1"/>
  <c r="G932" i="1"/>
  <c r="G920" i="1"/>
  <c r="G908" i="1"/>
  <c r="G896" i="1"/>
  <c r="G884" i="1"/>
  <c r="G872" i="1"/>
  <c r="G860" i="1"/>
  <c r="G848" i="1"/>
  <c r="G836" i="1"/>
  <c r="G824" i="1"/>
  <c r="G812" i="1"/>
  <c r="G800" i="1"/>
  <c r="G788" i="1"/>
  <c r="G776" i="1"/>
  <c r="G764" i="1"/>
  <c r="G752" i="1"/>
  <c r="G740" i="1"/>
  <c r="G728" i="1"/>
  <c r="G716" i="1"/>
  <c r="G704" i="1"/>
  <c r="G692" i="1"/>
  <c r="G680" i="1"/>
  <c r="G668" i="1"/>
  <c r="G656" i="1"/>
  <c r="G644" i="1"/>
  <c r="G632" i="1"/>
  <c r="G620" i="1"/>
  <c r="G608" i="1"/>
  <c r="G596" i="1"/>
  <c r="G584" i="1"/>
  <c r="G572" i="1"/>
  <c r="G560" i="1"/>
  <c r="G548" i="1"/>
  <c r="G536" i="1"/>
  <c r="G524" i="1"/>
  <c r="G512" i="1"/>
  <c r="G500" i="1"/>
  <c r="G488" i="1"/>
  <c r="G476" i="1"/>
  <c r="G464" i="1"/>
  <c r="G452" i="1"/>
  <c r="G440" i="1"/>
  <c r="G428" i="1"/>
  <c r="G416" i="1"/>
  <c r="G404" i="1"/>
  <c r="G392" i="1"/>
  <c r="G380" i="1"/>
  <c r="G368" i="1"/>
  <c r="G356" i="1"/>
  <c r="G344" i="1"/>
  <c r="G332" i="1"/>
  <c r="G320" i="1"/>
  <c r="G308" i="1"/>
  <c r="G296" i="1"/>
  <c r="H296" i="1" s="1"/>
  <c r="G284" i="1"/>
  <c r="G272" i="1"/>
  <c r="G260" i="1"/>
  <c r="G248" i="1"/>
  <c r="G236" i="1"/>
  <c r="G224" i="1"/>
  <c r="G212" i="1"/>
  <c r="G200" i="1"/>
  <c r="G188" i="1"/>
  <c r="G176" i="1"/>
  <c r="G164" i="1"/>
  <c r="G152" i="1"/>
  <c r="G140" i="1"/>
  <c r="G128" i="1"/>
  <c r="G116" i="1"/>
  <c r="G104" i="1"/>
  <c r="G92" i="1"/>
  <c r="G80" i="1"/>
  <c r="G68" i="1"/>
  <c r="G56" i="1"/>
  <c r="G44" i="1"/>
  <c r="G32" i="1"/>
  <c r="G2315" i="1"/>
  <c r="L31" i="4" s="1"/>
  <c r="G2291" i="1"/>
  <c r="L55" i="4" s="1"/>
  <c r="G2243" i="1"/>
  <c r="L103" i="4" s="1"/>
  <c r="G2207" i="1"/>
  <c r="L139" i="4" s="1"/>
  <c r="G2183" i="1"/>
  <c r="L162" i="4" s="1"/>
  <c r="G2159" i="1"/>
  <c r="L185" i="4" s="1"/>
  <c r="G2135" i="1"/>
  <c r="L209" i="4" s="1"/>
  <c r="G2111" i="1"/>
  <c r="L232" i="4" s="1"/>
  <c r="G2075" i="1"/>
  <c r="L267" i="4" s="1"/>
  <c r="G2051" i="1"/>
  <c r="L291" i="4" s="1"/>
  <c r="G2015" i="1"/>
  <c r="L327" i="4" s="1"/>
  <c r="G1979" i="1"/>
  <c r="L363" i="4" s="1"/>
  <c r="G1943" i="1"/>
  <c r="L399" i="4" s="1"/>
  <c r="G1919" i="1"/>
  <c r="L423" i="4" s="1"/>
  <c r="G1883" i="1"/>
  <c r="L459" i="4" s="1"/>
  <c r="G1859" i="1"/>
  <c r="L482" i="4" s="1"/>
  <c r="G1835" i="1"/>
  <c r="L506" i="4" s="1"/>
  <c r="G1799" i="1"/>
  <c r="L542" i="4" s="1"/>
  <c r="G1775" i="1"/>
  <c r="L566" i="4" s="1"/>
  <c r="G1751" i="1"/>
  <c r="L590" i="4" s="1"/>
  <c r="G1727" i="1"/>
  <c r="L614" i="4" s="1"/>
  <c r="G1703" i="1"/>
  <c r="L638" i="4" s="1"/>
  <c r="G1667" i="1"/>
  <c r="L674" i="4" s="1"/>
  <c r="G1643" i="1"/>
  <c r="L698" i="4" s="1"/>
  <c r="G1607" i="1"/>
  <c r="L734" i="4" s="1"/>
  <c r="G1583" i="1"/>
  <c r="L758" i="4" s="1"/>
  <c r="G1559" i="1"/>
  <c r="L782" i="4" s="1"/>
  <c r="G1523" i="1"/>
  <c r="L818" i="4" s="1"/>
  <c r="G1499" i="1"/>
  <c r="L842" i="4" s="1"/>
  <c r="G1463" i="1"/>
  <c r="L878" i="4" s="1"/>
  <c r="G1427" i="1"/>
  <c r="L914" i="4" s="1"/>
  <c r="G1403" i="1"/>
  <c r="L938" i="4" s="1"/>
  <c r="G1367" i="1"/>
  <c r="L974" i="4" s="1"/>
  <c r="G1331" i="1"/>
  <c r="L1010" i="4" s="1"/>
  <c r="G1307" i="1"/>
  <c r="L1034" i="4" s="1"/>
  <c r="G1283" i="1"/>
  <c r="L1058" i="4" s="1"/>
  <c r="G1247" i="1"/>
  <c r="L1094" i="4" s="1"/>
  <c r="G1223" i="1"/>
  <c r="L1118" i="4" s="1"/>
  <c r="G1187" i="1"/>
  <c r="L1154" i="4" s="1"/>
  <c r="G1163" i="1"/>
  <c r="G1127" i="1"/>
  <c r="G1103" i="1"/>
  <c r="G1079" i="1"/>
  <c r="G1043" i="1"/>
  <c r="G1007" i="1"/>
  <c r="G983" i="1"/>
  <c r="G959" i="1"/>
  <c r="G923" i="1"/>
  <c r="G899" i="1"/>
  <c r="G875" i="1"/>
  <c r="G839" i="1"/>
  <c r="G815" i="1"/>
  <c r="G779" i="1"/>
  <c r="G743" i="1"/>
  <c r="G707" i="1"/>
  <c r="G683" i="1"/>
  <c r="G647" i="1"/>
  <c r="G623" i="1"/>
  <c r="G587" i="1"/>
  <c r="G551" i="1"/>
  <c r="G527" i="1"/>
  <c r="G491" i="1"/>
  <c r="G455" i="1"/>
  <c r="G419" i="1"/>
  <c r="G383" i="1"/>
  <c r="G359" i="1"/>
  <c r="G323" i="1"/>
  <c r="G299" i="1"/>
  <c r="G263" i="1"/>
  <c r="G227" i="1"/>
  <c r="G191" i="1"/>
  <c r="G167" i="1"/>
  <c r="G131" i="1"/>
  <c r="G107" i="1"/>
  <c r="G71" i="1"/>
  <c r="G47" i="1"/>
  <c r="H47" i="1" s="1"/>
  <c r="G23" i="1"/>
  <c r="G2338" i="1"/>
  <c r="L8" i="4" s="1"/>
  <c r="G2326" i="1"/>
  <c r="L20" i="4" s="1"/>
  <c r="G2314" i="1"/>
  <c r="L32" i="4" s="1"/>
  <c r="G2302" i="1"/>
  <c r="L44" i="4" s="1"/>
  <c r="G2290" i="1"/>
  <c r="L56" i="4" s="1"/>
  <c r="G2278" i="1"/>
  <c r="L68" i="4" s="1"/>
  <c r="G2266" i="1"/>
  <c r="L80" i="4" s="1"/>
  <c r="G2254" i="1"/>
  <c r="L92" i="4" s="1"/>
  <c r="G2242" i="1"/>
  <c r="L104" i="4" s="1"/>
  <c r="G2230" i="1"/>
  <c r="L116" i="4" s="1"/>
  <c r="G2218" i="1"/>
  <c r="L128" i="4" s="1"/>
  <c r="G2206" i="1"/>
  <c r="L140" i="4" s="1"/>
  <c r="G2194" i="1"/>
  <c r="L151" i="4" s="1"/>
  <c r="G2182" i="1"/>
  <c r="L163" i="4" s="1"/>
  <c r="G2170" i="1"/>
  <c r="L175" i="4" s="1"/>
  <c r="G2158" i="1"/>
  <c r="L186" i="4" s="1"/>
  <c r="G2146" i="1"/>
  <c r="L198" i="4" s="1"/>
  <c r="G2134" i="1"/>
  <c r="L210" i="4" s="1"/>
  <c r="G2122" i="1"/>
  <c r="L221" i="4" s="1"/>
  <c r="G2110" i="1"/>
  <c r="L233" i="4" s="1"/>
  <c r="G2098" i="1"/>
  <c r="L244" i="4" s="1"/>
  <c r="G2086" i="1"/>
  <c r="L256" i="4" s="1"/>
  <c r="G2074" i="1"/>
  <c r="L268" i="4" s="1"/>
  <c r="G2062" i="1"/>
  <c r="L280" i="4" s="1"/>
  <c r="G2050" i="1"/>
  <c r="L292" i="4" s="1"/>
  <c r="G2038" i="1"/>
  <c r="L304" i="4" s="1"/>
  <c r="G2026" i="1"/>
  <c r="L316" i="4" s="1"/>
  <c r="G2014" i="1"/>
  <c r="L328" i="4" s="1"/>
  <c r="G2002" i="1"/>
  <c r="L340" i="4" s="1"/>
  <c r="G1990" i="1"/>
  <c r="L352" i="4" s="1"/>
  <c r="G1978" i="1"/>
  <c r="L364" i="4" s="1"/>
  <c r="G1966" i="1"/>
  <c r="L376" i="4" s="1"/>
  <c r="G1954" i="1"/>
  <c r="L388" i="4" s="1"/>
  <c r="G1942" i="1"/>
  <c r="L400" i="4" s="1"/>
  <c r="G1930" i="1"/>
  <c r="L412" i="4" s="1"/>
  <c r="G1918" i="1"/>
  <c r="L424" i="4" s="1"/>
  <c r="G1906" i="1"/>
  <c r="L436" i="4" s="1"/>
  <c r="G1894" i="1"/>
  <c r="L448" i="4" s="1"/>
  <c r="G1882" i="1"/>
  <c r="L460" i="4" s="1"/>
  <c r="G1870" i="1"/>
  <c r="L472" i="4" s="1"/>
  <c r="G1858" i="1"/>
  <c r="L483" i="4" s="1"/>
  <c r="G1846" i="1"/>
  <c r="L495" i="4" s="1"/>
  <c r="G1834" i="1"/>
  <c r="L507" i="4" s="1"/>
  <c r="G1822" i="1"/>
  <c r="L519" i="4" s="1"/>
  <c r="G1810" i="1"/>
  <c r="L531" i="4" s="1"/>
  <c r="G1798" i="1"/>
  <c r="L543" i="4" s="1"/>
  <c r="G1786" i="1"/>
  <c r="L555" i="4" s="1"/>
  <c r="G1774" i="1"/>
  <c r="L567" i="4" s="1"/>
  <c r="G1762" i="1"/>
  <c r="L579" i="4" s="1"/>
  <c r="G1750" i="1"/>
  <c r="L591" i="4" s="1"/>
  <c r="G1738" i="1"/>
  <c r="L603" i="4" s="1"/>
  <c r="G1726" i="1"/>
  <c r="L615" i="4" s="1"/>
  <c r="G1714" i="1"/>
  <c r="L627" i="4" s="1"/>
  <c r="G1702" i="1"/>
  <c r="L639" i="4" s="1"/>
  <c r="G1690" i="1"/>
  <c r="L651" i="4" s="1"/>
  <c r="G1678" i="1"/>
  <c r="L663" i="4" s="1"/>
  <c r="G1666" i="1"/>
  <c r="L675" i="4" s="1"/>
  <c r="G1654" i="1"/>
  <c r="L687" i="4" s="1"/>
  <c r="G1642" i="1"/>
  <c r="L699" i="4" s="1"/>
  <c r="G1630" i="1"/>
  <c r="L711" i="4" s="1"/>
  <c r="G1618" i="1"/>
  <c r="L723" i="4" s="1"/>
  <c r="G1606" i="1"/>
  <c r="L735" i="4" s="1"/>
  <c r="G1594" i="1"/>
  <c r="L747" i="4" s="1"/>
  <c r="G1582" i="1"/>
  <c r="L759" i="4" s="1"/>
  <c r="G1570" i="1"/>
  <c r="L771" i="4" s="1"/>
  <c r="G1558" i="1"/>
  <c r="L783" i="4" s="1"/>
  <c r="G1546" i="1"/>
  <c r="L795" i="4" s="1"/>
  <c r="G1534" i="1"/>
  <c r="L807" i="4" s="1"/>
  <c r="G1522" i="1"/>
  <c r="L819" i="4" s="1"/>
  <c r="G1510" i="1"/>
  <c r="L831" i="4" s="1"/>
  <c r="G1498" i="1"/>
  <c r="L843" i="4" s="1"/>
  <c r="G1486" i="1"/>
  <c r="L855" i="4" s="1"/>
  <c r="G1474" i="1"/>
  <c r="L867" i="4" s="1"/>
  <c r="G1462" i="1"/>
  <c r="L879" i="4" s="1"/>
  <c r="G1450" i="1"/>
  <c r="L891" i="4" s="1"/>
  <c r="G1438" i="1"/>
  <c r="L903" i="4" s="1"/>
  <c r="G1426" i="1"/>
  <c r="L915" i="4" s="1"/>
  <c r="G1414" i="1"/>
  <c r="L927" i="4" s="1"/>
  <c r="G1402" i="1"/>
  <c r="L939" i="4" s="1"/>
  <c r="G1390" i="1"/>
  <c r="L951" i="4" s="1"/>
  <c r="G1378" i="1"/>
  <c r="L963" i="4" s="1"/>
  <c r="G1366" i="1"/>
  <c r="L975" i="4" s="1"/>
  <c r="G1354" i="1"/>
  <c r="L987" i="4" s="1"/>
  <c r="G1342" i="1"/>
  <c r="L999" i="4" s="1"/>
  <c r="G1330" i="1"/>
  <c r="L1011" i="4" s="1"/>
  <c r="G1318" i="1"/>
  <c r="L1023" i="4" s="1"/>
  <c r="G1306" i="1"/>
  <c r="L1035" i="4" s="1"/>
  <c r="G1294" i="1"/>
  <c r="L1047" i="4" s="1"/>
  <c r="G1282" i="1"/>
  <c r="L1059" i="4" s="1"/>
  <c r="G1270" i="1"/>
  <c r="L1071" i="4" s="1"/>
  <c r="G1258" i="1"/>
  <c r="L1083" i="4" s="1"/>
  <c r="G1246" i="1"/>
  <c r="L1095" i="4" s="1"/>
  <c r="G1234" i="1"/>
  <c r="L1107" i="4" s="1"/>
  <c r="G1222" i="1"/>
  <c r="L1119" i="4" s="1"/>
  <c r="G1210" i="1"/>
  <c r="L1131" i="4" s="1"/>
  <c r="G1198" i="1"/>
  <c r="L1143" i="4" s="1"/>
  <c r="G1186" i="1"/>
  <c r="L1155" i="4" s="1"/>
  <c r="G1174" i="1"/>
  <c r="L1167" i="4" s="1"/>
  <c r="G1162" i="1"/>
  <c r="G1150" i="1"/>
  <c r="G1138" i="1"/>
  <c r="G1126" i="1"/>
  <c r="G1114" i="1"/>
  <c r="G1102" i="1"/>
  <c r="G1090" i="1"/>
  <c r="G1078" i="1"/>
  <c r="G1066" i="1"/>
  <c r="G1042" i="1"/>
  <c r="G1030" i="1"/>
  <c r="G1018" i="1"/>
  <c r="G1006" i="1"/>
  <c r="G994" i="1"/>
  <c r="G982" i="1"/>
  <c r="G970" i="1"/>
  <c r="G958" i="1"/>
  <c r="G946" i="1"/>
  <c r="G934" i="1"/>
  <c r="G922" i="1"/>
  <c r="G910" i="1"/>
  <c r="G898" i="1"/>
  <c r="G886" i="1"/>
  <c r="G874" i="1"/>
  <c r="G862" i="1"/>
  <c r="G850" i="1"/>
  <c r="G838" i="1"/>
  <c r="G826" i="1"/>
  <c r="G814" i="1"/>
  <c r="G802" i="1"/>
  <c r="G790" i="1"/>
  <c r="G778" i="1"/>
  <c r="G766" i="1"/>
  <c r="G754" i="1"/>
  <c r="G742" i="1"/>
  <c r="G730" i="1"/>
  <c r="G718" i="1"/>
  <c r="G706" i="1"/>
  <c r="G694" i="1"/>
  <c r="G682" i="1"/>
  <c r="G670" i="1"/>
  <c r="G658" i="1"/>
  <c r="G646" i="1"/>
  <c r="G634" i="1"/>
  <c r="G622" i="1"/>
  <c r="G610" i="1"/>
  <c r="G598" i="1"/>
  <c r="G586" i="1"/>
  <c r="G574" i="1"/>
  <c r="G562" i="1"/>
  <c r="G550" i="1"/>
  <c r="G538" i="1"/>
  <c r="G526" i="1"/>
  <c r="G514" i="1"/>
  <c r="G502" i="1"/>
  <c r="G490" i="1"/>
  <c r="G478" i="1"/>
  <c r="G466" i="1"/>
  <c r="G454" i="1"/>
  <c r="G442" i="1"/>
  <c r="G430" i="1"/>
  <c r="G418" i="1"/>
  <c r="G406" i="1"/>
  <c r="G394" i="1"/>
  <c r="G382" i="1"/>
  <c r="G370" i="1"/>
  <c r="G358" i="1"/>
  <c r="G346" i="1"/>
  <c r="G334" i="1"/>
  <c r="G322" i="1"/>
  <c r="G310" i="1"/>
  <c r="G298" i="1"/>
  <c r="G286" i="1"/>
  <c r="G274" i="1"/>
  <c r="G262" i="1"/>
  <c r="G250" i="1"/>
  <c r="G238" i="1"/>
  <c r="G226" i="1"/>
  <c r="G214" i="1"/>
  <c r="G202" i="1"/>
  <c r="G190" i="1"/>
  <c r="G178" i="1"/>
  <c r="G166" i="1"/>
  <c r="G154" i="1"/>
  <c r="G142" i="1"/>
  <c r="G130" i="1"/>
  <c r="G118" i="1"/>
  <c r="G106" i="1"/>
  <c r="G94" i="1"/>
  <c r="G82" i="1"/>
  <c r="G70" i="1"/>
  <c r="G58" i="1"/>
  <c r="G46" i="1"/>
  <c r="G34" i="1"/>
  <c r="G22" i="1"/>
  <c r="G10" i="1"/>
  <c r="G2339" i="1"/>
  <c r="L7" i="4" s="1"/>
  <c r="G2327" i="1"/>
  <c r="L19" i="4" s="1"/>
  <c r="G2303" i="1"/>
  <c r="L43" i="4" s="1"/>
  <c r="G2279" i="1"/>
  <c r="L67" i="4" s="1"/>
  <c r="G2267" i="1"/>
  <c r="L79" i="4" s="1"/>
  <c r="G2255" i="1"/>
  <c r="L91" i="4" s="1"/>
  <c r="G2231" i="1"/>
  <c r="L115" i="4" s="1"/>
  <c r="G2219" i="1"/>
  <c r="L127" i="4" s="1"/>
  <c r="G2195" i="1"/>
  <c r="L150" i="4" s="1"/>
  <c r="G2171" i="1"/>
  <c r="L174" i="4" s="1"/>
  <c r="G2147" i="1"/>
  <c r="L197" i="4" s="1"/>
  <c r="G2123" i="1"/>
  <c r="L220" i="4" s="1"/>
  <c r="G2099" i="1"/>
  <c r="L243" i="4" s="1"/>
  <c r="G2087" i="1"/>
  <c r="L255" i="4" s="1"/>
  <c r="G2063" i="1"/>
  <c r="L279" i="4" s="1"/>
  <c r="G2039" i="1"/>
  <c r="L303" i="4" s="1"/>
  <c r="G2027" i="1"/>
  <c r="L315" i="4" s="1"/>
  <c r="G2003" i="1"/>
  <c r="L339" i="4" s="1"/>
  <c r="G1991" i="1"/>
  <c r="L351" i="4" s="1"/>
  <c r="G1967" i="1"/>
  <c r="L375" i="4" s="1"/>
  <c r="G1955" i="1"/>
  <c r="L387" i="4" s="1"/>
  <c r="G1931" i="1"/>
  <c r="L411" i="4" s="1"/>
  <c r="G1907" i="1"/>
  <c r="L435" i="4" s="1"/>
  <c r="G1895" i="1"/>
  <c r="L447" i="4" s="1"/>
  <c r="G1871" i="1"/>
  <c r="L471" i="4" s="1"/>
  <c r="G1847" i="1"/>
  <c r="L494" i="4" s="1"/>
  <c r="G1823" i="1"/>
  <c r="L518" i="4" s="1"/>
  <c r="G1811" i="1"/>
  <c r="L530" i="4" s="1"/>
  <c r="G1787" i="1"/>
  <c r="L554" i="4" s="1"/>
  <c r="G1763" i="1"/>
  <c r="L578" i="4" s="1"/>
  <c r="G1739" i="1"/>
  <c r="L602" i="4" s="1"/>
  <c r="G1715" i="1"/>
  <c r="L626" i="4" s="1"/>
  <c r="G1691" i="1"/>
  <c r="L650" i="4" s="1"/>
  <c r="G1679" i="1"/>
  <c r="L662" i="4" s="1"/>
  <c r="G1655" i="1"/>
  <c r="L686" i="4" s="1"/>
  <c r="G1631" i="1"/>
  <c r="L710" i="4" s="1"/>
  <c r="G1619" i="1"/>
  <c r="L722" i="4" s="1"/>
  <c r="G1595" i="1"/>
  <c r="L746" i="4" s="1"/>
  <c r="G1571" i="1"/>
  <c r="L770" i="4" s="1"/>
  <c r="G1547" i="1"/>
  <c r="L794" i="4" s="1"/>
  <c r="G1535" i="1"/>
  <c r="L806" i="4" s="1"/>
  <c r="G1511" i="1"/>
  <c r="L830" i="4" s="1"/>
  <c r="G1487" i="1"/>
  <c r="L854" i="4" s="1"/>
  <c r="G1475" i="1"/>
  <c r="L866" i="4" s="1"/>
  <c r="G1451" i="1"/>
  <c r="L890" i="4" s="1"/>
  <c r="G1439" i="1"/>
  <c r="L902" i="4" s="1"/>
  <c r="G1415" i="1"/>
  <c r="L926" i="4" s="1"/>
  <c r="G1391" i="1"/>
  <c r="L950" i="4" s="1"/>
  <c r="G1379" i="1"/>
  <c r="L962" i="4" s="1"/>
  <c r="G1355" i="1"/>
  <c r="L986" i="4" s="1"/>
  <c r="G1343" i="1"/>
  <c r="L998" i="4" s="1"/>
  <c r="G1319" i="1"/>
  <c r="L1022" i="4" s="1"/>
  <c r="G1295" i="1"/>
  <c r="L1046" i="4" s="1"/>
  <c r="G1271" i="1"/>
  <c r="L1070" i="4" s="1"/>
  <c r="G1259" i="1"/>
  <c r="L1082" i="4" s="1"/>
  <c r="G1235" i="1"/>
  <c r="L1106" i="4" s="1"/>
  <c r="G1211" i="1"/>
  <c r="L1130" i="4" s="1"/>
  <c r="G1199" i="1"/>
  <c r="L1142" i="4" s="1"/>
  <c r="G1175" i="1"/>
  <c r="L1166" i="4" s="1"/>
  <c r="G1151" i="1"/>
  <c r="G1139" i="1"/>
  <c r="G1115" i="1"/>
  <c r="G1091" i="1"/>
  <c r="G1067" i="1"/>
  <c r="G1055" i="1"/>
  <c r="G1031" i="1"/>
  <c r="G1019" i="1"/>
  <c r="G995" i="1"/>
  <c r="G971" i="1"/>
  <c r="G947" i="1"/>
  <c r="G935" i="1"/>
  <c r="G911" i="1"/>
  <c r="G887" i="1"/>
  <c r="G863" i="1"/>
  <c r="G851" i="1"/>
  <c r="G827" i="1"/>
  <c r="G803" i="1"/>
  <c r="G791" i="1"/>
  <c r="G767" i="1"/>
  <c r="G755" i="1"/>
  <c r="G731" i="1"/>
  <c r="G719" i="1"/>
  <c r="G695" i="1"/>
  <c r="G671" i="1"/>
  <c r="G659" i="1"/>
  <c r="G635" i="1"/>
  <c r="G611" i="1"/>
  <c r="G599" i="1"/>
  <c r="G575" i="1"/>
  <c r="G563" i="1"/>
  <c r="G539" i="1"/>
  <c r="G515" i="1"/>
  <c r="G503" i="1"/>
  <c r="G479" i="1"/>
  <c r="G467" i="1"/>
  <c r="G443" i="1"/>
  <c r="G431" i="1"/>
  <c r="G407" i="1"/>
  <c r="G395" i="1"/>
  <c r="G371" i="1"/>
  <c r="G347" i="1"/>
  <c r="G335" i="1"/>
  <c r="G311" i="1"/>
  <c r="G287" i="1"/>
  <c r="G275" i="1"/>
  <c r="G251" i="1"/>
  <c r="G239" i="1"/>
  <c r="G215" i="1"/>
  <c r="G203" i="1"/>
  <c r="G179" i="1"/>
  <c r="G155" i="1"/>
  <c r="G143" i="1"/>
  <c r="G119" i="1"/>
  <c r="G95" i="1"/>
  <c r="G83" i="1"/>
  <c r="G59" i="1"/>
  <c r="G35" i="1"/>
  <c r="G11" i="1"/>
  <c r="G2337" i="1"/>
  <c r="L9" i="4" s="1"/>
  <c r="G2325" i="1"/>
  <c r="L21" i="4" s="1"/>
  <c r="G2313" i="1"/>
  <c r="L33" i="4" s="1"/>
  <c r="G2301" i="1"/>
  <c r="L45" i="4" s="1"/>
  <c r="G2289" i="1"/>
  <c r="L57" i="4" s="1"/>
  <c r="G2277" i="1"/>
  <c r="L69" i="4" s="1"/>
  <c r="G2265" i="1"/>
  <c r="L81" i="4" s="1"/>
  <c r="G2253" i="1"/>
  <c r="L93" i="4" s="1"/>
  <c r="G2241" i="1"/>
  <c r="L105" i="4" s="1"/>
  <c r="G2229" i="1"/>
  <c r="L117" i="4" s="1"/>
  <c r="G2217" i="1"/>
  <c r="L129" i="4" s="1"/>
  <c r="G2205" i="1"/>
  <c r="L141" i="4" s="1"/>
  <c r="G2193" i="1"/>
  <c r="L152" i="4" s="1"/>
  <c r="G2181" i="1"/>
  <c r="L164" i="4" s="1"/>
  <c r="G2169" i="1"/>
  <c r="L176" i="4" s="1"/>
  <c r="G2157" i="1"/>
  <c r="L187" i="4" s="1"/>
  <c r="G2145" i="1"/>
  <c r="L199" i="4" s="1"/>
  <c r="G2133" i="1"/>
  <c r="L211" i="4" s="1"/>
  <c r="G2121" i="1"/>
  <c r="L222" i="4" s="1"/>
  <c r="G2109" i="1"/>
  <c r="L234" i="4" s="1"/>
  <c r="G2097" i="1"/>
  <c r="L245" i="4" s="1"/>
  <c r="G2085" i="1"/>
  <c r="L257" i="4" s="1"/>
  <c r="G2073" i="1"/>
  <c r="L269" i="4" s="1"/>
  <c r="G2061" i="1"/>
  <c r="L281" i="4" s="1"/>
  <c r="G2049" i="1"/>
  <c r="L293" i="4" s="1"/>
  <c r="G2037" i="1"/>
  <c r="L305" i="4" s="1"/>
  <c r="G2025" i="1"/>
  <c r="L317" i="4" s="1"/>
  <c r="G2013" i="1"/>
  <c r="L329" i="4" s="1"/>
  <c r="G2001" i="1"/>
  <c r="L341" i="4" s="1"/>
  <c r="G1989" i="1"/>
  <c r="L353" i="4" s="1"/>
  <c r="G1977" i="1"/>
  <c r="L365" i="4" s="1"/>
  <c r="G1965" i="1"/>
  <c r="L377" i="4" s="1"/>
  <c r="G1953" i="1"/>
  <c r="L389" i="4" s="1"/>
  <c r="G1941" i="1"/>
  <c r="L401" i="4" s="1"/>
  <c r="G1929" i="1"/>
  <c r="L413" i="4" s="1"/>
  <c r="G1917" i="1"/>
  <c r="L425" i="4" s="1"/>
  <c r="G1905" i="1"/>
  <c r="L437" i="4" s="1"/>
  <c r="G1893" i="1"/>
  <c r="L449" i="4" s="1"/>
  <c r="G1881" i="1"/>
  <c r="L461" i="4" s="1"/>
  <c r="G1869" i="1"/>
  <c r="L473" i="4" s="1"/>
  <c r="G1857" i="1"/>
  <c r="L484" i="4" s="1"/>
  <c r="G1845" i="1"/>
  <c r="L496" i="4" s="1"/>
  <c r="G1833" i="1"/>
  <c r="L508" i="4" s="1"/>
  <c r="G1821" i="1"/>
  <c r="L520" i="4" s="1"/>
  <c r="G1809" i="1"/>
  <c r="L532" i="4" s="1"/>
  <c r="G1797" i="1"/>
  <c r="L544" i="4" s="1"/>
  <c r="G1785" i="1"/>
  <c r="L556" i="4" s="1"/>
  <c r="G1773" i="1"/>
  <c r="L568" i="4" s="1"/>
  <c r="G1761" i="1"/>
  <c r="L580" i="4" s="1"/>
  <c r="G1749" i="1"/>
  <c r="L592" i="4" s="1"/>
  <c r="G1737" i="1"/>
  <c r="L604" i="4" s="1"/>
  <c r="G1725" i="1"/>
  <c r="L616" i="4" s="1"/>
  <c r="G1713" i="1"/>
  <c r="L628" i="4" s="1"/>
  <c r="G1701" i="1"/>
  <c r="L640" i="4" s="1"/>
  <c r="G1689" i="1"/>
  <c r="L652" i="4" s="1"/>
  <c r="G1677" i="1"/>
  <c r="L664" i="4" s="1"/>
  <c r="G1665" i="1"/>
  <c r="L676" i="4" s="1"/>
  <c r="G1653" i="1"/>
  <c r="L688" i="4" s="1"/>
  <c r="G1641" i="1"/>
  <c r="L700" i="4" s="1"/>
  <c r="G1629" i="1"/>
  <c r="L712" i="4" s="1"/>
  <c r="G1617" i="1"/>
  <c r="L724" i="4" s="1"/>
  <c r="G1605" i="1"/>
  <c r="L736" i="4" s="1"/>
  <c r="G1593" i="1"/>
  <c r="L748" i="4" s="1"/>
  <c r="G1581" i="1"/>
  <c r="L760" i="4" s="1"/>
  <c r="G1569" i="1"/>
  <c r="L772" i="4" s="1"/>
  <c r="G1557" i="1"/>
  <c r="L784" i="4" s="1"/>
  <c r="G1545" i="1"/>
  <c r="L796" i="4" s="1"/>
  <c r="G1533" i="1"/>
  <c r="L808" i="4" s="1"/>
  <c r="G1521" i="1"/>
  <c r="L820" i="4" s="1"/>
  <c r="G1509" i="1"/>
  <c r="L832" i="4" s="1"/>
  <c r="G1497" i="1"/>
  <c r="L844" i="4" s="1"/>
  <c r="G1485" i="1"/>
  <c r="L856" i="4" s="1"/>
  <c r="G1473" i="1"/>
  <c r="L868" i="4" s="1"/>
  <c r="G1461" i="1"/>
  <c r="L880" i="4" s="1"/>
  <c r="G1449" i="1"/>
  <c r="L892" i="4" s="1"/>
  <c r="G1437" i="1"/>
  <c r="L904" i="4" s="1"/>
  <c r="G1425" i="1"/>
  <c r="L916" i="4" s="1"/>
  <c r="G1413" i="1"/>
  <c r="L928" i="4" s="1"/>
  <c r="G1401" i="1"/>
  <c r="L940" i="4" s="1"/>
  <c r="G1389" i="1"/>
  <c r="L952" i="4" s="1"/>
  <c r="G1377" i="1"/>
  <c r="L964" i="4" s="1"/>
  <c r="G1365" i="1"/>
  <c r="L976" i="4" s="1"/>
  <c r="G1353" i="1"/>
  <c r="L988" i="4" s="1"/>
  <c r="G1341" i="1"/>
  <c r="L1000" i="4" s="1"/>
  <c r="G1329" i="1"/>
  <c r="L1012" i="4" s="1"/>
  <c r="G1317" i="1"/>
  <c r="L1024" i="4" s="1"/>
  <c r="G1305" i="1"/>
  <c r="L1036" i="4" s="1"/>
  <c r="G1293" i="1"/>
  <c r="L1048" i="4" s="1"/>
  <c r="G1281" i="1"/>
  <c r="L1060" i="4" s="1"/>
  <c r="G1269" i="1"/>
  <c r="L1072" i="4" s="1"/>
  <c r="G1257" i="1"/>
  <c r="L1084" i="4" s="1"/>
  <c r="G1245" i="1"/>
  <c r="L1096" i="4" s="1"/>
  <c r="G1233" i="1"/>
  <c r="L1108" i="4" s="1"/>
  <c r="G1221" i="1"/>
  <c r="L1120" i="4" s="1"/>
  <c r="G1209" i="1"/>
  <c r="L1132" i="4" s="1"/>
  <c r="G1197" i="1"/>
  <c r="L1144" i="4" s="1"/>
  <c r="G1185" i="1"/>
  <c r="L1156" i="4" s="1"/>
  <c r="G1173" i="1"/>
  <c r="L1168" i="4" s="1"/>
  <c r="G1161" i="1"/>
  <c r="G1149" i="1"/>
  <c r="G1137" i="1"/>
  <c r="G1125" i="1"/>
  <c r="G1113" i="1"/>
  <c r="G1101" i="1"/>
  <c r="G1089" i="1"/>
  <c r="G1077" i="1"/>
  <c r="G1065" i="1"/>
  <c r="G1053" i="1"/>
  <c r="G1041" i="1"/>
  <c r="G1029" i="1"/>
  <c r="G1017" i="1"/>
  <c r="G1005" i="1"/>
  <c r="G993" i="1"/>
  <c r="G981" i="1"/>
  <c r="G969" i="1"/>
  <c r="G957" i="1"/>
  <c r="G945" i="1"/>
  <c r="G933" i="1"/>
  <c r="G921" i="1"/>
  <c r="G909" i="1"/>
  <c r="G897" i="1"/>
  <c r="G885" i="1"/>
  <c r="G873" i="1"/>
  <c r="G861" i="1"/>
  <c r="G849" i="1"/>
  <c r="G837" i="1"/>
  <c r="G825" i="1"/>
  <c r="G813" i="1"/>
  <c r="G801" i="1"/>
  <c r="G789" i="1"/>
  <c r="G777" i="1"/>
  <c r="G765" i="1"/>
  <c r="G753" i="1"/>
  <c r="G741" i="1"/>
  <c r="G729" i="1"/>
  <c r="G717" i="1"/>
  <c r="G705" i="1"/>
  <c r="G693" i="1"/>
  <c r="G681" i="1"/>
  <c r="G669" i="1"/>
  <c r="G657" i="1"/>
  <c r="G645" i="1"/>
  <c r="G633" i="1"/>
  <c r="G621" i="1"/>
  <c r="G609" i="1"/>
  <c r="G597" i="1"/>
  <c r="G585" i="1"/>
  <c r="G573" i="1"/>
  <c r="G561" i="1"/>
  <c r="G549" i="1"/>
  <c r="G537" i="1"/>
  <c r="G525" i="1"/>
  <c r="G513" i="1"/>
  <c r="G501" i="1"/>
  <c r="G489" i="1"/>
  <c r="G477" i="1"/>
  <c r="G465" i="1"/>
  <c r="G453" i="1"/>
  <c r="G441" i="1"/>
  <c r="G429" i="1"/>
  <c r="G417" i="1"/>
  <c r="G405" i="1"/>
  <c r="G393" i="1"/>
  <c r="G381" i="1"/>
  <c r="G369" i="1"/>
  <c r="G357" i="1"/>
  <c r="G345" i="1"/>
  <c r="G333" i="1"/>
  <c r="G321" i="1"/>
  <c r="G309" i="1"/>
  <c r="G297" i="1"/>
  <c r="G285" i="1"/>
  <c r="G273" i="1"/>
  <c r="G261" i="1"/>
  <c r="G249" i="1"/>
  <c r="G237" i="1"/>
  <c r="G225" i="1"/>
  <c r="G213" i="1"/>
  <c r="G201" i="1"/>
  <c r="G189" i="1"/>
  <c r="G177" i="1"/>
  <c r="G165" i="1"/>
  <c r="G153" i="1"/>
  <c r="G141" i="1"/>
  <c r="G129" i="1"/>
  <c r="G117" i="1"/>
  <c r="G105" i="1"/>
  <c r="G93" i="1"/>
  <c r="G81" i="1"/>
  <c r="G69" i="1"/>
  <c r="G57" i="1"/>
  <c r="G45" i="1"/>
  <c r="G33" i="1"/>
  <c r="G21" i="1"/>
  <c r="G9" i="1"/>
  <c r="H945" i="1" l="1"/>
  <c r="L1396" i="4"/>
  <c r="H539" i="1"/>
  <c r="L1801" i="4"/>
  <c r="H70" i="1"/>
  <c r="L2269" i="4"/>
  <c r="H186" i="1"/>
  <c r="L2153" i="4"/>
  <c r="H409" i="1"/>
  <c r="L1931" i="4"/>
  <c r="H381" i="1"/>
  <c r="L1959" i="4"/>
  <c r="H514" i="1"/>
  <c r="L1826" i="4"/>
  <c r="H131" i="1"/>
  <c r="L2208" i="4"/>
  <c r="H452" i="1"/>
  <c r="L1888" i="4"/>
  <c r="H54" i="1"/>
  <c r="L2285" i="4"/>
  <c r="H289" i="1"/>
  <c r="L2050" i="4"/>
  <c r="H670" i="1"/>
  <c r="L1670" i="4"/>
  <c r="H167" i="1"/>
  <c r="L2172" i="4"/>
  <c r="H752" i="1"/>
  <c r="L1589" i="4"/>
  <c r="H895" i="1"/>
  <c r="L1446" i="4"/>
  <c r="H210" i="1"/>
  <c r="L2129" i="4"/>
  <c r="H157" i="1"/>
  <c r="L2182" i="4"/>
  <c r="H1009" i="1"/>
  <c r="L1332" i="4"/>
  <c r="H261" i="1"/>
  <c r="L2078" i="4"/>
  <c r="H827" i="1"/>
  <c r="L1514" i="4"/>
  <c r="H155" i="1"/>
  <c r="L2184" i="4"/>
  <c r="H395" i="1"/>
  <c r="L1945" i="4"/>
  <c r="H611" i="1"/>
  <c r="L1729" i="4"/>
  <c r="H851" i="1"/>
  <c r="L1490" i="4"/>
  <c r="H1091" i="1"/>
  <c r="L1250" i="4"/>
  <c r="H118" i="1"/>
  <c r="L2221" i="4"/>
  <c r="H262" i="1"/>
  <c r="L2077" i="4"/>
  <c r="H406" i="1"/>
  <c r="L1934" i="4"/>
  <c r="H550" i="1"/>
  <c r="L1790" i="4"/>
  <c r="H694" i="1"/>
  <c r="L1646" i="4"/>
  <c r="H838" i="1"/>
  <c r="L1503" i="4"/>
  <c r="H982" i="1"/>
  <c r="L1359" i="4"/>
  <c r="H1138" i="1"/>
  <c r="L1203" i="4"/>
  <c r="H227" i="1"/>
  <c r="L2112" i="4"/>
  <c r="H623" i="1"/>
  <c r="L1717" i="4"/>
  <c r="H983" i="1"/>
  <c r="L1358" i="4"/>
  <c r="H56" i="1"/>
  <c r="L2283" i="4"/>
  <c r="H200" i="1"/>
  <c r="L2139" i="4"/>
  <c r="H344" i="1"/>
  <c r="L1996" i="4"/>
  <c r="H488" i="1"/>
  <c r="L1852" i="4"/>
  <c r="H632" i="1"/>
  <c r="L1708" i="4"/>
  <c r="H776" i="1"/>
  <c r="L1565" i="4"/>
  <c r="H920" i="1"/>
  <c r="L1421" i="4"/>
  <c r="H1064" i="1"/>
  <c r="L1277" i="4"/>
  <c r="H55" i="1"/>
  <c r="L2284" i="4"/>
  <c r="H199" i="1"/>
  <c r="L2140" i="4"/>
  <c r="H343" i="1"/>
  <c r="L1997" i="4"/>
  <c r="H487" i="1"/>
  <c r="L1853" i="4"/>
  <c r="H631" i="1"/>
  <c r="L1709" i="4"/>
  <c r="H775" i="1"/>
  <c r="L1566" i="4"/>
  <c r="H919" i="1"/>
  <c r="L1422" i="4"/>
  <c r="H1075" i="1"/>
  <c r="L1266" i="4"/>
  <c r="H24" i="1"/>
  <c r="L2314" i="4"/>
  <c r="H1116" i="1"/>
  <c r="L1225" i="4"/>
  <c r="H73" i="1"/>
  <c r="L2266" i="4"/>
  <c r="H90" i="1"/>
  <c r="L2249" i="4"/>
  <c r="H234" i="1"/>
  <c r="L2105" i="4"/>
  <c r="H378" i="1"/>
  <c r="L1962" i="4"/>
  <c r="H522" i="1"/>
  <c r="L1818" i="4"/>
  <c r="H666" i="1"/>
  <c r="L1674" i="4"/>
  <c r="H810" i="1"/>
  <c r="L1531" i="4"/>
  <c r="H954" i="1"/>
  <c r="L1387" i="4"/>
  <c r="H181" i="1"/>
  <c r="L2158" i="4"/>
  <c r="H325" i="1"/>
  <c r="L2015" i="4"/>
  <c r="H457" i="1"/>
  <c r="L1883" i="4"/>
  <c r="H601" i="1"/>
  <c r="L1739" i="4"/>
  <c r="H745" i="1"/>
  <c r="L1596" i="4"/>
  <c r="H889" i="1"/>
  <c r="L1452" i="4"/>
  <c r="H1033" i="1"/>
  <c r="L1308" i="4"/>
  <c r="H801" i="1"/>
  <c r="L1540" i="4"/>
  <c r="H767" i="1"/>
  <c r="L1574" i="4"/>
  <c r="H214" i="1"/>
  <c r="L2125" i="4"/>
  <c r="H42" i="1"/>
  <c r="L2296" i="4"/>
  <c r="H277" i="1"/>
  <c r="L2062" i="4"/>
  <c r="H658" i="1"/>
  <c r="L1682" i="4"/>
  <c r="H527" i="1"/>
  <c r="L1813" i="4"/>
  <c r="H740" i="1"/>
  <c r="L1601" i="4"/>
  <c r="H883" i="1"/>
  <c r="L1458" i="4"/>
  <c r="H486" i="1"/>
  <c r="L1854" i="4"/>
  <c r="H526" i="1"/>
  <c r="L1814" i="4"/>
  <c r="H896" i="1"/>
  <c r="L1445" i="4"/>
  <c r="H1039" i="1"/>
  <c r="L1302" i="4"/>
  <c r="H66" i="1"/>
  <c r="L2273" i="4"/>
  <c r="H301" i="1"/>
  <c r="L2039" i="4"/>
  <c r="H1154" i="1"/>
  <c r="L1187" i="4"/>
  <c r="H837" i="1"/>
  <c r="L1504" i="4"/>
  <c r="H250" i="1"/>
  <c r="L2089" i="4"/>
  <c r="H1052" i="1"/>
  <c r="L1289" i="4"/>
  <c r="H573" i="1"/>
  <c r="L1767" i="4"/>
  <c r="H861" i="1"/>
  <c r="L1480" i="4"/>
  <c r="H1149" i="1"/>
  <c r="L1192" i="4"/>
  <c r="H179" i="1"/>
  <c r="L2160" i="4"/>
  <c r="H635" i="1"/>
  <c r="L1705" i="4"/>
  <c r="H1115" i="1"/>
  <c r="L1226" i="4"/>
  <c r="H130" i="1"/>
  <c r="L2209" i="4"/>
  <c r="H274" i="1"/>
  <c r="L2065" i="4"/>
  <c r="H418" i="1"/>
  <c r="L1922" i="4"/>
  <c r="H562" i="1"/>
  <c r="L1778" i="4"/>
  <c r="H706" i="1"/>
  <c r="L1634" i="4"/>
  <c r="H850" i="1"/>
  <c r="L1491" i="4"/>
  <c r="H994" i="1"/>
  <c r="L1347" i="4"/>
  <c r="H1150" i="1"/>
  <c r="L1191" i="4"/>
  <c r="H263" i="1"/>
  <c r="L2076" i="4"/>
  <c r="H647" i="1"/>
  <c r="L1693" i="4"/>
  <c r="H1007" i="1"/>
  <c r="L1334" i="4"/>
  <c r="H68" i="1"/>
  <c r="L2271" i="4"/>
  <c r="H212" i="1"/>
  <c r="L2127" i="4"/>
  <c r="H356" i="1"/>
  <c r="L1984" i="4"/>
  <c r="H500" i="1"/>
  <c r="L1840" i="4"/>
  <c r="H644" i="1"/>
  <c r="L1696" i="4"/>
  <c r="H788" i="1"/>
  <c r="L1553" i="4"/>
  <c r="H932" i="1"/>
  <c r="L1409" i="4"/>
  <c r="H1076" i="1"/>
  <c r="L1265" i="4"/>
  <c r="H67" i="1"/>
  <c r="L2272" i="4"/>
  <c r="H211" i="1"/>
  <c r="L2128" i="4"/>
  <c r="H355" i="1"/>
  <c r="L1985" i="4"/>
  <c r="H499" i="1"/>
  <c r="L1841" i="4"/>
  <c r="H643" i="1"/>
  <c r="L1697" i="4"/>
  <c r="H787" i="1"/>
  <c r="L1554" i="4"/>
  <c r="H931" i="1"/>
  <c r="L1410" i="4"/>
  <c r="H1087" i="1"/>
  <c r="L1254" i="4"/>
  <c r="H36" i="1"/>
  <c r="L2302" i="4"/>
  <c r="H1128" i="1"/>
  <c r="L1213" i="4"/>
  <c r="H85" i="1"/>
  <c r="L2254" i="4"/>
  <c r="H102" i="1"/>
  <c r="L2237" i="4"/>
  <c r="H246" i="1"/>
  <c r="L2093" i="4"/>
  <c r="H390" i="1"/>
  <c r="L1950" i="4"/>
  <c r="H534" i="1"/>
  <c r="L1806" i="4"/>
  <c r="H678" i="1"/>
  <c r="L1662" i="4"/>
  <c r="H822" i="1"/>
  <c r="L1519" i="4"/>
  <c r="H966" i="1"/>
  <c r="L1375" i="4"/>
  <c r="H193" i="1"/>
  <c r="L2146" i="4"/>
  <c r="H337" i="1"/>
  <c r="L2003" i="4"/>
  <c r="H469" i="1"/>
  <c r="L1871" i="4"/>
  <c r="H613" i="1"/>
  <c r="L1727" i="4"/>
  <c r="H757" i="1"/>
  <c r="L1584" i="4"/>
  <c r="H901" i="1"/>
  <c r="L1440" i="4"/>
  <c r="H1045" i="1"/>
  <c r="L1296" i="4"/>
  <c r="H83" i="1"/>
  <c r="L2256" i="4"/>
  <c r="H1090" i="1"/>
  <c r="L1251" i="4"/>
  <c r="H875" i="1"/>
  <c r="L1466" i="4"/>
  <c r="H872" i="1"/>
  <c r="L1469" i="4"/>
  <c r="H727" i="1"/>
  <c r="L1613" i="4"/>
  <c r="H474" i="1"/>
  <c r="L1866" i="4"/>
  <c r="H553" i="1"/>
  <c r="L1787" i="4"/>
  <c r="H1101" i="1"/>
  <c r="L1240" i="4"/>
  <c r="H946" i="1"/>
  <c r="L1395" i="4"/>
  <c r="H451" i="1"/>
  <c r="L1889" i="4"/>
  <c r="H8" i="1"/>
  <c r="L2330" i="4"/>
  <c r="H774" i="1"/>
  <c r="L1567" i="4"/>
  <c r="H853" i="1"/>
  <c r="L1488" i="4"/>
  <c r="H537" i="1"/>
  <c r="L1803" i="4"/>
  <c r="H347" i="1"/>
  <c r="L1993" i="4"/>
  <c r="H958" i="1"/>
  <c r="L1383" i="4"/>
  <c r="H32" i="1"/>
  <c r="L2306" i="4"/>
  <c r="H464" i="1"/>
  <c r="L1876" i="4"/>
  <c r="H1040" i="1"/>
  <c r="L1301" i="4"/>
  <c r="H319" i="1"/>
  <c r="L2021" i="4"/>
  <c r="H930" i="1"/>
  <c r="L1411" i="4"/>
  <c r="H970" i="1"/>
  <c r="L1371" i="4"/>
  <c r="H620" i="1"/>
  <c r="L1720" i="4"/>
  <c r="H475" i="1"/>
  <c r="L1865" i="4"/>
  <c r="H61" i="1"/>
  <c r="L2278" i="4"/>
  <c r="H942" i="1"/>
  <c r="L1399" i="4"/>
  <c r="H705" i="1"/>
  <c r="L1635" i="4"/>
  <c r="H1137" i="1"/>
  <c r="L1204" i="4"/>
  <c r="H429" i="1"/>
  <c r="L1911" i="4"/>
  <c r="H717" i="1"/>
  <c r="L1623" i="4"/>
  <c r="H1005" i="1"/>
  <c r="L1336" i="4"/>
  <c r="H407" i="1"/>
  <c r="L1933" i="4"/>
  <c r="H863" i="1"/>
  <c r="L1478" i="4"/>
  <c r="H9" i="1"/>
  <c r="L2329" i="4"/>
  <c r="H153" i="1"/>
  <c r="L2186" i="4"/>
  <c r="H297" i="1"/>
  <c r="L2043" i="4"/>
  <c r="H441" i="1"/>
  <c r="L1899" i="4"/>
  <c r="H585" i="1"/>
  <c r="L1755" i="4"/>
  <c r="H729" i="1"/>
  <c r="L1611" i="4"/>
  <c r="H873" i="1"/>
  <c r="L1468" i="4"/>
  <c r="H1017" i="1"/>
  <c r="L1324" i="4"/>
  <c r="H1161" i="1"/>
  <c r="L1180" i="4"/>
  <c r="H203" i="1"/>
  <c r="L2136" i="4"/>
  <c r="H431" i="1"/>
  <c r="L1909" i="4"/>
  <c r="H659" i="1"/>
  <c r="L1681" i="4"/>
  <c r="H887" i="1"/>
  <c r="L1454" i="4"/>
  <c r="H1139" i="1"/>
  <c r="L1202" i="4"/>
  <c r="H142" i="1"/>
  <c r="L2197" i="4"/>
  <c r="H286" i="1"/>
  <c r="L2053" i="4"/>
  <c r="H430" i="1"/>
  <c r="L1910" i="4"/>
  <c r="H574" i="1"/>
  <c r="L1766" i="4"/>
  <c r="H718" i="1"/>
  <c r="L1622" i="4"/>
  <c r="H862" i="1"/>
  <c r="L1479" i="4"/>
  <c r="H1006" i="1"/>
  <c r="L1335" i="4"/>
  <c r="H1162" i="1"/>
  <c r="L1179" i="4"/>
  <c r="H299" i="1"/>
  <c r="L2041" i="4"/>
  <c r="H683" i="1"/>
  <c r="L1657" i="4"/>
  <c r="H1043" i="1"/>
  <c r="L1298" i="4"/>
  <c r="H80" i="1"/>
  <c r="L2259" i="4"/>
  <c r="H224" i="1"/>
  <c r="L2115" i="4"/>
  <c r="H368" i="1"/>
  <c r="L1972" i="4"/>
  <c r="H512" i="1"/>
  <c r="L1828" i="4"/>
  <c r="H656" i="1"/>
  <c r="L1684" i="4"/>
  <c r="H800" i="1"/>
  <c r="L1541" i="4"/>
  <c r="H944" i="1"/>
  <c r="L1397" i="4"/>
  <c r="H1088" i="1"/>
  <c r="L1253" i="4"/>
  <c r="H79" i="1"/>
  <c r="L2260" i="4"/>
  <c r="H223" i="1"/>
  <c r="L2116" i="4"/>
  <c r="H367" i="1"/>
  <c r="L1973" i="4"/>
  <c r="H511" i="1"/>
  <c r="L1829" i="4"/>
  <c r="H655" i="1"/>
  <c r="L1685" i="4"/>
  <c r="H799" i="1"/>
  <c r="L1542" i="4"/>
  <c r="H943" i="1"/>
  <c r="L1398" i="4"/>
  <c r="H1099" i="1"/>
  <c r="L1242" i="4"/>
  <c r="H48" i="1"/>
  <c r="L2291" i="4"/>
  <c r="H1140" i="1"/>
  <c r="L1201" i="4"/>
  <c r="H97" i="1"/>
  <c r="L2242" i="4"/>
  <c r="H114" i="1"/>
  <c r="L2225" i="4"/>
  <c r="H258" i="1"/>
  <c r="L2081" i="4"/>
  <c r="H402" i="1"/>
  <c r="L1938" i="4"/>
  <c r="H546" i="1"/>
  <c r="L1794" i="4"/>
  <c r="H690" i="1"/>
  <c r="L1650" i="4"/>
  <c r="H834" i="1"/>
  <c r="L1507" i="4"/>
  <c r="H978" i="1"/>
  <c r="L1363" i="4"/>
  <c r="H205" i="1"/>
  <c r="L2134" i="4"/>
  <c r="H349" i="1"/>
  <c r="L1991" i="4"/>
  <c r="H481" i="1"/>
  <c r="L1859" i="4"/>
  <c r="H625" i="1"/>
  <c r="L1715" i="4"/>
  <c r="H769" i="1"/>
  <c r="L1572" i="4"/>
  <c r="H913" i="1"/>
  <c r="L1428" i="4"/>
  <c r="H1058" i="1"/>
  <c r="L1283" i="4"/>
  <c r="H657" i="1"/>
  <c r="L1683" i="4"/>
  <c r="H790" i="1"/>
  <c r="L1551" i="4"/>
  <c r="H584" i="1"/>
  <c r="L1756" i="4"/>
  <c r="H1016" i="1"/>
  <c r="L1325" i="4"/>
  <c r="H583" i="1"/>
  <c r="L1757" i="4"/>
  <c r="H762" i="1"/>
  <c r="L1579" i="4"/>
  <c r="H1130" i="1"/>
  <c r="L1211" i="4"/>
  <c r="H93" i="1"/>
  <c r="L2246" i="4"/>
  <c r="H813" i="1"/>
  <c r="L1528" i="4"/>
  <c r="H370" i="1"/>
  <c r="L1970" i="4"/>
  <c r="H899" i="1"/>
  <c r="L1442" i="4"/>
  <c r="H198" i="1"/>
  <c r="L2141" i="4"/>
  <c r="H421" i="1"/>
  <c r="L1919" i="4"/>
  <c r="H249" i="1"/>
  <c r="L2090" i="4"/>
  <c r="H1055" i="1"/>
  <c r="L1286" i="4"/>
  <c r="H382" i="1"/>
  <c r="L1958" i="4"/>
  <c r="H551" i="1"/>
  <c r="L1789" i="4"/>
  <c r="H176" i="1"/>
  <c r="L2163" i="4"/>
  <c r="H49" i="1"/>
  <c r="L2290" i="4"/>
  <c r="H549" i="1"/>
  <c r="L1791" i="4"/>
  <c r="H599" i="1"/>
  <c r="L1741" i="4"/>
  <c r="H538" i="1"/>
  <c r="L1802" i="4"/>
  <c r="H188" i="1"/>
  <c r="L2151" i="4"/>
  <c r="H331" i="1"/>
  <c r="L2009" i="4"/>
  <c r="H1063" i="1"/>
  <c r="L1278" i="4"/>
  <c r="H1104" i="1"/>
  <c r="L1237" i="4"/>
  <c r="H510" i="1"/>
  <c r="L1830" i="4"/>
  <c r="H445" i="1"/>
  <c r="L1895" i="4"/>
  <c r="H1166" i="1"/>
  <c r="L1175" i="4"/>
  <c r="H561" i="1"/>
  <c r="L1779" i="4"/>
  <c r="H993" i="1"/>
  <c r="L1348" i="4"/>
  <c r="H21" i="1"/>
  <c r="L2317" i="4"/>
  <c r="H309" i="1"/>
  <c r="L2031" i="4"/>
  <c r="H453" i="1"/>
  <c r="L1887" i="4"/>
  <c r="H597" i="1"/>
  <c r="L1743" i="4"/>
  <c r="H741" i="1"/>
  <c r="L1600" i="4"/>
  <c r="H885" i="1"/>
  <c r="L1456" i="4"/>
  <c r="H1029" i="1"/>
  <c r="L1312" i="4"/>
  <c r="H215" i="1"/>
  <c r="L2124" i="4"/>
  <c r="H443" i="1"/>
  <c r="L1897" i="4"/>
  <c r="H671" i="1"/>
  <c r="L1669" i="4"/>
  <c r="H911" i="1"/>
  <c r="L1430" i="4"/>
  <c r="H1151" i="1"/>
  <c r="L1190" i="4"/>
  <c r="H10" i="1"/>
  <c r="L2328" i="4"/>
  <c r="H154" i="1"/>
  <c r="L2185" i="4"/>
  <c r="H298" i="1"/>
  <c r="L2042" i="4"/>
  <c r="H442" i="1"/>
  <c r="L1898" i="4"/>
  <c r="H586" i="1"/>
  <c r="L1754" i="4"/>
  <c r="H730" i="1"/>
  <c r="L1610" i="4"/>
  <c r="H874" i="1"/>
  <c r="L1467" i="4"/>
  <c r="H1018" i="1"/>
  <c r="L1323" i="4"/>
  <c r="H323" i="1"/>
  <c r="L2017" i="4"/>
  <c r="H707" i="1"/>
  <c r="L1633" i="4"/>
  <c r="H1079" i="1"/>
  <c r="L1262" i="4"/>
  <c r="H92" i="1"/>
  <c r="L2247" i="4"/>
  <c r="H236" i="1"/>
  <c r="L2103" i="4"/>
  <c r="H380" i="1"/>
  <c r="L1960" i="4"/>
  <c r="H524" i="1"/>
  <c r="L1816" i="4"/>
  <c r="H668" i="1"/>
  <c r="L1672" i="4"/>
  <c r="H812" i="1"/>
  <c r="L1529" i="4"/>
  <c r="H956" i="1"/>
  <c r="L1385" i="4"/>
  <c r="H1100" i="1"/>
  <c r="L1241" i="4"/>
  <c r="H91" i="1"/>
  <c r="L2248" i="4"/>
  <c r="H235" i="1"/>
  <c r="L2104" i="4"/>
  <c r="H379" i="1"/>
  <c r="L1961" i="4"/>
  <c r="H523" i="1"/>
  <c r="L1817" i="4"/>
  <c r="H667" i="1"/>
  <c r="L1673" i="4"/>
  <c r="H811" i="1"/>
  <c r="L1530" i="4"/>
  <c r="H955" i="1"/>
  <c r="L1386" i="4"/>
  <c r="H1111" i="1"/>
  <c r="L1230" i="4"/>
  <c r="H7" i="1"/>
  <c r="L2331" i="4"/>
  <c r="H1152" i="1"/>
  <c r="L1189" i="4"/>
  <c r="H109" i="1"/>
  <c r="L2230" i="4"/>
  <c r="H126" i="1"/>
  <c r="L2213" i="4"/>
  <c r="H270" i="1"/>
  <c r="L2069" i="4"/>
  <c r="H414" i="1"/>
  <c r="L1926" i="4"/>
  <c r="H558" i="1"/>
  <c r="L1782" i="4"/>
  <c r="H702" i="1"/>
  <c r="L1638" i="4"/>
  <c r="H846" i="1"/>
  <c r="L1495" i="4"/>
  <c r="H990" i="1"/>
  <c r="L1351" i="4"/>
  <c r="H217" i="1"/>
  <c r="L2122" i="4"/>
  <c r="H361" i="1"/>
  <c r="L1979" i="4"/>
  <c r="H493" i="1"/>
  <c r="L1847" i="4"/>
  <c r="H637" i="1"/>
  <c r="L1703" i="4"/>
  <c r="H781" i="1"/>
  <c r="L1560" i="4"/>
  <c r="H925" i="1"/>
  <c r="L1416" i="4"/>
  <c r="H1070" i="1"/>
  <c r="L1271" i="4"/>
  <c r="H369" i="1"/>
  <c r="L1971" i="4"/>
  <c r="H502" i="1"/>
  <c r="L1838" i="4"/>
  <c r="H107" i="1"/>
  <c r="L2232" i="4"/>
  <c r="H152" i="1"/>
  <c r="L2187" i="4"/>
  <c r="H151" i="1"/>
  <c r="L2188" i="4"/>
  <c r="H871" i="1"/>
  <c r="L1470" i="4"/>
  <c r="H330" i="1"/>
  <c r="L2010" i="4"/>
  <c r="H525" i="1"/>
  <c r="L1815" i="4"/>
  <c r="H335" i="1"/>
  <c r="L2005" i="4"/>
  <c r="H1102" i="1"/>
  <c r="L1239" i="4"/>
  <c r="H596" i="1"/>
  <c r="L1744" i="4"/>
  <c r="H595" i="1"/>
  <c r="L1745" i="4"/>
  <c r="H1080" i="1"/>
  <c r="L1261" i="4"/>
  <c r="H918" i="1"/>
  <c r="L1423" i="4"/>
  <c r="H997" i="1"/>
  <c r="L1344" i="4"/>
  <c r="H681" i="1"/>
  <c r="L1659" i="4"/>
  <c r="H119" i="1"/>
  <c r="L2220" i="4"/>
  <c r="H463" i="1"/>
  <c r="L1877" i="4"/>
  <c r="H1092" i="1"/>
  <c r="L1249" i="4"/>
  <c r="H498" i="1"/>
  <c r="L1842" i="4"/>
  <c r="H577" i="1"/>
  <c r="L1763" i="4"/>
  <c r="H405" i="1"/>
  <c r="L1935" i="4"/>
  <c r="H826" i="1"/>
  <c r="L1515" i="4"/>
  <c r="H587" i="1"/>
  <c r="L1753" i="4"/>
  <c r="H44" i="1"/>
  <c r="L2294" i="4"/>
  <c r="H908" i="1"/>
  <c r="L1433" i="4"/>
  <c r="H763" i="1"/>
  <c r="L1578" i="4"/>
  <c r="H654" i="1"/>
  <c r="L1686" i="4"/>
  <c r="H417" i="1"/>
  <c r="L1923" i="4"/>
  <c r="H141" i="1"/>
  <c r="L2198" i="4"/>
  <c r="H33" i="1"/>
  <c r="L2305" i="4"/>
  <c r="H321" i="1"/>
  <c r="L2019" i="4"/>
  <c r="H609" i="1"/>
  <c r="L1731" i="4"/>
  <c r="H897" i="1"/>
  <c r="L1444" i="4"/>
  <c r="H239" i="1"/>
  <c r="L2100" i="4"/>
  <c r="H467" i="1"/>
  <c r="L1873" i="4"/>
  <c r="H695" i="1"/>
  <c r="L1645" i="4"/>
  <c r="H935" i="1"/>
  <c r="L1406" i="4"/>
  <c r="H22" i="1"/>
  <c r="L2316" i="4"/>
  <c r="H166" i="1"/>
  <c r="L2173" i="4"/>
  <c r="H310" i="1"/>
  <c r="L2030" i="4"/>
  <c r="H454" i="1"/>
  <c r="L1886" i="4"/>
  <c r="H598" i="1"/>
  <c r="L1742" i="4"/>
  <c r="H742" i="1"/>
  <c r="L1599" i="4"/>
  <c r="H886" i="1"/>
  <c r="L1455" i="4"/>
  <c r="H1030" i="1"/>
  <c r="L1311" i="4"/>
  <c r="H359" i="1"/>
  <c r="L1981" i="4"/>
  <c r="H743" i="1"/>
  <c r="L1598" i="4"/>
  <c r="H1103" i="1"/>
  <c r="L1238" i="4"/>
  <c r="H104" i="1"/>
  <c r="L2235" i="4"/>
  <c r="H248" i="1"/>
  <c r="L2091" i="4"/>
  <c r="H392" i="1"/>
  <c r="L1948" i="4"/>
  <c r="H536" i="1"/>
  <c r="L1804" i="4"/>
  <c r="H680" i="1"/>
  <c r="L1660" i="4"/>
  <c r="H824" i="1"/>
  <c r="L1517" i="4"/>
  <c r="H968" i="1"/>
  <c r="L1373" i="4"/>
  <c r="H1112" i="1"/>
  <c r="L1229" i="4"/>
  <c r="H103" i="1"/>
  <c r="L2236" i="4"/>
  <c r="H247" i="1"/>
  <c r="L2092" i="4"/>
  <c r="H391" i="1"/>
  <c r="L1949" i="4"/>
  <c r="H535" i="1"/>
  <c r="L1805" i="4"/>
  <c r="H679" i="1"/>
  <c r="L1661" i="4"/>
  <c r="H823" i="1"/>
  <c r="L1518" i="4"/>
  <c r="H967" i="1"/>
  <c r="L1374" i="4"/>
  <c r="H1123" i="1"/>
  <c r="L1218" i="4"/>
  <c r="H19" i="1"/>
  <c r="L2319" i="4"/>
  <c r="H1164" i="1"/>
  <c r="L1177" i="4"/>
  <c r="H121" i="1"/>
  <c r="L2218" i="4"/>
  <c r="H138" i="1"/>
  <c r="L2201" i="4"/>
  <c r="H282" i="1"/>
  <c r="L2057" i="4"/>
  <c r="H426" i="1"/>
  <c r="L1914" i="4"/>
  <c r="H570" i="1"/>
  <c r="L1770" i="4"/>
  <c r="H714" i="1"/>
  <c r="L1626" i="4"/>
  <c r="H858" i="1"/>
  <c r="L1483" i="4"/>
  <c r="H1002" i="1"/>
  <c r="L1339" i="4"/>
  <c r="H229" i="1"/>
  <c r="L2110" i="4"/>
  <c r="H373" i="1"/>
  <c r="L1967" i="4"/>
  <c r="H505" i="1"/>
  <c r="L1835" i="4"/>
  <c r="H649" i="1"/>
  <c r="L1691" i="4"/>
  <c r="H793" i="1"/>
  <c r="L1548" i="4"/>
  <c r="H937" i="1"/>
  <c r="L1404" i="4"/>
  <c r="H1082" i="1"/>
  <c r="L1259" i="4"/>
  <c r="H225" i="1"/>
  <c r="L2114" i="4"/>
  <c r="H311" i="1"/>
  <c r="L2029" i="4"/>
  <c r="H934" i="1"/>
  <c r="L1407" i="4"/>
  <c r="H491" i="1"/>
  <c r="L1849" i="4"/>
  <c r="H440" i="1"/>
  <c r="L1900" i="4"/>
  <c r="H618" i="1"/>
  <c r="L1722" i="4"/>
  <c r="H697" i="1"/>
  <c r="L1643" i="4"/>
  <c r="H669" i="1"/>
  <c r="L1671" i="4"/>
  <c r="H563" i="1"/>
  <c r="L1777" i="4"/>
  <c r="H82" i="1"/>
  <c r="L2257" i="4"/>
  <c r="H164" i="1"/>
  <c r="L2175" i="4"/>
  <c r="H307" i="1"/>
  <c r="L2033" i="4"/>
  <c r="H1027" i="1"/>
  <c r="L1314" i="4"/>
  <c r="H630" i="1"/>
  <c r="L1710" i="4"/>
  <c r="H709" i="1"/>
  <c r="L1631" i="4"/>
  <c r="H105" i="1"/>
  <c r="L2234" i="4"/>
  <c r="H969" i="1"/>
  <c r="L1372" i="4"/>
  <c r="H575" i="1"/>
  <c r="L1765" i="4"/>
  <c r="H238" i="1"/>
  <c r="L2101" i="4"/>
  <c r="H607" i="1"/>
  <c r="L1733" i="4"/>
  <c r="H642" i="1"/>
  <c r="L1698" i="4"/>
  <c r="H721" i="1"/>
  <c r="L1619" i="4"/>
  <c r="H1125" i="1"/>
  <c r="L1216" i="4"/>
  <c r="H1126" i="1"/>
  <c r="L1215" i="4"/>
  <c r="H959" i="1"/>
  <c r="L1382" i="4"/>
  <c r="H764" i="1"/>
  <c r="L1577" i="4"/>
  <c r="H619" i="1"/>
  <c r="L1721" i="4"/>
  <c r="H78" i="1"/>
  <c r="L2261" i="4"/>
  <c r="H798" i="1"/>
  <c r="L1543" i="4"/>
  <c r="H589" i="1"/>
  <c r="L1751" i="4"/>
  <c r="H273" i="1"/>
  <c r="L2066" i="4"/>
  <c r="H849" i="1"/>
  <c r="L1492" i="4"/>
  <c r="H285" i="1"/>
  <c r="L2054" i="4"/>
  <c r="H177" i="1"/>
  <c r="L2162" i="4"/>
  <c r="H465" i="1"/>
  <c r="L1875" i="4"/>
  <c r="H753" i="1"/>
  <c r="L1588" i="4"/>
  <c r="H1041" i="1"/>
  <c r="L1300" i="4"/>
  <c r="H45" i="1"/>
  <c r="L2293" i="4"/>
  <c r="H189" i="1"/>
  <c r="L2150" i="4"/>
  <c r="H333" i="1"/>
  <c r="L2007" i="4"/>
  <c r="H477" i="1"/>
  <c r="L1863" i="4"/>
  <c r="H621" i="1"/>
  <c r="L1719" i="4"/>
  <c r="H765" i="1"/>
  <c r="L1576" i="4"/>
  <c r="H909" i="1"/>
  <c r="L1432" i="4"/>
  <c r="H1053" i="1"/>
  <c r="L1288" i="4"/>
  <c r="H11" i="1"/>
  <c r="L2327" i="4"/>
  <c r="H251" i="1"/>
  <c r="L2088" i="4"/>
  <c r="H479" i="1"/>
  <c r="L1861" i="4"/>
  <c r="H719" i="1"/>
  <c r="L1621" i="4"/>
  <c r="H947" i="1"/>
  <c r="L1394" i="4"/>
  <c r="H34" i="1"/>
  <c r="L2304" i="4"/>
  <c r="H178" i="1"/>
  <c r="L2161" i="4"/>
  <c r="H322" i="1"/>
  <c r="L2018" i="4"/>
  <c r="H466" i="1"/>
  <c r="L1874" i="4"/>
  <c r="H610" i="1"/>
  <c r="L1730" i="4"/>
  <c r="H754" i="1"/>
  <c r="L1587" i="4"/>
  <c r="H898" i="1"/>
  <c r="L1443" i="4"/>
  <c r="H1042" i="1"/>
  <c r="L1299" i="4"/>
  <c r="H23" i="1"/>
  <c r="L2315" i="4"/>
  <c r="H383" i="1"/>
  <c r="L1957" i="4"/>
  <c r="H779" i="1"/>
  <c r="L1562" i="4"/>
  <c r="H1127" i="1"/>
  <c r="L1214" i="4"/>
  <c r="H116" i="1"/>
  <c r="L2223" i="4"/>
  <c r="H260" i="1"/>
  <c r="L2079" i="4"/>
  <c r="H404" i="1"/>
  <c r="L1936" i="4"/>
  <c r="H548" i="1"/>
  <c r="L1792" i="4"/>
  <c r="H692" i="1"/>
  <c r="L1648" i="4"/>
  <c r="H836" i="1"/>
  <c r="L1505" i="4"/>
  <c r="H980" i="1"/>
  <c r="L1361" i="4"/>
  <c r="H1124" i="1"/>
  <c r="L1217" i="4"/>
  <c r="H115" i="1"/>
  <c r="L2224" i="4"/>
  <c r="H259" i="1"/>
  <c r="L2080" i="4"/>
  <c r="H403" i="1"/>
  <c r="L1937" i="4"/>
  <c r="H547" i="1"/>
  <c r="L1793" i="4"/>
  <c r="H691" i="1"/>
  <c r="L1649" i="4"/>
  <c r="H835" i="1"/>
  <c r="L1506" i="4"/>
  <c r="H979" i="1"/>
  <c r="L1362" i="4"/>
  <c r="H1135" i="1"/>
  <c r="L1206" i="4"/>
  <c r="H31" i="1"/>
  <c r="L2307" i="4"/>
  <c r="H6" i="1"/>
  <c r="L2332" i="4"/>
  <c r="H150" i="1"/>
  <c r="L2189" i="4"/>
  <c r="H294" i="1"/>
  <c r="L2045" i="4"/>
  <c r="H438" i="1"/>
  <c r="L1902" i="4"/>
  <c r="H582" i="1"/>
  <c r="L1758" i="4"/>
  <c r="H726" i="1"/>
  <c r="L1614" i="4"/>
  <c r="H870" i="1"/>
  <c r="L1471" i="4"/>
  <c r="H1014" i="1"/>
  <c r="L1327" i="4"/>
  <c r="H241" i="1"/>
  <c r="L2098" i="4"/>
  <c r="H385" i="1"/>
  <c r="L1955" i="4"/>
  <c r="H517" i="1"/>
  <c r="L1823" i="4"/>
  <c r="H661" i="1"/>
  <c r="L1679" i="4"/>
  <c r="H805" i="1"/>
  <c r="L1536" i="4"/>
  <c r="H949" i="1"/>
  <c r="L1392" i="4"/>
  <c r="H1094" i="1"/>
  <c r="L1247" i="4"/>
  <c r="H513" i="1"/>
  <c r="L1827" i="4"/>
  <c r="H646" i="1"/>
  <c r="L1694" i="4"/>
  <c r="H728" i="1"/>
  <c r="L1612" i="4"/>
  <c r="H1160" i="1"/>
  <c r="L1181" i="4"/>
  <c r="H439" i="1"/>
  <c r="L1901" i="4"/>
  <c r="H1068" i="1"/>
  <c r="L1273" i="4"/>
  <c r="H906" i="1"/>
  <c r="L1435" i="4"/>
  <c r="H985" i="1"/>
  <c r="L1356" i="4"/>
  <c r="H957" i="1"/>
  <c r="L1384" i="4"/>
  <c r="H791" i="1"/>
  <c r="L1550" i="4"/>
  <c r="H802" i="1"/>
  <c r="L1539" i="4"/>
  <c r="H308" i="1"/>
  <c r="L2032" i="4"/>
  <c r="H1028" i="1"/>
  <c r="L1313" i="4"/>
  <c r="H163" i="1"/>
  <c r="L2176" i="4"/>
  <c r="H342" i="1"/>
  <c r="L1998" i="4"/>
  <c r="H565" i="1"/>
  <c r="L1775" i="4"/>
  <c r="H825" i="1"/>
  <c r="L1516" i="4"/>
  <c r="H814" i="1"/>
  <c r="L1527" i="4"/>
  <c r="H923" i="1"/>
  <c r="L1418" i="4"/>
  <c r="H320" i="1"/>
  <c r="L2020" i="4"/>
  <c r="H354" i="1"/>
  <c r="L1986" i="4"/>
  <c r="H433" i="1"/>
  <c r="L1907" i="4"/>
  <c r="H865" i="1"/>
  <c r="L1476" i="4"/>
  <c r="H981" i="1"/>
  <c r="L1360" i="4"/>
  <c r="H371" i="1"/>
  <c r="L1969" i="4"/>
  <c r="H394" i="1"/>
  <c r="L1946" i="4"/>
  <c r="H191" i="1"/>
  <c r="L2148" i="4"/>
  <c r="H332" i="1"/>
  <c r="L2008" i="4"/>
  <c r="H187" i="1"/>
  <c r="L2152" i="4"/>
  <c r="H12" i="1"/>
  <c r="L2326" i="4"/>
  <c r="H222" i="1"/>
  <c r="L2117" i="4"/>
  <c r="H313" i="1"/>
  <c r="L2027" i="4"/>
  <c r="H1021" i="1"/>
  <c r="L1320" i="4"/>
  <c r="H129" i="1"/>
  <c r="L2210" i="4"/>
  <c r="H57" i="1"/>
  <c r="L2282" i="4"/>
  <c r="H345" i="1"/>
  <c r="L1995" i="4"/>
  <c r="H633" i="1"/>
  <c r="L1707" i="4"/>
  <c r="H921" i="1"/>
  <c r="L1420" i="4"/>
  <c r="H35" i="1"/>
  <c r="L2303" i="4"/>
  <c r="H275" i="1"/>
  <c r="L2064" i="4"/>
  <c r="H503" i="1"/>
  <c r="L1837" i="4"/>
  <c r="H731" i="1"/>
  <c r="L1609" i="4"/>
  <c r="H971" i="1"/>
  <c r="L1370" i="4"/>
  <c r="H46" i="1"/>
  <c r="L2292" i="4"/>
  <c r="H190" i="1"/>
  <c r="L2149" i="4"/>
  <c r="H334" i="1"/>
  <c r="L2006" i="4"/>
  <c r="H478" i="1"/>
  <c r="L1862" i="4"/>
  <c r="H622" i="1"/>
  <c r="L1718" i="4"/>
  <c r="H766" i="1"/>
  <c r="L1575" i="4"/>
  <c r="H910" i="1"/>
  <c r="L1431" i="4"/>
  <c r="H1066" i="1"/>
  <c r="L1275" i="4"/>
  <c r="H419" i="1"/>
  <c r="L1921" i="4"/>
  <c r="H815" i="1"/>
  <c r="L1526" i="4"/>
  <c r="H1163" i="1"/>
  <c r="L1178" i="4"/>
  <c r="H128" i="1"/>
  <c r="L2211" i="4"/>
  <c r="H272" i="1"/>
  <c r="L2067" i="4"/>
  <c r="H416" i="1"/>
  <c r="L1924" i="4"/>
  <c r="H560" i="1"/>
  <c r="L1780" i="4"/>
  <c r="H704" i="1"/>
  <c r="L1636" i="4"/>
  <c r="H848" i="1"/>
  <c r="L1493" i="4"/>
  <c r="H992" i="1"/>
  <c r="L1349" i="4"/>
  <c r="H1136" i="1"/>
  <c r="L1205" i="4"/>
  <c r="H127" i="1"/>
  <c r="L2212" i="4"/>
  <c r="H271" i="1"/>
  <c r="L2068" i="4"/>
  <c r="H415" i="1"/>
  <c r="L1925" i="4"/>
  <c r="H559" i="1"/>
  <c r="L1781" i="4"/>
  <c r="H703" i="1"/>
  <c r="L1637" i="4"/>
  <c r="H847" i="1"/>
  <c r="L1494" i="4"/>
  <c r="H991" i="1"/>
  <c r="L1350" i="4"/>
  <c r="H1147" i="1"/>
  <c r="L1194" i="4"/>
  <c r="H43" i="1"/>
  <c r="L2295" i="4"/>
  <c r="H18" i="1"/>
  <c r="L2320" i="4"/>
  <c r="H162" i="1"/>
  <c r="L2177" i="4"/>
  <c r="H306" i="1"/>
  <c r="L2034" i="4"/>
  <c r="H450" i="1"/>
  <c r="L1890" i="4"/>
  <c r="H594" i="1"/>
  <c r="L1746" i="4"/>
  <c r="H738" i="1"/>
  <c r="L1603" i="4"/>
  <c r="H882" i="1"/>
  <c r="L1459" i="4"/>
  <c r="H1026" i="1"/>
  <c r="L1315" i="4"/>
  <c r="H253" i="1"/>
  <c r="L2086" i="4"/>
  <c r="H529" i="1"/>
  <c r="L1811" i="4"/>
  <c r="H673" i="1"/>
  <c r="L1667" i="4"/>
  <c r="H817" i="1"/>
  <c r="L1524" i="4"/>
  <c r="H961" i="1"/>
  <c r="L1380" i="4"/>
  <c r="H1106" i="1"/>
  <c r="L1235" i="4"/>
  <c r="H81" i="1"/>
  <c r="L2258" i="4"/>
  <c r="H1089" i="1"/>
  <c r="L1252" i="4"/>
  <c r="H1019" i="1"/>
  <c r="L1322" i="4"/>
  <c r="H358" i="1"/>
  <c r="L1982" i="4"/>
  <c r="H295" i="1"/>
  <c r="L2044" i="4"/>
  <c r="H1015" i="1"/>
  <c r="L1326" i="4"/>
  <c r="H25" i="1"/>
  <c r="L2313" i="4"/>
  <c r="H133" i="1"/>
  <c r="L2206" i="4"/>
  <c r="H841" i="1"/>
  <c r="L1500" i="4"/>
  <c r="H237" i="1"/>
  <c r="L2102" i="4"/>
  <c r="H95" i="1"/>
  <c r="L2244" i="4"/>
  <c r="H1031" i="1"/>
  <c r="L1310" i="4"/>
  <c r="H226" i="1"/>
  <c r="L2113" i="4"/>
  <c r="H884" i="1"/>
  <c r="L1457" i="4"/>
  <c r="H739" i="1"/>
  <c r="L1602" i="4"/>
  <c r="H37" i="1"/>
  <c r="L2301" i="4"/>
  <c r="H145" i="1"/>
  <c r="L2194" i="4"/>
  <c r="H1142" i="1"/>
  <c r="L1199" i="4"/>
  <c r="H393" i="1"/>
  <c r="L1947" i="4"/>
  <c r="H1113" i="1"/>
  <c r="L1228" i="4"/>
  <c r="H803" i="1"/>
  <c r="L1538" i="4"/>
  <c r="H94" i="1"/>
  <c r="L2245" i="4"/>
  <c r="H1114" i="1"/>
  <c r="L1227" i="4"/>
  <c r="H608" i="1"/>
  <c r="L1732" i="4"/>
  <c r="H175" i="1"/>
  <c r="L2164" i="4"/>
  <c r="H751" i="1"/>
  <c r="L1590" i="4"/>
  <c r="H20" i="1"/>
  <c r="L2318" i="4"/>
  <c r="H786" i="1"/>
  <c r="L1555" i="4"/>
  <c r="H117" i="1"/>
  <c r="L2222" i="4"/>
  <c r="H693" i="1"/>
  <c r="L1647" i="4"/>
  <c r="H143" i="1"/>
  <c r="L2196" i="4"/>
  <c r="H1067" i="1"/>
  <c r="L1274" i="4"/>
  <c r="H106" i="1"/>
  <c r="L2233" i="4"/>
  <c r="H682" i="1"/>
  <c r="L1658" i="4"/>
  <c r="H476" i="1"/>
  <c r="L1864" i="4"/>
  <c r="H907" i="1"/>
  <c r="L1434" i="4"/>
  <c r="H366" i="1"/>
  <c r="L1974" i="4"/>
  <c r="H169" i="1"/>
  <c r="L2170" i="4"/>
  <c r="H877" i="1"/>
  <c r="L1464" i="4"/>
  <c r="H165" i="1"/>
  <c r="L2174" i="4"/>
  <c r="H201" i="1"/>
  <c r="L2138" i="4"/>
  <c r="H489" i="1"/>
  <c r="L1851" i="4"/>
  <c r="H777" i="1"/>
  <c r="L1564" i="4"/>
  <c r="H1065" i="1"/>
  <c r="L1276" i="4"/>
  <c r="H69" i="1"/>
  <c r="L2270" i="4"/>
  <c r="H213" i="1"/>
  <c r="L2126" i="4"/>
  <c r="H357" i="1"/>
  <c r="L1983" i="4"/>
  <c r="H501" i="1"/>
  <c r="L1839" i="4"/>
  <c r="H645" i="1"/>
  <c r="L1695" i="4"/>
  <c r="H789" i="1"/>
  <c r="L1552" i="4"/>
  <c r="H933" i="1"/>
  <c r="L1408" i="4"/>
  <c r="H1077" i="1"/>
  <c r="L1264" i="4"/>
  <c r="H59" i="1"/>
  <c r="L2280" i="4"/>
  <c r="H287" i="1"/>
  <c r="L2052" i="4"/>
  <c r="H515" i="1"/>
  <c r="L1825" i="4"/>
  <c r="H755" i="1"/>
  <c r="L1586" i="4"/>
  <c r="H995" i="1"/>
  <c r="L1346" i="4"/>
  <c r="H58" i="1"/>
  <c r="L2281" i="4"/>
  <c r="H202" i="1"/>
  <c r="L2137" i="4"/>
  <c r="H346" i="1"/>
  <c r="L1994" i="4"/>
  <c r="H490" i="1"/>
  <c r="L1850" i="4"/>
  <c r="H634" i="1"/>
  <c r="L1706" i="4"/>
  <c r="H778" i="1"/>
  <c r="L1563" i="4"/>
  <c r="H922" i="1"/>
  <c r="L1419" i="4"/>
  <c r="H1078" i="1"/>
  <c r="L1263" i="4"/>
  <c r="H71" i="1"/>
  <c r="L2268" i="4"/>
  <c r="H455" i="1"/>
  <c r="L1885" i="4"/>
  <c r="H839" i="1"/>
  <c r="L1502" i="4"/>
  <c r="H140" i="1"/>
  <c r="L2199" i="4"/>
  <c r="H284" i="1"/>
  <c r="L2055" i="4"/>
  <c r="H428" i="1"/>
  <c r="L1912" i="4"/>
  <c r="H572" i="1"/>
  <c r="L1768" i="4"/>
  <c r="H716" i="1"/>
  <c r="L1624" i="4"/>
  <c r="H860" i="1"/>
  <c r="L1481" i="4"/>
  <c r="H1004" i="1"/>
  <c r="L1337" i="4"/>
  <c r="H1148" i="1"/>
  <c r="L1193" i="4"/>
  <c r="H139" i="1"/>
  <c r="L2200" i="4"/>
  <c r="H283" i="1"/>
  <c r="L2056" i="4"/>
  <c r="H427" i="1"/>
  <c r="L1913" i="4"/>
  <c r="H571" i="1"/>
  <c r="L1769" i="4"/>
  <c r="H715" i="1"/>
  <c r="L1625" i="4"/>
  <c r="H859" i="1"/>
  <c r="L1482" i="4"/>
  <c r="H1003" i="1"/>
  <c r="L1338" i="4"/>
  <c r="H1159" i="1"/>
  <c r="L1182" i="4"/>
  <c r="H1056" i="1"/>
  <c r="L1285" i="4"/>
  <c r="H13" i="1"/>
  <c r="L2325" i="4"/>
  <c r="H30" i="1"/>
  <c r="L2308" i="4"/>
  <c r="H174" i="1"/>
  <c r="L2165" i="4"/>
  <c r="H318" i="1"/>
  <c r="L2022" i="4"/>
  <c r="H462" i="1"/>
  <c r="L1878" i="4"/>
  <c r="H606" i="1"/>
  <c r="L1734" i="4"/>
  <c r="H750" i="1"/>
  <c r="L1591" i="4"/>
  <c r="H894" i="1"/>
  <c r="L1447" i="4"/>
  <c r="H1038" i="1"/>
  <c r="L1303" i="4"/>
  <c r="H265" i="1"/>
  <c r="L2074" i="4"/>
  <c r="H397" i="1"/>
  <c r="L1943" i="4"/>
  <c r="H541" i="1"/>
  <c r="L1799" i="4"/>
  <c r="H685" i="1"/>
  <c r="L1655" i="4"/>
  <c r="H829" i="1"/>
  <c r="L1512" i="4"/>
  <c r="H973" i="1"/>
  <c r="L1368" i="4"/>
  <c r="H1118" i="1"/>
  <c r="L1223" i="4"/>
  <c r="H2028" i="1"/>
  <c r="H1569" i="1"/>
  <c r="H2063" i="1"/>
  <c r="H1858" i="1"/>
  <c r="H1928" i="1"/>
  <c r="H1795" i="1"/>
  <c r="H1581" i="1"/>
  <c r="H2301" i="1"/>
  <c r="H1847" i="1"/>
  <c r="H1726" i="1"/>
  <c r="H1364" i="1"/>
  <c r="H1519" i="1"/>
  <c r="H2108" i="1"/>
  <c r="H1560" i="1"/>
  <c r="H2280" i="1"/>
  <c r="H1737" i="1"/>
  <c r="H2099" i="1"/>
  <c r="H1232" i="1"/>
  <c r="H1531" i="1"/>
  <c r="H2037" i="1"/>
  <c r="H1318" i="1"/>
  <c r="H1244" i="1"/>
  <c r="H1255" i="1"/>
  <c r="H2119" i="1"/>
  <c r="H1440" i="1"/>
  <c r="H2193" i="1"/>
  <c r="H1596" i="1"/>
  <c r="H1857" i="1"/>
  <c r="H2303" i="1"/>
  <c r="H2002" i="1"/>
  <c r="H1703" i="1"/>
  <c r="H1784" i="1"/>
  <c r="H1507" i="1"/>
  <c r="H2227" i="1"/>
  <c r="H1548" i="1"/>
  <c r="H2124" i="1"/>
  <c r="H1725" i="1"/>
  <c r="H2327" i="1"/>
  <c r="H1220" i="1"/>
  <c r="H1375" i="1"/>
  <c r="H2239" i="1"/>
  <c r="H1416" i="1"/>
  <c r="H2136" i="1"/>
  <c r="H1593" i="1"/>
  <c r="H1450" i="1"/>
  <c r="H1664" i="1"/>
  <c r="H1387" i="1"/>
  <c r="H2120" i="1"/>
  <c r="H1716" i="1"/>
  <c r="H2292" i="1"/>
  <c r="H1461" i="1"/>
  <c r="H2123" i="1"/>
  <c r="H1894" i="1"/>
  <c r="H1775" i="1"/>
  <c r="H1820" i="1"/>
  <c r="H1975" i="1"/>
  <c r="H1296" i="1"/>
  <c r="H1185" i="1"/>
  <c r="H1762" i="1"/>
  <c r="H1400" i="1"/>
  <c r="H1976" i="1"/>
  <c r="H1884" i="1"/>
  <c r="H1823" i="1"/>
  <c r="H1714" i="1"/>
  <c r="H1496" i="1"/>
  <c r="H2240" i="1"/>
  <c r="H1869" i="1"/>
  <c r="H2087" i="1"/>
  <c r="H1870" i="1"/>
  <c r="H1367" i="1"/>
  <c r="H1652" i="1"/>
  <c r="H1663" i="1"/>
  <c r="H2252" i="1"/>
  <c r="H1848" i="1"/>
  <c r="H1334" i="1"/>
  <c r="H1881" i="1"/>
  <c r="H2313" i="1"/>
  <c r="H1619" i="1"/>
  <c r="H1594" i="1"/>
  <c r="H2170" i="1"/>
  <c r="H1952" i="1"/>
  <c r="H1963" i="1"/>
  <c r="H1572" i="1"/>
  <c r="H1173" i="1"/>
  <c r="H2038" i="1"/>
  <c r="H1427" i="1"/>
  <c r="H1676" i="1"/>
  <c r="H1687" i="1"/>
  <c r="H2016" i="1"/>
  <c r="H1358" i="1"/>
  <c r="H1329" i="1"/>
  <c r="H1905" i="1"/>
  <c r="H2337" i="1"/>
  <c r="H1415" i="1"/>
  <c r="H1906" i="1"/>
  <c r="H1256" i="1"/>
  <c r="H1544" i="1"/>
  <c r="H1267" i="1"/>
  <c r="H1411" i="1"/>
  <c r="H1555" i="1"/>
  <c r="H1699" i="1"/>
  <c r="H1843" i="1"/>
  <c r="H1987" i="1"/>
  <c r="H2275" i="1"/>
  <c r="H2288" i="1"/>
  <c r="H1740" i="1"/>
  <c r="H2001" i="1"/>
  <c r="H1426" i="1"/>
  <c r="H1208" i="1"/>
  <c r="H1939" i="1"/>
  <c r="H1260" i="1"/>
  <c r="H1980" i="1"/>
  <c r="H1178" i="1"/>
  <c r="H1595" i="1"/>
  <c r="H1582" i="1"/>
  <c r="H2302" i="1"/>
  <c r="H2075" i="1"/>
  <c r="H1796" i="1"/>
  <c r="H1807" i="1"/>
  <c r="H2026" i="1"/>
  <c r="H1751" i="1"/>
  <c r="H2107" i="1"/>
  <c r="H1284" i="1"/>
  <c r="H2004" i="1"/>
  <c r="H1346" i="1"/>
  <c r="H1749" i="1"/>
  <c r="H2325" i="1"/>
  <c r="H1631" i="1"/>
  <c r="H1462" i="1"/>
  <c r="H2326" i="1"/>
  <c r="H2135" i="1"/>
  <c r="H1872" i="1"/>
  <c r="H1617" i="1"/>
  <c r="H1907" i="1"/>
  <c r="H1618" i="1"/>
  <c r="H2338" i="1"/>
  <c r="H1226" i="1"/>
  <c r="H1485" i="1"/>
  <c r="H1917" i="1"/>
  <c r="H1199" i="1"/>
  <c r="H1198" i="1"/>
  <c r="H1774" i="1"/>
  <c r="H1499" i="1"/>
  <c r="H1268" i="1"/>
  <c r="H1844" i="1"/>
  <c r="H1711" i="1"/>
  <c r="H2287" i="1"/>
  <c r="H1176" i="1"/>
  <c r="H1608" i="1"/>
  <c r="H2184" i="1"/>
  <c r="H1382" i="1"/>
  <c r="H1497" i="1"/>
  <c r="H1955" i="1"/>
  <c r="H1498" i="1"/>
  <c r="H2074" i="1"/>
  <c r="H1859" i="1"/>
  <c r="H1568" i="1"/>
  <c r="H1291" i="1"/>
  <c r="H1867" i="1"/>
  <c r="H2168" i="1"/>
  <c r="H1188" i="1"/>
  <c r="H1764" i="1"/>
  <c r="H1394" i="1"/>
  <c r="H1509" i="1"/>
  <c r="H1941" i="1"/>
  <c r="H2229" i="1"/>
  <c r="H1475" i="1"/>
  <c r="H1510" i="1"/>
  <c r="H1942" i="1"/>
  <c r="H1187" i="1"/>
  <c r="H2243" i="1"/>
  <c r="H1292" i="1"/>
  <c r="H1868" i="1"/>
  <c r="H1591" i="1"/>
  <c r="H2023" i="1"/>
  <c r="H2180" i="1"/>
  <c r="H1344" i="1"/>
  <c r="H1776" i="1"/>
  <c r="H1233" i="1"/>
  <c r="H1377" i="1"/>
  <c r="H1521" i="1"/>
  <c r="H1665" i="1"/>
  <c r="H1809" i="1"/>
  <c r="H1953" i="1"/>
  <c r="H2097" i="1"/>
  <c r="H2241" i="1"/>
  <c r="H1259" i="1"/>
  <c r="H1487" i="1"/>
  <c r="H1739" i="1"/>
  <c r="H1991" i="1"/>
  <c r="H2231" i="1"/>
  <c r="H1234" i="1"/>
  <c r="H1378" i="1"/>
  <c r="H1522" i="1"/>
  <c r="H1666" i="1"/>
  <c r="H1810" i="1"/>
  <c r="H1954" i="1"/>
  <c r="H2098" i="1"/>
  <c r="H2242" i="1"/>
  <c r="H1223" i="1"/>
  <c r="H1583" i="1"/>
  <c r="H1919" i="1"/>
  <c r="H2291" i="1"/>
  <c r="H1304" i="1"/>
  <c r="H1448" i="1"/>
  <c r="H1592" i="1"/>
  <c r="H1736" i="1"/>
  <c r="H1880" i="1"/>
  <c r="H2024" i="1"/>
  <c r="H1171" i="1"/>
  <c r="H1315" i="1"/>
  <c r="H1459" i="1"/>
  <c r="H1603" i="1"/>
  <c r="H1747" i="1"/>
  <c r="H1891" i="1"/>
  <c r="H2035" i="1"/>
  <c r="H2179" i="1"/>
  <c r="H2323" i="1"/>
  <c r="H2192" i="1"/>
  <c r="H2336" i="1"/>
  <c r="H1212" i="1"/>
  <c r="H1356" i="1"/>
  <c r="H1500" i="1"/>
  <c r="H1644" i="1"/>
  <c r="H1788" i="1"/>
  <c r="H1932" i="1"/>
  <c r="H2076" i="1"/>
  <c r="H2220" i="1"/>
  <c r="H1274" i="1"/>
  <c r="H1425" i="1"/>
  <c r="H2290" i="1"/>
  <c r="H2051" i="1"/>
  <c r="H1640" i="1"/>
  <c r="H1651" i="1"/>
  <c r="H1836" i="1"/>
  <c r="H2268" i="1"/>
  <c r="H1322" i="1"/>
  <c r="H1437" i="1"/>
  <c r="H2157" i="1"/>
  <c r="H1355" i="1"/>
  <c r="H1438" i="1"/>
  <c r="H2158" i="1"/>
  <c r="H1727" i="1"/>
  <c r="H1992" i="1"/>
  <c r="H1190" i="1"/>
  <c r="H1305" i="1"/>
  <c r="H2169" i="1"/>
  <c r="H1379" i="1"/>
  <c r="H1306" i="1"/>
  <c r="H1376" i="1"/>
  <c r="H1675" i="1"/>
  <c r="H1893" i="1"/>
  <c r="H1606" i="1"/>
  <c r="H1532" i="1"/>
  <c r="H1543" i="1"/>
  <c r="H2263" i="1"/>
  <c r="H1584" i="1"/>
  <c r="H2049" i="1"/>
  <c r="H1175" i="1"/>
  <c r="H1330" i="1"/>
  <c r="H2194" i="1"/>
  <c r="H1799" i="1"/>
  <c r="H1832" i="1"/>
  <c r="H2172" i="1"/>
  <c r="H1341" i="1"/>
  <c r="H1679" i="1"/>
  <c r="H2171" i="1"/>
  <c r="H1630" i="1"/>
  <c r="H2206" i="1"/>
  <c r="H2183" i="1"/>
  <c r="H1700" i="1"/>
  <c r="H1988" i="1"/>
  <c r="H1567" i="1"/>
  <c r="H2143" i="1"/>
  <c r="H2300" i="1"/>
  <c r="H1464" i="1"/>
  <c r="H2040" i="1"/>
  <c r="H1238" i="1"/>
  <c r="H1209" i="1"/>
  <c r="H1785" i="1"/>
  <c r="H2217" i="1"/>
  <c r="H1691" i="1"/>
  <c r="H1354" i="1"/>
  <c r="H1786" i="1"/>
  <c r="H1523" i="1"/>
  <c r="H1280" i="1"/>
  <c r="H1712" i="1"/>
  <c r="H1435" i="1"/>
  <c r="H2011" i="1"/>
  <c r="H1620" i="1"/>
  <c r="H2196" i="1"/>
  <c r="H1365" i="1"/>
  <c r="H1797" i="1"/>
  <c r="H1235" i="1"/>
  <c r="H1967" i="1"/>
  <c r="H2219" i="1"/>
  <c r="H1222" i="1"/>
  <c r="H1654" i="1"/>
  <c r="H2086" i="1"/>
  <c r="H1559" i="1"/>
  <c r="H1436" i="1"/>
  <c r="H1724" i="1"/>
  <c r="H1447" i="1"/>
  <c r="H1879" i="1"/>
  <c r="H2311" i="1"/>
  <c r="H2324" i="1"/>
  <c r="H1200" i="1"/>
  <c r="H1632" i="1"/>
  <c r="H2064" i="1"/>
  <c r="H1406" i="1"/>
  <c r="H1245" i="1"/>
  <c r="H1533" i="1"/>
  <c r="H1821" i="1"/>
  <c r="H2109" i="1"/>
  <c r="H2253" i="1"/>
  <c r="H1511" i="1"/>
  <c r="H2003" i="1"/>
  <c r="H1390" i="1"/>
  <c r="H1678" i="1"/>
  <c r="H1966" i="1"/>
  <c r="H1607" i="1"/>
  <c r="H2315" i="1"/>
  <c r="H1172" i="1"/>
  <c r="H1460" i="1"/>
  <c r="H1748" i="1"/>
  <c r="H2036" i="1"/>
  <c r="H1183" i="1"/>
  <c r="H1471" i="1"/>
  <c r="H1759" i="1"/>
  <c r="H2047" i="1"/>
  <c r="H1368" i="1"/>
  <c r="H1656" i="1"/>
  <c r="H1944" i="1"/>
  <c r="H2232" i="1"/>
  <c r="H1713" i="1"/>
  <c r="H2289" i="1"/>
  <c r="H1571" i="1"/>
  <c r="H1282" i="1"/>
  <c r="H2146" i="1"/>
  <c r="H1331" i="1"/>
  <c r="H1352" i="1"/>
  <c r="H1219" i="1"/>
  <c r="H2083" i="1"/>
  <c r="H1404" i="1"/>
  <c r="H2013" i="1"/>
  <c r="H1294" i="1"/>
  <c r="H1508" i="1"/>
  <c r="H1231" i="1"/>
  <c r="H2095" i="1"/>
  <c r="H1704" i="1"/>
  <c r="H1449" i="1"/>
  <c r="H1871" i="1"/>
  <c r="H1738" i="1"/>
  <c r="H2314" i="1"/>
  <c r="H2111" i="1"/>
  <c r="H1808" i="1"/>
  <c r="H1819" i="1"/>
  <c r="H2264" i="1"/>
  <c r="H1860" i="1"/>
  <c r="H1202" i="1"/>
  <c r="H1317" i="1"/>
  <c r="H1895" i="1"/>
  <c r="H1750" i="1"/>
  <c r="H1388" i="1"/>
  <c r="H1399" i="1"/>
  <c r="H2132" i="1"/>
  <c r="H1214" i="1"/>
  <c r="H1473" i="1"/>
  <c r="H1655" i="1"/>
  <c r="H1186" i="1"/>
  <c r="H2050" i="1"/>
  <c r="H2159" i="1"/>
  <c r="H2144" i="1"/>
  <c r="H1308" i="1"/>
  <c r="H1452" i="1"/>
  <c r="H1629" i="1"/>
  <c r="H2061" i="1"/>
  <c r="H1439" i="1"/>
  <c r="H1342" i="1"/>
  <c r="H1918" i="1"/>
  <c r="H1835" i="1"/>
  <c r="H1556" i="1"/>
  <c r="H1279" i="1"/>
  <c r="H1855" i="1"/>
  <c r="H2156" i="1"/>
  <c r="H1320" i="1"/>
  <c r="H1896" i="1"/>
  <c r="H2328" i="1"/>
  <c r="H1641" i="1"/>
  <c r="H2073" i="1"/>
  <c r="H1451" i="1"/>
  <c r="H2195" i="1"/>
  <c r="H1642" i="1"/>
  <c r="H2218" i="1"/>
  <c r="H1424" i="1"/>
  <c r="H2000" i="1"/>
  <c r="H1579" i="1"/>
  <c r="H2155" i="1"/>
  <c r="H2312" i="1"/>
  <c r="H1476" i="1"/>
  <c r="H2052" i="1"/>
  <c r="H2340" i="1"/>
  <c r="H1250" i="1"/>
  <c r="H1221" i="1"/>
  <c r="H1653" i="1"/>
  <c r="H2085" i="1"/>
  <c r="H1715" i="1"/>
  <c r="H1366" i="1"/>
  <c r="H1798" i="1"/>
  <c r="H2230" i="1"/>
  <c r="H1883" i="1"/>
  <c r="H1580" i="1"/>
  <c r="H2012" i="1"/>
  <c r="H1303" i="1"/>
  <c r="H1735" i="1"/>
  <c r="H2167" i="1"/>
  <c r="H1488" i="1"/>
  <c r="H1920" i="1"/>
  <c r="H2208" i="1"/>
  <c r="H1262" i="1"/>
  <c r="H1389" i="1"/>
  <c r="H1677" i="1"/>
  <c r="H1965" i="1"/>
  <c r="H1271" i="1"/>
  <c r="H1763" i="1"/>
  <c r="H2255" i="1"/>
  <c r="H1246" i="1"/>
  <c r="H1534" i="1"/>
  <c r="H1822" i="1"/>
  <c r="H2110" i="1"/>
  <c r="H2254" i="1"/>
  <c r="H1247" i="1"/>
  <c r="H1943" i="1"/>
  <c r="H1316" i="1"/>
  <c r="H1604" i="1"/>
  <c r="H1892" i="1"/>
  <c r="H1327" i="1"/>
  <c r="H1615" i="1"/>
  <c r="H1903" i="1"/>
  <c r="H2191" i="1"/>
  <c r="H2335" i="1"/>
  <c r="H1224" i="1"/>
  <c r="H1512" i="1"/>
  <c r="H1800" i="1"/>
  <c r="H2088" i="1"/>
  <c r="H1286" i="1"/>
  <c r="H1257" i="1"/>
  <c r="H1401" i="1"/>
  <c r="H1545" i="1"/>
  <c r="H1689" i="1"/>
  <c r="H1833" i="1"/>
  <c r="H1977" i="1"/>
  <c r="H2121" i="1"/>
  <c r="H2265" i="1"/>
  <c r="H1295" i="1"/>
  <c r="H1535" i="1"/>
  <c r="H1787" i="1"/>
  <c r="H2027" i="1"/>
  <c r="H2267" i="1"/>
  <c r="H1258" i="1"/>
  <c r="H1402" i="1"/>
  <c r="H1546" i="1"/>
  <c r="H1690" i="1"/>
  <c r="H1834" i="1"/>
  <c r="H1978" i="1"/>
  <c r="H2122" i="1"/>
  <c r="H2266" i="1"/>
  <c r="H1283" i="1"/>
  <c r="H1643" i="1"/>
  <c r="H1979" i="1"/>
  <c r="H1184" i="1"/>
  <c r="H1328" i="1"/>
  <c r="H1472" i="1"/>
  <c r="H1616" i="1"/>
  <c r="H1760" i="1"/>
  <c r="H1904" i="1"/>
  <c r="H2048" i="1"/>
  <c r="H1195" i="1"/>
  <c r="H1339" i="1"/>
  <c r="H1483" i="1"/>
  <c r="H1627" i="1"/>
  <c r="H1771" i="1"/>
  <c r="H1915" i="1"/>
  <c r="H2059" i="1"/>
  <c r="H2203" i="1"/>
  <c r="H2072" i="1"/>
  <c r="H2216" i="1"/>
  <c r="H1236" i="1"/>
  <c r="H1380" i="1"/>
  <c r="H1524" i="1"/>
  <c r="H1668" i="1"/>
  <c r="H1812" i="1"/>
  <c r="H1956" i="1"/>
  <c r="H2244" i="1"/>
  <c r="H1298" i="1"/>
  <c r="H1281" i="1"/>
  <c r="H2145" i="1"/>
  <c r="H1343" i="1"/>
  <c r="H1570" i="1"/>
  <c r="H1363" i="1"/>
  <c r="H2096" i="1"/>
  <c r="H1692" i="1"/>
  <c r="H1293" i="1"/>
  <c r="H2014" i="1"/>
  <c r="H1940" i="1"/>
  <c r="H1951" i="1"/>
  <c r="H1272" i="1"/>
  <c r="H2025" i="1"/>
  <c r="H2339" i="1"/>
  <c r="H1882" i="1"/>
  <c r="H1403" i="1"/>
  <c r="H1520" i="1"/>
  <c r="H1243" i="1"/>
  <c r="H2251" i="1"/>
  <c r="H1428" i="1"/>
  <c r="H2148" i="1"/>
  <c r="H1605" i="1"/>
  <c r="H2181" i="1"/>
  <c r="H1391" i="1"/>
  <c r="H1174" i="1"/>
  <c r="H2182" i="1"/>
  <c r="H1964" i="1"/>
  <c r="H1831" i="1"/>
  <c r="H2276" i="1"/>
  <c r="H1728" i="1"/>
  <c r="H2304" i="1"/>
  <c r="H1761" i="1"/>
  <c r="H2147" i="1"/>
  <c r="H1474" i="1"/>
  <c r="H1463" i="1"/>
  <c r="H1688" i="1"/>
  <c r="H2316" i="1"/>
  <c r="H1370" i="1"/>
  <c r="H1197" i="1"/>
  <c r="H1773" i="1"/>
  <c r="H2205" i="1"/>
  <c r="H1931" i="1"/>
  <c r="H1486" i="1"/>
  <c r="H2062" i="1"/>
  <c r="H1412" i="1"/>
  <c r="H1423" i="1"/>
  <c r="H1999" i="1"/>
  <c r="H1752" i="1"/>
  <c r="H1353" i="1"/>
  <c r="H1929" i="1"/>
  <c r="H1211" i="1"/>
  <c r="H1210" i="1"/>
  <c r="H1930" i="1"/>
  <c r="H2207" i="1"/>
  <c r="H1856" i="1"/>
  <c r="H1723" i="1"/>
  <c r="H2299" i="1"/>
  <c r="H1332" i="1"/>
  <c r="H1908" i="1"/>
  <c r="H1829" i="1"/>
  <c r="H1269" i="1"/>
  <c r="H1413" i="1"/>
  <c r="H1557" i="1"/>
  <c r="H1701" i="1"/>
  <c r="H1845" i="1"/>
  <c r="H1989" i="1"/>
  <c r="H2133" i="1"/>
  <c r="H2277" i="1"/>
  <c r="H1319" i="1"/>
  <c r="H1547" i="1"/>
  <c r="H1811" i="1"/>
  <c r="H2039" i="1"/>
  <c r="H2279" i="1"/>
  <c r="H1270" i="1"/>
  <c r="H1414" i="1"/>
  <c r="H1558" i="1"/>
  <c r="H1702" i="1"/>
  <c r="H1846" i="1"/>
  <c r="H1990" i="1"/>
  <c r="H2134" i="1"/>
  <c r="H2278" i="1"/>
  <c r="H1307" i="1"/>
  <c r="H1667" i="1"/>
  <c r="H2015" i="1"/>
  <c r="H1196" i="1"/>
  <c r="H1340" i="1"/>
  <c r="H1484" i="1"/>
  <c r="H1628" i="1"/>
  <c r="H1772" i="1"/>
  <c r="H1916" i="1"/>
  <c r="H2060" i="1"/>
  <c r="H1207" i="1"/>
  <c r="H1351" i="1"/>
  <c r="H1495" i="1"/>
  <c r="H1639" i="1"/>
  <c r="H1783" i="1"/>
  <c r="H1927" i="1"/>
  <c r="H2071" i="1"/>
  <c r="H2215" i="1"/>
  <c r="H2084" i="1"/>
  <c r="H2228" i="1"/>
  <c r="H1248" i="1"/>
  <c r="H1392" i="1"/>
  <c r="H1536" i="1"/>
  <c r="H1680" i="1"/>
  <c r="H1824" i="1"/>
  <c r="H1968" i="1"/>
  <c r="H2112" i="1"/>
  <c r="H2256" i="1"/>
  <c r="H131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<sst xmlns="http://schemas.openxmlformats.org/spreadsheetml/2006/main" count="35179" uniqueCount="6029">
  <si>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</si>
  <si>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</si>
  <si>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</si>
  <si>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</si>
  <si>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</si>
  <si>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</si>
  <si>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</si>
  <si>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</si>
  <si>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</si>
  <si>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</si>
  <si>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</si>
  <si>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</si>
  <si>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</si>
  <si>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</si>
  <si>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</si>
  <si>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</si>
  <si>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</si>
  <si>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</si>
  <si>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</si>
  <si>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</si>
  <si>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</si>
  <si>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</si>
  <si>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</si>
  <si>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</si>
  <si>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</si>
  <si>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</si>
  <si>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</si>
  <si>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</si>
  <si>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</si>
  <si>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</si>
  <si>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</si>
  <si>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</si>
  <si>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</si>
  <si>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</si>
  <si>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</si>
  <si>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</si>
  <si>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</si>
  <si>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</si>
  <si>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</si>
  <si>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</si>
  <si>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</si>
  <si>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</si>
  <si>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</si>
  <si>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</si>
  <si>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</si>
  <si>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</si>
  <si>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</si>
  <si>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</si>
  <si>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</si>
  <si>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</si>
  <si>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</si>
  <si>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</si>
  <si>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</si>
  <si>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</si>
  <si>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</si>
  <si>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</si>
  <si>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</si>
  <si>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</si>
  <si>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</si>
  <si>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</si>
  <si>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</si>
  <si>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</si>
  <si>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</si>
  <si>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</si>
  <si>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</si>
  <si>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</si>
  <si>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</si>
  <si>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</si>
  <si>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</si>
  <si>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</si>
  <si>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</si>
  <si>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</si>
  <si>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</si>
  <si>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</si>
  <si>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</si>
  <si>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</si>
  <si>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</si>
  <si>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</si>
  <si>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</si>
  <si>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</si>
  <si>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</si>
  <si>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</si>
  <si>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</si>
  <si>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</si>
  <si>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</si>
  <si>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</si>
  <si>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</si>
  <si>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</si>
  <si>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</si>
  <si>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</si>
  <si>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</si>
  <si>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</si>
  <si>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</si>
  <si>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</si>
  <si>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</si>
  <si>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</si>
  <si>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</si>
  <si>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</si>
  <si>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</si>
  <si>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</si>
  <si>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</si>
  <si>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</si>
  <si>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</si>
  <si>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</si>
  <si>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</si>
  <si>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</si>
  <si>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</si>
  <si>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</si>
  <si>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</si>
  <si>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</si>
  <si>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</si>
  <si>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</si>
  <si>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</si>
  <si>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</si>
  <si>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</si>
  <si>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</si>
  <si>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</si>
  <si>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</si>
  <si>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</si>
  <si>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</si>
  <si>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</si>
  <si>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</si>
  <si>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</si>
  <si>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</si>
  <si>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</si>
  <si>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</si>
  <si>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</si>
  <si>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</si>
  <si>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</si>
  <si>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</si>
  <si>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</si>
  <si>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</si>
  <si>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</si>
  <si>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</si>
  <si>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</si>
  <si>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</si>
  <si>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</si>
  <si>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</si>
  <si>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</si>
  <si>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</si>
  <si>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</si>
  <si>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</si>
  <si>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</si>
  <si>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</si>
  <si>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</si>
  <si>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</si>
  <si>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</si>
  <si>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</si>
  <si>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</si>
  <si>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</si>
  <si>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</si>
  <si>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</si>
  <si>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</si>
  <si>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</si>
  <si>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</si>
  <si>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</si>
  <si>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</si>
  <si>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</si>
  <si>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</si>
  <si>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</si>
  <si>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</si>
  <si>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</si>
  <si>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</si>
  <si>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</si>
  <si>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</si>
  <si>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</si>
  <si>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</si>
  <si>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</si>
  <si>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</si>
  <si>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</si>
  <si>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</si>
  <si>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</si>
  <si>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</si>
  <si>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</si>
  <si>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</si>
  <si>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</si>
  <si>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</si>
  <si>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</si>
  <si>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</si>
  <si>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</si>
  <si>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</si>
  <si>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</si>
  <si>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</si>
  <si>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</si>
  <si>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</si>
  <si>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</si>
  <si>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</si>
  <si>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</si>
  <si>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</si>
  <si>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</si>
  <si>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</si>
  <si>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</si>
  <si>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</si>
  <si>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</si>
  <si>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</si>
  <si>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</si>
  <si>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</si>
  <si>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</si>
  <si>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</si>
  <si>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</si>
  <si>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</si>
  <si>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</si>
  <si>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</si>
  <si>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</si>
  <si>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</si>
  <si>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</si>
  <si>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</si>
  <si>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</si>
  <si>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</si>
  <si>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</si>
  <si>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</si>
  <si>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</si>
  <si>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</si>
  <si>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</si>
  <si>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</si>
  <si>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</si>
  <si>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</si>
  <si>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</si>
  <si>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</si>
  <si>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</si>
  <si>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</si>
  <si>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</si>
  <si>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</si>
  <si>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</si>
  <si>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</si>
  <si>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</si>
  <si>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</si>
  <si>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</si>
  <si>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</si>
  <si>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</si>
  <si>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</si>
  <si>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</si>
  <si>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</si>
  <si>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</si>
  <si>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</si>
  <si>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</si>
  <si>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</si>
  <si>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</si>
  <si>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</si>
  <si>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</si>
  <si>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</si>
  <si>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</si>
  <si>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</si>
  <si>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</si>
  <si>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</si>
  <si>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</si>
  <si>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</si>
  <si>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</si>
  <si>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</si>
  <si>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</si>
  <si>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</si>
  <si>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</si>
  <si>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</si>
  <si>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</si>
  <si>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</si>
  <si>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</si>
  <si>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</si>
  <si>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</si>
  <si>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</si>
  <si>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</si>
  <si>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</si>
  <si>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</si>
  <si>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</si>
  <si>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</si>
  <si>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</si>
  <si>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</si>
  <si>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</si>
  <si>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</si>
  <si>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</si>
  <si>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</si>
  <si>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</si>
  <si>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</si>
  <si>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</si>
  <si>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</si>
  <si>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</si>
  <si>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</si>
  <si>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</si>
  <si>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</si>
  <si>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</si>
  <si>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</si>
  <si>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</si>
  <si>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</si>
  <si>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</si>
  <si>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</si>
  <si>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</si>
  <si>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</si>
  <si>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</si>
  <si>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</si>
  <si>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</si>
  <si>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</si>
  <si>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</si>
  <si>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</si>
  <si>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</si>
  <si>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</si>
  <si>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</si>
  <si>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</si>
  <si>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</si>
  <si>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</si>
  <si>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</si>
  <si>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</si>
  <si>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</si>
  <si>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</si>
  <si>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</si>
  <si>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</si>
  <si>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</si>
  <si>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</si>
  <si>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</si>
  <si>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</si>
  <si>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</si>
  <si>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</si>
  <si>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</si>
  <si>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</si>
  <si>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</si>
  <si>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</si>
  <si>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</si>
  <si>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</si>
  <si>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</si>
  <si>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</si>
  <si>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</si>
  <si>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</si>
  <si>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</si>
  <si>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</si>
  <si>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</si>
  <si>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</si>
  <si>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</si>
  <si>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</si>
  <si>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</si>
  <si>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</si>
  <si>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</si>
  <si>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</si>
  <si>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</si>
  <si>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</si>
  <si>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</si>
  <si>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</si>
  <si>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</si>
  <si>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</si>
  <si>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</si>
  <si>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</si>
  <si>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</si>
  <si>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</si>
  <si>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</si>
  <si>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</si>
  <si>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</si>
  <si>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</si>
  <si>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</si>
  <si>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</si>
  <si>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</si>
  <si>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</si>
  <si>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</si>
  <si>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</si>
  <si>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</si>
  <si>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</si>
  <si>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</si>
  <si>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</si>
  <si>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</si>
  <si>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</si>
  <si>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</si>
  <si>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</si>
  <si>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</si>
  <si>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</si>
  <si>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</si>
  <si>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</si>
  <si>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</si>
  <si>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</si>
  <si>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</si>
  <si>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</si>
  <si>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</si>
  <si>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</si>
  <si>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</si>
  <si>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</si>
  <si>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</si>
  <si>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</si>
  <si>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</si>
  <si>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</si>
  <si>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</si>
  <si>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</si>
  <si>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</si>
  <si>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</si>
  <si>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</si>
  <si>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</si>
  <si>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</si>
  <si>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</si>
  <si>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</si>
  <si>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</si>
  <si>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</si>
  <si>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</si>
  <si>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</si>
  <si>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</si>
  <si>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</si>
  <si>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</si>
  <si>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</si>
  <si>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</si>
  <si>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</si>
  <si>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</si>
  <si>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</si>
  <si>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</si>
  <si>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</si>
  <si>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</si>
  <si>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</si>
  <si>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</si>
  <si>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</si>
  <si>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</si>
  <si>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</si>
  <si>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</si>
  <si>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</si>
  <si>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</si>
  <si>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</si>
  <si>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</si>
  <si>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</si>
  <si>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</si>
  <si>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</si>
  <si>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</si>
  <si>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</si>
  <si>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</si>
  <si>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</si>
  <si>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</si>
  <si>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</si>
  <si>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</si>
  <si>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</si>
  <si>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</si>
  <si>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</si>
  <si>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</si>
  <si>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</si>
  <si>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</si>
  <si>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</si>
  <si>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</si>
  <si>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</si>
  <si>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</si>
  <si>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</si>
  <si>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</si>
  <si>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</si>
  <si>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</si>
  <si>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</si>
  <si>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</si>
  <si>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</si>
  <si>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</si>
  <si>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</si>
  <si>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</si>
  <si>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</si>
  <si>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</si>
  <si>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</si>
  <si>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</si>
  <si>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</si>
  <si>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</si>
  <si>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</si>
  <si>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</si>
  <si>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</si>
  <si>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</si>
  <si>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</si>
  <si>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</si>
  <si>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</si>
  <si>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</si>
  <si>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</si>
  <si>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</si>
  <si>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</si>
  <si>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</si>
  <si>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</si>
  <si>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</si>
  <si>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</si>
  <si>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</si>
  <si>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</si>
  <si>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</si>
  <si>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</si>
  <si>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</si>
  <si>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</si>
  <si>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</si>
  <si>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</si>
  <si>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</si>
  <si>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</si>
  <si>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</si>
  <si>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</si>
  <si>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</si>
  <si>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</si>
  <si>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</si>
  <si>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</si>
  <si>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</si>
  <si>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</si>
  <si>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</si>
  <si>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</si>
  <si>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</si>
  <si>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</si>
  <si>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</si>
  <si>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</si>
  <si>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</si>
  <si>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</si>
  <si>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</si>
  <si>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</si>
  <si>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</si>
  <si>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</si>
  <si>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</si>
  <si>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</si>
  <si>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</si>
  <si>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</si>
  <si>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</si>
  <si>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</si>
  <si>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</si>
  <si>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</si>
  <si>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</si>
  <si>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</si>
  <si>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</si>
  <si>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</si>
  <si>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</si>
  <si>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</si>
  <si>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</si>
  <si>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</si>
  <si>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</si>
  <si>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</si>
  <si>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</si>
  <si>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</si>
  <si>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</si>
  <si>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</si>
  <si>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</si>
  <si>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</si>
  <si>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</si>
  <si>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</si>
  <si>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</si>
  <si>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</si>
  <si>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</si>
  <si>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</si>
  <si>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</si>
  <si>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</si>
  <si>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</si>
  <si>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</si>
  <si>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</si>
  <si>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</si>
  <si>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</si>
  <si>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</si>
  <si>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</si>
  <si>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</si>
  <si>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</si>
  <si>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</si>
  <si>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</si>
  <si>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</si>
  <si>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</si>
  <si>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</si>
  <si>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</si>
  <si>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</si>
  <si>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</si>
  <si>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</si>
  <si>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</si>
  <si>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</si>
  <si>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</si>
  <si>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</si>
  <si>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</si>
  <si>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</si>
  <si>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</si>
  <si>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</si>
  <si>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</si>
  <si>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</si>
  <si>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</si>
  <si>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</si>
  <si>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</si>
  <si>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</si>
  <si>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</si>
  <si>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</si>
  <si>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</si>
  <si>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</si>
  <si>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</si>
  <si>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</si>
  <si>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</si>
  <si>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</si>
  <si>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</si>
  <si>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</si>
  <si>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</si>
  <si>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</si>
  <si>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</si>
  <si>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</si>
  <si>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</si>
  <si>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</si>
  <si>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</si>
  <si>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</si>
  <si>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</si>
  <si>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</si>
  <si>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</si>
  <si>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</si>
  <si>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</si>
  <si>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</si>
  <si>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</si>
  <si>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</si>
  <si>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</si>
  <si>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</si>
  <si>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</si>
  <si>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</si>
  <si>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</si>
  <si>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</si>
  <si>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</si>
  <si>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</si>
  <si>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</si>
  <si>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</si>
  <si>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</si>
  <si>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</si>
  <si>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</si>
  <si>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</si>
  <si>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</si>
  <si>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</si>
  <si>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</si>
  <si>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</si>
  <si>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</si>
  <si>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</si>
  <si>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</si>
  <si>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</si>
  <si>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</si>
  <si>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</si>
  <si>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</si>
  <si>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</si>
  <si>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</si>
  <si>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</si>
  <si>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</si>
  <si>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</si>
  <si>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</si>
  <si>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</si>
  <si>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</si>
  <si>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</si>
  <si>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</si>
  <si>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</si>
  <si>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</si>
  <si>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</si>
  <si>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</si>
  <si>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</si>
  <si>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</si>
  <si>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</si>
  <si>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</si>
  <si>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</si>
  <si>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</si>
  <si>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</si>
  <si>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</si>
  <si>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</si>
  <si>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</si>
  <si>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</si>
  <si>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</si>
  <si>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</si>
  <si>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</si>
  <si>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</si>
  <si>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</si>
  <si>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</si>
  <si>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</si>
  <si>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</si>
  <si>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</si>
  <si>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</si>
  <si>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</si>
  <si>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</si>
  <si>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</si>
  <si>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</si>
  <si>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</si>
  <si>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</si>
  <si>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</si>
  <si>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</si>
  <si>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</si>
  <si>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</si>
  <si>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</si>
  <si>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</si>
  <si>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</si>
  <si>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</si>
  <si>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</si>
  <si>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</si>
  <si>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</si>
  <si>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</si>
  <si>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</si>
  <si>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</si>
  <si>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</si>
  <si>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</si>
  <si>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</si>
  <si>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</si>
  <si>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</si>
  <si>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</si>
  <si>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</si>
  <si>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</si>
  <si>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</si>
  <si>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</si>
  <si>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</si>
  <si>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</si>
  <si>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</si>
  <si>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</si>
  <si>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</si>
  <si>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</si>
  <si>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</si>
  <si>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</si>
  <si>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</si>
  <si>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</si>
  <si>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</si>
  <si>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</si>
  <si>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</si>
  <si>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</si>
  <si>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</si>
  <si>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</si>
  <si>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</si>
  <si>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</si>
  <si>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</si>
  <si>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</si>
  <si>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</si>
  <si>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</si>
  <si>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</si>
  <si>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</si>
  <si>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</si>
  <si>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</si>
  <si>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</si>
  <si>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</si>
  <si>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</si>
  <si>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</si>
  <si>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</si>
  <si>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</si>
  <si>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</si>
  <si>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</si>
  <si>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</si>
  <si>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</si>
  <si>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</si>
  <si>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</si>
  <si>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</si>
  <si>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</si>
  <si>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</si>
  <si>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</si>
  <si>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</si>
  <si>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</si>
  <si>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</si>
  <si>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</si>
  <si>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</si>
  <si>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</si>
  <si>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</si>
  <si>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</si>
  <si>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</si>
  <si>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</si>
  <si>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</si>
  <si>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</si>
  <si>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</si>
  <si>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</si>
  <si>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</si>
  <si>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</si>
  <si>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</si>
  <si>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</si>
  <si>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</si>
  <si>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</si>
  <si>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</si>
  <si>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</si>
  <si>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</si>
  <si>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</si>
  <si>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</si>
  <si>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</si>
  <si>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</si>
  <si>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</si>
  <si>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</si>
  <si>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</si>
  <si>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</si>
  <si>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</si>
  <si>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</si>
  <si>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</si>
  <si>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</si>
  <si>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</si>
  <si>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</si>
  <si>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</si>
  <si>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</si>
  <si>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</si>
  <si>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</si>
  <si>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</si>
  <si>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</si>
  <si>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</si>
  <si>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</si>
  <si>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</si>
  <si>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</si>
  <si>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</si>
  <si>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</si>
  <si>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</si>
  <si>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</si>
  <si>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</si>
  <si>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</si>
  <si>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</si>
  <si>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</si>
  <si>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</si>
  <si>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</si>
  <si>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</si>
  <si>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</si>
  <si>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</si>
  <si>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</si>
  <si>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</si>
  <si>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</si>
  <si>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</si>
  <si>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</si>
  <si>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</si>
  <si>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</si>
  <si>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</si>
  <si>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</si>
  <si>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</si>
  <si>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</si>
  <si>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</si>
  <si>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</si>
  <si>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</si>
  <si>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</si>
  <si>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</si>
  <si>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</si>
  <si>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</si>
  <si>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</si>
  <si>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</si>
  <si>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</si>
  <si>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</si>
  <si>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</si>
  <si>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</si>
  <si>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</si>
  <si>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</si>
  <si>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</si>
  <si>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</si>
  <si>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</si>
  <si>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</si>
  <si>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</si>
  <si>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</si>
  <si>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</si>
  <si>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</si>
  <si>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</si>
  <si>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</si>
  <si>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</si>
  <si>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</si>
  <si>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</si>
  <si>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</si>
  <si>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</si>
  <si>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</si>
  <si>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</si>
  <si>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</si>
  <si>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</si>
  <si>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</si>
  <si>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</si>
  <si>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</si>
  <si>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</si>
  <si>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</si>
  <si>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</si>
  <si>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</si>
  <si>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</si>
  <si>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</si>
  <si>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</si>
  <si>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</si>
  <si>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</si>
  <si>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</si>
  <si>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</si>
  <si>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</si>
  <si>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</si>
  <si>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</si>
  <si>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</si>
  <si>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</si>
  <si>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</si>
  <si>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</si>
  <si>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</si>
  <si>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</si>
  <si>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</si>
  <si>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</si>
  <si>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</si>
  <si>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</si>
  <si>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</si>
  <si>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</si>
  <si>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</si>
  <si>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</si>
  <si>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</si>
  <si>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</si>
  <si>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</si>
  <si>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</si>
  <si>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</si>
  <si>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</si>
  <si>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</si>
  <si>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</si>
  <si>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</si>
  <si>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</si>
  <si>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</si>
  <si>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</si>
  <si>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</si>
  <si>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</si>
  <si>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</si>
  <si>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</si>
  <si>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</si>
  <si>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</si>
  <si>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</si>
  <si>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</si>
  <si>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</si>
  <si>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</si>
  <si>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</si>
  <si>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</si>
  <si>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</si>
  <si>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</si>
  <si>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</si>
  <si>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</si>
  <si>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</si>
  <si>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</si>
  <si>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</si>
  <si>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</si>
  <si>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</si>
  <si>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</si>
  <si>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</si>
  <si>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</si>
  <si>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</si>
  <si>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</si>
  <si>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</si>
  <si>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</si>
  <si>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</si>
  <si>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</si>
  <si>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</si>
  <si>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</si>
  <si>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</si>
  <si>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</si>
  <si>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</si>
  <si>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</si>
  <si>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</si>
  <si>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</si>
  <si>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</si>
  <si>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</si>
  <si>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</si>
  <si>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</si>
  <si>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</si>
  <si>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</si>
  <si>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</si>
  <si>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</si>
  <si>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</si>
  <si>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</si>
  <si>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</si>
  <si>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</si>
  <si>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</si>
  <si>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</si>
  <si>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</si>
  <si>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</si>
  <si>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</si>
  <si>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</si>
  <si>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</si>
  <si>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</si>
  <si>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</si>
  <si>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</si>
  <si>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</si>
  <si>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</si>
  <si>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</si>
  <si>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</si>
  <si>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</si>
  <si>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</si>
  <si>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</si>
  <si>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</si>
  <si>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</si>
  <si>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</si>
  <si>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</si>
  <si>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</si>
  <si>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</si>
  <si>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</si>
  <si>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</si>
  <si>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</si>
  <si>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</si>
  <si>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</si>
  <si>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</si>
  <si>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</si>
  <si>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</si>
  <si>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</si>
  <si>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</si>
  <si>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</si>
  <si>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</si>
  <si>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</si>
  <si>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</si>
  <si>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</si>
  <si>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</si>
  <si>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</si>
  <si>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</si>
  <si>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</si>
  <si>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</si>
  <si>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</si>
  <si>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</si>
  <si>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</si>
  <si>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</si>
  <si>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</si>
  <si>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</si>
  <si>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</si>
  <si>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</si>
  <si>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</si>
  <si>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</si>
  <si>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</si>
  <si>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</si>
  <si>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</si>
  <si>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</si>
  <si>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</si>
  <si>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</si>
  <si>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</si>
  <si>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</si>
  <si>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</si>
  <si>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</si>
  <si>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</si>
  <si>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</si>
  <si>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</si>
  <si>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</si>
  <si>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</si>
  <si>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</si>
  <si>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</si>
  <si>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</si>
  <si>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</si>
  <si>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</si>
  <si>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</si>
  <si>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</si>
  <si>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</si>
  <si>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</si>
  <si>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</si>
  <si>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</si>
  <si>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</si>
  <si>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</si>
  <si>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</si>
  <si>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</si>
  <si>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</si>
  <si>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</si>
  <si>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</si>
  <si>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</si>
  <si>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</si>
  <si>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</si>
  <si>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</si>
  <si>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</si>
  <si>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</si>
  <si>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</si>
  <si>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</si>
  <si>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</si>
  <si>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</si>
  <si>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</si>
  <si>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</si>
  <si>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</si>
  <si>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</si>
  <si>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</si>
  <si>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</si>
  <si>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</si>
  <si>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</si>
  <si>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</si>
  <si>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</si>
  <si>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</si>
  <si>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</si>
  <si>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</si>
  <si>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</si>
  <si>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</si>
  <si>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</si>
  <si>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</si>
  <si>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</si>
  <si>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</si>
  <si>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</si>
  <si>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</si>
  <si>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</si>
  <si>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</si>
  <si>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</si>
  <si>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</si>
  <si>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</si>
  <si>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</si>
  <si>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</si>
  <si>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</si>
  <si>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</si>
  <si>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</si>
  <si>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</si>
  <si>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</si>
  <si>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</si>
  <si>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</si>
  <si>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</si>
  <si>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</si>
  <si>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</si>
  <si>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</si>
  <si>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</si>
  <si>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</si>
  <si>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</si>
  <si>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</si>
  <si>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</si>
  <si>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</si>
  <si>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</si>
  <si>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</si>
  <si>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</si>
  <si>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</si>
  <si>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</si>
  <si>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</si>
  <si>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</si>
  <si>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</si>
  <si>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</si>
  <si>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</si>
  <si>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</si>
  <si>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</si>
  <si>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</si>
  <si>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</si>
  <si>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</si>
  <si>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</si>
  <si>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</si>
  <si>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</si>
  <si>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</si>
  <si>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</si>
  <si>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</si>
  <si>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</si>
  <si>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</si>
  <si>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</si>
  <si>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</si>
  <si>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</si>
  <si>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</si>
  <si>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</si>
  <si>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</si>
  <si>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</si>
  <si>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</si>
  <si>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</si>
  <si>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</si>
  <si>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</si>
  <si>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</si>
  <si>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</si>
  <si>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</si>
  <si>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</si>
  <si>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</si>
  <si>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</si>
  <si>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</si>
  <si>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</si>
  <si>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</si>
  <si>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</si>
  <si>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</si>
  <si>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</si>
  <si>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</si>
  <si>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</si>
  <si>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</si>
  <si>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</si>
  <si>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</si>
  <si>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</si>
  <si>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</si>
  <si>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</si>
  <si>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</si>
  <si>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</si>
  <si>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</si>
  <si>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</si>
  <si>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</si>
  <si>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</si>
  <si>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</si>
  <si>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</si>
  <si>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</si>
  <si>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</si>
  <si>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</si>
  <si>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</si>
  <si>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</si>
  <si>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</si>
  <si>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</si>
  <si>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</si>
  <si>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</si>
  <si>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</si>
  <si>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</si>
  <si>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</si>
  <si>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</si>
  <si>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</si>
  <si>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</si>
  <si>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</si>
  <si>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</si>
  <si>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</si>
  <si>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</si>
  <si>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</si>
  <si>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</si>
  <si>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</si>
  <si>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</si>
  <si>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</si>
  <si>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</si>
  <si>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</si>
  <si>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</si>
  <si>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</si>
  <si>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</si>
  <si>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</si>
  <si>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</si>
  <si>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</si>
  <si>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</si>
  <si>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</si>
  <si>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</si>
  <si>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</si>
  <si>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</si>
  <si>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</si>
  <si>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</si>
  <si>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</si>
  <si>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</si>
  <si>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</si>
  <si>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</si>
  <si>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</si>
  <si>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</si>
  <si>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</si>
  <si>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</si>
  <si>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</si>
  <si>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</si>
  <si>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</si>
  <si>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</si>
  <si>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</si>
  <si>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</si>
  <si>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</si>
  <si>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</si>
  <si>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</si>
  <si>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</si>
  <si>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</si>
  <si>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</si>
  <si>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</si>
  <si>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</si>
  <si>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</si>
  <si>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</si>
  <si>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</si>
  <si>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</si>
  <si>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</si>
  <si>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</si>
  <si>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</si>
  <si>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</si>
  <si>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</si>
  <si>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</si>
  <si>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</si>
  <si>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</si>
  <si>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</si>
  <si>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</si>
  <si>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</si>
  <si>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</si>
  <si>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</si>
  <si>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</si>
  <si>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</si>
  <si>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</si>
  <si>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</si>
  <si>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</si>
  <si>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</si>
  <si>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</si>
  <si>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</si>
  <si>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</si>
  <si>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</si>
  <si>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</si>
  <si>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</si>
  <si>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</si>
  <si>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</si>
  <si>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</si>
  <si>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</si>
  <si>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</si>
  <si>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</si>
  <si>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</si>
  <si>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</si>
  <si>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</si>
  <si>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</si>
  <si>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</si>
  <si>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</si>
  <si>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</si>
  <si>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</si>
  <si>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</si>
  <si>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</si>
  <si>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</si>
  <si>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</si>
  <si>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</si>
  <si>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</si>
  <si>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</si>
  <si>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</si>
  <si>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</si>
  <si>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</si>
  <si>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</si>
  <si>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</si>
  <si>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</si>
  <si>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</si>
  <si>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</si>
  <si>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</si>
  <si>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</si>
  <si>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</si>
  <si>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</si>
  <si>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</si>
  <si>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</si>
  <si>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</si>
  <si>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</si>
  <si>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</si>
  <si>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</si>
  <si>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</si>
  <si>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</si>
  <si>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</si>
  <si>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</si>
  <si>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</si>
  <si>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</si>
  <si>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</si>
  <si>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</si>
  <si>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</si>
  <si>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</si>
  <si>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</si>
  <si>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</si>
  <si>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</si>
  <si>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</si>
  <si>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</si>
  <si>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</si>
  <si>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</si>
  <si>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</si>
  <si>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</si>
  <si>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</si>
  <si>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</si>
  <si>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</si>
  <si>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</si>
  <si>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</si>
  <si>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</si>
  <si>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</si>
  <si>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</si>
  <si>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</si>
  <si>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</si>
  <si>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</si>
  <si>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</si>
  <si>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</si>
  <si>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</si>
  <si>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</si>
  <si>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</si>
  <si>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</si>
  <si>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</si>
  <si>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</si>
  <si>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</si>
  <si>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</si>
  <si>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</si>
  <si>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</si>
  <si>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</si>
  <si>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</si>
  <si>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</si>
  <si>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</si>
  <si>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</si>
  <si>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</si>
  <si>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</si>
  <si>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</si>
  <si>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</si>
  <si>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</si>
  <si>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</si>
  <si>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</si>
  <si>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</si>
  <si>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</si>
  <si>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</si>
  <si>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</si>
  <si>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</si>
  <si>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</si>
  <si>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</si>
  <si>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</si>
  <si>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</si>
  <si>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</si>
  <si>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</si>
  <si>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</si>
  <si>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</si>
  <si>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</si>
  <si>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</si>
  <si>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</si>
  <si>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</si>
  <si>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</si>
  <si>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</si>
  <si>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</si>
  <si>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</si>
  <si>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</si>
  <si>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</si>
  <si>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</si>
  <si>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</si>
  <si>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</si>
  <si>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</si>
  <si>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</si>
  <si>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</si>
  <si>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</si>
  <si>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</si>
  <si>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</si>
  <si>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</si>
  <si>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</si>
  <si>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</si>
  <si>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</si>
  <si>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</si>
  <si>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</si>
  <si>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</si>
  <si>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</si>
  <si>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</si>
  <si>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</si>
  <si>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</si>
  <si>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</si>
  <si>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</si>
  <si>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</si>
  <si>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</si>
  <si>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</si>
  <si>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</si>
  <si>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</si>
  <si>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</si>
  <si>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</si>
  <si>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</si>
  <si>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</si>
  <si>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</si>
  <si>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</si>
  <si>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</si>
  <si>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</si>
  <si>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</si>
  <si>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</si>
  <si>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</si>
  <si>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</si>
  <si>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</si>
  <si>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</si>
  <si>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</si>
  <si>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</si>
  <si>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</si>
  <si>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</si>
  <si>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</si>
  <si>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</si>
  <si>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</si>
  <si>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</si>
  <si>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</si>
  <si>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</si>
  <si>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</si>
  <si>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</si>
  <si>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</si>
  <si>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</si>
  <si>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</si>
  <si>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</si>
  <si>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</si>
  <si>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</si>
  <si>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</si>
  <si>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</si>
  <si>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</si>
  <si>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</si>
  <si>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</si>
  <si>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</si>
  <si>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</si>
  <si>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</si>
  <si>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</si>
  <si>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</si>
  <si>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</si>
  <si>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</si>
  <si>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</si>
  <si>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</si>
  <si>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</si>
  <si>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</si>
  <si>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</si>
  <si>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</si>
  <si>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</si>
  <si>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</si>
  <si>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</si>
  <si>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</si>
  <si>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</si>
  <si>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</si>
  <si>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</si>
  <si>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</si>
  <si>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</si>
  <si>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</si>
  <si>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</si>
  <si>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</si>
  <si>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</si>
  <si>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</si>
  <si>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</si>
  <si>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</si>
  <si>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</si>
  <si>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</si>
  <si>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</si>
  <si>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</si>
  <si>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</si>
  <si>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</si>
  <si>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</si>
  <si>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</si>
  <si>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</si>
  <si>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</si>
  <si>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</si>
  <si>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</si>
  <si>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</si>
  <si>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</si>
  <si>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</si>
  <si>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</si>
  <si>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</si>
  <si>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</si>
  <si>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</si>
  <si>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</si>
  <si>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</si>
  <si>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</si>
  <si>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</si>
  <si>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</si>
  <si>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</si>
  <si>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</si>
  <si>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</si>
  <si>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</si>
  <si>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</si>
  <si>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</si>
  <si>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</si>
  <si>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</si>
  <si>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</si>
  <si>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</si>
  <si>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</si>
  <si>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</si>
  <si>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</si>
  <si>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</si>
  <si>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</si>
  <si>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</si>
  <si>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</si>
  <si>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</si>
  <si>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</si>
  <si>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</si>
  <si>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</si>
  <si>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</si>
  <si>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</si>
  <si>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</si>
  <si>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</si>
  <si>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</si>
  <si>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</si>
  <si>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</si>
  <si>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</si>
  <si>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</si>
  <si>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</si>
  <si>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</si>
  <si>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</si>
  <si>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</si>
  <si>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</si>
  <si>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</si>
  <si>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</si>
  <si>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</si>
  <si>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</si>
  <si>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</si>
  <si>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</si>
  <si>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</si>
  <si>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</si>
  <si>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</si>
  <si>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</si>
  <si>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</si>
  <si>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</si>
  <si>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</si>
  <si>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</si>
  <si>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</si>
  <si>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</si>
  <si>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</si>
  <si>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</si>
  <si>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</si>
  <si>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</si>
  <si>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</si>
  <si>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</si>
  <si>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</si>
  <si>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</si>
  <si>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</si>
  <si>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</si>
  <si>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</si>
  <si>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</si>
  <si>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</si>
  <si>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</si>
  <si>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</si>
  <si>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</si>
  <si>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</si>
  <si>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</si>
  <si>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</si>
  <si>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</si>
  <si>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</si>
  <si>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</si>
  <si>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</si>
  <si>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</si>
  <si>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</si>
  <si>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</si>
  <si>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</si>
  <si>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</si>
  <si>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</si>
  <si>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</si>
  <si>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</si>
  <si>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</si>
  <si>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</si>
  <si>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</si>
  <si>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</si>
  <si>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</si>
  <si>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</si>
  <si>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</si>
  <si>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</si>
  <si>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</si>
  <si>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</si>
  <si>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</si>
  <si>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</si>
  <si>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</si>
  <si>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</si>
  <si>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</si>
  <si>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</si>
  <si>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</si>
  <si>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</si>
  <si>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</si>
  <si>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</si>
  <si>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</si>
  <si>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</si>
  <si>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</si>
  <si>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</si>
  <si>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</si>
  <si>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</si>
  <si>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</si>
  <si>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</si>
  <si>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</si>
  <si>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</si>
  <si>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</si>
  <si>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</si>
  <si>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</si>
  <si>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</si>
  <si>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</si>
  <si>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</si>
  <si>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</si>
  <si>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</si>
  <si>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</si>
  <si>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</si>
  <si>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</si>
  <si>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</si>
  <si>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</si>
  <si>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</si>
  <si>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</si>
  <si>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</si>
  <si>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</si>
  <si>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</si>
  <si>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</si>
  <si>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</si>
  <si>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</si>
  <si>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</si>
  <si>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</si>
  <si>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</si>
  <si>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</si>
  <si>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</si>
  <si>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</si>
  <si>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</si>
  <si>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</si>
  <si>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</si>
  <si>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</si>
  <si>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</si>
  <si>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</si>
  <si>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</si>
  <si>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</si>
  <si>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</si>
  <si>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</si>
  <si>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</si>
  <si>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</si>
  <si>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</si>
  <si>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</si>
  <si>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</si>
  <si>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</si>
  <si>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</si>
  <si>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</si>
  <si>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</si>
  <si>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</si>
  <si>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</si>
  <si>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</si>
  <si>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</si>
  <si>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</si>
  <si>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</si>
  <si>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</si>
  <si>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</si>
  <si>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</si>
  <si>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</si>
  <si>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</si>
  <si>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</si>
  <si>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</si>
  <si>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</si>
  <si>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</si>
  <si>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</si>
  <si>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</si>
  <si>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</si>
  <si>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</si>
  <si>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</si>
  <si>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</si>
  <si>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</si>
  <si>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</si>
  <si>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</si>
  <si>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</si>
  <si>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</si>
  <si>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</si>
  <si>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</si>
  <si>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</si>
  <si>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</si>
  <si>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</si>
  <si>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</si>
  <si>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</si>
  <si>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</si>
  <si>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</si>
  <si>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</si>
  <si>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</si>
  <si>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</si>
  <si>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</si>
  <si>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</si>
  <si>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</si>
  <si>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</si>
  <si>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</si>
  <si>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</si>
  <si>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</si>
  <si>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</si>
  <si>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</si>
  <si>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</si>
  <si>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</si>
  <si>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</si>
  <si>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</si>
  <si>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</si>
  <si>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</si>
  <si>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</si>
  <si>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</si>
  <si>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</si>
  <si>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</si>
  <si>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</si>
  <si>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</si>
  <si>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</si>
  <si>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</si>
  <si>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</si>
  <si>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</si>
  <si>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</si>
  <si>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</si>
  <si>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</si>
  <si>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</si>
  <si>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</si>
  <si>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</si>
  <si>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</si>
  <si>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</si>
  <si>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</si>
  <si>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</si>
  <si>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</si>
  <si>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</si>
  <si>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</si>
  <si>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</si>
  <si>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</si>
  <si>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</si>
  <si>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</si>
  <si>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</si>
  <si>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</si>
  <si>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</si>
  <si>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</si>
  <si>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</si>
  <si>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</si>
  <si>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</si>
  <si>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</si>
  <si>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</si>
  <si>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</si>
  <si>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</si>
  <si>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</si>
  <si>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</si>
  <si>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</si>
  <si>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</si>
  <si>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</si>
  <si>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</si>
  <si>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</si>
  <si>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</si>
  <si>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</si>
  <si>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</si>
  <si>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</si>
  <si>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</si>
  <si>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</si>
  <si>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</si>
  <si>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</si>
  <si>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</si>
  <si>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</si>
  <si>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</si>
  <si>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</si>
  <si>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</si>
  <si>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</si>
  <si>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</si>
  <si>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</si>
  <si>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</si>
  <si>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</si>
  <si>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</si>
  <si>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</si>
  <si>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</si>
  <si>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</si>
  <si>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</si>
  <si>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</si>
  <si>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</si>
  <si>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</si>
  <si>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</si>
  <si>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</si>
  <si>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</si>
  <si>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</si>
  <si>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</si>
  <si>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</si>
  <si>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</si>
  <si>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</si>
  <si>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</si>
  <si>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</si>
  <si>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</si>
  <si>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</si>
  <si>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</si>
  <si>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</si>
  <si>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</si>
  <si>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</si>
  <si>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</si>
  <si>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</si>
  <si>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</si>
  <si>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</si>
  <si>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</si>
  <si>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</si>
  <si>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</si>
  <si>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</si>
  <si>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</si>
  <si>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</si>
  <si>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</si>
  <si>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</si>
  <si>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</si>
  <si>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</si>
  <si>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</si>
  <si>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</si>
  <si>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</si>
  <si>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</si>
  <si>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</si>
  <si>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</si>
  <si>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</si>
  <si>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</si>
  <si>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</si>
  <si>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</si>
  <si>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</si>
  <si>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</si>
  <si>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</si>
  <si>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</si>
  <si>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</si>
  <si>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</si>
  <si>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</si>
  <si>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</si>
  <si>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</si>
  <si>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</si>
  <si>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</si>
  <si>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</si>
  <si>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</si>
  <si>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</si>
  <si>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</si>
  <si>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</si>
  <si>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</si>
  <si>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</si>
  <si>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</si>
  <si>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</si>
  <si>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</si>
  <si>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</si>
  <si>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</si>
  <si>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</si>
  <si>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</si>
  <si>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</si>
  <si>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</si>
  <si>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</si>
  <si>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</si>
  <si>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</si>
  <si>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</si>
  <si>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</si>
  <si>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</si>
  <si>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</si>
  <si>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</si>
  <si>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</si>
  <si>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</si>
  <si>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</si>
  <si>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</si>
  <si>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</si>
  <si>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</si>
  <si>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</si>
  <si>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</si>
  <si>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</si>
  <si>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</si>
  <si>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</si>
  <si>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</si>
  <si>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</si>
  <si>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</si>
  <si>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</si>
  <si>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</si>
  <si>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</si>
  <si>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</si>
  <si>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</si>
  <si>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</si>
  <si>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</si>
  <si>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</si>
  <si>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</si>
  <si>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</si>
  <si>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</si>
  <si>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</si>
  <si>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</si>
  <si>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</si>
  <si>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</si>
  <si>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</si>
  <si>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</si>
  <si>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</si>
  <si>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</si>
  <si>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</si>
  <si>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</si>
  <si>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</si>
  <si>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</si>
  <si>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</si>
  <si>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</si>
  <si>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</si>
  <si>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</si>
  <si>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</si>
  <si>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</si>
  <si>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</si>
  <si>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</si>
  <si>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</si>
  <si>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</si>
  <si>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</si>
  <si>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</si>
  <si>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</si>
  <si>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</si>
  <si>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</si>
  <si>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</si>
  <si>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</si>
  <si>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</si>
  <si>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</si>
  <si>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</si>
  <si>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</si>
  <si>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</si>
  <si>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</si>
  <si>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</si>
  <si>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</si>
  <si>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</si>
  <si>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</si>
  <si>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</si>
  <si>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</si>
  <si>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</si>
  <si>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</si>
  <si>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</si>
  <si>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</si>
  <si>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</si>
  <si>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</si>
  <si>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</si>
  <si>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</si>
  <si>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</si>
  <si>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</si>
  <si>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</si>
  <si>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</si>
  <si>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</si>
  <si>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</si>
  <si>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</si>
  <si>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</si>
  <si>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</si>
  <si>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</si>
  <si>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</si>
  <si>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</si>
  <si>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</si>
  <si>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</si>
  <si>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</si>
  <si>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</si>
  <si>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</si>
  <si>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</si>
  <si>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</si>
  <si>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</si>
  <si>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</si>
  <si>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</si>
  <si>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</si>
  <si>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</si>
  <si>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</si>
  <si>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</si>
  <si>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</si>
  <si>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</si>
  <si>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</si>
  <si>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</si>
  <si>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</si>
  <si>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</si>
  <si>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</si>
  <si>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</si>
  <si>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</si>
  <si>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</si>
  <si>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</si>
  <si>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</si>
  <si>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</si>
  <si>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</si>
  <si>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</si>
  <si>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</si>
  <si>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</si>
  <si>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</si>
  <si>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</si>
  <si>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</si>
  <si>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</si>
  <si>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</si>
  <si>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</si>
  <si>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</si>
  <si>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</si>
  <si>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</si>
  <si>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</si>
  <si>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</si>
  <si>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</si>
  <si>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</si>
  <si>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</si>
  <si>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</si>
  <si>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</si>
  <si>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</si>
  <si>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</si>
  <si>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</si>
  <si>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</si>
  <si>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</si>
  <si>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</si>
  <si>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</si>
  <si>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</si>
  <si>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</si>
  <si>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</si>
  <si>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</si>
  <si>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</si>
  <si>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</si>
  <si>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</si>
  <si>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</si>
  <si>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</si>
  <si>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</si>
  <si>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</si>
  <si>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</si>
  <si>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</si>
  <si>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</si>
  <si>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</si>
  <si>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</si>
  <si>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</si>
  <si>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</si>
  <si>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</si>
  <si>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</si>
  <si>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</si>
  <si>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</si>
  <si>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</si>
  <si>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</si>
  <si>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</si>
  <si>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</si>
  <si>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</si>
  <si>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</si>
  <si>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</si>
  <si>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</si>
  <si>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</si>
  <si>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</si>
  <si>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</si>
  <si>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</si>
  <si>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</si>
  <si>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</si>
  <si>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</si>
  <si>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</si>
  <si>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</si>
  <si>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</si>
  <si>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</si>
  <si>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</si>
  <si>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</si>
  <si>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</si>
  <si>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</si>
  <si>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</si>
  <si>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</si>
  <si>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</si>
  <si>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</si>
  <si>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</si>
  <si>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</si>
  <si>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</si>
  <si>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</si>
  <si>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</si>
  <si>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</si>
  <si>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</si>
  <si>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</si>
  <si>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</si>
  <si>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</si>
  <si>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</si>
  <si>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</si>
  <si>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</si>
  <si>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</si>
  <si>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</si>
  <si>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</si>
  <si>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</si>
  <si>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</si>
  <si>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</si>
  <si>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</si>
  <si>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</si>
  <si>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</si>
  <si>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</si>
  <si>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</si>
  <si>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</si>
  <si>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</si>
  <si>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</si>
  <si>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</si>
  <si>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</si>
  <si>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</si>
  <si>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</si>
  <si>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</si>
  <si>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</si>
  <si>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</si>
  <si>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</si>
  <si>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</si>
  <si>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</si>
  <si>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</si>
  <si>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</si>
  <si>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</si>
  <si>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</si>
  <si>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</si>
  <si>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</si>
  <si>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</si>
  <si>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</si>
  <si>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</si>
  <si>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</si>
  <si>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</si>
  <si>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</si>
  <si>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</si>
  <si>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</si>
  <si>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</si>
  <si>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</si>
  <si>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</si>
  <si>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</si>
  <si>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</si>
  <si>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</si>
  <si>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</si>
  <si>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</si>
  <si>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</si>
  <si>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</si>
  <si>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</si>
  <si>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</si>
  <si>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</si>
  <si>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</si>
  <si>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</si>
  <si>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</si>
  <si>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</si>
  <si>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</si>
  <si>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</si>
  <si>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</si>
  <si>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</si>
  <si>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</si>
  <si>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</si>
  <si>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</si>
  <si>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</si>
  <si>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</si>
  <si>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</si>
  <si>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</si>
  <si>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</si>
  <si>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</si>
  <si>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</si>
  <si>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</si>
  <si>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</si>
  <si>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</si>
  <si>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</si>
  <si>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</si>
  <si>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</si>
  <si>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</si>
  <si>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</si>
  <si>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</si>
  <si>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</si>
  <si>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</si>
  <si>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</si>
  <si>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</si>
  <si>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</si>
  <si>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</si>
  <si>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</si>
  <si>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</si>
  <si>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</si>
  <si>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</si>
  <si>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</si>
  <si>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</si>
  <si>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</si>
  <si>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</si>
  <si>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</si>
  <si>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</si>
  <si>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</si>
  <si>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</si>
  <si>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</si>
  <si>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</si>
  <si>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</si>
  <si>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</si>
  <si>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</si>
  <si>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</si>
  <si>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</si>
  <si>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</si>
  <si>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</si>
  <si>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</si>
  <si>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</si>
  <si>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</si>
  <si>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</si>
  <si>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</si>
  <si>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</si>
  <si>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</si>
  <si>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</si>
  <si>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</si>
  <si>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</si>
  <si>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</si>
  <si>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</si>
  <si>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</si>
  <si>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</si>
  <si>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</si>
  <si>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</si>
  <si>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</si>
  <si>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</si>
  <si>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</si>
  <si>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</si>
  <si>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</si>
  <si>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</si>
  <si>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</si>
  <si>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</si>
  <si>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</si>
  <si>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</si>
  <si>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</si>
  <si>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</si>
  <si>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</si>
  <si>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</si>
  <si>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</si>
  <si>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</si>
  <si>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</si>
  <si>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</si>
  <si>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</si>
  <si>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</si>
  <si>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</si>
  <si>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</si>
  <si>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</si>
  <si>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</si>
  <si>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</si>
  <si>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</si>
  <si>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</si>
  <si>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</si>
  <si>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</si>
  <si>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</si>
  <si>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</si>
  <si>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</si>
  <si>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</si>
  <si>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</si>
  <si>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</si>
  <si>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</si>
  <si>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</si>
  <si>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</si>
  <si>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</si>
  <si>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</si>
  <si>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</si>
  <si>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</si>
  <si>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</si>
  <si>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</si>
  <si>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</si>
  <si>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</si>
  <si>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</si>
  <si>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</si>
  <si>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</si>
  <si>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</si>
  <si>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</si>
  <si>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</si>
  <si>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</si>
  <si>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</si>
  <si>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</si>
  <si>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</si>
  <si>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</si>
  <si>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</si>
  <si>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</si>
  <si>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</si>
  <si>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</si>
  <si>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</si>
  <si>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</si>
  <si>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</si>
  <si>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</si>
  <si>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</si>
  <si>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</si>
  <si>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</si>
  <si>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</si>
  <si>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</si>
  <si>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</si>
  <si>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</si>
  <si>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</si>
  <si>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</si>
  <si>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</si>
  <si>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</si>
  <si>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</si>
  <si>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</si>
  <si>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</si>
  <si>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</si>
  <si>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</si>
  <si>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</si>
  <si>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</si>
  <si>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</si>
  <si>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</si>
  <si>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</si>
  <si>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</si>
  <si>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</si>
  <si>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</si>
  <si>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</si>
  <si>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</si>
  <si>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</si>
  <si>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</si>
  <si>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</si>
  <si>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</si>
  <si>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</si>
  <si>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</si>
  <si>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</si>
  <si>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</si>
  <si>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</si>
  <si>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</si>
  <si>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</si>
  <si>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</si>
  <si>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</si>
  <si>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</si>
  <si>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</si>
  <si>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</si>
  <si>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</si>
  <si>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</si>
  <si>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</si>
  <si>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</si>
  <si>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</si>
  <si>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</si>
  <si>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</si>
  <si>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</si>
  <si>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</si>
  <si>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</si>
  <si>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</si>
  <si>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</si>
  <si>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</si>
  <si>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</si>
  <si>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</si>
  <si>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</si>
  <si>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</si>
  <si>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</si>
  <si>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</si>
  <si>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</si>
  <si>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</si>
  <si>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</si>
  <si>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</si>
  <si>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</si>
  <si>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</si>
  <si>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</si>
  <si>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</si>
  <si>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</si>
  <si>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</si>
  <si>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</si>
  <si>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</si>
  <si>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</si>
  <si>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</si>
  <si>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</si>
  <si>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</si>
  <si>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</si>
  <si>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</si>
  <si>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</si>
  <si>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</si>
  <si>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</si>
  <si>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</si>
  <si>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</si>
  <si>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</si>
  <si>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</si>
  <si>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</si>
  <si>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</si>
  <si>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</si>
  <si>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</si>
  <si>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</si>
  <si>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</si>
  <si>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</si>
  <si>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</si>
  <si>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</si>
  <si>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</si>
  <si>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</si>
  <si>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</si>
  <si>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</si>
  <si>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</si>
  <si>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</si>
  <si>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</si>
  <si>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</si>
  <si>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</si>
  <si>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</si>
  <si>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</si>
  <si>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</si>
  <si>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</si>
  <si>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</si>
  <si>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</si>
  <si>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</si>
  <si>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</si>
  <si>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</si>
  <si>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</si>
  <si>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</si>
  <si>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</si>
  <si>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</si>
  <si>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</si>
  <si>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</si>
  <si>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</si>
  <si>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</si>
  <si>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</si>
  <si>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</si>
  <si>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</si>
  <si>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</si>
  <si>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</si>
  <si>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</si>
  <si>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</si>
  <si>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</si>
  <si>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</si>
  <si>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</si>
  <si>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</si>
  <si>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</si>
  <si>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</si>
  <si>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</si>
  <si>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</si>
  <si>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</si>
  <si>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</si>
  <si>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</si>
  <si>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</si>
  <si>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</si>
  <si>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</si>
  <si>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</si>
  <si>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</si>
  <si>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</si>
  <si>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</si>
  <si>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</si>
  <si>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</si>
  <si>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</si>
  <si>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</si>
  <si>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</si>
  <si>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</si>
  <si>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</si>
  <si>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</si>
  <si>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</si>
  <si>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</si>
  <si>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</si>
  <si>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</si>
  <si>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</si>
  <si>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</si>
  <si>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</si>
  <si>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</si>
  <si>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</si>
  <si>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</si>
  <si>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</si>
  <si>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</si>
  <si>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</si>
  <si>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</si>
  <si>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</si>
  <si>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</si>
  <si>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</si>
  <si>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</si>
  <si>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</si>
  <si>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</si>
  <si>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</si>
  <si>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</si>
  <si>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</si>
  <si>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</si>
  <si>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</si>
  <si>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</si>
  <si>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</si>
  <si>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</si>
  <si>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</si>
  <si>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</si>
  <si>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</si>
  <si>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</si>
  <si>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</si>
  <si>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</si>
  <si>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</si>
  <si>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</si>
  <si>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</si>
  <si>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</si>
  <si>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</si>
  <si>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</si>
  <si>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</si>
  <si>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</si>
  <si>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</si>
  <si>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smoker</t>
  </si>
  <si>
    <t>No</t>
  </si>
  <si>
    <t>yes</t>
  </si>
  <si>
    <t>Yes</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</si>
  <si>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</si>
  <si>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</si>
  <si>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</si>
  <si>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</si>
  <si>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</si>
  <si>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</si>
  <si>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</si>
  <si>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</si>
  <si>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</si>
  <si>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</si>
  <si>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</si>
  <si>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</si>
  <si>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</si>
  <si>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</si>
  <si>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</si>
  <si>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</si>
  <si>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</si>
  <si>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</si>
  <si>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</si>
  <si>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</si>
  <si>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</si>
  <si>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</si>
  <si>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</si>
  <si>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</si>
  <si>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</si>
  <si>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</si>
  <si>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</si>
  <si>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</si>
  <si>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</si>
  <si>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</si>
  <si>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</si>
  <si>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</si>
  <si>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</si>
  <si>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</si>
  <si>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</si>
  <si>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</si>
  <si>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</si>
  <si>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</si>
  <si>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</si>
  <si>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</si>
  <si>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</si>
  <si>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</si>
  <si>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</si>
  <si>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</si>
  <si>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</si>
  <si>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</si>
  <si>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</si>
  <si>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</si>
  <si>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</si>
  <si>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</si>
  <si>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</si>
  <si>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</si>
  <si>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</si>
  <si>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</si>
  <si>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</si>
  <si>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</si>
  <si>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</si>
  <si>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</si>
  <si>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</si>
  <si>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</si>
  <si>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</si>
  <si>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</si>
  <si>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</si>
  <si>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</si>
  <si>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</si>
  <si>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</si>
  <si>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</si>
  <si>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</si>
  <si>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</si>
  <si>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</si>
  <si>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</si>
  <si>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</si>
  <si>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</si>
  <si>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</si>
  <si>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</si>
  <si>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</si>
  <si>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</si>
  <si>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</si>
  <si>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</si>
  <si>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</si>
  <si>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</si>
  <si>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</si>
  <si>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</si>
  <si>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</si>
  <si>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</si>
  <si>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</si>
  <si>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</si>
  <si>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</si>
  <si>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</si>
  <si>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</si>
  <si>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</si>
  <si>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</si>
  <si>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</si>
  <si>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</si>
  <si>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</si>
  <si>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</si>
  <si>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</si>
  <si>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</si>
  <si>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</si>
  <si>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</si>
  <si>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</si>
  <si>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</si>
  <si>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</si>
  <si>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</si>
  <si>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</si>
  <si>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</si>
  <si>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</si>
  <si>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</si>
  <si>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</si>
  <si>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</si>
  <si>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</si>
  <si>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</si>
  <si>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</si>
  <si>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</si>
  <si>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</si>
  <si>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</si>
  <si>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</si>
  <si>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</si>
  <si>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</si>
  <si>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</si>
  <si>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</si>
  <si>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</si>
  <si>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</si>
  <si>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</si>
  <si>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</si>
  <si>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</si>
  <si>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</si>
  <si>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</si>
  <si>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</si>
  <si>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</si>
  <si>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</si>
  <si>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</si>
  <si>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</si>
  <si>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</si>
  <si>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</si>
  <si>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</si>
  <si>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</si>
  <si>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</si>
  <si>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</si>
  <si>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</si>
  <si>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</si>
  <si>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</si>
  <si>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</si>
  <si>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</si>
  <si>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</si>
  <si>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</si>
  <si>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</si>
  <si>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</si>
  <si>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</si>
  <si>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</si>
  <si>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</si>
  <si>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</si>
  <si>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</si>
  <si>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</si>
  <si>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</si>
  <si>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</si>
  <si>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</si>
  <si>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</si>
  <si>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</si>
  <si>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</si>
  <si>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</si>
  <si>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</si>
  <si>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</si>
  <si>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</si>
  <si>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</si>
  <si>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</si>
  <si>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</si>
  <si>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</si>
  <si>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</si>
  <si>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</si>
  <si>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</si>
  <si>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</si>
  <si>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</si>
  <si>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</si>
  <si>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</si>
  <si>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</si>
  <si>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</si>
  <si>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</si>
  <si>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</si>
  <si>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</si>
  <si>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</si>
  <si>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</si>
  <si>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</si>
  <si>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</si>
  <si>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</si>
  <si>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</si>
  <si>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</si>
  <si>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</si>
  <si>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</si>
  <si>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</si>
  <si>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</si>
  <si>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</si>
  <si>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</si>
  <si>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</si>
  <si>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</si>
  <si>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</si>
  <si>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</si>
  <si>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</si>
  <si>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</si>
  <si>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</si>
  <si>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</si>
  <si>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</si>
  <si>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</si>
  <si>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</si>
  <si>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</si>
  <si>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</si>
  <si>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</si>
  <si>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</si>
  <si>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</si>
  <si>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</si>
  <si>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</si>
  <si>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</si>
  <si>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</si>
  <si>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</si>
  <si>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</si>
  <si>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</si>
  <si>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</si>
  <si>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</si>
  <si>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</si>
  <si>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</si>
  <si>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</si>
  <si>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</si>
  <si>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</si>
  <si>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</si>
  <si>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</si>
  <si>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</si>
  <si>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</si>
  <si>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</si>
  <si>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</si>
  <si>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</si>
  <si>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</si>
  <si>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</si>
  <si>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</si>
  <si>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</si>
  <si>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</si>
  <si>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</si>
  <si>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</si>
  <si>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</si>
  <si>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</si>
  <si>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</si>
  <si>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</si>
  <si>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</si>
  <si>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</si>
  <si>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</si>
  <si>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</si>
  <si>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</si>
  <si>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</si>
  <si>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</si>
  <si>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</si>
  <si>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</si>
  <si>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</si>
  <si>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</si>
  <si>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</si>
  <si>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</si>
  <si>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</si>
  <si>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</si>
  <si>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</si>
  <si>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</si>
  <si>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</si>
  <si>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</si>
  <si>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</si>
  <si>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</si>
  <si>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</si>
  <si>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</si>
  <si>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</si>
  <si>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</si>
  <si>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</si>
  <si>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</si>
  <si>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</si>
  <si>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</si>
  <si>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</si>
  <si>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</si>
  <si>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</si>
  <si>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</si>
  <si>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</si>
  <si>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</si>
  <si>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</si>
  <si>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</si>
  <si>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</si>
  <si>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</si>
  <si>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</si>
  <si>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</si>
  <si>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</si>
  <si>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</si>
  <si>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</si>
  <si>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</si>
  <si>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</si>
  <si>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</si>
  <si>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</si>
  <si>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</si>
  <si>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</si>
  <si>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</si>
  <si>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</si>
  <si>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</si>
  <si>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</si>
  <si>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</si>
  <si>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</si>
  <si>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</si>
  <si>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</si>
  <si>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</si>
  <si>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</si>
  <si>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</si>
  <si>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</si>
  <si>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</si>
  <si>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</si>
  <si>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</si>
  <si>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</si>
  <si>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</si>
  <si>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</si>
  <si>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</si>
  <si>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</si>
  <si>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</si>
  <si>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</si>
  <si>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</si>
  <si>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</si>
  <si>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</si>
  <si>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</si>
  <si>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</si>
  <si>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</si>
  <si>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</si>
  <si>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</si>
  <si>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</si>
  <si>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</si>
  <si>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</si>
  <si>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</si>
  <si>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</si>
  <si>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</si>
  <si>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</si>
  <si>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</si>
  <si>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</si>
  <si>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</si>
  <si>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</si>
  <si>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</si>
  <si>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</si>
  <si>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</si>
  <si>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</si>
  <si>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</si>
  <si>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</si>
  <si>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</si>
  <si>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</si>
  <si>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</si>
  <si>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</si>
  <si>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</si>
  <si>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</si>
  <si>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</si>
  <si>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</si>
  <si>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</si>
  <si>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</si>
  <si>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</si>
  <si>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</si>
  <si>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</si>
  <si>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</si>
  <si>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</si>
  <si>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</si>
  <si>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</si>
  <si>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</si>
  <si>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</si>
  <si>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</si>
  <si>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</si>
  <si>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</si>
  <si>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</si>
  <si>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</si>
  <si>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</si>
  <si>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</si>
  <si>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</si>
  <si>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</si>
  <si>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</si>
  <si>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</si>
  <si>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</si>
  <si>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</si>
  <si>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</si>
  <si>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</si>
  <si>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</si>
  <si>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</si>
  <si>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</si>
  <si>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</si>
  <si>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</si>
  <si>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</si>
  <si>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</si>
  <si>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</si>
  <si>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</si>
  <si>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</si>
  <si>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</si>
  <si>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</si>
  <si>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</si>
  <si>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</si>
  <si>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</si>
  <si>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</si>
  <si>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</si>
  <si>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</si>
  <si>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</si>
  <si>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</si>
  <si>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</si>
  <si>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</si>
  <si>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</si>
  <si>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</si>
  <si>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</si>
  <si>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</si>
  <si>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</si>
  <si>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</si>
  <si>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</si>
  <si>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</si>
  <si>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</si>
  <si>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</si>
  <si>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</si>
  <si>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</si>
  <si>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</si>
  <si>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</si>
  <si>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</si>
  <si>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</si>
  <si>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</si>
  <si>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</si>
  <si>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</si>
  <si>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</si>
  <si>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</si>
  <si>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</si>
  <si>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</si>
  <si>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</si>
  <si>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</si>
  <si>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</si>
  <si>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</si>
  <si>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</si>
  <si>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</si>
  <si>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</si>
  <si>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</si>
  <si>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</si>
  <si>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</si>
  <si>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</si>
  <si>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</si>
  <si>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</si>
  <si>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</si>
  <si>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</si>
  <si>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</si>
  <si>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</si>
  <si>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</si>
  <si>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</si>
  <si>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</si>
  <si>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</si>
  <si>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</si>
  <si>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</si>
  <si>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</si>
  <si>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</si>
  <si>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</si>
  <si>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</si>
  <si>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</si>
  <si>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</si>
  <si>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</si>
  <si>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</si>
  <si>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</si>
  <si>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</si>
  <si>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</si>
  <si>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</si>
  <si>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</si>
  <si>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</si>
  <si>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</si>
  <si>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</si>
  <si>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</si>
  <si>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</si>
  <si>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</si>
  <si>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</si>
  <si>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</si>
  <si>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</si>
  <si>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</si>
  <si>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</si>
  <si>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</si>
  <si>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</si>
  <si>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</si>
  <si>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</si>
  <si>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</si>
  <si>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</si>
  <si>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</si>
  <si>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</si>
  <si>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</si>
  <si>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</si>
  <si>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</si>
  <si>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</si>
  <si>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</si>
  <si>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</si>
  <si>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</si>
  <si>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</si>
  <si>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</si>
  <si>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</si>
  <si>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</si>
  <si>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</si>
  <si>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</si>
  <si>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</si>
  <si>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</si>
  <si>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</si>
  <si>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</si>
  <si>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</si>
  <si>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</si>
  <si>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</si>
  <si>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</si>
  <si>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</si>
  <si>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</si>
  <si>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</si>
  <si>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</si>
  <si>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</si>
  <si>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</si>
  <si>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</si>
  <si>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</si>
  <si>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</si>
  <si>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</si>
  <si>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</si>
  <si>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</si>
  <si>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</si>
  <si>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</si>
  <si>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</si>
  <si>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</si>
  <si>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</si>
  <si>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</si>
  <si>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</si>
  <si>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</si>
  <si>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</si>
  <si>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</si>
  <si>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</si>
  <si>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</si>
  <si>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</si>
  <si>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</si>
  <si>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</si>
  <si>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</si>
  <si>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</si>
  <si>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</si>
  <si>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</si>
  <si>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</si>
  <si>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</si>
  <si>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</si>
  <si>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</si>
  <si>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</si>
  <si>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</si>
  <si>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</si>
  <si>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</si>
  <si>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</si>
  <si>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</si>
  <si>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</si>
  <si>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</si>
  <si>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</si>
  <si>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</si>
  <si>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</si>
  <si>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</si>
  <si>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</si>
  <si>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</si>
  <si>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</si>
  <si>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</si>
  <si>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</si>
  <si>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</si>
  <si>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</si>
  <si>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</si>
  <si>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</si>
  <si>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</si>
  <si>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</si>
  <si>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</si>
  <si>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</si>
  <si>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</si>
  <si>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</si>
  <si>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</si>
  <si>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</si>
  <si>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</si>
  <si>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</si>
  <si>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</si>
  <si>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</si>
  <si>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</si>
  <si>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</si>
  <si>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</si>
  <si>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</si>
  <si>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</si>
  <si>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</si>
  <si>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</si>
  <si>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</si>
  <si>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</si>
  <si>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</si>
  <si>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</si>
  <si>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</si>
  <si>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</si>
  <si>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</si>
  <si>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</si>
  <si>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</si>
  <si>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</si>
  <si>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</si>
  <si>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</si>
  <si>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</si>
  <si>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</si>
  <si>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</si>
  <si>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</si>
  <si>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</si>
  <si>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</si>
  <si>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</si>
  <si>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</si>
  <si>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</si>
  <si>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</si>
  <si>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</si>
  <si>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</si>
  <si>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</si>
  <si>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</si>
  <si>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</si>
  <si>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</si>
  <si>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</si>
  <si>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</si>
  <si>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</si>
  <si>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</si>
  <si>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</si>
  <si>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</si>
  <si>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</si>
  <si>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</si>
  <si>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</si>
  <si>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</si>
  <si>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</si>
  <si>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</si>
  <si>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</si>
  <si>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</si>
  <si>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</si>
  <si>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</si>
  <si>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</si>
  <si>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</si>
  <si>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</si>
  <si>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</si>
  <si>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</si>
  <si>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</si>
  <si>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</si>
  <si>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</si>
  <si>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</si>
  <si>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</si>
  <si>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</si>
  <si>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</si>
  <si>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</si>
  <si>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</si>
  <si>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</si>
  <si>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</si>
  <si>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</si>
  <si>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</si>
  <si>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</si>
  <si>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</si>
  <si>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</si>
  <si>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</si>
  <si>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</si>
  <si>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</si>
  <si>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</si>
  <si>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</si>
  <si>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</si>
  <si>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</si>
  <si>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</si>
  <si>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</si>
  <si>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</si>
  <si>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</si>
  <si>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</si>
  <si>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</si>
  <si>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</si>
  <si>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</si>
  <si>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</si>
  <si>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</si>
  <si>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</si>
  <si>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</si>
  <si>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</si>
  <si>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</si>
  <si>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</si>
  <si>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</si>
  <si>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</si>
  <si>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</si>
  <si>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</si>
  <si>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</si>
  <si>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</si>
  <si>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</si>
  <si>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</si>
  <si>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</si>
  <si>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</si>
  <si>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</si>
  <si>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</si>
  <si>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</si>
  <si>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</si>
  <si>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</si>
  <si>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</si>
  <si>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</si>
  <si>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</si>
  <si>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</si>
  <si>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</si>
  <si>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</si>
  <si>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</si>
  <si>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</si>
  <si>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</si>
  <si>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</si>
  <si>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</si>
  <si>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</si>
  <si>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</si>
  <si>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</si>
  <si>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</si>
  <si>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</si>
  <si>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</si>
  <si>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</si>
  <si>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</si>
  <si>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</si>
  <si>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</si>
  <si>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</si>
  <si>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</si>
  <si>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</si>
  <si>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</si>
  <si>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</si>
  <si>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</si>
  <si>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</si>
  <si>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</si>
  <si>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</si>
  <si>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</si>
  <si>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</si>
  <si>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</si>
  <si>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</si>
  <si>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</si>
  <si>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</si>
  <si>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</si>
  <si>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</si>
  <si>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</si>
  <si>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</si>
  <si>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</si>
  <si>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</si>
  <si>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</si>
  <si>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</si>
  <si>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</si>
  <si>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</si>
  <si>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</si>
  <si>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</si>
  <si>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</si>
  <si>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</si>
  <si>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</si>
  <si>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</si>
  <si>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</si>
  <si>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</si>
  <si>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</si>
  <si>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</si>
  <si>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</si>
  <si>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</si>
  <si>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</si>
  <si>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</si>
  <si>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</si>
  <si>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</si>
  <si>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</si>
  <si>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</si>
  <si>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</si>
  <si>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</si>
  <si>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</si>
  <si>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</si>
  <si>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</si>
  <si>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</si>
  <si>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</si>
  <si>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</si>
  <si>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</si>
  <si>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</si>
  <si>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</si>
  <si>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</si>
  <si>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</si>
  <si>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</si>
  <si>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</si>
  <si>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</si>
  <si>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</si>
  <si>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</si>
  <si>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</si>
  <si>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</si>
  <si>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</si>
  <si>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</si>
  <si>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</si>
  <si>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</si>
  <si>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</si>
  <si>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</si>
  <si>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</si>
  <si>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</si>
  <si>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</si>
  <si>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</si>
  <si>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</si>
  <si>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</si>
  <si>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</si>
  <si>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</si>
  <si>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</si>
  <si>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</si>
  <si>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</si>
  <si>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</si>
  <si>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</si>
  <si>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</si>
  <si>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</si>
  <si>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</si>
  <si>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</si>
  <si>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</si>
  <si>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</si>
  <si>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</si>
  <si>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</si>
  <si>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</si>
  <si>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</si>
  <si>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</si>
  <si>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</si>
  <si>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</si>
  <si>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</si>
  <si>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</si>
  <si>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</si>
  <si>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</si>
  <si>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</si>
  <si>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</si>
  <si>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</si>
  <si>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</si>
  <si>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</si>
  <si>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</si>
  <si>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</si>
  <si>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</si>
  <si>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</si>
  <si>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</si>
  <si>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</si>
  <si>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</si>
  <si>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</si>
  <si>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</si>
  <si>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</si>
  <si>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</si>
  <si>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</si>
  <si>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</si>
  <si>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</si>
  <si>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</si>
  <si>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</si>
  <si>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</si>
  <si>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</si>
  <si>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</si>
  <si>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</si>
  <si>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</si>
  <si>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</si>
  <si>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</si>
  <si>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</si>
  <si>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</si>
  <si>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</si>
  <si>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</si>
  <si>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</si>
  <si>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</si>
  <si>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</si>
  <si>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</si>
  <si>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</si>
  <si>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</si>
  <si>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</si>
  <si>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</si>
  <si>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</si>
  <si>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</si>
  <si>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</si>
  <si>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</si>
  <si>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</si>
  <si>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</si>
  <si>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</si>
  <si>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</si>
  <si>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</si>
  <si>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</si>
  <si>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</si>
  <si>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</si>
  <si>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</si>
  <si>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</si>
  <si>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</si>
  <si>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</si>
  <si>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</si>
  <si>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</si>
  <si>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</si>
  <si>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</si>
  <si>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</si>
  <si>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</si>
  <si>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</si>
  <si>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</si>
  <si>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</si>
  <si>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</si>
  <si>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</si>
  <si>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</si>
  <si>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</si>
  <si>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</si>
  <si>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</si>
  <si>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</si>
  <si>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</si>
  <si>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</si>
  <si>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</si>
  <si>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</si>
  <si>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</si>
  <si>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</si>
  <si>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</si>
  <si>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</si>
  <si>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</si>
  <si>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</si>
  <si>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</si>
  <si>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</si>
  <si>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</si>
  <si>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</si>
  <si>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</si>
  <si>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</si>
  <si>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</si>
  <si>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</si>
  <si>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</si>
  <si>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</si>
  <si>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</si>
  <si>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</si>
  <si>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</si>
  <si>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</si>
  <si>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</si>
  <si>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</si>
  <si>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</si>
  <si>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</si>
  <si>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</si>
  <si>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</si>
  <si>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</si>
  <si>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</si>
  <si>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</si>
  <si>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</si>
  <si>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</si>
  <si>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</si>
  <si>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</si>
  <si>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</si>
  <si>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</si>
  <si>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</si>
  <si>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</si>
  <si>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</si>
  <si>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</si>
  <si>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</si>
  <si>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</si>
  <si>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</si>
  <si>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</si>
  <si>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</si>
  <si>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</si>
  <si>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</si>
  <si>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</si>
  <si>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</si>
  <si>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</si>
  <si>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</si>
  <si>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</si>
  <si>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</si>
  <si>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</si>
  <si>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</si>
  <si>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</si>
  <si>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</si>
  <si>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</si>
  <si>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</si>
  <si>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</si>
  <si>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</si>
  <si>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</si>
  <si>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</si>
  <si>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</si>
  <si>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</si>
  <si>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</si>
  <si>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</si>
  <si>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</si>
  <si>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</si>
  <si>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</si>
  <si>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</si>
  <si>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</si>
  <si>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</si>
  <si>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</si>
  <si>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</si>
  <si>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</si>
  <si>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</si>
  <si>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</si>
  <si>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</si>
  <si>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</si>
  <si>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</si>
  <si>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</si>
  <si>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</si>
  <si>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</si>
  <si>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</si>
  <si>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</si>
  <si>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</si>
  <si>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</si>
  <si>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</si>
  <si>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</si>
  <si>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</si>
  <si>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</si>
  <si>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</si>
  <si>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</si>
  <si>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</si>
  <si>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</si>
  <si>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</si>
  <si>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</si>
  <si>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</si>
  <si>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</si>
  <si>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</si>
  <si>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</si>
  <si>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</si>
  <si>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</si>
  <si>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</si>
  <si>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</si>
  <si>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</si>
  <si>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</si>
  <si>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</si>
  <si>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</si>
  <si>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</si>
  <si>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</si>
  <si>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</si>
  <si>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</si>
  <si>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</si>
  <si>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</si>
  <si>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</si>
  <si>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</si>
  <si>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</si>
  <si>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</si>
  <si>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</si>
  <si>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</si>
  <si>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</si>
  <si>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</si>
  <si>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</si>
  <si>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</si>
  <si>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</si>
  <si>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</si>
  <si>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</si>
  <si>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</si>
  <si>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</si>
  <si>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</si>
  <si>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</si>
  <si>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</si>
  <si>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</si>
  <si>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</si>
  <si>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</si>
  <si>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</si>
  <si>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</si>
  <si>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</si>
  <si>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</si>
  <si>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</si>
  <si>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</si>
  <si>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</si>
  <si>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</si>
  <si>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</si>
  <si>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</si>
  <si>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</si>
  <si>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</si>
  <si>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</si>
  <si>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</si>
  <si>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</si>
  <si>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</si>
  <si>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</si>
  <si>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</si>
  <si>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</si>
  <si>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</si>
  <si>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</si>
  <si>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</si>
  <si>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</si>
  <si>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</si>
  <si>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</si>
  <si>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</si>
  <si>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</si>
  <si>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</si>
  <si>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</si>
  <si>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</si>
  <si>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</si>
  <si>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</si>
  <si>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</si>
  <si>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</si>
  <si>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</si>
  <si>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</si>
  <si>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</si>
  <si>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</si>
  <si>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</si>
  <si>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</si>
  <si>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</si>
  <si>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</si>
  <si>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</si>
  <si>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</si>
  <si>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</si>
  <si>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</si>
  <si>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</si>
  <si>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</si>
  <si>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</si>
  <si>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</si>
  <si>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</si>
  <si>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</si>
  <si>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</si>
  <si>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</si>
  <si>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</si>
  <si>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</si>
  <si>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</si>
  <si>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</si>
  <si>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</si>
  <si>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</si>
  <si>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</si>
  <si>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</si>
  <si>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</si>
  <si>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</si>
  <si>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</si>
  <si>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</si>
  <si>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</si>
  <si>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</si>
  <si>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</si>
  <si>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</si>
  <si>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</si>
  <si>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</si>
  <si>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</si>
  <si>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</si>
  <si>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</si>
  <si>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</si>
  <si>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</si>
  <si>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</si>
  <si>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</si>
  <si>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</si>
  <si>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</si>
  <si>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</si>
  <si>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</si>
  <si>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</si>
  <si>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</si>
  <si>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</si>
  <si>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</si>
  <si>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</si>
  <si>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</si>
  <si>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</si>
  <si>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</si>
  <si>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</si>
  <si>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</si>
  <si>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</si>
  <si>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</si>
  <si>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</si>
  <si>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</si>
  <si>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</si>
  <si>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</si>
  <si>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</si>
  <si>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</si>
  <si>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</si>
  <si>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</si>
  <si>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</si>
  <si>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</si>
  <si>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</si>
  <si>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</si>
  <si>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</si>
  <si>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</si>
  <si>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</si>
  <si>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</si>
  <si>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</si>
  <si>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</si>
  <si>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</si>
  <si>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</si>
  <si>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</si>
  <si>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</si>
  <si>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</si>
  <si>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</si>
  <si>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</si>
  <si>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</si>
  <si>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</si>
  <si>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</si>
  <si>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</si>
  <si>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</si>
  <si>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</si>
  <si>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</si>
  <si>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</si>
  <si>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</si>
  <si>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</si>
  <si>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</si>
  <si>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</si>
  <si>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</si>
  <si>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</si>
  <si>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</si>
  <si>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</si>
  <si>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</si>
  <si>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</si>
  <si>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</si>
  <si>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</si>
  <si>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</si>
  <si>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</si>
  <si>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</si>
  <si>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</si>
  <si>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</si>
  <si>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</si>
  <si>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</si>
  <si>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</si>
  <si>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</si>
  <si>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</si>
  <si>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</si>
  <si>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</si>
  <si>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</si>
  <si>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</si>
  <si>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</si>
  <si>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</si>
  <si>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</si>
  <si>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</si>
  <si>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</si>
  <si>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</si>
  <si>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</si>
  <si>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</si>
  <si>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</si>
  <si>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</si>
  <si>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</si>
  <si>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</si>
  <si>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</si>
  <si>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</si>
  <si>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</si>
  <si>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</si>
  <si>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</si>
  <si>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</si>
  <si>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</si>
  <si>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</si>
  <si>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</si>
  <si>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</si>
  <si>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</si>
  <si>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</si>
  <si>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</si>
  <si>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</si>
  <si>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</si>
  <si>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</si>
  <si>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</si>
  <si>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</si>
  <si>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</si>
  <si>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</si>
  <si>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</si>
  <si>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</si>
  <si>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</si>
  <si>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</si>
  <si>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</si>
  <si>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</si>
  <si>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</si>
  <si>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</si>
  <si>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</si>
  <si>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</si>
  <si>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</si>
  <si>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</si>
  <si>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</si>
  <si>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</si>
  <si>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</si>
  <si>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</si>
  <si>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</si>
  <si>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</si>
  <si>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</si>
  <si>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</si>
  <si>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</si>
  <si>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</si>
  <si>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</si>
  <si>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</si>
  <si>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</si>
  <si>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</si>
  <si>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</si>
  <si>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</si>
  <si>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</si>
  <si>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</si>
  <si>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</si>
  <si>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</si>
  <si>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</si>
  <si>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</si>
  <si>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</si>
  <si>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</si>
  <si>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</si>
  <si>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</si>
  <si>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</si>
  <si>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</si>
  <si>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</si>
  <si>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</si>
  <si>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</si>
  <si>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</si>
  <si>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</si>
  <si>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</si>
  <si>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</si>
  <si>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</si>
  <si>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</si>
  <si>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</si>
  <si>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</si>
  <si>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</si>
  <si>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</si>
  <si>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</si>
  <si>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</si>
  <si>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</si>
  <si>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</si>
  <si>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</si>
  <si>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</si>
  <si>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</si>
  <si>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</si>
  <si>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</si>
  <si>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</si>
  <si>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</si>
  <si>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</si>
  <si>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</si>
  <si>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</si>
  <si>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</si>
  <si>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</si>
  <si>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</si>
  <si>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</si>
  <si>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</si>
  <si>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</si>
  <si>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</si>
  <si>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</si>
  <si>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</si>
  <si>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</si>
  <si>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</si>
  <si>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</si>
  <si>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</si>
  <si>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</si>
  <si>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</si>
  <si>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</si>
  <si>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</si>
  <si>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</si>
  <si>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</si>
  <si>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</si>
  <si>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</si>
  <si>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</si>
  <si>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</si>
  <si>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</si>
  <si>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</si>
  <si>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</si>
  <si>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</si>
  <si>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</si>
  <si>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</si>
  <si>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</si>
  <si>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</si>
  <si>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</si>
  <si>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</si>
  <si>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</si>
  <si>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</si>
  <si>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</si>
  <si>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</si>
  <si>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</si>
  <si>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</si>
  <si>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</si>
  <si>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</si>
  <si>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</si>
  <si>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</si>
  <si>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</si>
  <si>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</si>
  <si>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</si>
  <si>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</si>
  <si>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</si>
  <si>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</si>
  <si>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</si>
  <si>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</si>
  <si>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</si>
  <si>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</si>
  <si>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</si>
  <si>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</si>
  <si>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</si>
  <si>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</si>
  <si>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</si>
  <si>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</si>
  <si>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</si>
  <si>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</si>
  <si>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</si>
  <si>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</si>
  <si>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</si>
  <si>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</si>
  <si>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</si>
  <si>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</si>
  <si>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</si>
  <si>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</si>
  <si>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</si>
  <si>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</si>
  <si>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</si>
  <si>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</si>
  <si>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</si>
  <si>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</si>
  <si>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</si>
  <si>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</si>
  <si>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</si>
  <si>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</si>
  <si>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</si>
  <si>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</si>
  <si>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</si>
  <si>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</si>
  <si>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</si>
  <si>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</si>
  <si>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</si>
  <si>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</si>
  <si>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</si>
  <si>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</si>
  <si>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</si>
  <si>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</si>
  <si>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</si>
  <si>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</si>
  <si>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</si>
  <si>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</si>
  <si>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</si>
  <si>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</si>
  <si>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</si>
  <si>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</si>
  <si>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</si>
  <si>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</si>
  <si>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</si>
  <si>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</si>
  <si>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</si>
  <si>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</si>
  <si>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</si>
  <si>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</si>
  <si>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</si>
  <si>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</si>
  <si>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</si>
  <si>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</si>
  <si>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</si>
  <si>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</si>
  <si>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</si>
  <si>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</si>
  <si>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</si>
  <si>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</si>
  <si>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</si>
  <si>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</si>
  <si>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</si>
  <si>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</si>
  <si>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</si>
  <si>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</si>
  <si>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</si>
  <si>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</si>
  <si>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</si>
  <si>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</si>
  <si>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</si>
  <si>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</si>
  <si>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</si>
  <si>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</si>
  <si>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</si>
  <si>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</si>
  <si>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</si>
  <si>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</si>
  <si>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</si>
  <si>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</si>
  <si>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</si>
  <si>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</si>
  <si>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</si>
  <si>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</si>
  <si>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</si>
  <si>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</si>
  <si>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</si>
  <si>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</si>
  <si>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</si>
  <si>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</si>
  <si>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</si>
  <si>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</si>
  <si>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</si>
  <si>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</si>
  <si>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</si>
  <si>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</si>
  <si>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</si>
  <si>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</si>
  <si>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</si>
  <si>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</si>
  <si>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</si>
  <si>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</si>
  <si>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</si>
  <si>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</si>
  <si>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</si>
  <si>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</si>
  <si>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</si>
  <si>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</si>
  <si>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</si>
  <si>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</si>
  <si>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</si>
  <si>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</si>
  <si>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</si>
  <si>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</si>
  <si>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</si>
  <si>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</si>
  <si>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</si>
  <si>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</si>
  <si>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</si>
  <si>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</si>
  <si>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</si>
  <si>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</si>
  <si>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</si>
  <si>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</si>
  <si>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</si>
  <si>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</si>
  <si>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</si>
  <si>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</si>
  <si>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</si>
  <si>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</si>
  <si>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</si>
  <si>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</si>
  <si>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</si>
  <si>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</si>
  <si>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</si>
  <si>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</si>
  <si>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</si>
  <si>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</si>
  <si>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</si>
  <si>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</si>
  <si>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</si>
  <si>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</si>
  <si>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</si>
  <si>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</si>
  <si>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</si>
  <si>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</si>
  <si>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</si>
  <si>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</si>
  <si>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</si>
  <si>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</si>
  <si>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</si>
  <si>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</si>
  <si>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</si>
  <si>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</si>
  <si>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</si>
  <si>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</si>
  <si>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</si>
  <si>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</si>
  <si>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</si>
  <si>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</si>
  <si>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</si>
  <si>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</si>
  <si>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</si>
  <si>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</si>
  <si>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</si>
  <si>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</si>
  <si>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</si>
  <si>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</si>
  <si>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</si>
  <si>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</si>
  <si>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</si>
  <si>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</si>
  <si>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</si>
  <si>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</si>
  <si>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</si>
  <si>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</si>
  <si>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</si>
  <si>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</si>
  <si>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</si>
  <si>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</si>
  <si>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</si>
  <si>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</si>
  <si>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</si>
  <si>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</si>
  <si>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</si>
  <si>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</si>
  <si>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</si>
  <si>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</si>
  <si>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</si>
  <si>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</si>
  <si>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</si>
  <si>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</si>
  <si>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</si>
  <si>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</si>
  <si>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</si>
  <si>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</si>
  <si>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</si>
  <si>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</si>
  <si>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</si>
  <si>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</si>
  <si>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</si>
  <si>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</si>
  <si>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</si>
  <si>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</si>
  <si>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</si>
  <si>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</si>
  <si>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</si>
  <si>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</si>
  <si>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</si>
  <si>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</si>
  <si>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</si>
  <si>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</si>
  <si>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</si>
  <si>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</si>
  <si>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</si>
  <si>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</si>
  <si>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</si>
  <si>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</si>
  <si>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</si>
  <si>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</si>
  <si>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</si>
  <si>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</si>
  <si>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</si>
  <si>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</si>
  <si>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</si>
  <si>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</si>
  <si>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</si>
  <si>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</si>
  <si>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</si>
  <si>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</si>
  <si>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</si>
  <si>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</si>
  <si>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</si>
  <si>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</si>
  <si>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</si>
  <si>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</si>
  <si>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</si>
  <si>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</si>
  <si>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</si>
  <si>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</si>
  <si>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</si>
  <si>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</si>
  <si>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</si>
  <si>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</si>
  <si>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</si>
  <si>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</si>
  <si>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</si>
  <si>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</si>
  <si>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</si>
  <si>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</si>
  <si>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</si>
  <si>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</si>
  <si>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</si>
  <si>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</si>
  <si>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</si>
  <si>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</si>
  <si>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</si>
  <si>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</si>
  <si>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</si>
  <si>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</si>
  <si>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</si>
  <si>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</si>
  <si>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</si>
  <si>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</si>
  <si>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</si>
  <si>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</si>
  <si>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</si>
  <si>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</si>
  <si>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</si>
  <si>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</si>
  <si>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</si>
  <si>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</si>
  <si>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</si>
  <si>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</si>
  <si>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</si>
  <si>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</si>
  <si>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</si>
  <si>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</si>
  <si>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</si>
  <si>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</si>
  <si>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</si>
  <si>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</si>
  <si>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</si>
  <si>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</si>
  <si>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</si>
  <si>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</si>
  <si>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</si>
  <si>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</si>
  <si>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</si>
  <si>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</si>
  <si>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</si>
  <si>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</si>
  <si>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</si>
  <si>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</si>
  <si>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</si>
  <si>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</si>
  <si>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</si>
  <si>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</si>
  <si>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</si>
  <si>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</si>
  <si>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</si>
  <si>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</si>
  <si>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</si>
  <si>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</si>
  <si>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</si>
  <si>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</si>
  <si>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</si>
  <si>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</si>
  <si>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</si>
  <si>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</si>
  <si>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</si>
  <si>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</si>
  <si>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</si>
  <si>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</si>
  <si>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</si>
  <si>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</si>
  <si>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</si>
  <si>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</si>
  <si>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</si>
  <si>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</si>
  <si>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</si>
  <si>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</si>
  <si>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</si>
  <si>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</si>
  <si>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</si>
  <si>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</si>
  <si>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</si>
  <si>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</si>
  <si>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</si>
  <si>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</si>
  <si>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</si>
  <si>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</si>
  <si>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</si>
  <si>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</si>
  <si>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</si>
  <si>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</si>
  <si>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</si>
  <si>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</si>
  <si>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</si>
  <si>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</si>
  <si>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</si>
  <si>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</si>
  <si>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</si>
  <si>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</si>
  <si>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</si>
  <si>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</si>
  <si>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</si>
  <si>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</si>
  <si>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</si>
  <si>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</si>
  <si>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</si>
  <si>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</si>
  <si>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</si>
  <si>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</si>
  <si>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</si>
  <si>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</si>
  <si>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</si>
  <si>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</si>
  <si>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</si>
  <si>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</si>
  <si>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</si>
  <si>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</si>
  <si>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</si>
  <si>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</si>
  <si>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</si>
  <si>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</si>
  <si>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</si>
  <si>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</si>
  <si>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</si>
  <si>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</si>
  <si>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</si>
  <si>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</si>
  <si>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</si>
  <si>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</si>
  <si>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</si>
  <si>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</si>
  <si>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</si>
  <si>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</si>
  <si>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</si>
  <si>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</si>
  <si>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</si>
  <si>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</si>
  <si>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</si>
  <si>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</si>
  <si>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</si>
  <si>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</si>
  <si>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</si>
  <si>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</si>
  <si>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</si>
  <si>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</si>
  <si>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</si>
  <si>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</si>
  <si>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</si>
  <si>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</si>
  <si>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</si>
  <si>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</si>
  <si>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</si>
  <si>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</si>
  <si>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</si>
  <si>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</si>
  <si>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</si>
  <si>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</si>
  <si>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</si>
  <si>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</si>
  <si>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</si>
  <si>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</si>
  <si>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</si>
  <si>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</si>
  <si>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</si>
  <si>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</si>
  <si>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</si>
  <si>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</si>
  <si>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</si>
  <si>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</si>
  <si>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</si>
  <si>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</si>
  <si>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</si>
  <si>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</si>
  <si>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</si>
  <si>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</si>
  <si>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</si>
  <si>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</si>
  <si>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</si>
  <si>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</si>
  <si>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</si>
  <si>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</si>
  <si>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</si>
  <si>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</si>
  <si>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</si>
  <si>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</si>
  <si>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</si>
  <si>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</si>
  <si>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</si>
  <si>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</si>
  <si>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</si>
  <si>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</si>
  <si>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</si>
  <si>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</si>
  <si>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</si>
  <si>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</si>
  <si>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</si>
  <si>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</si>
  <si>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</si>
  <si>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</si>
  <si>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</si>
  <si>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</si>
  <si>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</si>
  <si>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</si>
  <si>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</si>
  <si>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</si>
  <si>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</si>
  <si>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</si>
  <si>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</si>
  <si>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</si>
  <si>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</si>
  <si>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</si>
  <si>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</si>
  <si>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</si>
  <si>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</si>
  <si>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</si>
  <si>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</si>
  <si>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</si>
  <si>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</si>
  <si>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</si>
  <si>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</si>
  <si>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</si>
  <si>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</si>
  <si>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</si>
  <si>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</si>
  <si>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</si>
  <si>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</si>
  <si>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</si>
  <si>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</si>
  <si>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</si>
  <si>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</si>
  <si>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</si>
  <si>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</si>
  <si>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</si>
  <si>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</si>
  <si>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</si>
  <si>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</si>
  <si>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</si>
  <si>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</si>
  <si>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</si>
  <si>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</si>
  <si>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</si>
  <si>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</si>
  <si>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</si>
  <si>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</si>
  <si>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</si>
  <si>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</si>
  <si>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</si>
  <si>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</si>
  <si>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</si>
  <si>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</si>
  <si>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</si>
  <si>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</si>
  <si>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</si>
  <si>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</si>
  <si>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</si>
  <si>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</si>
  <si>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</si>
  <si>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</si>
  <si>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</si>
  <si>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</si>
  <si>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</si>
  <si>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</si>
  <si>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</si>
  <si>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</si>
  <si>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</si>
  <si>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</si>
  <si>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</si>
  <si>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</si>
  <si>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</si>
  <si>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</si>
  <si>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</si>
  <si>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</si>
  <si>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</si>
  <si>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</si>
  <si>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</si>
  <si>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</si>
  <si>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</si>
  <si>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</si>
  <si>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</si>
  <si>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</si>
  <si>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</si>
  <si>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</si>
  <si>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</si>
  <si>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</si>
  <si>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</si>
  <si>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</si>
  <si>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</si>
  <si>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</si>
  <si>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</si>
  <si>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</si>
  <si>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</si>
  <si>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</si>
  <si>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</si>
  <si>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</si>
  <si>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</si>
  <si>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</si>
  <si>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</si>
  <si>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</si>
  <si>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</si>
  <si>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</si>
  <si>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</si>
  <si>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</si>
  <si>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</si>
  <si>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</si>
  <si>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</si>
  <si>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</si>
  <si>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</si>
  <si>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</si>
  <si>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</si>
  <si>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</si>
  <si>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</si>
  <si>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</si>
  <si>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</si>
  <si>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</si>
  <si>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</si>
  <si>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</si>
  <si>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</si>
  <si>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</si>
  <si>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</si>
  <si>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</si>
  <si>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</si>
  <si>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</si>
  <si>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</si>
  <si>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</si>
  <si>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</si>
  <si>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</si>
  <si>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</si>
  <si>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</si>
  <si>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</si>
  <si>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</si>
  <si>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</si>
  <si>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</si>
  <si>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</si>
  <si>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</si>
  <si>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</si>
  <si>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</si>
  <si>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</si>
  <si>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</si>
  <si>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</si>
  <si>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</si>
  <si>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</si>
  <si>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</si>
  <si>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</si>
  <si>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</si>
  <si>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</si>
  <si>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</si>
  <si>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</si>
  <si>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</si>
  <si>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</si>
  <si>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</si>
  <si>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</si>
  <si>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</si>
  <si>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</si>
  <si>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</si>
  <si>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</si>
  <si>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</si>
  <si>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</si>
  <si>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</si>
  <si>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</si>
  <si>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</si>
  <si>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</si>
  <si>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</si>
  <si>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</si>
  <si>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</si>
  <si>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</si>
  <si>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</si>
  <si>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</si>
  <si>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</si>
  <si>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</si>
  <si>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</si>
  <si>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</si>
  <si>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</si>
  <si>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</si>
  <si>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</si>
  <si>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</si>
  <si>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</si>
  <si>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</si>
  <si>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</si>
  <si>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</si>
  <si>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</si>
  <si>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</si>
  <si>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</si>
  <si>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</si>
  <si>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</si>
  <si>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</si>
  <si>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</si>
  <si>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</si>
  <si>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</si>
  <si>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</si>
  <si>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</si>
  <si>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</si>
  <si>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</si>
  <si>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</si>
  <si>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</si>
  <si>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</si>
  <si>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</si>
  <si>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</si>
  <si>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</si>
  <si>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</si>
  <si>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</si>
  <si>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</si>
  <si>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</si>
  <si>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</si>
  <si>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</si>
  <si>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</si>
  <si>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</si>
  <si>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</si>
  <si>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</si>
  <si>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</si>
  <si>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</si>
  <si>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</si>
  <si>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</si>
  <si>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</si>
  <si>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</si>
  <si>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</si>
  <si>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</si>
  <si>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</si>
  <si>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</si>
  <si>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</si>
  <si>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</si>
  <si>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</si>
  <si>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</si>
  <si>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</si>
  <si>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</si>
  <si>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</si>
  <si>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</si>
  <si>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</si>
  <si>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</si>
  <si>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</si>
  <si>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</si>
  <si>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</si>
  <si>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</si>
  <si>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</si>
  <si>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</si>
  <si>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</si>
  <si>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</si>
  <si>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</si>
  <si>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</si>
  <si>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</si>
  <si>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</si>
  <si>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</si>
  <si>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</si>
  <si>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</si>
  <si>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</si>
  <si>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</si>
  <si>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</si>
  <si>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</si>
  <si>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</si>
  <si>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</si>
  <si>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</si>
  <si>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</si>
  <si>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</si>
  <si>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</si>
  <si>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</si>
  <si>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</si>
  <si>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</si>
  <si>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</si>
  <si>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</si>
  <si>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</si>
  <si>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</si>
  <si>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</si>
  <si>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</si>
  <si>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</si>
  <si>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</si>
  <si>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</si>
  <si>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</si>
  <si>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</si>
  <si>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</si>
  <si>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</si>
  <si>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</si>
  <si>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</si>
  <si>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</si>
  <si>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</si>
  <si>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</si>
  <si>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</si>
  <si>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</si>
  <si>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</si>
  <si>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</si>
  <si>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</si>
  <si>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</si>
  <si>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</si>
  <si>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</si>
  <si>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</si>
  <si>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</si>
  <si>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</si>
  <si>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</si>
  <si>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</si>
  <si>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</si>
  <si>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</si>
  <si>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</si>
  <si>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</si>
  <si>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</si>
  <si>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</si>
  <si>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</si>
  <si>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</si>
  <si>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</si>
  <si>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</si>
  <si>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</si>
  <si>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</si>
  <si>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</si>
  <si>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</si>
  <si>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</si>
  <si>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</si>
  <si>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</si>
  <si>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</si>
  <si>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</si>
  <si>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</si>
  <si>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</si>
  <si>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</si>
  <si>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</si>
  <si>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</si>
  <si>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</si>
  <si>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</si>
  <si>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</si>
  <si>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</si>
  <si>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</si>
  <si>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</si>
  <si>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</si>
  <si>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</si>
  <si>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</si>
  <si>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</si>
  <si>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</si>
  <si>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</si>
  <si>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</si>
  <si>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</si>
  <si>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</si>
  <si>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</si>
  <si>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</si>
  <si>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</si>
  <si>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</si>
  <si>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</si>
  <si>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</si>
  <si>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</si>
  <si>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</si>
  <si>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</si>
  <si>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</si>
  <si>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</si>
  <si>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</si>
  <si>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</si>
  <si>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</si>
  <si>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</si>
  <si>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</si>
  <si>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</si>
  <si>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</si>
  <si>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</si>
  <si>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</si>
  <si>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</si>
  <si>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</si>
  <si>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</si>
  <si>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</si>
  <si>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</si>
  <si>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</si>
  <si>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</si>
  <si>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</si>
  <si>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</si>
  <si>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</si>
  <si>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</si>
  <si>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</si>
  <si>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</si>
  <si>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</si>
  <si>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</si>
  <si>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</si>
  <si>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</si>
  <si>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</si>
  <si>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</si>
  <si>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</si>
  <si>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</si>
  <si>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</si>
  <si>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</si>
  <si>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</si>
  <si>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</si>
  <si>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</si>
  <si>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</si>
  <si>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</si>
  <si>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</si>
  <si>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</si>
  <si>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</si>
  <si>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</si>
  <si>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</si>
  <si>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</si>
  <si>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</si>
  <si>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</si>
  <si>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</si>
  <si>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</si>
  <si>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</si>
  <si>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</si>
  <si>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</si>
  <si>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</si>
  <si>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</si>
  <si>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</si>
  <si>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</si>
  <si>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</si>
  <si>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</si>
  <si>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</si>
  <si>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</si>
  <si>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</si>
  <si>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</si>
  <si>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</si>
  <si>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</si>
  <si>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</si>
  <si>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</si>
  <si>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</si>
  <si>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</si>
  <si>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</si>
  <si>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</si>
  <si>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</si>
  <si>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</si>
  <si>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</si>
  <si>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</si>
  <si>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</si>
  <si>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</si>
  <si>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</si>
  <si>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</si>
  <si>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</si>
  <si>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</si>
  <si>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</si>
  <si>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</si>
  <si>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</si>
  <si>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</si>
  <si>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</si>
  <si>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</si>
  <si>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</si>
  <si>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</si>
  <si>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</si>
  <si>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</si>
  <si>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</si>
  <si>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</si>
  <si>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</si>
  <si>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</si>
  <si>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</si>
  <si>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</si>
  <si>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</si>
  <si>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</si>
  <si>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</si>
  <si>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</si>
  <si>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</si>
  <si>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</si>
  <si>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</si>
  <si>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</si>
  <si>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</si>
  <si>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</si>
  <si>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</si>
  <si>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</si>
  <si>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</si>
  <si>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</si>
  <si>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</si>
  <si>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</si>
  <si>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</si>
  <si>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</si>
  <si>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</si>
  <si>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</si>
  <si>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</si>
  <si>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</si>
  <si>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</si>
  <si>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</si>
  <si>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</si>
  <si>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</si>
  <si>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</si>
  <si>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</si>
  <si>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</si>
  <si>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</si>
  <si>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</si>
  <si>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</si>
  <si>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</si>
  <si>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</si>
  <si>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</si>
  <si>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</si>
  <si>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</si>
  <si>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</si>
  <si>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</si>
  <si>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</si>
  <si>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</si>
  <si>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</si>
  <si>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</si>
  <si>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</si>
  <si>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</si>
  <si>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</si>
  <si>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</si>
  <si>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</si>
  <si>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</si>
  <si>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</si>
  <si>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</si>
  <si>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</si>
  <si>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</si>
  <si>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</si>
  <si>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</si>
  <si>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</si>
  <si>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</si>
  <si>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</si>
  <si>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</si>
  <si>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</si>
  <si>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</si>
  <si>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</si>
  <si>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</si>
  <si>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</si>
  <si>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</si>
  <si>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</si>
  <si>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</si>
  <si>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</si>
  <si>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</si>
  <si>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</si>
  <si>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</si>
  <si>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</si>
  <si>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</si>
  <si>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</si>
  <si>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</si>
  <si>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</si>
  <si>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</si>
  <si>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</si>
  <si>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</si>
  <si>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</si>
  <si>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</si>
  <si>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</si>
  <si>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</si>
  <si>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</si>
  <si>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</si>
  <si>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</si>
  <si>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</si>
  <si>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</si>
  <si>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</si>
  <si>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</si>
  <si>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</si>
  <si>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</si>
  <si>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</si>
  <si>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</si>
  <si>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</si>
  <si>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</si>
  <si>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</si>
  <si>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</si>
  <si>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</si>
  <si>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</si>
  <si>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</si>
  <si>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</si>
  <si>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</si>
  <si>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</si>
  <si>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</si>
  <si>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</si>
  <si>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</si>
  <si>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</si>
  <si>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</si>
  <si>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</si>
  <si>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</si>
  <si>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</si>
  <si>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</si>
  <si>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</si>
  <si>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</si>
  <si>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</si>
  <si>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</si>
  <si>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</si>
  <si>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</si>
  <si>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</si>
  <si>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</si>
  <si>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</si>
  <si>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</si>
  <si>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</si>
  <si>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</si>
  <si>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</si>
  <si>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</si>
  <si>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</si>
  <si>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</si>
  <si>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</si>
  <si>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</si>
  <si>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</si>
  <si>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</si>
  <si>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</si>
  <si>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</si>
  <si>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</si>
  <si>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</si>
  <si>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</si>
  <si>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</si>
  <si>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</si>
  <si>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</si>
  <si>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</si>
  <si>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</si>
  <si>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</si>
  <si>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</si>
  <si>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</si>
  <si>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</si>
  <si>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</si>
  <si>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</si>
  <si>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</si>
  <si>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</si>
  <si>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</si>
  <si>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</si>
  <si>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</si>
  <si>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</si>
  <si>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</si>
  <si>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</si>
  <si>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</si>
  <si>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</si>
  <si>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</si>
  <si>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</si>
  <si>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</si>
  <si>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</si>
  <si>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</si>
  <si>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</si>
  <si>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</si>
  <si>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</si>
  <si>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</si>
  <si>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</si>
  <si>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</si>
  <si>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</si>
  <si>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</si>
  <si>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</si>
  <si>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</si>
  <si>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</si>
  <si>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</si>
  <si>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</si>
  <si>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</si>
  <si>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</si>
  <si>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</si>
  <si>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</si>
  <si>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</si>
  <si>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</si>
  <si>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</si>
  <si>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</si>
  <si>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</si>
  <si>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</si>
  <si>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</si>
  <si>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</si>
  <si>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</si>
  <si>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</si>
  <si>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</si>
  <si>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</si>
  <si>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</si>
  <si>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</si>
  <si>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</si>
  <si>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</si>
  <si>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</si>
  <si>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</si>
  <si>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</si>
  <si>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</si>
  <si>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</si>
  <si>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</si>
  <si>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</si>
  <si>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</si>
  <si>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</si>
  <si>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</si>
  <si>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</si>
  <si>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</si>
  <si>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</si>
  <si>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</si>
  <si>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</si>
  <si>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</si>
  <si>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</si>
  <si>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</si>
  <si>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</si>
  <si>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</si>
  <si>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</si>
  <si>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</si>
  <si>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</si>
  <si>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</si>
  <si>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</si>
  <si>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</si>
  <si>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</si>
  <si>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</si>
  <si>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</si>
  <si>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</si>
  <si>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</si>
  <si>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</si>
  <si>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</si>
  <si>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</si>
  <si>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</si>
  <si>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</si>
  <si>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</si>
  <si>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</si>
  <si>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</si>
  <si>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</si>
  <si>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</si>
  <si>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</si>
  <si>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</si>
  <si>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</si>
  <si>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</si>
  <si>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</si>
  <si>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</si>
  <si>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</si>
  <si>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</si>
  <si>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</si>
  <si>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</si>
  <si>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</si>
  <si>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</si>
  <si>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</si>
  <si>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</si>
  <si>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</si>
  <si>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</si>
  <si>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</si>
  <si>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</si>
  <si>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</si>
  <si>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</si>
  <si>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</si>
  <si>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</si>
  <si>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</si>
  <si>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</si>
  <si>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</si>
  <si>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</si>
  <si>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</si>
  <si>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</si>
  <si>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</si>
  <si>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</si>
  <si>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</si>
  <si>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</si>
  <si>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</si>
  <si>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</si>
  <si>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</si>
  <si>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</si>
  <si>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</si>
  <si>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</si>
  <si>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</si>
  <si>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</si>
  <si>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</si>
  <si>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</si>
  <si>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</si>
  <si>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</si>
  <si>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</si>
  <si>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</si>
  <si>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</si>
  <si>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</si>
  <si>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</si>
  <si>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</si>
  <si>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</si>
  <si>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</si>
  <si>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</si>
  <si>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</si>
  <si>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</si>
  <si>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</si>
  <si>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</si>
  <si>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</si>
  <si>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</si>
  <si>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</si>
  <si>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</si>
  <si>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</si>
  <si>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</si>
  <si>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</si>
  <si>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</si>
  <si>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</si>
  <si>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</si>
  <si>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</si>
  <si>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</si>
  <si>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</si>
  <si>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</si>
  <si>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</si>
  <si>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</si>
  <si>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</si>
  <si>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</si>
  <si>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</si>
  <si>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</si>
  <si>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</si>
  <si>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</si>
  <si>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</si>
  <si>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</si>
  <si>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</si>
  <si>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</si>
  <si>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</si>
  <si>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</si>
  <si>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</si>
  <si>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</si>
  <si>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</si>
  <si>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</si>
  <si>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</si>
  <si>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</si>
  <si>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</si>
  <si>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</si>
  <si>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</si>
  <si>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</si>
  <si>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</si>
  <si>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</si>
  <si>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</si>
  <si>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</si>
  <si>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</si>
  <si>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</si>
  <si>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</si>
  <si>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</si>
  <si>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</si>
  <si>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</si>
  <si>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</si>
  <si>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</si>
  <si>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</si>
  <si>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</si>
  <si>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</si>
  <si>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</si>
  <si>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</si>
  <si>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</si>
  <si>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</si>
  <si>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</si>
  <si>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</si>
  <si>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</si>
  <si>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</si>
  <si>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</si>
  <si>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</si>
  <si>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</si>
  <si>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</si>
  <si>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</si>
  <si>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</si>
  <si>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</si>
  <si>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</si>
  <si>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</si>
  <si>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</si>
  <si>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</si>
  <si>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</si>
  <si>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</si>
  <si>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</si>
  <si>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</si>
  <si>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</si>
  <si>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</si>
  <si>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</si>
  <si>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</si>
  <si>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</si>
  <si>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</si>
  <si>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</si>
  <si>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</si>
  <si>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</si>
  <si>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</si>
  <si>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</si>
  <si>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</si>
  <si>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</si>
  <si>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</si>
  <si>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</si>
  <si>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</si>
  <si>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</si>
  <si>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</si>
  <si>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</si>
  <si>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</si>
  <si>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</si>
  <si>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</si>
  <si>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</si>
  <si>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</si>
  <si>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</si>
  <si>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</si>
  <si>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</si>
  <si>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</si>
  <si>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</si>
  <si>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</si>
  <si>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</si>
  <si>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</si>
  <si>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</si>
  <si>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</si>
  <si>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</si>
  <si>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</si>
  <si>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</si>
  <si>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</si>
  <si>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</si>
  <si>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</si>
  <si>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</si>
  <si>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</si>
  <si>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</si>
  <si>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</si>
  <si>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</si>
  <si>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</si>
  <si>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</si>
  <si>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</si>
  <si>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</si>
  <si>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</si>
  <si>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</si>
  <si>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</si>
  <si>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</si>
  <si>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</si>
  <si>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</si>
  <si>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</si>
  <si>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</si>
  <si>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</si>
  <si>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</si>
  <si>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</si>
  <si>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</si>
  <si>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</si>
  <si>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</si>
  <si>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</si>
  <si>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</si>
  <si>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</si>
  <si>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</si>
  <si>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</si>
  <si>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</si>
  <si>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</si>
  <si>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</si>
  <si>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</si>
  <si>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</si>
  <si>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</si>
  <si>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</si>
  <si>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</si>
  <si>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</si>
  <si>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</si>
  <si>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</si>
  <si>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</si>
  <si>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</si>
  <si>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</si>
  <si>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</si>
  <si>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</si>
  <si>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</si>
  <si>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</si>
  <si>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</si>
  <si>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</si>
  <si>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</si>
  <si>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</si>
  <si>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</si>
  <si>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</si>
  <si>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</si>
  <si>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</si>
  <si>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</si>
  <si>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</si>
  <si>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</si>
  <si>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</si>
  <si>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</si>
  <si>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</si>
  <si>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</si>
  <si>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</si>
  <si>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</si>
  <si>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</si>
  <si>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</si>
  <si>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</si>
  <si>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</si>
  <si>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</si>
  <si>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</si>
  <si>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</si>
  <si>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</si>
  <si>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</si>
  <si>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</si>
  <si>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</si>
  <si>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</si>
  <si>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</si>
  <si>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</si>
  <si>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</si>
  <si>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</si>
  <si>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</si>
  <si>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</si>
  <si>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</si>
  <si>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</si>
  <si>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</si>
  <si>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</si>
  <si>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</si>
  <si>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</si>
  <si>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</si>
  <si>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</si>
  <si>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</si>
  <si>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</si>
  <si>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</si>
  <si>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</si>
  <si>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</si>
  <si>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</si>
  <si>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</si>
  <si>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</si>
  <si>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</si>
  <si>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</si>
  <si>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</si>
  <si>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</si>
  <si>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</si>
  <si>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</si>
  <si>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</si>
  <si>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</si>
  <si>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</si>
  <si>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</si>
  <si>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</si>
  <si>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</si>
  <si>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</si>
  <si>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</si>
  <si>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</si>
  <si>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</si>
  <si>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</si>
  <si>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</si>
  <si>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</si>
  <si>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</si>
  <si>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</si>
  <si>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</si>
  <si>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</si>
  <si>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</si>
  <si>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</si>
  <si>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</si>
  <si>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</si>
  <si>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</si>
  <si>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</si>
  <si>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</si>
  <si>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</si>
  <si>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</si>
  <si>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</si>
  <si>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</si>
  <si>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</si>
  <si>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</si>
  <si>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</si>
  <si>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</si>
  <si>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</si>
  <si>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</si>
  <si>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</si>
  <si>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</si>
  <si>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</si>
  <si>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</si>
  <si>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</si>
  <si>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</si>
  <si>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</si>
  <si>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</si>
  <si>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</si>
  <si>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</si>
  <si>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</si>
  <si>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</si>
  <si>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</si>
  <si>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</si>
  <si>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</si>
  <si>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</si>
  <si>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</si>
  <si>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</si>
  <si>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</si>
  <si>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</si>
  <si>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</si>
  <si>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</si>
  <si>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</si>
  <si>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</si>
  <si>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</si>
  <si>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</si>
  <si>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</si>
  <si>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</si>
  <si>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</si>
  <si>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</si>
  <si>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</si>
  <si>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</si>
  <si>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</si>
  <si>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</si>
  <si>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</si>
  <si>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</si>
  <si>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</si>
  <si>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</si>
  <si>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</si>
  <si>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</si>
  <si>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</si>
  <si>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</si>
  <si>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</si>
  <si>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</si>
  <si>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</si>
  <si>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</si>
  <si>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</si>
  <si>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</si>
  <si>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</si>
  <si>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</si>
  <si>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</si>
  <si>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</si>
  <si>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</si>
  <si>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</si>
  <si>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</si>
  <si>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</si>
  <si>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</si>
  <si>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</si>
  <si>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</si>
  <si>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</si>
  <si>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</si>
  <si>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</si>
  <si>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</si>
  <si>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</si>
  <si>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</si>
  <si>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</si>
  <si>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</si>
  <si>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</si>
  <si>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</si>
  <si>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</si>
  <si>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</si>
  <si>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</si>
  <si>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</si>
  <si>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</si>
  <si>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</si>
  <si>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</si>
  <si>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</si>
  <si>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</si>
  <si>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</si>
  <si>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</si>
  <si>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</si>
  <si>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</si>
  <si>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</si>
  <si>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</si>
  <si>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</si>
  <si>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</si>
  <si>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</si>
  <si>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</si>
  <si>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</si>
  <si>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</si>
  <si>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</si>
  <si>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</si>
  <si>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</si>
  <si>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</si>
  <si>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</si>
  <si>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</si>
  <si>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</si>
  <si>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</si>
  <si>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</si>
  <si>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</si>
  <si>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</si>
  <si>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</si>
  <si>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</si>
  <si>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</si>
  <si>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</si>
  <si>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</si>
  <si>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</si>
  <si>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</si>
  <si>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</si>
  <si>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</si>
  <si>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</si>
  <si>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</si>
  <si>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</si>
  <si>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</si>
  <si>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</si>
  <si>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</si>
  <si>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</si>
  <si>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</si>
  <si>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</si>
  <si>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</si>
  <si>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</si>
  <si>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</si>
  <si>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</si>
  <si>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</si>
  <si>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</si>
  <si>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</si>
  <si>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</si>
  <si>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</si>
  <si>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</si>
  <si>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</si>
  <si>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</si>
  <si>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</si>
  <si>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</si>
  <si>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</si>
  <si>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</si>
  <si>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</si>
  <si>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</si>
  <si>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</si>
  <si>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</si>
  <si>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</si>
  <si>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</si>
  <si>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</si>
  <si>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</si>
  <si>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</si>
  <si>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</si>
  <si>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</si>
  <si>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</si>
  <si>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</si>
  <si>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</si>
  <si>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</si>
  <si>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</si>
  <si>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</si>
  <si>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</si>
  <si>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</si>
  <si>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</si>
  <si>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</si>
  <si>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</si>
  <si>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</si>
  <si>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</si>
  <si>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</si>
  <si>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</si>
  <si>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</si>
  <si>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</si>
  <si>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</si>
  <si>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</si>
  <si>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</si>
  <si>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</si>
  <si>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</si>
  <si>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</si>
  <si>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</si>
  <si>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</si>
  <si>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</si>
  <si>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</si>
  <si>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</si>
  <si>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</si>
  <si>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</si>
  <si>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</si>
  <si>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</si>
  <si>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</si>
  <si>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</si>
  <si>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</si>
  <si>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</si>
  <si>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</si>
  <si>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</si>
  <si>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</si>
  <si>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</si>
  <si>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</si>
  <si>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</si>
  <si>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</si>
  <si>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</si>
  <si>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</si>
  <si>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</si>
  <si>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</si>
  <si>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</si>
  <si>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</si>
  <si>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</si>
  <si>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</si>
  <si>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</si>
  <si>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</si>
  <si>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</si>
  <si>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</si>
  <si>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</si>
  <si>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</si>
  <si>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</si>
  <si>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</si>
  <si>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</si>
  <si>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</si>
  <si>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</si>
  <si>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</si>
  <si>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</si>
  <si>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</si>
  <si>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</si>
  <si>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</si>
  <si>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</si>
  <si>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</si>
  <si>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</si>
  <si>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</si>
  <si>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</si>
  <si>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</si>
  <si>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</si>
  <si>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</si>
  <si>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</si>
  <si>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</si>
  <si>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</si>
  <si>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</si>
  <si>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</si>
  <si>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</si>
  <si>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</si>
  <si>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</si>
  <si>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</si>
  <si>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</si>
  <si>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</si>
  <si>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</si>
  <si>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</si>
  <si>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</si>
  <si>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</si>
  <si>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</si>
  <si>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</si>
  <si>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</si>
  <si>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</si>
  <si>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</si>
  <si>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</si>
  <si>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</si>
  <si>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</si>
  <si>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</si>
  <si>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</si>
  <si>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</si>
  <si>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</si>
  <si>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</si>
  <si>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</si>
  <si>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</si>
  <si>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</si>
  <si>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</si>
  <si>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</si>
  <si>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</si>
  <si>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</si>
  <si>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</si>
  <si>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</si>
  <si>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</si>
  <si>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</si>
  <si>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</si>
  <si>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</si>
  <si>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</si>
  <si>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</si>
  <si>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</si>
  <si>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</si>
  <si>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</si>
  <si>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</si>
  <si>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</si>
  <si>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</si>
  <si>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</si>
  <si>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</si>
  <si>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</si>
  <si>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</si>
  <si>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</si>
  <si>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</si>
  <si>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</si>
  <si>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</si>
  <si>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</si>
  <si>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</si>
  <si>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</si>
  <si>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</si>
  <si>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</si>
  <si>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</si>
  <si>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</si>
  <si>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</si>
  <si>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</si>
  <si>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</si>
  <si>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</si>
  <si>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</si>
  <si>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</si>
  <si>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</si>
  <si>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</si>
  <si>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</si>
  <si>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</si>
  <si>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</si>
  <si>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</si>
  <si>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</si>
  <si>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</si>
  <si>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</si>
  <si>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</si>
  <si>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</si>
  <si>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</si>
  <si>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</si>
  <si>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</si>
  <si>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</si>
  <si>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</si>
  <si>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</si>
  <si>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</si>
  <si>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</si>
  <si>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</si>
  <si>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</si>
  <si>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</si>
  <si>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</si>
  <si>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</si>
  <si>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</si>
  <si>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</si>
  <si>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</si>
  <si>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</si>
  <si>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</si>
  <si>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</si>
  <si>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</si>
  <si>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</si>
  <si>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</si>
  <si>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</si>
  <si>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</si>
  <si>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</si>
  <si>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</si>
  <si>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</si>
  <si>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</si>
  <si>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</si>
  <si>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</si>
  <si>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</si>
  <si>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</si>
  <si>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</si>
  <si>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</si>
  <si>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</si>
  <si>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</si>
  <si>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</si>
  <si>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</si>
  <si>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</si>
  <si>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</si>
  <si>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</si>
  <si>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</si>
  <si>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</si>
  <si>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</si>
  <si>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</si>
  <si>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</si>
  <si>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</si>
  <si>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</si>
  <si>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</si>
  <si>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</si>
  <si>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</si>
  <si>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</si>
  <si>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</si>
  <si>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</si>
  <si>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</si>
  <si>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</si>
  <si>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</si>
  <si>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</si>
  <si>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</si>
  <si>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</si>
  <si>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</si>
  <si>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</si>
  <si>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</si>
  <si>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</si>
  <si>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</si>
  <si>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</si>
  <si>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</si>
  <si>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</si>
  <si>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</si>
  <si>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</si>
  <si>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</si>
  <si>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</si>
  <si>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</si>
  <si>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</si>
  <si>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</si>
  <si>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</si>
  <si>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</si>
  <si>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</si>
  <si>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</si>
  <si>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</si>
  <si>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</si>
  <si>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</si>
  <si>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</si>
  <si>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</si>
  <si>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</si>
  <si>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</si>
  <si>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</si>
  <si>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</si>
  <si>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</si>
  <si>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</si>
  <si>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</si>
  <si>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</si>
  <si>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</si>
  <si>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</si>
  <si>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</si>
  <si>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</si>
  <si>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</si>
  <si>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</si>
  <si>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</si>
  <si>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</si>
  <si>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</si>
  <si>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</si>
  <si>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</si>
  <si>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</si>
  <si>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</si>
  <si>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</si>
  <si>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</si>
  <si>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</si>
  <si>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</si>
  <si>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</si>
  <si>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</si>
  <si>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</si>
  <si>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</si>
  <si>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</si>
  <si>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</si>
  <si>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</si>
  <si>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</si>
  <si>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</si>
  <si>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</si>
  <si>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</si>
  <si>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</si>
  <si>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</si>
  <si>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</si>
  <si>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</si>
  <si>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</si>
  <si>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</si>
  <si>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</si>
  <si>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</si>
  <si>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</si>
  <si>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</si>
  <si>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</si>
  <si>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</si>
  <si>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</si>
  <si>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</si>
  <si>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</si>
  <si>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</si>
  <si>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</si>
  <si>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</si>
  <si>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</si>
  <si>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</si>
  <si>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</si>
  <si>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</si>
  <si>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</si>
  <si>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</si>
  <si>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</si>
  <si>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</si>
  <si>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</si>
  <si>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</si>
  <si>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</si>
  <si>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</si>
  <si>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</si>
  <si>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</si>
  <si>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</si>
  <si>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</si>
  <si>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</si>
  <si>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</si>
  <si>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</si>
  <si>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</si>
  <si>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</si>
  <si>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</si>
  <si>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</si>
  <si>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</si>
  <si>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</si>
  <si>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</si>
  <si>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</si>
  <si>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</si>
  <si>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</si>
  <si>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</si>
  <si>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</si>
  <si>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</si>
  <si>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</si>
  <si>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</si>
  <si>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</si>
  <si>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</si>
  <si>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</si>
  <si>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</si>
  <si>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</si>
  <si>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</si>
  <si>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</si>
  <si>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</si>
  <si>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</si>
  <si>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</si>
  <si>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</si>
  <si>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</si>
  <si>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</si>
  <si>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</si>
  <si>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</si>
  <si>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</si>
  <si>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</si>
  <si>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</si>
  <si>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</si>
  <si>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</si>
  <si>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</si>
  <si>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</si>
  <si>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</si>
  <si>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</si>
  <si>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</si>
  <si>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</si>
  <si>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</si>
  <si>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</si>
  <si>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</si>
  <si>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</si>
  <si>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</si>
  <si>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</si>
  <si>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</si>
  <si>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</si>
  <si>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</si>
  <si>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</si>
  <si>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</si>
  <si>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</si>
  <si>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</si>
  <si>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</si>
  <si>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</si>
  <si>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</si>
  <si>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</si>
  <si>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</si>
  <si>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</si>
  <si>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</si>
  <si>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</si>
  <si>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</si>
  <si>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</si>
  <si>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</si>
  <si>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</si>
  <si>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</si>
  <si>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</si>
  <si>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</si>
  <si>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</si>
  <si>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</si>
  <si>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</si>
  <si>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</si>
  <si>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</si>
  <si>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</si>
  <si>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</si>
  <si>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</si>
  <si>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</si>
  <si>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</si>
  <si>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</si>
  <si>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</si>
  <si>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</si>
  <si>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</si>
  <si>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</si>
  <si>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</si>
  <si>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</si>
  <si>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</si>
  <si>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</si>
  <si>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</si>
  <si>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</si>
  <si>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</si>
  <si>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</si>
  <si>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</si>
  <si>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</si>
  <si>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</si>
  <si>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</si>
  <si>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</si>
  <si>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</si>
  <si>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</si>
  <si>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</si>
  <si>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</si>
  <si>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</si>
  <si>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</si>
  <si>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</si>
  <si>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</si>
  <si>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</si>
  <si>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</si>
  <si>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</si>
  <si>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</si>
  <si>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</si>
  <si>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</si>
  <si>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</si>
  <si>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</si>
  <si>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</si>
  <si>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</si>
  <si>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</si>
  <si>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</si>
  <si>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</si>
  <si>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</si>
  <si>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</si>
  <si>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</si>
  <si>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</si>
  <si>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</si>
  <si>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</si>
  <si>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</si>
  <si>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</si>
  <si>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</si>
  <si>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</si>
  <si>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</si>
  <si>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</si>
  <si>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</si>
  <si>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</si>
  <si>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</si>
  <si>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</si>
  <si>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</si>
  <si>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</si>
  <si>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</si>
  <si>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</si>
  <si>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</si>
  <si>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</si>
  <si>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</si>
  <si>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</si>
  <si>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</si>
  <si>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</si>
  <si>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</si>
  <si>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</si>
  <si>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</si>
  <si>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</si>
  <si>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</si>
  <si>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</si>
  <si>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</si>
  <si>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</si>
  <si>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</si>
  <si>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</si>
  <si>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</si>
  <si>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</si>
  <si>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</si>
  <si>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</si>
  <si>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</si>
  <si>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</si>
  <si>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</si>
  <si>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</si>
  <si>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</si>
  <si>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</si>
  <si>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</si>
  <si>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</si>
  <si>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</si>
  <si>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</si>
  <si>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</si>
  <si>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</si>
  <si>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</si>
  <si>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</si>
  <si>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</si>
  <si>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</si>
  <si>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</si>
  <si>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</si>
  <si>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</si>
  <si>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</si>
  <si>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</si>
  <si>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</si>
  <si>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</si>
  <si>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</si>
  <si>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</si>
  <si>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</si>
  <si>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</si>
  <si>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</si>
  <si>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</si>
  <si>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</si>
  <si>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</si>
  <si>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</si>
  <si>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</si>
  <si>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</si>
  <si>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</si>
  <si>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</si>
  <si>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</si>
  <si>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</si>
  <si>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</si>
  <si>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</si>
  <si>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</si>
  <si>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</si>
  <si>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</si>
  <si>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</si>
  <si>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</si>
  <si>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</si>
  <si>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</si>
  <si>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</si>
  <si>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</si>
  <si>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</si>
  <si>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</si>
  <si>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</si>
  <si>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</si>
  <si>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</si>
  <si>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</si>
  <si>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</si>
  <si>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</si>
  <si>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</si>
  <si>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</si>
  <si>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</si>
  <si>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</si>
  <si>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</si>
  <si>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</si>
  <si>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</si>
  <si>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</si>
  <si>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</si>
  <si>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</si>
  <si>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</si>
  <si>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</si>
  <si>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</si>
  <si>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</si>
  <si>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</si>
  <si>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</si>
  <si>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</si>
  <si>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</si>
  <si>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</si>
  <si>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</si>
  <si>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</si>
  <si>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</si>
  <si>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</si>
  <si>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</si>
  <si>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</si>
  <si>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</si>
  <si>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</si>
  <si>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</si>
  <si>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</si>
  <si>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</si>
  <si>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</si>
  <si>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</si>
  <si>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</si>
  <si>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</si>
  <si>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</si>
  <si>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</si>
  <si>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</si>
  <si>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</si>
  <si>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</si>
  <si>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</si>
  <si>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</si>
  <si>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</si>
  <si>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</si>
  <si>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</si>
  <si>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</si>
  <si>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</si>
  <si>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</si>
  <si>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</si>
  <si>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</si>
  <si>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</si>
  <si>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</si>
  <si>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</si>
  <si>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</si>
  <si>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</si>
  <si>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</si>
  <si>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</si>
  <si>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</si>
  <si>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</si>
  <si>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</si>
  <si>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</si>
  <si>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</si>
  <si>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</si>
  <si>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</si>
  <si>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</si>
  <si>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</si>
  <si>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</si>
  <si>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</si>
  <si>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</si>
  <si>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</si>
  <si>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</si>
  <si>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</si>
  <si>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</si>
  <si>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</si>
  <si>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</si>
  <si>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</si>
  <si>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</si>
  <si>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</si>
  <si>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</si>
  <si>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</si>
  <si>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</si>
  <si>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</si>
  <si>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</si>
  <si>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</si>
  <si>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</si>
  <si>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</si>
  <si>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</si>
  <si>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</si>
  <si>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</si>
  <si>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</si>
  <si>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</si>
  <si>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</si>
  <si>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</si>
  <si>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</si>
  <si>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</si>
  <si>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</si>
  <si>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</si>
  <si>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</si>
  <si>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</si>
  <si>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</si>
  <si>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</si>
  <si>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</si>
  <si>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</si>
  <si>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</si>
  <si>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</si>
  <si>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</si>
  <si>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</si>
  <si>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</si>
  <si>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</si>
  <si>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</si>
  <si>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</si>
  <si>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</si>
  <si>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</si>
  <si>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</si>
  <si>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</si>
  <si>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</si>
  <si>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</si>
  <si>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</si>
  <si>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</si>
  <si>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</si>
  <si>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</si>
  <si>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</si>
  <si>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</si>
  <si>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</si>
  <si>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</si>
  <si>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</si>
  <si>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</si>
  <si>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</si>
  <si>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</si>
  <si>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</si>
  <si>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</si>
  <si>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</si>
  <si>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</si>
  <si>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</si>
  <si>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</si>
  <si>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</si>
  <si>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</si>
  <si>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</si>
  <si>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</si>
  <si>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</si>
  <si>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</si>
  <si>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</si>
  <si>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</si>
  <si>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</si>
  <si>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</si>
  <si>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</si>
  <si>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</si>
  <si>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</si>
  <si>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</si>
  <si>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</si>
  <si>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</si>
  <si>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</si>
  <si>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</si>
  <si>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</si>
  <si>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</si>
  <si>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</si>
  <si>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</si>
  <si>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</si>
  <si>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</si>
  <si>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</si>
  <si>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</si>
  <si>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</si>
  <si>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</si>
  <si>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</si>
  <si>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</si>
  <si>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</si>
  <si>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</si>
  <si>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</si>
  <si>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</si>
  <si>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</si>
  <si>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</si>
  <si>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Albano</t>
  </si>
  <si>
    <t>Rosendahl</t>
  </si>
  <si>
    <t xml:space="preserve">  Evan P</t>
  </si>
  <si>
    <t>German</t>
  </si>
  <si>
    <t xml:space="preserve">  Aaron K</t>
  </si>
  <si>
    <t>Title</t>
  </si>
  <si>
    <t>First Name</t>
  </si>
  <si>
    <t>Last Name</t>
  </si>
  <si>
    <t>tire - 2</t>
  </si>
  <si>
    <t>Weight Status</t>
  </si>
  <si>
    <t>Diabetice Status</t>
  </si>
  <si>
    <t>Date of Birth</t>
  </si>
  <si>
    <t xml:space="preserve">  Elenilton V Sr</t>
  </si>
  <si>
    <t xml:space="preserve">  George M V</t>
  </si>
  <si>
    <t xml:space="preserve">  J P  II</t>
  </si>
  <si>
    <t xml:space="preserve">  William D Jr</t>
  </si>
  <si>
    <t xml:space="preserve">  Francisco J Sr</t>
  </si>
  <si>
    <t xml:space="preserve">  William H III</t>
  </si>
  <si>
    <t xml:space="preserve">  B j</t>
  </si>
  <si>
    <t xml:space="preserve">  Edivaldo B Sr</t>
  </si>
  <si>
    <t xml:space="preserve">  Mauricio J Sr</t>
  </si>
  <si>
    <t xml:space="preserve">  Thomas R Jr</t>
  </si>
  <si>
    <t xml:space="preserve">  Peter W Sr</t>
  </si>
  <si>
    <t xml:space="preserve">  John K Jr</t>
  </si>
  <si>
    <t xml:space="preserve">  Jose Guadalupe P Sr</t>
  </si>
  <si>
    <t xml:space="preserve">  Peter J Jr</t>
  </si>
  <si>
    <t xml:space="preserve">  John I Jr</t>
  </si>
  <si>
    <t xml:space="preserve">  Daniel J Jr</t>
  </si>
  <si>
    <t xml:space="preserve">  Dan C Jr</t>
  </si>
  <si>
    <t xml:space="preserve">  Chuck W Jr</t>
  </si>
  <si>
    <t xml:space="preserve">  Juan D Sr</t>
  </si>
  <si>
    <t>Age</t>
  </si>
  <si>
    <t>Row Labels</t>
  </si>
  <si>
    <t>Grand Total</t>
  </si>
  <si>
    <t>Count of Cancer history</t>
  </si>
  <si>
    <t>Average of HBA1C</t>
  </si>
  <si>
    <t>Underweight</t>
  </si>
  <si>
    <t>Column Labels</t>
  </si>
  <si>
    <t>Prediabetes</t>
  </si>
  <si>
    <t>Average of charges</t>
  </si>
  <si>
    <t>Sum of Number Of Major Surgeries</t>
  </si>
  <si>
    <t>Number Of Major Surgeries</t>
  </si>
  <si>
    <t>18-27</t>
  </si>
  <si>
    <t>28-37</t>
  </si>
  <si>
    <t>38-47</t>
  </si>
  <si>
    <t>48-57</t>
  </si>
  <si>
    <t>Average of BMI</t>
  </si>
  <si>
    <t>Diabetes</t>
  </si>
  <si>
    <t>58-67</t>
  </si>
  <si>
    <t>Normal</t>
  </si>
  <si>
    <t>Overweight</t>
  </si>
  <si>
    <t>Obesity</t>
  </si>
  <si>
    <t>Normal Weight</t>
  </si>
  <si>
    <t>Unknown</t>
  </si>
  <si>
    <r>
      <t>In this question, first we do the function of "</t>
    </r>
    <r>
      <rPr>
        <sz val="11"/>
        <color rgb="FFFF0000"/>
        <rFont val="Calibri"/>
        <family val="2"/>
        <scheme val="minor"/>
      </rPr>
      <t>COUNTIF</t>
    </r>
    <r>
      <rPr>
        <sz val="11"/>
        <color theme="1"/>
        <rFont val="Calibri"/>
        <family val="2"/>
        <scheme val="minor"/>
      </rPr>
      <t xml:space="preserve">", in this function we chose the condition like </t>
    </r>
    <r>
      <rPr>
        <sz val="11"/>
        <color rgb="FFFF0000"/>
        <rFont val="Calibri"/>
        <family val="2"/>
        <scheme val="minor"/>
      </rPr>
      <t>the count of "?" filled columns</t>
    </r>
    <r>
      <rPr>
        <sz val="11"/>
        <color theme="1"/>
        <rFont val="Calibri"/>
        <family val="2"/>
        <scheme val="minor"/>
      </rPr>
      <t>.</t>
    </r>
  </si>
  <si>
    <r>
      <t xml:space="preserve">we can chose the functions like </t>
    </r>
    <r>
      <rPr>
        <sz val="11"/>
        <color rgb="FFFF0000"/>
        <rFont val="Calibri"/>
        <family val="2"/>
        <scheme val="minor"/>
      </rPr>
      <t>"IF,ISBLANK,AVEAGE</t>
    </r>
    <r>
      <rPr>
        <sz val="11"/>
        <rFont val="Calibri"/>
        <family val="2"/>
        <scheme val="minor"/>
      </rPr>
      <t>". In the case of numerical values chose the combained form of IF,ISBLANK,AVERAGE. In the case of defalt we chose certain name, in  this question replace with "Sep" in the month column and average in the blanked year column.</t>
    </r>
  </si>
  <si>
    <t>ANSWERS</t>
  </si>
  <si>
    <r>
      <t xml:space="preserve">Here we can use </t>
    </r>
    <r>
      <rPr>
        <sz val="11"/>
        <color rgb="FFFF0000"/>
        <rFont val="Calibri"/>
        <family val="2"/>
        <scheme val="minor"/>
      </rPr>
      <t>IFISBLANK</t>
    </r>
    <r>
      <rPr>
        <sz val="11"/>
        <rFont val="Calibri"/>
        <family val="2"/>
        <scheme val="minor"/>
      </rPr>
      <t xml:space="preserve"> functin</t>
    </r>
  </si>
  <si>
    <r>
      <t xml:space="preserve">In this case,I chose the </t>
    </r>
    <r>
      <rPr>
        <sz val="11"/>
        <color rgb="FFFF0000"/>
        <rFont val="Calibri"/>
        <family val="2"/>
        <scheme val="minor"/>
      </rPr>
      <t>COUNTIF</t>
    </r>
    <r>
      <rPr>
        <sz val="11"/>
        <rFont val="Calibri"/>
        <family val="2"/>
        <scheme val="minor"/>
      </rPr>
      <t xml:space="preserve">,  by the condion of "tier"and "Yes or No", because, </t>
    </r>
    <r>
      <rPr>
        <sz val="11"/>
        <color rgb="FFFF0000"/>
        <rFont val="Calibri"/>
        <family val="2"/>
        <scheme val="minor"/>
      </rPr>
      <t>these are defalt data so ,in this case we cant use MODE.</t>
    </r>
    <r>
      <rPr>
        <sz val="11"/>
        <rFont val="Calibri"/>
        <family val="2"/>
        <scheme val="minor"/>
      </rPr>
      <t xml:space="preserve"> Then I took most repeted data to fill</t>
    </r>
    <r>
      <rPr>
        <sz val="11"/>
        <color rgb="FFFF0000"/>
        <rFont val="Calibri"/>
        <family val="2"/>
        <scheme val="minor"/>
      </rPr>
      <t>. So in these are most repeted data "tier -2" In hospital tier,"tier - 2" in city tier and "No" is the smoker repeted.</t>
    </r>
  </si>
  <si>
    <t>PHASE - 2</t>
  </si>
  <si>
    <r>
      <t xml:space="preserve">used </t>
    </r>
    <r>
      <rPr>
        <sz val="11"/>
        <color rgb="FFFF0000"/>
        <rFont val="Calibri"/>
        <family val="2"/>
        <scheme val="minor"/>
      </rPr>
      <t>text to column</t>
    </r>
  </si>
  <si>
    <r>
      <t>to replace with "</t>
    </r>
    <r>
      <rPr>
        <sz val="11"/>
        <color rgb="FFFF0000"/>
        <rFont val="Calibri"/>
        <family val="2"/>
        <scheme val="minor"/>
      </rPr>
      <t>0</t>
    </r>
    <r>
      <rPr>
        <sz val="11"/>
        <rFont val="Calibri"/>
        <family val="2"/>
        <scheme val="minor"/>
      </rPr>
      <t xml:space="preserve">" on the </t>
    </r>
    <r>
      <rPr>
        <sz val="11"/>
        <color rgb="FFFF0000"/>
        <rFont val="Calibri"/>
        <family val="2"/>
        <scheme val="minor"/>
      </rPr>
      <t>defalt values</t>
    </r>
  </si>
  <si>
    <r>
      <t xml:space="preserve">in here inconsistancy is , the words not proper, so we use </t>
    </r>
    <r>
      <rPr>
        <sz val="11"/>
        <color rgb="FFFF0000"/>
        <rFont val="Calibri"/>
        <family val="2"/>
        <scheme val="minor"/>
      </rPr>
      <t>find and replce</t>
    </r>
    <r>
      <rPr>
        <sz val="11"/>
        <rFont val="Calibri"/>
        <family val="2"/>
        <scheme val="minor"/>
      </rPr>
      <t xml:space="preserve"> to change that</t>
    </r>
  </si>
  <si>
    <t>Use the IFS fuction</t>
  </si>
  <si>
    <r>
      <t xml:space="preserve">to merger that column and use </t>
    </r>
    <r>
      <rPr>
        <sz val="11"/>
        <color rgb="FFFF0000"/>
        <rFont val="Calibri"/>
        <family val="2"/>
        <scheme val="minor"/>
      </rPr>
      <t>DATEVALUE</t>
    </r>
  </si>
  <si>
    <r>
      <t xml:space="preserve">Here we can use </t>
    </r>
    <r>
      <rPr>
        <sz val="11"/>
        <color rgb="FFFF0000"/>
        <rFont val="Calibri"/>
        <family val="2"/>
        <scheme val="minor"/>
      </rPr>
      <t>DATEDIF</t>
    </r>
    <r>
      <rPr>
        <sz val="11"/>
        <rFont val="Calibri"/>
        <family val="2"/>
        <scheme val="minor"/>
      </rPr>
      <t xml:space="preserve"> functin, To find exact age.</t>
    </r>
  </si>
  <si>
    <r>
      <t xml:space="preserve">Use the </t>
    </r>
    <r>
      <rPr>
        <sz val="11"/>
        <color rgb="FFFF0000"/>
        <rFont val="Calibri"/>
        <family val="2"/>
        <scheme val="minor"/>
      </rPr>
      <t>IFS</t>
    </r>
    <r>
      <rPr>
        <sz val="11"/>
        <rFont val="Calibri"/>
        <family val="2"/>
        <scheme val="minor"/>
      </rPr>
      <t xml:space="preserve"> fuction</t>
    </r>
  </si>
  <si>
    <t>PHASE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</si>
</sst>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mmm\,\ yyyy"/>
    <numFmt numFmtId="165" formatCode="&quot;₹&quot;\ #,##0.00"/>
    <numFmt numFmtId="166" formatCode="_-[$$-409]* #,##0.00_ ;_-[$$-409]* \-#,##0.00\ ;_-[$$-409]* &quot;-&quot;??_ ;_-@_ "/>
  </numFmts>
  <fonts count="13"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1"/>
      <color rgb="FFFF0000"/>
      <name val="Calibri"/>
      <family val="2"/>
      <scheme val="minor"/>
    </font>
    <font>
      <sz val="8"/>
      <name val="Calibri"/>
      <family val="2"/>
      <scheme val="minor"/>
    </font>
    <font>
      <sz val="11"/>
      <color theme="1"/>
      <name val="Calibri"/>
      <family val="2"/>
      <scheme val="minor"/>
    </font>
    <font>
      <b/>
      <sz val="12"/>
      <color rgb="FF632D09"/>
      <name val="Calibri"/>
      <family val="2"/>
      <scheme val="minor"/>
    </font>
    <font>
      <sz val="11"/>
      <name val="Calibri"/>
      <family val="2"/>
      <scheme val="minor"/>
    </font>
    <font>
      <b/>
      <sz val="11"/>
      <color theme="1"/>
      <name val="Calibri"/>
      <family val="2"/>
      <scheme val="minor"/>
    </font>
    <font>
      <b/>
      <sz val="11"/>
      <name val="Calibri"/>
      <family val="2"/>
      <scheme val="minor"/>
    </font>
    <font>
      <b/>
      <sz val="12"/>
      <name val="Calibri"/>
      <family val="2"/>
      <scheme val="minor"/>
    </font>
  </fonts>
  <fills count="9">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0"/>
        <bgColor indexed="64"/>
      </patternFill>
    </fill>
    <fill>
      <patternFill patternType="solid">
        <fgColor theme="4"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1" fillId="0" borderId="0"/>
    <xf numFmtId="44" fontId="7" fillId="0" borderId="0" applyFont="0" applyFill="0" applyBorder="0" applyAlignment="0" applyProtection="0"/>
  </cellStyleXfs>
  <cellXfs count="42">
    <xf numFmtId="0" fontId="0" fillId="0" borderId="0" xfId="0"/>
    <xf numFmtId="0" fontId="0" fillId="0" borderId="0" xfId="0" applyAlignment="1">
      <alignment horizontal="center" vertical="center"/>
    </xf>
    <xf numFmtId="0" fontId="2" fillId="3" borderId="1" xfId="0" applyFont="1" applyFill="1" applyBorder="1" applyAlignment="1">
      <alignment horizontal="center" vertical="center"/>
    </xf>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0" fillId="0" borderId="0" xfId="0" applyAlignment="1">
      <alignment vertical="center"/>
    </xf>
    <xf numFmtId="1" fontId="0" fillId="0" borderId="0" xfId="0" applyNumberFormat="1" applyAlignment="1">
      <alignment horizontal="center"/>
    </xf>
    <xf numFmtId="165" fontId="2" fillId="3" borderId="1" xfId="2" applyNumberFormat="1" applyFont="1" applyFill="1" applyBorder="1" applyAlignment="1">
      <alignment horizontal="center" vertical="center"/>
    </xf>
    <xf numFmtId="165" fontId="0" fillId="0" borderId="0" xfId="2" applyNumberFormat="1" applyFont="1"/>
    <xf numFmtId="0" fontId="0" fillId="0" borderId="1" xfId="0" applyBorder="1"/>
    <xf numFmtId="0" fontId="3" fillId="2" borderId="1" xfId="0" applyFont="1" applyFill="1" applyBorder="1" applyAlignment="1">
      <alignment horizontal="center" vertical="center"/>
    </xf>
    <xf numFmtId="0" fontId="0" fillId="5" borderId="1" xfId="0" applyFill="1" applyBorder="1"/>
    <xf numFmtId="0" fontId="7" fillId="0" borderId="1" xfId="1" applyFont="1" applyBorder="1"/>
    <xf numFmtId="1" fontId="0" fillId="5" borderId="1" xfId="0" applyNumberFormat="1" applyFill="1" applyBorder="1"/>
    <xf numFmtId="14" fontId="0" fillId="0" borderId="1" xfId="0" applyNumberFormat="1" applyBorder="1"/>
    <xf numFmtId="2" fontId="0" fillId="0" borderId="1" xfId="0" applyNumberFormat="1" applyBorder="1"/>
    <xf numFmtId="14" fontId="0" fillId="5" borderId="1" xfId="0" applyNumberFormat="1" applyFill="1" applyBorder="1"/>
    <xf numFmtId="0" fontId="0" fillId="5" borderId="1" xfId="0" applyFill="1" applyBorder="1" applyAlignment="1">
      <alignment vertical="center"/>
    </xf>
    <xf numFmtId="164" fontId="8" fillId="6" borderId="1" xfId="0" applyNumberFormat="1" applyFont="1" applyFill="1" applyBorder="1" applyAlignment="1">
      <alignment horizontal="center" vertical="center"/>
    </xf>
    <xf numFmtId="0" fontId="8" fillId="6" borderId="1" xfId="0" applyFont="1" applyFill="1" applyBorder="1" applyAlignment="1">
      <alignment horizontal="center" vertical="center"/>
    </xf>
    <xf numFmtId="0" fontId="3" fillId="6" borderId="1" xfId="0" applyFont="1" applyFill="1" applyBorder="1" applyAlignment="1">
      <alignment horizontal="center" vertical="center"/>
    </xf>
    <xf numFmtId="165" fontId="8" fillId="6" borderId="1" xfId="2" applyNumberFormat="1" applyFont="1" applyFill="1" applyBorder="1" applyAlignment="1">
      <alignment horizontal="center" vertical="center"/>
    </xf>
    <xf numFmtId="0" fontId="0" fillId="0" borderId="0" xfId="0" applyAlignment="1">
      <alignment horizontal="left"/>
    </xf>
    <xf numFmtId="0" fontId="0" fillId="0" borderId="1" xfId="0" pivotButton="1" applyBorder="1"/>
    <xf numFmtId="0" fontId="0" fillId="0" borderId="1" xfId="0" applyBorder="1" applyAlignment="1">
      <alignment horizontal="left"/>
    </xf>
    <xf numFmtId="0" fontId="9" fillId="7" borderId="1" xfId="1" applyFont="1" applyFill="1" applyBorder="1"/>
    <xf numFmtId="0" fontId="9" fillId="7" borderId="1" xfId="0" applyFont="1" applyFill="1" applyBorder="1"/>
    <xf numFmtId="14" fontId="9" fillId="7" borderId="1" xfId="0" applyNumberFormat="1" applyFont="1" applyFill="1" applyBorder="1"/>
    <xf numFmtId="0" fontId="0" fillId="0" borderId="0" xfId="0" pivotButton="1"/>
    <xf numFmtId="0" fontId="0" fillId="0" borderId="2" xfId="0" applyBorder="1" applyAlignment="1">
      <alignment horizontal="left"/>
    </xf>
    <xf numFmtId="166" fontId="0" fillId="0" borderId="1" xfId="2" applyNumberFormat="1" applyFont="1" applyBorder="1"/>
    <xf numFmtId="0" fontId="11" fillId="0" borderId="1" xfId="0" applyFont="1" applyBorder="1" applyAlignment="1">
      <alignment horizontal="center"/>
    </xf>
    <xf numFmtId="0" fontId="12" fillId="0" borderId="1" xfId="0" applyFont="1" applyBorder="1" applyAlignment="1">
      <alignment horizontal="center"/>
    </xf>
    <xf numFmtId="0" fontId="0" fillId="0" borderId="0" xfId="0" applyAlignment="1">
      <alignment horizontal="center"/>
    </xf>
    <xf numFmtId="0" fontId="0" fillId="0" borderId="1" xfId="0" applyBorder="1" applyAlignment="1">
      <alignment horizontal="center" vertical="center"/>
    </xf>
    <xf numFmtId="0" fontId="10" fillId="0" borderId="1" xfId="0" applyFont="1" applyBorder="1" applyAlignment="1">
      <alignment horizontal="center"/>
    </xf>
    <xf numFmtId="0" fontId="0" fillId="8" borderId="1" xfId="0" applyFill="1" applyBorder="1" applyAlignment="1">
      <alignment vertical="top"/>
    </xf>
    <xf numFmtId="0" fontId="9" fillId="8" borderId="1" xfId="0" applyFont="1" applyFill="1" applyBorder="1"/>
    <xf numFmtId="0" fontId="5" fillId="8" borderId="1" xfId="0" applyFont="1" applyFill="1" applyBorder="1"/>
    <xf numFmtId="0" fontId="0" fillId="0" borderId="1" xfId="0" applyBorder="1" applyAlignment="1">
      <alignment horizontal="center"/>
    </xf>
    <xf numFmtId="0" fontId="5" fillId="0" borderId="1" xfId="0" applyFont="1" applyBorder="1" applyAlignment="1">
      <alignment horizontal="center"/>
    </xf>
    <xf numFmtId="0" fontId="0" fillId="0" borderId="2" xfId="0" applyBorder="1"/>
  </cellXfs>
  <cellStyles count="3">
    <cellStyle name="Currency" xfId="2" builtinId="4"/>
    <cellStyle name="Normal" xfId="0" builtinId="0"/>
    <cellStyle name="Normal 2" xfId="1" xr:uid="{00000000-0005-0000-0000-000001000000}"/>
  </cellStyles>
  <dxfs count="1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tint="-0.14996795556505021"/>
        </patternFill>
      </fill>
    </dxf>
    <dxf>
      <font>
        <color theme="8"/>
      </font>
    </dxf>
  </dxfs>
  <tableStyles count="2" defaultTableStyle="TableStyleMedium2" defaultPivotStyle="PivotStyleLight16">
    <tableStyle name="Slicer Style 1" pivot="0" table="0" count="1" xr9:uid="{D516891D-531D-40B7-A195-148B00254860}">
      <tableStyleElement type="wholeTable" dxfId="18"/>
    </tableStyle>
    <tableStyle name="Slicer Style 2" pivot="0" table="0" count="1" xr9:uid="{5DBF5D0A-0F2F-4C29-8D5F-3AF27575E61B}">
      <tableStyleElement type="wholeTable" dxfId="17"/>
    </tableStyle>
  </tableStyles>
  <colors>
    <mruColors>
      <color rgb="FF632D09"/>
      <color rgb="FF60498D"/>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[Healthcare.xlsx]Pie Chart!PivotTable1</c:name>
    <c:fmtId val="0"/>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'Pie Chart'!$C$4</c:f>
              <c:strCache>
                <c:ptCount val="1"/>
                <c:pt idx="0">
                  <c:v>Total</c:v>
                </c:pt>
              </c:strCache>
            </c:strRef>
          </c:tx>
          <c:spPr>
            <a:solidFill>
              <a:schemeClr val="accent2"/>
            </a:solidFill>
          </c:spPr>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2-7483-4E82-8937-F53BDE1931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83-4E82-8937-F53BDE1931FF}"/>
              </c:ext>
            </c:extLst>
          </c:dPt>
          <c:cat>
            <c:strRef>
              <c:f>'Pie Chart'!$B$5:$B$7</c:f>
              <c:strCache>
                <c:ptCount val="2"/>
                <c:pt idx="0">
                  <c:v>No</c:v>
                </c:pt>
                <c:pt idx="1">
                  <c:v>Yes</c:v>
                </c:pt>
              </c:strCache>
            </c:strRef>
          </c:cat>
          <c:val>
            <c:numRef>
              <c:f>'Pie Chart'!$C$5:$C$7</c:f>
              <c:numCache>
                <c:formatCode>General</c:formatCode>
                <c:ptCount val="2"/>
                <c:pt idx="0">
                  <c:v>1847</c:v>
                </c:pt>
                <c:pt idx="1">
                  <c:v>488</c:v>
                </c:pt>
              </c:numCache>
            </c:numRef>
          </c:val>
          <c:extLst>
            <c:ext xmlns:c16="http://schemas.microsoft.com/office/drawing/2014/chart" uri="{C3380CC4-5D6E-409C-BE32-E72D297353CC}">
              <c16:uniqueId val="{00000000-7483-4E82-8937-F53BDE1931F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2581417624521072"/>
          <c:y val="0.53609442887435677"/>
          <c:w val="0.25502873563218392"/>
          <c:h val="0.30307447444775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[Healthcare.xlsx]Pie Chart!PivotTable2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w="25400">
            <a:solidFill>
              <a:schemeClr val="lt1"/>
            </a:solidFill>
          </a:ln>
          <a:effectLst/>
          <a:sp3d contourW="25400">
            <a:contourClr>
              <a:schemeClr val="lt1"/>
            </a:contourClr>
          </a:sp3d>
        </c:spPr>
      </c:pivotFmt>
      <c:pivotFmt>
        <c:idx val="3"/>
        <c:spPr>
          <a:solidFill>
            <a:schemeClr val="tx2"/>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9937578027465665E-2"/>
          <c:y val="0.28153424383160375"/>
          <c:w val="0.7191011235955056"/>
          <c:h val="0.54888148917792279"/>
        </c:manualLayout>
      </c:layout>
      <c:pie3DChart>
        <c:varyColors val="1"/>
        <c:ser>
          <c:idx val="0"/>
          <c:order val="0"/>
          <c:tx>
            <c:strRef>
              <c:f>'Pie Chart'!$H$4</c:f>
              <c:strCache>
                <c:ptCount val="1"/>
                <c:pt idx="0">
                  <c:v>Sum of Number Of Major Surgeries</c:v>
                </c:pt>
              </c:strCache>
            </c:strRef>
          </c:tx>
          <c:dPt>
            <c:idx val="0"/>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7C8E-4935-8E86-36CE93F154A1}"/>
              </c:ext>
            </c:extLst>
          </c:dPt>
          <c:dPt>
            <c:idx val="1"/>
            <c:bubble3D val="0"/>
            <c:spPr>
              <a:solidFill>
                <a:schemeClr val="tx2"/>
              </a:solidFill>
              <a:ln w="25400">
                <a:solidFill>
                  <a:schemeClr val="lt1"/>
                </a:solidFill>
              </a:ln>
              <a:effectLst/>
              <a:sp3d contourW="25400">
                <a:contourClr>
                  <a:schemeClr val="lt1"/>
                </a:contourClr>
              </a:sp3d>
            </c:spPr>
            <c:extLst>
              <c:ext xmlns:c16="http://schemas.microsoft.com/office/drawing/2014/chart" uri="{C3380CC4-5D6E-409C-BE32-E72D297353CC}">
                <c16:uniqueId val="{00000004-7C8E-4935-8E86-36CE93F154A1}"/>
              </c:ext>
            </c:extLst>
          </c:dPt>
          <c:cat>
            <c:strRef>
              <c:f>'Pie Chart'!$G$5:$G$7</c:f>
              <c:strCache>
                <c:ptCount val="2"/>
                <c:pt idx="0">
                  <c:v>No</c:v>
                </c:pt>
                <c:pt idx="1">
                  <c:v>yes</c:v>
                </c:pt>
              </c:strCache>
            </c:strRef>
          </c:cat>
          <c:val>
            <c:numRef>
              <c:f>'Pie Chart'!$H$5:$H$7</c:f>
              <c:numCache>
                <c:formatCode>General</c:formatCode>
                <c:ptCount val="2"/>
                <c:pt idx="0">
                  <c:v>1417</c:v>
                </c:pt>
                <c:pt idx="1">
                  <c:v>162</c:v>
                </c:pt>
              </c:numCache>
            </c:numRef>
          </c:val>
          <c:extLst>
            <c:ext xmlns:c16="http://schemas.microsoft.com/office/drawing/2014/chart" uri="{C3380CC4-5D6E-409C-BE32-E72D297353CC}">
              <c16:uniqueId val="{00000000-7C8E-4935-8E86-36CE93F154A1}"/>
            </c:ext>
          </c:extLst>
        </c:ser>
        <c:ser>
          <c:idx val="1"/>
          <c:order val="1"/>
          <c:tx>
            <c:strRef>
              <c:f>'Pie Chart'!$I$4</c:f>
              <c:strCache>
                <c:ptCount val="1"/>
                <c:pt idx="0">
                  <c:v>Average of HBA1C</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5-738A-4707-893F-27FF373F3C8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7-738A-4707-893F-27FF373F3C8F}"/>
              </c:ext>
            </c:extLst>
          </c:dPt>
          <c:cat>
            <c:strRef>
              <c:f>'Pie Chart'!$G$5:$G$7</c:f>
              <c:strCache>
                <c:ptCount val="2"/>
                <c:pt idx="0">
                  <c:v>No</c:v>
                </c:pt>
                <c:pt idx="1">
                  <c:v>yes</c:v>
                </c:pt>
              </c:strCache>
            </c:strRef>
          </c:cat>
          <c:val>
            <c:numRef>
              <c:f>'Pie Chart'!$I$5:$I$7</c:f>
              <c:numCache>
                <c:formatCode>General</c:formatCode>
                <c:ptCount val="2"/>
                <c:pt idx="0">
                  <c:v>6.6704427202190848</c:v>
                </c:pt>
                <c:pt idx="1">
                  <c:v>5.1876388888888894</c:v>
                </c:pt>
              </c:numCache>
            </c:numRef>
          </c:val>
          <c:extLst>
            <c:ext xmlns:c16="http://schemas.microsoft.com/office/drawing/2014/chart" uri="{C3380CC4-5D6E-409C-BE32-E72D297353CC}">
              <c16:uniqueId val="{00000001-7C8E-4935-8E86-36CE93F154A1}"/>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3470661672908866"/>
          <c:y val="0.63537006204908009"/>
          <c:w val="0.23408239700374533"/>
          <c:h val="0.255854604025053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[Healthcare.xlsx]Bar Chart!PivotTable1</c:name>
    <c:fmtId val="0"/>
  </c:pivotSource>
  <c:chart>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 Chart'!$C$2:$C$3</c:f>
              <c:strCache>
                <c:ptCount val="1"/>
                <c:pt idx="0">
                  <c:v>Diabetes</c:v>
                </c:pt>
              </c:strCache>
            </c:strRef>
          </c:tx>
          <c:spPr>
            <a:solidFill>
              <a:schemeClr val="accent4">
                <a:lumMod val="50000"/>
              </a:schemeClr>
            </a:solidFill>
            <a:ln>
              <a:noFill/>
            </a:ln>
            <a:effectLst/>
          </c:spPr>
          <c:invertIfNegative val="0"/>
          <c:cat>
            <c:strRef>
              <c:f>'Bar Chart'!$B$4:$B$8</c:f>
              <c:strCache>
                <c:ptCount val="4"/>
                <c:pt idx="0">
                  <c:v>Normal Weight</c:v>
                </c:pt>
                <c:pt idx="1">
                  <c:v>Obesity</c:v>
                </c:pt>
                <c:pt idx="2">
                  <c:v>Overweight</c:v>
                </c:pt>
                <c:pt idx="3">
                  <c:v>Underweight</c:v>
                </c:pt>
              </c:strCache>
            </c:strRef>
          </c:cat>
          <c:val>
            <c:numRef>
              <c:f>'Bar Chart'!$C$4:$C$8</c:f>
              <c:numCache>
                <c:formatCode>General</c:formatCode>
                <c:ptCount val="4"/>
                <c:pt idx="0">
                  <c:v>12464.136788321173</c:v>
                </c:pt>
                <c:pt idx="1">
                  <c:v>19347.657352245849</c:v>
                </c:pt>
                <c:pt idx="2">
                  <c:v>14231.865723270437</c:v>
                </c:pt>
                <c:pt idx="3">
                  <c:v>7442.9649230769237</c:v>
                </c:pt>
              </c:numCache>
            </c:numRef>
          </c:val>
          <c:extLst>
            <c:ext xmlns:c16="http://schemas.microsoft.com/office/drawing/2014/chart" uri="{C3380CC4-5D6E-409C-BE32-E72D297353CC}">
              <c16:uniqueId val="{00000000-DC6F-4BEC-8533-6F341D22A7BB}"/>
            </c:ext>
          </c:extLst>
        </c:ser>
        <c:ser>
          <c:idx val="1"/>
          <c:order val="1"/>
          <c:tx>
            <c:strRef>
              <c:f>'Bar Chart'!$D$2:$D$3</c:f>
              <c:strCache>
                <c:ptCount val="1"/>
                <c:pt idx="0">
                  <c:v>Normal</c:v>
                </c:pt>
              </c:strCache>
            </c:strRef>
          </c:tx>
          <c:spPr>
            <a:solidFill>
              <a:schemeClr val="accent4">
                <a:lumMod val="75000"/>
              </a:schemeClr>
            </a:solidFill>
            <a:ln>
              <a:noFill/>
            </a:ln>
            <a:effectLst/>
          </c:spPr>
          <c:invertIfNegative val="0"/>
          <c:cat>
            <c:strRef>
              <c:f>'Bar Chart'!$B$4:$B$8</c:f>
              <c:strCache>
                <c:ptCount val="4"/>
                <c:pt idx="0">
                  <c:v>Normal Weight</c:v>
                </c:pt>
                <c:pt idx="1">
                  <c:v>Obesity</c:v>
                </c:pt>
                <c:pt idx="2">
                  <c:v>Overweight</c:v>
                </c:pt>
                <c:pt idx="3">
                  <c:v>Underweight</c:v>
                </c:pt>
              </c:strCache>
            </c:strRef>
          </c:cat>
          <c:val>
            <c:numRef>
              <c:f>'Bar Chart'!$D$4:$D$8</c:f>
              <c:numCache>
                <c:formatCode>General</c:formatCode>
                <c:ptCount val="4"/>
                <c:pt idx="0">
                  <c:v>7897.0778773584898</c:v>
                </c:pt>
                <c:pt idx="1">
                  <c:v>15188.436595365418</c:v>
                </c:pt>
                <c:pt idx="2">
                  <c:v>10323.940666666665</c:v>
                </c:pt>
                <c:pt idx="3">
                  <c:v>6911.0056097560982</c:v>
                </c:pt>
              </c:numCache>
            </c:numRef>
          </c:val>
          <c:extLst>
            <c:ext xmlns:c16="http://schemas.microsoft.com/office/drawing/2014/chart" uri="{C3380CC4-5D6E-409C-BE32-E72D297353CC}">
              <c16:uniqueId val="{00000000-18A6-430F-844B-ABAD21E4F2BD}"/>
            </c:ext>
          </c:extLst>
        </c:ser>
        <c:ser>
          <c:idx val="2"/>
          <c:order val="2"/>
          <c:tx>
            <c:strRef>
              <c:f>'Bar Chart'!$E$2:$E$3</c:f>
              <c:strCache>
                <c:ptCount val="1"/>
                <c:pt idx="0">
                  <c:v>Prediabetes</c:v>
                </c:pt>
              </c:strCache>
            </c:strRef>
          </c:tx>
          <c:spPr>
            <a:solidFill>
              <a:schemeClr val="accent4">
                <a:lumMod val="50000"/>
              </a:schemeClr>
            </a:solidFill>
            <a:ln>
              <a:noFill/>
            </a:ln>
            <a:effectLst/>
          </c:spPr>
          <c:invertIfNegative val="0"/>
          <c:cat>
            <c:strRef>
              <c:f>'Bar Chart'!$B$4:$B$8</c:f>
              <c:strCache>
                <c:ptCount val="4"/>
                <c:pt idx="0">
                  <c:v>Normal Weight</c:v>
                </c:pt>
                <c:pt idx="1">
                  <c:v>Obesity</c:v>
                </c:pt>
                <c:pt idx="2">
                  <c:v>Overweight</c:v>
                </c:pt>
                <c:pt idx="3">
                  <c:v>Underweight</c:v>
                </c:pt>
              </c:strCache>
            </c:strRef>
          </c:cat>
          <c:val>
            <c:numRef>
              <c:f>'Bar Chart'!$E$4:$E$8</c:f>
              <c:numCache>
                <c:formatCode>General</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1-18A6-430F-844B-ABAD21E4F2BD}"/>
            </c:ext>
          </c:extLst>
        </c:ser>
        <c:dLbls>
          <c:showLegendKey val="0"/>
          <c:showVal val="0"/>
          <c:showCatName val="0"/>
          <c:showSerName val="0"/>
          <c:showPercent val="0"/>
          <c:showBubbleSize val="0"/>
        </c:dLbls>
        <c:gapWidth val="219"/>
        <c:overlap val="-27"/>
        <c:axId val="493652639"/>
        <c:axId val="493649279"/>
      </c:barChart>
      <c:catAx>
        <c:axId val="49365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649279"/>
        <c:crosses val="autoZero"/>
        <c:auto val="1"/>
        <c:lblAlgn val="ctr"/>
        <c:lblOffset val="100"/>
        <c:noMultiLvlLbl val="0"/>
      </c:catAx>
      <c:valAx>
        <c:axId val="493649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652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[Healthcare.xlsx]Bar Chart!PivotTable2</c:name>
    <c:fmtId val="5"/>
  </c:pivotSource>
  <c:chart>
    <c:autoTitleDeleted val="1"/>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680912861600802E-2"/>
          <c:y val="0.19022500828173178"/>
          <c:w val="0.75168885771869609"/>
          <c:h val="0.60046989271972073"/>
        </c:manualLayout>
      </c:layout>
      <c:barChart>
        <c:barDir val="col"/>
        <c:grouping val="clustered"/>
        <c:varyColors val="0"/>
        <c:ser>
          <c:idx val="0"/>
          <c:order val="0"/>
          <c:tx>
            <c:strRef>
              <c:f>'Bar Chart'!$C$14:$C$15</c:f>
              <c:strCache>
                <c:ptCount val="1"/>
                <c:pt idx="0">
                  <c:v>tier - 1</c:v>
                </c:pt>
              </c:strCache>
            </c:strRef>
          </c:tx>
          <c:spPr>
            <a:solidFill>
              <a:schemeClr val="accent4">
                <a:lumMod val="75000"/>
              </a:schemeClr>
            </a:solidFill>
            <a:ln>
              <a:noFill/>
            </a:ln>
            <a:effectLst/>
          </c:spPr>
          <c:invertIfNegative val="0"/>
          <c:cat>
            <c:strRef>
              <c:f>'Bar Chart'!$B$16:$B$33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'Bar Chart'!$C$16:$C$33</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8433-4181-B5AC-BBE6D00D1D35}"/>
            </c:ext>
          </c:extLst>
        </c:ser>
        <c:ser>
          <c:idx val="1"/>
          <c:order val="1"/>
          <c:tx>
            <c:strRef>
              <c:f>'Bar Chart'!$D$14:$D$15</c:f>
              <c:strCache>
                <c:ptCount val="1"/>
                <c:pt idx="0">
                  <c:v>tier - 2</c:v>
                </c:pt>
              </c:strCache>
            </c:strRef>
          </c:tx>
          <c:spPr>
            <a:solidFill>
              <a:schemeClr val="accent4">
                <a:lumMod val="50000"/>
              </a:schemeClr>
            </a:solidFill>
            <a:ln>
              <a:noFill/>
            </a:ln>
            <a:effectLst/>
          </c:spPr>
          <c:invertIfNegative val="0"/>
          <c:cat>
            <c:strRef>
              <c:f>'Bar Chart'!$B$16:$B$33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'Bar Chart'!$D$16:$D$33</c:f>
              <c:numCache>
                <c:formatCode>General</c:formatCode>
                <c:ptCount val="17"/>
                <c:pt idx="0">
                  <c:v>18997.280691823889</c:v>
                </c:pt>
                <c:pt idx="1">
                  <c:v>10334.27932153393</c:v>
                </c:pt>
                <c:pt idx="2">
                  <c:v>8459.9776737967968</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8433-4181-B5AC-BBE6D00D1D35}"/>
            </c:ext>
          </c:extLst>
        </c:ser>
        <c:ser>
          <c:idx val="2"/>
          <c:order val="2"/>
          <c:tx>
            <c:strRef>
              <c:f>'Bar Chart'!$E$14:$E$15</c:f>
              <c:strCache>
                <c:ptCount val="1"/>
                <c:pt idx="0">
                  <c:v>tier - 3</c:v>
                </c:pt>
              </c:strCache>
            </c:strRef>
          </c:tx>
          <c:spPr>
            <a:solidFill>
              <a:schemeClr val="accent3"/>
            </a:solidFill>
            <a:ln>
              <a:noFill/>
            </a:ln>
            <a:effectLst/>
          </c:spPr>
          <c:invertIfNegative val="0"/>
          <c:cat>
            <c:strRef>
              <c:f>'Bar Chart'!$B$16:$B$33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'Bar Chart'!$E$16:$E$33</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4-7BB3-4EB2-8AE7-2E1C4B562EB2}"/>
            </c:ext>
          </c:extLst>
        </c:ser>
        <c:ser>
          <c:idx val="3"/>
          <c:order val="3"/>
          <c:tx>
            <c:strRef>
              <c:f>'Bar Chart'!$F$14:$F$15</c:f>
              <c:strCache>
                <c:ptCount val="1"/>
                <c:pt idx="0">
                  <c:v>tire - 2</c:v>
                </c:pt>
              </c:strCache>
            </c:strRef>
          </c:tx>
          <c:spPr>
            <a:solidFill>
              <a:schemeClr val="accent4"/>
            </a:solidFill>
            <a:ln>
              <a:noFill/>
            </a:ln>
            <a:effectLst/>
          </c:spPr>
          <c:invertIfNegative val="0"/>
          <c:cat>
            <c:strRef>
              <c:f>'Bar Chart'!$B$16:$B$33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'Bar Chart'!$F$16:$F$33</c:f>
              <c:numCache>
                <c:formatCode>General</c:formatCode>
                <c:ptCount val="17"/>
                <c:pt idx="2">
                  <c:v>700</c:v>
                </c:pt>
              </c:numCache>
            </c:numRef>
          </c:val>
          <c:extLst>
            <c:ext xmlns:c16="http://schemas.microsoft.com/office/drawing/2014/chart" uri="{C3380CC4-5D6E-409C-BE32-E72D297353CC}">
              <c16:uniqueId val="{00000000-DB99-4C8A-8B2F-C7410CADA357}"/>
            </c:ext>
          </c:extLst>
        </c:ser>
        <c:dLbls>
          <c:showLegendKey val="0"/>
          <c:showVal val="0"/>
          <c:showCatName val="0"/>
          <c:showSerName val="0"/>
          <c:showPercent val="0"/>
          <c:showBubbleSize val="0"/>
        </c:dLbls>
        <c:gapWidth val="219"/>
        <c:overlap val="-27"/>
        <c:axId val="785578687"/>
        <c:axId val="500494175"/>
      </c:barChart>
      <c:catAx>
        <c:axId val="78557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494175"/>
        <c:crosses val="autoZero"/>
        <c:auto val="1"/>
        <c:lblAlgn val="ctr"/>
        <c:lblOffset val="100"/>
        <c:noMultiLvlLbl val="0"/>
      </c:catAx>
      <c:valAx>
        <c:axId val="500494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578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[Healthcare.xlsx]Line Chart!PivotTable3</c:name>
    <c:fmtId val="0"/>
  </c:pivotSource>
  <c:chart>
    <c:autoTitleDeleted val="0"/>
    <c:pivotFmts>
      <c:pivotFmt>
        <c:idx val="0"/>
        <c:spPr>
          <a:ln w="28575" cap="rnd">
            <a:solidFill>
              <a:schemeClr val="bg2">
                <a:lumMod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lumMod val="25000"/>
              </a:schemeClr>
            </a:solidFill>
            <a:round/>
          </a:ln>
          <a:effectLst/>
        </c:spPr>
        <c:marker>
          <c:symbol val="none"/>
        </c:marker>
      </c:pivotFmt>
    </c:pivotFmts>
    <c:plotArea>
      <c:layout/>
      <c:lineChart>
        <c:grouping val="standard"/>
        <c:varyColors val="0"/>
        <c:ser>
          <c:idx val="0"/>
          <c:order val="0"/>
          <c:tx>
            <c:strRef>
              <c:f>'Line Chart'!$D$4</c:f>
              <c:strCache>
                <c:ptCount val="1"/>
                <c:pt idx="0">
                  <c:v>Average of BMI</c:v>
                </c:pt>
              </c:strCache>
            </c:strRef>
          </c:tx>
          <c:spPr>
            <a:ln w="28575" cap="rnd">
              <a:solidFill>
                <a:schemeClr val="bg2">
                  <a:lumMod val="25000"/>
                </a:schemeClr>
              </a:solidFill>
              <a:round/>
            </a:ln>
            <a:effectLst/>
          </c:spPr>
          <c:marker>
            <c:symbol val="none"/>
          </c:marker>
          <c:dPt>
            <c:idx val="2"/>
            <c:marker>
              <c:symbol val="none"/>
            </c:marker>
            <c:bubble3D val="0"/>
            <c:spPr>
              <a:ln w="28575" cap="rnd">
                <a:solidFill>
                  <a:schemeClr val="bg2">
                    <a:lumMod val="25000"/>
                  </a:schemeClr>
                </a:solidFill>
                <a:round/>
              </a:ln>
              <a:effectLst/>
            </c:spPr>
            <c:extLst>
              <c:ext xmlns:c16="http://schemas.microsoft.com/office/drawing/2014/chart" uri="{C3380CC4-5D6E-409C-BE32-E72D297353CC}">
                <c16:uniqueId val="{00000000-D966-4D4E-8699-884C8E1F8AFF}"/>
              </c:ext>
            </c:extLst>
          </c:dPt>
          <c:cat>
            <c:strRef>
              <c:f>'Line Chart'!$C$5:$C$10</c:f>
              <c:strCache>
                <c:ptCount val="5"/>
                <c:pt idx="0">
                  <c:v>18-27</c:v>
                </c:pt>
                <c:pt idx="1">
                  <c:v>28-37</c:v>
                </c:pt>
                <c:pt idx="2">
                  <c:v>38-47</c:v>
                </c:pt>
                <c:pt idx="3">
                  <c:v>48-57</c:v>
                </c:pt>
                <c:pt idx="4">
                  <c:v>58-67</c:v>
                </c:pt>
              </c:strCache>
            </c:strRef>
          </c:cat>
          <c:val>
            <c:numRef>
              <c:f>'Line Chart'!$D$5:$D$10</c:f>
              <c:numCache>
                <c:formatCode>General</c:formatCode>
                <c:ptCount val="5"/>
                <c:pt idx="0">
                  <c:v>30.220757314974154</c:v>
                </c:pt>
                <c:pt idx="1">
                  <c:v>31.27878243512972</c:v>
                </c:pt>
                <c:pt idx="2">
                  <c:v>30.721396761133615</c:v>
                </c:pt>
                <c:pt idx="3">
                  <c:v>31.264465648854994</c:v>
                </c:pt>
                <c:pt idx="4">
                  <c:v>32.056404255319144</c:v>
                </c:pt>
              </c:numCache>
            </c:numRef>
          </c:val>
          <c:smooth val="0"/>
          <c:extLst>
            <c:ext xmlns:c16="http://schemas.microsoft.com/office/drawing/2014/chart" uri="{C3380CC4-5D6E-409C-BE32-E72D297353CC}">
              <c16:uniqueId val="{00000000-1D0F-461C-BB2F-725C6C5BFEFF}"/>
            </c:ext>
          </c:extLst>
        </c:ser>
        <c:ser>
          <c:idx val="1"/>
          <c:order val="1"/>
          <c:tx>
            <c:strRef>
              <c:f>'Line Chart'!$E$4</c:f>
              <c:strCache>
                <c:ptCount val="1"/>
                <c:pt idx="0">
                  <c:v>Average of HBA1C</c:v>
                </c:pt>
              </c:strCache>
            </c:strRef>
          </c:tx>
          <c:spPr>
            <a:ln w="28575" cap="rnd">
              <a:solidFill>
                <a:schemeClr val="accent4">
                  <a:lumMod val="75000"/>
                </a:schemeClr>
              </a:solidFill>
              <a:round/>
            </a:ln>
            <a:effectLst/>
          </c:spPr>
          <c:marker>
            <c:symbol val="none"/>
          </c:marker>
          <c:cat>
            <c:strRef>
              <c:f>'Line Chart'!$C$5:$C$10</c:f>
              <c:strCache>
                <c:ptCount val="5"/>
                <c:pt idx="0">
                  <c:v>18-27</c:v>
                </c:pt>
                <c:pt idx="1">
                  <c:v>28-37</c:v>
                </c:pt>
                <c:pt idx="2">
                  <c:v>38-47</c:v>
                </c:pt>
                <c:pt idx="3">
                  <c:v>48-57</c:v>
                </c:pt>
                <c:pt idx="4">
                  <c:v>58-67</c:v>
                </c:pt>
              </c:strCache>
            </c:strRef>
          </c:cat>
          <c:val>
            <c:numRef>
              <c:f>'Line Chart'!$E$5:$E$10</c:f>
              <c:numCache>
                <c:formatCode>General</c:formatCode>
                <c:ptCount val="5"/>
                <c:pt idx="0">
                  <c:v>5.5714974182444097</c:v>
                </c:pt>
                <c:pt idx="1">
                  <c:v>5.5409780439121654</c:v>
                </c:pt>
                <c:pt idx="2">
                  <c:v>6.5336234817813761</c:v>
                </c:pt>
                <c:pt idx="3">
                  <c:v>8.0490839694656433</c:v>
                </c:pt>
                <c:pt idx="4">
                  <c:v>8.1002553191489355</c:v>
                </c:pt>
              </c:numCache>
            </c:numRef>
          </c:val>
          <c:smooth val="0"/>
          <c:extLst>
            <c:ext xmlns:c16="http://schemas.microsoft.com/office/drawing/2014/chart" uri="{C3380CC4-5D6E-409C-BE32-E72D297353CC}">
              <c16:uniqueId val="{00000001-1D0F-461C-BB2F-725C6C5BFEFF}"/>
            </c:ext>
          </c:extLst>
        </c:ser>
        <c:dLbls>
          <c:showLegendKey val="0"/>
          <c:showVal val="0"/>
          <c:showCatName val="0"/>
          <c:showSerName val="0"/>
          <c:showPercent val="0"/>
          <c:showBubbleSize val="0"/>
        </c:dLbls>
        <c:smooth val="0"/>
        <c:axId val="783596479"/>
        <c:axId val="783593599"/>
      </c:lineChart>
      <c:catAx>
        <c:axId val="78359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83593599"/>
        <c:crosses val="autoZero"/>
        <c:auto val="1"/>
        <c:lblAlgn val="ctr"/>
        <c:lblOffset val="100"/>
        <c:noMultiLvlLbl val="0"/>
      </c:catAx>
      <c:valAx>
        <c:axId val="783593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83596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1">
          <a:lumMod val="95000"/>
        </a:schemeClr>
      </a:solidFill>
      <a:round/>
    </a:ln>
    <a:effectLst>
      <a:glow>
        <a:schemeClr val="bg1"/>
      </a:glow>
      <a:outerShdw blurRad="50800" dist="50800" dir="5400000" algn="ctr" rotWithShape="0">
        <a:schemeClr val="bg1"/>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[Healthcare.xlsx]Line Chart!PivotTable4</c:name>
    <c:fmtId val="7"/>
  </c:pivotSource>
  <c:chart>
    <c:autoTitleDeleted val="1"/>
    <c:pivotFmts>
      <c:pivotFmt>
        <c:idx val="0"/>
        <c:spPr>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Chart'!$M$4</c:f>
              <c:strCache>
                <c:ptCount val="1"/>
                <c:pt idx="0">
                  <c:v>Total</c:v>
                </c:pt>
              </c:strCache>
            </c:strRef>
          </c:tx>
          <c:spPr>
            <a:ln w="28575" cap="rnd">
              <a:solidFill>
                <a:schemeClr val="accent4">
                  <a:lumMod val="75000"/>
                </a:schemeClr>
              </a:solidFill>
              <a:round/>
            </a:ln>
            <a:effectLst/>
          </c:spPr>
          <c:marker>
            <c:symbol val="none"/>
          </c:marker>
          <c:cat>
            <c:strRef>
              <c:f>'Line Chart'!$L$5:$L$10</c:f>
              <c:strCache>
                <c:ptCount val="5"/>
                <c:pt idx="0">
                  <c:v>18-27</c:v>
                </c:pt>
                <c:pt idx="1">
                  <c:v>28-37</c:v>
                </c:pt>
                <c:pt idx="2">
                  <c:v>38-47</c:v>
                </c:pt>
                <c:pt idx="3">
                  <c:v>48-57</c:v>
                </c:pt>
                <c:pt idx="4">
                  <c:v>58-67</c:v>
                </c:pt>
              </c:strCache>
            </c:strRef>
          </c:cat>
          <c:val>
            <c:numRef>
              <c:f>'Line Chart'!$M$5:$M$10</c:f>
              <c:numCache>
                <c:formatCode>General</c:formatCode>
                <c:ptCount val="5"/>
                <c:pt idx="0">
                  <c:v>8622.6848192771213</c:v>
                </c:pt>
                <c:pt idx="1">
                  <c:v>12159.758762475023</c:v>
                </c:pt>
                <c:pt idx="2">
                  <c:v>14848.524554655867</c:v>
                </c:pt>
                <c:pt idx="3">
                  <c:v>16480.544980916045</c:v>
                </c:pt>
                <c:pt idx="4">
                  <c:v>19232.182510638297</c:v>
                </c:pt>
              </c:numCache>
            </c:numRef>
          </c:val>
          <c:smooth val="0"/>
          <c:extLst>
            <c:ext xmlns:c16="http://schemas.microsoft.com/office/drawing/2014/chart" uri="{C3380CC4-5D6E-409C-BE32-E72D297353CC}">
              <c16:uniqueId val="{00000000-B69D-4CFB-AF72-07977C62F96D}"/>
            </c:ext>
          </c:extLst>
        </c:ser>
        <c:dLbls>
          <c:showLegendKey val="0"/>
          <c:showVal val="0"/>
          <c:showCatName val="0"/>
          <c:showSerName val="0"/>
          <c:showPercent val="0"/>
          <c:showBubbleSize val="0"/>
        </c:dLbls>
        <c:smooth val="0"/>
        <c:axId val="785614639"/>
        <c:axId val="785614159"/>
      </c:lineChart>
      <c:catAx>
        <c:axId val="785614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614159"/>
        <c:crosses val="autoZero"/>
        <c:auto val="1"/>
        <c:lblAlgn val="ctr"/>
        <c:lblOffset val="100"/>
        <c:noMultiLvlLbl val="0"/>
      </c:catAx>
      <c:valAx>
        <c:axId val="785614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614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[Healthcare.xlsx]Bar Chart!PivotTable1</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3329083864516936"/>
          <c:y val="0.14837082457968243"/>
          <c:w val="0.73178852643419567"/>
          <c:h val="0.35950755613248986"/>
        </c:manualLayout>
      </c:layout>
      <c:barChart>
        <c:barDir val="col"/>
        <c:grouping val="clustered"/>
        <c:varyColors val="0"/>
        <c:ser>
          <c:idx val="0"/>
          <c:order val="0"/>
          <c:tx>
            <c:strRef>
              <c:f>'Bar Chart'!$C$2:$C$3</c:f>
              <c:strCache>
                <c:ptCount val="1"/>
                <c:pt idx="0">
                  <c:v>Diabetes</c:v>
                </c:pt>
              </c:strCache>
            </c:strRef>
          </c:tx>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'Bar Chart'!$B$4:$B$8</c:f>
              <c:strCache>
                <c:ptCount val="4"/>
                <c:pt idx="0">
                  <c:v>Normal Weight</c:v>
                </c:pt>
                <c:pt idx="1">
                  <c:v>Obesity</c:v>
                </c:pt>
                <c:pt idx="2">
                  <c:v>Overweight</c:v>
                </c:pt>
                <c:pt idx="3">
                  <c:v>Underweight</c:v>
                </c:pt>
              </c:strCache>
            </c:strRef>
          </c:cat>
          <c:val>
            <c:numRef>
              <c:f>'Bar Chart'!$C$4:$C$8</c:f>
              <c:numCache>
                <c:formatCode>General</c:formatCode>
                <c:ptCount val="4"/>
                <c:pt idx="0">
                  <c:v>12464.136788321173</c:v>
                </c:pt>
                <c:pt idx="1">
                  <c:v>19347.657352245849</c:v>
                </c:pt>
                <c:pt idx="2">
                  <c:v>14231.865723270437</c:v>
                </c:pt>
                <c:pt idx="3">
                  <c:v>7442.9649230769237</c:v>
                </c:pt>
              </c:numCache>
            </c:numRef>
          </c:val>
          <c:extLst>
            <c:ext xmlns:c16="http://schemas.microsoft.com/office/drawing/2014/chart" uri="{C3380CC4-5D6E-409C-BE32-E72D297353CC}">
              <c16:uniqueId val="{00000000-443D-4EA8-BF07-D53CFC2F28FE}"/>
            </c:ext>
          </c:extLst>
        </c:ser>
        <c:ser>
          <c:idx val="1"/>
          <c:order val="1"/>
          <c:tx>
            <c:strRef>
              <c:f>'Bar Chart'!$D$2:$D$3</c:f>
              <c:strCache>
                <c:ptCount val="1"/>
                <c:pt idx="0">
                  <c:v>Normal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'Bar Chart'!$B$4:$B$8</c:f>
              <c:strCache>
                <c:ptCount val="4"/>
                <c:pt idx="0">
                  <c:v>Normal Weight</c:v>
                </c:pt>
                <c:pt idx="1">
                  <c:v>Obesity</c:v>
                </c:pt>
                <c:pt idx="2">
                  <c:v>Overweight</c:v>
                </c:pt>
                <c:pt idx="3">
                  <c:v>Underweight</c:v>
                </c:pt>
              </c:strCache>
            </c:strRef>
          </c:cat>
          <c:val>
            <c:numRef>
              <c:f>'Bar Chart'!$D$4:$D$8</c:f>
              <c:numCache>
                <c:formatCode>General</c:formatCode>
                <c:ptCount val="4"/>
                <c:pt idx="0">
                  <c:v>7897.0778773584898</c:v>
                </c:pt>
                <c:pt idx="1">
                  <c:v>15188.436595365418</c:v>
                </c:pt>
                <c:pt idx="2">
                  <c:v>10323.940666666665</c:v>
                </c:pt>
                <c:pt idx="3">
                  <c:v>6911.0056097560982</c:v>
                </c:pt>
              </c:numCache>
            </c:numRef>
          </c:val>
          <c:extLst>
            <c:ext xmlns:c16="http://schemas.microsoft.com/office/drawing/2014/chart" uri="{C3380CC4-5D6E-409C-BE32-E72D297353CC}">
              <c16:uniqueId val="{00000006-3C8D-41B8-B36A-201A3A30BC84}"/>
            </c:ext>
          </c:extLst>
        </c:ser>
        <c:ser>
          <c:idx val="2"/>
          <c:order val="2"/>
          <c:tx>
            <c:strRef>
              <c:f>'Bar Chart'!$E$2:$E$3</c:f>
              <c:strCache>
                <c:ptCount val="1"/>
                <c:pt idx="0">
                  <c:v>Prediabetes</c:v>
                </c:pt>
              </c:strCache>
            </c:strRef>
          </c:tx>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'Bar Chart'!$B$4:$B$8</c:f>
              <c:strCache>
                <c:ptCount val="4"/>
                <c:pt idx="0">
                  <c:v>Normal Weight</c:v>
                </c:pt>
                <c:pt idx="1">
                  <c:v>Obesity</c:v>
                </c:pt>
                <c:pt idx="2">
                  <c:v>Overweight</c:v>
                </c:pt>
                <c:pt idx="3">
                  <c:v>Underweight</c:v>
                </c:pt>
              </c:strCache>
            </c:strRef>
          </c:cat>
          <c:val>
            <c:numRef>
              <c:f>'Bar Chart'!$E$4:$E$8</c:f>
              <c:numCache>
                <c:formatCode>General</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7-3C8D-41B8-B36A-201A3A30BC84}"/>
            </c:ext>
          </c:extLst>
        </c:ser>
        <c:dLbls>
          <c:showLegendKey val="0"/>
          <c:showVal val="0"/>
          <c:showCatName val="0"/>
          <c:showSerName val="0"/>
          <c:showPercent val="0"/>
          <c:showBubbleSize val="0"/>
        </c:dLbls>
        <c:gapWidth val="100"/>
        <c:overlap val="-24"/>
        <c:axId val="493652639"/>
        <c:axId val="493649279"/>
      </c:barChart>
      <c:catAx>
        <c:axId val="49365263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3649279"/>
        <c:crosses val="autoZero"/>
        <c:auto val="1"/>
        <c:lblAlgn val="ctr"/>
        <c:lblOffset val="100"/>
        <c:noMultiLvlLbl val="0"/>
      </c:catAx>
      <c:valAx>
        <c:axId val="4936492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9365263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legend>
      <c:legendPos val="r"/>
      <c:layout>
        <c:manualLayout>
          <c:xMode val="edge"/>
          <c:yMode val="edge"/>
          <c:x val="0.36179775280898874"/>
          <c:y val="0.83865585436244383"/>
          <c:w val="0.58127340823970042"/>
          <c:h val="0.157206647177637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[Healthcare.xlsx]Bar Chart!PivotTable2</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 Chart'!$C$14:$C$15</c:f>
              <c:strCache>
                <c:ptCount val="1"/>
                <c:pt idx="0">
                  <c:v>tier - 1</c:v>
                </c:pt>
              </c:strCache>
            </c:strRef>
          </c:tx>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'Bar Chart'!$B$16:$B$33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'Bar Chart'!$C$16:$C$33</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0B62-4572-845C-76064F609DAB}"/>
            </c:ext>
          </c:extLst>
        </c:ser>
        <c:ser>
          <c:idx val="1"/>
          <c:order val="1"/>
          <c:tx>
            <c:strRef>
              <c:f>'Bar Chart'!$D$14:$D$15</c:f>
              <c:strCache>
                <c:ptCount val="1"/>
                <c:pt idx="0">
                  <c:v>tier - 2</c:v>
                </c:pt>
              </c:strCache>
            </c:strRef>
          </c:tx>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'Bar Chart'!$B$16:$B$33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'Bar Chart'!$D$16:$D$33</c:f>
              <c:numCache>
                <c:formatCode>General</c:formatCode>
                <c:ptCount val="17"/>
                <c:pt idx="0">
                  <c:v>18997.280691823889</c:v>
                </c:pt>
                <c:pt idx="1">
                  <c:v>10334.27932153393</c:v>
                </c:pt>
                <c:pt idx="2">
                  <c:v>8459.9776737967968</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0B62-4572-845C-76064F609DAB}"/>
            </c:ext>
          </c:extLst>
        </c:ser>
        <c:ser>
          <c:idx val="2"/>
          <c:order val="2"/>
          <c:tx>
            <c:strRef>
              <c:f>'Bar Chart'!$E$14:$E$15</c:f>
              <c:strCache>
                <c:ptCount val="1"/>
                <c:pt idx="0">
                  <c:v>tier - 3</c:v>
                </c:pt>
              </c:strCache>
            </c:strRef>
          </c:tx>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'Bar Chart'!$B$16:$B$33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'Bar Chart'!$E$16:$E$33</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4-00D3-4C8D-B952-ED81D7C7D3E2}"/>
            </c:ext>
          </c:extLst>
        </c:ser>
        <c:ser>
          <c:idx val="3"/>
          <c:order val="3"/>
          <c:tx>
            <c:strRef>
              <c:f>'Bar Chart'!$F$14:$F$15</c:f>
              <c:strCache>
                <c:ptCount val="1"/>
                <c:pt idx="0">
                  <c:v>tire - 2</c:v>
                </c:pt>
              </c:strCache>
            </c:strRef>
          </c:tx>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'Bar Chart'!$B$16:$B$33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'Bar Chart'!$F$16:$F$33</c:f>
              <c:numCache>
                <c:formatCode>General</c:formatCode>
                <c:ptCount val="17"/>
                <c:pt idx="2">
                  <c:v>700</c:v>
                </c:pt>
              </c:numCache>
            </c:numRef>
          </c:val>
          <c:extLst>
            <c:ext xmlns:c16="http://schemas.microsoft.com/office/drawing/2014/chart" uri="{C3380CC4-5D6E-409C-BE32-E72D297353CC}">
              <c16:uniqueId val="{00000001-DF08-434C-8A48-4501C588350D}"/>
            </c:ext>
          </c:extLst>
        </c:ser>
        <c:dLbls>
          <c:showLegendKey val="0"/>
          <c:showVal val="0"/>
          <c:showCatName val="0"/>
          <c:showSerName val="0"/>
          <c:showPercent val="0"/>
          <c:showBubbleSize val="0"/>
        </c:dLbls>
        <c:gapWidth val="150"/>
        <c:axId val="785578687"/>
        <c:axId val="500494175"/>
      </c:barChart>
      <c:catAx>
        <c:axId val="78557868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00494175"/>
        <c:crosses val="autoZero"/>
        <c:auto val="1"/>
        <c:lblAlgn val="ctr"/>
        <c:lblOffset val="100"/>
        <c:noMultiLvlLbl val="0"/>
      </c:catAx>
      <c:valAx>
        <c:axId val="5004941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85578687"/>
        <c:crosses val="autoZero"/>
        <c:crossBetween val="between"/>
      </c:valAx>
      <c:spPr>
        <a:noFill/>
        <a:ln>
          <a:noFill/>
        </a:ln>
        <a:effectLst/>
      </c:spPr>
    </c:plotArea>
    <c:legend>
      <c:legendPos val="r"/>
      <c:layout>
        <c:manualLayout>
          <c:xMode val="edge"/>
          <c:yMode val="edge"/>
          <c:x val="0.89972473456547386"/>
          <c:y val="0.30055920252856794"/>
          <c:w val="8.3235024249573991E-2"/>
          <c:h val="0.398881594942864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[Healthcare.xlsx]Line Chart!PivotTable3</c:name>
    <c:fmtId val="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90958273073009"/>
          <c:y val="0.19106701813743629"/>
          <c:w val="0.56669077079650765"/>
          <c:h val="0.54214398798755936"/>
        </c:manualLayout>
      </c:layout>
      <c:lineChart>
        <c:grouping val="standard"/>
        <c:varyColors val="0"/>
        <c:ser>
          <c:idx val="0"/>
          <c:order val="0"/>
          <c:tx>
            <c:strRef>
              <c:f>'Line Chart'!$D$4</c:f>
              <c:strCache>
                <c:ptCount val="1"/>
                <c:pt idx="0">
                  <c:v>Average of BMI</c:v>
                </c:pt>
              </c:strCache>
            </c:strRef>
          </c:tx>
          <c:spPr>
            <a:ln w="34925" cap="rnd">
              <a:solidFill>
                <a:schemeClr val="accent4">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cat>
            <c:strRef>
              <c:f>'Line Chart'!$C$5:$C$10</c:f>
              <c:strCache>
                <c:ptCount val="5"/>
                <c:pt idx="0">
                  <c:v>18-27</c:v>
                </c:pt>
                <c:pt idx="1">
                  <c:v>28-37</c:v>
                </c:pt>
                <c:pt idx="2">
                  <c:v>38-47</c:v>
                </c:pt>
                <c:pt idx="3">
                  <c:v>48-57</c:v>
                </c:pt>
                <c:pt idx="4">
                  <c:v>58-67</c:v>
                </c:pt>
              </c:strCache>
            </c:strRef>
          </c:cat>
          <c:val>
            <c:numRef>
              <c:f>'Line Chart'!$D$5:$D$10</c:f>
              <c:numCache>
                <c:formatCode>General</c:formatCode>
                <c:ptCount val="5"/>
                <c:pt idx="0">
                  <c:v>30.220757314974154</c:v>
                </c:pt>
                <c:pt idx="1">
                  <c:v>31.27878243512972</c:v>
                </c:pt>
                <c:pt idx="2">
                  <c:v>30.721396761133615</c:v>
                </c:pt>
                <c:pt idx="3">
                  <c:v>31.264465648854994</c:v>
                </c:pt>
                <c:pt idx="4">
                  <c:v>32.056404255319144</c:v>
                </c:pt>
              </c:numCache>
            </c:numRef>
          </c:val>
          <c:smooth val="0"/>
          <c:extLst>
            <c:ext xmlns:c16="http://schemas.microsoft.com/office/drawing/2014/chart" uri="{C3380CC4-5D6E-409C-BE32-E72D297353CC}">
              <c16:uniqueId val="{00000000-F038-466D-A368-206AFD3BF5D0}"/>
            </c:ext>
          </c:extLst>
        </c:ser>
        <c:ser>
          <c:idx val="1"/>
          <c:order val="1"/>
          <c:tx>
            <c:strRef>
              <c:f>'Line Chart'!$E$4</c:f>
              <c:strCache>
                <c:ptCount val="1"/>
                <c:pt idx="0">
                  <c:v>Average of HBA1C</c:v>
                </c:pt>
              </c:strCache>
            </c:strRef>
          </c:tx>
          <c:spPr>
            <a:ln w="34925" cap="rnd">
              <a:solidFill>
                <a:schemeClr val="accent4">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cat>
            <c:strRef>
              <c:f>'Line Chart'!$C$5:$C$10</c:f>
              <c:strCache>
                <c:ptCount val="5"/>
                <c:pt idx="0">
                  <c:v>18-27</c:v>
                </c:pt>
                <c:pt idx="1">
                  <c:v>28-37</c:v>
                </c:pt>
                <c:pt idx="2">
                  <c:v>38-47</c:v>
                </c:pt>
                <c:pt idx="3">
                  <c:v>48-57</c:v>
                </c:pt>
                <c:pt idx="4">
                  <c:v>58-67</c:v>
                </c:pt>
              </c:strCache>
            </c:strRef>
          </c:cat>
          <c:val>
            <c:numRef>
              <c:f>'Line Chart'!$E$5:$E$10</c:f>
              <c:numCache>
                <c:formatCode>General</c:formatCode>
                <c:ptCount val="5"/>
                <c:pt idx="0">
                  <c:v>5.5714974182444097</c:v>
                </c:pt>
                <c:pt idx="1">
                  <c:v>5.5409780439121654</c:v>
                </c:pt>
                <c:pt idx="2">
                  <c:v>6.5336234817813761</c:v>
                </c:pt>
                <c:pt idx="3">
                  <c:v>8.0490839694656433</c:v>
                </c:pt>
                <c:pt idx="4">
                  <c:v>8.1002553191489355</c:v>
                </c:pt>
              </c:numCache>
            </c:numRef>
          </c:val>
          <c:smooth val="0"/>
          <c:extLst>
            <c:ext xmlns:c16="http://schemas.microsoft.com/office/drawing/2014/chart" uri="{C3380CC4-5D6E-409C-BE32-E72D297353CC}">
              <c16:uniqueId val="{00000001-F038-466D-A368-206AFD3BF5D0}"/>
            </c:ext>
          </c:extLst>
        </c:ser>
        <c:dLbls>
          <c:showLegendKey val="0"/>
          <c:showVal val="0"/>
          <c:showCatName val="0"/>
          <c:showSerName val="0"/>
          <c:showPercent val="0"/>
          <c:showBubbleSize val="0"/>
        </c:dLbls>
        <c:marker val="1"/>
        <c:smooth val="0"/>
        <c:axId val="783596479"/>
        <c:axId val="783593599"/>
      </c:lineChart>
      <c:catAx>
        <c:axId val="78359647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83593599"/>
        <c:crosses val="autoZero"/>
        <c:auto val="1"/>
        <c:lblAlgn val="ctr"/>
        <c:lblOffset val="100"/>
        <c:noMultiLvlLbl val="0"/>
      </c:catAx>
      <c:valAx>
        <c:axId val="783593599"/>
        <c:scaling>
          <c:orientation val="minMax"/>
        </c:scaling>
        <c:delete val="0"/>
        <c:axPos val="l"/>
        <c:majorGridlines>
          <c:spPr>
            <a:ln w="9525" cap="flat" cmpd="sng" algn="ctr">
              <a:solidFill>
                <a:schemeClr val="tx1">
                  <a:lumMod val="50000"/>
                  <a:lumOff val="50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83596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[Healthcare.xlsx]Line Chart!PivotTable4</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4"/>
            </a:solidFill>
            <a:round/>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8100" cap="rnd">
            <a:solidFill>
              <a:schemeClr val="accent4"/>
            </a:solidFill>
            <a:round/>
          </a:ln>
          <a:effectLst/>
        </c:spPr>
        <c:marker>
          <c:symbol val="circle"/>
          <c:size val="8"/>
          <c:spPr>
            <a:solidFill>
              <a:schemeClr val="accent4"/>
            </a:solidFill>
            <a:ln>
              <a:noFill/>
            </a:ln>
            <a:effectLst/>
          </c:spPr>
        </c:marker>
      </c:pivotFmt>
    </c:pivotFmts>
    <c:plotArea>
      <c:layout>
        <c:manualLayout>
          <c:layoutTarget val="inner"/>
          <c:xMode val="edge"/>
          <c:yMode val="edge"/>
          <c:x val="0.19733772463664351"/>
          <c:y val="0.16769920186306086"/>
          <c:w val="0.59400695255076519"/>
          <c:h val="0.71411305791823243"/>
        </c:manualLayout>
      </c:layout>
      <c:lineChart>
        <c:grouping val="standard"/>
        <c:varyColors val="0"/>
        <c:ser>
          <c:idx val="0"/>
          <c:order val="0"/>
          <c:tx>
            <c:strRef>
              <c:f>'Line Chart'!$M$4</c:f>
              <c:strCache>
                <c:ptCount val="1"/>
                <c:pt idx="0">
                  <c:v>Total</c:v>
                </c:pt>
              </c:strCache>
            </c:strRef>
          </c:tx>
          <c:spPr>
            <a:ln w="38100" cap="rnd">
              <a:solidFill>
                <a:schemeClr val="accent4"/>
              </a:solidFill>
              <a:round/>
            </a:ln>
            <a:effectLst/>
          </c:spPr>
          <c:marker>
            <c:symbol val="circle"/>
            <c:size val="8"/>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'Line Chart'!$L$5:$L$10</c:f>
              <c:strCache>
                <c:ptCount val="5"/>
                <c:pt idx="0">
                  <c:v>18-27</c:v>
                </c:pt>
                <c:pt idx="1">
                  <c:v>28-37</c:v>
                </c:pt>
                <c:pt idx="2">
                  <c:v>38-47</c:v>
                </c:pt>
                <c:pt idx="3">
                  <c:v>48-57</c:v>
                </c:pt>
                <c:pt idx="4">
                  <c:v>58-67</c:v>
                </c:pt>
              </c:strCache>
            </c:strRef>
          </c:cat>
          <c:val>
            <c:numRef>
              <c:f>'Line Chart'!$M$5:$M$10</c:f>
              <c:numCache>
                <c:formatCode>General</c:formatCode>
                <c:ptCount val="5"/>
                <c:pt idx="0">
                  <c:v>8622.6848192771213</c:v>
                </c:pt>
                <c:pt idx="1">
                  <c:v>12159.758762475023</c:v>
                </c:pt>
                <c:pt idx="2">
                  <c:v>14848.524554655867</c:v>
                </c:pt>
                <c:pt idx="3">
                  <c:v>16480.544980916045</c:v>
                </c:pt>
                <c:pt idx="4">
                  <c:v>19232.182510638297</c:v>
                </c:pt>
              </c:numCache>
            </c:numRef>
          </c:val>
          <c:smooth val="0"/>
          <c:extLst>
            <c:ext xmlns:c16="http://schemas.microsoft.com/office/drawing/2014/chart" uri="{C3380CC4-5D6E-409C-BE32-E72D297353CC}">
              <c16:uniqueId val="{00000000-D6A6-42F8-84B1-535B97DC4E53}"/>
            </c:ext>
          </c:extLst>
        </c:ser>
        <c:dLbls>
          <c:dLblPos val="ctr"/>
          <c:showLegendKey val="0"/>
          <c:showVal val="1"/>
          <c:showCatName val="0"/>
          <c:showSerName val="0"/>
          <c:showPercent val="0"/>
          <c:showBubbleSize val="0"/>
        </c:dLbls>
        <c:marker val="1"/>
        <c:smooth val="0"/>
        <c:axId val="785614639"/>
        <c:axId val="785614159"/>
      </c:lineChart>
      <c:catAx>
        <c:axId val="78561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solidFill>
                <a:latin typeface="+mn-lt"/>
                <a:ea typeface="+mn-ea"/>
                <a:cs typeface="+mn-cs"/>
              </a:defRPr>
            </a:pPr>
            <a:endParaRPr lang="en-US"/>
          </a:p>
        </c:txPr>
        <c:crossAx val="785614159"/>
        <c:crosses val="autoZero"/>
        <c:auto val="1"/>
        <c:lblAlgn val="ctr"/>
        <c:lblOffset val="100"/>
        <c:noMultiLvlLbl val="0"/>
      </c:catAx>
      <c:valAx>
        <c:axId val="78561415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no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8561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[Healthcare.xlsx]Pie Chart!PivotTable1</c:name>
    <c:fmtId val="7"/>
  </c:pivotSource>
  <c:chart>
    <c:title>
      <c:layout>
        <c:manualLayout>
          <c:xMode val="edge"/>
          <c:yMode val="edge"/>
          <c:x val="0.59495314156586876"/>
          <c:y val="0.1348081323517585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accent1">
                <a:shade val="1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solidFill>
              <a:schemeClr val="accent1">
                <a:shade val="15000"/>
              </a:schemeClr>
            </a:solidFill>
          </a:ln>
          <a:effectLst>
            <a:outerShdw blurRad="57150" dist="19050" dir="5400000" algn="ctr" rotWithShape="0">
              <a:srgbClr val="000000">
                <a:alpha val="63000"/>
              </a:srgbClr>
            </a:outerShdw>
          </a:effectLst>
        </c:spPr>
      </c:pivotFmt>
      <c:pivotFmt>
        <c:idx val="8"/>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solidFill>
              <a:schemeClr val="accent1">
                <a:shade val="15000"/>
              </a:schemeClr>
            </a:solidFill>
          </a:ln>
          <a:effectLst>
            <a:outerShdw blurRad="57150" dist="19050" dir="5400000" algn="ctr" rotWithShape="0">
              <a:srgbClr val="000000">
                <a:alpha val="63000"/>
              </a:srgbClr>
            </a:outerShdw>
          </a:effectLst>
        </c:spPr>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19227822533838"/>
          <c:y val="0.26236557567605107"/>
          <c:w val="0.54139948459591858"/>
          <c:h val="0.68192737613954546"/>
        </c:manualLayout>
      </c:layout>
      <c:doughnutChart>
        <c:varyColors val="1"/>
        <c:ser>
          <c:idx val="0"/>
          <c:order val="0"/>
          <c:tx>
            <c:strRef>
              <c:f>'Pie Chart'!$C$4</c:f>
              <c:strCache>
                <c:ptCount val="1"/>
                <c:pt idx="0">
                  <c:v>Total</c:v>
                </c:pt>
              </c:strCache>
            </c:strRef>
          </c:tx>
          <c:spPr>
            <a:ln>
              <a:solidFill>
                <a:schemeClr val="accent1">
                  <a:shade val="15000"/>
                </a:schemeClr>
              </a:solidFill>
            </a:ln>
          </c:spPr>
          <c:dPt>
            <c:idx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solidFill>
                  <a:schemeClr val="accent1">
                    <a:shade val="1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A3E-4786-8FF3-AC8FF800B720}"/>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solidFill>
                  <a:schemeClr val="accent1">
                    <a:shade val="1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A3E-4786-8FF3-AC8FF800B7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Chart'!$B$5:$B$7</c:f>
              <c:strCache>
                <c:ptCount val="2"/>
                <c:pt idx="0">
                  <c:v>No</c:v>
                </c:pt>
                <c:pt idx="1">
                  <c:v>Yes</c:v>
                </c:pt>
              </c:strCache>
            </c:strRef>
          </c:cat>
          <c:val>
            <c:numRef>
              <c:f>'Pie Chart'!$C$5:$C$7</c:f>
              <c:numCache>
                <c:formatCode>General</c:formatCode>
                <c:ptCount val="2"/>
                <c:pt idx="0">
                  <c:v>1847</c:v>
                </c:pt>
                <c:pt idx="1">
                  <c:v>488</c:v>
                </c:pt>
              </c:numCache>
            </c:numRef>
          </c:val>
          <c:extLst>
            <c:ext xmlns:c16="http://schemas.microsoft.com/office/drawing/2014/chart" uri="{C3380CC4-5D6E-409C-BE32-E72D297353CC}">
              <c16:uniqueId val="{00000004-5A3E-4786-8FF3-AC8FF800B72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[Healthcare.xlsx]Pie Chart!PivotTable2</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accent1">
                <a:shade val="15000"/>
              </a:schemeClr>
            </a:solidFill>
          </a:ln>
          <a:effectLst>
            <a:outerShdw blurRad="57150" dist="19050" dir="5400000" algn="ctr" rotWithShape="0">
              <a:srgbClr val="000000">
                <a:alpha val="63000"/>
              </a:srgbClr>
            </a:outerShdw>
          </a:effectLst>
          <a:sp3d>
            <a:contourClr>
              <a:schemeClr val="accent1">
                <a:shade val="1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accent1">
                <a:shade val="15000"/>
              </a:schemeClr>
            </a:solidFill>
          </a:ln>
          <a:effectLst>
            <a:outerShdw blurRad="57150" dist="19050" dir="5400000" algn="ctr" rotWithShape="0">
              <a:srgbClr val="000000">
                <a:alpha val="63000"/>
              </a:srgbClr>
            </a:outerShdw>
          </a:effectLst>
          <a:sp3d>
            <a:contourClr>
              <a:schemeClr val="accent1">
                <a:shade val="15000"/>
              </a:schemeClr>
            </a:contourClr>
          </a:sp3d>
        </c:spPr>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accent1">
                <a:shade val="15000"/>
              </a:schemeClr>
            </a:solidFill>
          </a:ln>
          <a:effectLst>
            <a:outerShdw blurRad="57150" dist="19050" dir="5400000" algn="ctr" rotWithShape="0">
              <a:srgbClr val="000000">
                <a:alpha val="63000"/>
              </a:srgbClr>
            </a:outerShdw>
          </a:effectLst>
          <a:sp3d>
            <a:contourClr>
              <a:schemeClr val="accent1">
                <a:shade val="15000"/>
              </a:schemeClr>
            </a:contourClr>
          </a:sp3d>
        </c:spPr>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 Chart'!$H$4</c:f>
              <c:strCache>
                <c:ptCount val="1"/>
                <c:pt idx="0">
                  <c:v>Sum of Number Of Major Surgeries</c:v>
                </c:pt>
              </c:strCache>
            </c:strRef>
          </c:tx>
          <c:spPr>
            <a:ln>
              <a:solidFill>
                <a:schemeClr val="accent1">
                  <a:shade val="15000"/>
                </a:schemeClr>
              </a:solidFill>
            </a:ln>
          </c:spPr>
          <c:dPt>
            <c:idx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solidFill>
                  <a:schemeClr val="accent1">
                    <a:shade val="15000"/>
                  </a:schemeClr>
                </a:solidFill>
              </a:ln>
              <a:effectLst>
                <a:outerShdw blurRad="57150" dist="19050" dir="5400000" algn="ctr" rotWithShape="0">
                  <a:srgbClr val="000000">
                    <a:alpha val="63000"/>
                  </a:srgbClr>
                </a:outerShdw>
              </a:effectLst>
              <a:sp3d>
                <a:contourClr>
                  <a:schemeClr val="accent1">
                    <a:shade val="15000"/>
                  </a:schemeClr>
                </a:contourClr>
              </a:sp3d>
            </c:spPr>
            <c:extLst>
              <c:ext xmlns:c16="http://schemas.microsoft.com/office/drawing/2014/chart" uri="{C3380CC4-5D6E-409C-BE32-E72D297353CC}">
                <c16:uniqueId val="{00000001-CE73-4ECB-8A5A-2E9091797303}"/>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solidFill>
                  <a:schemeClr val="accent1">
                    <a:shade val="15000"/>
                  </a:schemeClr>
                </a:solidFill>
              </a:ln>
              <a:effectLst>
                <a:outerShdw blurRad="57150" dist="19050" dir="5400000" algn="ctr" rotWithShape="0">
                  <a:srgbClr val="000000">
                    <a:alpha val="63000"/>
                  </a:srgbClr>
                </a:outerShdw>
              </a:effectLst>
              <a:sp3d>
                <a:contourClr>
                  <a:schemeClr val="accent1">
                    <a:shade val="15000"/>
                  </a:schemeClr>
                </a:contourClr>
              </a:sp3d>
            </c:spPr>
            <c:extLst>
              <c:ext xmlns:c16="http://schemas.microsoft.com/office/drawing/2014/chart" uri="{C3380CC4-5D6E-409C-BE32-E72D297353CC}">
                <c16:uniqueId val="{00000003-CE73-4ECB-8A5A-2E90917973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Chart'!$G$5:$G$7</c:f>
              <c:strCache>
                <c:ptCount val="2"/>
                <c:pt idx="0">
                  <c:v>No</c:v>
                </c:pt>
                <c:pt idx="1">
                  <c:v>yes</c:v>
                </c:pt>
              </c:strCache>
            </c:strRef>
          </c:cat>
          <c:val>
            <c:numRef>
              <c:f>'Pie Chart'!$H$5:$H$7</c:f>
              <c:numCache>
                <c:formatCode>General</c:formatCode>
                <c:ptCount val="2"/>
                <c:pt idx="0">
                  <c:v>1417</c:v>
                </c:pt>
                <c:pt idx="1">
                  <c:v>162</c:v>
                </c:pt>
              </c:numCache>
            </c:numRef>
          </c:val>
          <c:extLst>
            <c:ext xmlns:c16="http://schemas.microsoft.com/office/drawing/2014/chart" uri="{C3380CC4-5D6E-409C-BE32-E72D297353CC}">
              <c16:uniqueId val="{00000004-CE73-4ECB-8A5A-2E9091797303}"/>
            </c:ext>
          </c:extLst>
        </c:ser>
        <c:ser>
          <c:idx val="1"/>
          <c:order val="1"/>
          <c:tx>
            <c:strRef>
              <c:f>'Pie Chart'!$I$4</c:f>
              <c:strCache>
                <c:ptCount val="1"/>
                <c:pt idx="0">
                  <c:v>Average of HBA1C</c:v>
                </c:pt>
              </c:strCache>
            </c:strRef>
          </c:tx>
          <c:dPt>
            <c:idx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CE73-4ECB-8A5A-2E9091797303}"/>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CE73-4ECB-8A5A-2E90917973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Chart'!$G$5:$G$7</c:f>
              <c:strCache>
                <c:ptCount val="2"/>
                <c:pt idx="0">
                  <c:v>No</c:v>
                </c:pt>
                <c:pt idx="1">
                  <c:v>yes</c:v>
                </c:pt>
              </c:strCache>
            </c:strRef>
          </c:cat>
          <c:val>
            <c:numRef>
              <c:f>'Pie Chart'!$I$5:$I$7</c:f>
              <c:numCache>
                <c:formatCode>General</c:formatCode>
                <c:ptCount val="2"/>
                <c:pt idx="0">
                  <c:v>6.6704427202190848</c:v>
                </c:pt>
                <c:pt idx="1">
                  <c:v>5.1876388888888894</c:v>
                </c:pt>
              </c:numCache>
            </c:numRef>
          </c:val>
          <c:extLst>
            <c:ext xmlns:c16="http://schemas.microsoft.com/office/drawing/2014/chart" uri="{C3380CC4-5D6E-409C-BE32-E72D297353CC}">
              <c16:uniqueId val="{00000009-CE73-4ECB-8A5A-2E9091797303}"/>
            </c:ext>
          </c:extLst>
        </c:ser>
        <c:dLbls>
          <c:showLegendKey val="0"/>
          <c:showVal val="1"/>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0</xdr:colOff>
      <xdr:row>8</xdr:row>
      <xdr:rowOff>64770</xdr:rowOff>
    </xdr:from>
    <xdr:to>
      <xdr:col>3</xdr:col>
      <xdr:colOff>396240</xdr:colOff>
      <xdr:row>19</xdr:row>
      <xdr:rowOff>76200</xdr:rowOff>
    </xdr:to>
    <xdr:graphicFrame macro="">
      <xdr:nvGraphicFramePr>
        <xdr:cNvPr id="4" name="Chart 3">
          <a:extLst>
            <a:ext uri="{FF2B5EF4-FFF2-40B4-BE49-F238E27FC236}">
              <a16:creationId xmlns:a16="http://schemas.microsoft.com/office/drawing/2014/main" id="{68286524-401F-2D53-1BF1-133A1F953B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22860</xdr:colOff>
      <xdr:row>8</xdr:row>
      <xdr:rowOff>87630</xdr:rowOff>
    </xdr:from>
    <xdr:to>
      <xdr:col>9</xdr:col>
      <xdr:colOff>106680</xdr:colOff>
      <xdr:row>21</xdr:row>
      <xdr:rowOff>106680</xdr:rowOff>
    </xdr:to>
    <xdr:graphicFrame macro="">
      <xdr:nvGraphicFramePr>
        <xdr:cNvPr id="5" name="Chart 4">
          <a:extLst>
            <a:ext uri="{FF2B5EF4-FFF2-40B4-BE49-F238E27FC236}">
              <a16:creationId xmlns:a16="http://schemas.microsoft.com/office/drawing/2014/main" id="{934C881E-DD00-74B3-F135-93433BAE56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121920</xdr:colOff>
      <xdr:row>0</xdr:row>
      <xdr:rowOff>175260</xdr:rowOff>
    </xdr:from>
    <xdr:to>
      <xdr:col>13</xdr:col>
      <xdr:colOff>30480</xdr:colOff>
      <xdr:row>10</xdr:row>
      <xdr:rowOff>160020</xdr:rowOff>
    </xdr:to>
    <xdr:graphicFrame macro="">
      <xdr:nvGraphicFramePr>
        <xdr:cNvPr id="2" name="Chart 1">
          <a:extLst>
            <a:ext uri="{FF2B5EF4-FFF2-40B4-BE49-F238E27FC236}">
              <a16:creationId xmlns:a16="http://schemas.microsoft.com/office/drawing/2014/main" id="{70E62CDA-F20A-6F87-97D7-D8D3B7B2DB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190500</xdr:colOff>
      <xdr:row>12</xdr:row>
      <xdr:rowOff>160020</xdr:rowOff>
    </xdr:from>
    <xdr:to>
      <xdr:col>16</xdr:col>
      <xdr:colOff>312420</xdr:colOff>
      <xdr:row>32</xdr:row>
      <xdr:rowOff>160020</xdr:rowOff>
    </xdr:to>
    <xdr:graphicFrame macro="">
      <xdr:nvGraphicFramePr>
        <xdr:cNvPr id="3" name="Chart 2">
          <a:extLst>
            <a:ext uri="{FF2B5EF4-FFF2-40B4-BE49-F238E27FC236}">
              <a16:creationId xmlns:a16="http://schemas.microsoft.com/office/drawing/2014/main" id="{EACFA97B-3114-5895-F95F-A4E4C16E81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167640</xdr:colOff>
      <xdr:row>11</xdr:row>
      <xdr:rowOff>34290</xdr:rowOff>
    </xdr:from>
    <xdr:to>
      <xdr:col>6</xdr:col>
      <xdr:colOff>350520</xdr:colOff>
      <xdr:row>26</xdr:row>
      <xdr:rowOff>34290</xdr:rowOff>
    </xdr:to>
    <xdr:graphicFrame macro="">
      <xdr:nvGraphicFramePr>
        <xdr:cNvPr id="3" name="Chart 2">
          <a:extLst>
            <a:ext uri="{FF2B5EF4-FFF2-40B4-BE49-F238E27FC236}">
              <a16:creationId xmlns:a16="http://schemas.microsoft.com/office/drawing/2014/main" id="{BF663582-8CB3-F440-A7B7-9C8B5471C3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68580</xdr:colOff>
      <xdr:row>11</xdr:row>
      <xdr:rowOff>19050</xdr:rowOff>
    </xdr:from>
    <xdr:to>
      <xdr:col>13</xdr:col>
      <xdr:colOff>975360</xdr:colOff>
      <xdr:row>23</xdr:row>
      <xdr:rowOff>137160</xdr:rowOff>
    </xdr:to>
    <xdr:graphicFrame macro="">
      <xdr:nvGraphicFramePr>
        <xdr:cNvPr id="4" name="Chart 3">
          <a:extLst>
            <a:ext uri="{FF2B5EF4-FFF2-40B4-BE49-F238E27FC236}">
              <a16:creationId xmlns:a16="http://schemas.microsoft.com/office/drawing/2014/main" id="{81AC3D30-11A0-92E9-44C2-914F34E616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468086</xdr:colOff>
      <xdr:row>47</xdr:row>
      <xdr:rowOff>45720</xdr:rowOff>
    </xdr:to>
    <xdr:sp macro="" textlink="">
      <xdr:nvSpPr>
        <xdr:cNvPr id="12" name="Rectangle 11">
          <a:extLst>
            <a:ext uri="{FF2B5EF4-FFF2-40B4-BE49-F238E27FC236}">
              <a16:creationId xmlns:a16="http://schemas.microsoft.com/office/drawing/2014/main" id="{CD660106-043A-7FD3-CEE9-8B6EFFD8AE5A}"/>
            </a:ext>
          </a:extLst>
        </xdr:cNvPr>
        <xdr:cNvSpPr/>
      </xdr:nvSpPr>
      <xdr:spPr>
        <a:xfrm>
          <a:off x="0" y="0"/>
          <a:ext cx="13846629" cy="6675120"/>
        </a:xfrm>
        <a:prstGeom prst="rect">
          <a:avLst/>
        </a:prstGeom>
        <a:gradFill>
          <a:gsLst>
            <a:gs pos="0">
              <a:schemeClr val="accent3">
                <a:lumMod val="20000"/>
                <a:lumOff val="80000"/>
              </a:schemeClr>
            </a:gs>
            <a:gs pos="4000">
              <a:schemeClr val="accent3">
                <a:lumMod val="40000"/>
                <a:lumOff val="60000"/>
              </a:schemeClr>
            </a:gs>
            <a:gs pos="34000">
              <a:schemeClr val="accent3">
                <a:lumMod val="75000"/>
              </a:schemeClr>
            </a:gs>
            <a:gs pos="90000">
              <a:schemeClr val="accent3">
                <a:lumMod val="50000"/>
              </a:schemeClr>
            </a:gs>
          </a:gsLst>
          <a:lin ang="5400000" scaled="1"/>
        </a:gradFill>
        <a:ln>
          <a:solidFill>
            <a:schemeClr val="accent6">
              <a:lumMod val="75000"/>
            </a:schemeClr>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rgbClr val="002060"/>
              </a:solidFill>
            </a:ln>
            <a:solidFill>
              <a:schemeClr val="tx1"/>
            </a:solidFill>
            <a:effectLst>
              <a:outerShdw blurRad="38100" dist="19050" dir="2700000" algn="tl" rotWithShape="0">
                <a:schemeClr val="dk1">
                  <a:alpha val="40000"/>
                </a:schemeClr>
              </a:outerShdw>
            </a:effectLst>
          </a:endParaRPr>
        </a:p>
      </xdr:txBody>
    </xdr:sp>
    <xdr:clientData/>
  </xdr:twoCellAnchor>
  <xdr:twoCellAnchor>
    <xdr:from>
      <xdr:col>12</xdr:col>
      <xdr:colOff>485775</xdr:colOff>
      <xdr:row>22</xdr:row>
      <xdr:rowOff>76200</xdr:rowOff>
    </xdr:from>
    <xdr:to>
      <xdr:col>17</xdr:col>
      <xdr:colOff>304800</xdr:colOff>
      <xdr:row>34</xdr:row>
      <xdr:rowOff>85725</xdr:rowOff>
    </xdr:to>
    <xdr:sp macro="" textlink="">
      <xdr:nvSpPr>
        <xdr:cNvPr id="19" name="Rectangle 18">
          <a:extLst>
            <a:ext uri="{FF2B5EF4-FFF2-40B4-BE49-F238E27FC236}">
              <a16:creationId xmlns:a16="http://schemas.microsoft.com/office/drawing/2014/main" id="{F772302F-2BE5-B568-47E3-5E6222C54324}"/>
            </a:ext>
          </a:extLst>
        </xdr:cNvPr>
        <xdr:cNvSpPr/>
      </xdr:nvSpPr>
      <xdr:spPr>
        <a:xfrm>
          <a:off x="10067925" y="1085850"/>
          <a:ext cx="3743325" cy="2371725"/>
        </a:xfrm>
        <a:prstGeom prst="rect">
          <a:avLst/>
        </a:prstGeom>
        <a:gradFill>
          <a:gsLst>
            <a:gs pos="7000">
              <a:schemeClr val="accent3">
                <a:lumMod val="50000"/>
              </a:schemeClr>
            </a:gs>
            <a:gs pos="33000">
              <a:schemeClr val="accent3">
                <a:lumMod val="75000"/>
              </a:schemeClr>
            </a:gs>
            <a:gs pos="100000">
              <a:schemeClr val="accent3">
                <a:lumMod val="40000"/>
                <a:lumOff val="60000"/>
              </a:schemeClr>
            </a:gs>
          </a:gsLst>
          <a:lin ang="7200000" scaled="0"/>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123825</xdr:colOff>
      <xdr:row>34</xdr:row>
      <xdr:rowOff>142875</xdr:rowOff>
    </xdr:from>
    <xdr:to>
      <xdr:col>17</xdr:col>
      <xdr:colOff>304800</xdr:colOff>
      <xdr:row>46</xdr:row>
      <xdr:rowOff>123825</xdr:rowOff>
    </xdr:to>
    <xdr:sp macro="" textlink="">
      <xdr:nvSpPr>
        <xdr:cNvPr id="20" name="Rectangle 19">
          <a:extLst>
            <a:ext uri="{FF2B5EF4-FFF2-40B4-BE49-F238E27FC236}">
              <a16:creationId xmlns:a16="http://schemas.microsoft.com/office/drawing/2014/main" id="{56DADB9C-77D8-6E91-2624-5173B988FC37}"/>
            </a:ext>
          </a:extLst>
        </xdr:cNvPr>
        <xdr:cNvSpPr/>
      </xdr:nvSpPr>
      <xdr:spPr>
        <a:xfrm>
          <a:off x="9705975" y="3514725"/>
          <a:ext cx="4105275" cy="2676525"/>
        </a:xfrm>
        <a:prstGeom prst="rect">
          <a:avLst/>
        </a:prstGeom>
        <a:gradFill>
          <a:gsLst>
            <a:gs pos="7000">
              <a:schemeClr val="accent3">
                <a:lumMod val="50000"/>
              </a:schemeClr>
            </a:gs>
            <a:gs pos="33000">
              <a:schemeClr val="accent3">
                <a:lumMod val="75000"/>
              </a:schemeClr>
            </a:gs>
            <a:gs pos="100000">
              <a:schemeClr val="accent3">
                <a:lumMod val="40000"/>
                <a:lumOff val="60000"/>
              </a:schemeClr>
            </a:gs>
          </a:gsLst>
          <a:lin ang="7200000" scaled="0"/>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85725</xdr:colOff>
      <xdr:row>34</xdr:row>
      <xdr:rowOff>142875</xdr:rowOff>
    </xdr:from>
    <xdr:to>
      <xdr:col>12</xdr:col>
      <xdr:colOff>76200</xdr:colOff>
      <xdr:row>46</xdr:row>
      <xdr:rowOff>123825</xdr:rowOff>
    </xdr:to>
    <xdr:sp macro="" textlink="">
      <xdr:nvSpPr>
        <xdr:cNvPr id="21" name="Rectangle 20">
          <a:extLst>
            <a:ext uri="{FF2B5EF4-FFF2-40B4-BE49-F238E27FC236}">
              <a16:creationId xmlns:a16="http://schemas.microsoft.com/office/drawing/2014/main" id="{A0FD8748-CDB9-ED47-2143-9EBC2C0338D9}"/>
            </a:ext>
          </a:extLst>
        </xdr:cNvPr>
        <xdr:cNvSpPr/>
      </xdr:nvSpPr>
      <xdr:spPr>
        <a:xfrm>
          <a:off x="85725" y="3514725"/>
          <a:ext cx="9572625" cy="2676525"/>
        </a:xfrm>
        <a:prstGeom prst="rect">
          <a:avLst/>
        </a:prstGeom>
        <a:gradFill>
          <a:gsLst>
            <a:gs pos="7000">
              <a:schemeClr val="accent3">
                <a:lumMod val="50000"/>
              </a:schemeClr>
            </a:gs>
            <a:gs pos="33000">
              <a:schemeClr val="accent3">
                <a:lumMod val="75000"/>
              </a:schemeClr>
            </a:gs>
            <a:gs pos="100000">
              <a:schemeClr val="accent3">
                <a:lumMod val="40000"/>
                <a:lumOff val="60000"/>
              </a:schemeClr>
            </a:gs>
          </a:gsLst>
          <a:lin ang="7200000" scaled="0"/>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8</xdr:col>
      <xdr:colOff>2476499</xdr:colOff>
      <xdr:row>22</xdr:row>
      <xdr:rowOff>76200</xdr:rowOff>
    </xdr:from>
    <xdr:to>
      <xdr:col>12</xdr:col>
      <xdr:colOff>438150</xdr:colOff>
      <xdr:row>34</xdr:row>
      <xdr:rowOff>85725</xdr:rowOff>
    </xdr:to>
    <xdr:sp macro="" textlink="">
      <xdr:nvSpPr>
        <xdr:cNvPr id="22" name="Rectangle 21">
          <a:extLst>
            <a:ext uri="{FF2B5EF4-FFF2-40B4-BE49-F238E27FC236}">
              <a16:creationId xmlns:a16="http://schemas.microsoft.com/office/drawing/2014/main" id="{FB1AD4CD-B94D-7EEA-DBFC-533003A16AD4}"/>
            </a:ext>
          </a:extLst>
        </xdr:cNvPr>
        <xdr:cNvSpPr/>
      </xdr:nvSpPr>
      <xdr:spPr>
        <a:xfrm>
          <a:off x="6991349" y="1085850"/>
          <a:ext cx="3028951" cy="2371725"/>
        </a:xfrm>
        <a:prstGeom prst="rect">
          <a:avLst/>
        </a:prstGeom>
        <a:gradFill>
          <a:gsLst>
            <a:gs pos="7000">
              <a:schemeClr val="accent3">
                <a:lumMod val="50000"/>
              </a:schemeClr>
            </a:gs>
            <a:gs pos="33000">
              <a:schemeClr val="accent3">
                <a:lumMod val="75000"/>
              </a:schemeClr>
            </a:gs>
            <a:gs pos="100000">
              <a:schemeClr val="accent3">
                <a:lumMod val="40000"/>
                <a:lumOff val="60000"/>
              </a:schemeClr>
            </a:gs>
          </a:gsLst>
          <a:lin ang="7200000" scaled="0"/>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533400</xdr:colOff>
      <xdr:row>22</xdr:row>
      <xdr:rowOff>85725</xdr:rowOff>
    </xdr:from>
    <xdr:to>
      <xdr:col>8</xdr:col>
      <xdr:colOff>2438399</xdr:colOff>
      <xdr:row>34</xdr:row>
      <xdr:rowOff>95250</xdr:rowOff>
    </xdr:to>
    <xdr:sp macro="" textlink="">
      <xdr:nvSpPr>
        <xdr:cNvPr id="23" name="Rectangle 22">
          <a:extLst>
            <a:ext uri="{FF2B5EF4-FFF2-40B4-BE49-F238E27FC236}">
              <a16:creationId xmlns:a16="http://schemas.microsoft.com/office/drawing/2014/main" id="{504A5BC3-082C-9E66-8127-5AE1BF3577B3}"/>
            </a:ext>
          </a:extLst>
        </xdr:cNvPr>
        <xdr:cNvSpPr/>
      </xdr:nvSpPr>
      <xdr:spPr>
        <a:xfrm>
          <a:off x="4438650" y="1095375"/>
          <a:ext cx="2514599" cy="2371725"/>
        </a:xfrm>
        <a:prstGeom prst="rect">
          <a:avLst/>
        </a:prstGeom>
        <a:gradFill>
          <a:gsLst>
            <a:gs pos="7000">
              <a:schemeClr val="accent3">
                <a:lumMod val="50000"/>
              </a:schemeClr>
            </a:gs>
            <a:gs pos="33000">
              <a:schemeClr val="accent3">
                <a:lumMod val="75000"/>
              </a:schemeClr>
            </a:gs>
            <a:gs pos="100000">
              <a:schemeClr val="accent3">
                <a:lumMod val="40000"/>
                <a:lumOff val="60000"/>
              </a:schemeClr>
            </a:gs>
          </a:gsLst>
          <a:lin ang="7200000" scaled="0"/>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76201</xdr:colOff>
      <xdr:row>22</xdr:row>
      <xdr:rowOff>95250</xdr:rowOff>
    </xdr:from>
    <xdr:to>
      <xdr:col>7</xdr:col>
      <xdr:colOff>495301</xdr:colOff>
      <xdr:row>34</xdr:row>
      <xdr:rowOff>104775</xdr:rowOff>
    </xdr:to>
    <xdr:sp macro="" textlink="">
      <xdr:nvSpPr>
        <xdr:cNvPr id="24" name="Rectangle 23">
          <a:extLst>
            <a:ext uri="{FF2B5EF4-FFF2-40B4-BE49-F238E27FC236}">
              <a16:creationId xmlns:a16="http://schemas.microsoft.com/office/drawing/2014/main" id="{FC85F337-A7A6-71B9-ACAD-AA1111258BA9}"/>
            </a:ext>
          </a:extLst>
        </xdr:cNvPr>
        <xdr:cNvSpPr/>
      </xdr:nvSpPr>
      <xdr:spPr>
        <a:xfrm>
          <a:off x="1543051" y="1104900"/>
          <a:ext cx="2857500" cy="2371725"/>
        </a:xfrm>
        <a:prstGeom prst="rect">
          <a:avLst/>
        </a:prstGeom>
        <a:gradFill>
          <a:gsLst>
            <a:gs pos="7000">
              <a:schemeClr val="accent3">
                <a:lumMod val="50000"/>
              </a:schemeClr>
            </a:gs>
            <a:gs pos="33000">
              <a:schemeClr val="accent3">
                <a:lumMod val="75000"/>
              </a:schemeClr>
            </a:gs>
            <a:gs pos="100000">
              <a:schemeClr val="accent3">
                <a:lumMod val="40000"/>
                <a:lumOff val="60000"/>
              </a:schemeClr>
            </a:gs>
          </a:gsLst>
          <a:lin ang="7200000" scaled="0"/>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19</xdr:row>
      <xdr:rowOff>85725</xdr:rowOff>
    </xdr:from>
    <xdr:to>
      <xdr:col>3</xdr:col>
      <xdr:colOff>47625</xdr:colOff>
      <xdr:row>34</xdr:row>
      <xdr:rowOff>95250</xdr:rowOff>
    </xdr:to>
    <xdr:sp macro="" textlink="">
      <xdr:nvSpPr>
        <xdr:cNvPr id="25" name="Rectangle 24">
          <a:extLst>
            <a:ext uri="{FF2B5EF4-FFF2-40B4-BE49-F238E27FC236}">
              <a16:creationId xmlns:a16="http://schemas.microsoft.com/office/drawing/2014/main" id="{737DF3E8-73E2-6C90-8E13-6419AA96A781}"/>
            </a:ext>
          </a:extLst>
        </xdr:cNvPr>
        <xdr:cNvSpPr/>
      </xdr:nvSpPr>
      <xdr:spPr>
        <a:xfrm>
          <a:off x="38100" y="552450"/>
          <a:ext cx="1476375" cy="2914650"/>
        </a:xfrm>
        <a:prstGeom prst="rect">
          <a:avLst/>
        </a:prstGeom>
        <a:gradFill>
          <a:gsLst>
            <a:gs pos="7000">
              <a:schemeClr val="accent3">
                <a:lumMod val="50000"/>
              </a:schemeClr>
            </a:gs>
            <a:gs pos="33000">
              <a:schemeClr val="accent3">
                <a:lumMod val="75000"/>
              </a:schemeClr>
            </a:gs>
            <a:gs pos="100000">
              <a:schemeClr val="accent3">
                <a:lumMod val="40000"/>
                <a:lumOff val="60000"/>
              </a:schemeClr>
            </a:gs>
          </a:gsLst>
          <a:lin ang="7200000" scaled="0"/>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114300</xdr:colOff>
      <xdr:row>19</xdr:row>
      <xdr:rowOff>175260</xdr:rowOff>
    </xdr:from>
    <xdr:to>
      <xdr:col>2</xdr:col>
      <xdr:colOff>594360</xdr:colOff>
      <xdr:row>26</xdr:row>
      <xdr:rowOff>137160</xdr:rowOff>
    </xdr:to>
    <mc:AlternateContent xmlns:mc="http://schemas.openxmlformats.org/markup-compatibility/2006" xmlns:a14="http://schemas.microsoft.com/office/drawing/2010/main">
      <mc:Choice Requires="a14">
        <xdr:graphicFrame macro="">
          <xdr:nvGraphicFramePr>
            <xdr:cNvPr id="10" name="Weight Status">
              <a:extLst>
                <a:ext uri="{FF2B5EF4-FFF2-40B4-BE49-F238E27FC236}">
                  <a16:creationId xmlns:a16="http://schemas.microsoft.com/office/drawing/2014/main" id="{6FE20978-042B-4F7F-40C2-D01252C6F2F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14300" y="641985"/>
              <a:ext cx="1337310" cy="1419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28575</xdr:colOff>
      <xdr:row>34</xdr:row>
      <xdr:rowOff>131446</xdr:rowOff>
    </xdr:from>
    <xdr:to>
      <xdr:col>17</xdr:col>
      <xdr:colOff>342900</xdr:colOff>
      <xdr:row>46</xdr:row>
      <xdr:rowOff>114301</xdr:rowOff>
    </xdr:to>
    <xdr:graphicFrame macro="">
      <xdr:nvGraphicFramePr>
        <xdr:cNvPr id="4" name="Chart 3">
          <a:extLst>
            <a:ext uri="{FF2B5EF4-FFF2-40B4-BE49-F238E27FC236}">
              <a16:creationId xmlns:a16="http://schemas.microsoft.com/office/drawing/2014/main" id="{23D14C0C-7D8D-48D1-AF6E-A756767AC1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99060</xdr:colOff>
      <xdr:row>34</xdr:row>
      <xdr:rowOff>114300</xdr:rowOff>
    </xdr:from>
    <xdr:to>
      <xdr:col>12</xdr:col>
      <xdr:colOff>205740</xdr:colOff>
      <xdr:row>46</xdr:row>
      <xdr:rowOff>30480</xdr:rowOff>
    </xdr:to>
    <xdr:graphicFrame macro="">
      <xdr:nvGraphicFramePr>
        <xdr:cNvPr id="5" name="Chart 4">
          <a:extLst>
            <a:ext uri="{FF2B5EF4-FFF2-40B4-BE49-F238E27FC236}">
              <a16:creationId xmlns:a16="http://schemas.microsoft.com/office/drawing/2014/main" id="{72BA14F2-E9F2-489C-B00E-0EC96EAB5C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600075</xdr:colOff>
      <xdr:row>22</xdr:row>
      <xdr:rowOff>161926</xdr:rowOff>
    </xdr:from>
    <xdr:to>
      <xdr:col>17</xdr:col>
      <xdr:colOff>209550</xdr:colOff>
      <xdr:row>34</xdr:row>
      <xdr:rowOff>38010</xdr:rowOff>
    </xdr:to>
    <xdr:graphicFrame macro="">
      <xdr:nvGraphicFramePr>
        <xdr:cNvPr id="7" name="Chart 6">
          <a:extLst>
            <a:ext uri="{FF2B5EF4-FFF2-40B4-BE49-F238E27FC236}">
              <a16:creationId xmlns:a16="http://schemas.microsoft.com/office/drawing/2014/main" id="{6FAD6488-C5A8-446E-9D37-B9F18E24AD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2476615</xdr:colOff>
      <xdr:row>22</xdr:row>
      <xdr:rowOff>142875</xdr:rowOff>
    </xdr:from>
    <xdr:to>
      <xdr:col>12</xdr:col>
      <xdr:colOff>962025</xdr:colOff>
      <xdr:row>34</xdr:row>
      <xdr:rowOff>72617</xdr:rowOff>
    </xdr:to>
    <xdr:graphicFrame macro="">
      <xdr:nvGraphicFramePr>
        <xdr:cNvPr id="8" name="Chart 7">
          <a:extLst>
            <a:ext uri="{FF2B5EF4-FFF2-40B4-BE49-F238E27FC236}">
              <a16:creationId xmlns:a16="http://schemas.microsoft.com/office/drawing/2014/main" id="{01747462-4691-40EF-AAF5-FB681E3BCF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121920</xdr:colOff>
      <xdr:row>26</xdr:row>
      <xdr:rowOff>167640</xdr:rowOff>
    </xdr:from>
    <xdr:to>
      <xdr:col>2</xdr:col>
      <xdr:colOff>594360</xdr:colOff>
      <xdr:row>34</xdr:row>
      <xdr:rowOff>15240</xdr:rowOff>
    </xdr:to>
    <mc:AlternateContent xmlns:mc="http://schemas.openxmlformats.org/markup-compatibility/2006" xmlns:a14="http://schemas.microsoft.com/office/drawing/2010/main">
      <mc:Choice Requires="a14">
        <xdr:graphicFrame macro="">
          <xdr:nvGraphicFramePr>
            <xdr:cNvPr id="11" name="Diabetice Status">
              <a:extLst>
                <a:ext uri="{FF2B5EF4-FFF2-40B4-BE49-F238E27FC236}">
                  <a16:creationId xmlns:a16="http://schemas.microsoft.com/office/drawing/2014/main" id="{C6F01878-5023-91F9-7BFA-E078AEA71EE1}"/>
                </a:ext>
              </a:extLst>
            </xdr:cNvPr>
            <xdr:cNvGraphicFramePr/>
          </xdr:nvGraphicFramePr>
          <xdr:xfrm>
            <a:off x="0" y="0"/>
            <a:ext cx="0" cy="0"/>
          </xdr:xfrm>
          <a:graphic>
            <a:graphicData uri="http://schemas.microsoft.com/office/drawing/2010/slicer">
              <sle:slicer xmlns:sle="http://schemas.microsoft.com/office/drawing/2010/slicer" name="Diabetice Status"/>
            </a:graphicData>
          </a:graphic>
        </xdr:graphicFrame>
      </mc:Choice>
      <mc:Fallback xmlns="">
        <xdr:sp macro="" textlink="">
          <xdr:nvSpPr>
            <xdr:cNvPr id="0" name=""/>
            <xdr:cNvSpPr>
              <a:spLocks noTextEdit="1"/>
            </xdr:cNvSpPr>
          </xdr:nvSpPr>
          <xdr:spPr>
            <a:xfrm>
              <a:off x="121920" y="2342515"/>
              <a:ext cx="1337628" cy="1308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142875</xdr:colOff>
      <xdr:row>12</xdr:row>
      <xdr:rowOff>0</xdr:rowOff>
    </xdr:from>
    <xdr:to>
      <xdr:col>8</xdr:col>
      <xdr:colOff>3295651</xdr:colOff>
      <xdr:row>21</xdr:row>
      <xdr:rowOff>133350</xdr:rowOff>
    </xdr:to>
    <xdr:sp macro="" textlink="">
      <xdr:nvSpPr>
        <xdr:cNvPr id="26" name="Rectangle 25">
          <a:extLst>
            <a:ext uri="{FF2B5EF4-FFF2-40B4-BE49-F238E27FC236}">
              <a16:creationId xmlns:a16="http://schemas.microsoft.com/office/drawing/2014/main" id="{7FC6D36A-73F3-B08C-72FA-319EF9B18E94}"/>
            </a:ext>
          </a:extLst>
        </xdr:cNvPr>
        <xdr:cNvSpPr/>
      </xdr:nvSpPr>
      <xdr:spPr>
        <a:xfrm>
          <a:off x="4657725" y="190500"/>
          <a:ext cx="3152776" cy="771525"/>
        </a:xfrm>
        <a:prstGeom prst="roundRect">
          <a:avLst>
            <a:gd name="adj" fmla="val 50000"/>
          </a:avLst>
        </a:prstGeom>
        <a:gradFill>
          <a:gsLst>
            <a:gs pos="7000">
              <a:schemeClr val="accent3">
                <a:lumMod val="50000"/>
              </a:schemeClr>
            </a:gs>
            <a:gs pos="33000">
              <a:schemeClr val="accent3">
                <a:lumMod val="75000"/>
              </a:schemeClr>
            </a:gs>
            <a:gs pos="100000">
              <a:schemeClr val="accent3">
                <a:lumMod val="40000"/>
                <a:lumOff val="60000"/>
              </a:schemeClr>
            </a:gs>
          </a:gsLst>
          <a:lin ang="7200000" scaled="0"/>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403860</xdr:colOff>
      <xdr:row>9</xdr:row>
      <xdr:rowOff>41591</xdr:rowOff>
    </xdr:from>
    <xdr:to>
      <xdr:col>11</xdr:col>
      <xdr:colOff>419100</xdr:colOff>
      <xdr:row>22</xdr:row>
      <xdr:rowOff>38100</xdr:rowOff>
    </xdr:to>
    <xdr:sp macro="" textlink="">
      <xdr:nvSpPr>
        <xdr:cNvPr id="13" name="Rectangle: Rounded Corners 12">
          <a:extLst>
            <a:ext uri="{FF2B5EF4-FFF2-40B4-BE49-F238E27FC236}">
              <a16:creationId xmlns:a16="http://schemas.microsoft.com/office/drawing/2014/main" id="{B06CEEDA-584F-C0BE-F4E9-9EEFE2C021D4}"/>
            </a:ext>
          </a:extLst>
        </xdr:cNvPr>
        <xdr:cNvSpPr/>
      </xdr:nvSpPr>
      <xdr:spPr>
        <a:xfrm>
          <a:off x="3699510" y="127316"/>
          <a:ext cx="5692140" cy="920434"/>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US" sz="2000" b="0" cap="none" spc="0">
              <a:ln w="0">
                <a:noFill/>
              </a:ln>
              <a:solidFill>
                <a:schemeClr val="accent4">
                  <a:lumMod val="40000"/>
                  <a:lumOff val="60000"/>
                </a:schemeClr>
              </a:solidFill>
              <a:effectLst>
                <a:outerShdw blurRad="50800" dist="38100" dir="2700000" algn="tl" rotWithShape="0">
                  <a:prstClr val="black">
                    <a:alpha val="40000"/>
                  </a:prstClr>
                </a:outerShdw>
              </a:effectLst>
              <a:latin typeface="Calisto MT" panose="02040603050505030304" pitchFamily="18" charset="0"/>
            </a:rPr>
            <a:t>Healthcare Analysis </a:t>
          </a:r>
          <a:endParaRPr lang="en-IN" sz="2000" b="0" cap="none" spc="0">
            <a:ln w="0">
              <a:noFill/>
            </a:ln>
            <a:solidFill>
              <a:schemeClr val="accent4">
                <a:lumMod val="40000"/>
                <a:lumOff val="60000"/>
              </a:schemeClr>
            </a:solidFill>
            <a:effectLst>
              <a:outerShdw blurRad="50800" dist="38100" dir="2700000" algn="tl" rotWithShape="0">
                <a:prstClr val="black">
                  <a:alpha val="40000"/>
                </a:prstClr>
              </a:outerShdw>
            </a:effectLst>
            <a:latin typeface="Calisto MT" panose="02040603050505030304" pitchFamily="18" charset="0"/>
          </a:endParaRPr>
        </a:p>
      </xdr:txBody>
    </xdr:sp>
    <xdr:clientData/>
  </xdr:twoCellAnchor>
  <xdr:twoCellAnchor>
    <xdr:from>
      <xdr:col>7</xdr:col>
      <xdr:colOff>464819</xdr:colOff>
      <xdr:row>23</xdr:row>
      <xdr:rowOff>114300</xdr:rowOff>
    </xdr:from>
    <xdr:to>
      <xdr:col>8</xdr:col>
      <xdr:colOff>2505074</xdr:colOff>
      <xdr:row>34</xdr:row>
      <xdr:rowOff>53460</xdr:rowOff>
    </xdr:to>
    <xdr:graphicFrame macro="">
      <xdr:nvGraphicFramePr>
        <xdr:cNvPr id="2" name="Chart 1">
          <a:extLst>
            <a:ext uri="{FF2B5EF4-FFF2-40B4-BE49-F238E27FC236}">
              <a16:creationId xmlns:a16="http://schemas.microsoft.com/office/drawing/2014/main" id="{491E0CAB-4A18-4E32-A5C8-567A08689D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81915</xdr:colOff>
      <xdr:row>23</xdr:row>
      <xdr:rowOff>114300</xdr:rowOff>
    </xdr:from>
    <xdr:to>
      <xdr:col>7</xdr:col>
      <xdr:colOff>485775</xdr:colOff>
      <xdr:row>34</xdr:row>
      <xdr:rowOff>55260</xdr:rowOff>
    </xdr:to>
    <xdr:graphicFrame macro="">
      <xdr:nvGraphicFramePr>
        <xdr:cNvPr id="3" name="Chart 2">
          <a:extLst>
            <a:ext uri="{FF2B5EF4-FFF2-40B4-BE49-F238E27FC236}">
              <a16:creationId xmlns:a16="http://schemas.microsoft.com/office/drawing/2014/main" id="{3949F44D-E749-46AA-B966-C1CB51AFD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200025</xdr:colOff>
      <xdr:row>15</xdr:row>
      <xdr:rowOff>9525</xdr:rowOff>
    </xdr:from>
    <xdr:to>
      <xdr:col>8</xdr:col>
      <xdr:colOff>914400</xdr:colOff>
      <xdr:row>21</xdr:row>
      <xdr:rowOff>104775</xdr:rowOff>
    </xdr:to>
    <xdr:pic>
      <xdr:nvPicPr>
        <xdr:cNvPr id="18" name="Graphic 17" descr="Medical with solid fill">
          <a:extLst>
            <a:ext uri="{FF2B5EF4-FFF2-40B4-BE49-F238E27FC236}">
              <a16:creationId xmlns:a16="http://schemas.microsoft.com/office/drawing/2014/main" id="{5058A6C1-7F6B-EF34-46F3-6CA82D5C1E2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714875" y="219075"/>
          <a:ext cx="714375" cy="7143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49.722004166666" createdVersion="8" refreshedVersion="8" minRefreshableVersion="3" recordCount="2335" xr:uid="{4EDB57F5-AB11-4D65-AB1D-F5E207B706AE}">
  <cacheSource type="worksheet">
    <worksheetSource ref="A1:Q2336" sheet="Healt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ice Status" numFmtId="0">
      <sharedItems count="3">
        <s v="Diabetes"/>
        <s v="Prediabetes"/>
        <s v="Normal"/>
      </sharedItems>
    </cacheField>
    <cacheField name="Date of Birth" numFmtId="14">
      <sharedItems containsSemiMixedTypes="0" containsNonDate="0" containsDate="1" containsString="0" minDate="1958-06-05T00:00:00" maxDate="2004-12-28T00:00:00"/>
    </cacheField>
    <cacheField name="charges" numFmtId="0">
      <sharedItems containsSemiMixedTypes="0" containsString="0" containsNumber="1" minValue="563.84" maxValue="63770.43"/>
    </cacheField>
    <cacheField name="Hospital tier" numFmtId="0">
      <sharedItems count="4">
        <s v="tier - 1"/>
        <s v="tier - 2"/>
        <s v="tier - 3"/>
        <s v="tire - 2"/>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fieldGroup base="16">
        <rangePr startNum="18" endNum="65" groupInterval="10"/>
        <groupItems count="7">
          <s v="&lt;18"/>
          <s v="18-27"/>
          <s v="28-37"/>
          <s v="38-47"/>
          <s v="48-57"/>
          <s v="58-67"/>
          <s v="&gt;68"/>
        </groupItems>
      </fieldGroup>
    </cacheField>
  </cacheFields>
  <extLst>
    <ext xmlns:x14="http://schemas.microsoft.com/office/spreadsheetml/2009/9/main" uri="{725AE2AE-9491-48be-B2B4-4EB974FC3084}">
      <x14:pivotCacheDefinition pivotCacheId="20598537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n v="47.41"/>
    <n v="7.47"/>
    <s v="No"/>
    <x v="0"/>
    <s v="No"/>
    <n v="0"/>
    <x v="0"/>
    <x v="0"/>
    <x v="0"/>
    <d v="1968-10-12T00:00:00"/>
    <n v="63770.43"/>
    <x v="0"/>
    <s v="tier - 3"/>
    <x v="0"/>
    <x v="0"/>
  </r>
  <r>
    <s v="Id2"/>
    <s v="  Matthew D"/>
    <n v="30.36"/>
    <n v="5.77"/>
    <s v="No"/>
    <x v="0"/>
    <s v="No"/>
    <n v="0"/>
    <x v="0"/>
    <x v="0"/>
    <x v="1"/>
    <d v="1977-06-08T00:00:00"/>
    <n v="62592.87"/>
    <x v="1"/>
    <s v="tier - 3"/>
    <x v="0"/>
    <x v="1"/>
  </r>
  <r>
    <s v="Id3"/>
    <s v="  Phil"/>
    <n v="34.484999999999999"/>
    <n v="11.87"/>
    <s v="Yes"/>
    <x v="0"/>
    <s v="No"/>
    <n v="2"/>
    <x v="0"/>
    <x v="0"/>
    <x v="0"/>
    <d v="1970-09-11T00:00:00"/>
    <n v="60021.4"/>
    <x v="0"/>
    <s v="tier - 1"/>
    <x v="1"/>
    <x v="2"/>
  </r>
  <r>
    <s v="Id4"/>
    <s v="  Kelsey"/>
    <n v="38.094999999999999"/>
    <n v="6.05"/>
    <s v="No"/>
    <x v="0"/>
    <s v="No"/>
    <n v="0"/>
    <x v="0"/>
    <x v="0"/>
    <x v="1"/>
    <d v="1991-06-06T00:00:00"/>
    <n v="58571.07"/>
    <x v="0"/>
    <s v="tier - 3"/>
    <x v="2"/>
    <x v="3"/>
  </r>
  <r>
    <s v="Id5"/>
    <s v="  Kristyn"/>
    <n v="35.53"/>
    <n v="5.45"/>
    <s v="No"/>
    <x v="0"/>
    <s v="No"/>
    <n v="0"/>
    <x v="0"/>
    <x v="0"/>
    <x v="2"/>
    <d v="1989-06-19T00:00:00"/>
    <n v="55135.4"/>
    <x v="0"/>
    <s v="tier - 2"/>
    <x v="1"/>
    <x v="4"/>
  </r>
  <r>
    <s v="Id6"/>
    <s v="  Russell B"/>
    <n v="32.799999999999997"/>
    <n v="6.59"/>
    <s v="No"/>
    <x v="0"/>
    <s v="No"/>
    <n v="0"/>
    <x v="0"/>
    <x v="0"/>
    <x v="0"/>
    <d v="1962-08-04T00:00:00"/>
    <n v="52590.83"/>
    <x v="0"/>
    <s v="tier - 3"/>
    <x v="3"/>
    <x v="5"/>
  </r>
  <r>
    <s v="Id7"/>
    <s v="  Scott"/>
    <n v="36.4"/>
    <n v="6.07"/>
    <s v="No"/>
    <x v="0"/>
    <s v="No"/>
    <n v="0"/>
    <x v="0"/>
    <x v="0"/>
    <x v="1"/>
    <d v="1994-10-27T00:00:00"/>
    <n v="51194.559999999998"/>
    <x v="0"/>
    <s v="tier - 3"/>
    <x v="3"/>
    <x v="6"/>
  </r>
  <r>
    <s v="Id8"/>
    <s v="  Stephen"/>
    <n v="36.96"/>
    <n v="7.93"/>
    <s v="No"/>
    <x v="0"/>
    <s v="No"/>
    <n v="3"/>
    <x v="0"/>
    <x v="0"/>
    <x v="0"/>
    <d v="1958-06-27T00:00:00"/>
    <n v="49577.66"/>
    <x v="1"/>
    <s v="tier - 2"/>
    <x v="0"/>
    <x v="7"/>
  </r>
  <r>
    <s v="Id9"/>
    <s v="  Patrick R"/>
    <n v="41.14"/>
    <n v="9.58"/>
    <s v="Yes"/>
    <x v="0"/>
    <s v="Yes"/>
    <n v="1"/>
    <x v="0"/>
    <x v="0"/>
    <x v="0"/>
    <d v="1963-09-04T00:00:00"/>
    <n v="48970.25"/>
    <x v="0"/>
    <s v="tier - 2"/>
    <x v="0"/>
    <x v="8"/>
  </r>
  <r>
    <s v="Id10"/>
    <s v="  Brooke N"/>
    <n v="38.06"/>
    <n v="10.79"/>
    <s v="No"/>
    <x v="0"/>
    <s v="No"/>
    <n v="0"/>
    <x v="0"/>
    <x v="0"/>
    <x v="0"/>
    <d v="1978-12-29T00:00:00"/>
    <n v="48885.14"/>
    <x v="0"/>
    <s v="tier - 2"/>
    <x v="0"/>
    <x v="9"/>
  </r>
  <r>
    <s v="Id11"/>
    <s v="  Paola Andrea"/>
    <n v="37.700000000000003"/>
    <n v="5.96"/>
    <s v="Yes"/>
    <x v="0"/>
    <s v="No"/>
    <n v="2"/>
    <x v="0"/>
    <x v="0"/>
    <x v="1"/>
    <d v="1959-07-22T00:00:00"/>
    <n v="48824.45"/>
    <x v="1"/>
    <s v="tier - 1"/>
    <x v="3"/>
    <x v="10"/>
  </r>
  <r>
    <s v="Id12"/>
    <s v="  David"/>
    <n v="42.13"/>
    <n v="11.9"/>
    <s v="No"/>
    <x v="0"/>
    <s v="No"/>
    <n v="0"/>
    <x v="0"/>
    <x v="0"/>
    <x v="0"/>
    <d v="1965-10-27T00:00:00"/>
    <n v="48675.519999999997"/>
    <x v="0"/>
    <s v="tier - 2"/>
    <x v="0"/>
    <x v="11"/>
  </r>
  <r>
    <s v="Id13"/>
    <s v="  Wade"/>
    <n v="40.92"/>
    <n v="8.41"/>
    <s v="No"/>
    <x v="0"/>
    <s v="No"/>
    <n v="0"/>
    <x v="0"/>
    <x v="0"/>
    <x v="0"/>
    <d v="1962-10-11T00:00:00"/>
    <n v="48673.56"/>
    <x v="0"/>
    <s v="tier - 2"/>
    <x v="0"/>
    <x v="5"/>
  </r>
  <r>
    <s v="Id14"/>
    <s v="  Franklin"/>
    <n v="40.564999999999998"/>
    <n v="7.02"/>
    <s v="No"/>
    <x v="0"/>
    <s v="No"/>
    <n v="0"/>
    <x v="0"/>
    <x v="0"/>
    <x v="0"/>
    <d v="1968-12-01T00:00:00"/>
    <n v="48549.18"/>
    <x v="0"/>
    <s v="tier - 3"/>
    <x v="4"/>
    <x v="0"/>
  </r>
  <r>
    <s v="Id15"/>
    <s v="  Leilani M"/>
    <n v="36.384999999999998"/>
    <n v="7.59"/>
    <s v="Yes"/>
    <x v="0"/>
    <s v="No"/>
    <n v="2"/>
    <x v="0"/>
    <x v="0"/>
    <x v="0"/>
    <d v="1961-12-21T00:00:00"/>
    <n v="48517.56"/>
    <x v="0"/>
    <s v="tier - 3"/>
    <x v="2"/>
    <x v="12"/>
  </r>
  <r>
    <s v="Id16"/>
    <s v="  Philippe"/>
    <n v="39.9"/>
    <n v="11.32"/>
    <s v="No"/>
    <x v="0"/>
    <s v="No"/>
    <n v="0"/>
    <x v="0"/>
    <x v="0"/>
    <x v="0"/>
    <d v="1962-08-27T00:00:00"/>
    <n v="48173.36"/>
    <x v="0"/>
    <s v="tier - 3"/>
    <x v="3"/>
    <x v="5"/>
  </r>
  <r>
    <s v="Id17"/>
    <s v="  Jennifer A"/>
    <n v="33.799999999999997"/>
    <n v="7.67"/>
    <s v="No"/>
    <x v="0"/>
    <s v="No"/>
    <n v="3"/>
    <x v="0"/>
    <x v="0"/>
    <x v="0"/>
    <d v="1958-11-16T00:00:00"/>
    <n v="47928.03"/>
    <x v="1"/>
    <s v="tier - 3"/>
    <x v="3"/>
    <x v="7"/>
  </r>
  <r>
    <s v="Id18"/>
    <s v="  Christina M"/>
    <n v="36.765000000000001"/>
    <n v="7.29"/>
    <s v="Yes"/>
    <x v="0"/>
    <s v="Yes"/>
    <n v="1"/>
    <x v="0"/>
    <x v="0"/>
    <x v="0"/>
    <d v="1963-08-05T00:00:00"/>
    <n v="47896.79"/>
    <x v="0"/>
    <s v="tier - 3"/>
    <x v="2"/>
    <x v="8"/>
  </r>
  <r>
    <s v="Id19"/>
    <s v="  Said Sr"/>
    <n v="36.954999999999998"/>
    <n v="4.72"/>
    <s v="Yes"/>
    <x v="0"/>
    <s v="No"/>
    <n v="1"/>
    <x v="0"/>
    <x v="0"/>
    <x v="2"/>
    <d v="1964-11-07T00:00:00"/>
    <n v="47496.49"/>
    <x v="0"/>
    <s v="tier - 3"/>
    <x v="1"/>
    <x v="13"/>
  </r>
  <r>
    <s v="Id20"/>
    <s v="  John"/>
    <n v="42.9"/>
    <n v="11.41"/>
    <s v="No"/>
    <x v="0"/>
    <s v="No"/>
    <n v="0"/>
    <x v="0"/>
    <x v="0"/>
    <x v="0"/>
    <d v="1971-09-27T00:00:00"/>
    <n v="47462.89"/>
    <x v="0"/>
    <s v="tier - 2"/>
    <x v="0"/>
    <x v="14"/>
  </r>
  <r>
    <s v="Id21"/>
    <s v="  Myles"/>
    <n v="36.299999999999997"/>
    <n v="11.5"/>
    <s v="Yes"/>
    <x v="0"/>
    <s v="No"/>
    <n v="2"/>
    <x v="0"/>
    <x v="0"/>
    <x v="0"/>
    <d v="1961-06-13T00:00:00"/>
    <n v="47403.88"/>
    <x v="0"/>
    <s v="tier - 3"/>
    <x v="3"/>
    <x v="12"/>
  </r>
  <r>
    <s v="Id22"/>
    <s v="  Madelyn C"/>
    <n v="32.200000000000003"/>
    <n v="6.22"/>
    <s v="Yes"/>
    <x v="0"/>
    <s v="No"/>
    <n v="2"/>
    <x v="0"/>
    <x v="0"/>
    <x v="1"/>
    <d v="1959-10-04T00:00:00"/>
    <n v="47305.31"/>
    <x v="1"/>
    <s v="tier - 1"/>
    <x v="3"/>
    <x v="10"/>
  </r>
  <r>
    <s v="Id23"/>
    <s v="  Nicole"/>
    <n v="31.3"/>
    <n v="11.38"/>
    <s v="No"/>
    <x v="0"/>
    <s v="No"/>
    <n v="3"/>
    <x v="0"/>
    <x v="0"/>
    <x v="0"/>
    <d v="1958-09-03T00:00:00"/>
    <n v="47291.06"/>
    <x v="1"/>
    <s v="tier - 1"/>
    <x v="3"/>
    <x v="7"/>
  </r>
  <r>
    <s v="Id24"/>
    <s v="  Eric A"/>
    <n v="41.8"/>
    <n v="7.89"/>
    <s v="Yes"/>
    <x v="0"/>
    <s v="No"/>
    <n v="2"/>
    <x v="0"/>
    <x v="0"/>
    <x v="0"/>
    <d v="1970-12-28T00:00:00"/>
    <n v="47269.85"/>
    <x v="0"/>
    <s v="tier - 2"/>
    <x v="0"/>
    <x v="2"/>
  </r>
  <r>
    <s v="Id25"/>
    <s v="  Emiliano I"/>
    <n v="35.090000000000003"/>
    <n v="4.38"/>
    <s v="Yes"/>
    <x v="0"/>
    <s v="No"/>
    <n v="2"/>
    <x v="0"/>
    <x v="0"/>
    <x v="2"/>
    <d v="1959-07-14T00:00:00"/>
    <n v="47055.53"/>
    <x v="1"/>
    <s v="tier - 1"/>
    <x v="0"/>
    <x v="10"/>
  </r>
  <r>
    <s v="Id26"/>
    <s v="  Adam"/>
    <n v="33.880000000000003"/>
    <n v="7.01"/>
    <s v="No"/>
    <x v="0"/>
    <s v="No"/>
    <n v="3"/>
    <x v="0"/>
    <x v="0"/>
    <x v="0"/>
    <d v="1958-09-15T00:00:00"/>
    <n v="46889.26"/>
    <x v="1"/>
    <s v="tier - 3"/>
    <x v="0"/>
    <x v="7"/>
  </r>
  <r>
    <s v="Id27"/>
    <s v="  Zach"/>
    <n v="30.875"/>
    <n v="11.88"/>
    <s v="No"/>
    <x v="0"/>
    <s v="No"/>
    <n v="0"/>
    <x v="0"/>
    <x v="0"/>
    <x v="0"/>
    <d v="1960-11-17T00:00:00"/>
    <n v="46718.16"/>
    <x v="0"/>
    <s v="tier - 1"/>
    <x v="1"/>
    <x v="15"/>
  </r>
  <r>
    <s v="Id28"/>
    <s v="  Stephanie W"/>
    <n v="36.86"/>
    <n v="5.19"/>
    <s v="Yes"/>
    <x v="0"/>
    <s v="Yes"/>
    <n v="1"/>
    <x v="0"/>
    <x v="0"/>
    <x v="2"/>
    <d v="1969-06-23T00:00:00"/>
    <n v="46661.440000000002"/>
    <x v="0"/>
    <s v="tier - 3"/>
    <x v="1"/>
    <x v="16"/>
  </r>
  <r>
    <s v="Id29"/>
    <s v="  Stephen"/>
    <n v="35.86"/>
    <n v="6.74"/>
    <s v="Yes"/>
    <x v="0"/>
    <s v="No"/>
    <n v="2"/>
    <x v="0"/>
    <x v="0"/>
    <x v="0"/>
    <d v="1961-08-08T00:00:00"/>
    <n v="46599.11"/>
    <x v="0"/>
    <s v="tier - 1"/>
    <x v="0"/>
    <x v="12"/>
  </r>
  <r>
    <s v="Id30"/>
    <s v="  Natalie"/>
    <n v="37.049999999999997"/>
    <n v="8.44"/>
    <s v="No"/>
    <x v="0"/>
    <s v="No"/>
    <n v="0"/>
    <x v="0"/>
    <x v="0"/>
    <x v="0"/>
    <d v="1971-12-06T00:00:00"/>
    <n v="46255.11"/>
    <x v="0"/>
    <s v="tier - 3"/>
    <x v="2"/>
    <x v="14"/>
  </r>
  <r>
    <s v="Id31"/>
    <s v="  Nicole J"/>
    <n v="43.89"/>
    <n v="8.7100000000000009"/>
    <s v="No"/>
    <x v="0"/>
    <s v="No"/>
    <n v="0"/>
    <x v="0"/>
    <x v="0"/>
    <x v="0"/>
    <d v="1978-08-17T00:00:00"/>
    <n v="46200.99"/>
    <x v="0"/>
    <s v="tier - 1"/>
    <x v="0"/>
    <x v="9"/>
  </r>
  <r>
    <s v="Id32"/>
    <s v="  Jefferson D"/>
    <n v="42.35"/>
    <n v="5.08"/>
    <s v="Yes"/>
    <x v="0"/>
    <s v="No"/>
    <n v="0"/>
    <x v="0"/>
    <x v="0"/>
    <x v="2"/>
    <d v="1976-12-02T00:00:00"/>
    <n v="46151.12"/>
    <x v="0"/>
    <s v="tier - 3"/>
    <x v="0"/>
    <x v="1"/>
  </r>
  <r>
    <s v="Id33"/>
    <s v="  Brendan D"/>
    <n v="31.35"/>
    <n v="6.86"/>
    <s v="No"/>
    <x v="0"/>
    <s v="No"/>
    <n v="0"/>
    <x v="0"/>
    <x v="0"/>
    <x v="0"/>
    <d v="1962-12-04T00:00:00"/>
    <n v="46130.53"/>
    <x v="0"/>
    <s v="tier - 1"/>
    <x v="1"/>
    <x v="5"/>
  </r>
  <r>
    <s v="Id34"/>
    <s v="  Courtney"/>
    <n v="47.6"/>
    <n v="5.95"/>
    <s v="Yes"/>
    <x v="0"/>
    <s v="No"/>
    <n v="0"/>
    <x v="0"/>
    <x v="0"/>
    <x v="1"/>
    <d v="1985-09-30T00:00:00"/>
    <n v="46113.51"/>
    <x v="1"/>
    <s v="tier - 3"/>
    <x v="3"/>
    <x v="17"/>
  </r>
  <r>
    <s v="Id35"/>
    <s v="  Sydney L"/>
    <n v="46.2"/>
    <n v="6.09"/>
    <s v="No"/>
    <x v="0"/>
    <s v="Yes"/>
    <n v="1"/>
    <x v="0"/>
    <x v="0"/>
    <x v="1"/>
    <d v="1979-08-12T00:00:00"/>
    <n v="45863.21"/>
    <x v="1"/>
    <s v="tier - 1"/>
    <x v="0"/>
    <x v="18"/>
  </r>
  <r>
    <s v="Id36"/>
    <s v="  Julien"/>
    <n v="32.015000000000001"/>
    <n v="11.75"/>
    <s v="No"/>
    <x v="0"/>
    <s v="No"/>
    <n v="0"/>
    <x v="0"/>
    <x v="0"/>
    <x v="0"/>
    <d v="1960-12-21T00:00:00"/>
    <n v="45710.21"/>
    <x v="1"/>
    <s v="tier - 2"/>
    <x v="4"/>
    <x v="15"/>
  </r>
  <r>
    <s v="Id37"/>
    <s v="  Ryan M"/>
    <n v="40.564999999999998"/>
    <n v="7.37"/>
    <s v="No"/>
    <x v="0"/>
    <s v="No"/>
    <n v="0"/>
    <x v="0"/>
    <x v="0"/>
    <x v="0"/>
    <d v="1974-08-09T00:00:00"/>
    <n v="45702.02"/>
    <x v="1"/>
    <s v="tier - 2"/>
    <x v="1"/>
    <x v="19"/>
  </r>
  <r>
    <s v="Id38"/>
    <s v="  Anna H"/>
    <n v="32.450000000000003"/>
    <n v="11.91"/>
    <s v="No"/>
    <x v="0"/>
    <s v="No"/>
    <n v="0"/>
    <x v="0"/>
    <x v="0"/>
    <x v="0"/>
    <d v="1962-12-17T00:00:00"/>
    <n v="45008.959999999999"/>
    <x v="1"/>
    <s v="tier - 2"/>
    <x v="0"/>
    <x v="5"/>
  </r>
  <r>
    <s v="Id39"/>
    <s v="  Samantha"/>
    <n v="34.96"/>
    <n v="6.52"/>
    <s v="No"/>
    <x v="0"/>
    <s v="No"/>
    <n v="0"/>
    <x v="0"/>
    <x v="0"/>
    <x v="0"/>
    <d v="1971-08-13T00:00:00"/>
    <n v="44641.2"/>
    <x v="1"/>
    <s v="tier - 3"/>
    <x v="2"/>
    <x v="14"/>
  </r>
  <r>
    <s v="Id40"/>
    <s v="  Robert"/>
    <n v="35.5"/>
    <n v="5.14"/>
    <s v="No"/>
    <x v="0"/>
    <s v="Yes"/>
    <n v="1"/>
    <x v="0"/>
    <x v="0"/>
    <x v="2"/>
    <d v="1993-10-11T00:00:00"/>
    <n v="44585.46"/>
    <x v="1"/>
    <s v="tier - 2"/>
    <x v="3"/>
    <x v="20"/>
  </r>
  <r>
    <s v="Id41"/>
    <s v="  James R"/>
    <n v="52.58"/>
    <n v="4.1900000000000004"/>
    <s v="No"/>
    <x v="1"/>
    <s v="No"/>
    <n v="1"/>
    <x v="0"/>
    <x v="0"/>
    <x v="2"/>
    <d v="2000-08-02T00:00:00"/>
    <n v="44501.4"/>
    <x v="1"/>
    <s v="tier - 3"/>
    <x v="0"/>
    <x v="21"/>
  </r>
  <r>
    <s v="Id42"/>
    <s v="  Roseann"/>
    <n v="35.200000000000003"/>
    <n v="11.68"/>
    <s v="Yes"/>
    <x v="0"/>
    <s v="No"/>
    <n v="0"/>
    <x v="0"/>
    <x v="0"/>
    <x v="0"/>
    <d v="1967-09-14T00:00:00"/>
    <n v="44423.8"/>
    <x v="1"/>
    <s v="tier - 3"/>
    <x v="0"/>
    <x v="22"/>
  </r>
  <r>
    <s v="Id43"/>
    <s v="  Nicole"/>
    <n v="38.06"/>
    <n v="6.98"/>
    <s v="No"/>
    <x v="0"/>
    <s v="No"/>
    <n v="0"/>
    <x v="0"/>
    <x v="0"/>
    <x v="0"/>
    <d v="1971-10-29T00:00:00"/>
    <n v="44400.41"/>
    <x v="1"/>
    <s v="tier - 2"/>
    <x v="0"/>
    <x v="14"/>
  </r>
  <r>
    <s v="Id44"/>
    <s v="  Spencer"/>
    <n v="34.21"/>
    <n v="8.34"/>
    <s v="No"/>
    <x v="0"/>
    <s v="No"/>
    <n v="0"/>
    <x v="0"/>
    <x v="0"/>
    <x v="0"/>
    <d v="1968-11-24T00:00:00"/>
    <n v="44260.75"/>
    <x v="1"/>
    <s v="tier - 1"/>
    <x v="0"/>
    <x v="0"/>
  </r>
  <r>
    <s v="Id45"/>
    <s v="  Eric W"/>
    <n v="38.94"/>
    <n v="8.49"/>
    <s v="Yes"/>
    <x v="0"/>
    <s v="No"/>
    <n v="1"/>
    <x v="0"/>
    <x v="0"/>
    <x v="0"/>
    <d v="1975-06-01T00:00:00"/>
    <n v="44202.65"/>
    <x v="1"/>
    <s v="tier - 2"/>
    <x v="0"/>
    <x v="19"/>
  </r>
  <r>
    <s v="Id46"/>
    <s v="  Brianna L"/>
    <n v="30.21"/>
    <n v="5.34"/>
    <s v="Yes"/>
    <x v="0"/>
    <s v="No"/>
    <n v="1"/>
    <x v="0"/>
    <x v="0"/>
    <x v="2"/>
    <d v="1988-07-16T00:00:00"/>
    <n v="43943.88"/>
    <x v="1"/>
    <s v="tier - 1"/>
    <x v="1"/>
    <x v="23"/>
  </r>
  <r>
    <s v="Id47"/>
    <s v="  Thomas J"/>
    <n v="33.630000000000003"/>
    <n v="4.43"/>
    <s v="Yes"/>
    <x v="0"/>
    <s v="No"/>
    <n v="2"/>
    <x v="0"/>
    <x v="0"/>
    <x v="2"/>
    <d v="1966-10-05T00:00:00"/>
    <n v="43921.18"/>
    <x v="1"/>
    <s v="tier - 2"/>
    <x v="1"/>
    <x v="24"/>
  </r>
  <r>
    <s v="Id48"/>
    <s v="  Melissa L"/>
    <n v="40.369999999999997"/>
    <n v="4.47"/>
    <s v="No"/>
    <x v="0"/>
    <s v="No"/>
    <n v="0"/>
    <x v="0"/>
    <x v="0"/>
    <x v="2"/>
    <d v="1980-11-10T00:00:00"/>
    <n v="43896.38"/>
    <x v="1"/>
    <s v="tier - 1"/>
    <x v="0"/>
    <x v="25"/>
  </r>
  <r>
    <s v="Id49"/>
    <s v="  Flavio"/>
    <n v="53.09"/>
    <n v="4.82"/>
    <s v="Yes"/>
    <x v="0"/>
    <s v="No"/>
    <n v="2"/>
    <x v="0"/>
    <x v="0"/>
    <x v="2"/>
    <d v="1966-07-02T00:00:00"/>
    <n v="43817.45"/>
    <x v="1"/>
    <s v="tier - 3"/>
    <x v="1"/>
    <x v="24"/>
  </r>
  <r>
    <s v="Id50"/>
    <s v="  Ryan"/>
    <n v="31.79"/>
    <n v="5.51"/>
    <s v="Yes"/>
    <x v="0"/>
    <s v="No"/>
    <n v="2"/>
    <x v="0"/>
    <x v="0"/>
    <x v="2"/>
    <d v="1966-10-25T00:00:00"/>
    <n v="43813.87"/>
    <x v="1"/>
    <s v="tier - 2"/>
    <x v="0"/>
    <x v="24"/>
  </r>
  <r>
    <s v="Id51"/>
    <s v="  Anthony J"/>
    <n v="41.895000000000003"/>
    <n v="10.87"/>
    <s v="Yes"/>
    <x v="0"/>
    <s v="No"/>
    <n v="1"/>
    <x v="0"/>
    <x v="0"/>
    <x v="0"/>
    <d v="1986-12-29T00:00:00"/>
    <n v="43753.34"/>
    <x v="1"/>
    <s v="tier - 1"/>
    <x v="5"/>
    <x v="26"/>
  </r>
  <r>
    <s v="Id52"/>
    <s v="  Alex"/>
    <n v="31.16"/>
    <n v="9.34"/>
    <s v="No"/>
    <x v="0"/>
    <s v="No"/>
    <n v="0"/>
    <x v="0"/>
    <x v="0"/>
    <x v="0"/>
    <d v="1965-08-22T00:00:00"/>
    <n v="43578.94"/>
    <x v="1"/>
    <s v="tier - 2"/>
    <x v="1"/>
    <x v="11"/>
  </r>
  <r>
    <s v="Id53"/>
    <s v="  David"/>
    <n v="34.104999999999997"/>
    <n v="5.03"/>
    <s v="Yes"/>
    <x v="0"/>
    <s v="Yes"/>
    <n v="1"/>
    <x v="0"/>
    <x v="0"/>
    <x v="2"/>
    <d v="1969-12-03T00:00:00"/>
    <n v="43254.42"/>
    <x v="1"/>
    <s v="tier - 2"/>
    <x v="4"/>
    <x v="16"/>
  </r>
  <r>
    <s v="Id54"/>
    <s v="  Andrew B"/>
    <n v="51.93"/>
    <n v="11.05"/>
    <s v="No"/>
    <x v="0"/>
    <s v="No"/>
    <n v="0"/>
    <x v="0"/>
    <x v="0"/>
    <x v="0"/>
    <d v="1965-11-29T00:00:00"/>
    <n v="43073.760000000002"/>
    <x v="1"/>
    <s v="tier - 2"/>
    <x v="3"/>
    <x v="11"/>
  </r>
  <r>
    <s v="Id55"/>
    <s v="  Dara E"/>
    <n v="38.950000000000003"/>
    <n v="11.95"/>
    <s v="No"/>
    <x v="0"/>
    <s v="No"/>
    <n v="0"/>
    <x v="0"/>
    <x v="0"/>
    <x v="0"/>
    <d v="1978-11-04T00:00:00"/>
    <n v="42983.46"/>
    <x v="0"/>
    <s v="tier - 2"/>
    <x v="1"/>
    <x v="9"/>
  </r>
  <r>
    <s v="Id56"/>
    <s v="  Inna"/>
    <n v="36.630000000000003"/>
    <n v="7.72"/>
    <s v="Yes"/>
    <x v="0"/>
    <s v="No"/>
    <n v="1"/>
    <x v="0"/>
    <x v="0"/>
    <x v="0"/>
    <d v="1975-10-23T00:00:00"/>
    <n v="42969.85"/>
    <x v="0"/>
    <s v="tier - 3"/>
    <x v="0"/>
    <x v="27"/>
  </r>
  <r>
    <s v="Id57"/>
    <s v="  Ari"/>
    <n v="34.200000000000003"/>
    <n v="5.75"/>
    <s v="No"/>
    <x v="0"/>
    <s v="No"/>
    <n v="2"/>
    <x v="0"/>
    <x v="0"/>
    <x v="1"/>
    <d v="1972-09-10T00:00:00"/>
    <n v="42856.84"/>
    <x v="0"/>
    <s v="tier - 1"/>
    <x v="3"/>
    <x v="28"/>
  </r>
  <r>
    <s v="Id58"/>
    <s v="  Lindsey"/>
    <n v="50.63"/>
    <n v="11.89"/>
    <s v="No"/>
    <x v="0"/>
    <s v="No"/>
    <n v="0"/>
    <x v="0"/>
    <x v="0"/>
    <x v="0"/>
    <d v="1965-10-29T00:00:00"/>
    <n v="42764.12"/>
    <x v="0"/>
    <s v="tier - 2"/>
    <x v="3"/>
    <x v="11"/>
  </r>
  <r>
    <s v="Id59"/>
    <s v="  Kenny"/>
    <n v="36.479999999999997"/>
    <n v="6.2"/>
    <s v="No"/>
    <x v="0"/>
    <s v="No"/>
    <n v="0"/>
    <x v="0"/>
    <x v="0"/>
    <x v="1"/>
    <d v="1977-10-21T00:00:00"/>
    <n v="42760.5"/>
    <x v="0"/>
    <s v="tier - 2"/>
    <x v="1"/>
    <x v="29"/>
  </r>
  <r>
    <s v="Id60"/>
    <s v="  Louise"/>
    <n v="54.82"/>
    <n v="10.61"/>
    <s v="No"/>
    <x v="0"/>
    <s v="No"/>
    <n v="0"/>
    <x v="0"/>
    <x v="0"/>
    <x v="0"/>
    <d v="1971-11-03T00:00:00"/>
    <n v="42644.2"/>
    <x v="0"/>
    <s v="tier - 3"/>
    <x v="3"/>
    <x v="14"/>
  </r>
  <r>
    <s v="Id61"/>
    <s v="  Cameron"/>
    <n v="38.06"/>
    <n v="6.04"/>
    <s v="No"/>
    <x v="0"/>
    <s v="Yes"/>
    <n v="1"/>
    <x v="0"/>
    <x v="0"/>
    <x v="1"/>
    <d v="1979-12-27T00:00:00"/>
    <n v="42560.43"/>
    <x v="0"/>
    <s v="tier - 3"/>
    <x v="0"/>
    <x v="18"/>
  </r>
  <r>
    <s v="Id62"/>
    <s v="  Katie T"/>
    <n v="51.48"/>
    <n v="9.33"/>
    <s v="Yes"/>
    <x v="0"/>
    <s v="No"/>
    <n v="0"/>
    <x v="0"/>
    <x v="0"/>
    <x v="0"/>
    <d v="1967-06-27T00:00:00"/>
    <n v="42538.720000000001"/>
    <x v="0"/>
    <s v="tier - 3"/>
    <x v="3"/>
    <x v="22"/>
  </r>
  <r>
    <s v="Id63"/>
    <s v="  Casey"/>
    <n v="52.06"/>
    <n v="11.47"/>
    <s v="No"/>
    <x v="0"/>
    <s v="No"/>
    <n v="0"/>
    <x v="0"/>
    <x v="0"/>
    <x v="0"/>
    <d v="1968-08-03T00:00:00"/>
    <n v="42478.6"/>
    <x v="0"/>
    <s v="tier - 2"/>
    <x v="3"/>
    <x v="0"/>
  </r>
  <r>
    <s v="Id64"/>
    <s v="  David"/>
    <n v="30.684999999999999"/>
    <n v="7.02"/>
    <s v="Yes"/>
    <x v="0"/>
    <s v="No"/>
    <n v="0"/>
    <x v="0"/>
    <x v="0"/>
    <x v="0"/>
    <d v="1967-06-28T00:00:00"/>
    <n v="42303.69"/>
    <x v="0"/>
    <s v="tier - 2"/>
    <x v="4"/>
    <x v="22"/>
  </r>
  <r>
    <s v="Id65"/>
    <s v="  Bryson C"/>
    <n v="36.08"/>
    <n v="8.8000000000000007"/>
    <s v="Yes"/>
    <x v="0"/>
    <s v="No"/>
    <n v="1"/>
    <x v="0"/>
    <x v="0"/>
    <x v="0"/>
    <d v="1975-08-15T00:00:00"/>
    <n v="42211.14"/>
    <x v="0"/>
    <s v="tier - 3"/>
    <x v="0"/>
    <x v="27"/>
  </r>
  <r>
    <s v="Id66"/>
    <s v="  Megan"/>
    <n v="54.99"/>
    <n v="8.68"/>
    <s v="No"/>
    <x v="0"/>
    <s v="No"/>
    <n v="2"/>
    <x v="0"/>
    <x v="0"/>
    <x v="0"/>
    <d v="1973-09-18T00:00:00"/>
    <n v="42188.15"/>
    <x v="0"/>
    <s v="tier - 1"/>
    <x v="3"/>
    <x v="30"/>
  </r>
  <r>
    <s v="Id67"/>
    <s v="  Daniel"/>
    <n v="35.97"/>
    <n v="6.12"/>
    <s v="No"/>
    <x v="0"/>
    <s v="Yes"/>
    <n v="1"/>
    <x v="0"/>
    <x v="0"/>
    <x v="1"/>
    <d v="1979-07-03T00:00:00"/>
    <n v="42124.52"/>
    <x v="0"/>
    <s v="tier - 1"/>
    <x v="0"/>
    <x v="18"/>
  </r>
  <r>
    <s v="Id68"/>
    <s v="  Steven M"/>
    <n v="45.54"/>
    <n v="5.4"/>
    <s v="Yes"/>
    <x v="0"/>
    <s v="Yes"/>
    <n v="1"/>
    <x v="0"/>
    <x v="0"/>
    <x v="2"/>
    <d v="1997-12-09T00:00:00"/>
    <n v="42112.24"/>
    <x v="0"/>
    <s v="tier - 3"/>
    <x v="0"/>
    <x v="31"/>
  </r>
  <r>
    <s v="Id69"/>
    <s v="  Jenna L"/>
    <n v="35.53"/>
    <n v="4.3600000000000003"/>
    <s v="Yes"/>
    <x v="0"/>
    <s v="No"/>
    <n v="0"/>
    <x v="0"/>
    <x v="0"/>
    <x v="2"/>
    <d v="1976-11-28T00:00:00"/>
    <n v="42111.66"/>
    <x v="0"/>
    <s v="tier - 1"/>
    <x v="2"/>
    <x v="1"/>
  </r>
  <r>
    <s v="Id70"/>
    <s v="  Freeman"/>
    <n v="30.8"/>
    <n v="9.77"/>
    <s v="No"/>
    <x v="0"/>
    <s v="No"/>
    <n v="0"/>
    <x v="0"/>
    <x v="0"/>
    <x v="0"/>
    <d v="1968-12-19T00:00:00"/>
    <n v="41999.519999999997"/>
    <x v="0"/>
    <s v="tier - 3"/>
    <x v="0"/>
    <x v="0"/>
  </r>
  <r>
    <s v="Id71"/>
    <s v="  Jeff"/>
    <n v="38.39"/>
    <n v="4.25"/>
    <s v="No"/>
    <x v="0"/>
    <s v="No"/>
    <n v="1"/>
    <x v="0"/>
    <x v="0"/>
    <x v="2"/>
    <d v="1984-11-10T00:00:00"/>
    <n v="41949.24"/>
    <x v="0"/>
    <s v="tier - 1"/>
    <x v="0"/>
    <x v="32"/>
  </r>
  <r>
    <s v="Id72"/>
    <s v="  Elenilton V Sr"/>
    <n v="32.299999999999997"/>
    <n v="4.76"/>
    <s v="No"/>
    <x v="0"/>
    <s v="No"/>
    <n v="2"/>
    <x v="0"/>
    <x v="0"/>
    <x v="2"/>
    <d v="1972-06-08T00:00:00"/>
    <n v="41919.1"/>
    <x v="0"/>
    <s v="tier - 1"/>
    <x v="4"/>
    <x v="14"/>
  </r>
  <r>
    <s v="Id73"/>
    <s v="  Maurya"/>
    <n v="48.8"/>
    <n v="6.22"/>
    <s v="Yes"/>
    <x v="0"/>
    <s v="No"/>
    <n v="2"/>
    <x v="0"/>
    <x v="0"/>
    <x v="1"/>
    <d v="1966-09-21T00:00:00"/>
    <n v="41886.54"/>
    <x v="0"/>
    <s v="tier - 3"/>
    <x v="3"/>
    <x v="24"/>
  </r>
  <r>
    <s v="Id74"/>
    <s v="  Samantha C"/>
    <n v="45.5"/>
    <n v="7.96"/>
    <s v="No"/>
    <x v="0"/>
    <s v="No"/>
    <n v="0"/>
    <x v="0"/>
    <x v="0"/>
    <x v="0"/>
    <d v="1962-09-22T00:00:00"/>
    <n v="41794.629999999997"/>
    <x v="0"/>
    <s v="tier - 3"/>
    <x v="3"/>
    <x v="5"/>
  </r>
  <r>
    <s v="Id75"/>
    <s v="  Bethany A"/>
    <n v="53.61"/>
    <n v="10.92"/>
    <s v="Yes"/>
    <x v="0"/>
    <s v="No"/>
    <n v="1"/>
    <x v="0"/>
    <x v="0"/>
    <x v="0"/>
    <d v="1975-09-29T00:00:00"/>
    <n v="41681.86"/>
    <x v="0"/>
    <s v="tier - 1"/>
    <x v="3"/>
    <x v="27"/>
  </r>
  <r>
    <s v="Id76"/>
    <s v="  Yves"/>
    <n v="36.19"/>
    <n v="11.51"/>
    <s v="Yes"/>
    <x v="0"/>
    <s v="No"/>
    <n v="1"/>
    <x v="0"/>
    <x v="0"/>
    <x v="0"/>
    <d v="1975-11-14T00:00:00"/>
    <n v="41676.080000000002"/>
    <x v="0"/>
    <s v="tier - 2"/>
    <x v="0"/>
    <x v="27"/>
  </r>
  <r>
    <s v="Id77"/>
    <s v="  Danielle"/>
    <n v="34.6"/>
    <n v="5.99"/>
    <s v="Yes"/>
    <x v="0"/>
    <s v="No"/>
    <n v="0"/>
    <x v="0"/>
    <x v="0"/>
    <x v="1"/>
    <d v="1976-10-29T00:00:00"/>
    <n v="41661.599999999999"/>
    <x v="0"/>
    <s v="tier - 3"/>
    <x v="3"/>
    <x v="1"/>
  </r>
  <r>
    <s v="Id78"/>
    <s v="  Julia"/>
    <n v="54.12"/>
    <n v="11.57"/>
    <s v="No"/>
    <x v="0"/>
    <s v="No"/>
    <n v="0"/>
    <x v="0"/>
    <x v="0"/>
    <x v="0"/>
    <d v="1974-11-24T00:00:00"/>
    <n v="41636.199999999997"/>
    <x v="0"/>
    <s v="tier - 1"/>
    <x v="3"/>
    <x v="19"/>
  </r>
  <r>
    <s v="Id79"/>
    <s v="  Joshua"/>
    <n v="48.82"/>
    <n v="6.67"/>
    <s v="Yes"/>
    <x v="0"/>
    <s v="No"/>
    <n v="0"/>
    <x v="0"/>
    <x v="0"/>
    <x v="0"/>
    <d v="1967-12-22T00:00:00"/>
    <n v="41505.15"/>
    <x v="0"/>
    <s v="tier - 2"/>
    <x v="3"/>
    <x v="22"/>
  </r>
  <r>
    <s v="Id80"/>
    <s v="  Jennifer"/>
    <n v="51.01"/>
    <n v="9.1999999999999993"/>
    <s v="No"/>
    <x v="0"/>
    <s v="No"/>
    <n v="0"/>
    <x v="0"/>
    <x v="0"/>
    <x v="0"/>
    <d v="1971-10-16T00:00:00"/>
    <n v="41351.879999999997"/>
    <x v="0"/>
    <s v="tier - 2"/>
    <x v="3"/>
    <x v="14"/>
  </r>
  <r>
    <s v="Id81"/>
    <s v="  Gwen M"/>
    <n v="45.65"/>
    <n v="5.1100000000000003"/>
    <s v="Yes"/>
    <x v="0"/>
    <s v="No"/>
    <n v="1"/>
    <x v="0"/>
    <x v="0"/>
    <x v="2"/>
    <d v="1964-10-07T00:00:00"/>
    <n v="41331.79"/>
    <x v="0"/>
    <s v="tier - 2"/>
    <x v="3"/>
    <x v="13"/>
  </r>
  <r>
    <s v="Id82"/>
    <s v="  Patrick"/>
    <n v="52.9"/>
    <n v="5.34"/>
    <s v="No"/>
    <x v="0"/>
    <s v="No"/>
    <n v="0"/>
    <x v="0"/>
    <x v="0"/>
    <x v="2"/>
    <d v="1977-08-27T00:00:00"/>
    <n v="41271.5"/>
    <x v="0"/>
    <s v="tier - 2"/>
    <x v="3"/>
    <x v="29"/>
  </r>
  <r>
    <s v="Id83"/>
    <s v="  Kate"/>
    <n v="45.41"/>
    <n v="4.03"/>
    <s v="Yes"/>
    <x v="0"/>
    <s v="No"/>
    <n v="1"/>
    <x v="0"/>
    <x v="0"/>
    <x v="2"/>
    <d v="1964-06-06T00:00:00"/>
    <n v="41250.39"/>
    <x v="0"/>
    <s v="tier - 3"/>
    <x v="3"/>
    <x v="8"/>
  </r>
  <r>
    <s v="Id84"/>
    <s v="  Kevin"/>
    <n v="49.41"/>
    <n v="4.2300000000000004"/>
    <s v="Yes"/>
    <x v="0"/>
    <s v="Yes"/>
    <n v="1"/>
    <x v="0"/>
    <x v="0"/>
    <x v="2"/>
    <d v="1969-08-08T00:00:00"/>
    <n v="41191.57"/>
    <x v="0"/>
    <s v="tier - 2"/>
    <x v="3"/>
    <x v="16"/>
  </r>
  <r>
    <s v="Id85"/>
    <s v="  Stephen II"/>
    <n v="31.824999999999999"/>
    <n v="4.0599999999999996"/>
    <s v="No"/>
    <x v="0"/>
    <s v="No"/>
    <n v="2"/>
    <x v="0"/>
    <x v="0"/>
    <x v="2"/>
    <d v="1972-09-06T00:00:00"/>
    <n v="41097.160000000003"/>
    <x v="0"/>
    <s v="tier - 3"/>
    <x v="4"/>
    <x v="28"/>
  </r>
  <r>
    <s v="Id86"/>
    <s v="  Philip"/>
    <n v="51.28"/>
    <n v="4.68"/>
    <s v="No"/>
    <x v="0"/>
    <s v="No"/>
    <n v="2"/>
    <x v="0"/>
    <x v="0"/>
    <x v="2"/>
    <d v="1972-08-12T00:00:00"/>
    <n v="41055.29"/>
    <x v="0"/>
    <s v="tier - 2"/>
    <x v="3"/>
    <x v="28"/>
  </r>
  <r>
    <s v="Id87"/>
    <s v="  Brett A"/>
    <n v="34.96"/>
    <n v="4.34"/>
    <s v="No"/>
    <x v="0"/>
    <s v="Yes"/>
    <n v="1"/>
    <x v="0"/>
    <x v="0"/>
    <x v="2"/>
    <d v="1979-10-11T00:00:00"/>
    <n v="41034.22"/>
    <x v="0"/>
    <s v="tier - 3"/>
    <x v="6"/>
    <x v="18"/>
  </r>
  <r>
    <s v="Id88"/>
    <s v="  Rebecca"/>
    <n v="33.11"/>
    <n v="10.51"/>
    <s v="No"/>
    <x v="0"/>
    <s v="No"/>
    <n v="0"/>
    <x v="0"/>
    <x v="0"/>
    <x v="0"/>
    <d v="1974-06-05T00:00:00"/>
    <n v="40974.160000000003"/>
    <x v="0"/>
    <s v="tier - 2"/>
    <x v="0"/>
    <x v="30"/>
  </r>
  <r>
    <s v="Id89"/>
    <s v="  Kelley"/>
    <n v="54.74"/>
    <n v="5.84"/>
    <s v="Yes"/>
    <x v="0"/>
    <s v="Yes"/>
    <n v="1"/>
    <x v="0"/>
    <x v="0"/>
    <x v="1"/>
    <d v="1983-09-08T00:00:00"/>
    <n v="40961.29"/>
    <x v="0"/>
    <s v="tier - 2"/>
    <x v="3"/>
    <x v="33"/>
  </r>
  <r>
    <s v="Id90"/>
    <s v="  Abigail K"/>
    <n v="32.56"/>
    <n v="5.41"/>
    <s v="No"/>
    <x v="0"/>
    <s v="Yes"/>
    <n v="1"/>
    <x v="0"/>
    <x v="0"/>
    <x v="2"/>
    <d v="1979-09-16T00:00:00"/>
    <n v="40941.29"/>
    <x v="0"/>
    <s v="tier - 2"/>
    <x v="0"/>
    <x v="18"/>
  </r>
  <r>
    <s v="Id91"/>
    <s v="  Hope"/>
    <n v="39.049999999999997"/>
    <n v="6.06"/>
    <s v="No"/>
    <x v="0"/>
    <s v="No"/>
    <n v="1"/>
    <x v="0"/>
    <x v="0"/>
    <x v="1"/>
    <d v="1992-08-04T00:00:00"/>
    <n v="40932.43"/>
    <x v="0"/>
    <s v="tier - 2"/>
    <x v="0"/>
    <x v="34"/>
  </r>
  <r>
    <s v="Id92"/>
    <s v="  Elyse M"/>
    <n v="42.75"/>
    <n v="4.22"/>
    <s v="No"/>
    <x v="0"/>
    <s v="No"/>
    <n v="0"/>
    <x v="0"/>
    <x v="0"/>
    <x v="2"/>
    <d v="1999-07-02T00:00:00"/>
    <n v="40904.199999999997"/>
    <x v="0"/>
    <s v="tier - 1"/>
    <x v="2"/>
    <x v="35"/>
  </r>
  <r>
    <s v="Id93"/>
    <s v="  Nicholas"/>
    <n v="50.58"/>
    <n v="5.12"/>
    <s v="No"/>
    <x v="0"/>
    <s v="No"/>
    <n v="2"/>
    <x v="0"/>
    <x v="0"/>
    <x v="2"/>
    <d v="1972-06-10T00:00:00"/>
    <n v="40817.85"/>
    <x v="0"/>
    <s v="tier - 3"/>
    <x v="3"/>
    <x v="28"/>
  </r>
  <r>
    <s v="Id94"/>
    <s v="  David"/>
    <n v="30.495000000000001"/>
    <n v="4.57"/>
    <s v="Yes"/>
    <x v="0"/>
    <s v="No"/>
    <n v="0"/>
    <x v="0"/>
    <x v="0"/>
    <x v="2"/>
    <d v="1976-12-26T00:00:00"/>
    <n v="40720.550000000003"/>
    <x v="0"/>
    <s v="tier - 3"/>
    <x v="1"/>
    <x v="1"/>
  </r>
  <r>
    <s v="Id95"/>
    <s v="  Natalie"/>
    <n v="48.31"/>
    <n v="9.58"/>
    <s v="Yes"/>
    <x v="0"/>
    <s v="No"/>
    <n v="2"/>
    <x v="0"/>
    <x v="0"/>
    <x v="0"/>
    <d v="1970-09-25T00:00:00"/>
    <n v="40692.910000000003"/>
    <x v="0"/>
    <s v="tier - 1"/>
    <x v="3"/>
    <x v="2"/>
  </r>
  <r>
    <s v="Id96"/>
    <s v="  Thomas"/>
    <n v="48.99"/>
    <n v="9.7799999999999994"/>
    <s v="Yes"/>
    <x v="0"/>
    <s v="No"/>
    <n v="1"/>
    <x v="0"/>
    <x v="0"/>
    <x v="0"/>
    <d v="1975-07-10T00:00:00"/>
    <n v="40590.550000000003"/>
    <x v="0"/>
    <s v="tier - 3"/>
    <x v="1"/>
    <x v="27"/>
  </r>
  <r>
    <s v="Id97"/>
    <s v="  Pamela J"/>
    <n v="38.39"/>
    <n v="4.1100000000000003"/>
    <s v="Yes"/>
    <x v="0"/>
    <s v="No"/>
    <n v="0"/>
    <x v="0"/>
    <x v="0"/>
    <x v="2"/>
    <d v="1985-11-03T00:00:00"/>
    <n v="40419.019999999997"/>
    <x v="0"/>
    <s v="tier - 2"/>
    <x v="0"/>
    <x v="17"/>
  </r>
  <r>
    <s v="Id98"/>
    <s v="  Jessica"/>
    <n v="44.34"/>
    <n v="4.0199999999999996"/>
    <s v="Yes"/>
    <x v="0"/>
    <s v="No"/>
    <n v="2"/>
    <x v="0"/>
    <x v="0"/>
    <x v="2"/>
    <d v="1966-08-12T00:00:00"/>
    <n v="40373.74"/>
    <x v="0"/>
    <s v="tier - 3"/>
    <x v="3"/>
    <x v="24"/>
  </r>
  <r>
    <s v="Id99"/>
    <s v="  Ron N"/>
    <n v="41.51"/>
    <n v="6.92"/>
    <s v="No"/>
    <x v="0"/>
    <s v="No"/>
    <n v="0"/>
    <x v="0"/>
    <x v="0"/>
    <x v="0"/>
    <d v="1962-09-04T00:00:00"/>
    <n v="40309.93"/>
    <x v="0"/>
    <s v="tier - 3"/>
    <x v="3"/>
    <x v="5"/>
  </r>
  <r>
    <s v="Id100"/>
    <s v="  Daniel"/>
    <n v="48.2"/>
    <n v="4.84"/>
    <s v="No"/>
    <x v="0"/>
    <s v="No"/>
    <n v="0"/>
    <x v="0"/>
    <x v="0"/>
    <x v="2"/>
    <d v="1977-06-27T00:00:00"/>
    <n v="40284.379999999997"/>
    <x v="0"/>
    <s v="tier - 3"/>
    <x v="1"/>
    <x v="29"/>
  </r>
  <r>
    <s v="Id101"/>
    <s v="  Brian"/>
    <n v="35.75"/>
    <n v="8"/>
    <s v="Yes"/>
    <x v="0"/>
    <s v="No"/>
    <n v="0"/>
    <x v="0"/>
    <x v="0"/>
    <x v="0"/>
    <d v="1981-10-04T00:00:00"/>
    <n v="40273.65"/>
    <x v="0"/>
    <s v="tier - 3"/>
    <x v="0"/>
    <x v="36"/>
  </r>
  <r>
    <s v="Id102"/>
    <s v="  Sari"/>
    <n v="53.81"/>
    <n v="8.77"/>
    <s v="Yes"/>
    <x v="0"/>
    <s v="No"/>
    <n v="0"/>
    <x v="0"/>
    <x v="0"/>
    <x v="0"/>
    <d v="1981-07-28T00:00:00"/>
    <n v="40208.559999999998"/>
    <x v="0"/>
    <s v="tier - 2"/>
    <x v="3"/>
    <x v="36"/>
  </r>
  <r>
    <s v="Id103"/>
    <s v="  Robert M"/>
    <n v="49.48"/>
    <n v="4.96"/>
    <s v="No"/>
    <x v="0"/>
    <s v="Yes"/>
    <n v="1"/>
    <x v="0"/>
    <x v="0"/>
    <x v="2"/>
    <d v="1979-08-18T00:00:00"/>
    <n v="40204.83"/>
    <x v="0"/>
    <s v="tier - 3"/>
    <x v="1"/>
    <x v="18"/>
  </r>
  <r>
    <s v="Id104"/>
    <s v="  Ricardo"/>
    <n v="34.1"/>
    <n v="4.43"/>
    <s v="Yes"/>
    <x v="0"/>
    <s v="No"/>
    <n v="0"/>
    <x v="0"/>
    <x v="0"/>
    <x v="2"/>
    <d v="1985-10-21T00:00:00"/>
    <n v="40182.25"/>
    <x v="0"/>
    <s v="tier - 2"/>
    <x v="3"/>
    <x v="17"/>
  </r>
  <r>
    <s v="Id105"/>
    <s v="  Gedion"/>
    <n v="35.299999999999997"/>
    <n v="5.82"/>
    <s v="Yes"/>
    <x v="0"/>
    <s v="Yes"/>
    <n v="1"/>
    <x v="0"/>
    <x v="0"/>
    <x v="1"/>
    <d v="1983-10-14T00:00:00"/>
    <n v="40103.89"/>
    <x v="0"/>
    <s v="tier - 2"/>
    <x v="3"/>
    <x v="33"/>
  </r>
  <r>
    <s v="Id106"/>
    <s v="  Mark"/>
    <n v="43.83"/>
    <n v="6.03"/>
    <s v="Yes"/>
    <x v="0"/>
    <s v="No"/>
    <n v="2"/>
    <x v="0"/>
    <x v="0"/>
    <x v="1"/>
    <d v="1966-08-12T00:00:00"/>
    <n v="40069.440000000002"/>
    <x v="0"/>
    <s v="tier - 3"/>
    <x v="3"/>
    <x v="24"/>
  </r>
  <r>
    <s v="Id107"/>
    <s v="  Gamini P"/>
    <n v="50.07"/>
    <n v="9.27"/>
    <s v="No"/>
    <x v="0"/>
    <s v="No"/>
    <n v="0"/>
    <x v="0"/>
    <x v="0"/>
    <x v="0"/>
    <d v="1978-12-20T00:00:00"/>
    <n v="40054.730000000003"/>
    <x v="0"/>
    <s v="tier - 3"/>
    <x v="3"/>
    <x v="9"/>
  </r>
  <r>
    <s v="Id108"/>
    <s v="  Emily J"/>
    <n v="32.774999999999999"/>
    <n v="5.53"/>
    <s v="No"/>
    <x v="0"/>
    <s v="No"/>
    <n v="0"/>
    <x v="0"/>
    <x v="0"/>
    <x v="2"/>
    <d v="1982-12-25T00:00:00"/>
    <n v="40003.33"/>
    <x v="0"/>
    <s v="tier - 1"/>
    <x v="1"/>
    <x v="37"/>
  </r>
  <r>
    <s v="Id109"/>
    <s v="  Amanda"/>
    <n v="34.104999999999997"/>
    <n v="5.07"/>
    <s v="No"/>
    <x v="0"/>
    <s v="No"/>
    <n v="1"/>
    <x v="0"/>
    <x v="0"/>
    <x v="2"/>
    <d v="1987-08-08T00:00:00"/>
    <n v="39983.43"/>
    <x v="1"/>
    <s v="tier - 3"/>
    <x v="1"/>
    <x v="38"/>
  </r>
  <r>
    <s v="Id110"/>
    <s v="  Nicholas"/>
    <n v="48.93"/>
    <n v="11.17"/>
    <s v="Yes"/>
    <x v="0"/>
    <s v="No"/>
    <n v="1"/>
    <x v="0"/>
    <x v="0"/>
    <x v="0"/>
    <d v="1975-12-02T00:00:00"/>
    <n v="39963.120000000003"/>
    <x v="1"/>
    <s v="tier - 2"/>
    <x v="3"/>
    <x v="27"/>
  </r>
  <r>
    <s v="Id111"/>
    <s v="  Knox"/>
    <n v="37.07"/>
    <n v="6.14"/>
    <s v="Yes"/>
    <x v="0"/>
    <s v="No"/>
    <n v="0"/>
    <x v="0"/>
    <x v="0"/>
    <x v="1"/>
    <d v="1985-08-22T00:00:00"/>
    <n v="39871.699999999997"/>
    <x v="0"/>
    <s v="tier - 2"/>
    <x v="0"/>
    <x v="17"/>
  </r>
  <r>
    <s v="Id112"/>
    <s v="  Yianna"/>
    <n v="51.51"/>
    <n v="6.26"/>
    <s v="Yes"/>
    <x v="0"/>
    <s v="Yes"/>
    <n v="1"/>
    <x v="0"/>
    <x v="0"/>
    <x v="1"/>
    <d v="1983-06-01T00:00:00"/>
    <n v="39865.699999999997"/>
    <x v="1"/>
    <s v="tier - 2"/>
    <x v="3"/>
    <x v="37"/>
  </r>
  <r>
    <s v="Id113"/>
    <s v="  Roberta"/>
    <n v="34.799999999999997"/>
    <n v="4.72"/>
    <s v="Yes"/>
    <x v="0"/>
    <s v="No"/>
    <n v="0"/>
    <x v="0"/>
    <x v="0"/>
    <x v="2"/>
    <d v="1985-07-17T00:00:00"/>
    <n v="39836.519999999997"/>
    <x v="1"/>
    <s v="tier - 1"/>
    <x v="3"/>
    <x v="17"/>
  </r>
  <r>
    <s v="Id114"/>
    <s v="  Benjamin P"/>
    <n v="36.67"/>
    <n v="5.18"/>
    <s v="No"/>
    <x v="0"/>
    <s v="No"/>
    <n v="1"/>
    <x v="0"/>
    <x v="0"/>
    <x v="2"/>
    <d v="1987-07-24T00:00:00"/>
    <n v="39774.28"/>
    <x v="0"/>
    <s v="tier - 1"/>
    <x v="7"/>
    <x v="38"/>
  </r>
  <r>
    <s v="Id115"/>
    <s v="  Craig"/>
    <n v="30.9"/>
    <n v="9.4"/>
    <s v="No"/>
    <x v="0"/>
    <s v="No"/>
    <n v="2"/>
    <x v="0"/>
    <x v="0"/>
    <x v="0"/>
    <d v="1973-12-17T00:00:00"/>
    <n v="39727.61"/>
    <x v="0"/>
    <s v="tier - 2"/>
    <x v="3"/>
    <x v="30"/>
  </r>
  <r>
    <s v="Id116"/>
    <s v="  Ann"/>
    <n v="30.495000000000001"/>
    <n v="6.29"/>
    <s v="No"/>
    <x v="0"/>
    <s v="No"/>
    <n v="0"/>
    <x v="0"/>
    <x v="0"/>
    <x v="1"/>
    <d v="1977-08-12T00:00:00"/>
    <n v="39725.519999999997"/>
    <x v="1"/>
    <s v="tier - 1"/>
    <x v="1"/>
    <x v="29"/>
  </r>
  <r>
    <s v="Id117"/>
    <s v="  Jamie P"/>
    <n v="44.88"/>
    <n v="6.04"/>
    <s v="No"/>
    <x v="0"/>
    <s v="Yes"/>
    <n v="1"/>
    <x v="0"/>
    <x v="0"/>
    <x v="1"/>
    <d v="2003-07-16T00:00:00"/>
    <n v="39722.75"/>
    <x v="0"/>
    <s v="tier - 1"/>
    <x v="0"/>
    <x v="39"/>
  </r>
  <r>
    <s v="Id118"/>
    <s v="  John"/>
    <n v="44.32"/>
    <n v="10.55"/>
    <s v="No"/>
    <x v="0"/>
    <s v="No"/>
    <n v="0"/>
    <x v="0"/>
    <x v="0"/>
    <x v="0"/>
    <d v="1968-09-29T00:00:00"/>
    <n v="39721.93"/>
    <x v="1"/>
    <s v="tier - 2"/>
    <x v="3"/>
    <x v="0"/>
  </r>
  <r>
    <s v="Id119"/>
    <s v="  Charlie"/>
    <n v="46.39"/>
    <n v="5.09"/>
    <s v="No"/>
    <x v="0"/>
    <s v="No"/>
    <n v="0"/>
    <x v="0"/>
    <x v="0"/>
    <x v="2"/>
    <d v="1977-12-17T00:00:00"/>
    <n v="39670.44"/>
    <x v="1"/>
    <s v="tier - 1"/>
    <x v="1"/>
    <x v="29"/>
  </r>
  <r>
    <s v="Id120"/>
    <s v="  Meb"/>
    <n v="42.13"/>
    <n v="5.2"/>
    <s v="Yes"/>
    <x v="0"/>
    <s v="No"/>
    <n v="1"/>
    <x v="0"/>
    <x v="0"/>
    <x v="2"/>
    <d v="1995-08-07T00:00:00"/>
    <n v="39611.760000000002"/>
    <x v="0"/>
    <s v="tier - 3"/>
    <x v="0"/>
    <x v="40"/>
  </r>
  <r>
    <s v="Id121"/>
    <s v="  Aaqib L"/>
    <n v="30.78"/>
    <n v="8.4499999999999993"/>
    <s v="Yes"/>
    <x v="0"/>
    <s v="No"/>
    <n v="0"/>
    <x v="0"/>
    <x v="0"/>
    <x v="0"/>
    <d v="1981-07-05T00:00:00"/>
    <n v="39597.410000000003"/>
    <x v="0"/>
    <s v="tier - 2"/>
    <x v="6"/>
    <x v="36"/>
  </r>
  <r>
    <s v="Id122"/>
    <s v="  Craig A"/>
    <n v="31.35"/>
    <n v="9.5399999999999991"/>
    <s v="No"/>
    <x v="0"/>
    <s v="No"/>
    <n v="0"/>
    <x v="0"/>
    <x v="0"/>
    <x v="0"/>
    <d v="1978-07-12T00:00:00"/>
    <n v="39556.49"/>
    <x v="0"/>
    <s v="tier - 2"/>
    <x v="5"/>
    <x v="9"/>
  </r>
  <r>
    <s v="Id123"/>
    <s v="  Meredith"/>
    <n v="41.46"/>
    <n v="4.99"/>
    <s v="Yes"/>
    <x v="0"/>
    <s v="No"/>
    <n v="2"/>
    <x v="0"/>
    <x v="0"/>
    <x v="2"/>
    <d v="1966-06-24T00:00:00"/>
    <n v="39396.86"/>
    <x v="1"/>
    <s v="tier - 2"/>
    <x v="3"/>
    <x v="24"/>
  </r>
  <r>
    <s v="Id124"/>
    <s v="  Doug"/>
    <n v="48"/>
    <n v="10.54"/>
    <s v="No"/>
    <x v="0"/>
    <s v="No"/>
    <n v="0"/>
    <x v="0"/>
    <x v="0"/>
    <x v="0"/>
    <d v="1978-08-05T00:00:00"/>
    <n v="39352.6"/>
    <x v="1"/>
    <s v="tier - 3"/>
    <x v="3"/>
    <x v="9"/>
  </r>
  <r>
    <s v="Id125"/>
    <s v="  Elizabeth J"/>
    <n v="49.13"/>
    <n v="4.54"/>
    <s v="No"/>
    <x v="0"/>
    <s v="No"/>
    <n v="0"/>
    <x v="0"/>
    <x v="0"/>
    <x v="2"/>
    <d v="1982-08-16T00:00:00"/>
    <n v="39315.279999999999"/>
    <x v="1"/>
    <s v="tier - 3"/>
    <x v="3"/>
    <x v="37"/>
  </r>
  <r>
    <s v="Id126"/>
    <s v="  Matthew P"/>
    <n v="37.799999999999997"/>
    <n v="6.29"/>
    <s v="No"/>
    <x v="0"/>
    <s v="No"/>
    <n v="1"/>
    <x v="0"/>
    <x v="0"/>
    <x v="1"/>
    <d v="1992-11-30T00:00:00"/>
    <n v="39241.440000000002"/>
    <x v="0"/>
    <s v="tier - 3"/>
    <x v="3"/>
    <x v="34"/>
  </r>
  <r>
    <s v="Id127"/>
    <s v="  Guillermo Sr"/>
    <n v="38.299999999999997"/>
    <n v="9.51"/>
    <s v="No"/>
    <x v="0"/>
    <s v="No"/>
    <n v="0"/>
    <x v="0"/>
    <x v="0"/>
    <x v="0"/>
    <d v="1962-07-07T00:00:00"/>
    <n v="39221.120000000003"/>
    <x v="1"/>
    <s v="tier - 1"/>
    <x v="3"/>
    <x v="5"/>
  </r>
  <r>
    <s v="Id128"/>
    <s v="  Ryan C"/>
    <n v="32.774999999999999"/>
    <n v="4.72"/>
    <s v="No"/>
    <x v="0"/>
    <s v="No"/>
    <n v="0"/>
    <x v="0"/>
    <x v="0"/>
    <x v="2"/>
    <d v="1982-08-04T00:00:00"/>
    <n v="39125.33"/>
    <x v="0"/>
    <s v="tier - 1"/>
    <x v="4"/>
    <x v="37"/>
  </r>
  <r>
    <s v="Id129"/>
    <s v="  Dane"/>
    <n v="34.200000000000003"/>
    <n v="5.91"/>
    <s v="Yes"/>
    <x v="0"/>
    <s v="No"/>
    <n v="0"/>
    <x v="0"/>
    <x v="0"/>
    <x v="1"/>
    <d v="1985-09-20T00:00:00"/>
    <n v="39047.29"/>
    <x v="0"/>
    <s v="tier - 3"/>
    <x v="6"/>
    <x v="17"/>
  </r>
  <r>
    <s v="Id130"/>
    <s v="  Jonas"/>
    <n v="30.2"/>
    <n v="9.58"/>
    <s v="No"/>
    <x v="0"/>
    <s v="No"/>
    <n v="0"/>
    <x v="0"/>
    <x v="0"/>
    <x v="0"/>
    <d v="1978-10-12T00:00:00"/>
    <n v="38998.550000000003"/>
    <x v="0"/>
    <s v="tier - 1"/>
    <x v="3"/>
    <x v="9"/>
  </r>
  <r>
    <s v="Id131"/>
    <s v="  George E"/>
    <n v="48.32"/>
    <n v="5.77"/>
    <s v="No"/>
    <x v="0"/>
    <s v="No"/>
    <n v="0"/>
    <x v="0"/>
    <x v="0"/>
    <x v="1"/>
    <d v="1980-09-24T00:00:00"/>
    <n v="38947.43"/>
    <x v="1"/>
    <s v="tier - 3"/>
    <x v="3"/>
    <x v="25"/>
  </r>
  <r>
    <s v="Id132"/>
    <s v="  Sara S"/>
    <n v="44.86"/>
    <n v="4.38"/>
    <s v="Yes"/>
    <x v="0"/>
    <s v="No"/>
    <n v="0"/>
    <x v="0"/>
    <x v="0"/>
    <x v="2"/>
    <d v="1976-12-15T00:00:00"/>
    <n v="38932.559999999998"/>
    <x v="1"/>
    <s v="tier - 3"/>
    <x v="3"/>
    <x v="1"/>
  </r>
  <r>
    <s v="Id133"/>
    <s v="  Nick"/>
    <n v="52.15"/>
    <n v="5.65"/>
    <s v="No"/>
    <x v="0"/>
    <s v="No"/>
    <n v="1"/>
    <x v="0"/>
    <x v="0"/>
    <x v="2"/>
    <d v="1987-06-16T00:00:00"/>
    <n v="38924.04"/>
    <x v="1"/>
    <s v="tier - 2"/>
    <x v="3"/>
    <x v="38"/>
  </r>
  <r>
    <s v="Id134"/>
    <s v="  Timothy"/>
    <n v="41.12"/>
    <n v="7.54"/>
    <s v="Yes"/>
    <x v="0"/>
    <s v="No"/>
    <n v="0"/>
    <x v="0"/>
    <x v="0"/>
    <x v="0"/>
    <d v="1967-07-30T00:00:00"/>
    <n v="38893.360000000001"/>
    <x v="0"/>
    <s v="tier - 2"/>
    <x v="3"/>
    <x v="22"/>
  </r>
  <r>
    <s v="Id135"/>
    <s v="  Becky L"/>
    <n v="38.39"/>
    <n v="5.1100000000000003"/>
    <s v="Yes"/>
    <x v="0"/>
    <s v="No"/>
    <n v="1"/>
    <x v="0"/>
    <x v="0"/>
    <x v="2"/>
    <d v="1964-06-06T00:00:00"/>
    <n v="38869.25"/>
    <x v="1"/>
    <s v="tier - 2"/>
    <x v="3"/>
    <x v="8"/>
  </r>
  <r>
    <s v="Id136"/>
    <s v="  Steph K"/>
    <n v="46.85"/>
    <n v="4.25"/>
    <s v="No"/>
    <x v="0"/>
    <s v="Yes"/>
    <n v="1"/>
    <x v="0"/>
    <x v="0"/>
    <x v="2"/>
    <d v="1979-12-03T00:00:00"/>
    <n v="38836.980000000003"/>
    <x v="1"/>
    <s v="tier - 1"/>
    <x v="3"/>
    <x v="18"/>
  </r>
  <r>
    <s v="Id137"/>
    <s v="  Kristine B"/>
    <n v="42.24"/>
    <n v="5.55"/>
    <s v="No"/>
    <x v="1"/>
    <s v="No"/>
    <n v="1"/>
    <x v="0"/>
    <x v="0"/>
    <x v="2"/>
    <d v="2004-12-05T00:00:00"/>
    <n v="38792.69"/>
    <x v="1"/>
    <s v="tier - 2"/>
    <x v="0"/>
    <x v="41"/>
  </r>
  <r>
    <s v="Id138"/>
    <s v="  Taylor B"/>
    <n v="34.39"/>
    <n v="5.78"/>
    <s v="No"/>
    <x v="0"/>
    <s v="No"/>
    <n v="0"/>
    <x v="0"/>
    <x v="0"/>
    <x v="1"/>
    <d v="1991-11-08T00:00:00"/>
    <n v="38746.36"/>
    <x v="0"/>
    <s v="tier - 2"/>
    <x v="1"/>
    <x v="42"/>
  </r>
  <r>
    <s v="Id139"/>
    <s v="  William"/>
    <n v="42.89"/>
    <n v="5.28"/>
    <s v="Yes"/>
    <x v="0"/>
    <s v="No"/>
    <n v="0"/>
    <x v="0"/>
    <x v="0"/>
    <x v="2"/>
    <d v="1976-06-15T00:00:00"/>
    <n v="38740.120000000003"/>
    <x v="1"/>
    <s v="tier - 2"/>
    <x v="1"/>
    <x v="1"/>
  </r>
  <r>
    <s v="Id140"/>
    <s v="  Sage"/>
    <n v="36.299999999999997"/>
    <n v="5.39"/>
    <s v="No"/>
    <x v="0"/>
    <s v="No"/>
    <n v="0"/>
    <x v="0"/>
    <x v="0"/>
    <x v="2"/>
    <d v="1991-11-02T00:00:00"/>
    <n v="38711"/>
    <x v="1"/>
    <s v="tier - 2"/>
    <x v="3"/>
    <x v="42"/>
  </r>
  <r>
    <s v="Id141"/>
    <s v="  Cole"/>
    <n v="35.200000000000003"/>
    <n v="8.01"/>
    <s v="Yes"/>
    <x v="0"/>
    <s v="No"/>
    <n v="1"/>
    <x v="0"/>
    <x v="0"/>
    <x v="0"/>
    <d v="1986-07-20T00:00:00"/>
    <n v="38709.18"/>
    <x v="0"/>
    <s v="tier - 3"/>
    <x v="0"/>
    <x v="26"/>
  </r>
  <r>
    <s v="Id142"/>
    <s v="  Jesse"/>
    <n v="53.62"/>
    <n v="5.21"/>
    <s v="No"/>
    <x v="0"/>
    <s v="No"/>
    <n v="0"/>
    <x v="0"/>
    <x v="0"/>
    <x v="2"/>
    <d v="1990-07-13T00:00:00"/>
    <n v="38652.089999999997"/>
    <x v="1"/>
    <s v="tier - 2"/>
    <x v="3"/>
    <x v="3"/>
  </r>
  <r>
    <s v="Id143"/>
    <s v="  Tammi J"/>
    <n v="36.67"/>
    <n v="6.27"/>
    <s v="No"/>
    <x v="0"/>
    <s v="No"/>
    <n v="0"/>
    <x v="0"/>
    <x v="0"/>
    <x v="1"/>
    <d v="1999-11-12T00:00:00"/>
    <n v="38511.629999999997"/>
    <x v="1"/>
    <s v="tier - 2"/>
    <x v="2"/>
    <x v="35"/>
  </r>
  <r>
    <s v="Id144"/>
    <s v="  Matthew S"/>
    <n v="33.4"/>
    <n v="10.73"/>
    <s v="Yes"/>
    <x v="0"/>
    <s v="No"/>
    <n v="1"/>
    <x v="0"/>
    <x v="0"/>
    <x v="0"/>
    <d v="1986-06-21T00:00:00"/>
    <n v="38415.47"/>
    <x v="0"/>
    <s v="tier - 2"/>
    <x v="3"/>
    <x v="26"/>
  </r>
  <r>
    <s v="Id145"/>
    <s v="  Eric"/>
    <n v="42.71"/>
    <n v="10.52"/>
    <s v="No"/>
    <x v="0"/>
    <s v="No"/>
    <n v="0"/>
    <x v="0"/>
    <x v="0"/>
    <x v="0"/>
    <d v="1971-12-23T00:00:00"/>
    <n v="38405.26"/>
    <x v="1"/>
    <s v="tier - 1"/>
    <x v="3"/>
    <x v="14"/>
  </r>
  <r>
    <s v="Id146"/>
    <s v="  Valeria R"/>
    <n v="41.52"/>
    <n v="11.82"/>
    <s v="Yes"/>
    <x v="0"/>
    <s v="No"/>
    <n v="2"/>
    <x v="0"/>
    <x v="0"/>
    <x v="0"/>
    <d v="1970-08-22T00:00:00"/>
    <n v="38389.79"/>
    <x v="1"/>
    <s v="tier - 3"/>
    <x v="3"/>
    <x v="2"/>
  </r>
  <r>
    <s v="Id147"/>
    <s v="  Michael P"/>
    <n v="39.4"/>
    <n v="6.76"/>
    <s v="No"/>
    <x v="0"/>
    <s v="No"/>
    <n v="0"/>
    <x v="0"/>
    <x v="0"/>
    <x v="0"/>
    <d v="2002-09-17T00:00:00"/>
    <n v="38344.57"/>
    <x v="0"/>
    <s v="tier - 3"/>
    <x v="3"/>
    <x v="43"/>
  </r>
  <r>
    <s v="Id148"/>
    <s v="  Rami"/>
    <n v="46.45"/>
    <n v="5.62"/>
    <s v="No"/>
    <x v="0"/>
    <s v="No"/>
    <n v="0"/>
    <x v="0"/>
    <x v="0"/>
    <x v="2"/>
    <d v="1980-06-12T00:00:00"/>
    <n v="38313.129999999997"/>
    <x v="0"/>
    <s v="tier - 3"/>
    <x v="3"/>
    <x v="25"/>
  </r>
  <r>
    <s v="Id149"/>
    <s v="  Denis"/>
    <n v="35.75"/>
    <n v="4.1900000000000004"/>
    <s v="No"/>
    <x v="0"/>
    <s v="No"/>
    <n v="0"/>
    <x v="0"/>
    <x v="0"/>
    <x v="2"/>
    <d v="1989-10-30T00:00:00"/>
    <n v="38282.75"/>
    <x v="0"/>
    <s v="tier - 2"/>
    <x v="0"/>
    <x v="4"/>
  </r>
  <r>
    <s v="Id150"/>
    <s v="  Brian E"/>
    <n v="26.07"/>
    <n v="5.32"/>
    <s v="No"/>
    <x v="0"/>
    <s v="No"/>
    <n v="0"/>
    <x v="0"/>
    <x v="1"/>
    <x v="2"/>
    <d v="1980-08-16T00:00:00"/>
    <n v="38245.589999999997"/>
    <x v="0"/>
    <s v="tier - 2"/>
    <x v="0"/>
    <x v="25"/>
  </r>
  <r>
    <s v="Id151"/>
    <s v="  Bonnie"/>
    <n v="36.54"/>
    <n v="4.46"/>
    <s v="Yes"/>
    <x v="0"/>
    <s v="No"/>
    <n v="1"/>
    <x v="0"/>
    <x v="0"/>
    <x v="2"/>
    <d v="1964-06-16T00:00:00"/>
    <n v="38241.74"/>
    <x v="1"/>
    <s v="tier - 3"/>
    <x v="3"/>
    <x v="13"/>
  </r>
  <r>
    <s v="Id152"/>
    <s v="  Michael P"/>
    <n v="51.64"/>
    <n v="5.65"/>
    <s v="No"/>
    <x v="0"/>
    <s v="No"/>
    <n v="0"/>
    <x v="0"/>
    <x v="0"/>
    <x v="2"/>
    <d v="1989-09-08T00:00:00"/>
    <n v="38237.339999999997"/>
    <x v="1"/>
    <s v="tier - 3"/>
    <x v="3"/>
    <x v="4"/>
  </r>
  <r>
    <s v="Id153"/>
    <s v="  Paul"/>
    <n v="42.83"/>
    <n v="6.04"/>
    <s v="No"/>
    <x v="0"/>
    <s v="No"/>
    <n v="2"/>
    <x v="0"/>
    <x v="0"/>
    <x v="1"/>
    <d v="1972-11-19T00:00:00"/>
    <n v="38189.1"/>
    <x v="1"/>
    <s v="tier - 2"/>
    <x v="3"/>
    <x v="28"/>
  </r>
  <r>
    <s v="Id154"/>
    <s v="  Michael"/>
    <n v="40.15"/>
    <n v="5.76"/>
    <s v="No"/>
    <x v="0"/>
    <s v="No"/>
    <n v="1"/>
    <x v="0"/>
    <x v="0"/>
    <x v="1"/>
    <d v="1998-07-29T00:00:00"/>
    <n v="38126.25"/>
    <x v="0"/>
    <s v="tier - 3"/>
    <x v="0"/>
    <x v="44"/>
  </r>
  <r>
    <s v="Id155"/>
    <s v="  Samuel"/>
    <n v="27.8"/>
    <n v="4.3600000000000003"/>
    <s v="No"/>
    <x v="0"/>
    <s v="Yes"/>
    <n v="1"/>
    <x v="0"/>
    <x v="1"/>
    <x v="2"/>
    <d v="1979-09-09T00:00:00"/>
    <n v="37829.72"/>
    <x v="0"/>
    <s v="tier - 2"/>
    <x v="3"/>
    <x v="18"/>
  </r>
  <r>
    <s v="Id156"/>
    <s v="  Matthew"/>
    <n v="45.81"/>
    <n v="4.76"/>
    <s v="Yes"/>
    <x v="0"/>
    <s v="Yes"/>
    <n v="1"/>
    <x v="0"/>
    <x v="0"/>
    <x v="2"/>
    <d v="1983-07-26T00:00:00"/>
    <n v="37800.980000000003"/>
    <x v="1"/>
    <s v="tier - 2"/>
    <x v="3"/>
    <x v="33"/>
  </r>
  <r>
    <s v="Id157"/>
    <s v="  Daniel"/>
    <n v="34.43"/>
    <n v="10.82"/>
    <s v="Yes"/>
    <x v="0"/>
    <s v="No"/>
    <n v="1"/>
    <x v="0"/>
    <x v="0"/>
    <x v="0"/>
    <d v="1986-08-15T00:00:00"/>
    <n v="37742.58"/>
    <x v="0"/>
    <s v="tier - 1"/>
    <x v="0"/>
    <x v="26"/>
  </r>
  <r>
    <s v="Id158"/>
    <s v="  Syndy"/>
    <n v="41.33"/>
    <n v="4.01"/>
    <s v="Yes"/>
    <x v="0"/>
    <s v="No"/>
    <n v="0"/>
    <x v="0"/>
    <x v="0"/>
    <x v="2"/>
    <d v="1976-09-18T00:00:00"/>
    <n v="37735.199999999997"/>
    <x v="1"/>
    <s v="tier - 2"/>
    <x v="3"/>
    <x v="1"/>
  </r>
  <r>
    <s v="Id159"/>
    <s v="  Aleksandra"/>
    <n v="31.92"/>
    <n v="5.12"/>
    <s v="Yes"/>
    <x v="0"/>
    <s v="No"/>
    <n v="1"/>
    <x v="0"/>
    <x v="0"/>
    <x v="2"/>
    <d v="1988-10-10T00:00:00"/>
    <n v="37701.879999999997"/>
    <x v="1"/>
    <s v="tier - 3"/>
    <x v="8"/>
    <x v="23"/>
  </r>
  <r>
    <s v="Id160"/>
    <s v="  Steeve T Sr"/>
    <n v="39.799999999999997"/>
    <n v="10.54"/>
    <s v="Yes"/>
    <x v="0"/>
    <s v="No"/>
    <n v="2"/>
    <x v="0"/>
    <x v="0"/>
    <x v="0"/>
    <d v="1970-10-28T00:00:00"/>
    <n v="37675.06"/>
    <x v="1"/>
    <s v="tier - 3"/>
    <x v="3"/>
    <x v="2"/>
  </r>
  <r>
    <s v="Id161"/>
    <s v="  Richard"/>
    <n v="42.82"/>
    <n v="4.21"/>
    <s v="No"/>
    <x v="0"/>
    <s v="No"/>
    <n v="0"/>
    <x v="0"/>
    <x v="0"/>
    <x v="2"/>
    <d v="1982-06-20T00:00:00"/>
    <n v="37650.74"/>
    <x v="1"/>
    <s v="tier - 2"/>
    <x v="1"/>
    <x v="37"/>
  </r>
  <r>
    <s v="Id162"/>
    <s v="  Aaron T"/>
    <n v="33.630000000000003"/>
    <n v="5.42"/>
    <s v="No"/>
    <x v="0"/>
    <s v="No"/>
    <n v="0"/>
    <x v="0"/>
    <x v="0"/>
    <x v="2"/>
    <d v="1990-11-16T00:00:00"/>
    <n v="37607.53"/>
    <x v="0"/>
    <s v="tier - 2"/>
    <x v="9"/>
    <x v="3"/>
  </r>
  <r>
    <s v="Id163"/>
    <s v="  Akira"/>
    <n v="37.07"/>
    <n v="4.28"/>
    <s v="No"/>
    <x v="1"/>
    <s v="No"/>
    <n v="1"/>
    <x v="0"/>
    <x v="0"/>
    <x v="2"/>
    <d v="2000-10-12T00:00:00"/>
    <n v="37484.449999999997"/>
    <x v="0"/>
    <s v="tier - 1"/>
    <x v="0"/>
    <x v="21"/>
  </r>
  <r>
    <s v="Id164"/>
    <s v="  Ben"/>
    <n v="35.625"/>
    <n v="8.9"/>
    <s v="No"/>
    <x v="0"/>
    <s v="No"/>
    <n v="0"/>
    <x v="0"/>
    <x v="0"/>
    <x v="0"/>
    <d v="2002-09-27T00:00:00"/>
    <n v="37465.339999999997"/>
    <x v="0"/>
    <s v="tier - 2"/>
    <x v="1"/>
    <x v="43"/>
  </r>
  <r>
    <s v="Id165"/>
    <s v="  Jana"/>
    <n v="42.69"/>
    <n v="4.8899999999999997"/>
    <s v="No"/>
    <x v="0"/>
    <s v="Yes"/>
    <n v="1"/>
    <x v="0"/>
    <x v="0"/>
    <x v="2"/>
    <d v="1979-08-03T00:00:00"/>
    <n v="37425.94"/>
    <x v="1"/>
    <s v="tier - 1"/>
    <x v="3"/>
    <x v="18"/>
  </r>
  <r>
    <s v="Id166"/>
    <s v="  Jay T"/>
    <n v="37.869999999999997"/>
    <n v="4.29"/>
    <s v="Yes"/>
    <x v="0"/>
    <s v="Yes"/>
    <n v="1"/>
    <x v="0"/>
    <x v="0"/>
    <x v="2"/>
    <d v="1969-10-30T00:00:00"/>
    <n v="37277.269999999997"/>
    <x v="0"/>
    <s v="tier - 3"/>
    <x v="3"/>
    <x v="16"/>
  </r>
  <r>
    <s v="Id167"/>
    <s v="  Marie-Helene"/>
    <n v="40.61"/>
    <n v="8"/>
    <s v="Yes"/>
    <x v="0"/>
    <s v="No"/>
    <n v="1"/>
    <x v="0"/>
    <x v="0"/>
    <x v="0"/>
    <d v="1975-11-09T00:00:00"/>
    <n v="37272.339999999997"/>
    <x v="1"/>
    <s v="tier - 3"/>
    <x v="3"/>
    <x v="27"/>
  </r>
  <r>
    <s v="Id168"/>
    <s v="  Bret R"/>
    <n v="30.78"/>
    <n v="4.67"/>
    <s v="Yes"/>
    <x v="0"/>
    <s v="No"/>
    <n v="0"/>
    <x v="0"/>
    <x v="0"/>
    <x v="2"/>
    <d v="1985-11-17T00:00:00"/>
    <n v="37270.15"/>
    <x v="1"/>
    <s v="tier - 1"/>
    <x v="2"/>
    <x v="17"/>
  </r>
  <r>
    <s v="Id169"/>
    <s v="  Gardner L"/>
    <n v="49.49"/>
    <n v="4.5"/>
    <s v="No"/>
    <x v="0"/>
    <s v="No"/>
    <n v="0"/>
    <x v="0"/>
    <x v="0"/>
    <x v="2"/>
    <d v="1990-10-17T00:00:00"/>
    <n v="37251.22"/>
    <x v="1"/>
    <s v="tier - 2"/>
    <x v="3"/>
    <x v="3"/>
  </r>
  <r>
    <s v="Id170"/>
    <s v="  Bobby"/>
    <n v="37.619999999999997"/>
    <n v="6.32"/>
    <s v="Yes"/>
    <x v="1"/>
    <s v="No"/>
    <n v="2"/>
    <x v="0"/>
    <x v="0"/>
    <x v="1"/>
    <d v="2000-09-05T00:00:00"/>
    <n v="37165.160000000003"/>
    <x v="0"/>
    <s v="tier - 3"/>
    <x v="10"/>
    <x v="21"/>
  </r>
  <r>
    <s v="Id171"/>
    <s v="  Natalie"/>
    <n v="36.08"/>
    <n v="6.1"/>
    <s v="Yes"/>
    <x v="0"/>
    <s v="No"/>
    <n v="1"/>
    <x v="0"/>
    <x v="0"/>
    <x v="1"/>
    <d v="1995-10-30T00:00:00"/>
    <n v="37133.9"/>
    <x v="1"/>
    <s v="tier - 2"/>
    <x v="0"/>
    <x v="40"/>
  </r>
  <r>
    <s v="Id172"/>
    <s v="  Lina"/>
    <n v="33.5"/>
    <n v="5.4"/>
    <s v="No"/>
    <x v="0"/>
    <s v="No"/>
    <n v="0"/>
    <x v="0"/>
    <x v="0"/>
    <x v="2"/>
    <d v="1989-06-10T00:00:00"/>
    <n v="37079.370000000003"/>
    <x v="1"/>
    <s v="tier - 3"/>
    <x v="3"/>
    <x v="4"/>
  </r>
  <r>
    <s v="Id173"/>
    <s v="  Zebulon"/>
    <n v="47.46"/>
    <n v="6.24"/>
    <s v="Yes"/>
    <x v="0"/>
    <s v="No"/>
    <n v="1"/>
    <x v="0"/>
    <x v="0"/>
    <x v="1"/>
    <d v="1988-12-17T00:00:00"/>
    <n v="37076.370000000003"/>
    <x v="1"/>
    <s v="tier - 1"/>
    <x v="3"/>
    <x v="23"/>
  </r>
  <r>
    <s v="Id174"/>
    <s v="  Amanda"/>
    <n v="49.24"/>
    <n v="4.45"/>
    <s v="No"/>
    <x v="0"/>
    <s v="No"/>
    <n v="0"/>
    <x v="0"/>
    <x v="0"/>
    <x v="2"/>
    <d v="1991-11-01T00:00:00"/>
    <n v="37040.879999999997"/>
    <x v="1"/>
    <s v="tier - 2"/>
    <x v="3"/>
    <x v="42"/>
  </r>
  <r>
    <s v="Id175"/>
    <s v="  Greg"/>
    <n v="54.4"/>
    <n v="5.22"/>
    <s v="No"/>
    <x v="0"/>
    <s v="No"/>
    <n v="1"/>
    <x v="0"/>
    <x v="0"/>
    <x v="2"/>
    <d v="1992-09-13T00:00:00"/>
    <n v="36976.449999999997"/>
    <x v="1"/>
    <s v="tier - 3"/>
    <x v="3"/>
    <x v="34"/>
  </r>
  <r>
    <s v="Id176"/>
    <s v="  John"/>
    <n v="35.53"/>
    <n v="4.6100000000000003"/>
    <s v="No"/>
    <x v="0"/>
    <s v="No"/>
    <n v="1"/>
    <x v="0"/>
    <x v="0"/>
    <x v="2"/>
    <d v="1992-08-25T00:00:00"/>
    <n v="36950.26"/>
    <x v="0"/>
    <s v="tier - 1"/>
    <x v="0"/>
    <x v="34"/>
  </r>
  <r>
    <s v="Id177"/>
    <s v="  Kelsey A"/>
    <n v="39.729999999999997"/>
    <n v="6.24"/>
    <s v="No"/>
    <x v="0"/>
    <s v="No"/>
    <n v="0"/>
    <x v="0"/>
    <x v="0"/>
    <x v="1"/>
    <d v="1977-08-13T00:00:00"/>
    <n v="36935.64"/>
    <x v="1"/>
    <s v="tier - 1"/>
    <x v="3"/>
    <x v="29"/>
  </r>
  <r>
    <s v="Id178"/>
    <s v="  Bronwen L"/>
    <n v="35.68"/>
    <n v="10.039999999999999"/>
    <s v="No"/>
    <x v="0"/>
    <s v="No"/>
    <n v="0"/>
    <x v="0"/>
    <x v="0"/>
    <x v="0"/>
    <d v="1968-10-22T00:00:00"/>
    <n v="36922.61"/>
    <x v="1"/>
    <s v="tier - 1"/>
    <x v="3"/>
    <x v="0"/>
  </r>
  <r>
    <s v="Id179"/>
    <s v="  Manuela"/>
    <n v="48.86"/>
    <n v="6.09"/>
    <s v="No"/>
    <x v="0"/>
    <s v="No"/>
    <n v="0"/>
    <x v="0"/>
    <x v="0"/>
    <x v="1"/>
    <d v="1991-06-10T00:00:00"/>
    <n v="36911.99"/>
    <x v="1"/>
    <s v="tier - 2"/>
    <x v="3"/>
    <x v="42"/>
  </r>
  <r>
    <s v="Id180"/>
    <s v="  Jennifer L"/>
    <n v="34.799999999999997"/>
    <n v="11.4"/>
    <s v="Yes"/>
    <x v="0"/>
    <s v="Yes"/>
    <n v="1"/>
    <x v="1"/>
    <x v="0"/>
    <x v="0"/>
    <d v="1963-07-24T00:00:00"/>
    <n v="36910.61"/>
    <x v="1"/>
    <s v="tier - 2"/>
    <x v="3"/>
    <x v="8"/>
  </r>
  <r>
    <s v="Id181"/>
    <s v="  Abby W"/>
    <n v="32.49"/>
    <n v="4.29"/>
    <s v="No"/>
    <x v="0"/>
    <s v="Yes"/>
    <n v="1"/>
    <x v="0"/>
    <x v="0"/>
    <x v="2"/>
    <d v="2003-06-21T00:00:00"/>
    <n v="36898.730000000003"/>
    <x v="1"/>
    <s v="tier - 1"/>
    <x v="1"/>
    <x v="39"/>
  </r>
  <r>
    <s v="Id182"/>
    <s v="  Tyler"/>
    <n v="39"/>
    <n v="5.7"/>
    <s v="No"/>
    <x v="0"/>
    <s v="No"/>
    <n v="2"/>
    <x v="0"/>
    <x v="0"/>
    <x v="1"/>
    <d v="1972-12-05T00:00:00"/>
    <n v="36889.99"/>
    <x v="0"/>
    <s v="tier - 3"/>
    <x v="3"/>
    <x v="28"/>
  </r>
  <r>
    <s v="Id183"/>
    <s v="  Jeffrey"/>
    <n v="35.299999999999997"/>
    <n v="6.09"/>
    <s v="No"/>
    <x v="0"/>
    <s v="No"/>
    <n v="1"/>
    <x v="0"/>
    <x v="0"/>
    <x v="1"/>
    <d v="1992-07-04T00:00:00"/>
    <n v="36837.47"/>
    <x v="1"/>
    <s v="tier - 3"/>
    <x v="3"/>
    <x v="34"/>
  </r>
  <r>
    <s v="Id184"/>
    <s v="  Matthew F"/>
    <n v="33.42"/>
    <n v="10.67"/>
    <s v="No"/>
    <x v="0"/>
    <s v="No"/>
    <n v="0"/>
    <x v="0"/>
    <x v="0"/>
    <x v="0"/>
    <d v="1965-12-28T00:00:00"/>
    <n v="36795.29"/>
    <x v="1"/>
    <s v="tier - 1"/>
    <x v="3"/>
    <x v="11"/>
  </r>
  <r>
    <s v="Id185"/>
    <s v="  Ryan J"/>
    <n v="37.18"/>
    <n v="6.75"/>
    <s v="Yes"/>
    <x v="0"/>
    <s v="No"/>
    <n v="2"/>
    <x v="0"/>
    <x v="0"/>
    <x v="0"/>
    <d v="1970-07-14T00:00:00"/>
    <n v="36786.370000000003"/>
    <x v="0"/>
    <s v="tier - 1"/>
    <x v="3"/>
    <x v="2"/>
  </r>
  <r>
    <s v="Id186"/>
    <s v="  Amy"/>
    <n v="33.33"/>
    <n v="9.26"/>
    <s v="Yes"/>
    <x v="0"/>
    <s v="No"/>
    <n v="2"/>
    <x v="1"/>
    <x v="0"/>
    <x v="0"/>
    <d v="1961-07-29T00:00:00"/>
    <n v="36580.28"/>
    <x v="1"/>
    <s v="tier - 2"/>
    <x v="0"/>
    <x v="12"/>
  </r>
  <r>
    <s v="Id187"/>
    <s v="  Andrew P"/>
    <n v="53.21"/>
    <n v="4.2699999999999996"/>
    <s v="No"/>
    <x v="0"/>
    <s v="No"/>
    <n v="1"/>
    <x v="0"/>
    <x v="0"/>
    <x v="2"/>
    <d v="1992-10-09T00:00:00"/>
    <n v="36572.800000000003"/>
    <x v="0"/>
    <s v="tier - 2"/>
    <x v="3"/>
    <x v="34"/>
  </r>
  <r>
    <s v="Id188"/>
    <s v="  George M V"/>
    <n v="38.729999999999997"/>
    <n v="11.51"/>
    <s v="No"/>
    <x v="0"/>
    <s v="No"/>
    <n v="2"/>
    <x v="0"/>
    <x v="0"/>
    <x v="0"/>
    <d v="1973-08-09T00:00:00"/>
    <n v="36541.550000000003"/>
    <x v="1"/>
    <s v="tier - 3"/>
    <x v="3"/>
    <x v="30"/>
  </r>
  <r>
    <s v="Id189"/>
    <s v="  Sarah"/>
    <n v="29.73"/>
    <n v="7.22"/>
    <s v="No"/>
    <x v="0"/>
    <s v="No"/>
    <n v="0"/>
    <x v="0"/>
    <x v="1"/>
    <x v="0"/>
    <d v="1962-11-19T00:00:00"/>
    <n v="36445.550000000003"/>
    <x v="1"/>
    <s v="tier - 2"/>
    <x v="3"/>
    <x v="5"/>
  </r>
  <r>
    <s v="Id190"/>
    <s v="  Lara"/>
    <n v="34.700000000000003"/>
    <n v="4.37"/>
    <s v="No"/>
    <x v="0"/>
    <s v="Yes"/>
    <n v="1"/>
    <x v="0"/>
    <x v="0"/>
    <x v="2"/>
    <d v="2003-12-09T00:00:00"/>
    <n v="36397.58"/>
    <x v="1"/>
    <s v="tier - 3"/>
    <x v="3"/>
    <x v="39"/>
  </r>
  <r>
    <s v="Id191"/>
    <s v="  Sebastien"/>
    <n v="38.28"/>
    <n v="11.56"/>
    <s v="Yes"/>
    <x v="0"/>
    <s v="No"/>
    <n v="1"/>
    <x v="0"/>
    <x v="0"/>
    <x v="0"/>
    <d v="1975-06-05T00:00:00"/>
    <n v="36350.71"/>
    <x v="0"/>
    <s v="tier - 2"/>
    <x v="3"/>
    <x v="19"/>
  </r>
  <r>
    <s v="Id192"/>
    <s v="  Padraig"/>
    <n v="33.57"/>
    <n v="8.82"/>
    <s v="Yes"/>
    <x v="0"/>
    <s v="No"/>
    <n v="0"/>
    <x v="0"/>
    <x v="0"/>
    <x v="0"/>
    <d v="1967-10-18T00:00:00"/>
    <n v="36332.449999999997"/>
    <x v="0"/>
    <s v="tier - 3"/>
    <x v="3"/>
    <x v="22"/>
  </r>
  <r>
    <s v="Id193"/>
    <s v="  Heather"/>
    <n v="52.06"/>
    <n v="4.6900000000000004"/>
    <s v="No"/>
    <x v="0"/>
    <s v="No"/>
    <n v="1"/>
    <x v="0"/>
    <x v="0"/>
    <x v="2"/>
    <d v="1992-06-16T00:00:00"/>
    <n v="36314.050000000003"/>
    <x v="1"/>
    <s v="tier - 2"/>
    <x v="3"/>
    <x v="34"/>
  </r>
  <r>
    <s v="Id194"/>
    <s v="  Jorge"/>
    <n v="38.17"/>
    <n v="4.53"/>
    <s v="No"/>
    <x v="1"/>
    <s v="No"/>
    <n v="1"/>
    <x v="0"/>
    <x v="0"/>
    <x v="2"/>
    <d v="2004-12-25T00:00:00"/>
    <n v="36307.800000000003"/>
    <x v="0"/>
    <s v="tier - 2"/>
    <x v="0"/>
    <x v="41"/>
  </r>
  <r>
    <s v="Id195"/>
    <s v="  Jack R"/>
    <n v="36.954999999999998"/>
    <n v="5.84"/>
    <s v="No"/>
    <x v="0"/>
    <s v="Yes"/>
    <n v="1"/>
    <x v="0"/>
    <x v="0"/>
    <x v="1"/>
    <d v="2003-09-05T00:00:00"/>
    <n v="36219.410000000003"/>
    <x v="0"/>
    <s v="tier - 1"/>
    <x v="1"/>
    <x v="39"/>
  </r>
  <r>
    <s v="Id196"/>
    <s v="  Felix"/>
    <n v="34.4"/>
    <n v="4.9000000000000004"/>
    <s v="No"/>
    <x v="0"/>
    <s v="Yes"/>
    <n v="1"/>
    <x v="0"/>
    <x v="0"/>
    <x v="2"/>
    <d v="1993-12-28T00:00:00"/>
    <n v="36197.699999999997"/>
    <x v="0"/>
    <s v="tier - 3"/>
    <x v="3"/>
    <x v="20"/>
  </r>
  <r>
    <s v="Id197"/>
    <s v="  Christopher C"/>
    <n v="31.73"/>
    <n v="4.3"/>
    <s v="No"/>
    <x v="0"/>
    <s v="No"/>
    <n v="0"/>
    <x v="0"/>
    <x v="0"/>
    <x v="2"/>
    <d v="1999-10-01T00:00:00"/>
    <n v="36189.1"/>
    <x v="0"/>
    <s v="tier - 3"/>
    <x v="4"/>
    <x v="35"/>
  </r>
  <r>
    <s v="Id198"/>
    <s v="  Jesse"/>
    <n v="36.64"/>
    <n v="11.34"/>
    <s v="No"/>
    <x v="0"/>
    <s v="No"/>
    <n v="0"/>
    <x v="0"/>
    <x v="0"/>
    <x v="0"/>
    <d v="1974-12-06T00:00:00"/>
    <n v="36182.870000000003"/>
    <x v="1"/>
    <s v="tier - 3"/>
    <x v="1"/>
    <x v="19"/>
  </r>
  <r>
    <s v="Id199"/>
    <s v="  Jill"/>
    <n v="36.85"/>
    <n v="5.88"/>
    <s v="No"/>
    <x v="1"/>
    <s v="No"/>
    <n v="1"/>
    <x v="0"/>
    <x v="0"/>
    <x v="1"/>
    <d v="2004-08-30T00:00:00"/>
    <n v="36149.480000000003"/>
    <x v="1"/>
    <s v="tier - 2"/>
    <x v="0"/>
    <x v="41"/>
  </r>
  <r>
    <s v="Id200"/>
    <s v="  William"/>
    <n v="33.33"/>
    <n v="5.01"/>
    <s v="Yes"/>
    <x v="0"/>
    <s v="Yes"/>
    <n v="1"/>
    <x v="0"/>
    <x v="0"/>
    <x v="2"/>
    <d v="1997-06-12T00:00:00"/>
    <n v="36124.57"/>
    <x v="0"/>
    <s v="tier - 3"/>
    <x v="0"/>
    <x v="31"/>
  </r>
  <r>
    <s v="Id201"/>
    <s v="  Alejandro"/>
    <n v="39.14"/>
    <n v="4.4000000000000004"/>
    <s v="No"/>
    <x v="0"/>
    <s v="Yes"/>
    <n v="1"/>
    <x v="0"/>
    <x v="0"/>
    <x v="2"/>
    <d v="1979-11-04T00:00:00"/>
    <n v="36090.49"/>
    <x v="1"/>
    <s v="tier - 2"/>
    <x v="3"/>
    <x v="18"/>
  </r>
  <r>
    <s v="Id202"/>
    <s v="  Ian E"/>
    <n v="32.9"/>
    <n v="6.26"/>
    <s v="Yes"/>
    <x v="0"/>
    <s v="No"/>
    <n v="0"/>
    <x v="0"/>
    <x v="0"/>
    <x v="1"/>
    <d v="1996-08-20T00:00:00"/>
    <n v="36085.22"/>
    <x v="0"/>
    <s v="tier - 1"/>
    <x v="3"/>
    <x v="45"/>
  </r>
  <r>
    <s v="Id203"/>
    <s v="  Hector Sr"/>
    <n v="29.78"/>
    <n v="10.27"/>
    <s v="Yes"/>
    <x v="0"/>
    <s v="Yes"/>
    <n v="1"/>
    <x v="0"/>
    <x v="1"/>
    <x v="0"/>
    <d v="1963-07-22T00:00:00"/>
    <n v="36074.339999999997"/>
    <x v="1"/>
    <s v="tier - 1"/>
    <x v="3"/>
    <x v="8"/>
  </r>
  <r>
    <s v="Id204"/>
    <s v="  Rebecca"/>
    <n v="32.78"/>
    <n v="5.27"/>
    <s v="No"/>
    <x v="0"/>
    <s v="No"/>
    <n v="0"/>
    <x v="0"/>
    <x v="0"/>
    <x v="2"/>
    <d v="1999-09-04T00:00:00"/>
    <n v="36021.01"/>
    <x v="1"/>
    <s v="tier - 3"/>
    <x v="0"/>
    <x v="35"/>
  </r>
  <r>
    <s v="Id205"/>
    <s v="  Matt"/>
    <n v="41.65"/>
    <n v="10.73"/>
    <s v="Yes"/>
    <x v="0"/>
    <s v="No"/>
    <n v="0"/>
    <x v="0"/>
    <x v="0"/>
    <x v="0"/>
    <d v="1981-11-22T00:00:00"/>
    <n v="35952.65"/>
    <x v="0"/>
    <s v="tier - 3"/>
    <x v="3"/>
    <x v="36"/>
  </r>
  <r>
    <s v="Id206"/>
    <s v="  Elizabeth H"/>
    <n v="50.79"/>
    <n v="4.45"/>
    <s v="No"/>
    <x v="0"/>
    <s v="No"/>
    <n v="1"/>
    <x v="0"/>
    <x v="0"/>
    <x v="2"/>
    <d v="1992-06-18T00:00:00"/>
    <n v="35883.269999999997"/>
    <x v="1"/>
    <s v="tier - 1"/>
    <x v="3"/>
    <x v="34"/>
  </r>
  <r>
    <s v="Id207"/>
    <s v="  Grace"/>
    <n v="35.43"/>
    <n v="5.25"/>
    <s v="Yes"/>
    <x v="0"/>
    <s v="No"/>
    <n v="0"/>
    <x v="0"/>
    <x v="0"/>
    <x v="2"/>
    <d v="1976-10-04T00:00:00"/>
    <n v="35733.96"/>
    <x v="1"/>
    <s v="tier - 2"/>
    <x v="3"/>
    <x v="1"/>
  </r>
  <r>
    <s v="Id208"/>
    <s v="  Jaime"/>
    <n v="35.25"/>
    <n v="9.51"/>
    <s v="No"/>
    <x v="0"/>
    <s v="No"/>
    <n v="0"/>
    <x v="0"/>
    <x v="0"/>
    <x v="0"/>
    <d v="1974-07-15T00:00:00"/>
    <n v="35711.39"/>
    <x v="1"/>
    <s v="tier - 3"/>
    <x v="1"/>
    <x v="19"/>
  </r>
  <r>
    <s v="Id209"/>
    <s v="  Calesse"/>
    <n v="36.85"/>
    <n v="11.12"/>
    <s v="No"/>
    <x v="0"/>
    <s v="No"/>
    <n v="0"/>
    <x v="0"/>
    <x v="0"/>
    <x v="0"/>
    <d v="1978-12-19T00:00:00"/>
    <n v="35701.9"/>
    <x v="1"/>
    <s v="tier - 1"/>
    <x v="3"/>
    <x v="9"/>
  </r>
  <r>
    <s v="Id210"/>
    <s v="  Kate L"/>
    <n v="31.02"/>
    <n v="4.5599999999999996"/>
    <s v="No"/>
    <x v="1"/>
    <s v="No"/>
    <n v="1"/>
    <x v="0"/>
    <x v="0"/>
    <x v="2"/>
    <d v="2000-12-17T00:00:00"/>
    <n v="35595.589999999997"/>
    <x v="1"/>
    <s v="tier - 3"/>
    <x v="0"/>
    <x v="21"/>
  </r>
  <r>
    <s v="Id211"/>
    <s v="  Sergey"/>
    <n v="35.6"/>
    <n v="4.0199999999999996"/>
    <s v="Yes"/>
    <x v="1"/>
    <s v="No"/>
    <n v="2"/>
    <x v="0"/>
    <x v="0"/>
    <x v="2"/>
    <d v="2000-11-19T00:00:00"/>
    <n v="35585.58"/>
    <x v="1"/>
    <s v="tier - 3"/>
    <x v="3"/>
    <x v="21"/>
  </r>
  <r>
    <s v="Id212"/>
    <s v="  Timothy V"/>
    <n v="34.39"/>
    <n v="8.7200000000000006"/>
    <s v="No"/>
    <x v="0"/>
    <s v="No"/>
    <n v="0"/>
    <x v="0"/>
    <x v="0"/>
    <x v="0"/>
    <d v="1971-08-10T00:00:00"/>
    <n v="35583.17"/>
    <x v="0"/>
    <s v="tier - 3"/>
    <x v="3"/>
    <x v="14"/>
  </r>
  <r>
    <s v="Id213"/>
    <s v="  Andrew S"/>
    <n v="29.06"/>
    <n v="6.25"/>
    <s v="Yes"/>
    <x v="0"/>
    <s v="No"/>
    <n v="1"/>
    <x v="0"/>
    <x v="1"/>
    <x v="1"/>
    <d v="1964-08-29T00:00:00"/>
    <n v="35573.26"/>
    <x v="1"/>
    <s v="tier - 1"/>
    <x v="3"/>
    <x v="13"/>
  </r>
  <r>
    <s v="Id214"/>
    <s v="  Matthew D"/>
    <n v="35.799999999999997"/>
    <n v="7.32"/>
    <s v="No"/>
    <x v="0"/>
    <s v="No"/>
    <n v="2"/>
    <x v="0"/>
    <x v="0"/>
    <x v="0"/>
    <d v="1973-10-27T00:00:00"/>
    <n v="35547.72"/>
    <x v="0"/>
    <s v="tier - 1"/>
    <x v="3"/>
    <x v="30"/>
  </r>
  <r>
    <s v="Id215"/>
    <s v="  Jessica"/>
    <n v="49.8"/>
    <n v="4.24"/>
    <s v="No"/>
    <x v="0"/>
    <s v="No"/>
    <n v="1"/>
    <x v="0"/>
    <x v="0"/>
    <x v="2"/>
    <d v="1992-09-13T00:00:00"/>
    <n v="35547.47"/>
    <x v="1"/>
    <s v="tier - 3"/>
    <x v="3"/>
    <x v="34"/>
  </r>
  <r>
    <s v="Id216"/>
    <s v="  Lawrence"/>
    <n v="35.71"/>
    <n v="6.84"/>
    <s v="No"/>
    <x v="0"/>
    <s v="No"/>
    <n v="2"/>
    <x v="0"/>
    <x v="0"/>
    <x v="0"/>
    <d v="1973-12-16T00:00:00"/>
    <n v="35517.19"/>
    <x v="1"/>
    <s v="tier - 2"/>
    <x v="3"/>
    <x v="30"/>
  </r>
  <r>
    <s v="Id217"/>
    <s v="  Alex"/>
    <n v="30.8"/>
    <n v="5.23"/>
    <s v="Yes"/>
    <x v="0"/>
    <s v="No"/>
    <n v="1"/>
    <x v="0"/>
    <x v="0"/>
    <x v="2"/>
    <d v="1988-11-20T00:00:00"/>
    <n v="35491.64"/>
    <x v="0"/>
    <s v="tier - 2"/>
    <x v="3"/>
    <x v="23"/>
  </r>
  <r>
    <s v="Id218"/>
    <s v="  Kevin"/>
    <n v="33.69"/>
    <n v="9.68"/>
    <s v="No"/>
    <x v="0"/>
    <s v="No"/>
    <n v="0"/>
    <x v="0"/>
    <x v="0"/>
    <x v="0"/>
    <d v="1971-09-22T00:00:00"/>
    <n v="35345.730000000003"/>
    <x v="1"/>
    <s v="tier - 3"/>
    <x v="3"/>
    <x v="14"/>
  </r>
  <r>
    <s v="Id219"/>
    <s v="  Gavin M"/>
    <n v="42.27"/>
    <n v="6.05"/>
    <s v="Yes"/>
    <x v="0"/>
    <s v="No"/>
    <n v="1"/>
    <x v="0"/>
    <x v="0"/>
    <x v="1"/>
    <d v="1988-09-19T00:00:00"/>
    <n v="35315.96"/>
    <x v="1"/>
    <s v="tier - 1"/>
    <x v="3"/>
    <x v="23"/>
  </r>
  <r>
    <s v="Id220"/>
    <s v="  Rick E"/>
    <n v="53.25"/>
    <n v="6.11"/>
    <s v="Yes"/>
    <x v="0"/>
    <s v="Yes"/>
    <n v="1"/>
    <x v="0"/>
    <x v="0"/>
    <x v="1"/>
    <d v="1997-07-09T00:00:00"/>
    <n v="35302.089999999997"/>
    <x v="0"/>
    <s v="tier - 2"/>
    <x v="3"/>
    <x v="31"/>
  </r>
  <r>
    <s v="Id221"/>
    <s v="  Andrea H"/>
    <n v="26.8"/>
    <n v="10.93"/>
    <s v="Yes"/>
    <x v="0"/>
    <s v="No"/>
    <n v="0"/>
    <x v="1"/>
    <x v="1"/>
    <x v="0"/>
    <d v="1967-12-30T00:00:00"/>
    <n v="35160.129999999997"/>
    <x v="1"/>
    <s v="tier - 2"/>
    <x v="3"/>
    <x v="22"/>
  </r>
  <r>
    <s v="Id222"/>
    <s v="  Anthony S"/>
    <n v="28.5"/>
    <n v="5.12"/>
    <s v="No"/>
    <x v="0"/>
    <s v="No"/>
    <n v="1"/>
    <x v="0"/>
    <x v="1"/>
    <x v="2"/>
    <d v="1998-12-22T00:00:00"/>
    <n v="35147.53"/>
    <x v="0"/>
    <s v="tier - 1"/>
    <x v="4"/>
    <x v="44"/>
  </r>
  <r>
    <s v="Id223"/>
    <s v="  Erik"/>
    <n v="22.895"/>
    <n v="5.72"/>
    <s v="No"/>
    <x v="0"/>
    <s v="No"/>
    <n v="0"/>
    <x v="0"/>
    <x v="2"/>
    <x v="1"/>
    <d v="1977-06-29T00:00:00"/>
    <n v="35069.370000000003"/>
    <x v="0"/>
    <s v="tier - 1"/>
    <x v="6"/>
    <x v="29"/>
  </r>
  <r>
    <s v="Id224"/>
    <s v="  Kiley D"/>
    <n v="34.06"/>
    <n v="11.83"/>
    <s v="Yes"/>
    <x v="0"/>
    <s v="No"/>
    <n v="1"/>
    <x v="0"/>
    <x v="0"/>
    <x v="0"/>
    <d v="1975-08-29T00:00:00"/>
    <n v="35050.620000000003"/>
    <x v="1"/>
    <s v="tier - 1"/>
    <x v="3"/>
    <x v="27"/>
  </r>
  <r>
    <s v="Id225"/>
    <s v="  Jennifer"/>
    <n v="36.409999999999997"/>
    <n v="4.55"/>
    <s v="No"/>
    <x v="0"/>
    <s v="No"/>
    <n v="0"/>
    <x v="0"/>
    <x v="0"/>
    <x v="2"/>
    <d v="1982-07-05T00:00:00"/>
    <n v="35000.730000000003"/>
    <x v="1"/>
    <s v="tier - 3"/>
    <x v="3"/>
    <x v="37"/>
  </r>
  <r>
    <s v="Id226"/>
    <s v="  Chris"/>
    <n v="52.3"/>
    <n v="4.87"/>
    <s v="Yes"/>
    <x v="0"/>
    <s v="Yes"/>
    <n v="1"/>
    <x v="0"/>
    <x v="0"/>
    <x v="2"/>
    <d v="1997-08-22T00:00:00"/>
    <n v="34979.86"/>
    <x v="1"/>
    <s v="tier - 2"/>
    <x v="3"/>
    <x v="31"/>
  </r>
  <r>
    <s v="Id227"/>
    <s v="  Marian M"/>
    <n v="52.66"/>
    <n v="4.45"/>
    <s v="No"/>
    <x v="0"/>
    <s v="No"/>
    <n v="1"/>
    <x v="0"/>
    <x v="0"/>
    <x v="2"/>
    <d v="1998-08-22T00:00:00"/>
    <n v="34976.42"/>
    <x v="1"/>
    <s v="tier - 1"/>
    <x v="3"/>
    <x v="44"/>
  </r>
  <r>
    <s v="Id228"/>
    <s v="  Jeremy"/>
    <n v="29.57"/>
    <n v="9.42"/>
    <s v="Yes"/>
    <x v="0"/>
    <s v="No"/>
    <n v="0"/>
    <x v="0"/>
    <x v="1"/>
    <x v="0"/>
    <d v="1967-10-07T00:00:00"/>
    <n v="34975.68"/>
    <x v="1"/>
    <s v="tier - 2"/>
    <x v="3"/>
    <x v="22"/>
  </r>
  <r>
    <s v="Id229"/>
    <s v="  Allison H"/>
    <n v="36.99"/>
    <n v="5.37"/>
    <s v="Yes"/>
    <x v="0"/>
    <s v="Yes"/>
    <n v="1"/>
    <x v="0"/>
    <x v="0"/>
    <x v="2"/>
    <d v="1983-07-29T00:00:00"/>
    <n v="34940.61"/>
    <x v="1"/>
    <s v="tier - 3"/>
    <x v="3"/>
    <x v="33"/>
  </r>
  <r>
    <s v="Id230"/>
    <s v="  Elizabeth"/>
    <n v="31.4"/>
    <n v="4.5999999999999996"/>
    <s v="Yes"/>
    <x v="0"/>
    <s v="No"/>
    <n v="1"/>
    <x v="0"/>
    <x v="0"/>
    <x v="2"/>
    <d v="1995-10-17T00:00:00"/>
    <n v="34838.870000000003"/>
    <x v="1"/>
    <s v="tier - 3"/>
    <x v="3"/>
    <x v="40"/>
  </r>
  <r>
    <s v="Id231"/>
    <s v="  Andrew"/>
    <n v="34.9"/>
    <n v="6.22"/>
    <s v="No"/>
    <x v="0"/>
    <s v="Yes"/>
    <n v="1"/>
    <x v="0"/>
    <x v="0"/>
    <x v="1"/>
    <d v="2003-09-17T00:00:00"/>
    <n v="34828.65"/>
    <x v="0"/>
    <s v="tier - 3"/>
    <x v="3"/>
    <x v="39"/>
  </r>
  <r>
    <s v="Id232"/>
    <s v="  Anders J"/>
    <n v="31.13"/>
    <n v="4.5199999999999996"/>
    <s v="Yes"/>
    <x v="0"/>
    <s v="No"/>
    <n v="1"/>
    <x v="0"/>
    <x v="0"/>
    <x v="2"/>
    <d v="1995-12-27T00:00:00"/>
    <n v="34806.47"/>
    <x v="0"/>
    <s v="tier - 2"/>
    <x v="0"/>
    <x v="40"/>
  </r>
  <r>
    <s v="Id233"/>
    <s v="  Sean"/>
    <n v="34.799999999999997"/>
    <n v="6.18"/>
    <s v="No"/>
    <x v="0"/>
    <s v="Yes"/>
    <n v="1"/>
    <x v="0"/>
    <x v="0"/>
    <x v="1"/>
    <d v="2003-07-03T00:00:00"/>
    <n v="34779.620000000003"/>
    <x v="0"/>
    <s v="tier - 2"/>
    <x v="3"/>
    <x v="39"/>
  </r>
  <r>
    <s v="Id234"/>
    <s v="  Brian M"/>
    <n v="31.68"/>
    <n v="4.4000000000000004"/>
    <s v="No"/>
    <x v="0"/>
    <s v="No"/>
    <n v="0"/>
    <x v="0"/>
    <x v="0"/>
    <x v="2"/>
    <d v="1994-07-07T00:00:00"/>
    <n v="34672.15"/>
    <x v="0"/>
    <s v="tier - 3"/>
    <x v="0"/>
    <x v="6"/>
  </r>
  <r>
    <s v="Id235"/>
    <s v="  Jeremy"/>
    <n v="33.534999999999997"/>
    <n v="6.23"/>
    <s v="No"/>
    <x v="1"/>
    <s v="No"/>
    <n v="1"/>
    <x v="0"/>
    <x v="0"/>
    <x v="1"/>
    <d v="2004-10-09T00:00:00"/>
    <n v="34617.839999999997"/>
    <x v="0"/>
    <s v="tier - 3"/>
    <x v="4"/>
    <x v="41"/>
  </r>
  <r>
    <s v="Id236"/>
    <s v="  Susannah"/>
    <n v="31.92"/>
    <n v="5.33"/>
    <s v="Yes"/>
    <x v="0"/>
    <s v="No"/>
    <n v="0"/>
    <x v="0"/>
    <x v="0"/>
    <x v="2"/>
    <d v="1976-11-25T00:00:00"/>
    <n v="34543.39"/>
    <x v="1"/>
    <s v="tier - 3"/>
    <x v="3"/>
    <x v="1"/>
  </r>
  <r>
    <s v="Id237"/>
    <s v="  Randy"/>
    <n v="32.700000000000003"/>
    <n v="4.09"/>
    <s v="No"/>
    <x v="0"/>
    <s v="No"/>
    <n v="1"/>
    <x v="0"/>
    <x v="0"/>
    <x v="2"/>
    <d v="1998-06-24T00:00:00"/>
    <n v="34472.839999999997"/>
    <x v="0"/>
    <s v="tier - 3"/>
    <x v="3"/>
    <x v="44"/>
  </r>
  <r>
    <s v="Id238"/>
    <s v="  Leslie"/>
    <n v="41.25"/>
    <n v="5.19"/>
    <s v="No"/>
    <x v="0"/>
    <s v="No"/>
    <n v="0"/>
    <x v="0"/>
    <x v="0"/>
    <x v="2"/>
    <d v="1990-09-24T00:00:00"/>
    <n v="34456.269999999997"/>
    <x v="0"/>
    <s v="tier - 2"/>
    <x v="3"/>
    <x v="3"/>
  </r>
  <r>
    <s v="Id239"/>
    <s v="  Brittany L"/>
    <n v="33.11"/>
    <n v="4.12"/>
    <s v="No"/>
    <x v="0"/>
    <s v="Yes"/>
    <n v="1"/>
    <x v="0"/>
    <x v="0"/>
    <x v="2"/>
    <d v="2003-10-05T00:00:00"/>
    <n v="34439.86"/>
    <x v="1"/>
    <s v="tier - 1"/>
    <x v="0"/>
    <x v="39"/>
  </r>
  <r>
    <s v="Id240"/>
    <s v="  Cassie J"/>
    <n v="36.159999999999997"/>
    <n v="5.0999999999999996"/>
    <s v="No"/>
    <x v="0"/>
    <s v="No"/>
    <n v="1"/>
    <x v="0"/>
    <x v="0"/>
    <x v="2"/>
    <d v="1984-10-01T00:00:00"/>
    <n v="34402.22"/>
    <x v="1"/>
    <s v="tier - 3"/>
    <x v="3"/>
    <x v="32"/>
  </r>
  <r>
    <s v="Id241"/>
    <s v="  Peter W"/>
    <n v="33.72"/>
    <n v="6.21"/>
    <s v="Yes"/>
    <x v="0"/>
    <s v="Yes"/>
    <n v="1"/>
    <x v="0"/>
    <x v="0"/>
    <x v="1"/>
    <d v="1983-10-02T00:00:00"/>
    <n v="34307.22"/>
    <x v="1"/>
    <s v="tier - 2"/>
    <x v="1"/>
    <x v="33"/>
  </r>
  <r>
    <s v="Id242"/>
    <s v="  Douglas"/>
    <n v="37.74"/>
    <n v="9.5299999999999994"/>
    <s v="Yes"/>
    <x v="0"/>
    <s v="No"/>
    <n v="1"/>
    <x v="0"/>
    <x v="0"/>
    <x v="0"/>
    <d v="1986-10-11T00:00:00"/>
    <n v="34293.120000000003"/>
    <x v="0"/>
    <s v="tier - 2"/>
    <x v="3"/>
    <x v="26"/>
  </r>
  <r>
    <s v="Id243"/>
    <s v="  Dan"/>
    <n v="48.75"/>
    <n v="4.6399999999999997"/>
    <s v="Yes"/>
    <x v="0"/>
    <s v="No"/>
    <n v="1"/>
    <x v="0"/>
    <x v="0"/>
    <x v="2"/>
    <d v="1995-10-30T00:00:00"/>
    <n v="34289.43"/>
    <x v="0"/>
    <s v="tier - 1"/>
    <x v="3"/>
    <x v="40"/>
  </r>
  <r>
    <s v="Id244"/>
    <s v="  Dan M"/>
    <n v="31.065000000000001"/>
    <n v="5.05"/>
    <s v="No"/>
    <x v="0"/>
    <s v="No"/>
    <n v="1"/>
    <x v="0"/>
    <x v="0"/>
    <x v="2"/>
    <d v="1998-06-11T00:00:00"/>
    <n v="34254.050000000003"/>
    <x v="0"/>
    <s v="tier - 3"/>
    <x v="9"/>
    <x v="44"/>
  </r>
  <r>
    <s v="Id245"/>
    <s v="  Eric L"/>
    <n v="23.55"/>
    <n v="10.38"/>
    <s v="No"/>
    <x v="0"/>
    <s v="No"/>
    <n v="0"/>
    <x v="0"/>
    <x v="2"/>
    <x v="0"/>
    <d v="1962-07-05T00:00:00"/>
    <n v="34218.019999999997"/>
    <x v="0"/>
    <s v="tier - 1"/>
    <x v="3"/>
    <x v="5"/>
  </r>
  <r>
    <s v="Id246"/>
    <s v="  Les J"/>
    <n v="30.18"/>
    <n v="8.31"/>
    <s v="Yes"/>
    <x v="0"/>
    <s v="No"/>
    <n v="1"/>
    <x v="0"/>
    <x v="0"/>
    <x v="0"/>
    <d v="1975-07-21T00:00:00"/>
    <n v="34210.33"/>
    <x v="1"/>
    <s v="tier - 1"/>
    <x v="1"/>
    <x v="27"/>
  </r>
  <r>
    <s v="Id247"/>
    <s v="  Stephanie"/>
    <n v="29.94"/>
    <n v="7.59"/>
    <s v="No"/>
    <x v="0"/>
    <s v="No"/>
    <n v="0"/>
    <x v="0"/>
    <x v="1"/>
    <x v="0"/>
    <d v="1971-08-25T00:00:00"/>
    <n v="34205.07"/>
    <x v="1"/>
    <s v="tier - 2"/>
    <x v="3"/>
    <x v="14"/>
  </r>
  <r>
    <s v="Id248"/>
    <s v="  Melissa Y"/>
    <n v="31.4"/>
    <n v="5.49"/>
    <s v="No"/>
    <x v="0"/>
    <s v="No"/>
    <n v="0"/>
    <x v="0"/>
    <x v="0"/>
    <x v="2"/>
    <d v="1999-11-06T00:00:00"/>
    <n v="34166.269999999997"/>
    <x v="1"/>
    <s v="tier - 3"/>
    <x v="3"/>
    <x v="35"/>
  </r>
  <r>
    <s v="Id249"/>
    <s v="  Ashley"/>
    <n v="53.06"/>
    <n v="11.68"/>
    <s v="No"/>
    <x v="0"/>
    <s v="No"/>
    <n v="0"/>
    <x v="0"/>
    <x v="0"/>
    <x v="0"/>
    <d v="2002-12-26T00:00:00"/>
    <n v="34084.68"/>
    <x v="1"/>
    <s v="tier - 3"/>
    <x v="3"/>
    <x v="43"/>
  </r>
  <r>
    <s v="Id250"/>
    <s v="  Stephanie M"/>
    <n v="30.25"/>
    <n v="4.1900000000000004"/>
    <s v="No"/>
    <x v="0"/>
    <s v="No"/>
    <n v="2"/>
    <x v="0"/>
    <x v="0"/>
    <x v="2"/>
    <d v="1972-07-26T00:00:00"/>
    <n v="34053.360000000001"/>
    <x v="1"/>
    <s v="tier - 2"/>
    <x v="3"/>
    <x v="28"/>
  </r>
  <r>
    <s v="Id251"/>
    <s v="  Kylie"/>
    <n v="46.68"/>
    <n v="4.01"/>
    <s v="No"/>
    <x v="0"/>
    <s v="No"/>
    <n v="0"/>
    <x v="0"/>
    <x v="0"/>
    <x v="2"/>
    <d v="1994-09-25T00:00:00"/>
    <n v="33975.47"/>
    <x v="1"/>
    <s v="tier - 2"/>
    <x v="3"/>
    <x v="6"/>
  </r>
  <r>
    <s v="Id252"/>
    <s v="  Kelly"/>
    <n v="30.4"/>
    <n v="5.91"/>
    <s v="No"/>
    <x v="1"/>
    <s v="No"/>
    <n v="2"/>
    <x v="0"/>
    <x v="0"/>
    <x v="1"/>
    <d v="2000-12-27T00:00:00"/>
    <n v="33907.550000000003"/>
    <x v="1"/>
    <s v="tier - 2"/>
    <x v="1"/>
    <x v="21"/>
  </r>
  <r>
    <s v="Id253"/>
    <s v="  Carrie"/>
    <n v="30.2"/>
    <n v="4.47"/>
    <s v="Yes"/>
    <x v="0"/>
    <s v="Yes"/>
    <n v="1"/>
    <x v="0"/>
    <x v="0"/>
    <x v="2"/>
    <d v="1997-08-09T00:00:00"/>
    <n v="33900.65"/>
    <x v="1"/>
    <s v="tier - 3"/>
    <x v="3"/>
    <x v="31"/>
  </r>
  <r>
    <s v="Id254"/>
    <s v="  Alex"/>
    <n v="51.18"/>
    <n v="4.5599999999999996"/>
    <s v="Yes"/>
    <x v="1"/>
    <s v="No"/>
    <n v="2"/>
    <x v="0"/>
    <x v="0"/>
    <x v="2"/>
    <d v="2000-10-26T00:00:00"/>
    <n v="33829.39"/>
    <x v="1"/>
    <s v="tier - 3"/>
    <x v="3"/>
    <x v="21"/>
  </r>
  <r>
    <s v="Id255"/>
    <s v="  Zach S"/>
    <n v="22.18"/>
    <n v="9.9"/>
    <s v="No"/>
    <x v="0"/>
    <s v="No"/>
    <n v="0"/>
    <x v="0"/>
    <x v="2"/>
    <x v="0"/>
    <d v="1962-12-11T00:00:00"/>
    <n v="33753.32"/>
    <x v="0"/>
    <s v="tier - 3"/>
    <x v="3"/>
    <x v="5"/>
  </r>
  <r>
    <s v="Id256"/>
    <s v="  Alan"/>
    <n v="31.92"/>
    <n v="5.1100000000000003"/>
    <s v="No"/>
    <x v="0"/>
    <s v="Yes"/>
    <n v="1"/>
    <x v="0"/>
    <x v="0"/>
    <x v="2"/>
    <d v="2003-09-12T00:00:00"/>
    <n v="33750.29"/>
    <x v="0"/>
    <s v="tier - 3"/>
    <x v="1"/>
    <x v="39"/>
  </r>
  <r>
    <s v="Id257"/>
    <s v="  Nate"/>
    <n v="31.73"/>
    <n v="5.73"/>
    <s v="No"/>
    <x v="1"/>
    <s v="No"/>
    <n v="1"/>
    <x v="0"/>
    <x v="0"/>
    <x v="1"/>
    <d v="2004-11-01T00:00:00"/>
    <n v="33732.69"/>
    <x v="0"/>
    <s v="tier - 1"/>
    <x v="6"/>
    <x v="41"/>
  </r>
  <r>
    <s v="Id258"/>
    <s v="  Jesse G"/>
    <n v="45.52"/>
    <n v="6.04"/>
    <s v="No"/>
    <x v="0"/>
    <s v="Yes"/>
    <n v="1"/>
    <x v="0"/>
    <x v="0"/>
    <x v="1"/>
    <d v="1993-11-28T00:00:00"/>
    <n v="33707.550000000003"/>
    <x v="1"/>
    <s v="tier - 2"/>
    <x v="3"/>
    <x v="20"/>
  </r>
  <r>
    <s v="Id259"/>
    <s v="  Jason"/>
    <n v="52.81"/>
    <n v="5.19"/>
    <s v="No"/>
    <x v="0"/>
    <s v="Yes"/>
    <n v="1"/>
    <x v="0"/>
    <x v="0"/>
    <x v="2"/>
    <d v="2003-09-09T00:00:00"/>
    <n v="33611.71"/>
    <x v="0"/>
    <s v="tier - 2"/>
    <x v="3"/>
    <x v="39"/>
  </r>
  <r>
    <s v="Id260"/>
    <s v="  Megan A"/>
    <n v="33.58"/>
    <n v="5.56"/>
    <s v="No"/>
    <x v="0"/>
    <s v="No"/>
    <n v="1"/>
    <x v="0"/>
    <x v="0"/>
    <x v="2"/>
    <d v="1984-07-22T00:00:00"/>
    <n v="33527.1"/>
    <x v="1"/>
    <s v="tier - 3"/>
    <x v="3"/>
    <x v="32"/>
  </r>
  <r>
    <s v="Id261"/>
    <s v="  Luke M"/>
    <n v="30.684999999999999"/>
    <n v="8.23"/>
    <s v="No"/>
    <x v="0"/>
    <s v="No"/>
    <n v="0"/>
    <x v="0"/>
    <x v="0"/>
    <x v="0"/>
    <d v="2002-08-25T00:00:00"/>
    <n v="33475.82"/>
    <x v="0"/>
    <s v="tier - 1"/>
    <x v="11"/>
    <x v="43"/>
  </r>
  <r>
    <s v="Id262"/>
    <s v="  Jacy D"/>
    <n v="37.524999999999999"/>
    <n v="9.0299999999999994"/>
    <s v="Yes"/>
    <x v="0"/>
    <s v="No"/>
    <n v="2"/>
    <x v="1"/>
    <x v="0"/>
    <x v="0"/>
    <d v="1970-06-18T00:00:00"/>
    <n v="33471.97"/>
    <x v="1"/>
    <s v="tier - 2"/>
    <x v="1"/>
    <x v="2"/>
  </r>
  <r>
    <s v="Id263"/>
    <s v="  Simon G"/>
    <n v="34.5"/>
    <n v="4.07"/>
    <s v="Yes"/>
    <x v="0"/>
    <s v="No"/>
    <n v="0"/>
    <x v="0"/>
    <x v="0"/>
    <x v="2"/>
    <d v="1985-12-07T00:00:00"/>
    <n v="33450.99"/>
    <x v="1"/>
    <s v="tier - 2"/>
    <x v="3"/>
    <x v="17"/>
  </r>
  <r>
    <s v="Id264"/>
    <s v="  Ainsley E"/>
    <n v="28.16"/>
    <n v="5.77"/>
    <s v="No"/>
    <x v="0"/>
    <s v="No"/>
    <n v="2"/>
    <x v="0"/>
    <x v="1"/>
    <x v="1"/>
    <d v="1972-09-05T00:00:00"/>
    <n v="33344.449999999997"/>
    <x v="1"/>
    <s v="tier - 3"/>
    <x v="3"/>
    <x v="28"/>
  </r>
  <r>
    <s v="Id265"/>
    <s v="  Erica A"/>
    <n v="30.02"/>
    <n v="5.98"/>
    <s v="No"/>
    <x v="0"/>
    <s v="Yes"/>
    <n v="1"/>
    <x v="0"/>
    <x v="0"/>
    <x v="1"/>
    <d v="2003-11-28T00:00:00"/>
    <n v="33307.550000000003"/>
    <x v="1"/>
    <s v="tier - 3"/>
    <x v="1"/>
    <x v="39"/>
  </r>
  <r>
    <s v="Id266"/>
    <s v="  Erik"/>
    <n v="37.82"/>
    <n v="6.01"/>
    <s v="No"/>
    <x v="0"/>
    <s v="No"/>
    <n v="0"/>
    <x v="0"/>
    <x v="0"/>
    <x v="1"/>
    <d v="1990-10-12T00:00:00"/>
    <n v="33292.83"/>
    <x v="1"/>
    <s v="tier - 1"/>
    <x v="3"/>
    <x v="3"/>
  </r>
  <r>
    <s v="Id267"/>
    <s v="  Erin C"/>
    <n v="33.14"/>
    <n v="5.67"/>
    <s v="Yes"/>
    <x v="0"/>
    <s v="No"/>
    <n v="0"/>
    <x v="0"/>
    <x v="0"/>
    <x v="2"/>
    <d v="1985-07-15T00:00:00"/>
    <n v="33121"/>
    <x v="1"/>
    <s v="tier - 1"/>
    <x v="3"/>
    <x v="17"/>
  </r>
  <r>
    <s v="Id268"/>
    <s v="  Adrienne"/>
    <n v="25.14"/>
    <n v="6.02"/>
    <s v="Yes"/>
    <x v="0"/>
    <s v="Yes"/>
    <n v="1"/>
    <x v="0"/>
    <x v="1"/>
    <x v="1"/>
    <d v="1969-10-30T00:00:00"/>
    <n v="33090.660000000003"/>
    <x v="1"/>
    <s v="tier - 2"/>
    <x v="3"/>
    <x v="16"/>
  </r>
  <r>
    <s v="Id269"/>
    <s v="  Adam"/>
    <n v="20.18"/>
    <n v="11.19"/>
    <s v="No"/>
    <x v="0"/>
    <s v="No"/>
    <n v="0"/>
    <x v="0"/>
    <x v="2"/>
    <x v="0"/>
    <d v="1962-07-01T00:00:00"/>
    <n v="33074.94"/>
    <x v="0"/>
    <s v="tier - 2"/>
    <x v="3"/>
    <x v="5"/>
  </r>
  <r>
    <s v="Id270"/>
    <s v="  Yutaka"/>
    <n v="44.36"/>
    <n v="5.1100000000000003"/>
    <s v="No"/>
    <x v="0"/>
    <s v="No"/>
    <n v="0"/>
    <x v="0"/>
    <x v="0"/>
    <x v="2"/>
    <d v="1994-07-28T00:00:00"/>
    <n v="33057.230000000003"/>
    <x v="0"/>
    <s v="tier - 2"/>
    <x v="3"/>
    <x v="6"/>
  </r>
  <r>
    <s v="Id271"/>
    <s v="  Tyler M"/>
    <n v="23.82"/>
    <n v="10.85"/>
    <s v="Yes"/>
    <x v="0"/>
    <s v="No"/>
    <n v="0"/>
    <x v="0"/>
    <x v="2"/>
    <x v="0"/>
    <d v="1967-07-10T00:00:00"/>
    <n v="33025.32"/>
    <x v="1"/>
    <s v="tier - 3"/>
    <x v="3"/>
    <x v="22"/>
  </r>
  <r>
    <s v="Id272"/>
    <s v="  Stephen"/>
    <n v="45"/>
    <n v="5.24"/>
    <s v="Yes"/>
    <x v="0"/>
    <s v="No"/>
    <n v="1"/>
    <x v="0"/>
    <x v="0"/>
    <x v="2"/>
    <d v="1995-07-08T00:00:00"/>
    <n v="33017.46"/>
    <x v="0"/>
    <s v="tier - 1"/>
    <x v="3"/>
    <x v="40"/>
  </r>
  <r>
    <s v="Id273"/>
    <s v="  Andrew B"/>
    <n v="26.62"/>
    <n v="10.08"/>
    <s v="No"/>
    <x v="0"/>
    <s v="No"/>
    <n v="0"/>
    <x v="0"/>
    <x v="1"/>
    <x v="0"/>
    <d v="1971-08-24T00:00:00"/>
    <n v="32947.629999999997"/>
    <x v="1"/>
    <s v="tier - 1"/>
    <x v="3"/>
    <x v="14"/>
  </r>
  <r>
    <s v="Id274"/>
    <s v="  James"/>
    <n v="32.67"/>
    <n v="10.97"/>
    <s v="Yes"/>
    <x v="0"/>
    <s v="No"/>
    <n v="0"/>
    <x v="0"/>
    <x v="0"/>
    <x v="0"/>
    <d v="1981-11-17T00:00:00"/>
    <n v="32906.69"/>
    <x v="1"/>
    <s v="tier - 3"/>
    <x v="3"/>
    <x v="36"/>
  </r>
  <r>
    <s v="Id275"/>
    <s v="  Shawn P"/>
    <n v="44.44"/>
    <n v="4.9000000000000004"/>
    <s v="Yes"/>
    <x v="0"/>
    <s v="No"/>
    <n v="1"/>
    <x v="0"/>
    <x v="0"/>
    <x v="2"/>
    <d v="1995-12-04T00:00:00"/>
    <n v="32827.51"/>
    <x v="0"/>
    <s v="tier - 2"/>
    <x v="3"/>
    <x v="40"/>
  </r>
  <r>
    <s v="Id276"/>
    <s v="  Matt"/>
    <n v="28.31"/>
    <n v="5.33"/>
    <s v="No"/>
    <x v="0"/>
    <s v="No"/>
    <n v="0"/>
    <x v="0"/>
    <x v="1"/>
    <x v="2"/>
    <d v="1980-12-12T00:00:00"/>
    <n v="32787.46"/>
    <x v="0"/>
    <s v="tier - 3"/>
    <x v="1"/>
    <x v="25"/>
  </r>
  <r>
    <s v="Id277"/>
    <s v="  Nathaniel"/>
    <n v="25.05"/>
    <n v="4.6100000000000003"/>
    <s v="No"/>
    <x v="0"/>
    <s v="No"/>
    <n v="2"/>
    <x v="0"/>
    <x v="1"/>
    <x v="2"/>
    <d v="1972-11-07T00:00:00"/>
    <n v="32765.33"/>
    <x v="1"/>
    <s v="tier - 2"/>
    <x v="1"/>
    <x v="28"/>
  </r>
  <r>
    <s v="Id278"/>
    <s v="  Kevin D"/>
    <n v="28.34"/>
    <n v="8.18"/>
    <s v="No"/>
    <x v="0"/>
    <s v="No"/>
    <n v="0"/>
    <x v="0"/>
    <x v="1"/>
    <x v="0"/>
    <d v="1974-12-06T00:00:00"/>
    <n v="32760.48"/>
    <x v="0"/>
    <s v="tier - 1"/>
    <x v="3"/>
    <x v="19"/>
  </r>
  <r>
    <s v="Id279"/>
    <s v="  Joan"/>
    <n v="17.765000000000001"/>
    <n v="5.62"/>
    <s v="No"/>
    <x v="0"/>
    <s v="No"/>
    <n v="0"/>
    <x v="0"/>
    <x v="3"/>
    <x v="2"/>
    <d v="1990-07-09T00:00:00"/>
    <n v="32734.19"/>
    <x v="1"/>
    <s v="tier - 1"/>
    <x v="1"/>
    <x v="3"/>
  </r>
  <r>
    <s v="Id280"/>
    <s v="  Christopher A"/>
    <n v="36.119999999999997"/>
    <n v="5.82"/>
    <s v="No"/>
    <x v="0"/>
    <s v="No"/>
    <n v="0"/>
    <x v="0"/>
    <x v="0"/>
    <x v="1"/>
    <d v="1990-09-30T00:00:00"/>
    <n v="32716.2"/>
    <x v="0"/>
    <s v="tier - 2"/>
    <x v="3"/>
    <x v="3"/>
  </r>
  <r>
    <s v="Id281"/>
    <s v="  Kacy L"/>
    <n v="23.19"/>
    <n v="7.66"/>
    <s v="No"/>
    <x v="0"/>
    <s v="No"/>
    <n v="0"/>
    <x v="0"/>
    <x v="2"/>
    <x v="0"/>
    <d v="1968-11-01T00:00:00"/>
    <n v="32686.080000000002"/>
    <x v="1"/>
    <s v="tier - 3"/>
    <x v="3"/>
    <x v="0"/>
  </r>
  <r>
    <s v="Id282"/>
    <s v="  Benjamin H"/>
    <n v="35.99"/>
    <n v="4.2300000000000004"/>
    <s v="No"/>
    <x v="0"/>
    <s v="No"/>
    <n v="0"/>
    <x v="0"/>
    <x v="0"/>
    <x v="2"/>
    <d v="1990-07-13T00:00:00"/>
    <n v="32672.11"/>
    <x v="0"/>
    <s v="tier - 1"/>
    <x v="3"/>
    <x v="3"/>
  </r>
  <r>
    <s v="Id283"/>
    <s v="  Xaviour J"/>
    <n v="30.25"/>
    <n v="5.58"/>
    <s v="No"/>
    <x v="0"/>
    <s v="Yes"/>
    <n v="1"/>
    <x v="0"/>
    <x v="0"/>
    <x v="2"/>
    <d v="2003-10-08T00:00:00"/>
    <n v="32548.34"/>
    <x v="0"/>
    <s v="tier - 2"/>
    <x v="0"/>
    <x v="39"/>
  </r>
  <r>
    <s v="Id284"/>
    <s v="  Michael T"/>
    <n v="26.24"/>
    <n v="6.26"/>
    <s v="Yes"/>
    <x v="0"/>
    <s v="No"/>
    <n v="0"/>
    <x v="0"/>
    <x v="1"/>
    <x v="1"/>
    <d v="1976-09-19T00:00:00"/>
    <n v="32485.46"/>
    <x v="1"/>
    <s v="tier - 1"/>
    <x v="3"/>
    <x v="1"/>
  </r>
  <r>
    <s v="Id285"/>
    <s v="  Bradley"/>
    <n v="31.36"/>
    <n v="10.6"/>
    <s v="Yes"/>
    <x v="0"/>
    <s v="No"/>
    <n v="0"/>
    <x v="0"/>
    <x v="0"/>
    <x v="0"/>
    <d v="1981-09-27T00:00:00"/>
    <n v="32462.35"/>
    <x v="1"/>
    <s v="tier - 2"/>
    <x v="3"/>
    <x v="36"/>
  </r>
  <r>
    <s v="Id286"/>
    <s v="  Andrea"/>
    <n v="25.69"/>
    <n v="4.78"/>
    <s v="Yes"/>
    <x v="0"/>
    <s v="No"/>
    <n v="0"/>
    <x v="0"/>
    <x v="1"/>
    <x v="2"/>
    <d v="1976-08-09T00:00:00"/>
    <n v="32430.22"/>
    <x v="1"/>
    <s v="tier - 3"/>
    <x v="3"/>
    <x v="1"/>
  </r>
  <r>
    <s v="Id287"/>
    <s v="  Nancy M"/>
    <n v="25.46"/>
    <n v="6.03"/>
    <s v="No"/>
    <x v="0"/>
    <s v="No"/>
    <n v="2"/>
    <x v="0"/>
    <x v="1"/>
    <x v="1"/>
    <d v="1972-10-19T00:00:00"/>
    <n v="32428.63"/>
    <x v="1"/>
    <s v="tier - 2"/>
    <x v="3"/>
    <x v="28"/>
  </r>
  <r>
    <s v="Id288"/>
    <s v="  Matt"/>
    <n v="31.83"/>
    <n v="11.55"/>
    <s v="Yes"/>
    <x v="0"/>
    <s v="No"/>
    <n v="1"/>
    <x v="0"/>
    <x v="0"/>
    <x v="0"/>
    <d v="1986-12-02T00:00:00"/>
    <n v="32288.49"/>
    <x v="1"/>
    <s v="tier - 2"/>
    <x v="3"/>
    <x v="26"/>
  </r>
  <r>
    <s v="Id289"/>
    <s v="  Lee"/>
    <n v="24.43"/>
    <n v="7.59"/>
    <s v="Yes"/>
    <x v="0"/>
    <s v="No"/>
    <n v="1"/>
    <x v="0"/>
    <x v="2"/>
    <x v="0"/>
    <d v="1975-12-17T00:00:00"/>
    <n v="32259.96"/>
    <x v="1"/>
    <s v="tier - 3"/>
    <x v="1"/>
    <x v="27"/>
  </r>
  <r>
    <s v="Id290"/>
    <s v="  Chris"/>
    <n v="41.9"/>
    <n v="4.26"/>
    <s v="No"/>
    <x v="0"/>
    <s v="No"/>
    <n v="0"/>
    <x v="0"/>
    <x v="0"/>
    <x v="2"/>
    <d v="1994-09-08T00:00:00"/>
    <n v="32222.81"/>
    <x v="1"/>
    <s v="tier - 1"/>
    <x v="3"/>
    <x v="6"/>
  </r>
  <r>
    <s v="Id291"/>
    <s v="  Erik T"/>
    <n v="22.88"/>
    <n v="5.9"/>
    <s v="Yes"/>
    <x v="0"/>
    <s v="Yes"/>
    <n v="1"/>
    <x v="0"/>
    <x v="2"/>
    <x v="1"/>
    <d v="1969-09-11T00:00:00"/>
    <n v="32192.76"/>
    <x v="0"/>
    <s v="tier - 2"/>
    <x v="3"/>
    <x v="16"/>
  </r>
  <r>
    <s v="Id292"/>
    <s v="  Rod W"/>
    <n v="29.734999999999999"/>
    <n v="7.79"/>
    <s v="No"/>
    <x v="0"/>
    <s v="No"/>
    <n v="0"/>
    <x v="1"/>
    <x v="1"/>
    <x v="0"/>
    <d v="1978-11-10T00:00:00"/>
    <n v="32108.66"/>
    <x v="0"/>
    <s v="tier - 3"/>
    <x v="6"/>
    <x v="9"/>
  </r>
  <r>
    <s v="Id293"/>
    <s v="  Joey"/>
    <n v="40.74"/>
    <n v="5.28"/>
    <s v="No"/>
    <x v="0"/>
    <s v="Yes"/>
    <n v="1"/>
    <x v="0"/>
    <x v="0"/>
    <x v="2"/>
    <d v="1993-09-13T00:00:00"/>
    <n v="32086.21"/>
    <x v="0"/>
    <s v="tier - 3"/>
    <x v="3"/>
    <x v="20"/>
  </r>
  <r>
    <s v="Id294"/>
    <s v="  Hillary L"/>
    <n v="24.14"/>
    <n v="5.87"/>
    <s v="No"/>
    <x v="0"/>
    <s v="No"/>
    <n v="2"/>
    <x v="0"/>
    <x v="2"/>
    <x v="1"/>
    <d v="1972-09-21T00:00:00"/>
    <n v="31980.89"/>
    <x v="1"/>
    <s v="tier - 1"/>
    <x v="3"/>
    <x v="28"/>
  </r>
  <r>
    <s v="Id295"/>
    <s v="  Eric J"/>
    <n v="25.15"/>
    <n v="9.08"/>
    <s v="Yes"/>
    <x v="0"/>
    <s v="No"/>
    <n v="1"/>
    <x v="0"/>
    <x v="1"/>
    <x v="0"/>
    <d v="1975-09-25T00:00:00"/>
    <n v="31897.1"/>
    <x v="1"/>
    <s v="tier - 3"/>
    <x v="3"/>
    <x v="27"/>
  </r>
  <r>
    <s v="Id296"/>
    <s v="  Nicolas"/>
    <n v="28.71"/>
    <n v="5.2"/>
    <s v="No"/>
    <x v="0"/>
    <s v="No"/>
    <n v="1"/>
    <x v="0"/>
    <x v="1"/>
    <x v="2"/>
    <d v="1984-09-10T00:00:00"/>
    <n v="31743.919999999998"/>
    <x v="1"/>
    <s v="tier - 1"/>
    <x v="3"/>
    <x v="32"/>
  </r>
  <r>
    <s v="Id297"/>
    <s v="  Marcel"/>
    <n v="23"/>
    <n v="5.48"/>
    <s v="No"/>
    <x v="0"/>
    <s v="No"/>
    <n v="0"/>
    <x v="0"/>
    <x v="2"/>
    <x v="2"/>
    <d v="1977-10-14T00:00:00"/>
    <n v="31736.7"/>
    <x v="1"/>
    <s v="tier - 2"/>
    <x v="1"/>
    <x v="29"/>
  </r>
  <r>
    <s v="Id298"/>
    <s v="  Ashley N"/>
    <n v="36.86"/>
    <n v="11.95"/>
    <s v="No"/>
    <x v="0"/>
    <s v="No"/>
    <n v="0"/>
    <x v="1"/>
    <x v="0"/>
    <x v="0"/>
    <d v="1960-12-13T00:00:00"/>
    <n v="31620"/>
    <x v="1"/>
    <s v="tier - 1"/>
    <x v="2"/>
    <x v="15"/>
  </r>
  <r>
    <s v="Id299"/>
    <s v="  Evan D"/>
    <n v="24.25"/>
    <n v="8.6999999999999993"/>
    <s v="Yes"/>
    <x v="0"/>
    <s v="No"/>
    <n v="1"/>
    <x v="0"/>
    <x v="2"/>
    <x v="0"/>
    <d v="1975-10-29T00:00:00"/>
    <n v="31591.82"/>
    <x v="1"/>
    <s v="tier - 1"/>
    <x v="3"/>
    <x v="27"/>
  </r>
  <r>
    <s v="Id300"/>
    <s v="  Krisana"/>
    <n v="23.85"/>
    <n v="7.84"/>
    <s v="No"/>
    <x v="0"/>
    <s v="No"/>
    <n v="0"/>
    <x v="0"/>
    <x v="2"/>
    <x v="0"/>
    <d v="1974-10-08T00:00:00"/>
    <n v="31368.81"/>
    <x v="1"/>
    <s v="tier - 3"/>
    <x v="3"/>
    <x v="19"/>
  </r>
  <r>
    <s v="Id301"/>
    <s v="  Kyle"/>
    <n v="40.020000000000003"/>
    <n v="5.19"/>
    <s v="Yes"/>
    <x v="0"/>
    <s v="No"/>
    <n v="1"/>
    <x v="0"/>
    <x v="0"/>
    <x v="2"/>
    <d v="1995-09-27T00:00:00"/>
    <n v="31328.27"/>
    <x v="1"/>
    <s v="tier - 2"/>
    <x v="3"/>
    <x v="40"/>
  </r>
  <r>
    <s v="Id302"/>
    <s v="  Kate"/>
    <n v="19.170000000000002"/>
    <n v="8.41"/>
    <s v="No"/>
    <x v="0"/>
    <s v="No"/>
    <n v="0"/>
    <x v="0"/>
    <x v="2"/>
    <x v="0"/>
    <d v="1968-07-09T00:00:00"/>
    <n v="31322.53"/>
    <x v="1"/>
    <s v="tier - 1"/>
    <x v="3"/>
    <x v="0"/>
  </r>
  <r>
    <s v="Id303"/>
    <s v="  Martin A"/>
    <n v="43.53"/>
    <n v="5.86"/>
    <s v="Yes"/>
    <x v="1"/>
    <s v="No"/>
    <n v="2"/>
    <x v="0"/>
    <x v="0"/>
    <x v="1"/>
    <d v="2000-07-22T00:00:00"/>
    <n v="31234.560000000001"/>
    <x v="0"/>
    <s v="tier - 1"/>
    <x v="3"/>
    <x v="21"/>
  </r>
  <r>
    <s v="Id304"/>
    <s v="  Stacey"/>
    <n v="46.06"/>
    <n v="4.18"/>
    <s v="No"/>
    <x v="1"/>
    <s v="No"/>
    <n v="1"/>
    <x v="0"/>
    <x v="0"/>
    <x v="2"/>
    <d v="2004-11-09T00:00:00"/>
    <n v="31196.61"/>
    <x v="1"/>
    <s v="tier - 1"/>
    <x v="3"/>
    <x v="41"/>
  </r>
  <r>
    <s v="Id305"/>
    <s v="  Christine"/>
    <n v="29.92"/>
    <n v="11.99"/>
    <s v="Yes"/>
    <x v="0"/>
    <s v="No"/>
    <n v="2"/>
    <x v="0"/>
    <x v="1"/>
    <x v="0"/>
    <d v="1961-09-09T00:00:00"/>
    <n v="30942.19"/>
    <x v="1"/>
    <s v="tier - 2"/>
    <x v="0"/>
    <x v="12"/>
  </r>
  <r>
    <s v="Id306"/>
    <s v="  Sarah C"/>
    <n v="28.46"/>
    <n v="4.8499999999999996"/>
    <s v="Yes"/>
    <x v="0"/>
    <s v="No"/>
    <n v="1"/>
    <x v="0"/>
    <x v="1"/>
    <x v="2"/>
    <d v="1988-09-05T00:00:00"/>
    <n v="30763.01"/>
    <x v="1"/>
    <s v="tier - 1"/>
    <x v="3"/>
    <x v="23"/>
  </r>
  <r>
    <s v="Id307"/>
    <s v="  Megan"/>
    <n v="24.56"/>
    <n v="6.18"/>
    <s v="Yes"/>
    <x v="0"/>
    <s v="Yes"/>
    <n v="1"/>
    <x v="0"/>
    <x v="2"/>
    <x v="1"/>
    <d v="1983-12-21T00:00:00"/>
    <n v="30724.44"/>
    <x v="1"/>
    <s v="tier - 3"/>
    <x v="3"/>
    <x v="33"/>
  </r>
  <r>
    <s v="Id308"/>
    <s v="  Jason W"/>
    <n v="41.19"/>
    <n v="6.37"/>
    <s v="No"/>
    <x v="0"/>
    <s v="No"/>
    <n v="0"/>
    <x v="0"/>
    <x v="0"/>
    <x v="1"/>
    <d v="1999-09-21T00:00:00"/>
    <n v="30697.71"/>
    <x v="0"/>
    <s v="tier - 2"/>
    <x v="3"/>
    <x v="35"/>
  </r>
  <r>
    <s v="Id309"/>
    <s v="  Michele"/>
    <n v="18.63"/>
    <n v="9.81"/>
    <s v="Yes"/>
    <x v="0"/>
    <s v="No"/>
    <n v="2"/>
    <x v="0"/>
    <x v="2"/>
    <x v="0"/>
    <d v="1970-11-11T00:00:00"/>
    <n v="30625.65"/>
    <x v="1"/>
    <s v="tier - 3"/>
    <x v="3"/>
    <x v="2"/>
  </r>
  <r>
    <s v="Id310"/>
    <s v="  Nikki"/>
    <n v="26.26"/>
    <n v="11.8"/>
    <s v="Yes"/>
    <x v="0"/>
    <s v="No"/>
    <n v="1"/>
    <x v="0"/>
    <x v="1"/>
    <x v="0"/>
    <d v="1986-08-10T00:00:00"/>
    <n v="30530.5"/>
    <x v="1"/>
    <s v="tier - 1"/>
    <x v="3"/>
    <x v="26"/>
  </r>
  <r>
    <s v="Id311"/>
    <s v="  Philip J"/>
    <n v="22.37"/>
    <n v="5.86"/>
    <s v="Yes"/>
    <x v="0"/>
    <s v="Yes"/>
    <n v="1"/>
    <x v="0"/>
    <x v="2"/>
    <x v="1"/>
    <d v="1983-09-03T00:00:00"/>
    <n v="30457.37"/>
    <x v="1"/>
    <s v="tier - 1"/>
    <x v="1"/>
    <x v="33"/>
  </r>
  <r>
    <s v="Id312"/>
    <s v="  Bryan L"/>
    <n v="39.619999999999997"/>
    <n v="4.28"/>
    <s v="No"/>
    <x v="0"/>
    <s v="No"/>
    <n v="1"/>
    <x v="0"/>
    <x v="0"/>
    <x v="2"/>
    <d v="1998-10-28T00:00:00"/>
    <n v="30422.03"/>
    <x v="1"/>
    <s v="tier - 3"/>
    <x v="3"/>
    <x v="44"/>
  </r>
  <r>
    <s v="Id313"/>
    <s v="  Timothy F"/>
    <n v="18.329999999999998"/>
    <n v="4.16"/>
    <s v="Yes"/>
    <x v="0"/>
    <s v="No"/>
    <n v="0"/>
    <x v="0"/>
    <x v="3"/>
    <x v="2"/>
    <d v="1976-09-03T00:00:00"/>
    <n v="30409.53"/>
    <x v="1"/>
    <s v="tier - 3"/>
    <x v="1"/>
    <x v="1"/>
  </r>
  <r>
    <s v="Id314"/>
    <s v="  Angielyn M"/>
    <n v="17.11"/>
    <n v="4.9800000000000004"/>
    <s v="Yes"/>
    <x v="0"/>
    <s v="Yes"/>
    <n v="1"/>
    <x v="0"/>
    <x v="3"/>
    <x v="2"/>
    <d v="1969-07-30T00:00:00"/>
    <n v="30366.93"/>
    <x v="1"/>
    <s v="tier - 2"/>
    <x v="3"/>
    <x v="16"/>
  </r>
  <r>
    <s v="Id315"/>
    <s v="  Jeanie M"/>
    <n v="43.5"/>
    <n v="6.38"/>
    <s v="No"/>
    <x v="1"/>
    <s v="No"/>
    <n v="1"/>
    <x v="0"/>
    <x v="0"/>
    <x v="1"/>
    <d v="2004-06-01T00:00:00"/>
    <n v="30328.27"/>
    <x v="1"/>
    <s v="tier - 2"/>
    <x v="3"/>
    <x v="39"/>
  </r>
  <r>
    <s v="Id316"/>
    <s v="  Greg"/>
    <n v="25.364999999999998"/>
    <n v="5.19"/>
    <s v="No"/>
    <x v="0"/>
    <s v="No"/>
    <n v="2"/>
    <x v="1"/>
    <x v="1"/>
    <x v="2"/>
    <d v="1972-07-24T00:00:00"/>
    <n v="30284.639999999999"/>
    <x v="0"/>
    <s v="tier - 1"/>
    <x v="1"/>
    <x v="28"/>
  </r>
  <r>
    <s v="Id317"/>
    <s v="  John"/>
    <n v="28.594999999999999"/>
    <n v="10.210000000000001"/>
    <s v="No"/>
    <x v="0"/>
    <s v="No"/>
    <n v="0"/>
    <x v="1"/>
    <x v="1"/>
    <x v="0"/>
    <d v="1962-09-15T00:00:00"/>
    <n v="30260"/>
    <x v="0"/>
    <s v="tier - 1"/>
    <x v="7"/>
    <x v="5"/>
  </r>
  <r>
    <s v="Id318"/>
    <s v="  Aliaksandr"/>
    <n v="29.83"/>
    <n v="9.6999999999999993"/>
    <s v="Yes"/>
    <x v="0"/>
    <s v="Yes"/>
    <n v="1"/>
    <x v="0"/>
    <x v="1"/>
    <x v="0"/>
    <d v="1963-09-13T00:00:00"/>
    <n v="30184.94"/>
    <x v="0"/>
    <s v="tier - 1"/>
    <x v="7"/>
    <x v="8"/>
  </r>
  <r>
    <s v="Id319"/>
    <s v="  Jason M"/>
    <n v="24.7"/>
    <n v="10.25"/>
    <s v="No"/>
    <x v="0"/>
    <s v="No"/>
    <n v="3"/>
    <x v="1"/>
    <x v="2"/>
    <x v="0"/>
    <d v="1958-08-11T00:00:00"/>
    <n v="30166.62"/>
    <x v="0"/>
    <s v="tier - 3"/>
    <x v="1"/>
    <x v="7"/>
  </r>
  <r>
    <s v="Id320"/>
    <s v="  Sheera K"/>
    <n v="17.940000000000001"/>
    <n v="9.77"/>
    <s v="No"/>
    <x v="0"/>
    <s v="No"/>
    <n v="0"/>
    <x v="0"/>
    <x v="3"/>
    <x v="0"/>
    <d v="1971-12-25T00:00:00"/>
    <n v="30134.75"/>
    <x v="1"/>
    <s v="tier - 3"/>
    <x v="3"/>
    <x v="14"/>
  </r>
  <r>
    <s v="Id321"/>
    <s v="  Janice"/>
    <n v="21.08"/>
    <n v="4.83"/>
    <s v="No"/>
    <x v="0"/>
    <s v="Yes"/>
    <n v="1"/>
    <x v="0"/>
    <x v="2"/>
    <x v="2"/>
    <d v="1979-09-02T00:00:00"/>
    <n v="30095.97"/>
    <x v="1"/>
    <s v="tier - 3"/>
    <x v="3"/>
    <x v="18"/>
  </r>
  <r>
    <s v="Id322"/>
    <s v="  Timothy G"/>
    <n v="37.715000000000003"/>
    <n v="10.86"/>
    <s v="Yes"/>
    <x v="0"/>
    <s v="No"/>
    <n v="0"/>
    <x v="1"/>
    <x v="0"/>
    <x v="0"/>
    <d v="1967-06-16T00:00:00"/>
    <n v="30063.58"/>
    <x v="0"/>
    <s v="tier - 1"/>
    <x v="1"/>
    <x v="22"/>
  </r>
  <r>
    <s v="Id323"/>
    <s v="  Alan R"/>
    <n v="22.39"/>
    <n v="9.5299999999999994"/>
    <s v="Yes"/>
    <x v="0"/>
    <s v="No"/>
    <n v="0"/>
    <x v="0"/>
    <x v="2"/>
    <x v="0"/>
    <d v="1981-08-04T00:00:00"/>
    <n v="30026.87"/>
    <x v="1"/>
    <s v="tier - 3"/>
    <x v="1"/>
    <x v="36"/>
  </r>
  <r>
    <s v="Id324"/>
    <s v="  Michael"/>
    <n v="28.78"/>
    <n v="5.68"/>
    <s v="No"/>
    <x v="0"/>
    <s v="No"/>
    <n v="0"/>
    <x v="0"/>
    <x v="1"/>
    <x v="2"/>
    <d v="1991-10-05T00:00:00"/>
    <n v="29969.67"/>
    <x v="0"/>
    <s v="tier - 1"/>
    <x v="3"/>
    <x v="42"/>
  </r>
  <r>
    <s v="Id325"/>
    <s v="  Marie-France"/>
    <n v="18.329999999999998"/>
    <n v="5.57"/>
    <s v="Yes"/>
    <x v="0"/>
    <s v="No"/>
    <n v="0"/>
    <x v="0"/>
    <x v="3"/>
    <x v="2"/>
    <d v="1976-06-12T00:00:00"/>
    <n v="29933.75"/>
    <x v="0"/>
    <s v="tier - 1"/>
    <x v="3"/>
    <x v="1"/>
  </r>
  <r>
    <s v="Id326"/>
    <s v="  Erik F"/>
    <n v="26.39"/>
    <n v="4.58"/>
    <s v="Yes"/>
    <x v="0"/>
    <s v="No"/>
    <n v="1"/>
    <x v="0"/>
    <x v="1"/>
    <x v="2"/>
    <d v="1988-12-30T00:00:00"/>
    <n v="29929.56"/>
    <x v="0"/>
    <s v="tier - 1"/>
    <x v="3"/>
    <x v="23"/>
  </r>
  <r>
    <s v="Id327"/>
    <s v="  Andrew"/>
    <n v="19.260000000000002"/>
    <n v="8.9600000000000009"/>
    <s v="Yes"/>
    <x v="0"/>
    <s v="No"/>
    <n v="1"/>
    <x v="0"/>
    <x v="2"/>
    <x v="0"/>
    <d v="1975-08-19T00:00:00"/>
    <n v="29899.25"/>
    <x v="0"/>
    <s v="tier - 3"/>
    <x v="3"/>
    <x v="27"/>
  </r>
  <r>
    <s v="Id328"/>
    <s v="  Anthony"/>
    <n v="26.92"/>
    <n v="6.09"/>
    <s v="No"/>
    <x v="0"/>
    <s v="No"/>
    <n v="0"/>
    <x v="0"/>
    <x v="1"/>
    <x v="1"/>
    <d v="1989-12-30T00:00:00"/>
    <n v="29852.48"/>
    <x v="0"/>
    <s v="tier - 3"/>
    <x v="3"/>
    <x v="4"/>
  </r>
  <r>
    <s v="Id329"/>
    <s v="  Chris"/>
    <n v="19.73"/>
    <n v="4.3600000000000003"/>
    <s v="No"/>
    <x v="0"/>
    <s v="No"/>
    <n v="0"/>
    <x v="0"/>
    <x v="2"/>
    <x v="2"/>
    <d v="1982-10-29T00:00:00"/>
    <n v="29818.76"/>
    <x v="0"/>
    <s v="tier - 1"/>
    <x v="1"/>
    <x v="37"/>
  </r>
  <r>
    <s v="Id330"/>
    <s v="  Yu"/>
    <n v="23.56"/>
    <n v="11.74"/>
    <s v="Yes"/>
    <x v="0"/>
    <s v="No"/>
    <n v="0"/>
    <x v="0"/>
    <x v="2"/>
    <x v="0"/>
    <d v="1981-08-13T00:00:00"/>
    <n v="29816.639999999999"/>
    <x v="0"/>
    <s v="tier - 2"/>
    <x v="3"/>
    <x v="36"/>
  </r>
  <r>
    <s v="Id331"/>
    <s v="  Caleb N"/>
    <n v="37.67"/>
    <n v="5.89"/>
    <s v="No"/>
    <x v="0"/>
    <s v="No"/>
    <n v="1"/>
    <x v="0"/>
    <x v="0"/>
    <x v="1"/>
    <d v="1998-06-20T00:00:00"/>
    <n v="29760.6"/>
    <x v="0"/>
    <s v="tier - 2"/>
    <x v="3"/>
    <x v="44"/>
  </r>
  <r>
    <s v="Id332"/>
    <s v="  Jason M"/>
    <n v="18.73"/>
    <n v="10.64"/>
    <s v="No"/>
    <x v="0"/>
    <s v="No"/>
    <n v="2"/>
    <x v="0"/>
    <x v="2"/>
    <x v="0"/>
    <d v="1973-08-23T00:00:00"/>
    <n v="29757.69"/>
    <x v="0"/>
    <s v="tier - 3"/>
    <x v="3"/>
    <x v="30"/>
  </r>
  <r>
    <s v="Id333"/>
    <s v="  Angela R"/>
    <n v="33.090000000000003"/>
    <n v="6.06"/>
    <s v="No"/>
    <x v="0"/>
    <s v="Yes"/>
    <n v="1"/>
    <x v="0"/>
    <x v="0"/>
    <x v="1"/>
    <d v="1993-07-27T00:00:00"/>
    <n v="29622.69"/>
    <x v="0"/>
    <s v="tier - 1"/>
    <x v="3"/>
    <x v="20"/>
  </r>
  <r>
    <s v="Id334"/>
    <s v="  Keith J"/>
    <n v="18.329999999999998"/>
    <n v="7.46"/>
    <s v="Yes"/>
    <x v="0"/>
    <s v="No"/>
    <n v="1"/>
    <x v="0"/>
    <x v="3"/>
    <x v="0"/>
    <d v="1975-11-03T00:00:00"/>
    <n v="29583.8"/>
    <x v="0"/>
    <s v="tier - 1"/>
    <x v="3"/>
    <x v="27"/>
  </r>
  <r>
    <s v="Id335"/>
    <s v="  Emma"/>
    <n v="27.74"/>
    <n v="4.68"/>
    <s v="Yes"/>
    <x v="0"/>
    <s v="No"/>
    <n v="2"/>
    <x v="0"/>
    <x v="1"/>
    <x v="2"/>
    <d v="1959-10-20T00:00:00"/>
    <n v="29523.17"/>
    <x v="0"/>
    <s v="tier - 2"/>
    <x v="2"/>
    <x v="10"/>
  </r>
  <r>
    <s v="Id336"/>
    <s v="  Nathan A"/>
    <n v="24.2"/>
    <n v="6.15"/>
    <s v="No"/>
    <x v="0"/>
    <s v="No"/>
    <n v="1"/>
    <x v="0"/>
    <x v="2"/>
    <x v="1"/>
    <d v="1987-07-16T00:00:00"/>
    <n v="29443.59"/>
    <x v="0"/>
    <s v="tier - 1"/>
    <x v="3"/>
    <x v="38"/>
  </r>
  <r>
    <s v="Id337"/>
    <s v="  Kathryn"/>
    <n v="22.03"/>
    <n v="4.28"/>
    <s v="Yes"/>
    <x v="0"/>
    <s v="No"/>
    <n v="0"/>
    <x v="0"/>
    <x v="2"/>
    <x v="2"/>
    <d v="1985-11-07T00:00:00"/>
    <n v="29352.560000000001"/>
    <x v="0"/>
    <s v="tier - 1"/>
    <x v="3"/>
    <x v="17"/>
  </r>
  <r>
    <s v="Id338"/>
    <s v="  Elizabeth H"/>
    <n v="26.885000000000002"/>
    <n v="9.86"/>
    <s v="No"/>
    <x v="0"/>
    <s v="No"/>
    <n v="3"/>
    <x v="0"/>
    <x v="1"/>
    <x v="0"/>
    <d v="1958-06-05T00:00:00"/>
    <n v="29330.98"/>
    <x v="0"/>
    <s v="tier - 2"/>
    <x v="1"/>
    <x v="46"/>
  </r>
  <r>
    <s v="Id339"/>
    <s v="  Ben"/>
    <n v="16.36"/>
    <n v="11.19"/>
    <s v="No"/>
    <x v="0"/>
    <s v="No"/>
    <n v="0"/>
    <x v="0"/>
    <x v="3"/>
    <x v="0"/>
    <d v="1978-07-21T00:00:00"/>
    <n v="29227.599999999999"/>
    <x v="0"/>
    <s v="tier - 3"/>
    <x v="1"/>
    <x v="9"/>
  </r>
  <r>
    <s v="Id340"/>
    <s v="  Cheryl A"/>
    <n v="32.299999999999997"/>
    <n v="4.8899999999999997"/>
    <s v="Yes"/>
    <x v="0"/>
    <s v="Yes"/>
    <n v="1"/>
    <x v="1"/>
    <x v="0"/>
    <x v="2"/>
    <d v="1969-07-09T00:00:00"/>
    <n v="29186.48"/>
    <x v="0"/>
    <s v="tier - 3"/>
    <x v="2"/>
    <x v="16"/>
  </r>
  <r>
    <s v="Id341"/>
    <s v="  Kimberly A"/>
    <n v="16.05"/>
    <n v="4.3499999999999996"/>
    <s v="Yes"/>
    <x v="0"/>
    <s v="No"/>
    <n v="0"/>
    <x v="0"/>
    <x v="3"/>
    <x v="2"/>
    <d v="1976-11-08T00:00:00"/>
    <n v="29160.39"/>
    <x v="0"/>
    <s v="tier - 2"/>
    <x v="3"/>
    <x v="1"/>
  </r>
  <r>
    <s v="Id342"/>
    <s v="  Cynthia"/>
    <n v="29.07"/>
    <n v="8.66"/>
    <s v="Yes"/>
    <x v="0"/>
    <s v="No"/>
    <n v="2"/>
    <x v="0"/>
    <x v="1"/>
    <x v="0"/>
    <d v="1961-12-24T00:00:00"/>
    <n v="29141.360000000001"/>
    <x v="0"/>
    <s v="tier - 3"/>
    <x v="1"/>
    <x v="12"/>
  </r>
  <r>
    <s v="Id343"/>
    <s v="  Jessica"/>
    <n v="17.43"/>
    <n v="8.64"/>
    <s v="No"/>
    <x v="0"/>
    <s v="No"/>
    <n v="0"/>
    <x v="0"/>
    <x v="3"/>
    <x v="0"/>
    <d v="1978-11-29T00:00:00"/>
    <n v="29114.77"/>
    <x v="0"/>
    <s v="tier - 1"/>
    <x v="3"/>
    <x v="9"/>
  </r>
  <r>
    <s v="Id344"/>
    <s v="  Bruce"/>
    <n v="19.329999999999998"/>
    <n v="4.2699999999999996"/>
    <s v="No"/>
    <x v="0"/>
    <s v="No"/>
    <n v="0"/>
    <x v="0"/>
    <x v="2"/>
    <x v="2"/>
    <d v="1980-07-14T00:00:00"/>
    <n v="29114.21"/>
    <x v="0"/>
    <s v="tier - 3"/>
    <x v="3"/>
    <x v="25"/>
  </r>
  <r>
    <s v="Id345"/>
    <s v="  Allison"/>
    <n v="30.52"/>
    <n v="4.21"/>
    <s v="No"/>
    <x v="0"/>
    <s v="No"/>
    <n v="1"/>
    <x v="0"/>
    <x v="0"/>
    <x v="2"/>
    <d v="1992-07-07T00:00:00"/>
    <n v="29007.82"/>
    <x v="0"/>
    <s v="tier - 3"/>
    <x v="3"/>
    <x v="34"/>
  </r>
  <r>
    <s v="Id346"/>
    <s v="  Alex"/>
    <n v="39.21"/>
    <n v="5.04"/>
    <s v="No"/>
    <x v="0"/>
    <s v="Yes"/>
    <n v="1"/>
    <x v="0"/>
    <x v="0"/>
    <x v="2"/>
    <d v="2003-09-01T00:00:00"/>
    <n v="28998.68"/>
    <x v="0"/>
    <s v="tier - 3"/>
    <x v="3"/>
    <x v="39"/>
  </r>
  <r>
    <s v="Id347"/>
    <s v="  Gabriela"/>
    <n v="26.98"/>
    <n v="5.21"/>
    <s v="Yes"/>
    <x v="0"/>
    <s v="No"/>
    <n v="2"/>
    <x v="0"/>
    <x v="1"/>
    <x v="2"/>
    <d v="1959-12-05T00:00:00"/>
    <n v="28950.47"/>
    <x v="0"/>
    <s v="tier - 1"/>
    <x v="1"/>
    <x v="10"/>
  </r>
  <r>
    <s v="Id348"/>
    <s v="  Sharon"/>
    <n v="25.84"/>
    <n v="8.83"/>
    <s v="No"/>
    <x v="0"/>
    <s v="No"/>
    <n v="0"/>
    <x v="1"/>
    <x v="1"/>
    <x v="0"/>
    <d v="1962-07-25T00:00:00"/>
    <n v="28923.14"/>
    <x v="0"/>
    <s v="tier - 1"/>
    <x v="1"/>
    <x v="5"/>
  </r>
  <r>
    <s v="Id349"/>
    <s v="  Jason A"/>
    <n v="28.31"/>
    <n v="8.4700000000000006"/>
    <s v="Yes"/>
    <x v="0"/>
    <s v="No"/>
    <n v="2"/>
    <x v="0"/>
    <x v="1"/>
    <x v="0"/>
    <d v="1961-08-03T00:00:00"/>
    <n v="28868.66"/>
    <x v="0"/>
    <s v="tier - 2"/>
    <x v="1"/>
    <x v="12"/>
  </r>
  <r>
    <s v="Id350"/>
    <s v="  Chelsey C"/>
    <n v="23.94"/>
    <n v="4.2"/>
    <s v="No"/>
    <x v="0"/>
    <s v="No"/>
    <n v="0"/>
    <x v="0"/>
    <x v="2"/>
    <x v="2"/>
    <d v="1990-12-05T00:00:00"/>
    <n v="28716.14"/>
    <x v="0"/>
    <s v="tier - 3"/>
    <x v="3"/>
    <x v="3"/>
  </r>
  <r>
    <s v="Id351"/>
    <s v="  Devon A"/>
    <n v="20.03"/>
    <n v="6.14"/>
    <s v="Yes"/>
    <x v="0"/>
    <s v="No"/>
    <n v="0"/>
    <x v="0"/>
    <x v="2"/>
    <x v="1"/>
    <d v="1985-09-27T00:00:00"/>
    <n v="28542.86"/>
    <x v="0"/>
    <s v="tier - 3"/>
    <x v="3"/>
    <x v="17"/>
  </r>
  <r>
    <s v="Id352"/>
    <s v="  Joni L"/>
    <n v="41.42"/>
    <n v="6.07"/>
    <s v="No"/>
    <x v="0"/>
    <s v="No"/>
    <n v="0"/>
    <x v="1"/>
    <x v="0"/>
    <x v="1"/>
    <d v="1982-12-11T00:00:00"/>
    <n v="28476.73"/>
    <x v="0"/>
    <s v="tier - 2"/>
    <x v="1"/>
    <x v="37"/>
  </r>
  <r>
    <s v="Id353"/>
    <s v="  Colin"/>
    <n v="36.67"/>
    <n v="10.210000000000001"/>
    <s v="No"/>
    <x v="0"/>
    <s v="No"/>
    <n v="0"/>
    <x v="1"/>
    <x v="0"/>
    <x v="0"/>
    <d v="1974-09-16T00:00:00"/>
    <n v="28468.92"/>
    <x v="0"/>
    <s v="tier - 1"/>
    <x v="1"/>
    <x v="19"/>
  </r>
  <r>
    <s v="Id354"/>
    <s v="  Rachael"/>
    <n v="27.645"/>
    <n v="4.6900000000000004"/>
    <s v="No"/>
    <x v="0"/>
    <s v="No"/>
    <n v="0"/>
    <x v="1"/>
    <x v="1"/>
    <x v="2"/>
    <d v="1977-12-02T00:00:00"/>
    <n v="28340.19"/>
    <x v="0"/>
    <s v="tier - 2"/>
    <x v="1"/>
    <x v="29"/>
  </r>
  <r>
    <s v="Id355"/>
    <s v="  Maricela"/>
    <n v="22.72"/>
    <n v="5.71"/>
    <s v="No"/>
    <x v="0"/>
    <s v="No"/>
    <n v="0"/>
    <x v="0"/>
    <x v="2"/>
    <x v="1"/>
    <d v="1990-12-24T00:00:00"/>
    <n v="28302.33"/>
    <x v="0"/>
    <s v="tier - 2"/>
    <x v="3"/>
    <x v="3"/>
  </r>
  <r>
    <s v="Id356"/>
    <s v="  Marie"/>
    <n v="36.520000000000003"/>
    <n v="9.07"/>
    <s v="Yes"/>
    <x v="0"/>
    <s v="Yes"/>
    <n v="1"/>
    <x v="1"/>
    <x v="0"/>
    <x v="0"/>
    <d v="1963-11-25T00:00:00"/>
    <n v="28287.9"/>
    <x v="0"/>
    <s v="tier - 1"/>
    <x v="0"/>
    <x v="8"/>
  </r>
  <r>
    <s v="Id357"/>
    <s v="  Frank"/>
    <n v="33.96"/>
    <n v="4.99"/>
    <s v="No"/>
    <x v="0"/>
    <s v="No"/>
    <n v="0"/>
    <x v="0"/>
    <x v="0"/>
    <x v="2"/>
    <d v="1999-09-06T00:00:00"/>
    <n v="28245.34"/>
    <x v="0"/>
    <s v="tier - 3"/>
    <x v="3"/>
    <x v="35"/>
  </r>
  <r>
    <s v="Id358"/>
    <s v="  Jeffry"/>
    <n v="26.695"/>
    <n v="8.31"/>
    <s v="No"/>
    <x v="0"/>
    <s v="No"/>
    <n v="0"/>
    <x v="0"/>
    <x v="1"/>
    <x v="0"/>
    <d v="1960-11-22T00:00:00"/>
    <n v="28101.33"/>
    <x v="0"/>
    <s v="tier - 2"/>
    <x v="9"/>
    <x v="15"/>
  </r>
  <r>
    <s v="Id359"/>
    <s v="  Mike"/>
    <n v="18.45"/>
    <n v="5.07"/>
    <s v="Yes"/>
    <x v="0"/>
    <s v="No"/>
    <n v="0"/>
    <x v="0"/>
    <x v="3"/>
    <x v="2"/>
    <d v="1985-11-29T00:00:00"/>
    <n v="28006.94"/>
    <x v="0"/>
    <s v="tier - 2"/>
    <x v="3"/>
    <x v="17"/>
  </r>
  <r>
    <s v="Id360"/>
    <s v="  Rick"/>
    <n v="33.18"/>
    <n v="4.79"/>
    <s v="No"/>
    <x v="0"/>
    <s v="No"/>
    <n v="0"/>
    <x v="0"/>
    <x v="0"/>
    <x v="2"/>
    <d v="1999-12-21T00:00:00"/>
    <n v="27980.77"/>
    <x v="0"/>
    <s v="tier - 1"/>
    <x v="3"/>
    <x v="35"/>
  </r>
  <r>
    <s v="Id361"/>
    <s v="  Pierre-Michel"/>
    <n v="36.1"/>
    <n v="11.39"/>
    <s v="Yes"/>
    <x v="0"/>
    <s v="No"/>
    <n v="2"/>
    <x v="1"/>
    <x v="0"/>
    <x v="0"/>
    <d v="1961-07-28T00:00:00"/>
    <n v="27941.29"/>
    <x v="0"/>
    <s v="tier - 3"/>
    <x v="3"/>
    <x v="12"/>
  </r>
  <r>
    <s v="Id362"/>
    <s v="  Daniel"/>
    <n v="22.77"/>
    <n v="6"/>
    <s v="No"/>
    <x v="0"/>
    <s v="No"/>
    <n v="0"/>
    <x v="0"/>
    <x v="2"/>
    <x v="1"/>
    <d v="1991-06-04T00:00:00"/>
    <n v="27931.11"/>
    <x v="0"/>
    <s v="tier - 3"/>
    <x v="3"/>
    <x v="3"/>
  </r>
  <r>
    <s v="Id363"/>
    <s v="  Brian L"/>
    <n v="21.24"/>
    <n v="5.13"/>
    <s v="No"/>
    <x v="0"/>
    <s v="No"/>
    <n v="0"/>
    <x v="0"/>
    <x v="2"/>
    <x v="2"/>
    <d v="1989-11-21T00:00:00"/>
    <n v="27925.86"/>
    <x v="0"/>
    <s v="tier - 2"/>
    <x v="3"/>
    <x v="4"/>
  </r>
  <r>
    <s v="Id364"/>
    <s v="  Morgan M"/>
    <n v="17.600000000000001"/>
    <n v="5.26"/>
    <s v="Yes"/>
    <x v="0"/>
    <s v="No"/>
    <n v="0"/>
    <x v="0"/>
    <x v="3"/>
    <x v="2"/>
    <d v="1985-12-04T00:00:00"/>
    <n v="27849.94"/>
    <x v="0"/>
    <s v="tier - 1"/>
    <x v="3"/>
    <x v="17"/>
  </r>
  <r>
    <s v="Id365"/>
    <s v="  Caroline"/>
    <n v="26.29"/>
    <n v="6.84"/>
    <s v="No"/>
    <x v="0"/>
    <s v="No"/>
    <n v="0"/>
    <x v="0"/>
    <x v="1"/>
    <x v="0"/>
    <d v="1960-07-06T00:00:00"/>
    <n v="27808.73"/>
    <x v="0"/>
    <s v="tier - 1"/>
    <x v="0"/>
    <x v="15"/>
  </r>
  <r>
    <s v="Id366"/>
    <s v="  Drew T"/>
    <n v="35.31"/>
    <n v="9.0399999999999991"/>
    <s v="No"/>
    <x v="0"/>
    <s v="No"/>
    <n v="0"/>
    <x v="1"/>
    <x v="0"/>
    <x v="0"/>
    <d v="2002-12-06T00:00:00"/>
    <n v="27724.29"/>
    <x v="0"/>
    <s v="tier - 3"/>
    <x v="0"/>
    <x v="43"/>
  </r>
  <r>
    <s v="Id367"/>
    <s v="  Austin W"/>
    <n v="27.04"/>
    <n v="4.0999999999999996"/>
    <s v="No"/>
    <x v="0"/>
    <s v="No"/>
    <n v="1"/>
    <x v="0"/>
    <x v="1"/>
    <x v="2"/>
    <d v="1992-07-03T00:00:00"/>
    <n v="27696.11"/>
    <x v="0"/>
    <s v="tier - 2"/>
    <x v="3"/>
    <x v="34"/>
  </r>
  <r>
    <s v="Id368"/>
    <s v="  Berenice"/>
    <n v="30.23"/>
    <n v="4.2300000000000004"/>
    <s v="Yes"/>
    <x v="0"/>
    <s v="Yes"/>
    <n v="1"/>
    <x v="0"/>
    <x v="0"/>
    <x v="2"/>
    <d v="1997-10-07T00:00:00"/>
    <n v="27625.17"/>
    <x v="0"/>
    <s v="tier - 1"/>
    <x v="3"/>
    <x v="31"/>
  </r>
  <r>
    <s v="Id369"/>
    <s v="  Kenneth A"/>
    <n v="30.6"/>
    <n v="6.48"/>
    <s v="Yes"/>
    <x v="0"/>
    <s v="Yes"/>
    <n v="1"/>
    <x v="0"/>
    <x v="0"/>
    <x v="1"/>
    <d v="1997-09-09T00:00:00"/>
    <n v="27619.360000000001"/>
    <x v="1"/>
    <s v="tier - 3"/>
    <x v="3"/>
    <x v="31"/>
  </r>
  <r>
    <s v="Id370"/>
    <s v="  Miguel"/>
    <n v="26.8"/>
    <n v="5.53"/>
    <s v="No"/>
    <x v="0"/>
    <s v="No"/>
    <n v="1"/>
    <x v="0"/>
    <x v="1"/>
    <x v="2"/>
    <d v="1992-06-11T00:00:00"/>
    <n v="27614.71"/>
    <x v="1"/>
    <s v="tier - 3"/>
    <x v="3"/>
    <x v="34"/>
  </r>
  <r>
    <s v="Id371"/>
    <s v="  Hadley T"/>
    <n v="16.86"/>
    <n v="4.07"/>
    <s v="Yes"/>
    <x v="0"/>
    <s v="No"/>
    <n v="0"/>
    <x v="0"/>
    <x v="3"/>
    <x v="2"/>
    <d v="1985-11-06T00:00:00"/>
    <n v="27598.93"/>
    <x v="1"/>
    <s v="tier - 1"/>
    <x v="3"/>
    <x v="17"/>
  </r>
  <r>
    <s v="Id372"/>
    <s v="  Taylor"/>
    <n v="16.3"/>
    <n v="5.51"/>
    <s v="No"/>
    <x v="0"/>
    <s v="No"/>
    <n v="1"/>
    <x v="0"/>
    <x v="3"/>
    <x v="2"/>
    <d v="1984-07-22T00:00:00"/>
    <n v="27534.53"/>
    <x v="1"/>
    <s v="tier - 2"/>
    <x v="3"/>
    <x v="32"/>
  </r>
  <r>
    <s v="Id373"/>
    <s v="  Tenielle M"/>
    <n v="29.81"/>
    <n v="11.66"/>
    <s v="No"/>
    <x v="0"/>
    <s v="No"/>
    <n v="0"/>
    <x v="0"/>
    <x v="1"/>
    <x v="0"/>
    <d v="1965-10-19T00:00:00"/>
    <n v="27533.91"/>
    <x v="1"/>
    <s v="tier - 3"/>
    <x v="0"/>
    <x v="11"/>
  </r>
  <r>
    <s v="Id374"/>
    <s v="  Andrea"/>
    <n v="16.329999999999998"/>
    <n v="7.26"/>
    <s v="Yes"/>
    <x v="0"/>
    <s v="No"/>
    <n v="0"/>
    <x v="0"/>
    <x v="3"/>
    <x v="0"/>
    <d v="1981-10-03T00:00:00"/>
    <n v="27495.59"/>
    <x v="1"/>
    <s v="tier - 1"/>
    <x v="3"/>
    <x v="36"/>
  </r>
  <r>
    <s v="Id375"/>
    <s v="  Nora P"/>
    <n v="16.37"/>
    <n v="4.79"/>
    <s v="Yes"/>
    <x v="0"/>
    <s v="No"/>
    <n v="0"/>
    <x v="0"/>
    <x v="3"/>
    <x v="2"/>
    <d v="1985-12-05T00:00:00"/>
    <n v="27432.73"/>
    <x v="1"/>
    <s v="tier - 1"/>
    <x v="3"/>
    <x v="17"/>
  </r>
  <r>
    <s v="Id376"/>
    <s v="  Zachary"/>
    <n v="22.42"/>
    <n v="4.68"/>
    <s v="Yes"/>
    <x v="0"/>
    <s v="No"/>
    <n v="1"/>
    <x v="1"/>
    <x v="2"/>
    <x v="2"/>
    <d v="1988-09-15T00:00:00"/>
    <n v="27375.9"/>
    <x v="1"/>
    <s v="tier - 3"/>
    <x v="5"/>
    <x v="23"/>
  </r>
  <r>
    <s v="Id377"/>
    <s v="  Michael"/>
    <n v="31.35"/>
    <n v="4.33"/>
    <s v="Yes"/>
    <x v="0"/>
    <s v="Yes"/>
    <n v="1"/>
    <x v="1"/>
    <x v="0"/>
    <x v="2"/>
    <d v="1969-10-16T00:00:00"/>
    <n v="27346.04"/>
    <x v="1"/>
    <s v="tier - 2"/>
    <x v="0"/>
    <x v="16"/>
  </r>
  <r>
    <s v="Id378"/>
    <s v="  Alyssa K"/>
    <n v="31.9"/>
    <n v="11.89"/>
    <s v="No"/>
    <x v="0"/>
    <s v="No"/>
    <n v="0"/>
    <x v="1"/>
    <x v="0"/>
    <x v="0"/>
    <d v="1968-06-06T00:00:00"/>
    <n v="27322.73"/>
    <x v="1"/>
    <s v="tier - 2"/>
    <x v="0"/>
    <x v="22"/>
  </r>
  <r>
    <s v="Id379"/>
    <s v="  Heather"/>
    <n v="30.6"/>
    <n v="5.24"/>
    <s v="No"/>
    <x v="0"/>
    <s v="No"/>
    <n v="0"/>
    <x v="0"/>
    <x v="0"/>
    <x v="2"/>
    <d v="1999-12-02T00:00:00"/>
    <n v="27236.959999999999"/>
    <x v="1"/>
    <s v="tier - 1"/>
    <x v="3"/>
    <x v="35"/>
  </r>
  <r>
    <s v="Id380"/>
    <s v="  Dante"/>
    <n v="28.975000000000001"/>
    <n v="7.63"/>
    <s v="No"/>
    <x v="0"/>
    <s v="No"/>
    <n v="0"/>
    <x v="0"/>
    <x v="1"/>
    <x v="0"/>
    <d v="1965-12-21T00:00:00"/>
    <n v="27218.44"/>
    <x v="1"/>
    <s v="tier - 1"/>
    <x v="6"/>
    <x v="11"/>
  </r>
  <r>
    <s v="Id381"/>
    <s v="  Sara E"/>
    <n v="24.86"/>
    <n v="8.92"/>
    <s v="Yes"/>
    <x v="0"/>
    <s v="No"/>
    <n v="2"/>
    <x v="1"/>
    <x v="2"/>
    <x v="0"/>
    <d v="1970-10-02T00:00:00"/>
    <n v="27117.99"/>
    <x v="1"/>
    <s v="tier - 2"/>
    <x v="0"/>
    <x v="2"/>
  </r>
  <r>
    <s v="Id382"/>
    <s v="  Scott"/>
    <n v="19.54"/>
    <n v="5.37"/>
    <s v="No"/>
    <x v="0"/>
    <s v="No"/>
    <n v="0"/>
    <x v="0"/>
    <x v="2"/>
    <x v="2"/>
    <d v="1990-12-13T00:00:00"/>
    <n v="27092.38"/>
    <x v="1"/>
    <s v="tier - 3"/>
    <x v="3"/>
    <x v="3"/>
  </r>
  <r>
    <s v="Id383"/>
    <s v="  Sean"/>
    <n v="26.74"/>
    <n v="4.3099999999999996"/>
    <s v="No"/>
    <x v="0"/>
    <s v="No"/>
    <n v="0"/>
    <x v="0"/>
    <x v="1"/>
    <x v="2"/>
    <d v="1994-07-02T00:00:00"/>
    <n v="27080.639999999999"/>
    <x v="1"/>
    <s v="tier - 2"/>
    <x v="3"/>
    <x v="6"/>
  </r>
  <r>
    <s v="Id384"/>
    <s v="  Danielle"/>
    <n v="22.99"/>
    <n v="10.46"/>
    <s v="No"/>
    <x v="0"/>
    <s v="No"/>
    <n v="3"/>
    <x v="0"/>
    <x v="2"/>
    <x v="0"/>
    <d v="1958-06-30T00:00:00"/>
    <n v="27037.91"/>
    <x v="1"/>
    <s v="tier - 2"/>
    <x v="0"/>
    <x v="7"/>
  </r>
  <r>
    <s v="Id385"/>
    <s v="  Andrew D"/>
    <n v="31.46"/>
    <n v="7.39"/>
    <s v="No"/>
    <x v="0"/>
    <s v="No"/>
    <n v="0"/>
    <x v="1"/>
    <x v="0"/>
    <x v="0"/>
    <d v="1960-07-09T00:00:00"/>
    <n v="27000.98"/>
    <x v="1"/>
    <s v="tier - 2"/>
    <x v="0"/>
    <x v="15"/>
  </r>
  <r>
    <s v="Id386"/>
    <s v="  Joel D"/>
    <n v="30.86"/>
    <n v="6.18"/>
    <s v="No"/>
    <x v="1"/>
    <s v="No"/>
    <n v="2"/>
    <x v="0"/>
    <x v="0"/>
    <x v="1"/>
    <d v="2000-11-09T00:00:00"/>
    <n v="26936.98"/>
    <x v="1"/>
    <s v="tier - 3"/>
    <x v="3"/>
    <x v="21"/>
  </r>
  <r>
    <s v="Id387"/>
    <s v="  Michelle"/>
    <n v="31.96"/>
    <n v="8.86"/>
    <s v="No"/>
    <x v="0"/>
    <s v="No"/>
    <n v="0"/>
    <x v="0"/>
    <x v="0"/>
    <x v="0"/>
    <d v="2002-06-17T00:00:00"/>
    <n v="26927.69"/>
    <x v="1"/>
    <s v="tier - 2"/>
    <x v="3"/>
    <x v="43"/>
  </r>
  <r>
    <s v="Id388"/>
    <s v="  Michael J"/>
    <n v="23.76"/>
    <n v="10.96"/>
    <s v="No"/>
    <x v="0"/>
    <s v="No"/>
    <n v="3"/>
    <x v="0"/>
    <x v="2"/>
    <x v="0"/>
    <d v="1958-12-25T00:00:00"/>
    <n v="26926.51"/>
    <x v="1"/>
    <s v="tier - 1"/>
    <x v="0"/>
    <x v="7"/>
  </r>
  <r>
    <s v="Id389"/>
    <s v="  Nikki"/>
    <n v="19.38"/>
    <n v="6.28"/>
    <s v="No"/>
    <x v="0"/>
    <s v="No"/>
    <n v="0"/>
    <x v="0"/>
    <x v="2"/>
    <x v="1"/>
    <d v="1991-08-22T00:00:00"/>
    <n v="26912.560000000001"/>
    <x v="1"/>
    <s v="tier - 2"/>
    <x v="3"/>
    <x v="42"/>
  </r>
  <r>
    <s v="Id390"/>
    <s v="  Summer B"/>
    <n v="16.21"/>
    <n v="6.29"/>
    <s v="Yes"/>
    <x v="0"/>
    <s v="No"/>
    <n v="1"/>
    <x v="0"/>
    <x v="3"/>
    <x v="1"/>
    <d v="1988-07-22T00:00:00"/>
    <n v="26607.89"/>
    <x v="1"/>
    <s v="tier - 1"/>
    <x v="3"/>
    <x v="23"/>
  </r>
  <r>
    <s v="Id391"/>
    <s v="  Edward"/>
    <n v="32.54"/>
    <n v="4.0199999999999996"/>
    <s v="No"/>
    <x v="1"/>
    <s v="No"/>
    <n v="1"/>
    <x v="0"/>
    <x v="0"/>
    <x v="2"/>
    <d v="2004-09-05T00:00:00"/>
    <n v="26479.4"/>
    <x v="1"/>
    <s v="tier - 2"/>
    <x v="3"/>
    <x v="41"/>
  </r>
  <r>
    <s v="Id392"/>
    <s v="  Ryan"/>
    <n v="36.765000000000001"/>
    <n v="11.95"/>
    <s v="Yes"/>
    <x v="0"/>
    <s v="No"/>
    <n v="2"/>
    <x v="1"/>
    <x v="0"/>
    <x v="0"/>
    <d v="1970-08-27T00:00:00"/>
    <n v="26467.1"/>
    <x v="1"/>
    <s v="tier - 3"/>
    <x v="1"/>
    <x v="2"/>
  </r>
  <r>
    <s v="Id393"/>
    <s v="  Kacee"/>
    <n v="35.909999999999997"/>
    <n v="8.7100000000000009"/>
    <s v="No"/>
    <x v="0"/>
    <s v="No"/>
    <n v="0"/>
    <x v="1"/>
    <x v="0"/>
    <x v="0"/>
    <d v="1974-09-21T00:00:00"/>
    <n v="26392.26"/>
    <x v="1"/>
    <s v="tier - 2"/>
    <x v="2"/>
    <x v="19"/>
  </r>
  <r>
    <s v="Id394"/>
    <s v="  Dave"/>
    <n v="32.06"/>
    <n v="4.67"/>
    <s v="No"/>
    <x v="1"/>
    <s v="No"/>
    <n v="1"/>
    <x v="0"/>
    <x v="0"/>
    <x v="2"/>
    <d v="2004-12-05T00:00:00"/>
    <n v="26316.59"/>
    <x v="1"/>
    <s v="tier - 3"/>
    <x v="3"/>
    <x v="41"/>
  </r>
  <r>
    <s v="Id395"/>
    <s v="  Maryanna"/>
    <n v="24.1"/>
    <n v="11.14"/>
    <s v="Yes"/>
    <x v="0"/>
    <s v="No"/>
    <n v="1"/>
    <x v="1"/>
    <x v="2"/>
    <x v="0"/>
    <d v="1975-06-04T00:00:00"/>
    <n v="26236.58"/>
    <x v="1"/>
    <s v="tier - 1"/>
    <x v="3"/>
    <x v="19"/>
  </r>
  <r>
    <s v="Id396"/>
    <s v="  Jessica H"/>
    <n v="27.1"/>
    <n v="9.0500000000000007"/>
    <s v="No"/>
    <x v="0"/>
    <s v="No"/>
    <n v="2"/>
    <x v="1"/>
    <x v="1"/>
    <x v="0"/>
    <d v="1973-07-07T00:00:00"/>
    <n v="26140.36"/>
    <x v="1"/>
    <s v="tier - 3"/>
    <x v="3"/>
    <x v="30"/>
  </r>
  <r>
    <s v="Id397"/>
    <s v="  Deanna"/>
    <n v="24.42"/>
    <n v="11.31"/>
    <s v="No"/>
    <x v="0"/>
    <s v="No"/>
    <n v="0"/>
    <x v="0"/>
    <x v="2"/>
    <x v="0"/>
    <d v="2002-10-11T00:00:00"/>
    <n v="26125.67"/>
    <x v="1"/>
    <s v="tier - 1"/>
    <x v="0"/>
    <x v="43"/>
  </r>
  <r>
    <s v="Id398"/>
    <s v="  Peter"/>
    <n v="26.695"/>
    <n v="4.68"/>
    <s v="Yes"/>
    <x v="0"/>
    <s v="No"/>
    <n v="2"/>
    <x v="0"/>
    <x v="1"/>
    <x v="2"/>
    <d v="1966-07-09T00:00:00"/>
    <n v="26109.33"/>
    <x v="1"/>
    <s v="tier - 3"/>
    <x v="1"/>
    <x v="24"/>
  </r>
  <r>
    <s v="Id399"/>
    <s v="  Rebecca"/>
    <n v="27.79"/>
    <n v="6.05"/>
    <s v="Yes"/>
    <x v="1"/>
    <s v="No"/>
    <n v="1"/>
    <x v="0"/>
    <x v="1"/>
    <x v="1"/>
    <d v="2000-12-26T00:00:00"/>
    <n v="26026.97"/>
    <x v="1"/>
    <s v="tier - 3"/>
    <x v="3"/>
    <x v="21"/>
  </r>
  <r>
    <s v="Id400"/>
    <s v="  Elizabeth M"/>
    <n v="32.68"/>
    <n v="4.68"/>
    <s v="Yes"/>
    <x v="0"/>
    <s v="No"/>
    <n v="0"/>
    <x v="1"/>
    <x v="0"/>
    <x v="2"/>
    <d v="2001-06-05T00:00:00"/>
    <n v="26018.95"/>
    <x v="1"/>
    <s v="tier - 2"/>
    <x v="1"/>
    <x v="21"/>
  </r>
  <r>
    <s v="Id401"/>
    <s v="  Gregory"/>
    <n v="26.4"/>
    <n v="9.5"/>
    <s v="Yes"/>
    <x v="0"/>
    <s v="No"/>
    <n v="2"/>
    <x v="1"/>
    <x v="1"/>
    <x v="0"/>
    <d v="1970-12-03T00:00:00"/>
    <n v="25992.82"/>
    <x v="1"/>
    <s v="tier - 2"/>
    <x v="0"/>
    <x v="2"/>
  </r>
  <r>
    <s v="Id402"/>
    <s v="  Sarah E"/>
    <n v="23.655000000000001"/>
    <n v="10.84"/>
    <s v="Yes"/>
    <x v="0"/>
    <s v="Yes"/>
    <n v="1"/>
    <x v="0"/>
    <x v="2"/>
    <x v="0"/>
    <d v="1963-08-21T00:00:00"/>
    <n v="25678.78"/>
    <x v="1"/>
    <s v="tier - 3"/>
    <x v="1"/>
    <x v="8"/>
  </r>
  <r>
    <s v="Id403"/>
    <s v="  Anne Elise"/>
    <n v="27.36"/>
    <n v="5.88"/>
    <s v="No"/>
    <x v="0"/>
    <s v="No"/>
    <n v="2"/>
    <x v="1"/>
    <x v="1"/>
    <x v="1"/>
    <d v="1972-07-17T00:00:00"/>
    <n v="25656.58"/>
    <x v="1"/>
    <s v="tier - 3"/>
    <x v="2"/>
    <x v="28"/>
  </r>
  <r>
    <s v="Id404"/>
    <s v="  Christopher R"/>
    <n v="27.82"/>
    <n v="5.24"/>
    <s v="Yes"/>
    <x v="0"/>
    <s v="No"/>
    <n v="0"/>
    <x v="0"/>
    <x v="1"/>
    <x v="2"/>
    <d v="2001-08-02T00:00:00"/>
    <n v="25648.98"/>
    <x v="1"/>
    <s v="tier - 1"/>
    <x v="3"/>
    <x v="47"/>
  </r>
  <r>
    <s v="Id405"/>
    <s v="  Elliot"/>
    <n v="25.46"/>
    <n v="11.75"/>
    <s v="No"/>
    <x v="0"/>
    <s v="No"/>
    <n v="0"/>
    <x v="1"/>
    <x v="1"/>
    <x v="0"/>
    <d v="1968-12-11T00:00:00"/>
    <n v="25517.11"/>
    <x v="1"/>
    <s v="tier - 3"/>
    <x v="6"/>
    <x v="0"/>
  </r>
  <r>
    <s v="Id406"/>
    <s v="  Christopher D"/>
    <n v="25.1"/>
    <n v="6.97"/>
    <s v="No"/>
    <x v="0"/>
    <s v="No"/>
    <n v="0"/>
    <x v="0"/>
    <x v="1"/>
    <x v="0"/>
    <d v="1968-08-22T00:00:00"/>
    <n v="25382.3"/>
    <x v="1"/>
    <s v="tier - 2"/>
    <x v="3"/>
    <x v="0"/>
  </r>
  <r>
    <s v="Id407"/>
    <s v="  Corey"/>
    <n v="32.11"/>
    <n v="4.76"/>
    <s v="No"/>
    <x v="0"/>
    <s v="No"/>
    <n v="2"/>
    <x v="1"/>
    <x v="0"/>
    <x v="2"/>
    <d v="1972-09-26T00:00:00"/>
    <n v="25333.33"/>
    <x v="1"/>
    <s v="tier - 2"/>
    <x v="6"/>
    <x v="28"/>
  </r>
  <r>
    <s v="Id408"/>
    <s v="  Patrick D"/>
    <n v="29.8"/>
    <n v="8.24"/>
    <s v="Yes"/>
    <x v="0"/>
    <s v="No"/>
    <n v="1"/>
    <x v="0"/>
    <x v="1"/>
    <x v="0"/>
    <d v="1975-12-14T00:00:00"/>
    <n v="25309.49"/>
    <x v="1"/>
    <s v="tier - 1"/>
    <x v="3"/>
    <x v="27"/>
  </r>
  <r>
    <s v="Id409"/>
    <s v="  Anthony D"/>
    <n v="24.01"/>
    <n v="4.76"/>
    <s v="No"/>
    <x v="0"/>
    <s v="No"/>
    <n v="1"/>
    <x v="0"/>
    <x v="2"/>
    <x v="2"/>
    <d v="1998-11-24T00:00:00"/>
    <n v="25127.22"/>
    <x v="1"/>
    <s v="tier - 3"/>
    <x v="3"/>
    <x v="44"/>
  </r>
  <r>
    <s v="Id410"/>
    <s v="  Melissa"/>
    <n v="23.21"/>
    <n v="6.03"/>
    <s v="No"/>
    <x v="0"/>
    <s v="No"/>
    <n v="1"/>
    <x v="1"/>
    <x v="2"/>
    <x v="1"/>
    <d v="1998-06-14T00:00:00"/>
    <n v="25081.77"/>
    <x v="1"/>
    <s v="tier - 2"/>
    <x v="0"/>
    <x v="44"/>
  </r>
  <r>
    <s v="Id411"/>
    <s v="  Raven"/>
    <n v="21.2"/>
    <n v="4.07"/>
    <s v="Yes"/>
    <x v="0"/>
    <s v="No"/>
    <n v="1"/>
    <x v="0"/>
    <x v="2"/>
    <x v="2"/>
    <d v="1995-12-04T00:00:00"/>
    <n v="25075.97"/>
    <x v="1"/>
    <s v="tier - 2"/>
    <x v="3"/>
    <x v="40"/>
  </r>
  <r>
    <s v="Id412"/>
    <s v="  Christopher"/>
    <n v="28.215"/>
    <n v="8.26"/>
    <s v="Yes"/>
    <x v="0"/>
    <s v="No"/>
    <n v="1"/>
    <x v="0"/>
    <x v="1"/>
    <x v="0"/>
    <d v="1975-11-14T00:00:00"/>
    <n v="24915.22"/>
    <x v="1"/>
    <s v="tier - 3"/>
    <x v="1"/>
    <x v="27"/>
  </r>
  <r>
    <s v="Id413"/>
    <s v="  Kendra A"/>
    <n v="38.094999999999999"/>
    <n v="4.76"/>
    <s v="No"/>
    <x v="0"/>
    <s v="No"/>
    <n v="1"/>
    <x v="1"/>
    <x v="0"/>
    <x v="2"/>
    <d v="1987-06-14T00:00:00"/>
    <n v="24915.05"/>
    <x v="1"/>
    <s v="tier - 1"/>
    <x v="2"/>
    <x v="38"/>
  </r>
  <r>
    <s v="Id414"/>
    <s v="  Jordan"/>
    <n v="22.61"/>
    <n v="6.13"/>
    <s v="Yes"/>
    <x v="0"/>
    <s v="Yes"/>
    <n v="1"/>
    <x v="0"/>
    <x v="2"/>
    <x v="1"/>
    <d v="1969-07-23T00:00:00"/>
    <n v="24873.38"/>
    <x v="1"/>
    <s v="tier - 1"/>
    <x v="2"/>
    <x v="16"/>
  </r>
  <r>
    <s v="Id415"/>
    <s v="  Nils"/>
    <n v="24.32"/>
    <n v="10.47"/>
    <s v="Yes"/>
    <x v="0"/>
    <s v="No"/>
    <n v="2"/>
    <x v="0"/>
    <x v="2"/>
    <x v="0"/>
    <d v="1970-11-26T00:00:00"/>
    <n v="24869.84"/>
    <x v="1"/>
    <s v="tier - 2"/>
    <x v="4"/>
    <x v="2"/>
  </r>
  <r>
    <s v="Id416"/>
    <s v="  Scott"/>
    <n v="20.96"/>
    <n v="4.04"/>
    <s v="Yes"/>
    <x v="0"/>
    <s v="No"/>
    <n v="1"/>
    <x v="0"/>
    <x v="2"/>
    <x v="2"/>
    <d v="1995-06-10T00:00:00"/>
    <n v="24863.25"/>
    <x v="1"/>
    <s v="tier - 3"/>
    <x v="3"/>
    <x v="40"/>
  </r>
  <r>
    <s v="Id417"/>
    <s v="  Angela"/>
    <n v="19.68"/>
    <n v="5.74"/>
    <s v="No"/>
    <x v="0"/>
    <s v="No"/>
    <n v="0"/>
    <x v="0"/>
    <x v="2"/>
    <x v="1"/>
    <d v="1994-09-09T00:00:00"/>
    <n v="24817.25"/>
    <x v="1"/>
    <s v="tier - 2"/>
    <x v="3"/>
    <x v="6"/>
  </r>
  <r>
    <s v="Id418"/>
    <s v="  Allison"/>
    <n v="18.100000000000001"/>
    <n v="6.33"/>
    <s v="No"/>
    <x v="0"/>
    <s v="No"/>
    <n v="1"/>
    <x v="0"/>
    <x v="3"/>
    <x v="1"/>
    <d v="1992-10-11T00:00:00"/>
    <n v="24795.040000000001"/>
    <x v="1"/>
    <s v="tier - 3"/>
    <x v="3"/>
    <x v="34"/>
  </r>
  <r>
    <s v="Id419"/>
    <s v="  Caitlin O"/>
    <n v="29.64"/>
    <n v="4.28"/>
    <s v="Yes"/>
    <x v="0"/>
    <s v="No"/>
    <n v="0"/>
    <x v="1"/>
    <x v="1"/>
    <x v="2"/>
    <d v="1996-08-28T00:00:00"/>
    <n v="24671.66"/>
    <x v="1"/>
    <s v="tier - 1"/>
    <x v="2"/>
    <x v="45"/>
  </r>
  <r>
    <s v="Id420"/>
    <s v="  Tracy M"/>
    <n v="25.3"/>
    <n v="9.4700000000000006"/>
    <s v="Yes"/>
    <x v="0"/>
    <s v="No"/>
    <n v="2"/>
    <x v="0"/>
    <x v="1"/>
    <x v="0"/>
    <d v="1970-06-12T00:00:00"/>
    <n v="24667.42"/>
    <x v="1"/>
    <s v="tier - 3"/>
    <x v="0"/>
    <x v="2"/>
  </r>
  <r>
    <s v="Id421"/>
    <s v="  Dustin M"/>
    <n v="27.6"/>
    <n v="4.8499999999999996"/>
    <s v="Yes"/>
    <x v="0"/>
    <s v="No"/>
    <n v="0"/>
    <x v="1"/>
    <x v="1"/>
    <x v="2"/>
    <d v="1976-10-12T00:00:00"/>
    <n v="24603.05"/>
    <x v="1"/>
    <s v="tier - 2"/>
    <x v="3"/>
    <x v="1"/>
  </r>
  <r>
    <s v="Id422"/>
    <s v="  Jenny"/>
    <n v="27.645"/>
    <n v="11.03"/>
    <s v="Yes"/>
    <x v="0"/>
    <s v="No"/>
    <n v="1"/>
    <x v="0"/>
    <x v="1"/>
    <x v="0"/>
    <d v="1975-06-13T00:00:00"/>
    <n v="24535.7"/>
    <x v="1"/>
    <s v="tier - 2"/>
    <x v="1"/>
    <x v="27"/>
  </r>
  <r>
    <s v="Id423"/>
    <s v="  Emily"/>
    <n v="27.6"/>
    <n v="5.22"/>
    <s v="No"/>
    <x v="0"/>
    <s v="No"/>
    <n v="2"/>
    <x v="0"/>
    <x v="1"/>
    <x v="2"/>
    <d v="1972-09-14T00:00:00"/>
    <n v="24520.26"/>
    <x v="1"/>
    <s v="tier - 3"/>
    <x v="3"/>
    <x v="28"/>
  </r>
  <r>
    <s v="Id424"/>
    <s v="  Fabienne"/>
    <n v="25.08"/>
    <n v="9.52"/>
    <s v="Yes"/>
    <x v="0"/>
    <s v="No"/>
    <n v="2"/>
    <x v="1"/>
    <x v="1"/>
    <x v="0"/>
    <d v="1961-10-21T00:00:00"/>
    <n v="24513.09"/>
    <x v="1"/>
    <s v="tier - 2"/>
    <x v="0"/>
    <x v="12"/>
  </r>
  <r>
    <s v="Id425"/>
    <s v="  Jordan"/>
    <n v="30.02"/>
    <n v="11.09"/>
    <s v="No"/>
    <x v="0"/>
    <s v="No"/>
    <n v="0"/>
    <x v="1"/>
    <x v="0"/>
    <x v="0"/>
    <d v="1968-07-06T00:00:00"/>
    <n v="24476.48"/>
    <x v="1"/>
    <s v="tier - 2"/>
    <x v="1"/>
    <x v="0"/>
  </r>
  <r>
    <s v="Id426"/>
    <s v="  Matt"/>
    <n v="27.36"/>
    <n v="9.4499999999999993"/>
    <s v="Yes"/>
    <x v="0"/>
    <s v="No"/>
    <n v="2"/>
    <x v="0"/>
    <x v="1"/>
    <x v="0"/>
    <d v="1970-11-30T00:00:00"/>
    <n v="24393.62"/>
    <x v="1"/>
    <s v="tier - 3"/>
    <x v="1"/>
    <x v="2"/>
  </r>
  <r>
    <s v="Id427"/>
    <s v="  Taryn L"/>
    <n v="22.2"/>
    <n v="5.51"/>
    <s v="No"/>
    <x v="0"/>
    <s v="No"/>
    <n v="0"/>
    <x v="0"/>
    <x v="2"/>
    <x v="2"/>
    <d v="1999-10-07T00:00:00"/>
    <n v="24387.74"/>
    <x v="1"/>
    <s v="tier - 1"/>
    <x v="3"/>
    <x v="35"/>
  </r>
  <r>
    <s v="Id428"/>
    <s v="  Temima"/>
    <n v="25.71"/>
    <n v="4.18"/>
    <s v="No"/>
    <x v="1"/>
    <s v="No"/>
    <n v="1"/>
    <x v="0"/>
    <x v="1"/>
    <x v="2"/>
    <d v="2004-08-03T00:00:00"/>
    <n v="24294.02"/>
    <x v="1"/>
    <s v="tier - 1"/>
    <x v="3"/>
    <x v="41"/>
  </r>
  <r>
    <s v="Id429"/>
    <s v="  Jennifer"/>
    <n v="41.91"/>
    <n v="5.98"/>
    <s v="Yes"/>
    <x v="0"/>
    <s v="No"/>
    <n v="1"/>
    <x v="1"/>
    <x v="0"/>
    <x v="1"/>
    <d v="1964-12-16T00:00:00"/>
    <n v="24227.34"/>
    <x v="1"/>
    <s v="tier - 1"/>
    <x v="0"/>
    <x v="13"/>
  </r>
  <r>
    <s v="Id430"/>
    <s v="  Serena M"/>
    <n v="25.85"/>
    <n v="10.16"/>
    <s v="No"/>
    <x v="0"/>
    <s v="No"/>
    <n v="0"/>
    <x v="0"/>
    <x v="1"/>
    <x v="0"/>
    <d v="1974-09-10T00:00:00"/>
    <n v="24180.93"/>
    <x v="1"/>
    <s v="tier - 1"/>
    <x v="0"/>
    <x v="19"/>
  </r>
  <r>
    <s v="Id431"/>
    <s v="  Victoria M"/>
    <n v="23.844999999999999"/>
    <n v="11.71"/>
    <s v="No"/>
    <x v="0"/>
    <s v="No"/>
    <n v="2"/>
    <x v="0"/>
    <x v="2"/>
    <x v="0"/>
    <d v="1973-06-13T00:00:00"/>
    <n v="24106.91"/>
    <x v="1"/>
    <s v="tier - 2"/>
    <x v="2"/>
    <x v="30"/>
  </r>
  <r>
    <s v="Id432"/>
    <s v="  Phoebe"/>
    <n v="30.59"/>
    <n v="5.23"/>
    <s v="No"/>
    <x v="0"/>
    <s v="Yes"/>
    <n v="1"/>
    <x v="1"/>
    <x v="0"/>
    <x v="2"/>
    <d v="2003-12-30T00:00:00"/>
    <n v="24059.68"/>
    <x v="1"/>
    <s v="tier - 2"/>
    <x v="1"/>
    <x v="39"/>
  </r>
  <r>
    <s v="Id433"/>
    <s v="  Corey"/>
    <n v="24.795000000000002"/>
    <n v="6.85"/>
    <s v="No"/>
    <x v="0"/>
    <s v="No"/>
    <n v="0"/>
    <x v="0"/>
    <x v="2"/>
    <x v="0"/>
    <d v="1971-07-10T00:00:00"/>
    <n v="23967.38"/>
    <x v="1"/>
    <s v="tier - 2"/>
    <x v="1"/>
    <x v="14"/>
  </r>
  <r>
    <s v="Id434"/>
    <s v="  Rebecca"/>
    <n v="24.13"/>
    <n v="7.05"/>
    <s v="Yes"/>
    <x v="0"/>
    <s v="No"/>
    <n v="2"/>
    <x v="0"/>
    <x v="2"/>
    <x v="0"/>
    <d v="1970-08-08T00:00:00"/>
    <n v="23887.66"/>
    <x v="1"/>
    <s v="tier - 3"/>
    <x v="1"/>
    <x v="2"/>
  </r>
  <r>
    <s v="Id435"/>
    <s v="  Nicholas D"/>
    <n v="25.84"/>
    <n v="11.64"/>
    <s v="No"/>
    <x v="0"/>
    <s v="No"/>
    <n v="2"/>
    <x v="0"/>
    <x v="1"/>
    <x v="0"/>
    <d v="1973-06-27T00:00:00"/>
    <n v="23807.24"/>
    <x v="1"/>
    <s v="tier - 3"/>
    <x v="1"/>
    <x v="30"/>
  </r>
  <r>
    <s v="Id436"/>
    <s v="  Christian"/>
    <n v="28"/>
    <n v="10.52"/>
    <s v="No"/>
    <x v="0"/>
    <s v="No"/>
    <n v="0"/>
    <x v="0"/>
    <x v="1"/>
    <x v="0"/>
    <d v="1974-06-02T00:00:00"/>
    <n v="23568.27"/>
    <x v="1"/>
    <s v="tier - 2"/>
    <x v="3"/>
    <x v="30"/>
  </r>
  <r>
    <s v="Id437"/>
    <s v="  Jonathon S"/>
    <n v="34.1"/>
    <n v="4.01"/>
    <s v="Yes"/>
    <x v="0"/>
    <s v="Yes"/>
    <n v="1"/>
    <x v="1"/>
    <x v="0"/>
    <x v="2"/>
    <d v="1983-08-26T00:00:00"/>
    <n v="23563.02"/>
    <x v="1"/>
    <s v="tier - 2"/>
    <x v="0"/>
    <x v="33"/>
  </r>
  <r>
    <s v="Id438"/>
    <s v="  Caroline"/>
    <n v="26.125"/>
    <n v="8.56"/>
    <s v="Yes"/>
    <x v="0"/>
    <s v="No"/>
    <n v="1"/>
    <x v="0"/>
    <x v="1"/>
    <x v="0"/>
    <d v="1975-11-13T00:00:00"/>
    <n v="23401.31"/>
    <x v="1"/>
    <s v="tier - 3"/>
    <x v="2"/>
    <x v="27"/>
  </r>
  <r>
    <s v="Id439"/>
    <s v="  Joshua D"/>
    <n v="25.6"/>
    <n v="10.5"/>
    <s v="No"/>
    <x v="0"/>
    <s v="No"/>
    <n v="2"/>
    <x v="0"/>
    <x v="1"/>
    <x v="0"/>
    <d v="1973-10-22T00:00:00"/>
    <n v="23306.55"/>
    <x v="1"/>
    <s v="tier - 2"/>
    <x v="3"/>
    <x v="30"/>
  </r>
  <r>
    <s v="Id440"/>
    <s v="  Nichole"/>
    <n v="24.32"/>
    <n v="6.39"/>
    <s v="No"/>
    <x v="0"/>
    <s v="No"/>
    <n v="0"/>
    <x v="1"/>
    <x v="2"/>
    <x v="1"/>
    <d v="1994-10-03T00:00:00"/>
    <n v="23288.93"/>
    <x v="1"/>
    <s v="tier - 3"/>
    <x v="2"/>
    <x v="6"/>
  </r>
  <r>
    <s v="Id441"/>
    <s v="  Denise M"/>
    <n v="22.88"/>
    <n v="5.71"/>
    <s v="Yes"/>
    <x v="0"/>
    <s v="Yes"/>
    <n v="1"/>
    <x v="0"/>
    <x v="2"/>
    <x v="1"/>
    <d v="1969-11-14T00:00:00"/>
    <n v="23244.79"/>
    <x v="1"/>
    <s v="tier - 3"/>
    <x v="0"/>
    <x v="16"/>
  </r>
  <r>
    <s v="Id442"/>
    <s v="  Peter R"/>
    <n v="24.984999999999999"/>
    <n v="4.43"/>
    <s v="Yes"/>
    <x v="0"/>
    <s v="Yes"/>
    <n v="1"/>
    <x v="1"/>
    <x v="1"/>
    <x v="2"/>
    <d v="1997-08-07T00:00:00"/>
    <n v="23241.47"/>
    <x v="1"/>
    <s v="tier - 3"/>
    <x v="11"/>
    <x v="31"/>
  </r>
  <r>
    <s v="Id443"/>
    <s v="  Johnson K"/>
    <n v="33.1"/>
    <n v="5.52"/>
    <s v="No"/>
    <x v="0"/>
    <s v="Yes"/>
    <n v="1"/>
    <x v="1"/>
    <x v="0"/>
    <x v="2"/>
    <d v="2003-12-14T00:00:00"/>
    <n v="23082.959999999999"/>
    <x v="1"/>
    <s v="tier - 2"/>
    <x v="3"/>
    <x v="39"/>
  </r>
  <r>
    <s v="Id444"/>
    <s v="  Katherine"/>
    <n v="27.83"/>
    <n v="9.1999999999999993"/>
    <s v="Yes"/>
    <x v="0"/>
    <s v="No"/>
    <n v="1"/>
    <x v="0"/>
    <x v="1"/>
    <x v="0"/>
    <d v="1975-09-09T00:00:00"/>
    <n v="23065.42"/>
    <x v="1"/>
    <s v="tier - 2"/>
    <x v="0"/>
    <x v="27"/>
  </r>
  <r>
    <s v="Id445"/>
    <s v="  Lynda"/>
    <n v="30.875"/>
    <n v="10.97"/>
    <s v="Yes"/>
    <x v="0"/>
    <s v="No"/>
    <n v="2"/>
    <x v="1"/>
    <x v="0"/>
    <x v="0"/>
    <d v="1970-11-09T00:00:00"/>
    <n v="23045.57"/>
    <x v="1"/>
    <s v="tier - 2"/>
    <x v="2"/>
    <x v="2"/>
  </r>
  <r>
    <s v="Id446"/>
    <s v="  Anthony"/>
    <n v="27.265000000000001"/>
    <n v="4.25"/>
    <s v="No"/>
    <x v="0"/>
    <s v="Yes"/>
    <n v="1"/>
    <x v="1"/>
    <x v="1"/>
    <x v="2"/>
    <d v="2003-07-25T00:00:00"/>
    <n v="22493.66"/>
    <x v="1"/>
    <s v="tier - 1"/>
    <x v="1"/>
    <x v="39"/>
  </r>
  <r>
    <s v="Id447"/>
    <s v="  Linnea C"/>
    <n v="26.7"/>
    <n v="5.23"/>
    <s v="No"/>
    <x v="0"/>
    <s v="Yes"/>
    <n v="1"/>
    <x v="0"/>
    <x v="1"/>
    <x v="2"/>
    <d v="1979-11-14T00:00:00"/>
    <n v="22478.6"/>
    <x v="2"/>
    <s v="tier - 2"/>
    <x v="3"/>
    <x v="18"/>
  </r>
  <r>
    <s v="Id448"/>
    <s v="  Massimiliano A"/>
    <n v="29.925000000000001"/>
    <n v="5.96"/>
    <s v="Yes"/>
    <x v="0"/>
    <s v="Yes"/>
    <n v="1"/>
    <x v="0"/>
    <x v="1"/>
    <x v="1"/>
    <d v="1983-12-21T00:00:00"/>
    <n v="22462.04"/>
    <x v="2"/>
    <s v="tier - 1"/>
    <x v="9"/>
    <x v="33"/>
  </r>
  <r>
    <s v="Id449"/>
    <s v="  James M"/>
    <n v="19.95"/>
    <n v="4.29"/>
    <s v="Yes"/>
    <x v="0"/>
    <s v="No"/>
    <n v="2"/>
    <x v="0"/>
    <x v="2"/>
    <x v="2"/>
    <d v="1966-08-18T00:00:00"/>
    <n v="22412.65"/>
    <x v="2"/>
    <s v="tier - 3"/>
    <x v="7"/>
    <x v="24"/>
  </r>
  <r>
    <s v="Id450"/>
    <s v="  Lauren"/>
    <n v="24.225000000000001"/>
    <n v="4.09"/>
    <s v="No"/>
    <x v="0"/>
    <s v="No"/>
    <n v="0"/>
    <x v="1"/>
    <x v="2"/>
    <x v="2"/>
    <d v="1999-08-26T00:00:00"/>
    <n v="22395.74"/>
    <x v="2"/>
    <s v="tier - 2"/>
    <x v="2"/>
    <x v="35"/>
  </r>
  <r>
    <s v="Id451"/>
    <s v="  Michele V"/>
    <n v="28.12"/>
    <n v="4.88"/>
    <s v="No"/>
    <x v="0"/>
    <s v="No"/>
    <n v="0"/>
    <x v="0"/>
    <x v="1"/>
    <x v="2"/>
    <d v="1982-12-27T00:00:00"/>
    <n v="22331.57"/>
    <x v="1"/>
    <s v="tier - 3"/>
    <x v="2"/>
    <x v="37"/>
  </r>
  <r>
    <s v="Id452"/>
    <s v="  Xiao"/>
    <n v="23.21"/>
    <n v="6.76"/>
    <s v="No"/>
    <x v="0"/>
    <s v="No"/>
    <n v="0"/>
    <x v="0"/>
    <x v="2"/>
    <x v="0"/>
    <d v="1971-06-16T00:00:00"/>
    <n v="22218.11"/>
    <x v="1"/>
    <s v="tier - 3"/>
    <x v="0"/>
    <x v="14"/>
  </r>
  <r>
    <s v="Id453"/>
    <s v="  Harper L"/>
    <n v="23.98"/>
    <n v="10.67"/>
    <s v="No"/>
    <x v="0"/>
    <s v="No"/>
    <n v="0"/>
    <x v="1"/>
    <x v="2"/>
    <x v="0"/>
    <d v="1965-08-24T00:00:00"/>
    <n v="22192.44"/>
    <x v="2"/>
    <s v="tier - 1"/>
    <x v="0"/>
    <x v="11"/>
  </r>
  <r>
    <s v="Id454"/>
    <s v="  Nick"/>
    <n v="30"/>
    <n v="6.21"/>
    <s v="No"/>
    <x v="0"/>
    <s v="No"/>
    <n v="0"/>
    <x v="0"/>
    <x v="0"/>
    <x v="1"/>
    <d v="1980-09-12T00:00:00"/>
    <n v="22144.03"/>
    <x v="1"/>
    <s v="tier - 2"/>
    <x v="3"/>
    <x v="25"/>
  </r>
  <r>
    <s v="Id455"/>
    <s v="  Scott"/>
    <n v="17.350000000000001"/>
    <n v="5.03"/>
    <s v="Yes"/>
    <x v="0"/>
    <s v="No"/>
    <n v="0"/>
    <x v="0"/>
    <x v="3"/>
    <x v="2"/>
    <d v="2001-08-28T00:00:00"/>
    <n v="22097.62"/>
    <x v="2"/>
    <s v="tier - 1"/>
    <x v="3"/>
    <x v="47"/>
  </r>
  <r>
    <s v="Id456"/>
    <s v="  Wilson"/>
    <n v="22.704999999999998"/>
    <n v="5.27"/>
    <s v="No"/>
    <x v="0"/>
    <s v="No"/>
    <n v="0"/>
    <x v="1"/>
    <x v="2"/>
    <x v="2"/>
    <d v="1989-10-14T00:00:00"/>
    <n v="21984.47"/>
    <x v="2"/>
    <s v="tier - 1"/>
    <x v="1"/>
    <x v="4"/>
  </r>
  <r>
    <s v="Id457"/>
    <s v="  Lee"/>
    <n v="25.41"/>
    <n v="10.53"/>
    <s v="Yes"/>
    <x v="0"/>
    <s v="No"/>
    <n v="1"/>
    <x v="0"/>
    <x v="1"/>
    <x v="0"/>
    <d v="1975-12-19T00:00:00"/>
    <n v="21978.68"/>
    <x v="2"/>
    <s v="tier - 3"/>
    <x v="0"/>
    <x v="27"/>
  </r>
  <r>
    <s v="Id458"/>
    <s v="  Shizhong"/>
    <n v="18.23"/>
    <n v="5.78"/>
    <s v="No"/>
    <x v="0"/>
    <s v="Yes"/>
    <n v="1"/>
    <x v="0"/>
    <x v="3"/>
    <x v="1"/>
    <d v="2003-09-28T00:00:00"/>
    <n v="21882.400000000001"/>
    <x v="1"/>
    <s v="tier - 1"/>
    <x v="3"/>
    <x v="39"/>
  </r>
  <r>
    <s v="Id459"/>
    <s v="  Marie-Claire"/>
    <n v="24.7"/>
    <n v="4.3600000000000003"/>
    <s v="No"/>
    <x v="0"/>
    <s v="Yes"/>
    <n v="1"/>
    <x v="0"/>
    <x v="2"/>
    <x v="2"/>
    <d v="1979-08-17T00:00:00"/>
    <n v="21880.82"/>
    <x v="2"/>
    <s v="tier - 1"/>
    <x v="1"/>
    <x v="18"/>
  </r>
  <r>
    <s v="Id460"/>
    <s v="  Todd J"/>
    <n v="37.4"/>
    <n v="9.7200000000000006"/>
    <s v="Yes"/>
    <x v="0"/>
    <s v="Yes"/>
    <n v="1"/>
    <x v="1"/>
    <x v="0"/>
    <x v="0"/>
    <d v="1963-08-27T00:00:00"/>
    <n v="21797"/>
    <x v="2"/>
    <s v="tier - 1"/>
    <x v="3"/>
    <x v="8"/>
  </r>
  <r>
    <s v="Id461"/>
    <s v="  Carolyn"/>
    <n v="26.885000000000002"/>
    <n v="5.18"/>
    <s v="No"/>
    <x v="0"/>
    <s v="Yes"/>
    <n v="1"/>
    <x v="0"/>
    <x v="1"/>
    <x v="2"/>
    <d v="1979-09-28T00:00:00"/>
    <n v="21774.32"/>
    <x v="2"/>
    <s v="tier - 2"/>
    <x v="1"/>
    <x v="18"/>
  </r>
  <r>
    <s v="Id462"/>
    <s v="  Lindsey"/>
    <n v="25.27"/>
    <n v="5.29"/>
    <s v="No"/>
    <x v="0"/>
    <s v="Yes"/>
    <n v="1"/>
    <x v="0"/>
    <x v="1"/>
    <x v="2"/>
    <d v="1979-09-20T00:00:00"/>
    <n v="21771.34"/>
    <x v="2"/>
    <s v="tier - 1"/>
    <x v="2"/>
    <x v="18"/>
  </r>
  <r>
    <s v="Id463"/>
    <s v="  Marissa D"/>
    <n v="23.655000000000001"/>
    <n v="4.8600000000000003"/>
    <s v="Yes"/>
    <x v="0"/>
    <s v="No"/>
    <n v="0"/>
    <x v="0"/>
    <x v="2"/>
    <x v="2"/>
    <d v="1976-07-18T00:00:00"/>
    <n v="21677.279999999999"/>
    <x v="2"/>
    <s v="tier - 1"/>
    <x v="1"/>
    <x v="1"/>
  </r>
  <r>
    <s v="Id464"/>
    <s v="  Jean Luc"/>
    <n v="55.05"/>
    <n v="7.66"/>
    <s v="No"/>
    <x v="0"/>
    <s v="No"/>
    <n v="0"/>
    <x v="1"/>
    <x v="0"/>
    <x v="0"/>
    <d v="1962-11-16T00:00:00"/>
    <n v="21661.16"/>
    <x v="1"/>
    <s v="tier - 2"/>
    <x v="1"/>
    <x v="5"/>
  </r>
  <r>
    <s v="Id465"/>
    <s v="  Danielle"/>
    <n v="24.89"/>
    <n v="6.1"/>
    <s v="Yes"/>
    <x v="0"/>
    <s v="Yes"/>
    <n v="1"/>
    <x v="0"/>
    <x v="2"/>
    <x v="1"/>
    <d v="1983-12-25T00:00:00"/>
    <n v="21659.93"/>
    <x v="2"/>
    <s v="tier - 3"/>
    <x v="2"/>
    <x v="33"/>
  </r>
  <r>
    <s v="Id466"/>
    <s v="  Jim"/>
    <n v="18.715"/>
    <n v="4.4400000000000004"/>
    <s v="No"/>
    <x v="0"/>
    <s v="No"/>
    <n v="0"/>
    <x v="1"/>
    <x v="2"/>
    <x v="2"/>
    <d v="1999-06-12T00:00:00"/>
    <n v="21595.38"/>
    <x v="1"/>
    <s v="tier - 3"/>
    <x v="1"/>
    <x v="35"/>
  </r>
  <r>
    <s v="Id467"/>
    <s v="  Matthew T"/>
    <n v="28.12"/>
    <n v="6.15"/>
    <s v="No"/>
    <x v="0"/>
    <s v="No"/>
    <n v="0"/>
    <x v="0"/>
    <x v="1"/>
    <x v="1"/>
    <d v="1990-11-21T00:00:00"/>
    <n v="21472.48"/>
    <x v="1"/>
    <s v="tier - 2"/>
    <x v="1"/>
    <x v="3"/>
  </r>
  <r>
    <s v="Id468"/>
    <s v="  Rachel L"/>
    <n v="26.6"/>
    <n v="4.53"/>
    <s v="No"/>
    <x v="0"/>
    <s v="No"/>
    <n v="0"/>
    <x v="0"/>
    <x v="1"/>
    <x v="2"/>
    <d v="1980-09-04T00:00:00"/>
    <n v="21348.71"/>
    <x v="1"/>
    <s v="tier - 1"/>
    <x v="1"/>
    <x v="25"/>
  </r>
  <r>
    <s v="Id469"/>
    <s v="  Corina"/>
    <n v="30.114999999999998"/>
    <n v="5.48"/>
    <s v="No"/>
    <x v="1"/>
    <s v="No"/>
    <n v="1"/>
    <x v="1"/>
    <x v="0"/>
    <x v="2"/>
    <d v="2004-08-04T00:00:00"/>
    <n v="21344.85"/>
    <x v="2"/>
    <s v="tier - 1"/>
    <x v="2"/>
    <x v="41"/>
  </r>
  <r>
    <s v="Id470"/>
    <s v="  Guannan"/>
    <n v="24.605"/>
    <n v="5.48"/>
    <s v="No"/>
    <x v="0"/>
    <s v="No"/>
    <n v="0"/>
    <x v="0"/>
    <x v="2"/>
    <x v="2"/>
    <d v="1980-12-10T00:00:00"/>
    <n v="21259.38"/>
    <x v="2"/>
    <s v="tier - 3"/>
    <x v="9"/>
    <x v="25"/>
  </r>
  <r>
    <s v="Id471"/>
    <s v="  Don"/>
    <n v="29.6"/>
    <n v="8.1"/>
    <s v="No"/>
    <x v="0"/>
    <s v="No"/>
    <n v="0"/>
    <x v="1"/>
    <x v="1"/>
    <x v="0"/>
    <d v="1974-09-03T00:00:00"/>
    <n v="21232.18"/>
    <x v="2"/>
    <s v="tier - 2"/>
    <x v="3"/>
    <x v="19"/>
  </r>
  <r>
    <s v="Id472"/>
    <s v="  Chris"/>
    <n v="24.42"/>
    <n v="7.16"/>
    <s v="No"/>
    <x v="0"/>
    <s v="No"/>
    <n v="0"/>
    <x v="0"/>
    <x v="2"/>
    <x v="0"/>
    <d v="1974-10-14T00:00:00"/>
    <n v="21223.68"/>
    <x v="2"/>
    <s v="tier - 2"/>
    <x v="0"/>
    <x v="19"/>
  </r>
  <r>
    <s v="Id473"/>
    <s v="  Gavin V"/>
    <n v="20.9"/>
    <n v="4.55"/>
    <s v="Yes"/>
    <x v="0"/>
    <s v="Yes"/>
    <n v="1"/>
    <x v="0"/>
    <x v="2"/>
    <x v="2"/>
    <d v="1969-08-26T00:00:00"/>
    <n v="21195.82"/>
    <x v="2"/>
    <s v="tier - 1"/>
    <x v="0"/>
    <x v="16"/>
  </r>
  <r>
    <s v="Id474"/>
    <s v="  David"/>
    <n v="22.895"/>
    <n v="6.03"/>
    <s v="No"/>
    <x v="0"/>
    <s v="No"/>
    <n v="0"/>
    <x v="0"/>
    <x v="2"/>
    <x v="1"/>
    <d v="1977-11-23T00:00:00"/>
    <n v="21098.55"/>
    <x v="2"/>
    <s v="tier - 3"/>
    <x v="1"/>
    <x v="29"/>
  </r>
  <r>
    <s v="Id475"/>
    <s v="  Jatin"/>
    <n v="28.3"/>
    <n v="5.47"/>
    <s v="Yes"/>
    <x v="0"/>
    <s v="Yes"/>
    <n v="1"/>
    <x v="0"/>
    <x v="1"/>
    <x v="2"/>
    <d v="1983-07-02T00:00:00"/>
    <n v="21082.16"/>
    <x v="2"/>
    <s v="tier - 2"/>
    <x v="3"/>
    <x v="33"/>
  </r>
  <r>
    <s v="Id476"/>
    <s v="  J P  II"/>
    <n v="54.3"/>
    <n v="4.1500000000000004"/>
    <s v="Yes"/>
    <x v="0"/>
    <s v="No"/>
    <n v="1"/>
    <x v="1"/>
    <x v="0"/>
    <x v="2"/>
    <d v="1964-11-19T00:00:00"/>
    <n v="20893.060000000001"/>
    <x v="1"/>
    <s v="tier - 3"/>
    <x v="1"/>
    <x v="13"/>
  </r>
  <r>
    <s v="Id477"/>
    <s v="  Angela M"/>
    <n v="33.344999999999999"/>
    <n v="11.32"/>
    <s v="Yes"/>
    <x v="0"/>
    <s v="No"/>
    <n v="1"/>
    <x v="1"/>
    <x v="0"/>
    <x v="0"/>
    <d v="1975-12-08T00:00:00"/>
    <n v="20878.78"/>
    <x v="1"/>
    <s v="tier - 1"/>
    <x v="2"/>
    <x v="27"/>
  </r>
  <r>
    <s v="Id478"/>
    <s v="  Blake K"/>
    <n v="33"/>
    <n v="9.51"/>
    <s v="Yes"/>
    <x v="0"/>
    <s v="No"/>
    <n v="0"/>
    <x v="1"/>
    <x v="0"/>
    <x v="0"/>
    <d v="1967-09-08T00:00:00"/>
    <n v="20781.490000000002"/>
    <x v="1"/>
    <s v="tier - 3"/>
    <x v="0"/>
    <x v="22"/>
  </r>
  <r>
    <s v="Id479"/>
    <s v="  Brian T"/>
    <n v="28.024999999999999"/>
    <n v="7.67"/>
    <s v="Yes"/>
    <x v="0"/>
    <s v="No"/>
    <n v="1"/>
    <x v="0"/>
    <x v="1"/>
    <x v="0"/>
    <d v="1986-08-04T00:00:00"/>
    <n v="20773.63"/>
    <x v="1"/>
    <s v="tier - 3"/>
    <x v="6"/>
    <x v="26"/>
  </r>
  <r>
    <s v="Id480"/>
    <s v="  Damon"/>
    <n v="28.69"/>
    <n v="6.23"/>
    <s v="No"/>
    <x v="0"/>
    <s v="No"/>
    <n v="1"/>
    <x v="0"/>
    <x v="1"/>
    <x v="1"/>
    <d v="1992-09-14T00:00:00"/>
    <n v="20745.990000000002"/>
    <x v="2"/>
    <s v="tier - 1"/>
    <x v="1"/>
    <x v="34"/>
  </r>
  <r>
    <s v="Id481"/>
    <s v="  Jeffrey"/>
    <n v="40.28"/>
    <n v="8.9"/>
    <s v="No"/>
    <x v="0"/>
    <s v="No"/>
    <n v="0"/>
    <x v="1"/>
    <x v="0"/>
    <x v="0"/>
    <d v="1965-08-01T00:00:00"/>
    <n v="20709.02"/>
    <x v="2"/>
    <s v="tier - 2"/>
    <x v="9"/>
    <x v="11"/>
  </r>
  <r>
    <s v="Id482"/>
    <s v="  Malcolm J"/>
    <n v="37.299999999999997"/>
    <n v="7.79"/>
    <s v="Yes"/>
    <x v="0"/>
    <s v="No"/>
    <n v="0"/>
    <x v="1"/>
    <x v="0"/>
    <x v="0"/>
    <d v="1967-12-17T00:00:00"/>
    <n v="20630.28"/>
    <x v="1"/>
    <s v="tier - 3"/>
    <x v="3"/>
    <x v="22"/>
  </r>
  <r>
    <s v="Id483"/>
    <s v="  Margaret B"/>
    <n v="54.47"/>
    <n v="4.49"/>
    <s v="Yes"/>
    <x v="0"/>
    <s v="No"/>
    <n v="2"/>
    <x v="1"/>
    <x v="0"/>
    <x v="2"/>
    <d v="1966-07-09T00:00:00"/>
    <n v="20568.32"/>
    <x v="2"/>
    <s v="tier - 2"/>
    <x v="1"/>
    <x v="24"/>
  </r>
  <r>
    <s v="Id484"/>
    <s v="  Helen"/>
    <n v="38.06"/>
    <n v="5.24"/>
    <s v="Yes"/>
    <x v="0"/>
    <s v="Yes"/>
    <n v="1"/>
    <x v="1"/>
    <x v="0"/>
    <x v="2"/>
    <d v="1969-10-13T00:00:00"/>
    <n v="20463"/>
    <x v="1"/>
    <s v="tier - 2"/>
    <x v="0"/>
    <x v="16"/>
  </r>
  <r>
    <s v="Id485"/>
    <s v="  Matthew"/>
    <n v="51.47"/>
    <n v="9.6"/>
    <s v="No"/>
    <x v="0"/>
    <s v="No"/>
    <n v="0"/>
    <x v="1"/>
    <x v="0"/>
    <x v="0"/>
    <d v="1962-10-18T00:00:00"/>
    <n v="20446.849999999999"/>
    <x v="1"/>
    <s v="tier - 1"/>
    <x v="1"/>
    <x v="5"/>
  </r>
  <r>
    <s v="Id486"/>
    <s v="  Jeff"/>
    <n v="29.8"/>
    <n v="5.78"/>
    <s v="Yes"/>
    <x v="0"/>
    <s v="No"/>
    <n v="0"/>
    <x v="1"/>
    <x v="1"/>
    <x v="1"/>
    <d v="1985-07-12T00:00:00"/>
    <n v="20420.599999999999"/>
    <x v="2"/>
    <s v="tier - 2"/>
    <x v="3"/>
    <x v="17"/>
  </r>
  <r>
    <s v="Id487"/>
    <s v="  Tara R"/>
    <n v="49.77"/>
    <n v="7.02"/>
    <s v="No"/>
    <x v="0"/>
    <s v="No"/>
    <n v="0"/>
    <x v="1"/>
    <x v="0"/>
    <x v="0"/>
    <d v="1962-07-02T00:00:00"/>
    <n v="20354.5"/>
    <x v="2"/>
    <s v="tier - 2"/>
    <x v="12"/>
    <x v="5"/>
  </r>
  <r>
    <s v="Id488"/>
    <s v="  Kristin"/>
    <n v="25.555"/>
    <n v="4.09"/>
    <s v="Yes"/>
    <x v="0"/>
    <s v="No"/>
    <n v="0"/>
    <x v="0"/>
    <x v="1"/>
    <x v="2"/>
    <d v="1985-09-17T00:00:00"/>
    <n v="20296.86"/>
    <x v="2"/>
    <s v="tier - 1"/>
    <x v="2"/>
    <x v="17"/>
  </r>
  <r>
    <s v="Id489"/>
    <s v="  Timothy"/>
    <n v="29.64"/>
    <n v="4.93"/>
    <s v="No"/>
    <x v="0"/>
    <s v="Yes"/>
    <n v="1"/>
    <x v="1"/>
    <x v="1"/>
    <x v="2"/>
    <d v="1993-09-07T00:00:00"/>
    <n v="20277.810000000001"/>
    <x v="2"/>
    <s v="tier - 3"/>
    <x v="4"/>
    <x v="20"/>
  </r>
  <r>
    <s v="Id490"/>
    <s v="  Scott"/>
    <n v="53.93"/>
    <n v="5.34"/>
    <s v="Yes"/>
    <x v="0"/>
    <s v="No"/>
    <n v="2"/>
    <x v="1"/>
    <x v="0"/>
    <x v="2"/>
    <d v="1966-08-22T00:00:00"/>
    <n v="20253.84"/>
    <x v="1"/>
    <s v="tier - 3"/>
    <x v="1"/>
    <x v="24"/>
  </r>
  <r>
    <s v="Id491"/>
    <s v="  Carly E"/>
    <n v="28.024999999999999"/>
    <n v="5.65"/>
    <s v="No"/>
    <x v="0"/>
    <s v="No"/>
    <n v="1"/>
    <x v="0"/>
    <x v="1"/>
    <x v="2"/>
    <d v="1987-10-17T00:00:00"/>
    <n v="20234.849999999999"/>
    <x v="1"/>
    <s v="tier - 3"/>
    <x v="1"/>
    <x v="38"/>
  </r>
  <r>
    <s v="Id492"/>
    <s v="  Lisa"/>
    <n v="27.5"/>
    <n v="4.49"/>
    <s v="No"/>
    <x v="0"/>
    <s v="No"/>
    <n v="0"/>
    <x v="1"/>
    <x v="1"/>
    <x v="2"/>
    <d v="1994-06-08T00:00:00"/>
    <n v="20177.669999999998"/>
    <x v="1"/>
    <s v="tier - 1"/>
    <x v="3"/>
    <x v="20"/>
  </r>
  <r>
    <s v="Id493"/>
    <s v="  Stacey"/>
    <n v="21.8"/>
    <n v="10.55"/>
    <s v="No"/>
    <x v="0"/>
    <s v="No"/>
    <n v="0"/>
    <x v="0"/>
    <x v="2"/>
    <x v="0"/>
    <d v="2002-07-09T00:00:00"/>
    <n v="20167.34"/>
    <x v="2"/>
    <s v="tier - 3"/>
    <x v="3"/>
    <x v="43"/>
  </r>
  <r>
    <s v="Id494"/>
    <s v="  Louis"/>
    <n v="26.41"/>
    <n v="4.92"/>
    <s v="Yes"/>
    <x v="0"/>
    <s v="Yes"/>
    <n v="1"/>
    <x v="0"/>
    <x v="1"/>
    <x v="2"/>
    <d v="1983-10-06T00:00:00"/>
    <n v="20149.32"/>
    <x v="1"/>
    <s v="tier - 1"/>
    <x v="4"/>
    <x v="33"/>
  </r>
  <r>
    <s v="Id495"/>
    <s v="  Brian R"/>
    <n v="27.835000000000001"/>
    <n v="5.9"/>
    <s v="Yes"/>
    <x v="0"/>
    <s v="No"/>
    <n v="1"/>
    <x v="0"/>
    <x v="1"/>
    <x v="1"/>
    <d v="1988-07-25T00:00:00"/>
    <n v="20009.63"/>
    <x v="1"/>
    <s v="tier - 1"/>
    <x v="1"/>
    <x v="23"/>
  </r>
  <r>
    <s v="Id496"/>
    <s v="  Jessica"/>
    <n v="51.74"/>
    <n v="4.9800000000000004"/>
    <s v="Yes"/>
    <x v="0"/>
    <s v="No"/>
    <n v="2"/>
    <x v="1"/>
    <x v="0"/>
    <x v="2"/>
    <d v="1966-08-10T00:00:00"/>
    <n v="19995.29"/>
    <x v="0"/>
    <s v="tier - 3"/>
    <x v="12"/>
    <x v="24"/>
  </r>
  <r>
    <s v="Id497"/>
    <s v="  Dawn M"/>
    <n v="23.37"/>
    <n v="5.8"/>
    <s v="No"/>
    <x v="0"/>
    <s v="No"/>
    <n v="0"/>
    <x v="0"/>
    <x v="2"/>
    <x v="1"/>
    <d v="1980-10-09T00:00:00"/>
    <n v="19964.75"/>
    <x v="0"/>
    <s v="tier - 2"/>
    <x v="2"/>
    <x v="25"/>
  </r>
  <r>
    <s v="Id498"/>
    <s v="  Chris"/>
    <n v="29.7"/>
    <n v="6.21"/>
    <s v="Yes"/>
    <x v="0"/>
    <s v="Yes"/>
    <n v="1"/>
    <x v="0"/>
    <x v="1"/>
    <x v="1"/>
    <d v="1997-10-18T00:00:00"/>
    <n v="19933.46"/>
    <x v="0"/>
    <s v="tier - 3"/>
    <x v="3"/>
    <x v="31"/>
  </r>
  <r>
    <s v="Id499"/>
    <s v="  Karen"/>
    <n v="20.045000000000002"/>
    <n v="6.17"/>
    <s v="No"/>
    <x v="0"/>
    <s v="Yes"/>
    <n v="1"/>
    <x v="0"/>
    <x v="2"/>
    <x v="1"/>
    <d v="1979-10-30T00:00:00"/>
    <n v="19798.05"/>
    <x v="0"/>
    <s v="tier - 1"/>
    <x v="2"/>
    <x v="18"/>
  </r>
  <r>
    <s v="Id500"/>
    <s v="  Jessica"/>
    <n v="27.83"/>
    <n v="5.36"/>
    <s v="No"/>
    <x v="0"/>
    <s v="No"/>
    <n v="2"/>
    <x v="1"/>
    <x v="1"/>
    <x v="2"/>
    <d v="1972-06-14T00:00:00"/>
    <n v="19749.38"/>
    <x v="0"/>
    <s v="tier - 3"/>
    <x v="0"/>
    <x v="28"/>
  </r>
  <r>
    <s v="Id501"/>
    <s v="  Mathieu"/>
    <n v="28.93"/>
    <n v="5.2"/>
    <s v="No"/>
    <x v="0"/>
    <s v="No"/>
    <n v="0"/>
    <x v="0"/>
    <x v="1"/>
    <x v="2"/>
    <d v="1990-08-08T00:00:00"/>
    <n v="19719.689999999999"/>
    <x v="0"/>
    <s v="tier - 2"/>
    <x v="0"/>
    <x v="3"/>
  </r>
  <r>
    <s v="Id502"/>
    <s v="  Kam S"/>
    <n v="33.82"/>
    <n v="5.42"/>
    <s v="No"/>
    <x v="0"/>
    <s v="No"/>
    <n v="0"/>
    <x v="1"/>
    <x v="0"/>
    <x v="2"/>
    <d v="1994-08-27T00:00:00"/>
    <n v="19673.34"/>
    <x v="0"/>
    <s v="tier - 2"/>
    <x v="1"/>
    <x v="6"/>
  </r>
  <r>
    <s v="Id503"/>
    <s v="  Valerie A"/>
    <n v="20.234999999999999"/>
    <n v="6.84"/>
    <s v="No"/>
    <x v="0"/>
    <s v="No"/>
    <n v="0"/>
    <x v="0"/>
    <x v="2"/>
    <x v="0"/>
    <d v="1978-09-24T00:00:00"/>
    <n v="19594.810000000001"/>
    <x v="0"/>
    <s v="tier - 1"/>
    <x v="2"/>
    <x v="9"/>
  </r>
  <r>
    <s v="Id504"/>
    <s v="  Freya R"/>
    <n v="49.2"/>
    <n v="10.9"/>
    <s v="Yes"/>
    <x v="0"/>
    <s v="Yes"/>
    <n v="1"/>
    <x v="1"/>
    <x v="0"/>
    <x v="0"/>
    <d v="1963-07-14T00:00:00"/>
    <n v="19551.34"/>
    <x v="0"/>
    <s v="tier - 3"/>
    <x v="1"/>
    <x v="8"/>
  </r>
  <r>
    <s v="Id505"/>
    <s v="  Jennifer"/>
    <n v="26.4"/>
    <n v="4.87"/>
    <s v="Yes"/>
    <x v="0"/>
    <s v="No"/>
    <n v="0"/>
    <x v="0"/>
    <x v="1"/>
    <x v="2"/>
    <d v="1985-09-17T00:00:00"/>
    <n v="19539.240000000002"/>
    <x v="0"/>
    <s v="tier - 1"/>
    <x v="0"/>
    <x v="17"/>
  </r>
  <r>
    <s v="Id506"/>
    <s v="  Kara"/>
    <n v="28.38"/>
    <n v="6.07"/>
    <s v="No"/>
    <x v="0"/>
    <s v="No"/>
    <n v="1"/>
    <x v="0"/>
    <x v="1"/>
    <x v="1"/>
    <d v="1992-08-19T00:00:00"/>
    <n v="19521.97"/>
    <x v="0"/>
    <s v="tier - 2"/>
    <x v="0"/>
    <x v="34"/>
  </r>
  <r>
    <s v="Id507"/>
    <s v="  Bradley A"/>
    <n v="24.64"/>
    <n v="4.33"/>
    <s v="No"/>
    <x v="0"/>
    <s v="No"/>
    <n v="0"/>
    <x v="0"/>
    <x v="2"/>
    <x v="2"/>
    <d v="1980-11-08T00:00:00"/>
    <n v="19515.54"/>
    <x v="0"/>
    <s v="tier - 1"/>
    <x v="0"/>
    <x v="25"/>
  </r>
  <r>
    <s v="Id508"/>
    <s v="  Brendan"/>
    <n v="39.71"/>
    <n v="5.83"/>
    <s v="No"/>
    <x v="0"/>
    <s v="No"/>
    <n v="1"/>
    <x v="1"/>
    <x v="0"/>
    <x v="1"/>
    <d v="1987-11-30T00:00:00"/>
    <n v="19496.72"/>
    <x v="0"/>
    <s v="tier - 3"/>
    <x v="9"/>
    <x v="38"/>
  </r>
  <r>
    <s v="Id509"/>
    <s v="  Amber R"/>
    <n v="22.22"/>
    <n v="5.5"/>
    <s v="No"/>
    <x v="0"/>
    <s v="No"/>
    <n v="0"/>
    <x v="0"/>
    <x v="2"/>
    <x v="2"/>
    <d v="1982-12-15T00:00:00"/>
    <n v="19444.27"/>
    <x v="0"/>
    <s v="tier - 1"/>
    <x v="0"/>
    <x v="37"/>
  </r>
  <r>
    <s v="Id510"/>
    <s v="  Sean K"/>
    <n v="33.344999999999999"/>
    <n v="4.79"/>
    <s v="No"/>
    <x v="0"/>
    <s v="Yes"/>
    <n v="1"/>
    <x v="1"/>
    <x v="0"/>
    <x v="2"/>
    <d v="1993-09-06T00:00:00"/>
    <n v="19442.349999999999"/>
    <x v="0"/>
    <s v="tier - 3"/>
    <x v="1"/>
    <x v="20"/>
  </r>
  <r>
    <s v="Id511"/>
    <s v="  Rick"/>
    <n v="24.42"/>
    <n v="5.81"/>
    <s v="No"/>
    <x v="0"/>
    <s v="No"/>
    <n v="1"/>
    <x v="0"/>
    <x v="2"/>
    <x v="1"/>
    <d v="1987-06-30T00:00:00"/>
    <n v="19362"/>
    <x v="0"/>
    <s v="tier - 3"/>
    <x v="0"/>
    <x v="38"/>
  </r>
  <r>
    <s v="Id512"/>
    <s v="  Matthew"/>
    <n v="29.81"/>
    <n v="5.58"/>
    <s v="No"/>
    <x v="0"/>
    <s v="No"/>
    <n v="0"/>
    <x v="0"/>
    <x v="1"/>
    <x v="2"/>
    <d v="1991-08-24T00:00:00"/>
    <n v="19350.37"/>
    <x v="0"/>
    <s v="tier - 3"/>
    <x v="0"/>
    <x v="42"/>
  </r>
  <r>
    <s v="Id513"/>
    <s v="  Brady"/>
    <n v="51.18"/>
    <n v="4.4000000000000004"/>
    <s v="Yes"/>
    <x v="0"/>
    <s v="No"/>
    <n v="2"/>
    <x v="1"/>
    <x v="0"/>
    <x v="2"/>
    <d v="1966-11-15T00:00:00"/>
    <n v="19321.060000000001"/>
    <x v="0"/>
    <s v="tier - 1"/>
    <x v="1"/>
    <x v="24"/>
  </r>
  <r>
    <s v="Id514"/>
    <s v="  Kameko"/>
    <n v="51.37"/>
    <n v="8.18"/>
    <s v="Yes"/>
    <x v="0"/>
    <s v="No"/>
    <n v="0"/>
    <x v="1"/>
    <x v="0"/>
    <x v="0"/>
    <d v="1967-07-29T00:00:00"/>
    <n v="19259.96"/>
    <x v="0"/>
    <s v="tier - 1"/>
    <x v="1"/>
    <x v="22"/>
  </r>
  <r>
    <s v="Id515"/>
    <s v="  Jeremy A"/>
    <n v="36.19"/>
    <n v="5.52"/>
    <s v="Yes"/>
    <x v="0"/>
    <s v="No"/>
    <n v="0"/>
    <x v="1"/>
    <x v="0"/>
    <x v="2"/>
    <d v="1985-12-28T00:00:00"/>
    <n v="19214.71"/>
    <x v="0"/>
    <s v="tier - 3"/>
    <x v="0"/>
    <x v="17"/>
  </r>
  <r>
    <s v="Id516"/>
    <s v="  Daniel"/>
    <n v="25.9"/>
    <n v="4.84"/>
    <s v="No"/>
    <x v="0"/>
    <s v="No"/>
    <n v="0"/>
    <x v="0"/>
    <x v="1"/>
    <x v="2"/>
    <d v="1991-09-16T00:00:00"/>
    <n v="19199.939999999999"/>
    <x v="0"/>
    <s v="tier - 3"/>
    <x v="3"/>
    <x v="42"/>
  </r>
  <r>
    <s v="Id517"/>
    <s v="  Amanda"/>
    <n v="35.72"/>
    <n v="4.08"/>
    <s v="No"/>
    <x v="0"/>
    <s v="Yes"/>
    <n v="1"/>
    <x v="1"/>
    <x v="0"/>
    <x v="2"/>
    <d v="1979-07-02T00:00:00"/>
    <n v="19144.580000000002"/>
    <x v="0"/>
    <s v="tier - 1"/>
    <x v="2"/>
    <x v="18"/>
  </r>
  <r>
    <s v="Id518"/>
    <s v="  Karen"/>
    <n v="27.94"/>
    <n v="4.4800000000000004"/>
    <s v="No"/>
    <x v="0"/>
    <s v="Yes"/>
    <n v="1"/>
    <x v="0"/>
    <x v="1"/>
    <x v="2"/>
    <d v="1993-09-28T00:00:00"/>
    <n v="19107.78"/>
    <x v="0"/>
    <s v="tier - 2"/>
    <x v="0"/>
    <x v="20"/>
  </r>
  <r>
    <s v="Id519"/>
    <s v="  Gregory"/>
    <n v="27.1"/>
    <n v="5.73"/>
    <s v="No"/>
    <x v="0"/>
    <s v="No"/>
    <n v="0"/>
    <x v="0"/>
    <x v="1"/>
    <x v="1"/>
    <d v="1989-06-05T00:00:00"/>
    <n v="19040.88"/>
    <x v="0"/>
    <s v="tier - 3"/>
    <x v="3"/>
    <x v="23"/>
  </r>
  <r>
    <s v="Id520"/>
    <s v="  Sabine"/>
    <n v="18.3"/>
    <n v="5.46"/>
    <s v="Yes"/>
    <x v="0"/>
    <s v="Yes"/>
    <n v="1"/>
    <x v="0"/>
    <x v="3"/>
    <x v="2"/>
    <d v="1983-12-19T00:00:00"/>
    <n v="19023.259999999998"/>
    <x v="0"/>
    <s v="tier - 3"/>
    <x v="3"/>
    <x v="33"/>
  </r>
  <r>
    <s v="Id521"/>
    <s v="  Joseph"/>
    <n v="25.3"/>
    <n v="5.0199999999999996"/>
    <s v="Yes"/>
    <x v="0"/>
    <s v="No"/>
    <n v="1"/>
    <x v="0"/>
    <x v="1"/>
    <x v="2"/>
    <d v="1988-10-24T00:00:00"/>
    <n v="18972.5"/>
    <x v="0"/>
    <s v="tier - 3"/>
    <x v="0"/>
    <x v="23"/>
  </r>
  <r>
    <s v="Id522"/>
    <s v="  Adam"/>
    <n v="38.83"/>
    <n v="6.36"/>
    <s v="No"/>
    <x v="0"/>
    <s v="No"/>
    <n v="1"/>
    <x v="1"/>
    <x v="0"/>
    <x v="1"/>
    <d v="1992-11-30T00:00:00"/>
    <n v="18963.169999999998"/>
    <x v="0"/>
    <s v="tier - 1"/>
    <x v="0"/>
    <x v="34"/>
  </r>
  <r>
    <s v="Id523"/>
    <s v="  Karolyn A"/>
    <n v="27.6"/>
    <n v="5.36"/>
    <s v="No"/>
    <x v="0"/>
    <s v="No"/>
    <n v="1"/>
    <x v="1"/>
    <x v="1"/>
    <x v="2"/>
    <d v="1998-08-06T00:00:00"/>
    <n v="18955.22"/>
    <x v="0"/>
    <s v="tier - 3"/>
    <x v="3"/>
    <x v="44"/>
  </r>
  <r>
    <s v="Id524"/>
    <s v="  Anita L"/>
    <n v="46.4"/>
    <n v="8.3699999999999992"/>
    <s v="Yes"/>
    <x v="0"/>
    <s v="Yes"/>
    <n v="1"/>
    <x v="1"/>
    <x v="0"/>
    <x v="0"/>
    <d v="1963-10-20T00:00:00"/>
    <n v="18954.560000000001"/>
    <x v="0"/>
    <s v="tier - 1"/>
    <x v="12"/>
    <x v="8"/>
  </r>
  <r>
    <s v="Id525"/>
    <s v="  Laura E"/>
    <n v="51.92"/>
    <n v="5.18"/>
    <s v="Yes"/>
    <x v="0"/>
    <s v="Yes"/>
    <n v="1"/>
    <x v="1"/>
    <x v="0"/>
    <x v="2"/>
    <d v="1969-08-03T00:00:00"/>
    <n v="18932.810000000001"/>
    <x v="0"/>
    <s v="tier - 3"/>
    <x v="1"/>
    <x v="16"/>
  </r>
  <r>
    <s v="Id526"/>
    <s v="  Sarah"/>
    <n v="32.395000000000003"/>
    <n v="5.68"/>
    <s v="Yes"/>
    <x v="0"/>
    <s v="No"/>
    <n v="1"/>
    <x v="1"/>
    <x v="0"/>
    <x v="2"/>
    <d v="1995-09-27T00:00:00"/>
    <n v="18903.490000000002"/>
    <x v="0"/>
    <s v="tier - 2"/>
    <x v="2"/>
    <x v="40"/>
  </r>
  <r>
    <s v="Id527"/>
    <s v="  Ashley E"/>
    <n v="46.19"/>
    <n v="7.31"/>
    <s v="Yes"/>
    <x v="0"/>
    <s v="Yes"/>
    <n v="1"/>
    <x v="1"/>
    <x v="0"/>
    <x v="0"/>
    <d v="1963-12-06T00:00:00"/>
    <n v="18883.330000000002"/>
    <x v="0"/>
    <s v="tier - 1"/>
    <x v="12"/>
    <x v="8"/>
  </r>
  <r>
    <s v="Id528"/>
    <s v="  Lindsey"/>
    <n v="27.93"/>
    <n v="4.67"/>
    <s v="No"/>
    <x v="0"/>
    <s v="Yes"/>
    <n v="1"/>
    <x v="1"/>
    <x v="1"/>
    <x v="2"/>
    <d v="2003-07-24T00:00:00"/>
    <n v="18838.7"/>
    <x v="0"/>
    <s v="tier - 3"/>
    <x v="1"/>
    <x v="39"/>
  </r>
  <r>
    <s v="Id529"/>
    <s v="  Alan"/>
    <n v="45.62"/>
    <n v="6.87"/>
    <s v="No"/>
    <x v="0"/>
    <s v="No"/>
    <n v="0"/>
    <x v="1"/>
    <x v="0"/>
    <x v="0"/>
    <d v="1962-12-18T00:00:00"/>
    <n v="18815.53"/>
    <x v="0"/>
    <s v="tier - 1"/>
    <x v="8"/>
    <x v="5"/>
  </r>
  <r>
    <s v="Id530"/>
    <s v="  Dan R"/>
    <n v="35.31"/>
    <n v="5.87"/>
    <s v="No"/>
    <x v="0"/>
    <s v="Yes"/>
    <n v="1"/>
    <x v="1"/>
    <x v="0"/>
    <x v="1"/>
    <d v="1979-10-15T00:00:00"/>
    <n v="18806.150000000001"/>
    <x v="0"/>
    <s v="tier - 2"/>
    <x v="0"/>
    <x v="18"/>
  </r>
  <r>
    <s v="Id531"/>
    <s v="  Katie"/>
    <n v="30.4"/>
    <n v="4.07"/>
    <s v="Yes"/>
    <x v="0"/>
    <s v="No"/>
    <n v="1"/>
    <x v="1"/>
    <x v="0"/>
    <x v="2"/>
    <d v="1995-11-28T00:00:00"/>
    <n v="18804.75"/>
    <x v="0"/>
    <s v="tier - 1"/>
    <x v="1"/>
    <x v="40"/>
  </r>
  <r>
    <s v="Id532"/>
    <s v="  Eric"/>
    <n v="20.13"/>
    <n v="6.47"/>
    <s v="No"/>
    <x v="0"/>
    <s v="Yes"/>
    <n v="1"/>
    <x v="0"/>
    <x v="2"/>
    <x v="1"/>
    <d v="1979-11-19T00:00:00"/>
    <n v="18767.740000000002"/>
    <x v="0"/>
    <s v="tier - 1"/>
    <x v="0"/>
    <x v="18"/>
  </r>
  <r>
    <s v="Id533"/>
    <s v="  Cathryn"/>
    <n v="23.655000000000001"/>
    <n v="5.14"/>
    <s v="No"/>
    <x v="0"/>
    <s v="No"/>
    <n v="1"/>
    <x v="0"/>
    <x v="2"/>
    <x v="2"/>
    <d v="1992-12-27T00:00:00"/>
    <n v="18765.88"/>
    <x v="0"/>
    <s v="tier - 2"/>
    <x v="1"/>
    <x v="34"/>
  </r>
  <r>
    <s v="Id534"/>
    <s v="  Brendan"/>
    <n v="49.05"/>
    <n v="9.77"/>
    <s v="Yes"/>
    <x v="0"/>
    <s v="No"/>
    <n v="0"/>
    <x v="1"/>
    <x v="0"/>
    <x v="0"/>
    <d v="1967-08-30T00:00:00"/>
    <n v="18694.689999999999"/>
    <x v="0"/>
    <s v="tier - 1"/>
    <x v="8"/>
    <x v="22"/>
  </r>
  <r>
    <s v="Id535"/>
    <s v="  Shauna"/>
    <n v="51.94"/>
    <n v="8.8000000000000007"/>
    <s v="Yes"/>
    <x v="0"/>
    <s v="No"/>
    <n v="2"/>
    <x v="1"/>
    <x v="0"/>
    <x v="0"/>
    <d v="1970-10-17T00:00:00"/>
    <n v="18682.740000000002"/>
    <x v="0"/>
    <s v="tier - 3"/>
    <x v="1"/>
    <x v="2"/>
  </r>
  <r>
    <s v="Id536"/>
    <s v="  Terence"/>
    <n v="29.83"/>
    <n v="5.84"/>
    <s v="No"/>
    <x v="0"/>
    <s v="No"/>
    <n v="1"/>
    <x v="0"/>
    <x v="1"/>
    <x v="1"/>
    <d v="1998-09-23T00:00:00"/>
    <n v="18648.419999999998"/>
    <x v="0"/>
    <s v="tier - 1"/>
    <x v="9"/>
    <x v="44"/>
  </r>
  <r>
    <s v="Id537"/>
    <s v="  Marisol"/>
    <n v="22.6"/>
    <n v="10.43"/>
    <s v="Yes"/>
    <x v="0"/>
    <s v="No"/>
    <n v="1"/>
    <x v="0"/>
    <x v="2"/>
    <x v="0"/>
    <d v="1986-08-12T00:00:00"/>
    <n v="18608.259999999998"/>
    <x v="0"/>
    <s v="tier - 3"/>
    <x v="3"/>
    <x v="26"/>
  </r>
  <r>
    <s v="Id538"/>
    <s v="  Lindsay"/>
    <n v="46.69"/>
    <n v="4.25"/>
    <s v="Yes"/>
    <x v="0"/>
    <s v="No"/>
    <n v="1"/>
    <x v="1"/>
    <x v="0"/>
    <x v="2"/>
    <d v="1964-09-26T00:00:00"/>
    <n v="18443.11"/>
    <x v="0"/>
    <s v="tier - 2"/>
    <x v="1"/>
    <x v="13"/>
  </r>
  <r>
    <s v="Id539"/>
    <s v="  Katie"/>
    <n v="28.49"/>
    <n v="4.8899999999999997"/>
    <s v="No"/>
    <x v="0"/>
    <s v="No"/>
    <n v="0"/>
    <x v="0"/>
    <x v="1"/>
    <x v="2"/>
    <d v="1999-12-15T00:00:00"/>
    <n v="18328.240000000002"/>
    <x v="0"/>
    <s v="tier - 2"/>
    <x v="0"/>
    <x v="35"/>
  </r>
  <r>
    <s v="Id540"/>
    <s v="  Daniel"/>
    <n v="28.5"/>
    <n v="5.55"/>
    <s v="Yes"/>
    <x v="0"/>
    <s v="No"/>
    <n v="1"/>
    <x v="0"/>
    <x v="1"/>
    <x v="2"/>
    <d v="1995-07-04T00:00:00"/>
    <n v="18310.740000000002"/>
    <x v="0"/>
    <s v="tier - 3"/>
    <x v="1"/>
    <x v="40"/>
  </r>
  <r>
    <s v="Id541"/>
    <s v="  Brett W"/>
    <n v="24.4"/>
    <n v="4.5199999999999996"/>
    <s v="No"/>
    <x v="0"/>
    <s v="No"/>
    <n v="1"/>
    <x v="0"/>
    <x v="2"/>
    <x v="2"/>
    <d v="1992-12-25T00:00:00"/>
    <n v="18259.22"/>
    <x v="0"/>
    <s v="tier - 3"/>
    <x v="3"/>
    <x v="34"/>
  </r>
  <r>
    <s v="Id542"/>
    <s v="  Dylan J"/>
    <n v="29.15"/>
    <n v="4.45"/>
    <s v="Yes"/>
    <x v="0"/>
    <s v="No"/>
    <n v="1"/>
    <x v="0"/>
    <x v="1"/>
    <x v="2"/>
    <d v="1995-08-03T00:00:00"/>
    <n v="18246.5"/>
    <x v="0"/>
    <s v="tier - 1"/>
    <x v="0"/>
    <x v="40"/>
  </r>
  <r>
    <s v="Id543"/>
    <s v="  Elizabeth"/>
    <n v="27.28"/>
    <n v="4.72"/>
    <s v="No"/>
    <x v="1"/>
    <s v="No"/>
    <n v="1"/>
    <x v="0"/>
    <x v="1"/>
    <x v="2"/>
    <d v="2004-09-10T00:00:00"/>
    <n v="18223.45"/>
    <x v="0"/>
    <s v="tier - 3"/>
    <x v="0"/>
    <x v="41"/>
  </r>
  <r>
    <s v="Id544"/>
    <s v="  Brooke M"/>
    <n v="32.229999999999997"/>
    <n v="4.6500000000000004"/>
    <s v="Yes"/>
    <x v="0"/>
    <s v="Yes"/>
    <n v="1"/>
    <x v="1"/>
    <x v="0"/>
    <x v="2"/>
    <d v="1997-06-15T00:00:00"/>
    <n v="18218.16"/>
    <x v="0"/>
    <s v="tier - 1"/>
    <x v="0"/>
    <x v="31"/>
  </r>
  <r>
    <s v="Id545"/>
    <s v="  Teiko"/>
    <n v="44.2"/>
    <n v="11.34"/>
    <s v="Yes"/>
    <x v="0"/>
    <s v="Yes"/>
    <n v="1"/>
    <x v="1"/>
    <x v="0"/>
    <x v="0"/>
    <d v="1963-07-04T00:00:00"/>
    <n v="18208.34"/>
    <x v="0"/>
    <s v="tier - 2"/>
    <x v="12"/>
    <x v="8"/>
  </r>
  <r>
    <s v="Id546"/>
    <s v="  Zachary"/>
    <n v="29.734999999999999"/>
    <n v="4.53"/>
    <s v="No"/>
    <x v="0"/>
    <s v="Yes"/>
    <n v="1"/>
    <x v="1"/>
    <x v="1"/>
    <x v="2"/>
    <d v="1993-07-12T00:00:00"/>
    <n v="18157.88"/>
    <x v="0"/>
    <s v="tier - 1"/>
    <x v="1"/>
    <x v="20"/>
  </r>
  <r>
    <s v="Id547"/>
    <s v="  Johannah"/>
    <n v="28.31"/>
    <n v="6.35"/>
    <s v="No"/>
    <x v="0"/>
    <s v="No"/>
    <n v="0"/>
    <x v="0"/>
    <x v="1"/>
    <x v="1"/>
    <d v="1999-10-24T00:00:00"/>
    <n v="18033.97"/>
    <x v="0"/>
    <s v="tier - 1"/>
    <x v="1"/>
    <x v="35"/>
  </r>
  <r>
    <s v="Id548"/>
    <s v="  Ryan A"/>
    <n v="46.62"/>
    <n v="8.51"/>
    <s v="No"/>
    <x v="0"/>
    <s v="No"/>
    <n v="0"/>
    <x v="1"/>
    <x v="0"/>
    <x v="0"/>
    <d v="1965-10-17T00:00:00"/>
    <n v="18031.189999999999"/>
    <x v="0"/>
    <s v="tier - 2"/>
    <x v="1"/>
    <x v="11"/>
  </r>
  <r>
    <s v="Id549"/>
    <s v="  Andres Sr"/>
    <n v="51.75"/>
    <n v="8.59"/>
    <s v="Yes"/>
    <x v="0"/>
    <s v="No"/>
    <n v="1"/>
    <x v="1"/>
    <x v="0"/>
    <x v="0"/>
    <d v="1975-06-27T00:00:00"/>
    <n v="18031.16"/>
    <x v="0"/>
    <s v="tier - 3"/>
    <x v="8"/>
    <x v="27"/>
  </r>
  <r>
    <s v="Id550"/>
    <s v="  Bryan"/>
    <n v="25.7"/>
    <n v="4.13"/>
    <s v="Yes"/>
    <x v="0"/>
    <s v="No"/>
    <n v="0"/>
    <x v="0"/>
    <x v="1"/>
    <x v="2"/>
    <d v="2001-09-28T00:00:00"/>
    <n v="17942.11"/>
    <x v="0"/>
    <s v="tier - 2"/>
    <x v="3"/>
    <x v="47"/>
  </r>
  <r>
    <s v="Id551"/>
    <s v="  Lizette"/>
    <n v="31.79"/>
    <n v="4.55"/>
    <s v="No"/>
    <x v="0"/>
    <s v="No"/>
    <n v="0"/>
    <x v="1"/>
    <x v="0"/>
    <x v="2"/>
    <d v="1977-10-17T00:00:00"/>
    <n v="17929.3"/>
    <x v="0"/>
    <s v="tier - 2"/>
    <x v="0"/>
    <x v="29"/>
  </r>
  <r>
    <s v="Id552"/>
    <s v="  Don"/>
    <n v="24.795000000000002"/>
    <n v="4.5199999999999996"/>
    <s v="No"/>
    <x v="0"/>
    <s v="No"/>
    <n v="0"/>
    <x v="0"/>
    <x v="2"/>
    <x v="2"/>
    <d v="1989-12-04T00:00:00"/>
    <n v="17904.53"/>
    <x v="0"/>
    <s v="tier - 2"/>
    <x v="6"/>
    <x v="4"/>
  </r>
  <r>
    <s v="Id553"/>
    <s v="  Jeb"/>
    <n v="53.98"/>
    <n v="5.07"/>
    <s v="No"/>
    <x v="0"/>
    <s v="Yes"/>
    <n v="1"/>
    <x v="1"/>
    <x v="0"/>
    <x v="2"/>
    <d v="1979-11-12T00:00:00"/>
    <n v="17882.669999999998"/>
    <x v="0"/>
    <s v="tier - 3"/>
    <x v="1"/>
    <x v="18"/>
  </r>
  <r>
    <s v="Id554"/>
    <s v="  Amy R"/>
    <n v="41.325000000000003"/>
    <n v="4.04"/>
    <s v="Yes"/>
    <x v="0"/>
    <s v="Yes"/>
    <n v="1"/>
    <x v="1"/>
    <x v="0"/>
    <x v="2"/>
    <d v="1997-08-26T00:00:00"/>
    <n v="17878.900000000001"/>
    <x v="0"/>
    <s v="tier - 2"/>
    <x v="2"/>
    <x v="31"/>
  </r>
  <r>
    <s v="Id555"/>
    <s v="  Brian"/>
    <n v="51.65"/>
    <n v="5.3"/>
    <s v="Yes"/>
    <x v="0"/>
    <s v="No"/>
    <n v="0"/>
    <x v="1"/>
    <x v="0"/>
    <x v="2"/>
    <d v="1976-12-12T00:00:00"/>
    <n v="17862.919999999998"/>
    <x v="0"/>
    <s v="tier - 2"/>
    <x v="1"/>
    <x v="1"/>
  </r>
  <r>
    <s v="Id556"/>
    <s v="  Mike G"/>
    <n v="44.52"/>
    <n v="8.64"/>
    <s v="Yes"/>
    <x v="0"/>
    <s v="Yes"/>
    <n v="1"/>
    <x v="1"/>
    <x v="0"/>
    <x v="0"/>
    <d v="1963-12-08T00:00:00"/>
    <n v="17832.599999999999"/>
    <x v="0"/>
    <s v="tier - 2"/>
    <x v="1"/>
    <x v="8"/>
  </r>
  <r>
    <s v="Id557"/>
    <s v="  Simonezitrone Sr"/>
    <n v="53.29"/>
    <n v="4.03"/>
    <s v="No"/>
    <x v="0"/>
    <s v="Yes"/>
    <n v="1"/>
    <x v="1"/>
    <x v="0"/>
    <x v="2"/>
    <d v="1979-10-10T00:00:00"/>
    <n v="17779.939999999999"/>
    <x v="0"/>
    <s v="tier - 2"/>
    <x v="1"/>
    <x v="18"/>
  </r>
  <r>
    <s v="Id558"/>
    <s v="  Nicholas"/>
    <n v="46.63"/>
    <n v="4.26"/>
    <s v="Yes"/>
    <x v="0"/>
    <s v="No"/>
    <n v="2"/>
    <x v="1"/>
    <x v="0"/>
    <x v="2"/>
    <d v="1966-06-21T00:00:00"/>
    <n v="17777.73"/>
    <x v="0"/>
    <s v="tier - 3"/>
    <x v="1"/>
    <x v="24"/>
  </r>
  <r>
    <s v="Id559"/>
    <s v="  Angela M"/>
    <n v="28.88"/>
    <n v="5.35"/>
    <s v="No"/>
    <x v="0"/>
    <s v="Yes"/>
    <n v="1"/>
    <x v="0"/>
    <x v="1"/>
    <x v="2"/>
    <d v="2003-07-14T00:00:00"/>
    <n v="17748.509999999998"/>
    <x v="0"/>
    <s v="tier - 1"/>
    <x v="1"/>
    <x v="39"/>
  </r>
  <r>
    <s v="Id560"/>
    <s v="  Oz"/>
    <n v="23.98"/>
    <n v="4.9000000000000004"/>
    <s v="No"/>
    <x v="0"/>
    <s v="No"/>
    <n v="0"/>
    <x v="1"/>
    <x v="2"/>
    <x v="2"/>
    <d v="1994-07-01T00:00:00"/>
    <n v="17663.14"/>
    <x v="0"/>
    <s v="tier - 3"/>
    <x v="0"/>
    <x v="6"/>
  </r>
  <r>
    <s v="Id561"/>
    <s v="  Erin M"/>
    <n v="23.65"/>
    <n v="4.5"/>
    <s v="No"/>
    <x v="0"/>
    <s v="No"/>
    <n v="0"/>
    <x v="1"/>
    <x v="2"/>
    <x v="2"/>
    <d v="1990-10-25T00:00:00"/>
    <n v="17626.240000000002"/>
    <x v="0"/>
    <s v="tier - 3"/>
    <x v="0"/>
    <x v="3"/>
  </r>
  <r>
    <s v="Id562"/>
    <s v="  Bobby E"/>
    <n v="49.09"/>
    <n v="8.3800000000000008"/>
    <s v="Yes"/>
    <x v="0"/>
    <s v="No"/>
    <n v="2"/>
    <x v="1"/>
    <x v="0"/>
    <x v="0"/>
    <d v="1970-07-26T00:00:00"/>
    <n v="17584.72"/>
    <x v="0"/>
    <s v="tier - 3"/>
    <x v="1"/>
    <x v="2"/>
  </r>
  <r>
    <s v="Id563"/>
    <s v="  Daniel P"/>
    <n v="28.024999999999999"/>
    <n v="7.03"/>
    <s v="No"/>
    <x v="0"/>
    <s v="No"/>
    <n v="0"/>
    <x v="0"/>
    <x v="1"/>
    <x v="0"/>
    <d v="2002-08-25T00:00:00"/>
    <n v="17560.38"/>
    <x v="0"/>
    <s v="tier - 1"/>
    <x v="1"/>
    <x v="43"/>
  </r>
  <r>
    <s v="Id564"/>
    <s v="  Marie E"/>
    <n v="43.32"/>
    <n v="8.75"/>
    <s v="Yes"/>
    <x v="0"/>
    <s v="Yes"/>
    <n v="1"/>
    <x v="1"/>
    <x v="0"/>
    <x v="0"/>
    <d v="1963-11-16T00:00:00"/>
    <n v="17556.88"/>
    <x v="0"/>
    <s v="tier - 2"/>
    <x v="1"/>
    <x v="8"/>
  </r>
  <r>
    <s v="Id565"/>
    <s v="  Katie"/>
    <n v="45.92"/>
    <n v="9.51"/>
    <s v="No"/>
    <x v="0"/>
    <s v="No"/>
    <n v="0"/>
    <x v="1"/>
    <x v="0"/>
    <x v="0"/>
    <d v="1968-07-12T00:00:00"/>
    <n v="17507.47"/>
    <x v="0"/>
    <s v="tier - 1"/>
    <x v="12"/>
    <x v="0"/>
  </r>
  <r>
    <s v="Id566"/>
    <s v="  Eric D"/>
    <n v="44.03"/>
    <n v="9.36"/>
    <s v="No"/>
    <x v="0"/>
    <s v="No"/>
    <n v="0"/>
    <x v="1"/>
    <x v="0"/>
    <x v="0"/>
    <d v="1965-06-16T00:00:00"/>
    <n v="17505.650000000001"/>
    <x v="0"/>
    <s v="tier - 2"/>
    <x v="8"/>
    <x v="11"/>
  </r>
  <r>
    <s v="Id567"/>
    <s v="  Tara"/>
    <n v="24.6"/>
    <n v="4.8099999999999996"/>
    <s v="No"/>
    <x v="0"/>
    <s v="No"/>
    <n v="0"/>
    <x v="0"/>
    <x v="2"/>
    <x v="2"/>
    <d v="1990-12-29T00:00:00"/>
    <n v="17496.310000000001"/>
    <x v="0"/>
    <s v="tier - 2"/>
    <x v="3"/>
    <x v="3"/>
  </r>
  <r>
    <s v="Id568"/>
    <s v="  Haley L"/>
    <n v="49.15"/>
    <n v="8.08"/>
    <s v="No"/>
    <x v="0"/>
    <s v="No"/>
    <n v="0"/>
    <x v="1"/>
    <x v="0"/>
    <x v="0"/>
    <d v="1971-06-08T00:00:00"/>
    <n v="17479.53"/>
    <x v="0"/>
    <s v="tier - 1"/>
    <x v="1"/>
    <x v="2"/>
  </r>
  <r>
    <s v="Id569"/>
    <s v="  Kayla B"/>
    <n v="28.31"/>
    <n v="6.29"/>
    <s v="No"/>
    <x v="0"/>
    <s v="Yes"/>
    <n v="1"/>
    <x v="0"/>
    <x v="1"/>
    <x v="1"/>
    <d v="2003-11-02T00:00:00"/>
    <n v="17468.98"/>
    <x v="1"/>
    <s v="tier - 1"/>
    <x v="1"/>
    <x v="39"/>
  </r>
  <r>
    <s v="Id570"/>
    <s v="  Mark D"/>
    <n v="22.99"/>
    <n v="6.29"/>
    <s v="No"/>
    <x v="0"/>
    <s v="No"/>
    <n v="1"/>
    <x v="0"/>
    <x v="2"/>
    <x v="1"/>
    <d v="1992-10-18T00:00:00"/>
    <n v="17361.77"/>
    <x v="1"/>
    <s v="tier - 1"/>
    <x v="1"/>
    <x v="34"/>
  </r>
  <r>
    <s v="Id571"/>
    <s v="  Patrick J"/>
    <n v="29.07"/>
    <n v="5.12"/>
    <s v="No"/>
    <x v="0"/>
    <s v="Yes"/>
    <n v="1"/>
    <x v="0"/>
    <x v="1"/>
    <x v="2"/>
    <d v="2003-11-01T00:00:00"/>
    <n v="17352.68"/>
    <x v="1"/>
    <s v="tier - 3"/>
    <x v="1"/>
    <x v="39"/>
  </r>
  <r>
    <s v="Id572"/>
    <s v="  Alejandro"/>
    <n v="42.02"/>
    <n v="9.9499999999999993"/>
    <s v="Yes"/>
    <x v="0"/>
    <s v="Yes"/>
    <n v="1"/>
    <x v="1"/>
    <x v="0"/>
    <x v="0"/>
    <d v="1963-07-12T00:00:00"/>
    <n v="17337.580000000002"/>
    <x v="1"/>
    <s v="tier - 3"/>
    <x v="8"/>
    <x v="8"/>
  </r>
  <r>
    <s v="Id573"/>
    <s v="  Beth A"/>
    <n v="49.07"/>
    <n v="9.08"/>
    <s v="Yes"/>
    <x v="0"/>
    <s v="No"/>
    <n v="1"/>
    <x v="1"/>
    <x v="0"/>
    <x v="0"/>
    <d v="1975-08-25T00:00:00"/>
    <n v="17253.43"/>
    <x v="1"/>
    <s v="tier - 3"/>
    <x v="12"/>
    <x v="27"/>
  </r>
  <r>
    <s v="Id574"/>
    <s v="  Jason R"/>
    <n v="19.8"/>
    <n v="4.82"/>
    <s v="No"/>
    <x v="0"/>
    <s v="No"/>
    <n v="0"/>
    <x v="0"/>
    <x v="2"/>
    <x v="2"/>
    <d v="1982-10-22T00:00:00"/>
    <n v="17179.52"/>
    <x v="1"/>
    <s v="tier - 1"/>
    <x v="0"/>
    <x v="37"/>
  </r>
  <r>
    <s v="Id575"/>
    <s v="  Yoshinori"/>
    <n v="27.36"/>
    <n v="4.6500000000000004"/>
    <s v="No"/>
    <x v="1"/>
    <s v="No"/>
    <n v="1"/>
    <x v="0"/>
    <x v="1"/>
    <x v="2"/>
    <d v="2004-08-18T00:00:00"/>
    <n v="17178.68"/>
    <x v="1"/>
    <s v="tier - 2"/>
    <x v="9"/>
    <x v="41"/>
  </r>
  <r>
    <s v="Id576"/>
    <s v="  Adrienne G"/>
    <n v="42.95"/>
    <n v="5.16"/>
    <s v="Yes"/>
    <x v="0"/>
    <s v="No"/>
    <n v="1"/>
    <x v="1"/>
    <x v="0"/>
    <x v="2"/>
    <d v="1964-06-07T00:00:00"/>
    <n v="17174.52"/>
    <x v="1"/>
    <s v="tier - 2"/>
    <x v="1"/>
    <x v="8"/>
  </r>
  <r>
    <s v="Id577"/>
    <s v="  Meredith"/>
    <n v="42.66"/>
    <n v="10.44"/>
    <s v="No"/>
    <x v="0"/>
    <s v="No"/>
    <n v="0"/>
    <x v="1"/>
    <x v="0"/>
    <x v="0"/>
    <d v="1965-09-16T00:00:00"/>
    <n v="17172.27"/>
    <x v="1"/>
    <s v="tier - 2"/>
    <x v="12"/>
    <x v="11"/>
  </r>
  <r>
    <s v="Id578"/>
    <s v="  Junyong"/>
    <n v="33.630000000000003"/>
    <n v="5.69"/>
    <s v="No"/>
    <x v="0"/>
    <s v="No"/>
    <n v="1"/>
    <x v="1"/>
    <x v="0"/>
    <x v="2"/>
    <d v="1998-06-03T00:00:00"/>
    <n v="17128.43"/>
    <x v="1"/>
    <s v="tier - 3"/>
    <x v="4"/>
    <x v="31"/>
  </r>
  <r>
    <s v="Id579"/>
    <s v="  Kristen A"/>
    <n v="26.84"/>
    <n v="6.5"/>
    <s v="No"/>
    <x v="0"/>
    <s v="No"/>
    <n v="0"/>
    <x v="0"/>
    <x v="1"/>
    <x v="0"/>
    <d v="2002-06-28T00:00:00"/>
    <n v="17085.27"/>
    <x v="1"/>
    <s v="tier - 3"/>
    <x v="0"/>
    <x v="43"/>
  </r>
  <r>
    <s v="Id580"/>
    <s v="  Maria I"/>
    <n v="28.3"/>
    <n v="5.73"/>
    <s v="No"/>
    <x v="0"/>
    <s v="Yes"/>
    <n v="1"/>
    <x v="0"/>
    <x v="1"/>
    <x v="1"/>
    <d v="2003-12-26T00:00:00"/>
    <n v="17081.080000000002"/>
    <x v="1"/>
    <s v="tier - 2"/>
    <x v="3"/>
    <x v="39"/>
  </r>
  <r>
    <s v="Id581"/>
    <s v="  Jonathan"/>
    <n v="27.06"/>
    <n v="5.74"/>
    <s v="Yes"/>
    <x v="0"/>
    <s v="No"/>
    <n v="0"/>
    <x v="0"/>
    <x v="1"/>
    <x v="1"/>
    <d v="1996-06-10T00:00:00"/>
    <n v="17043.34"/>
    <x v="1"/>
    <s v="tier - 3"/>
    <x v="0"/>
    <x v="45"/>
  </r>
  <r>
    <s v="Id582"/>
    <s v="  Phil"/>
    <n v="47.13"/>
    <n v="8.6999999999999993"/>
    <s v="No"/>
    <x v="0"/>
    <s v="No"/>
    <n v="0"/>
    <x v="1"/>
    <x v="0"/>
    <x v="0"/>
    <d v="1971-08-22T00:00:00"/>
    <n v="17016.009999999998"/>
    <x v="1"/>
    <s v="tier - 2"/>
    <x v="8"/>
    <x v="14"/>
  </r>
  <r>
    <s v="Id583"/>
    <s v="  Benjamina C"/>
    <n v="51.72"/>
    <n v="5.09"/>
    <s v="No"/>
    <x v="0"/>
    <s v="No"/>
    <n v="0"/>
    <x v="1"/>
    <x v="0"/>
    <x v="2"/>
    <d v="1980-07-16T00:00:00"/>
    <n v="16990.55"/>
    <x v="1"/>
    <s v="tier - 3"/>
    <x v="1"/>
    <x v="25"/>
  </r>
  <r>
    <s v="Id584"/>
    <s v="  Christopher"/>
    <n v="48.59"/>
    <n v="5.57"/>
    <s v="No"/>
    <x v="0"/>
    <s v="No"/>
    <n v="0"/>
    <x v="1"/>
    <x v="0"/>
    <x v="2"/>
    <d v="1977-08-25T00:00:00"/>
    <n v="16921.09"/>
    <x v="1"/>
    <s v="tier - 3"/>
    <x v="8"/>
    <x v="29"/>
  </r>
  <r>
    <s v="Id585"/>
    <s v="  Alison B"/>
    <n v="45.18"/>
    <n v="10.87"/>
    <s v="No"/>
    <x v="0"/>
    <s v="No"/>
    <n v="0"/>
    <x v="1"/>
    <x v="0"/>
    <x v="0"/>
    <d v="1968-10-21T00:00:00"/>
    <n v="16903.5"/>
    <x v="1"/>
    <s v="tier - 3"/>
    <x v="1"/>
    <x v="0"/>
  </r>
  <r>
    <s v="Id586"/>
    <s v="  Caroline"/>
    <n v="27.9"/>
    <n v="6.02"/>
    <s v="No"/>
    <x v="0"/>
    <s v="Yes"/>
    <n v="1"/>
    <x v="0"/>
    <x v="1"/>
    <x v="1"/>
    <d v="2003-09-10T00:00:00"/>
    <n v="16884.919999999998"/>
    <x v="1"/>
    <s v="tier - 2"/>
    <x v="3"/>
    <x v="39"/>
  </r>
  <r>
    <s v="Id587"/>
    <s v="  Alexis N"/>
    <n v="51.33"/>
    <n v="7"/>
    <s v="No"/>
    <x v="0"/>
    <s v="No"/>
    <n v="0"/>
    <x v="1"/>
    <x v="0"/>
    <x v="0"/>
    <d v="1974-08-08T00:00:00"/>
    <n v="16841.32"/>
    <x v="1"/>
    <s v="tier - 3"/>
    <x v="3"/>
    <x v="19"/>
  </r>
  <r>
    <s v="Id588"/>
    <s v="  Shanda L"/>
    <n v="30.59"/>
    <n v="5.56"/>
    <s v="Yes"/>
    <x v="0"/>
    <s v="No"/>
    <n v="1"/>
    <x v="1"/>
    <x v="0"/>
    <x v="2"/>
    <d v="1995-10-19T00:00:00"/>
    <n v="16796.41"/>
    <x v="1"/>
    <s v="tier - 3"/>
    <x v="2"/>
    <x v="40"/>
  </r>
  <r>
    <s v="Id589"/>
    <s v="  Lacey"/>
    <n v="39.229999999999997"/>
    <n v="8.4499999999999993"/>
    <s v="No"/>
    <x v="0"/>
    <s v="No"/>
    <n v="0"/>
    <x v="1"/>
    <x v="0"/>
    <x v="0"/>
    <d v="1962-07-29T00:00:00"/>
    <n v="16779.400000000001"/>
    <x v="1"/>
    <s v="tier - 2"/>
    <x v="12"/>
    <x v="5"/>
  </r>
  <r>
    <s v="Id590"/>
    <s v="  Laurette"/>
    <n v="19.094999999999999"/>
    <n v="6.19"/>
    <s v="No"/>
    <x v="0"/>
    <s v="No"/>
    <n v="0"/>
    <x v="0"/>
    <x v="2"/>
    <x v="1"/>
    <d v="1989-09-23T00:00:00"/>
    <n v="16776.3"/>
    <x v="1"/>
    <s v="tier - 2"/>
    <x v="2"/>
    <x v="4"/>
  </r>
  <r>
    <s v="Id591"/>
    <s v="  Jason"/>
    <n v="49.72"/>
    <n v="7.71"/>
    <s v="No"/>
    <x v="0"/>
    <s v="No"/>
    <n v="0"/>
    <x v="1"/>
    <x v="0"/>
    <x v="0"/>
    <d v="1974-08-28T00:00:00"/>
    <n v="16770.990000000002"/>
    <x v="1"/>
    <s v="tier - 1"/>
    <x v="1"/>
    <x v="19"/>
  </r>
  <r>
    <s v="Id592"/>
    <s v="  Mary"/>
    <n v="21.754999999999999"/>
    <n v="4.63"/>
    <s v="No"/>
    <x v="0"/>
    <s v="Yes"/>
    <n v="1"/>
    <x v="0"/>
    <x v="2"/>
    <x v="2"/>
    <d v="1993-11-05T00:00:00"/>
    <n v="16657.72"/>
    <x v="1"/>
    <s v="tier - 1"/>
    <x v="2"/>
    <x v="20"/>
  </r>
  <r>
    <s v="Id593"/>
    <s v="  Kati A"/>
    <n v="48.39"/>
    <n v="4.6100000000000003"/>
    <s v="No"/>
    <x v="0"/>
    <s v="No"/>
    <n v="0"/>
    <x v="1"/>
    <x v="0"/>
    <x v="2"/>
    <d v="1977-09-25T00:00:00"/>
    <n v="16631.61"/>
    <x v="1"/>
    <s v="tier - 1"/>
    <x v="1"/>
    <x v="29"/>
  </r>
  <r>
    <s v="Id594"/>
    <s v="  Kelly J"/>
    <n v="47.15"/>
    <n v="9.5299999999999994"/>
    <s v="Yes"/>
    <x v="0"/>
    <s v="No"/>
    <n v="1"/>
    <x v="1"/>
    <x v="0"/>
    <x v="0"/>
    <d v="1975-07-24T00:00:00"/>
    <n v="16602.18"/>
    <x v="1"/>
    <s v="tier - 1"/>
    <x v="12"/>
    <x v="27"/>
  </r>
  <r>
    <s v="Id595"/>
    <s v="  Greer D"/>
    <n v="47.59"/>
    <n v="11.43"/>
    <s v="Yes"/>
    <x v="0"/>
    <s v="No"/>
    <n v="2"/>
    <x v="1"/>
    <x v="0"/>
    <x v="0"/>
    <d v="1970-07-10T00:00:00"/>
    <n v="16600.16"/>
    <x v="1"/>
    <s v="tier - 2"/>
    <x v="3"/>
    <x v="2"/>
  </r>
  <r>
    <s v="Id596"/>
    <s v="  Brent"/>
    <n v="39.81"/>
    <n v="7.65"/>
    <s v="Yes"/>
    <x v="0"/>
    <s v="Yes"/>
    <n v="1"/>
    <x v="1"/>
    <x v="0"/>
    <x v="0"/>
    <d v="1963-06-25T00:00:00"/>
    <n v="16587.96"/>
    <x v="1"/>
    <s v="tier - 2"/>
    <x v="8"/>
    <x v="8"/>
  </r>
  <r>
    <s v="Id597"/>
    <s v="  Eugene M"/>
    <n v="31.02"/>
    <n v="5.87"/>
    <s v="Yes"/>
    <x v="0"/>
    <s v="No"/>
    <n v="0"/>
    <x v="1"/>
    <x v="0"/>
    <x v="1"/>
    <d v="2001-06-25T00:00:00"/>
    <n v="16586.5"/>
    <x v="1"/>
    <s v="tier - 1"/>
    <x v="0"/>
    <x v="47"/>
  </r>
  <r>
    <s v="Id598"/>
    <s v="  Erin D"/>
    <n v="24.75"/>
    <n v="4.3600000000000003"/>
    <s v="Yes"/>
    <x v="0"/>
    <s v="No"/>
    <n v="1"/>
    <x v="0"/>
    <x v="2"/>
    <x v="2"/>
    <d v="1995-12-23T00:00:00"/>
    <n v="16577.78"/>
    <x v="1"/>
    <s v="tier - 1"/>
    <x v="0"/>
    <x v="40"/>
  </r>
  <r>
    <s v="Id599"/>
    <s v="  Kamilla"/>
    <n v="30.114999999999998"/>
    <n v="10.119999999999999"/>
    <s v="No"/>
    <x v="0"/>
    <s v="No"/>
    <n v="3"/>
    <x v="1"/>
    <x v="0"/>
    <x v="0"/>
    <d v="1958-10-10T00:00:00"/>
    <n v="16455.71"/>
    <x v="1"/>
    <s v="tier - 2"/>
    <x v="1"/>
    <x v="7"/>
  </r>
  <r>
    <s v="Id600"/>
    <s v="  Wayne I"/>
    <n v="26.03"/>
    <n v="4.01"/>
    <s v="No"/>
    <x v="0"/>
    <s v="Yes"/>
    <n v="1"/>
    <x v="0"/>
    <x v="1"/>
    <x v="2"/>
    <d v="2003-12-20T00:00:00"/>
    <n v="16450.89"/>
    <x v="1"/>
    <s v="tier - 1"/>
    <x v="1"/>
    <x v="39"/>
  </r>
  <r>
    <s v="Id601"/>
    <s v="  Tracy L"/>
    <n v="20.045000000000002"/>
    <n v="4.7699999999999996"/>
    <s v="Yes"/>
    <x v="0"/>
    <s v="No"/>
    <n v="1"/>
    <x v="0"/>
    <x v="2"/>
    <x v="2"/>
    <d v="1995-09-28T00:00:00"/>
    <n v="16420.490000000002"/>
    <x v="1"/>
    <s v="tier - 3"/>
    <x v="1"/>
    <x v="40"/>
  </r>
  <r>
    <s v="Id602"/>
    <s v="  Heather"/>
    <n v="40.24"/>
    <n v="6.83"/>
    <s v="No"/>
    <x v="0"/>
    <s v="No"/>
    <n v="0"/>
    <x v="1"/>
    <x v="0"/>
    <x v="0"/>
    <d v="1965-12-05T00:00:00"/>
    <n v="16351.42"/>
    <x v="1"/>
    <s v="tier - 3"/>
    <x v="12"/>
    <x v="11"/>
  </r>
  <r>
    <s v="Id603"/>
    <s v="  Megan C"/>
    <n v="43.15"/>
    <n v="6.14"/>
    <s v="Yes"/>
    <x v="0"/>
    <s v="Yes"/>
    <n v="1"/>
    <x v="1"/>
    <x v="0"/>
    <x v="1"/>
    <d v="1969-08-08T00:00:00"/>
    <n v="16311.05"/>
    <x v="1"/>
    <s v="tier - 3"/>
    <x v="12"/>
    <x v="16"/>
  </r>
  <r>
    <s v="Id604"/>
    <s v="  Jonathan"/>
    <n v="27.7"/>
    <n v="5.6"/>
    <s v="No"/>
    <x v="0"/>
    <s v="Yes"/>
    <n v="1"/>
    <x v="0"/>
    <x v="1"/>
    <x v="2"/>
    <d v="2003-08-24T00:00:00"/>
    <n v="16297.85"/>
    <x v="1"/>
    <s v="tier - 3"/>
    <x v="3"/>
    <x v="39"/>
  </r>
  <r>
    <s v="Id605"/>
    <s v="  Greg D"/>
    <n v="45.68"/>
    <n v="4.8"/>
    <s v="No"/>
    <x v="0"/>
    <s v="No"/>
    <n v="2"/>
    <x v="1"/>
    <x v="0"/>
    <x v="2"/>
    <d v="1972-07-30T00:00:00"/>
    <n v="16267.32"/>
    <x v="1"/>
    <s v="tier - 2"/>
    <x v="8"/>
    <x v="28"/>
  </r>
  <r>
    <s v="Id606"/>
    <s v="  Steven L"/>
    <n v="27.3"/>
    <n v="11.89"/>
    <s v="No"/>
    <x v="0"/>
    <s v="No"/>
    <n v="0"/>
    <x v="0"/>
    <x v="1"/>
    <x v="0"/>
    <d v="2002-09-08T00:00:00"/>
    <n v="16232.85"/>
    <x v="1"/>
    <s v="tier - 1"/>
    <x v="3"/>
    <x v="43"/>
  </r>
  <r>
    <s v="Id607"/>
    <s v="  Gianfilippo"/>
    <n v="54.45"/>
    <n v="4.7300000000000004"/>
    <s v="Yes"/>
    <x v="0"/>
    <s v="No"/>
    <n v="1"/>
    <x v="1"/>
    <x v="0"/>
    <x v="2"/>
    <d v="1988-08-21T00:00:00"/>
    <n v="16205.88"/>
    <x v="1"/>
    <s v="tier - 1"/>
    <x v="1"/>
    <x v="23"/>
  </r>
  <r>
    <s v="Id608"/>
    <s v="  Hector"/>
    <n v="54.43"/>
    <n v="4.6100000000000003"/>
    <s v="Yes"/>
    <x v="0"/>
    <s v="No"/>
    <n v="1"/>
    <x v="1"/>
    <x v="0"/>
    <x v="2"/>
    <d v="1988-08-06T00:00:00"/>
    <n v="16199.1"/>
    <x v="1"/>
    <s v="tier - 2"/>
    <x v="1"/>
    <x v="23"/>
  </r>
  <r>
    <s v="Id609"/>
    <s v="  Mark W"/>
    <n v="48.01"/>
    <n v="7.3"/>
    <s v="No"/>
    <x v="0"/>
    <s v="No"/>
    <n v="0"/>
    <x v="1"/>
    <x v="0"/>
    <x v="0"/>
    <d v="1974-09-11T00:00:00"/>
    <n v="16190.97"/>
    <x v="1"/>
    <s v="tier - 3"/>
    <x v="1"/>
    <x v="19"/>
  </r>
  <r>
    <s v="Id610"/>
    <s v="  Aubri"/>
    <n v="48.32"/>
    <n v="5.88"/>
    <s v="No"/>
    <x v="0"/>
    <s v="No"/>
    <n v="0"/>
    <x v="1"/>
    <x v="0"/>
    <x v="1"/>
    <d v="1982-07-06T00:00:00"/>
    <n v="16152.04"/>
    <x v="1"/>
    <s v="tier - 1"/>
    <x v="12"/>
    <x v="37"/>
  </r>
  <r>
    <s v="Id611"/>
    <s v="  Justin"/>
    <n v="22.895"/>
    <n v="4.0599999999999996"/>
    <s v="No"/>
    <x v="0"/>
    <s v="Yes"/>
    <n v="1"/>
    <x v="0"/>
    <x v="2"/>
    <x v="2"/>
    <d v="1993-12-12T00:00:00"/>
    <n v="16138.76"/>
    <x v="1"/>
    <s v="tier - 3"/>
    <x v="6"/>
    <x v="20"/>
  </r>
  <r>
    <s v="Id612"/>
    <s v="  Megan A"/>
    <n v="54.85"/>
    <n v="4.9000000000000004"/>
    <s v="No"/>
    <x v="0"/>
    <s v="No"/>
    <n v="1"/>
    <x v="1"/>
    <x v="0"/>
    <x v="2"/>
    <d v="1987-10-06T00:00:00"/>
    <n v="16122.65"/>
    <x v="1"/>
    <s v="tier - 1"/>
    <x v="3"/>
    <x v="38"/>
  </r>
  <r>
    <s v="Id613"/>
    <s v="  Erika M"/>
    <n v="21.85"/>
    <n v="5.52"/>
    <s v="No"/>
    <x v="0"/>
    <s v="Yes"/>
    <n v="1"/>
    <x v="0"/>
    <x v="2"/>
    <x v="2"/>
    <d v="1993-08-08T00:00:00"/>
    <n v="16115.3"/>
    <x v="1"/>
    <s v="tier - 1"/>
    <x v="2"/>
    <x v="20"/>
  </r>
  <r>
    <s v="Id614"/>
    <s v="  Daniel G"/>
    <n v="51.86"/>
    <n v="5.2"/>
    <s v="Yes"/>
    <x v="0"/>
    <s v="No"/>
    <n v="0"/>
    <x v="1"/>
    <x v="0"/>
    <x v="2"/>
    <d v="1985-08-27T00:00:00"/>
    <n v="16097.94"/>
    <x v="1"/>
    <s v="tier - 3"/>
    <x v="1"/>
    <x v="17"/>
  </r>
  <r>
    <s v="Id615"/>
    <s v="  Devin C"/>
    <n v="39.049999999999997"/>
    <n v="7.59"/>
    <s v="No"/>
    <x v="0"/>
    <s v="No"/>
    <n v="3"/>
    <x v="1"/>
    <x v="0"/>
    <x v="0"/>
    <d v="1958-06-21T00:00:00"/>
    <n v="16085.13"/>
    <x v="1"/>
    <s v="tier - 2"/>
    <x v="0"/>
    <x v="7"/>
  </r>
  <r>
    <s v="Id616"/>
    <s v="  Louise A"/>
    <n v="31.824999999999999"/>
    <n v="8.2799999999999994"/>
    <s v="No"/>
    <x v="0"/>
    <s v="No"/>
    <n v="3"/>
    <x v="1"/>
    <x v="0"/>
    <x v="0"/>
    <d v="1958-10-22T00:00:00"/>
    <n v="16069.08"/>
    <x v="1"/>
    <s v="tier - 2"/>
    <x v="2"/>
    <x v="7"/>
  </r>
  <r>
    <s v="Id617"/>
    <s v="  Sarah"/>
    <n v="46.43"/>
    <n v="6.72"/>
    <s v="No"/>
    <x v="0"/>
    <s v="No"/>
    <n v="0"/>
    <x v="1"/>
    <x v="0"/>
    <x v="0"/>
    <d v="1978-09-16T00:00:00"/>
    <n v="16062.89"/>
    <x v="1"/>
    <s v="tier - 2"/>
    <x v="12"/>
    <x v="9"/>
  </r>
  <r>
    <s v="Id618"/>
    <s v="  Amy"/>
    <n v="53.63"/>
    <n v="5.47"/>
    <s v="Yes"/>
    <x v="0"/>
    <s v="No"/>
    <n v="1"/>
    <x v="1"/>
    <x v="0"/>
    <x v="2"/>
    <d v="1988-12-05T00:00:00"/>
    <n v="16059.06"/>
    <x v="1"/>
    <s v="tier - 3"/>
    <x v="1"/>
    <x v="23"/>
  </r>
  <r>
    <s v="Id619"/>
    <s v="  Brittany L"/>
    <n v="48.7"/>
    <n v="4.71"/>
    <s v="No"/>
    <x v="0"/>
    <s v="No"/>
    <n v="0"/>
    <x v="1"/>
    <x v="0"/>
    <x v="2"/>
    <d v="1980-09-19T00:00:00"/>
    <n v="15966.19"/>
    <x v="1"/>
    <s v="tier - 2"/>
    <x v="1"/>
    <x v="25"/>
  </r>
  <r>
    <s v="Id620"/>
    <s v="  Jessica L"/>
    <n v="48.81"/>
    <n v="5.49"/>
    <s v="No"/>
    <x v="0"/>
    <s v="No"/>
    <n v="0"/>
    <x v="1"/>
    <x v="0"/>
    <x v="2"/>
    <d v="1982-07-24T00:00:00"/>
    <n v="15965.29"/>
    <x v="1"/>
    <s v="tier - 1"/>
    <x v="1"/>
    <x v="37"/>
  </r>
  <r>
    <s v="Id621"/>
    <s v="  Kristina K"/>
    <n v="47.53"/>
    <n v="4.72"/>
    <s v="No"/>
    <x v="0"/>
    <s v="No"/>
    <n v="0"/>
    <x v="1"/>
    <x v="0"/>
    <x v="2"/>
    <d v="1980-10-12T00:00:00"/>
    <n v="15922.29"/>
    <x v="1"/>
    <s v="tier - 3"/>
    <x v="12"/>
    <x v="25"/>
  </r>
  <r>
    <s v="Id622"/>
    <s v="  Brad"/>
    <n v="36.85"/>
    <n v="6.7"/>
    <s v="No"/>
    <x v="0"/>
    <s v="No"/>
    <n v="0"/>
    <x v="1"/>
    <x v="0"/>
    <x v="0"/>
    <d v="1962-12-25T00:00:00"/>
    <n v="15840.81"/>
    <x v="1"/>
    <s v="tier - 1"/>
    <x v="13"/>
    <x v="5"/>
  </r>
  <r>
    <s v="Id623"/>
    <s v="  Margaret O"/>
    <n v="29.3"/>
    <n v="5.5"/>
    <s v="No"/>
    <x v="0"/>
    <s v="No"/>
    <n v="0"/>
    <x v="1"/>
    <x v="1"/>
    <x v="2"/>
    <d v="1982-11-11T00:00:00"/>
    <n v="15828.82"/>
    <x v="1"/>
    <s v="tier - 3"/>
    <x v="3"/>
    <x v="37"/>
  </r>
  <r>
    <s v="Id624"/>
    <s v="  Craig R"/>
    <n v="19.3"/>
    <n v="4.46"/>
    <s v="No"/>
    <x v="0"/>
    <s v="No"/>
    <n v="1"/>
    <x v="0"/>
    <x v="2"/>
    <x v="2"/>
    <d v="1984-06-26T00:00:00"/>
    <n v="15820.7"/>
    <x v="1"/>
    <s v="tier - 3"/>
    <x v="3"/>
    <x v="32"/>
  </r>
  <r>
    <s v="Id625"/>
    <s v="  Simo"/>
    <n v="24.13"/>
    <n v="5.29"/>
    <s v="Yes"/>
    <x v="0"/>
    <s v="Yes"/>
    <n v="1"/>
    <x v="0"/>
    <x v="2"/>
    <x v="2"/>
    <d v="1997-10-09T00:00:00"/>
    <n v="15817.99"/>
    <x v="1"/>
    <s v="tier - 2"/>
    <x v="1"/>
    <x v="31"/>
  </r>
  <r>
    <s v="Id626"/>
    <s v="  Christopher J"/>
    <n v="46.7"/>
    <n v="10.99"/>
    <s v="No"/>
    <x v="0"/>
    <s v="No"/>
    <n v="0"/>
    <x v="1"/>
    <x v="0"/>
    <x v="0"/>
    <d v="1974-08-29T00:00:00"/>
    <n v="15746.62"/>
    <x v="1"/>
    <s v="tier - 1"/>
    <x v="1"/>
    <x v="19"/>
  </r>
  <r>
    <s v="Id627"/>
    <s v="  Mario Sr"/>
    <n v="45.27"/>
    <n v="5.2"/>
    <s v="Yes"/>
    <x v="0"/>
    <s v="No"/>
    <n v="0"/>
    <x v="1"/>
    <x v="0"/>
    <x v="2"/>
    <d v="1976-09-20T00:00:00"/>
    <n v="15698.86"/>
    <x v="1"/>
    <s v="tier - 2"/>
    <x v="1"/>
    <x v="1"/>
  </r>
  <r>
    <s v="Id628"/>
    <s v="  Meghann R"/>
    <n v="44.29"/>
    <n v="9.66"/>
    <s v="No"/>
    <x v="0"/>
    <s v="No"/>
    <n v="2"/>
    <x v="1"/>
    <x v="0"/>
    <x v="0"/>
    <d v="1973-06-26T00:00:00"/>
    <n v="15670.3"/>
    <x v="1"/>
    <s v="tier - 2"/>
    <x v="12"/>
    <x v="30"/>
  </r>
  <r>
    <s v="Id629"/>
    <s v="  Scott M"/>
    <n v="54.59"/>
    <n v="4.22"/>
    <s v="Yes"/>
    <x v="0"/>
    <s v="No"/>
    <n v="1"/>
    <x v="1"/>
    <x v="0"/>
    <x v="2"/>
    <d v="1988-12-22T00:00:00"/>
    <n v="15646.28"/>
    <x v="1"/>
    <s v="tier - 2"/>
    <x v="3"/>
    <x v="23"/>
  </r>
  <r>
    <s v="Id630"/>
    <s v="  Caitlin E"/>
    <n v="32.965000000000003"/>
    <n v="11.78"/>
    <s v="No"/>
    <x v="0"/>
    <s v="No"/>
    <n v="0"/>
    <x v="1"/>
    <x v="0"/>
    <x v="0"/>
    <d v="1960-06-06T00:00:00"/>
    <n v="15612.19"/>
    <x v="1"/>
    <s v="tier - 2"/>
    <x v="1"/>
    <x v="10"/>
  </r>
  <r>
    <s v="Id631"/>
    <s v="  Samantha A"/>
    <n v="38.049999999999997"/>
    <n v="9.6199999999999992"/>
    <s v="No"/>
    <x v="0"/>
    <s v="No"/>
    <n v="0"/>
    <x v="1"/>
    <x v="0"/>
    <x v="0"/>
    <d v="1965-10-28T00:00:00"/>
    <n v="15608.58"/>
    <x v="1"/>
    <s v="tier - 2"/>
    <x v="12"/>
    <x v="11"/>
  </r>
  <r>
    <s v="Id632"/>
    <s v="  Erik"/>
    <n v="46.14"/>
    <n v="10.78"/>
    <s v="No"/>
    <x v="0"/>
    <s v="No"/>
    <n v="0"/>
    <x v="1"/>
    <x v="0"/>
    <x v="0"/>
    <d v="1974-07-30T00:00:00"/>
    <n v="15556.67"/>
    <x v="1"/>
    <s v="tier - 2"/>
    <x v="1"/>
    <x v="19"/>
  </r>
  <r>
    <s v="Id633"/>
    <s v="  Christopher"/>
    <n v="41.325000000000003"/>
    <n v="5.1100000000000003"/>
    <s v="Yes"/>
    <x v="0"/>
    <s v="No"/>
    <n v="2"/>
    <x v="1"/>
    <x v="0"/>
    <x v="2"/>
    <d v="1959-10-02T00:00:00"/>
    <n v="15555.19"/>
    <x v="1"/>
    <s v="tier - 3"/>
    <x v="1"/>
    <x v="10"/>
  </r>
  <r>
    <s v="Id634"/>
    <s v="  Maya"/>
    <n v="44.64"/>
    <n v="7.18"/>
    <s v="No"/>
    <x v="0"/>
    <s v="No"/>
    <n v="0"/>
    <x v="1"/>
    <x v="0"/>
    <x v="0"/>
    <d v="1974-06-28T00:00:00"/>
    <n v="15532.16"/>
    <x v="1"/>
    <s v="tier - 2"/>
    <x v="12"/>
    <x v="19"/>
  </r>
  <r>
    <s v="Id635"/>
    <s v="  Zachary T"/>
    <n v="25.175000000000001"/>
    <n v="4.96"/>
    <s v="No"/>
    <x v="1"/>
    <s v="No"/>
    <n v="1"/>
    <x v="1"/>
    <x v="1"/>
    <x v="2"/>
    <d v="2004-07-17T00:00:00"/>
    <n v="15518.18"/>
    <x v="1"/>
    <s v="tier - 3"/>
    <x v="5"/>
    <x v="41"/>
  </r>
  <r>
    <s v="Id636"/>
    <s v="  Hilda"/>
    <n v="43.11"/>
    <n v="4.67"/>
    <s v="Yes"/>
    <x v="0"/>
    <s v="No"/>
    <n v="0"/>
    <x v="1"/>
    <x v="0"/>
    <x v="2"/>
    <d v="1976-07-20T00:00:00"/>
    <n v="15450.48"/>
    <x v="1"/>
    <s v="tier - 1"/>
    <x v="12"/>
    <x v="1"/>
  </r>
  <r>
    <s v="Id637"/>
    <s v="  Stephanie"/>
    <n v="53.32"/>
    <n v="5.0599999999999996"/>
    <s v="No"/>
    <x v="0"/>
    <s v="No"/>
    <n v="0"/>
    <x v="1"/>
    <x v="0"/>
    <x v="2"/>
    <d v="1990-10-25T00:00:00"/>
    <n v="15440.2"/>
    <x v="1"/>
    <s v="tier - 1"/>
    <x v="1"/>
    <x v="3"/>
  </r>
  <r>
    <s v="Id638"/>
    <s v="  Doug"/>
    <n v="38.04"/>
    <n v="5.0199999999999996"/>
    <s v="Yes"/>
    <x v="0"/>
    <s v="No"/>
    <n v="1"/>
    <x v="1"/>
    <x v="0"/>
    <x v="2"/>
    <d v="1964-09-04T00:00:00"/>
    <n v="15377.77"/>
    <x v="1"/>
    <s v="tier - 2"/>
    <x v="1"/>
    <x v="13"/>
  </r>
  <r>
    <s v="Id639"/>
    <s v="  Bethany N"/>
    <n v="37.9"/>
    <n v="7.76"/>
    <s v="No"/>
    <x v="0"/>
    <s v="No"/>
    <n v="0"/>
    <x v="1"/>
    <x v="0"/>
    <x v="0"/>
    <d v="1962-09-06T00:00:00"/>
    <n v="15368.22"/>
    <x v="1"/>
    <s v="tier - 2"/>
    <x v="3"/>
    <x v="5"/>
  </r>
  <r>
    <s v="Id640"/>
    <s v="  Sandra H"/>
    <n v="39.6"/>
    <n v="9.32"/>
    <s v="No"/>
    <x v="0"/>
    <s v="No"/>
    <n v="0"/>
    <x v="1"/>
    <x v="0"/>
    <x v="0"/>
    <d v="1968-07-18T00:00:00"/>
    <n v="15363.77"/>
    <x v="1"/>
    <s v="tier - 1"/>
    <x v="12"/>
    <x v="0"/>
  </r>
  <r>
    <s v="Id641"/>
    <s v="  Takuo"/>
    <n v="50.92"/>
    <n v="5.31"/>
    <s v="Yes"/>
    <x v="0"/>
    <s v="No"/>
    <n v="1"/>
    <x v="1"/>
    <x v="0"/>
    <x v="2"/>
    <d v="1988-12-17T00:00:00"/>
    <n v="15361.5"/>
    <x v="1"/>
    <s v="tier - 3"/>
    <x v="8"/>
    <x v="23"/>
  </r>
  <r>
    <s v="Id642"/>
    <s v="  Kelly A"/>
    <n v="21.85"/>
    <n v="5.56"/>
    <s v="Yes"/>
    <x v="0"/>
    <s v="No"/>
    <n v="0"/>
    <x v="0"/>
    <x v="2"/>
    <x v="2"/>
    <d v="2001-07-14T00:00:00"/>
    <n v="15359.1"/>
    <x v="1"/>
    <s v="tier - 3"/>
    <x v="2"/>
    <x v="47"/>
  </r>
  <r>
    <s v="Id643"/>
    <s v="  Scott"/>
    <n v="36.08"/>
    <n v="7.11"/>
    <s v="Yes"/>
    <x v="0"/>
    <s v="Yes"/>
    <n v="1"/>
    <x v="1"/>
    <x v="0"/>
    <x v="0"/>
    <d v="1963-12-13T00:00:00"/>
    <n v="15322.77"/>
    <x v="1"/>
    <s v="tier - 3"/>
    <x v="14"/>
    <x v="8"/>
  </r>
  <r>
    <s v="Id644"/>
    <s v="  Benoit"/>
    <n v="40.44"/>
    <n v="5.13"/>
    <s v="Yes"/>
    <x v="0"/>
    <s v="Yes"/>
    <n v="1"/>
    <x v="1"/>
    <x v="0"/>
    <x v="2"/>
    <d v="1969-09-16T00:00:00"/>
    <n v="15260.52"/>
    <x v="1"/>
    <s v="tier - 2"/>
    <x v="8"/>
    <x v="16"/>
  </r>
  <r>
    <s v="Id645"/>
    <s v="  Elizabeth M"/>
    <n v="38.094999999999999"/>
    <n v="10.199999999999999"/>
    <s v="No"/>
    <x v="0"/>
    <s v="No"/>
    <n v="0"/>
    <x v="1"/>
    <x v="0"/>
    <x v="0"/>
    <d v="1960-07-25T00:00:00"/>
    <n v="15230.32"/>
    <x v="1"/>
    <s v="tier - 2"/>
    <x v="2"/>
    <x v="15"/>
  </r>
  <r>
    <s v="Id646"/>
    <s v="  Jessica A"/>
    <n v="44.95"/>
    <n v="10.4"/>
    <s v="No"/>
    <x v="0"/>
    <s v="No"/>
    <n v="0"/>
    <x v="1"/>
    <x v="0"/>
    <x v="0"/>
    <d v="1978-11-23T00:00:00"/>
    <n v="15207.92"/>
    <x v="1"/>
    <s v="tier - 1"/>
    <x v="1"/>
    <x v="9"/>
  </r>
  <r>
    <s v="Id647"/>
    <s v="  Monica K"/>
    <n v="35.54"/>
    <n v="10.67"/>
    <s v="No"/>
    <x v="0"/>
    <s v="No"/>
    <n v="0"/>
    <x v="1"/>
    <x v="0"/>
    <x v="0"/>
    <d v="1962-06-17T00:00:00"/>
    <n v="15174.81"/>
    <x v="1"/>
    <s v="tier - 1"/>
    <x v="1"/>
    <x v="5"/>
  </r>
  <r>
    <s v="Id648"/>
    <s v="  Kevin L"/>
    <n v="39.799999999999997"/>
    <n v="4.6500000000000004"/>
    <s v="Yes"/>
    <x v="0"/>
    <s v="No"/>
    <n v="2"/>
    <x v="1"/>
    <x v="0"/>
    <x v="2"/>
    <d v="1959-12-03T00:00:00"/>
    <n v="15170.07"/>
    <x v="1"/>
    <s v="tier - 3"/>
    <x v="3"/>
    <x v="10"/>
  </r>
  <r>
    <s v="Id649"/>
    <s v="  Gregory"/>
    <n v="33.659999999999997"/>
    <n v="5.65"/>
    <s v="Yes"/>
    <x v="0"/>
    <s v="No"/>
    <n v="2"/>
    <x v="1"/>
    <x v="0"/>
    <x v="2"/>
    <d v="1959-06-04T00:00:00"/>
    <n v="15161.53"/>
    <x v="1"/>
    <s v="tier - 1"/>
    <x v="0"/>
    <x v="7"/>
  </r>
  <r>
    <s v="Id650"/>
    <s v="  Della"/>
    <n v="35.5"/>
    <n v="11.97"/>
    <s v="No"/>
    <x v="0"/>
    <s v="No"/>
    <n v="0"/>
    <x v="1"/>
    <x v="0"/>
    <x v="0"/>
    <d v="1962-10-25T00:00:00"/>
    <n v="15161.25"/>
    <x v="1"/>
    <s v="tier - 2"/>
    <x v="1"/>
    <x v="5"/>
  </r>
  <r>
    <s v="Id651"/>
    <s v="  David"/>
    <n v="41.63"/>
    <n v="6.71"/>
    <s v="No"/>
    <x v="0"/>
    <s v="No"/>
    <n v="0"/>
    <x v="1"/>
    <x v="0"/>
    <x v="0"/>
    <d v="1971-11-25T00:00:00"/>
    <n v="15150.44"/>
    <x v="1"/>
    <s v="tier - 1"/>
    <x v="8"/>
    <x v="14"/>
  </r>
  <r>
    <s v="Id652"/>
    <s v="  Victoria"/>
    <n v="46.49"/>
    <n v="11.92"/>
    <s v="No"/>
    <x v="0"/>
    <s v="No"/>
    <n v="0"/>
    <x v="1"/>
    <x v="0"/>
    <x v="0"/>
    <d v="1978-09-05T00:00:00"/>
    <n v="15123.19"/>
    <x v="1"/>
    <s v="tier - 1"/>
    <x v="3"/>
    <x v="9"/>
  </r>
  <r>
    <s v="Id653"/>
    <s v="  Tasos"/>
    <n v="43.29"/>
    <n v="5.35"/>
    <s v="No"/>
    <x v="0"/>
    <s v="No"/>
    <n v="2"/>
    <x v="1"/>
    <x v="0"/>
    <x v="2"/>
    <d v="1972-11-07T00:00:00"/>
    <n v="15103.69"/>
    <x v="1"/>
    <s v="tier - 1"/>
    <x v="1"/>
    <x v="28"/>
  </r>
  <r>
    <s v="Id654"/>
    <s v="  Thomas"/>
    <n v="43.08"/>
    <n v="8.9600000000000009"/>
    <s v="Yes"/>
    <x v="0"/>
    <s v="No"/>
    <n v="1"/>
    <x v="1"/>
    <x v="0"/>
    <x v="0"/>
    <d v="1975-10-26T00:00:00"/>
    <n v="15090.35"/>
    <x v="1"/>
    <s v="tier - 1"/>
    <x v="8"/>
    <x v="27"/>
  </r>
  <r>
    <s v="Id655"/>
    <s v="  Lukasz"/>
    <n v="39.07"/>
    <n v="11.93"/>
    <s v="No"/>
    <x v="0"/>
    <s v="No"/>
    <n v="0"/>
    <x v="1"/>
    <x v="0"/>
    <x v="0"/>
    <d v="1968-06-12T00:00:00"/>
    <n v="15052.68"/>
    <x v="1"/>
    <s v="tier - 2"/>
    <x v="13"/>
    <x v="0"/>
  </r>
  <r>
    <s v="Id656"/>
    <s v="  Matthew A"/>
    <n v="41.3"/>
    <n v="9.59"/>
    <s v="No"/>
    <x v="0"/>
    <s v="No"/>
    <n v="0"/>
    <x v="1"/>
    <x v="0"/>
    <x v="0"/>
    <d v="1971-08-15T00:00:00"/>
    <n v="15038.51"/>
    <x v="1"/>
    <s v="tier - 3"/>
    <x v="8"/>
    <x v="14"/>
  </r>
  <r>
    <s v="Id657"/>
    <s v="  Meta"/>
    <n v="42.95"/>
    <n v="11.88"/>
    <s v="Yes"/>
    <x v="0"/>
    <s v="No"/>
    <n v="2"/>
    <x v="1"/>
    <x v="0"/>
    <x v="0"/>
    <d v="1970-09-11T00:00:00"/>
    <n v="15026.3"/>
    <x v="1"/>
    <s v="tier - 3"/>
    <x v="3"/>
    <x v="2"/>
  </r>
  <r>
    <s v="Id658"/>
    <s v="  Rachel E"/>
    <n v="46.96"/>
    <n v="4.6399999999999997"/>
    <s v="No"/>
    <x v="0"/>
    <s v="Yes"/>
    <n v="1"/>
    <x v="1"/>
    <x v="0"/>
    <x v="2"/>
    <d v="1979-11-25T00:00:00"/>
    <n v="15025.76"/>
    <x v="1"/>
    <s v="tier - 1"/>
    <x v="3"/>
    <x v="18"/>
  </r>
  <r>
    <s v="Id659"/>
    <s v="  Angelica"/>
    <n v="30.495000000000001"/>
    <n v="9.5299999999999994"/>
    <s v="No"/>
    <x v="0"/>
    <s v="No"/>
    <n v="0"/>
    <x v="1"/>
    <x v="0"/>
    <x v="0"/>
    <d v="1960-08-08T00:00:00"/>
    <n v="15019.76"/>
    <x v="1"/>
    <s v="tier - 2"/>
    <x v="1"/>
    <x v="15"/>
  </r>
  <r>
    <s v="Id660"/>
    <s v="  Kathleen"/>
    <n v="17.954999999999998"/>
    <n v="5.29"/>
    <s v="Yes"/>
    <x v="0"/>
    <s v="No"/>
    <n v="1"/>
    <x v="0"/>
    <x v="3"/>
    <x v="2"/>
    <d v="1995-08-02T00:00:00"/>
    <n v="15006.58"/>
    <x v="1"/>
    <s v="tier - 2"/>
    <x v="2"/>
    <x v="40"/>
  </r>
  <r>
    <s v="Id661"/>
    <s v="  Gabriel D"/>
    <n v="25.6"/>
    <n v="10.95"/>
    <s v="No"/>
    <x v="0"/>
    <s v="No"/>
    <n v="3"/>
    <x v="1"/>
    <x v="1"/>
    <x v="0"/>
    <d v="1958-07-29T00:00:00"/>
    <n v="14988.43"/>
    <x v="1"/>
    <s v="tier - 3"/>
    <x v="3"/>
    <x v="7"/>
  </r>
  <r>
    <s v="Id662"/>
    <s v="  Jeff T"/>
    <n v="34.21"/>
    <n v="9.17"/>
    <s v="No"/>
    <x v="0"/>
    <s v="No"/>
    <n v="0"/>
    <x v="1"/>
    <x v="0"/>
    <x v="0"/>
    <d v="1962-11-29T00:00:00"/>
    <n v="14945.34"/>
    <x v="1"/>
    <s v="tier - 1"/>
    <x v="14"/>
    <x v="5"/>
  </r>
  <r>
    <s v="Id663"/>
    <s v="  Neil D"/>
    <n v="39.74"/>
    <n v="7.39"/>
    <s v="No"/>
    <x v="0"/>
    <s v="No"/>
    <n v="0"/>
    <x v="1"/>
    <x v="0"/>
    <x v="0"/>
    <d v="1968-11-08T00:00:00"/>
    <n v="14926.97"/>
    <x v="1"/>
    <s v="tier - 2"/>
    <x v="1"/>
    <x v="0"/>
  </r>
  <r>
    <s v="Id664"/>
    <s v="  Katherine L"/>
    <n v="49.53"/>
    <n v="9.1300000000000008"/>
    <s v="Yes"/>
    <x v="0"/>
    <s v="No"/>
    <n v="0"/>
    <x v="1"/>
    <x v="0"/>
    <x v="0"/>
    <d v="1981-07-04T00:00:00"/>
    <n v="14908.27"/>
    <x v="1"/>
    <s v="tier - 1"/>
    <x v="3"/>
    <x v="36"/>
  </r>
  <r>
    <s v="Id665"/>
    <s v="  Ariel E"/>
    <n v="39.33"/>
    <n v="10.4"/>
    <s v="No"/>
    <x v="0"/>
    <s v="No"/>
    <n v="3"/>
    <x v="1"/>
    <x v="0"/>
    <x v="0"/>
    <d v="1958-10-17T00:00:00"/>
    <n v="14901.52"/>
    <x v="1"/>
    <s v="tier - 2"/>
    <x v="2"/>
    <x v="7"/>
  </r>
  <r>
    <s v="Id666"/>
    <s v="  Christopher P"/>
    <n v="39.979999999999997"/>
    <n v="9.4600000000000009"/>
    <s v="Yes"/>
    <x v="0"/>
    <s v="No"/>
    <n v="2"/>
    <x v="1"/>
    <x v="0"/>
    <x v="0"/>
    <d v="1970-11-11T00:00:00"/>
    <n v="14847.63"/>
    <x v="1"/>
    <s v="tier - 2"/>
    <x v="8"/>
    <x v="2"/>
  </r>
  <r>
    <s v="Id667"/>
    <s v="  Erin M"/>
    <n v="46.51"/>
    <n v="8.69"/>
    <s v="Yes"/>
    <x v="0"/>
    <s v="No"/>
    <n v="0"/>
    <x v="1"/>
    <x v="0"/>
    <x v="0"/>
    <d v="1981-06-05T00:00:00"/>
    <n v="14843.96"/>
    <x v="1"/>
    <s v="tier - 3"/>
    <x v="12"/>
    <x v="25"/>
  </r>
  <r>
    <s v="Id668"/>
    <s v="  Molly K"/>
    <n v="43.58"/>
    <n v="4.2300000000000004"/>
    <s v="No"/>
    <x v="0"/>
    <s v="Yes"/>
    <n v="1"/>
    <x v="1"/>
    <x v="0"/>
    <x v="2"/>
    <d v="1979-10-18T00:00:00"/>
    <n v="14839.34"/>
    <x v="1"/>
    <s v="tier - 3"/>
    <x v="12"/>
    <x v="18"/>
  </r>
  <r>
    <s v="Id669"/>
    <s v="  Ryan J"/>
    <n v="42.28"/>
    <n v="9.16"/>
    <s v="Yes"/>
    <x v="0"/>
    <s v="No"/>
    <n v="1"/>
    <x v="1"/>
    <x v="0"/>
    <x v="0"/>
    <d v="1975-12-10T00:00:00"/>
    <n v="14819"/>
    <x v="1"/>
    <s v="tier - 3"/>
    <x v="8"/>
    <x v="27"/>
  </r>
  <r>
    <s v="Id670"/>
    <s v="  Jennifer"/>
    <n v="35.520000000000003"/>
    <n v="8.26"/>
    <s v="No"/>
    <x v="0"/>
    <s v="No"/>
    <n v="0"/>
    <x v="1"/>
    <x v="0"/>
    <x v="0"/>
    <d v="1965-07-27T00:00:00"/>
    <n v="14750.42"/>
    <x v="1"/>
    <s v="tier - 2"/>
    <x v="12"/>
    <x v="11"/>
  </r>
  <r>
    <s v="Id671"/>
    <s v="  Daniel M"/>
    <n v="33.6"/>
    <n v="11.25"/>
    <s v="No"/>
    <x v="0"/>
    <s v="No"/>
    <n v="0"/>
    <x v="1"/>
    <x v="0"/>
    <x v="0"/>
    <d v="1962-07-29T00:00:00"/>
    <n v="14738.43"/>
    <x v="1"/>
    <s v="tier - 3"/>
    <x v="14"/>
    <x v="5"/>
  </r>
  <r>
    <s v="Id672"/>
    <s v="  Hiruni"/>
    <n v="22.42"/>
    <n v="6.74"/>
    <s v="No"/>
    <x v="0"/>
    <s v="No"/>
    <n v="0"/>
    <x v="0"/>
    <x v="2"/>
    <x v="0"/>
    <d v="2002-09-24T00:00:00"/>
    <n v="14711.74"/>
    <x v="1"/>
    <s v="tier - 2"/>
    <x v="1"/>
    <x v="43"/>
  </r>
  <r>
    <s v="Id673"/>
    <s v="  Reina H"/>
    <n v="46.86"/>
    <n v="4.87"/>
    <s v="No"/>
    <x v="0"/>
    <s v="No"/>
    <n v="0"/>
    <x v="1"/>
    <x v="0"/>
    <x v="2"/>
    <d v="1982-09-04T00:00:00"/>
    <n v="14696.77"/>
    <x v="1"/>
    <s v="tier - 2"/>
    <x v="3"/>
    <x v="37"/>
  </r>
  <r>
    <s v="Id674"/>
    <s v="  Kristi"/>
    <n v="32.965000000000003"/>
    <n v="6.68"/>
    <s v="No"/>
    <x v="0"/>
    <s v="No"/>
    <n v="3"/>
    <x v="1"/>
    <x v="0"/>
    <x v="0"/>
    <d v="1958-07-23T00:00:00"/>
    <n v="14692.67"/>
    <x v="1"/>
    <s v="tier - 1"/>
    <x v="1"/>
    <x v="7"/>
  </r>
  <r>
    <s v="Id675"/>
    <s v="  Meredith L"/>
    <n v="39.340000000000003"/>
    <n v="5.0199999999999996"/>
    <s v="Yes"/>
    <x v="0"/>
    <s v="Yes"/>
    <n v="1"/>
    <x v="1"/>
    <x v="0"/>
    <x v="2"/>
    <d v="1969-10-20T00:00:00"/>
    <n v="14665.75"/>
    <x v="1"/>
    <s v="tier - 1"/>
    <x v="1"/>
    <x v="16"/>
  </r>
  <r>
    <s v="Id676"/>
    <s v="  Jocelyn"/>
    <n v="47"/>
    <n v="10.64"/>
    <s v="Yes"/>
    <x v="0"/>
    <s v="No"/>
    <n v="0"/>
    <x v="1"/>
    <x v="0"/>
    <x v="0"/>
    <d v="1981-11-13T00:00:00"/>
    <n v="14657.2"/>
    <x v="1"/>
    <s v="tier - 1"/>
    <x v="1"/>
    <x v="36"/>
  </r>
  <r>
    <s v="Id677"/>
    <s v="  Daphne"/>
    <n v="36.71"/>
    <n v="8.74"/>
    <s v="Yes"/>
    <x v="0"/>
    <s v="No"/>
    <n v="0"/>
    <x v="1"/>
    <x v="0"/>
    <x v="0"/>
    <d v="1967-09-01T00:00:00"/>
    <n v="14640.35"/>
    <x v="1"/>
    <s v="tier - 3"/>
    <x v="12"/>
    <x v="22"/>
  </r>
  <r>
    <s v="Id678"/>
    <s v="  Margaret E"/>
    <n v="53.48"/>
    <n v="5.64"/>
    <s v="No"/>
    <x v="0"/>
    <s v="No"/>
    <n v="0"/>
    <x v="1"/>
    <x v="0"/>
    <x v="2"/>
    <d v="1991-08-21T00:00:00"/>
    <n v="14630.52"/>
    <x v="1"/>
    <s v="tier - 3"/>
    <x v="3"/>
    <x v="42"/>
  </r>
  <r>
    <s v="Id679"/>
    <s v="  Mario J"/>
    <n v="35.5"/>
    <n v="10.37"/>
    <s v="No"/>
    <x v="0"/>
    <s v="No"/>
    <n v="0"/>
    <x v="1"/>
    <x v="0"/>
    <x v="0"/>
    <d v="1965-11-08T00:00:00"/>
    <n v="14612.33"/>
    <x v="1"/>
    <s v="tier - 3"/>
    <x v="14"/>
    <x v="11"/>
  </r>
  <r>
    <s v="Id680"/>
    <s v="  Peter"/>
    <n v="36.979999999999997"/>
    <n v="9.56"/>
    <s v="Yes"/>
    <x v="0"/>
    <s v="No"/>
    <n v="0"/>
    <x v="1"/>
    <x v="0"/>
    <x v="0"/>
    <d v="1967-07-18T00:00:00"/>
    <n v="14600.62"/>
    <x v="1"/>
    <s v="tier - 3"/>
    <x v="13"/>
    <x v="22"/>
  </r>
  <r>
    <s v="Id681"/>
    <s v="  Carolina"/>
    <n v="32.395000000000003"/>
    <n v="8.23"/>
    <s v="Yes"/>
    <x v="0"/>
    <s v="Yes"/>
    <n v="1"/>
    <x v="1"/>
    <x v="0"/>
    <x v="0"/>
    <d v="1963-10-14T00:00:00"/>
    <n v="14590.63"/>
    <x v="1"/>
    <s v="tier - 1"/>
    <x v="2"/>
    <x v="8"/>
  </r>
  <r>
    <s v="Id682"/>
    <s v="  Jenny K"/>
    <n v="32.729999999999997"/>
    <n v="7.03"/>
    <s v="No"/>
    <x v="0"/>
    <s v="No"/>
    <n v="0"/>
    <x v="1"/>
    <x v="0"/>
    <x v="0"/>
    <d v="1962-12-03T00:00:00"/>
    <n v="14574.64"/>
    <x v="1"/>
    <s v="tier - 1"/>
    <x v="15"/>
    <x v="5"/>
  </r>
  <r>
    <s v="Id683"/>
    <s v="  Jessica"/>
    <n v="20.52"/>
    <n v="5.45"/>
    <s v="No"/>
    <x v="0"/>
    <s v="No"/>
    <n v="1"/>
    <x v="0"/>
    <x v="2"/>
    <x v="2"/>
    <d v="1998-09-12T00:00:00"/>
    <n v="14571.89"/>
    <x v="1"/>
    <s v="tier - 1"/>
    <x v="2"/>
    <x v="44"/>
  </r>
  <r>
    <s v="Id684"/>
    <s v="  Kimberly D"/>
    <n v="51.72"/>
    <n v="5.76"/>
    <s v="No"/>
    <x v="0"/>
    <s v="No"/>
    <n v="0"/>
    <x v="1"/>
    <x v="0"/>
    <x v="1"/>
    <d v="1989-07-14T00:00:00"/>
    <n v="14547.26"/>
    <x v="1"/>
    <s v="tier - 3"/>
    <x v="3"/>
    <x v="4"/>
  </r>
  <r>
    <s v="Id685"/>
    <s v="  Marc-Olivier"/>
    <n v="50.2"/>
    <n v="5.4"/>
    <s v="No"/>
    <x v="0"/>
    <s v="No"/>
    <n v="0"/>
    <x v="1"/>
    <x v="0"/>
    <x v="2"/>
    <d v="1989-07-22T00:00:00"/>
    <n v="14507.46"/>
    <x v="1"/>
    <s v="tier - 3"/>
    <x v="1"/>
    <x v="4"/>
  </r>
  <r>
    <s v="Id686"/>
    <s v="  Russell J"/>
    <n v="25.52"/>
    <n v="6.35"/>
    <s v="No"/>
    <x v="0"/>
    <s v="Yes"/>
    <n v="1"/>
    <x v="1"/>
    <x v="1"/>
    <x v="1"/>
    <d v="1979-10-20T00:00:00"/>
    <n v="14478.33"/>
    <x v="1"/>
    <s v="tier - 2"/>
    <x v="0"/>
    <x v="18"/>
  </r>
  <r>
    <s v="Id687"/>
    <s v="  Karine"/>
    <n v="35.200000000000003"/>
    <n v="6.26"/>
    <s v="Yes"/>
    <x v="0"/>
    <s v="No"/>
    <n v="2"/>
    <x v="1"/>
    <x v="0"/>
    <x v="1"/>
    <d v="1959-11-20T00:00:00"/>
    <n v="14474.68"/>
    <x v="1"/>
    <s v="tier - 2"/>
    <x v="0"/>
    <x v="10"/>
  </r>
  <r>
    <s v="Id688"/>
    <s v="  Cheryl"/>
    <n v="41.26"/>
    <n v="5.97"/>
    <s v="Yes"/>
    <x v="0"/>
    <s v="No"/>
    <n v="0"/>
    <x v="1"/>
    <x v="0"/>
    <x v="1"/>
    <d v="1976-11-27T00:00:00"/>
    <n v="14470.01"/>
    <x v="1"/>
    <s v="tier - 3"/>
    <x v="1"/>
    <x v="1"/>
  </r>
  <r>
    <s v="Id689"/>
    <s v="  Allison M"/>
    <n v="17.195"/>
    <n v="5.29"/>
    <s v="Yes"/>
    <x v="0"/>
    <s v="No"/>
    <n v="0"/>
    <x v="0"/>
    <x v="3"/>
    <x v="2"/>
    <d v="1996-11-10T00:00:00"/>
    <n v="14455.64"/>
    <x v="1"/>
    <s v="tier - 3"/>
    <x v="2"/>
    <x v="45"/>
  </r>
  <r>
    <s v="Id690"/>
    <s v="  Adriana"/>
    <n v="23.085000000000001"/>
    <n v="4.2699999999999996"/>
    <s v="Yes"/>
    <x v="0"/>
    <s v="No"/>
    <n v="2"/>
    <x v="1"/>
    <x v="2"/>
    <x v="2"/>
    <d v="1959-08-03T00:00:00"/>
    <n v="14451.84"/>
    <x v="1"/>
    <s v="tier - 3"/>
    <x v="8"/>
    <x v="10"/>
  </r>
  <r>
    <s v="Id691"/>
    <s v="  Miranda J"/>
    <n v="21.66"/>
    <n v="5.2"/>
    <s v="Yes"/>
    <x v="0"/>
    <s v="No"/>
    <n v="2"/>
    <x v="1"/>
    <x v="2"/>
    <x v="2"/>
    <d v="1959-06-29T00:00:00"/>
    <n v="14449.85"/>
    <x v="1"/>
    <s v="tier - 1"/>
    <x v="2"/>
    <x v="10"/>
  </r>
  <r>
    <s v="Id692"/>
    <s v="  Roberto"/>
    <n v="36.47"/>
    <n v="8.23"/>
    <s v="Yes"/>
    <x v="0"/>
    <s v="No"/>
    <n v="0"/>
    <x v="1"/>
    <x v="0"/>
    <x v="0"/>
    <d v="1967-11-04T00:00:00"/>
    <n v="14427.63"/>
    <x v="1"/>
    <s v="tier - 2"/>
    <x v="14"/>
    <x v="22"/>
  </r>
  <r>
    <s v="Id693"/>
    <s v="  Rebecca B"/>
    <n v="36.08"/>
    <n v="10.33"/>
    <s v="Yes"/>
    <x v="0"/>
    <s v="No"/>
    <n v="0"/>
    <x v="1"/>
    <x v="0"/>
    <x v="0"/>
    <d v="1967-08-15T00:00:00"/>
    <n v="14426.66"/>
    <x v="1"/>
    <s v="tier - 2"/>
    <x v="12"/>
    <x v="22"/>
  </r>
  <r>
    <s v="Id694"/>
    <s v="  Tiffany"/>
    <n v="23.18"/>
    <n v="6.13"/>
    <s v="No"/>
    <x v="0"/>
    <s v="No"/>
    <n v="0"/>
    <x v="1"/>
    <x v="2"/>
    <x v="1"/>
    <d v="1999-08-10T00:00:00"/>
    <n v="14426.07"/>
    <x v="1"/>
    <s v="tier - 1"/>
    <x v="1"/>
    <x v="35"/>
  </r>
  <r>
    <s v="Id695"/>
    <s v="  Alexander"/>
    <n v="39.159999999999997"/>
    <n v="8.08"/>
    <s v="No"/>
    <x v="0"/>
    <s v="No"/>
    <n v="3"/>
    <x v="1"/>
    <x v="0"/>
    <x v="0"/>
    <d v="1958-09-20T00:00:00"/>
    <n v="14418.28"/>
    <x v="1"/>
    <s v="tier - 3"/>
    <x v="0"/>
    <x v="7"/>
  </r>
  <r>
    <s v="Id696"/>
    <s v="  Rich M"/>
    <n v="38.19"/>
    <n v="10.49"/>
    <s v="No"/>
    <x v="0"/>
    <s v="No"/>
    <n v="3"/>
    <x v="1"/>
    <x v="0"/>
    <x v="0"/>
    <d v="1958-07-29T00:00:00"/>
    <n v="14410.93"/>
    <x v="1"/>
    <s v="tier - 2"/>
    <x v="4"/>
    <x v="7"/>
  </r>
  <r>
    <s v="Id697"/>
    <s v="  Aaron C"/>
    <n v="26.41"/>
    <n v="8.11"/>
    <s v="No"/>
    <x v="0"/>
    <s v="No"/>
    <n v="3"/>
    <x v="1"/>
    <x v="1"/>
    <x v="0"/>
    <d v="1958-09-14T00:00:00"/>
    <n v="14394.56"/>
    <x v="1"/>
    <s v="tier - 1"/>
    <x v="11"/>
    <x v="7"/>
  </r>
  <r>
    <s v="Id698"/>
    <s v="  Kate"/>
    <n v="28.785"/>
    <n v="6.6"/>
    <s v="No"/>
    <x v="0"/>
    <s v="No"/>
    <n v="0"/>
    <x v="1"/>
    <x v="1"/>
    <x v="0"/>
    <d v="1965-06-22T00:00:00"/>
    <n v="14394.4"/>
    <x v="1"/>
    <s v="tier - 3"/>
    <x v="2"/>
    <x v="11"/>
  </r>
  <r>
    <s v="Id699"/>
    <s v="  Maria M"/>
    <n v="26.695"/>
    <n v="10.14"/>
    <s v="Yes"/>
    <x v="0"/>
    <s v="Yes"/>
    <n v="1"/>
    <x v="1"/>
    <x v="1"/>
    <x v="0"/>
    <d v="1963-07-16T00:00:00"/>
    <n v="14382.71"/>
    <x v="1"/>
    <s v="tier - 2"/>
    <x v="1"/>
    <x v="8"/>
  </r>
  <r>
    <s v="Id700"/>
    <s v="  Daven W"/>
    <n v="32.799999999999997"/>
    <n v="6.06"/>
    <s v="Yes"/>
    <x v="0"/>
    <s v="No"/>
    <n v="1"/>
    <x v="1"/>
    <x v="0"/>
    <x v="1"/>
    <d v="1988-11-16T00:00:00"/>
    <n v="14358.36"/>
    <x v="1"/>
    <s v="tier - 2"/>
    <x v="3"/>
    <x v="23"/>
  </r>
  <r>
    <s v="Id701"/>
    <s v="  Brianne"/>
    <n v="35.869999999999997"/>
    <n v="9.91"/>
    <s v="Yes"/>
    <x v="0"/>
    <s v="No"/>
    <n v="0"/>
    <x v="1"/>
    <x v="0"/>
    <x v="0"/>
    <d v="1967-10-10T00:00:00"/>
    <n v="14355.43"/>
    <x v="1"/>
    <s v="tier - 1"/>
    <x v="12"/>
    <x v="22"/>
  </r>
  <r>
    <s v="Id702"/>
    <s v="  Hiroki"/>
    <n v="21.66"/>
    <n v="4.1399999999999997"/>
    <s v="Yes"/>
    <x v="0"/>
    <s v="No"/>
    <n v="2"/>
    <x v="1"/>
    <x v="2"/>
    <x v="2"/>
    <d v="1959-12-24T00:00:00"/>
    <n v="14349.85"/>
    <x v="1"/>
    <s v="tier - 2"/>
    <x v="1"/>
    <x v="10"/>
  </r>
  <r>
    <s v="Id703"/>
    <s v="  Anders"/>
    <n v="37.72"/>
    <n v="4.38"/>
    <s v="Yes"/>
    <x v="0"/>
    <s v="Yes"/>
    <n v="1"/>
    <x v="1"/>
    <x v="0"/>
    <x v="2"/>
    <d v="1969-09-26T00:00:00"/>
    <n v="14337.91"/>
    <x v="1"/>
    <s v="tier - 3"/>
    <x v="13"/>
    <x v="16"/>
  </r>
  <r>
    <s v="Id704"/>
    <s v="  Danielle"/>
    <n v="39.700000000000003"/>
    <n v="9.83"/>
    <s v="No"/>
    <x v="0"/>
    <s v="No"/>
    <n v="3"/>
    <x v="1"/>
    <x v="0"/>
    <x v="0"/>
    <d v="1958-07-10T00:00:00"/>
    <n v="14319.03"/>
    <x v="1"/>
    <s v="tier - 2"/>
    <x v="3"/>
    <x v="7"/>
  </r>
  <r>
    <s v="Id705"/>
    <s v="  Candace N"/>
    <n v="35.97"/>
    <n v="11.08"/>
    <s v="No"/>
    <x v="0"/>
    <s v="No"/>
    <n v="3"/>
    <x v="1"/>
    <x v="0"/>
    <x v="0"/>
    <d v="1958-10-15T00:00:00"/>
    <n v="14313.85"/>
    <x v="1"/>
    <s v="tier - 3"/>
    <x v="0"/>
    <x v="7"/>
  </r>
  <r>
    <s v="Id706"/>
    <s v="  Bruno F"/>
    <n v="37.85"/>
    <n v="11.01"/>
    <s v="No"/>
    <x v="0"/>
    <s v="No"/>
    <n v="0"/>
    <x v="1"/>
    <x v="0"/>
    <x v="0"/>
    <d v="1968-12-15T00:00:00"/>
    <n v="14285.9"/>
    <x v="1"/>
    <s v="tier - 3"/>
    <x v="1"/>
    <x v="0"/>
  </r>
  <r>
    <s v="Id707"/>
    <s v="  Emily"/>
    <n v="21.66"/>
    <n v="4.37"/>
    <s v="No"/>
    <x v="1"/>
    <s v="No"/>
    <n v="1"/>
    <x v="0"/>
    <x v="2"/>
    <x v="2"/>
    <d v="2004-09-06T00:00:00"/>
    <n v="14283.46"/>
    <x v="1"/>
    <s v="tier - 2"/>
    <x v="2"/>
    <x v="41"/>
  </r>
  <r>
    <s v="Id708"/>
    <s v="  Katie"/>
    <n v="39.369999999999997"/>
    <n v="5.91"/>
    <s v="No"/>
    <x v="0"/>
    <s v="No"/>
    <n v="2"/>
    <x v="1"/>
    <x v="0"/>
    <x v="1"/>
    <d v="1972-07-13T00:00:00"/>
    <n v="14258.33"/>
    <x v="1"/>
    <s v="tier - 2"/>
    <x v="12"/>
    <x v="28"/>
  </r>
  <r>
    <s v="Id709"/>
    <s v="  Sally"/>
    <n v="40.880000000000003"/>
    <n v="7.65"/>
    <s v="No"/>
    <x v="0"/>
    <s v="No"/>
    <n v="0"/>
    <x v="1"/>
    <x v="0"/>
    <x v="0"/>
    <d v="1974-12-26T00:00:00"/>
    <n v="14256.79"/>
    <x v="1"/>
    <s v="tier - 2"/>
    <x v="12"/>
    <x v="19"/>
  </r>
  <r>
    <s v="Id710"/>
    <s v="  Meaghan J"/>
    <n v="26.22"/>
    <n v="5.37"/>
    <s v="Yes"/>
    <x v="0"/>
    <s v="No"/>
    <n v="2"/>
    <x v="1"/>
    <x v="1"/>
    <x v="2"/>
    <d v="1959-11-08T00:00:00"/>
    <n v="14256.19"/>
    <x v="1"/>
    <s v="tier - 3"/>
    <x v="1"/>
    <x v="10"/>
  </r>
  <r>
    <s v="Id711"/>
    <s v="  Rina"/>
    <n v="25.08"/>
    <n v="5.75"/>
    <s v="Yes"/>
    <x v="0"/>
    <s v="No"/>
    <n v="2"/>
    <x v="1"/>
    <x v="1"/>
    <x v="1"/>
    <d v="1959-10-10T00:00:00"/>
    <n v="14254.61"/>
    <x v="1"/>
    <s v="tier - 1"/>
    <x v="1"/>
    <x v="10"/>
  </r>
  <r>
    <s v="Id712"/>
    <s v="  Kristin P"/>
    <n v="39.1"/>
    <n v="6.79"/>
    <s v="Yes"/>
    <x v="0"/>
    <s v="No"/>
    <n v="2"/>
    <x v="1"/>
    <x v="0"/>
    <x v="0"/>
    <d v="1961-09-25T00:00:00"/>
    <n v="14235.07"/>
    <x v="1"/>
    <s v="tier - 1"/>
    <x v="3"/>
    <x v="12"/>
  </r>
  <r>
    <s v="Id713"/>
    <s v="  Albert"/>
    <n v="37.905000000000001"/>
    <n v="7.03"/>
    <s v="No"/>
    <x v="0"/>
    <s v="No"/>
    <n v="3"/>
    <x v="1"/>
    <x v="0"/>
    <x v="0"/>
    <d v="1958-09-21T00:00:00"/>
    <n v="14210.54"/>
    <x v="1"/>
    <s v="tier - 2"/>
    <x v="1"/>
    <x v="7"/>
  </r>
  <r>
    <s v="Id714"/>
    <s v="  Ashley"/>
    <n v="43.35"/>
    <n v="5.41"/>
    <s v="Yes"/>
    <x v="0"/>
    <s v="Yes"/>
    <n v="1"/>
    <x v="1"/>
    <x v="0"/>
    <x v="2"/>
    <d v="1983-11-17T00:00:00"/>
    <n v="14209.4"/>
    <x v="1"/>
    <s v="tier - 1"/>
    <x v="12"/>
    <x v="33"/>
  </r>
  <r>
    <s v="Id715"/>
    <s v="  Shannon L"/>
    <n v="36.15"/>
    <n v="8.0500000000000007"/>
    <s v="No"/>
    <x v="0"/>
    <s v="No"/>
    <n v="0"/>
    <x v="1"/>
    <x v="0"/>
    <x v="0"/>
    <d v="1968-12-25T00:00:00"/>
    <n v="14193.55"/>
    <x v="1"/>
    <s v="tier - 1"/>
    <x v="12"/>
    <x v="0"/>
  </r>
  <r>
    <s v="Id716"/>
    <s v="  Amy B"/>
    <n v="44.98"/>
    <n v="5.94"/>
    <s v="No"/>
    <x v="0"/>
    <s v="No"/>
    <n v="1"/>
    <x v="1"/>
    <x v="0"/>
    <x v="1"/>
    <d v="1984-07-07T00:00:00"/>
    <n v="14152.46"/>
    <x v="1"/>
    <s v="tier - 1"/>
    <x v="1"/>
    <x v="32"/>
  </r>
  <r>
    <s v="Id717"/>
    <s v="  A Danielle"/>
    <n v="38.28"/>
    <n v="5.51"/>
    <s v="No"/>
    <x v="1"/>
    <s v="No"/>
    <n v="1"/>
    <x v="1"/>
    <x v="0"/>
    <x v="2"/>
    <d v="2004-07-06T00:00:00"/>
    <n v="14133.04"/>
    <x v="1"/>
    <s v="tier - 3"/>
    <x v="0"/>
    <x v="41"/>
  </r>
  <r>
    <s v="Id718"/>
    <s v="  Conrad F"/>
    <n v="32.299999999999997"/>
    <n v="6.55"/>
    <s v="Yes"/>
    <x v="0"/>
    <s v="No"/>
    <n v="2"/>
    <x v="1"/>
    <x v="0"/>
    <x v="0"/>
    <d v="1961-06-14T00:00:00"/>
    <n v="14119.62"/>
    <x v="1"/>
    <s v="tier - 1"/>
    <x v="1"/>
    <x v="12"/>
  </r>
  <r>
    <s v="Id719"/>
    <s v="  Josh"/>
    <n v="39.51"/>
    <n v="5.79"/>
    <s v="Yes"/>
    <x v="0"/>
    <s v="No"/>
    <n v="0"/>
    <x v="1"/>
    <x v="0"/>
    <x v="1"/>
    <d v="1976-09-26T00:00:00"/>
    <n v="14098.07"/>
    <x v="1"/>
    <s v="tier - 3"/>
    <x v="8"/>
    <x v="1"/>
  </r>
  <r>
    <s v="Id720"/>
    <s v="  Maxime"/>
    <n v="50.46"/>
    <n v="4.5599999999999996"/>
    <s v="No"/>
    <x v="0"/>
    <s v="No"/>
    <n v="0"/>
    <x v="1"/>
    <x v="0"/>
    <x v="2"/>
    <d v="1991-09-12T00:00:00"/>
    <n v="14081.93"/>
    <x v="1"/>
    <s v="tier - 3"/>
    <x v="1"/>
    <x v="42"/>
  </r>
  <r>
    <s v="Id721"/>
    <s v="  Natalie"/>
    <n v="31.73"/>
    <n v="7"/>
    <s v="No"/>
    <x v="0"/>
    <s v="No"/>
    <n v="0"/>
    <x v="1"/>
    <x v="0"/>
    <x v="0"/>
    <d v="1960-11-08T00:00:00"/>
    <n v="14043.48"/>
    <x v="1"/>
    <s v="tier - 3"/>
    <x v="2"/>
    <x v="15"/>
  </r>
  <r>
    <s v="Id722"/>
    <s v="  Melissa"/>
    <n v="32.1"/>
    <n v="6.57"/>
    <s v="Yes"/>
    <x v="0"/>
    <s v="Yes"/>
    <n v="1"/>
    <x v="1"/>
    <x v="0"/>
    <x v="0"/>
    <d v="1963-07-08T00:00:00"/>
    <n v="14007.22"/>
    <x v="1"/>
    <s v="tier - 3"/>
    <x v="3"/>
    <x v="8"/>
  </r>
  <r>
    <s v="Id723"/>
    <s v="  Laura P"/>
    <n v="27.83"/>
    <n v="11.61"/>
    <s v="Yes"/>
    <x v="0"/>
    <s v="Yes"/>
    <n v="1"/>
    <x v="1"/>
    <x v="1"/>
    <x v="0"/>
    <d v="1963-07-06T00:00:00"/>
    <n v="14001.29"/>
    <x v="1"/>
    <s v="tier - 2"/>
    <x v="0"/>
    <x v="8"/>
  </r>
  <r>
    <s v="Id724"/>
    <s v="  Lisa"/>
    <n v="27.72"/>
    <n v="8.16"/>
    <s v="Yes"/>
    <x v="0"/>
    <s v="Yes"/>
    <n v="1"/>
    <x v="1"/>
    <x v="1"/>
    <x v="0"/>
    <d v="1963-12-23T00:00:00"/>
    <n v="14001.13"/>
    <x v="1"/>
    <s v="tier - 1"/>
    <x v="0"/>
    <x v="8"/>
  </r>
  <r>
    <s v="Id725"/>
    <s v="  William D Jr"/>
    <n v="36.765000000000001"/>
    <n v="4.4800000000000004"/>
    <s v="Yes"/>
    <x v="0"/>
    <s v="No"/>
    <n v="2"/>
    <x v="1"/>
    <x v="0"/>
    <x v="2"/>
    <d v="1959-09-06T00:00:00"/>
    <n v="13981.85"/>
    <x v="1"/>
    <s v="tier - 1"/>
    <x v="4"/>
    <x v="10"/>
  </r>
  <r>
    <s v="Id726"/>
    <s v="  James"/>
    <n v="48.36"/>
    <n v="4.08"/>
    <s v="No"/>
    <x v="0"/>
    <s v="No"/>
    <n v="0"/>
    <x v="1"/>
    <x v="0"/>
    <x v="2"/>
    <d v="1990-07-13T00:00:00"/>
    <n v="13979.45"/>
    <x v="1"/>
    <s v="tier - 1"/>
    <x v="8"/>
    <x v="3"/>
  </r>
  <r>
    <s v="Id727"/>
    <s v="  John"/>
    <n v="31.445"/>
    <n v="4.4000000000000004"/>
    <s v="Yes"/>
    <x v="0"/>
    <s v="No"/>
    <n v="2"/>
    <x v="1"/>
    <x v="0"/>
    <x v="2"/>
    <d v="1959-08-29T00:00:00"/>
    <n v="13974.46"/>
    <x v="1"/>
    <s v="tier - 2"/>
    <x v="9"/>
    <x v="10"/>
  </r>
  <r>
    <s v="Id728"/>
    <s v="  Adam S"/>
    <n v="27.55"/>
    <n v="9.02"/>
    <s v="No"/>
    <x v="0"/>
    <s v="No"/>
    <n v="0"/>
    <x v="1"/>
    <x v="1"/>
    <x v="0"/>
    <d v="1960-06-18T00:00:00"/>
    <n v="13937.67"/>
    <x v="1"/>
    <s v="tier - 1"/>
    <x v="1"/>
    <x v="15"/>
  </r>
  <r>
    <s v="Id729"/>
    <s v="  Armando"/>
    <n v="33.11"/>
    <n v="8.06"/>
    <s v="No"/>
    <x v="0"/>
    <s v="No"/>
    <n v="0"/>
    <x v="1"/>
    <x v="0"/>
    <x v="0"/>
    <d v="1962-07-27T00:00:00"/>
    <n v="13919.82"/>
    <x v="1"/>
    <s v="tier - 2"/>
    <x v="0"/>
    <x v="5"/>
  </r>
  <r>
    <s v="Id730"/>
    <s v="  Dana"/>
    <n v="36.85"/>
    <n v="6.21"/>
    <s v="Yes"/>
    <x v="0"/>
    <s v="No"/>
    <n v="2"/>
    <x v="1"/>
    <x v="0"/>
    <x v="1"/>
    <d v="1959-07-07T00:00:00"/>
    <n v="13887.97"/>
    <x v="1"/>
    <s v="tier - 2"/>
    <x v="0"/>
    <x v="10"/>
  </r>
  <r>
    <s v="Id731"/>
    <s v="  Jennifer L"/>
    <n v="36.299999999999997"/>
    <n v="5.79"/>
    <s v="Yes"/>
    <x v="0"/>
    <s v="No"/>
    <n v="2"/>
    <x v="1"/>
    <x v="0"/>
    <x v="1"/>
    <d v="1959-12-29T00:00:00"/>
    <n v="13887.2"/>
    <x v="1"/>
    <s v="tier - 3"/>
    <x v="0"/>
    <x v="10"/>
  </r>
  <r>
    <s v="Id732"/>
    <s v="  Benjamin"/>
    <n v="45.34"/>
    <n v="5.69"/>
    <s v="Yes"/>
    <x v="0"/>
    <s v="No"/>
    <n v="0"/>
    <x v="1"/>
    <x v="0"/>
    <x v="2"/>
    <d v="1985-09-25T00:00:00"/>
    <n v="13886.4"/>
    <x v="1"/>
    <s v="tier - 2"/>
    <x v="1"/>
    <x v="17"/>
  </r>
  <r>
    <s v="Id733"/>
    <s v="  Tanya"/>
    <n v="31.8"/>
    <n v="5.36"/>
    <s v="Yes"/>
    <x v="0"/>
    <s v="No"/>
    <n v="2"/>
    <x v="1"/>
    <x v="0"/>
    <x v="2"/>
    <d v="1959-10-05T00:00:00"/>
    <n v="13880.95"/>
    <x v="1"/>
    <s v="tier - 2"/>
    <x v="3"/>
    <x v="10"/>
  </r>
  <r>
    <s v="Id734"/>
    <s v="  Tracy"/>
    <n v="41.02"/>
    <n v="11.37"/>
    <s v="No"/>
    <x v="0"/>
    <s v="No"/>
    <n v="0"/>
    <x v="1"/>
    <x v="0"/>
    <x v="0"/>
    <d v="1978-12-19T00:00:00"/>
    <n v="13874.89"/>
    <x v="1"/>
    <s v="tier - 1"/>
    <x v="1"/>
    <x v="9"/>
  </r>
  <r>
    <s v="Id735"/>
    <s v="  Emily S"/>
    <n v="32.68"/>
    <n v="11.87"/>
    <s v="No"/>
    <x v="0"/>
    <s v="No"/>
    <n v="0"/>
    <x v="1"/>
    <x v="0"/>
    <x v="0"/>
    <d v="1960-07-21T00:00:00"/>
    <n v="13844.8"/>
    <x v="1"/>
    <s v="tier - 2"/>
    <x v="1"/>
    <x v="15"/>
  </r>
  <r>
    <s v="Id736"/>
    <s v="  Kelly R"/>
    <n v="21.7"/>
    <n v="4.9000000000000004"/>
    <s v="No"/>
    <x v="0"/>
    <s v="Yes"/>
    <n v="1"/>
    <x v="0"/>
    <x v="2"/>
    <x v="2"/>
    <d v="2003-06-07T00:00:00"/>
    <n v="13844.51"/>
    <x v="1"/>
    <s v="tier - 1"/>
    <x v="3"/>
    <x v="43"/>
  </r>
  <r>
    <s v="Id737"/>
    <s v="  Kyle"/>
    <n v="40.479999999999997"/>
    <n v="6.7"/>
    <s v="No"/>
    <x v="0"/>
    <s v="No"/>
    <n v="3"/>
    <x v="1"/>
    <x v="0"/>
    <x v="0"/>
    <d v="1958-12-10T00:00:00"/>
    <n v="13831.12"/>
    <x v="2"/>
    <s v="tier - 1"/>
    <x v="0"/>
    <x v="7"/>
  </r>
  <r>
    <s v="Id738"/>
    <s v="  Bruce A Jr"/>
    <n v="34.5"/>
    <n v="10.3"/>
    <s v="No"/>
    <x v="0"/>
    <s v="No"/>
    <n v="3"/>
    <x v="1"/>
    <x v="0"/>
    <x v="0"/>
    <d v="1958-11-25T00:00:00"/>
    <n v="13822.8"/>
    <x v="2"/>
    <s v="tier - 3"/>
    <x v="3"/>
    <x v="7"/>
  </r>
  <r>
    <s v="Id739"/>
    <s v="  Cary J"/>
    <n v="45.9"/>
    <n v="11.14"/>
    <s v="Yes"/>
    <x v="0"/>
    <s v="No"/>
    <n v="1"/>
    <x v="1"/>
    <x v="0"/>
    <x v="0"/>
    <d v="1986-12-08T00:00:00"/>
    <n v="13819.49"/>
    <x v="2"/>
    <s v="tier - 2"/>
    <x v="1"/>
    <x v="26"/>
  </r>
  <r>
    <s v="Id740"/>
    <s v="  Jill M"/>
    <n v="33.479999999999997"/>
    <n v="4.74"/>
    <s v="Yes"/>
    <x v="0"/>
    <s v="No"/>
    <n v="2"/>
    <x v="1"/>
    <x v="0"/>
    <x v="2"/>
    <d v="1966-11-10T00:00:00"/>
    <n v="13801.61"/>
    <x v="2"/>
    <s v="tier - 3"/>
    <x v="12"/>
    <x v="24"/>
  </r>
  <r>
    <s v="Id741"/>
    <s v="  Chris"/>
    <n v="28.31"/>
    <n v="5.96"/>
    <s v="Yes"/>
    <x v="0"/>
    <s v="No"/>
    <n v="2"/>
    <x v="1"/>
    <x v="1"/>
    <x v="1"/>
    <d v="1959-08-06T00:00:00"/>
    <n v="13770.1"/>
    <x v="2"/>
    <s v="tier - 1"/>
    <x v="1"/>
    <x v="10"/>
  </r>
  <r>
    <s v="Id742"/>
    <s v="  Michael E"/>
    <n v="21.565000000000001"/>
    <n v="4.95"/>
    <s v="No"/>
    <x v="1"/>
    <s v="No"/>
    <n v="1"/>
    <x v="0"/>
    <x v="2"/>
    <x v="2"/>
    <d v="2004-07-16T00:00:00"/>
    <n v="13747.87"/>
    <x v="2"/>
    <s v="tier - 2"/>
    <x v="11"/>
    <x v="41"/>
  </r>
  <r>
    <s v="Id743"/>
    <s v="  Lauren"/>
    <n v="35.590000000000003"/>
    <n v="5.21"/>
    <s v="Yes"/>
    <x v="0"/>
    <s v="Yes"/>
    <n v="1"/>
    <x v="1"/>
    <x v="0"/>
    <x v="2"/>
    <d v="1969-10-23T00:00:00"/>
    <n v="13746.74"/>
    <x v="2"/>
    <s v="tier - 2"/>
    <x v="12"/>
    <x v="16"/>
  </r>
  <r>
    <s v="Id744"/>
    <s v="  Kathryn E"/>
    <n v="43.44"/>
    <n v="4.8600000000000003"/>
    <s v="Yes"/>
    <x v="0"/>
    <s v="No"/>
    <n v="0"/>
    <x v="1"/>
    <x v="0"/>
    <x v="2"/>
    <d v="1985-08-29T00:00:00"/>
    <n v="13726.21"/>
    <x v="2"/>
    <s v="tier - 3"/>
    <x v="12"/>
    <x v="17"/>
  </r>
  <r>
    <s v="Id745"/>
    <s v="  Polly"/>
    <n v="21.754999999999999"/>
    <n v="7.79"/>
    <s v="Yes"/>
    <x v="0"/>
    <s v="No"/>
    <n v="0"/>
    <x v="1"/>
    <x v="2"/>
    <x v="0"/>
    <d v="1981-08-02T00:00:00"/>
    <n v="13725.47"/>
    <x v="2"/>
    <s v="tier - 2"/>
    <x v="2"/>
    <x v="36"/>
  </r>
  <r>
    <s v="Id746"/>
    <s v="  Mark H"/>
    <n v="44.55"/>
    <n v="7.12"/>
    <s v="Yes"/>
    <x v="0"/>
    <s v="No"/>
    <n v="1"/>
    <x v="1"/>
    <x v="0"/>
    <x v="0"/>
    <d v="1986-11-24T00:00:00"/>
    <n v="13714.55"/>
    <x v="2"/>
    <s v="tier - 2"/>
    <x v="8"/>
    <x v="26"/>
  </r>
  <r>
    <s v="Id747"/>
    <s v="  Jessie M"/>
    <n v="43.32"/>
    <n v="4.67"/>
    <s v="Yes"/>
    <x v="0"/>
    <s v="No"/>
    <n v="0"/>
    <x v="1"/>
    <x v="0"/>
    <x v="2"/>
    <d v="1985-09-14T00:00:00"/>
    <n v="13685.51"/>
    <x v="2"/>
    <s v="tier - 1"/>
    <x v="12"/>
    <x v="17"/>
  </r>
  <r>
    <s v="Id748"/>
    <s v="  Chris"/>
    <n v="31.23"/>
    <n v="9.1199999999999992"/>
    <s v="Yes"/>
    <x v="0"/>
    <s v="Yes"/>
    <n v="1"/>
    <x v="1"/>
    <x v="0"/>
    <x v="0"/>
    <d v="1963-08-04T00:00:00"/>
    <n v="13677.68"/>
    <x v="2"/>
    <s v="tier - 2"/>
    <x v="14"/>
    <x v="8"/>
  </r>
  <r>
    <s v="Id749"/>
    <s v="  Daniel"/>
    <n v="42.81"/>
    <n v="4.1500000000000004"/>
    <s v="No"/>
    <x v="0"/>
    <s v="No"/>
    <n v="1"/>
    <x v="1"/>
    <x v="0"/>
    <x v="2"/>
    <d v="1984-07-20T00:00:00"/>
    <n v="13638.06"/>
    <x v="2"/>
    <s v="tier - 3"/>
    <x v="8"/>
    <x v="32"/>
  </r>
  <r>
    <s v="Id750"/>
    <s v="  Megan"/>
    <n v="35.909999999999997"/>
    <n v="6.72"/>
    <s v="Yes"/>
    <x v="0"/>
    <s v="No"/>
    <n v="2"/>
    <x v="1"/>
    <x v="0"/>
    <x v="0"/>
    <d v="1961-12-24T00:00:00"/>
    <n v="13635.64"/>
    <x v="2"/>
    <s v="tier - 3"/>
    <x v="2"/>
    <x v="12"/>
  </r>
  <r>
    <s v="Id751"/>
    <s v="  Kevin"/>
    <n v="36.65"/>
    <n v="5.01"/>
    <s v="Yes"/>
    <x v="0"/>
    <s v="Yes"/>
    <n v="1"/>
    <x v="1"/>
    <x v="0"/>
    <x v="2"/>
    <d v="1969-07-26T00:00:00"/>
    <n v="13622.01"/>
    <x v="2"/>
    <s v="tier - 3"/>
    <x v="1"/>
    <x v="16"/>
  </r>
  <r>
    <s v="Id752"/>
    <s v="  Caroline S"/>
    <n v="22.04"/>
    <n v="10.9"/>
    <s v="Yes"/>
    <x v="0"/>
    <s v="No"/>
    <n v="2"/>
    <x v="1"/>
    <x v="2"/>
    <x v="0"/>
    <d v="1961-11-18T00:00:00"/>
    <n v="13616.36"/>
    <x v="2"/>
    <s v="tier - 3"/>
    <x v="2"/>
    <x v="12"/>
  </r>
  <r>
    <s v="Id753"/>
    <s v="  Nuta"/>
    <n v="31.824999999999999"/>
    <n v="5.52"/>
    <s v="Yes"/>
    <x v="0"/>
    <s v="No"/>
    <n v="1"/>
    <x v="1"/>
    <x v="0"/>
    <x v="2"/>
    <d v="1964-09-10T00:00:00"/>
    <n v="13607.37"/>
    <x v="2"/>
    <s v="tier - 1"/>
    <x v="2"/>
    <x v="13"/>
  </r>
  <r>
    <s v="Id754"/>
    <s v="  Margie"/>
    <n v="53.58"/>
    <n v="4.55"/>
    <s v="No"/>
    <x v="0"/>
    <s v="No"/>
    <n v="1"/>
    <x v="1"/>
    <x v="0"/>
    <x v="2"/>
    <d v="1992-08-14T00:00:00"/>
    <n v="13588.17"/>
    <x v="2"/>
    <s v="tier - 1"/>
    <x v="1"/>
    <x v="34"/>
  </r>
  <r>
    <s v="Id755"/>
    <s v="  Heidi"/>
    <n v="34.299999999999997"/>
    <n v="11.76"/>
    <s v="No"/>
    <x v="0"/>
    <s v="No"/>
    <n v="0"/>
    <x v="1"/>
    <x v="0"/>
    <x v="0"/>
    <d v="1968-07-15T00:00:00"/>
    <n v="13566.04"/>
    <x v="2"/>
    <s v="tier - 3"/>
    <x v="12"/>
    <x v="0"/>
  </r>
  <r>
    <s v="Id756"/>
    <s v="  Diego J"/>
    <n v="32.11"/>
    <n v="7.06"/>
    <s v="No"/>
    <x v="0"/>
    <s v="No"/>
    <n v="0"/>
    <x v="1"/>
    <x v="0"/>
    <x v="0"/>
    <d v="1960-07-11T00:00:00"/>
    <n v="13555"/>
    <x v="2"/>
    <s v="tier - 3"/>
    <x v="6"/>
    <x v="15"/>
  </r>
  <r>
    <s v="Id757"/>
    <s v="  Enrique M Sr"/>
    <n v="31.78"/>
    <n v="11.35"/>
    <s v="Yes"/>
    <x v="0"/>
    <s v="Yes"/>
    <n v="1"/>
    <x v="1"/>
    <x v="0"/>
    <x v="0"/>
    <d v="1963-10-14T00:00:00"/>
    <n v="13511.28"/>
    <x v="2"/>
    <s v="tier - 1"/>
    <x v="1"/>
    <x v="8"/>
  </r>
  <r>
    <s v="Id758"/>
    <s v="  Greg"/>
    <n v="46.89"/>
    <n v="5.52"/>
    <s v="No"/>
    <x v="0"/>
    <s v="No"/>
    <n v="0"/>
    <x v="1"/>
    <x v="0"/>
    <x v="2"/>
    <d v="1990-08-30T00:00:00"/>
    <n v="13480.83"/>
    <x v="2"/>
    <s v="tier - 2"/>
    <x v="8"/>
    <x v="3"/>
  </r>
  <r>
    <s v="Id759"/>
    <s v="  Filip"/>
    <n v="39.35"/>
    <n v="7.86"/>
    <s v="Yes"/>
    <x v="0"/>
    <s v="No"/>
    <n v="1"/>
    <x v="1"/>
    <x v="0"/>
    <x v="0"/>
    <d v="1975-08-07T00:00:00"/>
    <n v="13472.19"/>
    <x v="2"/>
    <s v="tier - 2"/>
    <x v="1"/>
    <x v="27"/>
  </r>
  <r>
    <s v="Id760"/>
    <s v="  Rosemary E"/>
    <n v="39.200000000000003"/>
    <n v="11.38"/>
    <s v="No"/>
    <x v="0"/>
    <s v="No"/>
    <n v="0"/>
    <x v="1"/>
    <x v="0"/>
    <x v="0"/>
    <d v="1960-07-24T00:00:00"/>
    <n v="13470.86"/>
    <x v="2"/>
    <s v="tier - 3"/>
    <x v="3"/>
    <x v="15"/>
  </r>
  <r>
    <s v="Id761"/>
    <s v="  Lisa"/>
    <n v="39.159999999999997"/>
    <n v="10.48"/>
    <s v="No"/>
    <x v="0"/>
    <s v="No"/>
    <n v="0"/>
    <x v="1"/>
    <x v="0"/>
    <x v="0"/>
    <d v="1960-07-28T00:00:00"/>
    <n v="13470.8"/>
    <x v="2"/>
    <s v="tier - 2"/>
    <x v="0"/>
    <x v="15"/>
  </r>
  <r>
    <s v="Id762"/>
    <s v="  Jason"/>
    <n v="44.1"/>
    <n v="5.04"/>
    <s v="Yes"/>
    <x v="0"/>
    <s v="No"/>
    <n v="0"/>
    <x v="1"/>
    <x v="0"/>
    <x v="2"/>
    <d v="1985-08-19T00:00:00"/>
    <n v="13465.8"/>
    <x v="2"/>
    <s v="tier - 1"/>
    <x v="1"/>
    <x v="17"/>
  </r>
  <r>
    <s v="Id763"/>
    <s v="  Courtney"/>
    <n v="33.200000000000003"/>
    <n v="9.06"/>
    <s v="No"/>
    <x v="0"/>
    <s v="No"/>
    <n v="0"/>
    <x v="1"/>
    <x v="0"/>
    <x v="0"/>
    <d v="1960-12-16T00:00:00"/>
    <n v="13462.52"/>
    <x v="2"/>
    <s v="tier - 2"/>
    <x v="3"/>
    <x v="15"/>
  </r>
  <r>
    <s v="Id764"/>
    <s v="  Jennifer R"/>
    <n v="29.92"/>
    <n v="11.07"/>
    <s v="No"/>
    <x v="0"/>
    <s v="No"/>
    <n v="0"/>
    <x v="1"/>
    <x v="1"/>
    <x v="0"/>
    <d v="1960-07-11T00:00:00"/>
    <n v="13457.96"/>
    <x v="2"/>
    <s v="tier - 1"/>
    <x v="0"/>
    <x v="15"/>
  </r>
  <r>
    <s v="Id765"/>
    <s v="  Lauren E"/>
    <n v="25"/>
    <n v="10.45"/>
    <s v="No"/>
    <x v="0"/>
    <s v="No"/>
    <n v="0"/>
    <x v="1"/>
    <x v="1"/>
    <x v="0"/>
    <d v="1960-08-13T00:00:00"/>
    <n v="13451.12"/>
    <x v="2"/>
    <s v="tier - 1"/>
    <x v="3"/>
    <x v="15"/>
  </r>
  <r>
    <s v="Id766"/>
    <s v="  Ashley M"/>
    <n v="38.869999999999997"/>
    <n v="8.6300000000000008"/>
    <s v="Yes"/>
    <x v="0"/>
    <s v="No"/>
    <n v="1"/>
    <x v="1"/>
    <x v="0"/>
    <x v="0"/>
    <d v="1975-06-29T00:00:00"/>
    <n v="13440.7"/>
    <x v="2"/>
    <s v="tier - 2"/>
    <x v="1"/>
    <x v="27"/>
  </r>
  <r>
    <s v="Id767"/>
    <s v="  Alison R"/>
    <n v="32.299999999999997"/>
    <n v="5.28"/>
    <s v="Yes"/>
    <x v="0"/>
    <s v="No"/>
    <n v="2"/>
    <x v="1"/>
    <x v="0"/>
    <x v="2"/>
    <d v="1966-11-14T00:00:00"/>
    <n v="13430.27"/>
    <x v="2"/>
    <s v="tier - 3"/>
    <x v="2"/>
    <x v="24"/>
  </r>
  <r>
    <s v="Id768"/>
    <s v="  Madeleine"/>
    <n v="31.16"/>
    <n v="7.49"/>
    <s v="Yes"/>
    <x v="0"/>
    <s v="No"/>
    <n v="2"/>
    <x v="1"/>
    <x v="0"/>
    <x v="0"/>
    <d v="1961-11-03T00:00:00"/>
    <n v="13429.04"/>
    <x v="2"/>
    <s v="tier - 3"/>
    <x v="1"/>
    <x v="12"/>
  </r>
  <r>
    <s v="Id769"/>
    <s v="  Stacey"/>
    <n v="54.59"/>
    <n v="4.2699999999999996"/>
    <s v="No"/>
    <x v="0"/>
    <s v="No"/>
    <n v="0"/>
    <x v="1"/>
    <x v="0"/>
    <x v="2"/>
    <d v="1994-06-17T00:00:00"/>
    <n v="13417.05"/>
    <x v="2"/>
    <s v="tier - 3"/>
    <x v="1"/>
    <x v="6"/>
  </r>
  <r>
    <s v="Id770"/>
    <s v="  Kimberly"/>
    <n v="21.09"/>
    <n v="9.2200000000000006"/>
    <s v="Yes"/>
    <x v="0"/>
    <s v="No"/>
    <n v="2"/>
    <x v="1"/>
    <x v="2"/>
    <x v="0"/>
    <d v="1961-07-22T00:00:00"/>
    <n v="13415.04"/>
    <x v="2"/>
    <s v="tier - 2"/>
    <x v="1"/>
    <x v="12"/>
  </r>
  <r>
    <s v="Id771"/>
    <s v="  Matthew D"/>
    <n v="52.41"/>
    <n v="5.99"/>
    <s v="No"/>
    <x v="0"/>
    <s v="No"/>
    <n v="1"/>
    <x v="1"/>
    <x v="0"/>
    <x v="1"/>
    <d v="1992-12-19T00:00:00"/>
    <n v="13412.97"/>
    <x v="2"/>
    <s v="tier - 3"/>
    <x v="8"/>
    <x v="34"/>
  </r>
  <r>
    <s v="Id772"/>
    <s v="  Michael"/>
    <n v="41.47"/>
    <n v="5.86"/>
    <s v="Yes"/>
    <x v="0"/>
    <s v="No"/>
    <n v="2"/>
    <x v="1"/>
    <x v="0"/>
    <x v="1"/>
    <d v="1959-12-20T00:00:00"/>
    <n v="13405.39"/>
    <x v="2"/>
    <s v="tier - 3"/>
    <x v="0"/>
    <x v="10"/>
  </r>
  <r>
    <s v="Id773"/>
    <s v="  Ben"/>
    <n v="33.1"/>
    <n v="5.19"/>
    <s v="Yes"/>
    <x v="0"/>
    <s v="No"/>
    <n v="2"/>
    <x v="1"/>
    <x v="0"/>
    <x v="2"/>
    <d v="1959-11-25T00:00:00"/>
    <n v="13393.76"/>
    <x v="2"/>
    <s v="tier - 1"/>
    <x v="3"/>
    <x v="10"/>
  </r>
  <r>
    <s v="Id774"/>
    <s v="  Chris"/>
    <n v="30.8"/>
    <n v="4.37"/>
    <s v="Yes"/>
    <x v="0"/>
    <s v="No"/>
    <n v="2"/>
    <x v="1"/>
    <x v="0"/>
    <x v="2"/>
    <d v="1959-12-09T00:00:00"/>
    <n v="13390.56"/>
    <x v="2"/>
    <s v="tier - 3"/>
    <x v="3"/>
    <x v="10"/>
  </r>
  <r>
    <s v="Id775"/>
    <s v="  Jeremy J"/>
    <n v="42.06"/>
    <n v="5.32"/>
    <s v="No"/>
    <x v="0"/>
    <s v="No"/>
    <n v="1"/>
    <x v="1"/>
    <x v="0"/>
    <x v="2"/>
    <d v="1984-06-06T00:00:00"/>
    <n v="13383.67"/>
    <x v="2"/>
    <s v="tier - 2"/>
    <x v="8"/>
    <x v="33"/>
  </r>
  <r>
    <s v="Id776"/>
    <s v="  Amy L"/>
    <n v="39.270000000000003"/>
    <n v="5.64"/>
    <s v="No"/>
    <x v="0"/>
    <s v="Yes"/>
    <n v="1"/>
    <x v="1"/>
    <x v="0"/>
    <x v="2"/>
    <d v="1979-09-30T00:00:00"/>
    <n v="13377.41"/>
    <x v="2"/>
    <s v="tier - 3"/>
    <x v="12"/>
    <x v="18"/>
  </r>
  <r>
    <s v="Id777"/>
    <s v="  Karen L"/>
    <n v="30.71"/>
    <n v="5.59"/>
    <s v="Yes"/>
    <x v="0"/>
    <s v="No"/>
    <n v="1"/>
    <x v="1"/>
    <x v="0"/>
    <x v="2"/>
    <d v="1964-09-24T00:00:00"/>
    <n v="13375.76"/>
    <x v="2"/>
    <s v="tier - 2"/>
    <x v="15"/>
    <x v="13"/>
  </r>
  <r>
    <s v="Id778"/>
    <s v="  Tennille"/>
    <n v="47.19"/>
    <n v="5.29"/>
    <s v="No"/>
    <x v="0"/>
    <s v="No"/>
    <n v="0"/>
    <x v="1"/>
    <x v="0"/>
    <x v="2"/>
    <d v="1990-10-02T00:00:00"/>
    <n v="13360.94"/>
    <x v="2"/>
    <s v="tier - 1"/>
    <x v="1"/>
    <x v="3"/>
  </r>
  <r>
    <s v="Id779"/>
    <s v="  Matt"/>
    <n v="30.02"/>
    <n v="6.65"/>
    <s v="No"/>
    <x v="0"/>
    <s v="No"/>
    <n v="0"/>
    <x v="1"/>
    <x v="0"/>
    <x v="0"/>
    <d v="1960-11-11T00:00:00"/>
    <n v="13352.1"/>
    <x v="2"/>
    <s v="tier - 1"/>
    <x v="1"/>
    <x v="15"/>
  </r>
  <r>
    <s v="Id780"/>
    <s v="  Emily"/>
    <n v="37.909999999999997"/>
    <n v="5.68"/>
    <s v="Yes"/>
    <x v="0"/>
    <s v="No"/>
    <n v="0"/>
    <x v="1"/>
    <x v="0"/>
    <x v="2"/>
    <d v="1976-08-23T00:00:00"/>
    <n v="13333.71"/>
    <x v="2"/>
    <s v="tier - 2"/>
    <x v="1"/>
    <x v="1"/>
  </r>
  <r>
    <s v="Id781"/>
    <s v="  Justin E"/>
    <n v="54.61"/>
    <n v="4.49"/>
    <s v="No"/>
    <x v="0"/>
    <s v="No"/>
    <n v="0"/>
    <x v="1"/>
    <x v="0"/>
    <x v="2"/>
    <d v="1994-07-01T00:00:00"/>
    <n v="13292.52"/>
    <x v="2"/>
    <s v="tier - 3"/>
    <x v="1"/>
    <x v="6"/>
  </r>
  <r>
    <s v="Id782"/>
    <s v="  Shalane"/>
    <n v="36.005000000000003"/>
    <n v="6.9"/>
    <s v="No"/>
    <x v="0"/>
    <s v="No"/>
    <n v="0"/>
    <x v="1"/>
    <x v="0"/>
    <x v="0"/>
    <d v="1962-10-11T00:00:00"/>
    <n v="13228.85"/>
    <x v="2"/>
    <s v="tier - 3"/>
    <x v="8"/>
    <x v="5"/>
  </r>
  <r>
    <s v="Id783"/>
    <s v="  Jessica N"/>
    <n v="28.7"/>
    <n v="11.52"/>
    <s v="No"/>
    <x v="0"/>
    <s v="No"/>
    <n v="0"/>
    <x v="1"/>
    <x v="1"/>
    <x v="0"/>
    <d v="1962-11-24T00:00:00"/>
    <n v="13224.69"/>
    <x v="2"/>
    <s v="tier - 2"/>
    <x v="3"/>
    <x v="5"/>
  </r>
  <r>
    <s v="Id784"/>
    <s v="  Melanie"/>
    <n v="34.295000000000002"/>
    <n v="11.24"/>
    <s v="No"/>
    <x v="0"/>
    <s v="No"/>
    <n v="0"/>
    <x v="1"/>
    <x v="0"/>
    <x v="0"/>
    <d v="1965-11-13T00:00:00"/>
    <n v="13224.06"/>
    <x v="2"/>
    <s v="tier - 3"/>
    <x v="2"/>
    <x v="11"/>
  </r>
  <r>
    <s v="Id785"/>
    <s v="  Ruth Angelica"/>
    <n v="27.55"/>
    <n v="10.98"/>
    <s v="No"/>
    <x v="0"/>
    <s v="No"/>
    <n v="0"/>
    <x v="1"/>
    <x v="1"/>
    <x v="0"/>
    <d v="1962-12-07T00:00:00"/>
    <n v="13217.09"/>
    <x v="2"/>
    <s v="tier - 1"/>
    <x v="2"/>
    <x v="5"/>
  </r>
  <r>
    <s v="Id786"/>
    <s v="  Una M"/>
    <n v="40.700000000000003"/>
    <n v="5.42"/>
    <s v="No"/>
    <x v="0"/>
    <s v="No"/>
    <n v="0"/>
    <x v="1"/>
    <x v="0"/>
    <x v="2"/>
    <d v="1982-10-15T00:00:00"/>
    <n v="13214.43"/>
    <x v="2"/>
    <s v="tier - 2"/>
    <x v="1"/>
    <x v="37"/>
  </r>
  <r>
    <s v="Id787"/>
    <s v="  Taralyn"/>
    <n v="18.335000000000001"/>
    <n v="10.97"/>
    <s v="No"/>
    <x v="0"/>
    <s v="No"/>
    <n v="0"/>
    <x v="1"/>
    <x v="3"/>
    <x v="0"/>
    <d v="1962-08-05T00:00:00"/>
    <n v="13204.29"/>
    <x v="2"/>
    <s v="tier - 1"/>
    <x v="2"/>
    <x v="5"/>
  </r>
  <r>
    <s v="Id788"/>
    <s v="  James A"/>
    <n v="33.914999999999999"/>
    <n v="9.56"/>
    <s v="Yes"/>
    <x v="0"/>
    <s v="No"/>
    <n v="2"/>
    <x v="1"/>
    <x v="0"/>
    <x v="0"/>
    <d v="1961-12-06T00:00:00"/>
    <n v="13143.86"/>
    <x v="2"/>
    <s v="tier - 2"/>
    <x v="4"/>
    <x v="12"/>
  </r>
  <r>
    <s v="Id789"/>
    <s v="  Ning"/>
    <n v="33.534999999999997"/>
    <n v="9.4"/>
    <s v="Yes"/>
    <x v="0"/>
    <s v="No"/>
    <n v="2"/>
    <x v="1"/>
    <x v="0"/>
    <x v="0"/>
    <d v="1961-12-06T00:00:00"/>
    <n v="13143.34"/>
    <x v="2"/>
    <s v="tier - 2"/>
    <x v="16"/>
    <x v="12"/>
  </r>
  <r>
    <s v="Id790"/>
    <s v="  Joel"/>
    <n v="23.655000000000001"/>
    <n v="8.48"/>
    <s v="Yes"/>
    <x v="0"/>
    <s v="No"/>
    <n v="2"/>
    <x v="1"/>
    <x v="2"/>
    <x v="0"/>
    <d v="1961-09-07T00:00:00"/>
    <n v="13129.6"/>
    <x v="2"/>
    <s v="tier - 2"/>
    <x v="6"/>
    <x v="12"/>
  </r>
  <r>
    <s v="Id791"/>
    <s v="  Pamela J"/>
    <n v="28"/>
    <n v="5.57"/>
    <s v="No"/>
    <x v="0"/>
    <s v="No"/>
    <n v="0"/>
    <x v="1"/>
    <x v="1"/>
    <x v="2"/>
    <d v="1999-08-16T00:00:00"/>
    <n v="13126.68"/>
    <x v="2"/>
    <s v="tier - 3"/>
    <x v="3"/>
    <x v="35"/>
  </r>
  <r>
    <s v="Id792"/>
    <s v="  Brittney"/>
    <n v="30.23"/>
    <n v="6.94"/>
    <s v="Yes"/>
    <x v="0"/>
    <s v="Yes"/>
    <n v="1"/>
    <x v="1"/>
    <x v="0"/>
    <x v="0"/>
    <d v="1963-09-14T00:00:00"/>
    <n v="13116.84"/>
    <x v="2"/>
    <s v="tier - 1"/>
    <x v="1"/>
    <x v="8"/>
  </r>
  <r>
    <s v="Id793"/>
    <s v="  Sheila"/>
    <n v="51.14"/>
    <n v="4.05"/>
    <s v="No"/>
    <x v="0"/>
    <s v="No"/>
    <n v="1"/>
    <x v="1"/>
    <x v="0"/>
    <x v="2"/>
    <d v="1992-08-12T00:00:00"/>
    <n v="13113.51"/>
    <x v="2"/>
    <s v="tier - 2"/>
    <x v="12"/>
    <x v="34"/>
  </r>
  <r>
    <s v="Id794"/>
    <s v="  Koji"/>
    <n v="24.32"/>
    <n v="10.220000000000001"/>
    <s v="No"/>
    <x v="0"/>
    <s v="No"/>
    <n v="0"/>
    <x v="1"/>
    <x v="2"/>
    <x v="0"/>
    <d v="1962-08-02T00:00:00"/>
    <n v="13112.6"/>
    <x v="2"/>
    <s v="tier - 3"/>
    <x v="1"/>
    <x v="5"/>
  </r>
  <r>
    <s v="Id795"/>
    <s v="  Sarah"/>
    <n v="38.06"/>
    <n v="9.24"/>
    <s v="No"/>
    <x v="0"/>
    <s v="No"/>
    <n v="0"/>
    <x v="1"/>
    <x v="0"/>
    <x v="0"/>
    <d v="1971-10-30T00:00:00"/>
    <n v="13110.79"/>
    <x v="2"/>
    <s v="tier - 2"/>
    <x v="3"/>
    <x v="14"/>
  </r>
  <r>
    <s v="Id796"/>
    <s v="  Colleen M"/>
    <n v="37.700000000000003"/>
    <n v="8.6"/>
    <s v="No"/>
    <x v="0"/>
    <s v="No"/>
    <n v="0"/>
    <x v="1"/>
    <x v="0"/>
    <x v="0"/>
    <d v="1978-07-17T00:00:00"/>
    <n v="13101.74"/>
    <x v="2"/>
    <s v="tier - 2"/>
    <x v="12"/>
    <x v="9"/>
  </r>
  <r>
    <s v="Id797"/>
    <s v="  Deedra G"/>
    <n v="44"/>
    <n v="9.32"/>
    <s v="Yes"/>
    <x v="0"/>
    <s v="No"/>
    <n v="2"/>
    <x v="1"/>
    <x v="0"/>
    <x v="0"/>
    <d v="1961-11-06T00:00:00"/>
    <n v="13063.88"/>
    <x v="2"/>
    <s v="tier - 2"/>
    <x v="3"/>
    <x v="12"/>
  </r>
  <r>
    <s v="Id798"/>
    <s v="  Kulwinder"/>
    <n v="41.45"/>
    <n v="6.12"/>
    <s v="Yes"/>
    <x v="0"/>
    <s v="No"/>
    <n v="0"/>
    <x v="1"/>
    <x v="0"/>
    <x v="1"/>
    <d v="1985-10-26T00:00:00"/>
    <n v="13051.22"/>
    <x v="2"/>
    <s v="tier - 1"/>
    <x v="12"/>
    <x v="17"/>
  </r>
  <r>
    <s v="Id799"/>
    <s v="  Ann M"/>
    <n v="25.364999999999998"/>
    <n v="9.19"/>
    <s v="Yes"/>
    <x v="0"/>
    <s v="No"/>
    <n v="0"/>
    <x v="1"/>
    <x v="1"/>
    <x v="0"/>
    <d v="1967-08-06T00:00:00"/>
    <n v="13047.33"/>
    <x v="2"/>
    <s v="tier - 3"/>
    <x v="2"/>
    <x v="22"/>
  </r>
  <r>
    <s v="Id800"/>
    <s v="  Sarah E"/>
    <n v="34.56"/>
    <n v="5.84"/>
    <s v="Yes"/>
    <x v="0"/>
    <s v="Yes"/>
    <n v="1"/>
    <x v="1"/>
    <x v="0"/>
    <x v="1"/>
    <d v="1969-09-23T00:00:00"/>
    <n v="13044.41"/>
    <x v="2"/>
    <s v="tier - 1"/>
    <x v="1"/>
    <x v="16"/>
  </r>
  <r>
    <s v="Id801"/>
    <s v="  Apryl J"/>
    <n v="28.2"/>
    <n v="7.19"/>
    <s v="Yes"/>
    <x v="0"/>
    <s v="No"/>
    <n v="2"/>
    <x v="1"/>
    <x v="1"/>
    <x v="0"/>
    <d v="1961-11-09T00:00:00"/>
    <n v="13041.92"/>
    <x v="2"/>
    <s v="tier - 1"/>
    <x v="3"/>
    <x v="12"/>
  </r>
  <r>
    <s v="Id802"/>
    <s v="  Ilana"/>
    <n v="30.43"/>
    <n v="9.39"/>
    <s v="No"/>
    <x v="0"/>
    <s v="No"/>
    <n v="0"/>
    <x v="1"/>
    <x v="0"/>
    <x v="0"/>
    <d v="1965-11-04T00:00:00"/>
    <n v="13023.93"/>
    <x v="2"/>
    <s v="tier - 2"/>
    <x v="15"/>
    <x v="11"/>
  </r>
  <r>
    <s v="Id803"/>
    <s v="  Katherine"/>
    <n v="32.395000000000003"/>
    <n v="4.2699999999999996"/>
    <s v="Yes"/>
    <x v="0"/>
    <s v="No"/>
    <n v="1"/>
    <x v="1"/>
    <x v="0"/>
    <x v="2"/>
    <d v="1964-09-23T00:00:00"/>
    <n v="13019.16"/>
    <x v="2"/>
    <s v="tier - 1"/>
    <x v="2"/>
    <x v="13"/>
  </r>
  <r>
    <s v="Id804"/>
    <s v="  Katherine"/>
    <n v="24.035"/>
    <n v="11.71"/>
    <s v="No"/>
    <x v="0"/>
    <s v="No"/>
    <n v="0"/>
    <x v="1"/>
    <x v="2"/>
    <x v="0"/>
    <d v="1962-07-20T00:00:00"/>
    <n v="13012.21"/>
    <x v="2"/>
    <s v="tier - 1"/>
    <x v="1"/>
    <x v="5"/>
  </r>
  <r>
    <s v="Id805"/>
    <s v="  Karl"/>
    <n v="37.119999999999997"/>
    <n v="5.29"/>
    <s v="No"/>
    <x v="0"/>
    <s v="No"/>
    <n v="2"/>
    <x v="1"/>
    <x v="0"/>
    <x v="2"/>
    <d v="1972-09-27T00:00:00"/>
    <n v="13010.86"/>
    <x v="2"/>
    <s v="tier - 2"/>
    <x v="1"/>
    <x v="28"/>
  </r>
  <r>
    <s v="Id806"/>
    <s v="  Stephen"/>
    <n v="34.840000000000003"/>
    <n v="6"/>
    <s v="Yes"/>
    <x v="0"/>
    <s v="Yes"/>
    <n v="1"/>
    <x v="1"/>
    <x v="0"/>
    <x v="1"/>
    <d v="1969-12-13T00:00:00"/>
    <n v="13008.07"/>
    <x v="2"/>
    <s v="tier - 3"/>
    <x v="1"/>
    <x v="16"/>
  </r>
  <r>
    <s v="Id807"/>
    <s v="  Will"/>
    <n v="29.53"/>
    <n v="10.64"/>
    <s v="No"/>
    <x v="0"/>
    <s v="No"/>
    <n v="0"/>
    <x v="1"/>
    <x v="1"/>
    <x v="0"/>
    <d v="1962-06-24T00:00:00"/>
    <n v="13004.95"/>
    <x v="2"/>
    <s v="tier - 1"/>
    <x v="1"/>
    <x v="5"/>
  </r>
  <r>
    <s v="Id808"/>
    <s v="  Bradley D"/>
    <n v="42.51"/>
    <n v="8.2100000000000009"/>
    <s v="Yes"/>
    <x v="0"/>
    <s v="No"/>
    <n v="0"/>
    <x v="1"/>
    <x v="0"/>
    <x v="0"/>
    <d v="1981-10-30T00:00:00"/>
    <n v="13002.91"/>
    <x v="2"/>
    <s v="tier - 1"/>
    <x v="1"/>
    <x v="36"/>
  </r>
  <r>
    <s v="Id809"/>
    <s v="  Amy M"/>
    <n v="38.14"/>
    <n v="5.58"/>
    <s v="No"/>
    <x v="0"/>
    <s v="Yes"/>
    <n v="1"/>
    <x v="1"/>
    <x v="0"/>
    <x v="2"/>
    <d v="1979-11-27T00:00:00"/>
    <n v="12994.12"/>
    <x v="2"/>
    <s v="tier - 2"/>
    <x v="12"/>
    <x v="18"/>
  </r>
  <r>
    <s v="Id810"/>
    <s v="  Matthew W"/>
    <n v="39.93"/>
    <n v="8.75"/>
    <s v="No"/>
    <x v="0"/>
    <s v="No"/>
    <n v="0"/>
    <x v="1"/>
    <x v="0"/>
    <x v="0"/>
    <d v="1960-11-28T00:00:00"/>
    <n v="12982.87"/>
    <x v="2"/>
    <s v="tier - 1"/>
    <x v="0"/>
    <x v="15"/>
  </r>
  <r>
    <s v="Id811"/>
    <s v="  Doug"/>
    <n v="38.83"/>
    <n v="11.86"/>
    <s v="No"/>
    <x v="0"/>
    <s v="No"/>
    <n v="0"/>
    <x v="1"/>
    <x v="0"/>
    <x v="0"/>
    <d v="1960-09-23T00:00:00"/>
    <n v="12981.35"/>
    <x v="2"/>
    <s v="tier - 3"/>
    <x v="0"/>
    <x v="15"/>
  </r>
  <r>
    <s v="Id812"/>
    <s v="  Tom"/>
    <n v="37.4"/>
    <n v="11.46"/>
    <s v="No"/>
    <x v="0"/>
    <s v="No"/>
    <n v="0"/>
    <x v="1"/>
    <x v="0"/>
    <x v="0"/>
    <d v="1960-06-22T00:00:00"/>
    <n v="12979.36"/>
    <x v="2"/>
    <s v="tier - 1"/>
    <x v="3"/>
    <x v="15"/>
  </r>
  <r>
    <s v="Id813"/>
    <s v="  Jonathan"/>
    <n v="21.4"/>
    <n v="9.0299999999999994"/>
    <s v="No"/>
    <x v="0"/>
    <s v="No"/>
    <n v="0"/>
    <x v="1"/>
    <x v="2"/>
    <x v="0"/>
    <d v="1960-11-04T00:00:00"/>
    <n v="12957.12"/>
    <x v="2"/>
    <s v="tier - 1"/>
    <x v="3"/>
    <x v="15"/>
  </r>
  <r>
    <s v="Id814"/>
    <s v="  Wayne A"/>
    <n v="38.380000000000003"/>
    <n v="8.26"/>
    <s v="Yes"/>
    <x v="0"/>
    <s v="No"/>
    <n v="2"/>
    <x v="1"/>
    <x v="0"/>
    <x v="0"/>
    <d v="1961-08-20T00:00:00"/>
    <n v="12950.07"/>
    <x v="2"/>
    <s v="tier - 1"/>
    <x v="1"/>
    <x v="12"/>
  </r>
  <r>
    <s v="Id815"/>
    <s v="  Nobuyori"/>
    <n v="33.659999999999997"/>
    <n v="5.42"/>
    <s v="Yes"/>
    <x v="0"/>
    <s v="No"/>
    <n v="2"/>
    <x v="1"/>
    <x v="0"/>
    <x v="2"/>
    <d v="1966-12-22T00:00:00"/>
    <n v="12949.16"/>
    <x v="2"/>
    <s v="tier - 3"/>
    <x v="0"/>
    <x v="24"/>
  </r>
  <r>
    <s v="Id816"/>
    <s v="  Rich"/>
    <n v="31.79"/>
    <n v="11.33"/>
    <s v="Yes"/>
    <x v="0"/>
    <s v="Yes"/>
    <n v="1"/>
    <x v="1"/>
    <x v="0"/>
    <x v="0"/>
    <d v="1963-08-14T00:00:00"/>
    <n v="12928.79"/>
    <x v="2"/>
    <s v="tier - 2"/>
    <x v="0"/>
    <x v="8"/>
  </r>
  <r>
    <s v="Id817"/>
    <s v="  Marcos S"/>
    <n v="29.7"/>
    <n v="7.69"/>
    <s v="Yes"/>
    <x v="0"/>
    <s v="Yes"/>
    <n v="1"/>
    <x v="1"/>
    <x v="1"/>
    <x v="0"/>
    <d v="1963-09-01T00:00:00"/>
    <n v="12925.89"/>
    <x v="2"/>
    <s v="tier - 2"/>
    <x v="0"/>
    <x v="8"/>
  </r>
  <r>
    <s v="Id818"/>
    <s v="  Dave"/>
    <n v="25.46"/>
    <n v="8.77"/>
    <s v="Yes"/>
    <x v="0"/>
    <s v="Yes"/>
    <n v="1"/>
    <x v="1"/>
    <x v="1"/>
    <x v="0"/>
    <d v="1963-08-16T00:00:00"/>
    <n v="12913.99"/>
    <x v="2"/>
    <s v="tier - 2"/>
    <x v="4"/>
    <x v="8"/>
  </r>
  <r>
    <s v="Id819"/>
    <s v="  Andy"/>
    <n v="39.14"/>
    <n v="4.91"/>
    <s v="No"/>
    <x v="1"/>
    <s v="No"/>
    <n v="1"/>
    <x v="1"/>
    <x v="0"/>
    <x v="2"/>
    <d v="2004-07-09T00:00:00"/>
    <n v="12890.06"/>
    <x v="2"/>
    <s v="tier - 1"/>
    <x v="9"/>
    <x v="41"/>
  </r>
  <r>
    <s v="Id820"/>
    <s v="  Mary"/>
    <n v="41.2"/>
    <n v="4.95"/>
    <s v="No"/>
    <x v="0"/>
    <s v="No"/>
    <n v="1"/>
    <x v="1"/>
    <x v="0"/>
    <x v="2"/>
    <d v="1984-08-06T00:00:00"/>
    <n v="12870.31"/>
    <x v="2"/>
    <s v="tier - 3"/>
    <x v="1"/>
    <x v="32"/>
  </r>
  <r>
    <s v="Id821"/>
    <s v="  Marcus B"/>
    <n v="28.81"/>
    <n v="10.8"/>
    <s v="Yes"/>
    <x v="0"/>
    <s v="Yes"/>
    <n v="1"/>
    <x v="1"/>
    <x v="1"/>
    <x v="0"/>
    <d v="1963-09-27T00:00:00"/>
    <n v="12856.84"/>
    <x v="2"/>
    <s v="tier - 3"/>
    <x v="14"/>
    <x v="8"/>
  </r>
  <r>
    <s v="Id822"/>
    <s v="  Thomas K"/>
    <n v="37.409999999999997"/>
    <n v="7.21"/>
    <s v="No"/>
    <x v="0"/>
    <s v="No"/>
    <n v="2"/>
    <x v="1"/>
    <x v="0"/>
    <x v="0"/>
    <d v="1973-09-22T00:00:00"/>
    <n v="12852.37"/>
    <x v="2"/>
    <s v="tier - 1"/>
    <x v="1"/>
    <x v="30"/>
  </r>
  <r>
    <s v="Id823"/>
    <s v="  Robert"/>
    <n v="52.54"/>
    <n v="5.12"/>
    <s v="No"/>
    <x v="0"/>
    <s v="Yes"/>
    <n v="1"/>
    <x v="1"/>
    <x v="0"/>
    <x v="2"/>
    <d v="1993-09-27T00:00:00"/>
    <n v="12847.24"/>
    <x v="2"/>
    <s v="tier - 2"/>
    <x v="1"/>
    <x v="20"/>
  </r>
  <r>
    <s v="Id824"/>
    <s v="  Geoff"/>
    <n v="17.29"/>
    <n v="4.62"/>
    <s v="No"/>
    <x v="1"/>
    <s v="No"/>
    <n v="1"/>
    <x v="0"/>
    <x v="3"/>
    <x v="2"/>
    <d v="2004-11-09T00:00:00"/>
    <n v="12829.46"/>
    <x v="2"/>
    <s v="tier - 3"/>
    <x v="4"/>
    <x v="41"/>
  </r>
  <r>
    <s v="Id825"/>
    <s v="  Chris J"/>
    <n v="31.74"/>
    <n v="7.68"/>
    <s v="Yes"/>
    <x v="0"/>
    <s v="No"/>
    <n v="0"/>
    <x v="1"/>
    <x v="0"/>
    <x v="0"/>
    <d v="1967-09-25T00:00:00"/>
    <n v="12823.25"/>
    <x v="2"/>
    <s v="tier - 3"/>
    <x v="14"/>
    <x v="22"/>
  </r>
  <r>
    <s v="Id826"/>
    <s v="  Kate A"/>
    <n v="26.504999999999999"/>
    <n v="6.79"/>
    <s v="Yes"/>
    <x v="0"/>
    <s v="Yes"/>
    <n v="1"/>
    <x v="1"/>
    <x v="1"/>
    <x v="0"/>
    <d v="1963-07-20T00:00:00"/>
    <n v="12815.44"/>
    <x v="2"/>
    <s v="tier - 3"/>
    <x v="2"/>
    <x v="8"/>
  </r>
  <r>
    <s v="Id827"/>
    <s v="  Kelli"/>
    <n v="36.479999999999997"/>
    <n v="11.09"/>
    <s v="No"/>
    <x v="0"/>
    <s v="No"/>
    <n v="0"/>
    <x v="1"/>
    <x v="0"/>
    <x v="0"/>
    <d v="1978-07-24T00:00:00"/>
    <n v="12797.21"/>
    <x v="2"/>
    <s v="tier - 1"/>
    <x v="2"/>
    <x v="9"/>
  </r>
  <r>
    <s v="Id828"/>
    <s v="  Maggie M"/>
    <n v="39.159999999999997"/>
    <n v="5.24"/>
    <s v="Yes"/>
    <x v="0"/>
    <s v="Yes"/>
    <n v="1"/>
    <x v="1"/>
    <x v="0"/>
    <x v="2"/>
    <d v="1983-10-29T00:00:00"/>
    <n v="12788.18"/>
    <x v="2"/>
    <s v="tier - 1"/>
    <x v="12"/>
    <x v="33"/>
  </r>
  <r>
    <s v="Id829"/>
    <s v="  Michelle L"/>
    <n v="28.22"/>
    <n v="7.51"/>
    <s v="Yes"/>
    <x v="0"/>
    <s v="Yes"/>
    <n v="1"/>
    <x v="1"/>
    <x v="1"/>
    <x v="0"/>
    <d v="1963-12-05T00:00:00"/>
    <n v="12788.03"/>
    <x v="2"/>
    <s v="tier - 3"/>
    <x v="15"/>
    <x v="8"/>
  </r>
  <r>
    <s v="Id830"/>
    <s v="  Ashley K"/>
    <n v="35"/>
    <n v="4.13"/>
    <s v="No"/>
    <x v="0"/>
    <s v="No"/>
    <n v="2"/>
    <x v="1"/>
    <x v="0"/>
    <x v="2"/>
    <d v="1972-10-07T00:00:00"/>
    <n v="12776.05"/>
    <x v="2"/>
    <s v="tier - 3"/>
    <x v="12"/>
    <x v="28"/>
  </r>
  <r>
    <s v="Id831"/>
    <s v="  Michael"/>
    <n v="36.24"/>
    <n v="8.3800000000000008"/>
    <s v="Yes"/>
    <x v="0"/>
    <s v="No"/>
    <n v="1"/>
    <x v="1"/>
    <x v="0"/>
    <x v="0"/>
    <d v="1975-09-25T00:00:00"/>
    <n v="12770.27"/>
    <x v="2"/>
    <s v="tier - 3"/>
    <x v="14"/>
    <x v="27"/>
  </r>
  <r>
    <s v="Id832"/>
    <s v="  Ryan K"/>
    <n v="36.954999999999998"/>
    <n v="8.07"/>
    <s v="No"/>
    <x v="0"/>
    <s v="No"/>
    <n v="0"/>
    <x v="1"/>
    <x v="0"/>
    <x v="0"/>
    <d v="1962-10-01T00:00:00"/>
    <n v="12741.17"/>
    <x v="2"/>
    <s v="tier - 1"/>
    <x v="6"/>
    <x v="5"/>
  </r>
  <r>
    <s v="Id833"/>
    <s v="  Matthew J"/>
    <n v="29.64"/>
    <n v="8.9499999999999993"/>
    <s v="No"/>
    <x v="0"/>
    <s v="No"/>
    <n v="0"/>
    <x v="1"/>
    <x v="1"/>
    <x v="0"/>
    <d v="1962-09-02T00:00:00"/>
    <n v="12731"/>
    <x v="2"/>
    <s v="tier - 3"/>
    <x v="4"/>
    <x v="5"/>
  </r>
  <r>
    <s v="Id834"/>
    <s v="  Karine"/>
    <n v="42.74"/>
    <n v="6.31"/>
    <s v="Yes"/>
    <x v="0"/>
    <s v="No"/>
    <n v="1"/>
    <x v="1"/>
    <x v="0"/>
    <x v="1"/>
    <d v="1988-07-17T00:00:00"/>
    <n v="12718.21"/>
    <x v="2"/>
    <s v="tier - 1"/>
    <x v="12"/>
    <x v="23"/>
  </r>
  <r>
    <s v="Id835"/>
    <s v="  Antonia G"/>
    <n v="36.130000000000003"/>
    <n v="7.19"/>
    <s v="Yes"/>
    <x v="0"/>
    <s v="No"/>
    <n v="2"/>
    <x v="1"/>
    <x v="0"/>
    <x v="0"/>
    <d v="1970-07-08T00:00:00"/>
    <n v="12713"/>
    <x v="2"/>
    <s v="tier - 1"/>
    <x v="3"/>
    <x v="2"/>
  </r>
  <r>
    <s v="Id836"/>
    <s v="  Casondra L"/>
    <n v="31.55"/>
    <n v="6.11"/>
    <s v="Yes"/>
    <x v="0"/>
    <s v="No"/>
    <n v="1"/>
    <x v="1"/>
    <x v="0"/>
    <x v="1"/>
    <d v="1964-11-28T00:00:00"/>
    <n v="12700.63"/>
    <x v="2"/>
    <s v="tier - 3"/>
    <x v="3"/>
    <x v="13"/>
  </r>
  <r>
    <s v="Id837"/>
    <s v="  Wendy"/>
    <n v="52.75"/>
    <n v="6.02"/>
    <s v="No"/>
    <x v="0"/>
    <s v="No"/>
    <n v="1"/>
    <x v="1"/>
    <x v="0"/>
    <x v="1"/>
    <d v="1992-07-07T00:00:00"/>
    <n v="12699.56"/>
    <x v="2"/>
    <s v="tier - 2"/>
    <x v="3"/>
    <x v="34"/>
  </r>
  <r>
    <s v="Id838"/>
    <s v="  Eric D"/>
    <n v="36.67"/>
    <n v="11.86"/>
    <s v="No"/>
    <x v="0"/>
    <s v="No"/>
    <n v="0"/>
    <x v="1"/>
    <x v="0"/>
    <x v="0"/>
    <d v="1974-09-24T00:00:00"/>
    <n v="12697.48"/>
    <x v="2"/>
    <s v="tier - 3"/>
    <x v="14"/>
    <x v="19"/>
  </r>
  <r>
    <s v="Id839"/>
    <s v="  Elizabeth"/>
    <n v="38.06"/>
    <n v="8.25"/>
    <s v="No"/>
    <x v="0"/>
    <s v="No"/>
    <n v="0"/>
    <x v="1"/>
    <x v="0"/>
    <x v="0"/>
    <d v="1962-08-27T00:00:00"/>
    <n v="12648.7"/>
    <x v="2"/>
    <s v="tier - 2"/>
    <x v="0"/>
    <x v="5"/>
  </r>
  <r>
    <s v="Id840"/>
    <s v="  Laura F"/>
    <n v="38"/>
    <n v="8.1300000000000008"/>
    <s v="No"/>
    <x v="0"/>
    <s v="No"/>
    <n v="0"/>
    <x v="1"/>
    <x v="0"/>
    <x v="0"/>
    <d v="1965-09-14T00:00:00"/>
    <n v="12646.21"/>
    <x v="2"/>
    <s v="tier - 2"/>
    <x v="3"/>
    <x v="11"/>
  </r>
  <r>
    <s v="Id841"/>
    <s v="  Amelia F"/>
    <n v="35.1"/>
    <n v="10.1"/>
    <s v="No"/>
    <x v="0"/>
    <s v="No"/>
    <n v="0"/>
    <x v="1"/>
    <x v="0"/>
    <x v="0"/>
    <d v="1962-07-11T00:00:00"/>
    <n v="12644.59"/>
    <x v="2"/>
    <s v="tier - 2"/>
    <x v="3"/>
    <x v="5"/>
  </r>
  <r>
    <s v="Id842"/>
    <s v="  Amy L"/>
    <n v="33.82"/>
    <n v="5.89"/>
    <s v="Yes"/>
    <x v="0"/>
    <s v="No"/>
    <n v="2"/>
    <x v="1"/>
    <x v="0"/>
    <x v="1"/>
    <d v="1966-12-17T00:00:00"/>
    <n v="12643.38"/>
    <x v="2"/>
    <s v="tier - 1"/>
    <x v="1"/>
    <x v="24"/>
  </r>
  <r>
    <s v="Id843"/>
    <s v="  Katie J"/>
    <n v="37.43"/>
    <n v="4.97"/>
    <s v="No"/>
    <x v="0"/>
    <s v="No"/>
    <n v="2"/>
    <x v="1"/>
    <x v="0"/>
    <x v="2"/>
    <d v="1972-09-05T00:00:00"/>
    <n v="12640.24"/>
    <x v="2"/>
    <s v="tier - 1"/>
    <x v="3"/>
    <x v="28"/>
  </r>
  <r>
    <s v="Id844"/>
    <s v="  Laura E"/>
    <n v="30.5"/>
    <n v="9.9"/>
    <s v="No"/>
    <x v="0"/>
    <s v="No"/>
    <n v="0"/>
    <x v="1"/>
    <x v="0"/>
    <x v="0"/>
    <d v="1962-07-22T00:00:00"/>
    <n v="12638.2"/>
    <x v="2"/>
    <s v="tier - 1"/>
    <x v="3"/>
    <x v="5"/>
  </r>
  <r>
    <s v="Id845"/>
    <s v="  Mayumi"/>
    <n v="24.53"/>
    <n v="9.0500000000000007"/>
    <s v="No"/>
    <x v="0"/>
    <s v="No"/>
    <n v="0"/>
    <x v="1"/>
    <x v="2"/>
    <x v="0"/>
    <d v="1962-11-22T00:00:00"/>
    <n v="12629.9"/>
    <x v="2"/>
    <s v="tier - 3"/>
    <x v="0"/>
    <x v="5"/>
  </r>
  <r>
    <s v="Id846"/>
    <s v="  Vanessa"/>
    <n v="25.74"/>
    <n v="10.93"/>
    <s v="No"/>
    <x v="0"/>
    <s v="No"/>
    <n v="0"/>
    <x v="1"/>
    <x v="1"/>
    <x v="0"/>
    <d v="1965-10-04T00:00:00"/>
    <n v="12629.17"/>
    <x v="2"/>
    <s v="tier - 1"/>
    <x v="0"/>
    <x v="11"/>
  </r>
  <r>
    <s v="Id847"/>
    <s v="  Natali N"/>
    <n v="34.08"/>
    <n v="7.58"/>
    <s v="Yes"/>
    <x v="0"/>
    <s v="No"/>
    <n v="2"/>
    <x v="1"/>
    <x v="0"/>
    <x v="0"/>
    <d v="1970-12-28T00:00:00"/>
    <n v="12624.74"/>
    <x v="2"/>
    <s v="tier - 1"/>
    <x v="1"/>
    <x v="2"/>
  </r>
  <r>
    <s v="Id848"/>
    <s v="  Beth"/>
    <n v="31.35"/>
    <n v="11"/>
    <s v="Yes"/>
    <x v="0"/>
    <s v="Yes"/>
    <n v="1"/>
    <x v="1"/>
    <x v="0"/>
    <x v="0"/>
    <d v="1963-08-19T00:00:00"/>
    <n v="12622.18"/>
    <x v="2"/>
    <s v="tier - 1"/>
    <x v="1"/>
    <x v="8"/>
  </r>
  <r>
    <s v="Id849"/>
    <s v="  Alex"/>
    <n v="26.79"/>
    <n v="5.0599999999999996"/>
    <s v="No"/>
    <x v="0"/>
    <s v="No"/>
    <n v="1"/>
    <x v="1"/>
    <x v="1"/>
    <x v="2"/>
    <d v="1998-11-18T00:00:00"/>
    <n v="12609.89"/>
    <x v="2"/>
    <s v="tier - 3"/>
    <x v="1"/>
    <x v="44"/>
  </r>
  <r>
    <s v="Id850"/>
    <s v="  Spencer"/>
    <n v="42.78"/>
    <n v="6.11"/>
    <s v="Yes"/>
    <x v="0"/>
    <s v="No"/>
    <n v="1"/>
    <x v="1"/>
    <x v="0"/>
    <x v="1"/>
    <d v="1988-08-11T00:00:00"/>
    <n v="12600.46"/>
    <x v="2"/>
    <s v="tier - 1"/>
    <x v="8"/>
    <x v="23"/>
  </r>
  <r>
    <s v="Id851"/>
    <s v="  Andee W"/>
    <n v="46.75"/>
    <n v="6.66"/>
    <s v="Yes"/>
    <x v="0"/>
    <s v="No"/>
    <n v="2"/>
    <x v="1"/>
    <x v="0"/>
    <x v="0"/>
    <d v="1970-06-18T00:00:00"/>
    <n v="12592.53"/>
    <x v="2"/>
    <s v="tier - 2"/>
    <x v="0"/>
    <x v="2"/>
  </r>
  <r>
    <s v="Id852"/>
    <s v="  Amy"/>
    <n v="32.15"/>
    <n v="4.0199999999999996"/>
    <s v="Yes"/>
    <x v="0"/>
    <s v="Yes"/>
    <n v="1"/>
    <x v="1"/>
    <x v="0"/>
    <x v="2"/>
    <d v="1969-11-26T00:00:00"/>
    <n v="12579.92"/>
    <x v="2"/>
    <s v="tier - 1"/>
    <x v="15"/>
    <x v="16"/>
  </r>
  <r>
    <s v="Id853"/>
    <s v="  Joshua"/>
    <n v="43.4"/>
    <n v="8.81"/>
    <s v="Yes"/>
    <x v="0"/>
    <s v="No"/>
    <n v="2"/>
    <x v="1"/>
    <x v="0"/>
    <x v="0"/>
    <d v="1961-11-28T00:00:00"/>
    <n v="12574.05"/>
    <x v="2"/>
    <s v="tier - 1"/>
    <x v="3"/>
    <x v="12"/>
  </r>
  <r>
    <s v="Id854"/>
    <s v="  C Fred"/>
    <n v="31.57"/>
    <n v="7.92"/>
    <s v="Yes"/>
    <x v="0"/>
    <s v="No"/>
    <n v="2"/>
    <x v="1"/>
    <x v="0"/>
    <x v="0"/>
    <d v="1961-11-28T00:00:00"/>
    <n v="12557.61"/>
    <x v="2"/>
    <s v="tier - 3"/>
    <x v="0"/>
    <x v="12"/>
  </r>
  <r>
    <s v="Id855"/>
    <s v="  Jeremy"/>
    <n v="24.32"/>
    <n v="7.48"/>
    <s v="No"/>
    <x v="0"/>
    <s v="No"/>
    <n v="0"/>
    <x v="1"/>
    <x v="2"/>
    <x v="0"/>
    <d v="1962-10-16T00:00:00"/>
    <n v="12523.6"/>
    <x v="2"/>
    <s v="tier - 3"/>
    <x v="1"/>
    <x v="5"/>
  </r>
  <r>
    <s v="Id856"/>
    <s v="  Patrick Sr"/>
    <n v="31.07"/>
    <n v="4.62"/>
    <s v="Yes"/>
    <x v="0"/>
    <s v="No"/>
    <n v="2"/>
    <x v="1"/>
    <x v="0"/>
    <x v="2"/>
    <d v="1966-07-12T00:00:00"/>
    <n v="12499.88"/>
    <x v="2"/>
    <s v="tier - 2"/>
    <x v="1"/>
    <x v="24"/>
  </r>
  <r>
    <s v="Id857"/>
    <s v="  Kelly M"/>
    <n v="35.814999999999998"/>
    <n v="8.4700000000000006"/>
    <s v="No"/>
    <x v="0"/>
    <s v="No"/>
    <n v="0"/>
    <x v="1"/>
    <x v="0"/>
    <x v="0"/>
    <d v="1968-12-03T00:00:00"/>
    <n v="12495.29"/>
    <x v="2"/>
    <s v="tier - 3"/>
    <x v="1"/>
    <x v="0"/>
  </r>
  <r>
    <s v="Id858"/>
    <s v="  Katherine"/>
    <n v="40.81"/>
    <n v="10.58"/>
    <s v="Yes"/>
    <x v="0"/>
    <s v="No"/>
    <n v="0"/>
    <x v="1"/>
    <x v="0"/>
    <x v="0"/>
    <d v="1967-09-01T00:00:00"/>
    <n v="12485.8"/>
    <x v="2"/>
    <s v="tier - 3"/>
    <x v="0"/>
    <x v="22"/>
  </r>
  <r>
    <s v="Id859"/>
    <s v="  Keila L"/>
    <n v="24.605"/>
    <n v="7.48"/>
    <s v="No"/>
    <x v="0"/>
    <s v="No"/>
    <n v="0"/>
    <x v="1"/>
    <x v="2"/>
    <x v="0"/>
    <d v="1968-11-12T00:00:00"/>
    <n v="12479.71"/>
    <x v="2"/>
    <s v="tier - 3"/>
    <x v="1"/>
    <x v="0"/>
  </r>
  <r>
    <s v="Id860"/>
    <s v="  Zanae E"/>
    <n v="21.47"/>
    <n v="7.82"/>
    <s v="No"/>
    <x v="0"/>
    <s v="No"/>
    <n v="0"/>
    <x v="1"/>
    <x v="2"/>
    <x v="0"/>
    <d v="1968-11-26T00:00:00"/>
    <n v="12475.35"/>
    <x v="2"/>
    <s v="tier - 1"/>
    <x v="1"/>
    <x v="0"/>
  </r>
  <r>
    <s v="Id861"/>
    <s v="  Alex"/>
    <n v="52.89"/>
    <n v="4.96"/>
    <s v="Yes"/>
    <x v="0"/>
    <s v="No"/>
    <n v="1"/>
    <x v="1"/>
    <x v="0"/>
    <x v="2"/>
    <d v="1995-08-09T00:00:00"/>
    <n v="12452.25"/>
    <x v="2"/>
    <s v="tier - 3"/>
    <x v="1"/>
    <x v="40"/>
  </r>
  <r>
    <s v="Id862"/>
    <s v="  Kathryn"/>
    <n v="32.965000000000003"/>
    <n v="6.15"/>
    <s v="Yes"/>
    <x v="0"/>
    <s v="No"/>
    <n v="1"/>
    <x v="1"/>
    <x v="0"/>
    <x v="1"/>
    <d v="1964-08-04T00:00:00"/>
    <n v="12430.95"/>
    <x v="2"/>
    <s v="tier - 3"/>
    <x v="2"/>
    <x v="13"/>
  </r>
  <r>
    <s v="Id863"/>
    <s v="  Jason L"/>
    <n v="36.799999999999997"/>
    <n v="4.62"/>
    <s v="No"/>
    <x v="0"/>
    <s v="Yes"/>
    <n v="1"/>
    <x v="1"/>
    <x v="0"/>
    <x v="2"/>
    <d v="1979-07-14T00:00:00"/>
    <n v="12408.29"/>
    <x v="2"/>
    <s v="tier - 1"/>
    <x v="13"/>
    <x v="18"/>
  </r>
  <r>
    <s v="Id864"/>
    <s v="  Benjamin J"/>
    <n v="34.299999999999997"/>
    <n v="4.87"/>
    <s v="No"/>
    <x v="0"/>
    <s v="No"/>
    <n v="2"/>
    <x v="1"/>
    <x v="0"/>
    <x v="2"/>
    <d v="1972-08-21T00:00:00"/>
    <n v="12407.3"/>
    <x v="2"/>
    <s v="tier - 2"/>
    <x v="14"/>
    <x v="28"/>
  </r>
  <r>
    <s v="Id865"/>
    <s v="  Steven M"/>
    <n v="35.244999999999997"/>
    <n v="4.63"/>
    <s v="No"/>
    <x v="0"/>
    <s v="No"/>
    <n v="0"/>
    <x v="1"/>
    <x v="0"/>
    <x v="2"/>
    <d v="1989-12-29T00:00:00"/>
    <n v="12404.88"/>
    <x v="2"/>
    <s v="tier - 3"/>
    <x v="4"/>
    <x v="4"/>
  </r>
  <r>
    <s v="Id866"/>
    <s v="  Erika"/>
    <n v="26.23"/>
    <n v="11.93"/>
    <s v="No"/>
    <x v="0"/>
    <s v="No"/>
    <n v="0"/>
    <x v="1"/>
    <x v="1"/>
    <x v="0"/>
    <d v="1962-09-26T00:00:00"/>
    <n v="12369.89"/>
    <x v="2"/>
    <s v="tier - 2"/>
    <x v="2"/>
    <x v="5"/>
  </r>
  <r>
    <s v="Id867"/>
    <s v="  Chad"/>
    <n v="36.1"/>
    <n v="5.65"/>
    <s v="Yes"/>
    <x v="0"/>
    <s v="No"/>
    <n v="2"/>
    <x v="1"/>
    <x v="0"/>
    <x v="2"/>
    <d v="1966-12-29T00:00:00"/>
    <n v="12363.55"/>
    <x v="2"/>
    <s v="tier - 3"/>
    <x v="3"/>
    <x v="24"/>
  </r>
  <r>
    <s v="Id868"/>
    <s v="  Mark"/>
    <n v="37.1"/>
    <n v="11.21"/>
    <s v="Yes"/>
    <x v="0"/>
    <s v="Yes"/>
    <n v="1"/>
    <x v="1"/>
    <x v="0"/>
    <x v="0"/>
    <d v="1963-09-22T00:00:00"/>
    <n v="12347.17"/>
    <x v="2"/>
    <s v="tier - 3"/>
    <x v="3"/>
    <x v="8"/>
  </r>
  <r>
    <s v="Id869"/>
    <s v="  David"/>
    <n v="27.5"/>
    <n v="10.62"/>
    <s v="Yes"/>
    <x v="0"/>
    <s v="Yes"/>
    <n v="1"/>
    <x v="1"/>
    <x v="1"/>
    <x v="0"/>
    <d v="1963-08-02T00:00:00"/>
    <n v="12333.83"/>
    <x v="2"/>
    <s v="tier - 2"/>
    <x v="3"/>
    <x v="8"/>
  </r>
  <r>
    <s v="Id870"/>
    <s v="  Matthew R"/>
    <n v="24.7"/>
    <n v="10.7"/>
    <s v="Yes"/>
    <x v="0"/>
    <s v="Yes"/>
    <n v="1"/>
    <x v="1"/>
    <x v="2"/>
    <x v="0"/>
    <d v="1963-08-29T00:00:00"/>
    <n v="12323.94"/>
    <x v="2"/>
    <s v="tier - 3"/>
    <x v="6"/>
    <x v="8"/>
  </r>
  <r>
    <s v="Id871"/>
    <s v="  Orla"/>
    <n v="26.78"/>
    <n v="10.02"/>
    <s v="Yes"/>
    <x v="0"/>
    <s v="Yes"/>
    <n v="1"/>
    <x v="1"/>
    <x v="1"/>
    <x v="0"/>
    <d v="1963-10-28T00:00:00"/>
    <n v="12299.59"/>
    <x v="2"/>
    <s v="tier - 1"/>
    <x v="15"/>
    <x v="8"/>
  </r>
  <r>
    <s v="Id872"/>
    <s v="  Shaista S"/>
    <n v="45.8"/>
    <n v="4.8499999999999996"/>
    <s v="No"/>
    <x v="0"/>
    <s v="No"/>
    <n v="0"/>
    <x v="1"/>
    <x v="0"/>
    <x v="2"/>
    <d v="1990-10-29T00:00:00"/>
    <n v="12282.38"/>
    <x v="2"/>
    <s v="tier - 1"/>
    <x v="3"/>
    <x v="3"/>
  </r>
  <r>
    <s v="Id873"/>
    <s v="  Emily"/>
    <n v="29"/>
    <n v="4.3899999999999997"/>
    <s v="Yes"/>
    <x v="0"/>
    <s v="No"/>
    <n v="2"/>
    <x v="1"/>
    <x v="1"/>
    <x v="2"/>
    <d v="1966-11-16T00:00:00"/>
    <n v="12282.03"/>
    <x v="2"/>
    <s v="tier - 1"/>
    <x v="15"/>
    <x v="24"/>
  </r>
  <r>
    <s v="Id874"/>
    <s v="  Julie A"/>
    <n v="33.534999999999997"/>
    <n v="8.24"/>
    <s v="Yes"/>
    <x v="0"/>
    <s v="No"/>
    <n v="0"/>
    <x v="1"/>
    <x v="0"/>
    <x v="0"/>
    <d v="1967-08-28T00:00:00"/>
    <n v="12269.69"/>
    <x v="2"/>
    <s v="tier - 2"/>
    <x v="1"/>
    <x v="22"/>
  </r>
  <r>
    <s v="Id875"/>
    <s v="  Megumi"/>
    <n v="32.774999999999999"/>
    <n v="9.77"/>
    <s v="Yes"/>
    <x v="0"/>
    <s v="No"/>
    <n v="0"/>
    <x v="1"/>
    <x v="0"/>
    <x v="0"/>
    <d v="1967-12-30T00:00:00"/>
    <n v="12268.63"/>
    <x v="2"/>
    <s v="tier - 1"/>
    <x v="1"/>
    <x v="22"/>
  </r>
  <r>
    <s v="Id876"/>
    <s v="  Skylar"/>
    <n v="37.51"/>
    <n v="5.5"/>
    <s v="Yes"/>
    <x v="0"/>
    <s v="No"/>
    <n v="2"/>
    <x v="1"/>
    <x v="0"/>
    <x v="2"/>
    <d v="1966-12-06T00:00:00"/>
    <n v="12265.51"/>
    <x v="2"/>
    <s v="tier - 3"/>
    <x v="0"/>
    <x v="24"/>
  </r>
  <r>
    <s v="Id877"/>
    <s v="  Victoria"/>
    <n v="39.86"/>
    <n v="11.84"/>
    <s v="Yes"/>
    <x v="0"/>
    <s v="No"/>
    <n v="1"/>
    <x v="1"/>
    <x v="0"/>
    <x v="0"/>
    <d v="1986-08-13T00:00:00"/>
    <n v="12255.04"/>
    <x v="2"/>
    <s v="tier - 2"/>
    <x v="12"/>
    <x v="26"/>
  </r>
  <r>
    <s v="Id878"/>
    <s v="  Amanda L"/>
    <n v="42.13"/>
    <n v="4.66"/>
    <s v="No"/>
    <x v="0"/>
    <s v="No"/>
    <n v="0"/>
    <x v="1"/>
    <x v="0"/>
    <x v="2"/>
    <d v="1989-11-23T00:00:00"/>
    <n v="12254.44"/>
    <x v="2"/>
    <s v="tier - 3"/>
    <x v="12"/>
    <x v="4"/>
  </r>
  <r>
    <s v="Id879"/>
    <s v="  Renee"/>
    <n v="35.99"/>
    <n v="11.11"/>
    <s v="No"/>
    <x v="0"/>
    <s v="No"/>
    <n v="0"/>
    <x v="1"/>
    <x v="0"/>
    <x v="0"/>
    <d v="1974-06-23T00:00:00"/>
    <n v="12245.17"/>
    <x v="2"/>
    <s v="tier - 1"/>
    <x v="1"/>
    <x v="19"/>
  </r>
  <r>
    <s v="Id880"/>
    <s v="  Nellie A"/>
    <n v="35.200000000000003"/>
    <n v="7.72"/>
    <s v="Yes"/>
    <x v="0"/>
    <s v="Yes"/>
    <n v="1"/>
    <x v="1"/>
    <x v="0"/>
    <x v="0"/>
    <d v="1963-07-17T00:00:00"/>
    <n v="12244.53"/>
    <x v="2"/>
    <s v="tier - 1"/>
    <x v="0"/>
    <x v="8"/>
  </r>
  <r>
    <s v="Id881"/>
    <s v="  Tamara"/>
    <n v="29.91"/>
    <n v="5.55"/>
    <s v="Yes"/>
    <x v="0"/>
    <s v="No"/>
    <n v="2"/>
    <x v="1"/>
    <x v="1"/>
    <x v="2"/>
    <d v="1966-07-29T00:00:00"/>
    <n v="12237.73"/>
    <x v="2"/>
    <s v="tier - 3"/>
    <x v="1"/>
    <x v="24"/>
  </r>
  <r>
    <s v="Id882"/>
    <s v="  Joan"/>
    <n v="36.479999999999997"/>
    <n v="5.05"/>
    <s v="Yes"/>
    <x v="0"/>
    <s v="No"/>
    <n v="1"/>
    <x v="1"/>
    <x v="0"/>
    <x v="2"/>
    <d v="1964-10-15T00:00:00"/>
    <n v="12235.84"/>
    <x v="2"/>
    <s v="tier - 3"/>
    <x v="1"/>
    <x v="13"/>
  </r>
  <r>
    <s v="Id883"/>
    <s v="  Aimee J"/>
    <n v="27.5"/>
    <n v="8.69"/>
    <s v="Yes"/>
    <x v="0"/>
    <s v="Yes"/>
    <n v="1"/>
    <x v="1"/>
    <x v="1"/>
    <x v="0"/>
    <d v="1963-07-19T00:00:00"/>
    <n v="12233.83"/>
    <x v="2"/>
    <s v="tier - 1"/>
    <x v="3"/>
    <x v="8"/>
  </r>
  <r>
    <s v="Id884"/>
    <s v="  Suzanne"/>
    <n v="33.44"/>
    <n v="5.9"/>
    <s v="Yes"/>
    <x v="0"/>
    <s v="No"/>
    <n v="1"/>
    <x v="1"/>
    <x v="0"/>
    <x v="1"/>
    <d v="1964-06-24T00:00:00"/>
    <n v="12231.61"/>
    <x v="2"/>
    <s v="tier - 3"/>
    <x v="1"/>
    <x v="13"/>
  </r>
  <r>
    <s v="Id885"/>
    <s v="  Kristin A"/>
    <n v="28.215"/>
    <n v="6.29"/>
    <s v="Yes"/>
    <x v="0"/>
    <s v="No"/>
    <n v="1"/>
    <x v="1"/>
    <x v="1"/>
    <x v="1"/>
    <d v="1964-07-02T00:00:00"/>
    <n v="12224.35"/>
    <x v="2"/>
    <s v="tier - 1"/>
    <x v="1"/>
    <x v="13"/>
  </r>
  <r>
    <s v="Id886"/>
    <s v="  Bronwyn"/>
    <n v="27.17"/>
    <n v="5.84"/>
    <s v="Yes"/>
    <x v="0"/>
    <s v="No"/>
    <n v="1"/>
    <x v="1"/>
    <x v="1"/>
    <x v="1"/>
    <d v="1964-07-20T00:00:00"/>
    <n v="12222.9"/>
    <x v="2"/>
    <s v="tier - 2"/>
    <x v="1"/>
    <x v="13"/>
  </r>
  <r>
    <s v="Id887"/>
    <s v="  Taylor J"/>
    <n v="35.380000000000003"/>
    <n v="6.12"/>
    <s v="No"/>
    <x v="0"/>
    <s v="No"/>
    <n v="0"/>
    <x v="1"/>
    <x v="0"/>
    <x v="1"/>
    <d v="1977-08-14T00:00:00"/>
    <n v="12218.7"/>
    <x v="2"/>
    <s v="tier - 1"/>
    <x v="1"/>
    <x v="29"/>
  </r>
  <r>
    <s v="Id888"/>
    <s v="  Kimberly M"/>
    <n v="43.48"/>
    <n v="6.24"/>
    <s v="No"/>
    <x v="0"/>
    <s v="No"/>
    <n v="0"/>
    <x v="1"/>
    <x v="0"/>
    <x v="1"/>
    <d v="1991-08-29T00:00:00"/>
    <n v="12198.64"/>
    <x v="2"/>
    <s v="tier - 3"/>
    <x v="12"/>
    <x v="42"/>
  </r>
  <r>
    <s v="Id889"/>
    <s v="  Joshua E"/>
    <n v="41.73"/>
    <n v="6.25"/>
    <s v="No"/>
    <x v="0"/>
    <s v="No"/>
    <n v="1"/>
    <x v="1"/>
    <x v="0"/>
    <x v="1"/>
    <d v="1987-10-05T00:00:00"/>
    <n v="12148.2"/>
    <x v="2"/>
    <s v="tier - 3"/>
    <x v="1"/>
    <x v="38"/>
  </r>
  <r>
    <s v="Id890"/>
    <s v="  Jeffrey"/>
    <n v="28.9"/>
    <n v="11.96"/>
    <s v="No"/>
    <x v="0"/>
    <s v="No"/>
    <n v="0"/>
    <x v="1"/>
    <x v="1"/>
    <x v="0"/>
    <d v="1962-09-15T00:00:00"/>
    <n v="12146.97"/>
    <x v="2"/>
    <s v="tier - 3"/>
    <x v="3"/>
    <x v="5"/>
  </r>
  <r>
    <s v="Id891"/>
    <s v="  Andrew R"/>
    <n v="25.74"/>
    <n v="7.69"/>
    <s v="No"/>
    <x v="0"/>
    <s v="No"/>
    <n v="0"/>
    <x v="1"/>
    <x v="1"/>
    <x v="0"/>
    <d v="1962-11-04T00:00:00"/>
    <n v="12142.58"/>
    <x v="2"/>
    <s v="tier - 2"/>
    <x v="0"/>
    <x v="5"/>
  </r>
  <r>
    <s v="Id892"/>
    <s v="  Francisco J Sr"/>
    <n v="36.06"/>
    <n v="8.83"/>
    <s v="No"/>
    <x v="0"/>
    <s v="No"/>
    <n v="0"/>
    <x v="1"/>
    <x v="0"/>
    <x v="0"/>
    <d v="1974-09-16T00:00:00"/>
    <n v="12137.6"/>
    <x v="2"/>
    <s v="tier - 3"/>
    <x v="1"/>
    <x v="19"/>
  </r>
  <r>
    <s v="Id893"/>
    <s v="  Rhonda"/>
    <n v="43.28"/>
    <n v="4.41"/>
    <s v="No"/>
    <x v="0"/>
    <s v="No"/>
    <n v="0"/>
    <x v="1"/>
    <x v="0"/>
    <x v="2"/>
    <d v="1991-11-06T00:00:00"/>
    <n v="12130.8"/>
    <x v="2"/>
    <s v="tier - 3"/>
    <x v="12"/>
    <x v="42"/>
  </r>
  <r>
    <s v="Id894"/>
    <s v="  John"/>
    <n v="28.785"/>
    <n v="9.1"/>
    <s v="Yes"/>
    <x v="0"/>
    <s v="Yes"/>
    <n v="1"/>
    <x v="1"/>
    <x v="1"/>
    <x v="0"/>
    <d v="1963-06-04T00:00:00"/>
    <n v="12129.61"/>
    <x v="2"/>
    <s v="tier - 1"/>
    <x v="1"/>
    <x v="5"/>
  </r>
  <r>
    <s v="Id895"/>
    <s v="  Miles J"/>
    <n v="25.46"/>
    <n v="11.52"/>
    <s v="Yes"/>
    <x v="0"/>
    <s v="Yes"/>
    <n v="1"/>
    <x v="1"/>
    <x v="1"/>
    <x v="0"/>
    <d v="1963-07-20T00:00:00"/>
    <n v="12124.99"/>
    <x v="2"/>
    <s v="tier - 1"/>
    <x v="1"/>
    <x v="8"/>
  </r>
  <r>
    <s v="Id896"/>
    <s v="  Justyna I"/>
    <n v="30.8"/>
    <n v="10.95"/>
    <s v="No"/>
    <x v="0"/>
    <s v="No"/>
    <n v="0"/>
    <x v="1"/>
    <x v="0"/>
    <x v="0"/>
    <d v="1968-10-25T00:00:00"/>
    <n v="12105.32"/>
    <x v="2"/>
    <s v="tier - 3"/>
    <x v="3"/>
    <x v="0"/>
  </r>
  <r>
    <s v="Id897"/>
    <s v="  Lucille"/>
    <n v="28.88"/>
    <n v="11.5"/>
    <s v="No"/>
    <x v="0"/>
    <s v="No"/>
    <n v="0"/>
    <x v="1"/>
    <x v="1"/>
    <x v="0"/>
    <d v="1968-12-09T00:00:00"/>
    <n v="12096.65"/>
    <x v="2"/>
    <s v="tier - 1"/>
    <x v="2"/>
    <x v="0"/>
  </r>
  <r>
    <s v="Id898"/>
    <s v="  April"/>
    <n v="23"/>
    <n v="9.8800000000000008"/>
    <s v="No"/>
    <x v="0"/>
    <s v="No"/>
    <n v="0"/>
    <x v="1"/>
    <x v="2"/>
    <x v="0"/>
    <d v="1968-06-21T00:00:00"/>
    <n v="12094.48"/>
    <x v="2"/>
    <s v="tier - 3"/>
    <x v="3"/>
    <x v="0"/>
  </r>
  <r>
    <s v="Id899"/>
    <s v="  Robert"/>
    <n v="38.25"/>
    <n v="6.2"/>
    <s v="No"/>
    <x v="0"/>
    <s v="No"/>
    <n v="1"/>
    <x v="1"/>
    <x v="0"/>
    <x v="1"/>
    <d v="1984-09-02T00:00:00"/>
    <n v="12091.34"/>
    <x v="2"/>
    <s v="tier - 2"/>
    <x v="13"/>
    <x v="32"/>
  </r>
  <r>
    <s v="Id900"/>
    <s v="  Alyssa"/>
    <n v="39.25"/>
    <n v="8.41"/>
    <s v="Yes"/>
    <x v="0"/>
    <s v="No"/>
    <n v="1"/>
    <x v="1"/>
    <x v="0"/>
    <x v="0"/>
    <d v="1986-09-07T00:00:00"/>
    <n v="12048.13"/>
    <x v="2"/>
    <s v="tier - 2"/>
    <x v="12"/>
    <x v="26"/>
  </r>
  <r>
    <s v="Id901"/>
    <s v="  Jessica E"/>
    <n v="26.6"/>
    <n v="5.07"/>
    <s v="Yes"/>
    <x v="0"/>
    <s v="No"/>
    <n v="2"/>
    <x v="1"/>
    <x v="1"/>
    <x v="2"/>
    <d v="1966-11-24T00:00:00"/>
    <n v="12044.34"/>
    <x v="2"/>
    <s v="tier - 1"/>
    <x v="1"/>
    <x v="24"/>
  </r>
  <r>
    <s v="Id902"/>
    <s v="  Patrick J"/>
    <n v="35.700000000000003"/>
    <n v="4.0599999999999996"/>
    <s v="No"/>
    <x v="0"/>
    <s v="Yes"/>
    <n v="1"/>
    <x v="1"/>
    <x v="0"/>
    <x v="2"/>
    <d v="1979-10-16T00:00:00"/>
    <n v="12035.18"/>
    <x v="2"/>
    <s v="tier - 3"/>
    <x v="14"/>
    <x v="18"/>
  </r>
  <r>
    <s v="Id903"/>
    <s v="  Emilie"/>
    <n v="20.100000000000001"/>
    <n v="10.52"/>
    <s v="No"/>
    <x v="0"/>
    <s v="No"/>
    <n v="0"/>
    <x v="1"/>
    <x v="2"/>
    <x v="0"/>
    <d v="1965-10-29T00:00:00"/>
    <n v="12032.33"/>
    <x v="2"/>
    <s v="tier - 1"/>
    <x v="3"/>
    <x v="11"/>
  </r>
  <r>
    <s v="Id904"/>
    <s v="  Caitlin B"/>
    <n v="22.23"/>
    <n v="9.65"/>
    <s v="No"/>
    <x v="0"/>
    <s v="No"/>
    <n v="0"/>
    <x v="1"/>
    <x v="2"/>
    <x v="0"/>
    <d v="1965-06-09T00:00:00"/>
    <n v="12029.29"/>
    <x v="2"/>
    <s v="tier - 2"/>
    <x v="2"/>
    <x v="11"/>
  </r>
  <r>
    <s v="Id905"/>
    <s v="  Joseph W"/>
    <n v="36.47"/>
    <n v="6.21"/>
    <s v="No"/>
    <x v="0"/>
    <s v="No"/>
    <n v="0"/>
    <x v="1"/>
    <x v="0"/>
    <x v="1"/>
    <d v="1982-10-17T00:00:00"/>
    <n v="12001.29"/>
    <x v="2"/>
    <s v="tier - 3"/>
    <x v="14"/>
    <x v="37"/>
  </r>
  <r>
    <s v="Id906"/>
    <s v="  Wendy"/>
    <n v="49.64"/>
    <n v="4.76"/>
    <s v="No"/>
    <x v="0"/>
    <s v="Yes"/>
    <n v="1"/>
    <x v="1"/>
    <x v="0"/>
    <x v="2"/>
    <d v="1993-12-12T00:00:00"/>
    <n v="11994.89"/>
    <x v="2"/>
    <s v="tier - 2"/>
    <x v="1"/>
    <x v="20"/>
  </r>
  <r>
    <s v="Id907"/>
    <s v="  Leah L"/>
    <n v="36.799999999999997"/>
    <n v="5.73"/>
    <s v="Yes"/>
    <x v="0"/>
    <s v="Yes"/>
    <n v="1"/>
    <x v="1"/>
    <x v="0"/>
    <x v="1"/>
    <d v="1983-07-04T00:00:00"/>
    <n v="11987.68"/>
    <x v="2"/>
    <s v="tier - 2"/>
    <x v="12"/>
    <x v="33"/>
  </r>
  <r>
    <s v="Id908"/>
    <s v="  Wayne L"/>
    <n v="33.880000000000003"/>
    <n v="10.78"/>
    <s v="Yes"/>
    <x v="0"/>
    <s v="No"/>
    <n v="0"/>
    <x v="1"/>
    <x v="0"/>
    <x v="0"/>
    <d v="1967-12-22T00:00:00"/>
    <n v="11987.17"/>
    <x v="2"/>
    <s v="tier - 3"/>
    <x v="0"/>
    <x v="22"/>
  </r>
  <r>
    <s v="Id909"/>
    <s v="  Jason M"/>
    <n v="32.01"/>
    <n v="5.08"/>
    <s v="Yes"/>
    <x v="0"/>
    <s v="No"/>
    <n v="1"/>
    <x v="1"/>
    <x v="0"/>
    <x v="2"/>
    <d v="1964-09-29T00:00:00"/>
    <n v="11946.63"/>
    <x v="2"/>
    <s v="tier - 2"/>
    <x v="0"/>
    <x v="13"/>
  </r>
  <r>
    <s v="Id910"/>
    <s v="  Floris"/>
    <n v="33.630000000000003"/>
    <n v="11.39"/>
    <s v="No"/>
    <x v="0"/>
    <s v="No"/>
    <n v="0"/>
    <x v="1"/>
    <x v="0"/>
    <x v="0"/>
    <d v="1965-11-01T00:00:00"/>
    <n v="11945.13"/>
    <x v="2"/>
    <s v="tier - 2"/>
    <x v="1"/>
    <x v="11"/>
  </r>
  <r>
    <s v="Id911"/>
    <s v="  Marc"/>
    <n v="34.865000000000002"/>
    <n v="5.35"/>
    <s v="Yes"/>
    <x v="0"/>
    <s v="No"/>
    <n v="1"/>
    <x v="1"/>
    <x v="0"/>
    <x v="2"/>
    <d v="1964-12-25T00:00:00"/>
    <n v="11944.59"/>
    <x v="2"/>
    <s v="tier - 2"/>
    <x v="4"/>
    <x v="13"/>
  </r>
  <r>
    <s v="Id912"/>
    <s v="  Christopher"/>
    <n v="43.11"/>
    <n v="5.6"/>
    <s v="No"/>
    <x v="0"/>
    <s v="No"/>
    <n v="0"/>
    <x v="1"/>
    <x v="0"/>
    <x v="2"/>
    <d v="1991-10-19T00:00:00"/>
    <n v="11941.83"/>
    <x v="2"/>
    <s v="tier - 1"/>
    <x v="8"/>
    <x v="42"/>
  </r>
  <r>
    <s v="Id913"/>
    <s v="  Kevin"/>
    <n v="30.305"/>
    <n v="4.2699999999999996"/>
    <s v="Yes"/>
    <x v="0"/>
    <s v="No"/>
    <n v="1"/>
    <x v="1"/>
    <x v="0"/>
    <x v="2"/>
    <d v="1964-08-02T00:00:00"/>
    <n v="11938.26"/>
    <x v="2"/>
    <s v="tier - 3"/>
    <x v="9"/>
    <x v="13"/>
  </r>
  <r>
    <s v="Id914"/>
    <s v="  Aharon N"/>
    <n v="25.175000000000001"/>
    <n v="5.57"/>
    <s v="Yes"/>
    <x v="0"/>
    <s v="No"/>
    <n v="1"/>
    <x v="1"/>
    <x v="1"/>
    <x v="2"/>
    <d v="1964-12-20T00:00:00"/>
    <n v="11931.13"/>
    <x v="2"/>
    <s v="tier - 1"/>
    <x v="9"/>
    <x v="13"/>
  </r>
  <r>
    <s v="Id915"/>
    <s v="  Lawrence D"/>
    <n v="26.8"/>
    <n v="5.68"/>
    <s v="Yes"/>
    <x v="0"/>
    <s v="No"/>
    <n v="1"/>
    <x v="1"/>
    <x v="1"/>
    <x v="2"/>
    <d v="1964-11-19T00:00:00"/>
    <n v="11918.2"/>
    <x v="2"/>
    <s v="tier - 1"/>
    <x v="14"/>
    <x v="13"/>
  </r>
  <r>
    <s v="Id916"/>
    <s v="  Malcolm"/>
    <n v="21.78"/>
    <n v="5.3"/>
    <s v="No"/>
    <x v="1"/>
    <s v="No"/>
    <n v="1"/>
    <x v="1"/>
    <x v="2"/>
    <x v="2"/>
    <d v="2004-06-02T00:00:00"/>
    <n v="11884.05"/>
    <x v="2"/>
    <s v="tier - 3"/>
    <x v="0"/>
    <x v="39"/>
  </r>
  <r>
    <s v="Id917"/>
    <s v="  Anna E"/>
    <n v="30.14"/>
    <n v="9.4499999999999993"/>
    <s v="Yes"/>
    <x v="0"/>
    <s v="No"/>
    <n v="0"/>
    <x v="1"/>
    <x v="0"/>
    <x v="0"/>
    <d v="1967-10-29T00:00:00"/>
    <n v="11881.97"/>
    <x v="2"/>
    <s v="tier - 1"/>
    <x v="0"/>
    <x v="22"/>
  </r>
  <r>
    <s v="Id918"/>
    <s v="  Jenny"/>
    <n v="29.7"/>
    <n v="6.79"/>
    <s v="Yes"/>
    <x v="0"/>
    <s v="No"/>
    <n v="0"/>
    <x v="1"/>
    <x v="1"/>
    <x v="0"/>
    <d v="1967-07-14T00:00:00"/>
    <n v="11881.36"/>
    <x v="2"/>
    <s v="tier - 2"/>
    <x v="3"/>
    <x v="22"/>
  </r>
  <r>
    <s v="Id919"/>
    <s v="  Melissa L"/>
    <n v="32.395000000000003"/>
    <n v="11.1"/>
    <s v="Yes"/>
    <x v="0"/>
    <s v="No"/>
    <n v="0"/>
    <x v="1"/>
    <x v="0"/>
    <x v="0"/>
    <d v="1967-08-24T00:00:00"/>
    <n v="11879.1"/>
    <x v="2"/>
    <s v="tier - 3"/>
    <x v="2"/>
    <x v="22"/>
  </r>
  <r>
    <s v="Id920"/>
    <s v="  Chia J"/>
    <n v="36.64"/>
    <n v="7.26"/>
    <s v="No"/>
    <x v="0"/>
    <s v="No"/>
    <n v="0"/>
    <x v="1"/>
    <x v="0"/>
    <x v="0"/>
    <d v="1974-07-07T00:00:00"/>
    <n v="11858.56"/>
    <x v="2"/>
    <s v="tier - 3"/>
    <x v="3"/>
    <x v="19"/>
  </r>
  <r>
    <s v="Id921"/>
    <s v="  Laura A"/>
    <n v="39.049999999999997"/>
    <n v="5.27"/>
    <s v="Yes"/>
    <x v="0"/>
    <s v="No"/>
    <n v="1"/>
    <x v="1"/>
    <x v="0"/>
    <x v="2"/>
    <d v="1964-09-29T00:00:00"/>
    <n v="11856.41"/>
    <x v="2"/>
    <s v="tier - 2"/>
    <x v="0"/>
    <x v="13"/>
  </r>
  <r>
    <s v="Id922"/>
    <s v="  Aditi"/>
    <n v="33.1"/>
    <n v="5.46"/>
    <s v="Yes"/>
    <x v="0"/>
    <s v="No"/>
    <n v="1"/>
    <x v="1"/>
    <x v="0"/>
    <x v="2"/>
    <d v="1964-06-27T00:00:00"/>
    <n v="11848.14"/>
    <x v="2"/>
    <s v="tier - 2"/>
    <x v="3"/>
    <x v="13"/>
  </r>
  <r>
    <s v="Id923"/>
    <s v="  Leah A"/>
    <n v="31.824999999999999"/>
    <n v="8.1300000000000008"/>
    <s v="No"/>
    <x v="0"/>
    <s v="No"/>
    <n v="0"/>
    <x v="1"/>
    <x v="0"/>
    <x v="0"/>
    <d v="1965-11-10T00:00:00"/>
    <n v="11842.62"/>
    <x v="2"/>
    <s v="tier - 3"/>
    <x v="1"/>
    <x v="11"/>
  </r>
  <r>
    <s v="Id924"/>
    <s v="  Marianne"/>
    <n v="29"/>
    <n v="4.25"/>
    <s v="Yes"/>
    <x v="0"/>
    <s v="No"/>
    <n v="1"/>
    <x v="1"/>
    <x v="1"/>
    <x v="2"/>
    <d v="1964-07-11T00:00:00"/>
    <n v="11842.44"/>
    <x v="2"/>
    <s v="tier - 2"/>
    <x v="3"/>
    <x v="13"/>
  </r>
  <r>
    <s v="Id925"/>
    <s v="  Carla"/>
    <n v="30.495000000000001"/>
    <n v="8.68"/>
    <s v="No"/>
    <x v="0"/>
    <s v="No"/>
    <n v="0"/>
    <x v="1"/>
    <x v="0"/>
    <x v="0"/>
    <d v="1965-09-25T00:00:00"/>
    <n v="11840.78"/>
    <x v="2"/>
    <s v="tier - 2"/>
    <x v="1"/>
    <x v="11"/>
  </r>
  <r>
    <s v="Id926"/>
    <s v="  Oksana"/>
    <n v="25.2"/>
    <n v="6.25"/>
    <s v="Yes"/>
    <x v="0"/>
    <s v="No"/>
    <n v="1"/>
    <x v="1"/>
    <x v="1"/>
    <x v="1"/>
    <d v="1964-09-11T00:00:00"/>
    <n v="11837.16"/>
    <x v="2"/>
    <s v="tier - 3"/>
    <x v="3"/>
    <x v="13"/>
  </r>
  <r>
    <s v="Id927"/>
    <s v="  Rebecca B"/>
    <n v="22.77"/>
    <n v="4.47"/>
    <s v="Yes"/>
    <x v="0"/>
    <s v="No"/>
    <n v="1"/>
    <x v="1"/>
    <x v="2"/>
    <x v="2"/>
    <d v="1964-06-27T00:00:00"/>
    <n v="11833.78"/>
    <x v="2"/>
    <s v="tier - 3"/>
    <x v="0"/>
    <x v="13"/>
  </r>
  <r>
    <s v="Id928"/>
    <s v="  Maria A"/>
    <n v="23.18"/>
    <n v="8.31"/>
    <s v="No"/>
    <x v="0"/>
    <s v="No"/>
    <n v="0"/>
    <x v="1"/>
    <x v="2"/>
    <x v="0"/>
    <d v="1965-10-03T00:00:00"/>
    <n v="11830.61"/>
    <x v="2"/>
    <s v="tier - 1"/>
    <x v="1"/>
    <x v="11"/>
  </r>
  <r>
    <s v="Id929"/>
    <s v="  Lisa M"/>
    <n v="35.409999999999997"/>
    <n v="5.68"/>
    <s v="No"/>
    <x v="0"/>
    <s v="No"/>
    <n v="0"/>
    <x v="1"/>
    <x v="0"/>
    <x v="2"/>
    <d v="1982-11-20T00:00:00"/>
    <n v="11773.06"/>
    <x v="2"/>
    <s v="tier - 3"/>
    <x v="12"/>
    <x v="37"/>
  </r>
  <r>
    <s v="Id930"/>
    <s v="  Steve Jr"/>
    <n v="32.11"/>
    <n v="4.75"/>
    <s v="Yes"/>
    <x v="0"/>
    <s v="No"/>
    <n v="2"/>
    <x v="1"/>
    <x v="0"/>
    <x v="2"/>
    <d v="1966-07-25T00:00:00"/>
    <n v="11763"/>
    <x v="2"/>
    <s v="tier - 3"/>
    <x v="4"/>
    <x v="24"/>
  </r>
  <r>
    <s v="Id931"/>
    <s v="  Tiffany"/>
    <n v="34.479999999999997"/>
    <n v="6.31"/>
    <s v="No"/>
    <x v="0"/>
    <s v="Yes"/>
    <n v="1"/>
    <x v="1"/>
    <x v="0"/>
    <x v="1"/>
    <d v="1979-11-06T00:00:00"/>
    <n v="11752.68"/>
    <x v="2"/>
    <s v="tier - 1"/>
    <x v="12"/>
    <x v="18"/>
  </r>
  <r>
    <s v="Id932"/>
    <s v="  Greg"/>
    <n v="34.39"/>
    <n v="6.28"/>
    <s v="Yes"/>
    <x v="0"/>
    <s v="No"/>
    <n v="1"/>
    <x v="1"/>
    <x v="0"/>
    <x v="1"/>
    <d v="1964-12-02T00:00:00"/>
    <n v="11743.93"/>
    <x v="2"/>
    <s v="tier - 1"/>
    <x v="1"/>
    <x v="13"/>
  </r>
  <r>
    <s v="Id933"/>
    <s v="  Dale"/>
    <n v="26.4"/>
    <n v="9.2899999999999991"/>
    <s v="Yes"/>
    <x v="0"/>
    <s v="Yes"/>
    <n v="1"/>
    <x v="1"/>
    <x v="1"/>
    <x v="0"/>
    <d v="1963-06-09T00:00:00"/>
    <n v="11743.3"/>
    <x v="2"/>
    <s v="tier - 3"/>
    <x v="0"/>
    <x v="8"/>
  </r>
  <r>
    <s v="Id934"/>
    <s v="  Brittany A"/>
    <n v="28.1"/>
    <n v="5.79"/>
    <s v="Yes"/>
    <x v="0"/>
    <s v="Yes"/>
    <n v="1"/>
    <x v="1"/>
    <x v="1"/>
    <x v="1"/>
    <d v="1969-11-12T00:00:00"/>
    <n v="11741.73"/>
    <x v="2"/>
    <s v="tier - 1"/>
    <x v="3"/>
    <x v="16"/>
  </r>
  <r>
    <s v="Id935"/>
    <s v="  Robert S"/>
    <n v="27"/>
    <n v="4.54"/>
    <s v="Yes"/>
    <x v="0"/>
    <s v="No"/>
    <n v="1"/>
    <x v="1"/>
    <x v="1"/>
    <x v="2"/>
    <d v="1988-09-05T00:00:00"/>
    <n v="11737.85"/>
    <x v="2"/>
    <s v="tier - 1"/>
    <x v="3"/>
    <x v="23"/>
  </r>
  <r>
    <s v="Id936"/>
    <s v="  Cameron"/>
    <n v="28.594999999999999"/>
    <n v="4.68"/>
    <s v="Yes"/>
    <x v="0"/>
    <s v="No"/>
    <n v="1"/>
    <x v="1"/>
    <x v="1"/>
    <x v="2"/>
    <d v="1964-11-09T00:00:00"/>
    <n v="11735.88"/>
    <x v="2"/>
    <s v="tier - 1"/>
    <x v="1"/>
    <x v="13"/>
  </r>
  <r>
    <s v="Id937"/>
    <s v="  Ulrike"/>
    <n v="36.799999999999997"/>
    <n v="5.88"/>
    <s v="No"/>
    <x v="0"/>
    <s v="No"/>
    <n v="1"/>
    <x v="1"/>
    <x v="0"/>
    <x v="1"/>
    <d v="1984-11-26T00:00:00"/>
    <n v="11730.82"/>
    <x v="2"/>
    <s v="tier - 3"/>
    <x v="12"/>
    <x v="32"/>
  </r>
  <r>
    <s v="Id938"/>
    <s v="  Katlyn A"/>
    <n v="23.75"/>
    <n v="5.42"/>
    <s v="Yes"/>
    <x v="0"/>
    <s v="Yes"/>
    <n v="1"/>
    <x v="1"/>
    <x v="2"/>
    <x v="2"/>
    <d v="1969-10-12T00:00:00"/>
    <n v="11729.68"/>
    <x v="2"/>
    <s v="tier - 1"/>
    <x v="2"/>
    <x v="16"/>
  </r>
  <r>
    <s v="Id939"/>
    <s v="  Morgan B"/>
    <n v="35.619999999999997"/>
    <n v="4.16"/>
    <s v="No"/>
    <x v="0"/>
    <s v="No"/>
    <n v="0"/>
    <x v="1"/>
    <x v="0"/>
    <x v="2"/>
    <d v="1982-10-21T00:00:00"/>
    <n v="11712.97"/>
    <x v="2"/>
    <s v="tier - 2"/>
    <x v="14"/>
    <x v="37"/>
  </r>
  <r>
    <s v="Id940"/>
    <s v="  Peter"/>
    <n v="30.69"/>
    <n v="7.05"/>
    <s v="Yes"/>
    <x v="0"/>
    <s v="No"/>
    <n v="2"/>
    <x v="1"/>
    <x v="0"/>
    <x v="0"/>
    <d v="1970-12-01T00:00:00"/>
    <n v="11696.52"/>
    <x v="2"/>
    <s v="tier - 1"/>
    <x v="14"/>
    <x v="2"/>
  </r>
  <r>
    <s v="Id941"/>
    <s v="  Chandler"/>
    <n v="35.799999999999997"/>
    <n v="5.63"/>
    <s v="Yes"/>
    <x v="0"/>
    <s v="No"/>
    <n v="2"/>
    <x v="1"/>
    <x v="0"/>
    <x v="2"/>
    <d v="1966-11-09T00:00:00"/>
    <n v="11674.13"/>
    <x v="2"/>
    <s v="tier - 1"/>
    <x v="3"/>
    <x v="24"/>
  </r>
  <r>
    <s v="Id942"/>
    <s v="  Silvana M"/>
    <n v="28.785"/>
    <n v="4.24"/>
    <s v="Yes"/>
    <x v="0"/>
    <s v="No"/>
    <n v="2"/>
    <x v="1"/>
    <x v="1"/>
    <x v="2"/>
    <d v="1966-08-23T00:00:00"/>
    <n v="11658.38"/>
    <x v="2"/>
    <s v="tier - 3"/>
    <x v="2"/>
    <x v="24"/>
  </r>
  <r>
    <s v="Id943"/>
    <s v="  Natty"/>
    <n v="28.594999999999999"/>
    <n v="4.96"/>
    <s v="Yes"/>
    <x v="0"/>
    <s v="No"/>
    <n v="2"/>
    <x v="1"/>
    <x v="1"/>
    <x v="2"/>
    <d v="1966-07-06T00:00:00"/>
    <n v="11658.12"/>
    <x v="2"/>
    <s v="tier - 1"/>
    <x v="2"/>
    <x v="24"/>
  </r>
  <r>
    <s v="Id944"/>
    <s v="  Nicholas T"/>
    <n v="48.75"/>
    <n v="4.34"/>
    <s v="No"/>
    <x v="0"/>
    <s v="No"/>
    <n v="0"/>
    <x v="1"/>
    <x v="0"/>
    <x v="2"/>
    <d v="1994-07-20T00:00:00"/>
    <n v="11657.81"/>
    <x v="2"/>
    <s v="tier - 2"/>
    <x v="8"/>
    <x v="6"/>
  </r>
  <r>
    <s v="Id945"/>
    <s v="  Rebecca"/>
    <n v="28.31"/>
    <n v="5.43"/>
    <s v="Yes"/>
    <x v="0"/>
    <s v="No"/>
    <n v="2"/>
    <x v="1"/>
    <x v="1"/>
    <x v="2"/>
    <d v="1966-10-04T00:00:00"/>
    <n v="11657.72"/>
    <x v="2"/>
    <s v="tier - 2"/>
    <x v="2"/>
    <x v="24"/>
  </r>
  <r>
    <s v="Id946"/>
    <s v="  John"/>
    <n v="38.39"/>
    <n v="8.33"/>
    <s v="Yes"/>
    <x v="0"/>
    <s v="No"/>
    <n v="1"/>
    <x v="1"/>
    <x v="0"/>
    <x v="0"/>
    <d v="1986-07-17T00:00:00"/>
    <n v="11625.11"/>
    <x v="2"/>
    <s v="tier - 3"/>
    <x v="13"/>
    <x v="26"/>
  </r>
  <r>
    <s v="Id947"/>
    <s v="  Antony G"/>
    <n v="25.87"/>
    <n v="5.63"/>
    <s v="Yes"/>
    <x v="0"/>
    <s v="No"/>
    <n v="1"/>
    <x v="1"/>
    <x v="1"/>
    <x v="2"/>
    <d v="1964-06-20T00:00:00"/>
    <n v="11602.75"/>
    <x v="2"/>
    <s v="tier - 1"/>
    <x v="16"/>
    <x v="13"/>
  </r>
  <r>
    <s v="Id948"/>
    <s v="  Eric"/>
    <n v="43.7"/>
    <n v="7.23"/>
    <s v="No"/>
    <x v="0"/>
    <s v="No"/>
    <n v="0"/>
    <x v="1"/>
    <x v="0"/>
    <x v="0"/>
    <d v="1965-11-06T00:00:00"/>
    <n v="11576.13"/>
    <x v="2"/>
    <s v="tier - 3"/>
    <x v="3"/>
    <x v="11"/>
  </r>
  <r>
    <s v="Id949"/>
    <s v="  Erik"/>
    <n v="40.945"/>
    <n v="10.57"/>
    <s v="No"/>
    <x v="0"/>
    <s v="No"/>
    <n v="0"/>
    <x v="1"/>
    <x v="0"/>
    <x v="0"/>
    <d v="1965-12-25T00:00:00"/>
    <n v="11566.3"/>
    <x v="2"/>
    <s v="tier - 3"/>
    <x v="4"/>
    <x v="11"/>
  </r>
  <r>
    <s v="Id950"/>
    <s v="  Matthew T"/>
    <n v="27.94"/>
    <n v="7.92"/>
    <s v="No"/>
    <x v="0"/>
    <s v="No"/>
    <n v="0"/>
    <x v="1"/>
    <x v="1"/>
    <x v="0"/>
    <d v="1965-10-27T00:00:00"/>
    <n v="11554.22"/>
    <x v="2"/>
    <s v="tier - 1"/>
    <x v="0"/>
    <x v="11"/>
  </r>
  <r>
    <s v="Id951"/>
    <s v="  Cassandra"/>
    <n v="31.9"/>
    <n v="10.119999999999999"/>
    <s v="No"/>
    <x v="0"/>
    <s v="No"/>
    <n v="2"/>
    <x v="1"/>
    <x v="0"/>
    <x v="0"/>
    <d v="1973-07-23T00:00:00"/>
    <n v="11552.9"/>
    <x v="2"/>
    <s v="tier - 2"/>
    <x v="3"/>
    <x v="30"/>
  </r>
  <r>
    <s v="Id952"/>
    <s v="  Rosemary C"/>
    <n v="31.64"/>
    <n v="7.91"/>
    <s v="No"/>
    <x v="0"/>
    <s v="No"/>
    <n v="0"/>
    <x v="1"/>
    <x v="0"/>
    <x v="0"/>
    <d v="1971-12-01T00:00:00"/>
    <n v="11540.25"/>
    <x v="2"/>
    <s v="tier - 1"/>
    <x v="1"/>
    <x v="14"/>
  </r>
  <r>
    <s v="Id953"/>
    <s v="  Carrie A"/>
    <n v="46.7"/>
    <n v="10.9"/>
    <s v="No"/>
    <x v="0"/>
    <s v="No"/>
    <n v="0"/>
    <x v="1"/>
    <x v="0"/>
    <x v="0"/>
    <d v="1968-11-14T00:00:00"/>
    <n v="11538.42"/>
    <x v="2"/>
    <s v="tier - 1"/>
    <x v="3"/>
    <x v="0"/>
  </r>
  <r>
    <s v="Id954"/>
    <s v="  Gerardo Sr"/>
    <n v="18.335000000000001"/>
    <n v="11.83"/>
    <s v="No"/>
    <x v="0"/>
    <s v="No"/>
    <n v="0"/>
    <x v="1"/>
    <x v="3"/>
    <x v="0"/>
    <d v="1965-10-03T00:00:00"/>
    <n v="11534.87"/>
    <x v="2"/>
    <s v="tier - 1"/>
    <x v="6"/>
    <x v="11"/>
  </r>
  <r>
    <s v="Id955"/>
    <s v="  Matthew R"/>
    <n v="31.24"/>
    <n v="7.42"/>
    <s v="Yes"/>
    <x v="0"/>
    <s v="No"/>
    <n v="2"/>
    <x v="1"/>
    <x v="0"/>
    <x v="0"/>
    <d v="1970-07-23T00:00:00"/>
    <n v="11530.12"/>
    <x v="2"/>
    <s v="tier - 1"/>
    <x v="1"/>
    <x v="2"/>
  </r>
  <r>
    <s v="Id956"/>
    <s v="  Meghan E"/>
    <n v="39.22"/>
    <n v="5.62"/>
    <s v="Yes"/>
    <x v="0"/>
    <s v="No"/>
    <n v="1"/>
    <x v="1"/>
    <x v="0"/>
    <x v="2"/>
    <d v="1988-06-12T00:00:00"/>
    <n v="11524.25"/>
    <x v="2"/>
    <s v="tier - 1"/>
    <x v="12"/>
    <x v="23"/>
  </r>
  <r>
    <s v="Id957"/>
    <s v="  Eric"/>
    <n v="24.414999999999999"/>
    <n v="7.16"/>
    <s v="No"/>
    <x v="0"/>
    <s v="No"/>
    <n v="0"/>
    <x v="1"/>
    <x v="2"/>
    <x v="0"/>
    <d v="1971-12-19T00:00:00"/>
    <n v="11520.1"/>
    <x v="2"/>
    <s v="tier - 1"/>
    <x v="1"/>
    <x v="14"/>
  </r>
  <r>
    <s v="Id958"/>
    <s v="  Lisa B"/>
    <n v="32.299999999999997"/>
    <n v="9.89"/>
    <s v="No"/>
    <x v="0"/>
    <s v="No"/>
    <n v="0"/>
    <x v="1"/>
    <x v="0"/>
    <x v="0"/>
    <d v="1968-06-24T00:00:00"/>
    <n v="11512.41"/>
    <x v="2"/>
    <s v="tier - 1"/>
    <x v="2"/>
    <x v="0"/>
  </r>
  <r>
    <s v="Id959"/>
    <s v="  Jane R"/>
    <n v="39.94"/>
    <n v="5.14"/>
    <s v="No"/>
    <x v="0"/>
    <s v="No"/>
    <n v="0"/>
    <x v="1"/>
    <x v="0"/>
    <x v="2"/>
    <d v="1989-10-06T00:00:00"/>
    <n v="11511.61"/>
    <x v="2"/>
    <s v="tier - 3"/>
    <x v="12"/>
    <x v="4"/>
  </r>
  <r>
    <s v="Id960"/>
    <s v="  Allison M"/>
    <n v="30"/>
    <n v="5.61"/>
    <s v="Yes"/>
    <x v="0"/>
    <s v="Yes"/>
    <n v="1"/>
    <x v="1"/>
    <x v="0"/>
    <x v="2"/>
    <d v="1969-08-11T00:00:00"/>
    <n v="11497.69"/>
    <x v="2"/>
    <s v="tier - 1"/>
    <x v="1"/>
    <x v="16"/>
  </r>
  <r>
    <s v="Id961"/>
    <s v="  Sarah E"/>
    <n v="35.340000000000003"/>
    <n v="5.51"/>
    <s v="Yes"/>
    <x v="0"/>
    <s v="Yes"/>
    <n v="1"/>
    <x v="1"/>
    <x v="0"/>
    <x v="2"/>
    <d v="1983-06-07T00:00:00"/>
    <n v="11492.46"/>
    <x v="2"/>
    <s v="tier - 3"/>
    <x v="12"/>
    <x v="37"/>
  </r>
  <r>
    <s v="Id962"/>
    <s v="  Philip J"/>
    <n v="32.204999999999998"/>
    <n v="8.3800000000000008"/>
    <s v="Yes"/>
    <x v="0"/>
    <s v="No"/>
    <n v="2"/>
    <x v="1"/>
    <x v="0"/>
    <x v="0"/>
    <d v="1970-10-13T00:00:00"/>
    <n v="11488.32"/>
    <x v="2"/>
    <s v="tier - 1"/>
    <x v="7"/>
    <x v="2"/>
  </r>
  <r>
    <s v="Id963"/>
    <s v="  Jillian A"/>
    <n v="33.880000000000003"/>
    <n v="4.68"/>
    <s v="No"/>
    <x v="1"/>
    <s v="No"/>
    <n v="1"/>
    <x v="1"/>
    <x v="0"/>
    <x v="2"/>
    <d v="2004-09-10T00:00:00"/>
    <n v="11482.63"/>
    <x v="2"/>
    <s v="tier - 2"/>
    <x v="0"/>
    <x v="41"/>
  </r>
  <r>
    <s v="Id964"/>
    <s v="  Laura D"/>
    <n v="26.63"/>
    <n v="4.3600000000000003"/>
    <s v="Yes"/>
    <x v="0"/>
    <s v="No"/>
    <n v="2"/>
    <x v="1"/>
    <x v="1"/>
    <x v="2"/>
    <d v="1966-09-07T00:00:00"/>
    <n v="11478.14"/>
    <x v="2"/>
    <s v="tier - 2"/>
    <x v="15"/>
    <x v="24"/>
  </r>
  <r>
    <s v="Id965"/>
    <s v="  Megan E"/>
    <n v="28.7"/>
    <n v="7.74"/>
    <s v="No"/>
    <x v="0"/>
    <s v="No"/>
    <n v="0"/>
    <x v="1"/>
    <x v="1"/>
    <x v="0"/>
    <d v="1965-06-23T00:00:00"/>
    <n v="11455.28"/>
    <x v="2"/>
    <s v="tier - 2"/>
    <x v="3"/>
    <x v="11"/>
  </r>
  <r>
    <s v="Id966"/>
    <s v="  Shannon J"/>
    <n v="25.65"/>
    <n v="4.05"/>
    <s v="Yes"/>
    <x v="0"/>
    <s v="No"/>
    <n v="2"/>
    <x v="1"/>
    <x v="1"/>
    <x v="2"/>
    <d v="1966-06-14T00:00:00"/>
    <n v="11454.02"/>
    <x v="2"/>
    <s v="tier - 1"/>
    <x v="1"/>
    <x v="24"/>
  </r>
  <r>
    <s v="Id967"/>
    <s v="  Rachelle M"/>
    <n v="36.384999999999998"/>
    <n v="11.49"/>
    <s v="No"/>
    <x v="0"/>
    <s v="No"/>
    <n v="0"/>
    <x v="1"/>
    <x v="0"/>
    <x v="0"/>
    <d v="1971-09-12T00:00:00"/>
    <n v="11436.74"/>
    <x v="2"/>
    <s v="tier - 3"/>
    <x v="1"/>
    <x v="14"/>
  </r>
  <r>
    <s v="Id968"/>
    <s v="  Casey"/>
    <n v="34.69"/>
    <n v="5.65"/>
    <s v="No"/>
    <x v="0"/>
    <s v="No"/>
    <n v="0"/>
    <x v="1"/>
    <x v="0"/>
    <x v="2"/>
    <d v="1980-07-17T00:00:00"/>
    <n v="11435.74"/>
    <x v="2"/>
    <s v="tier - 3"/>
    <x v="14"/>
    <x v="25"/>
  </r>
  <r>
    <s v="Id969"/>
    <s v="  Jessica L"/>
    <n v="37.68"/>
    <n v="4.29"/>
    <s v="Yes"/>
    <x v="0"/>
    <s v="No"/>
    <n v="0"/>
    <x v="1"/>
    <x v="0"/>
    <x v="2"/>
    <d v="1985-06-09T00:00:00"/>
    <n v="11419.49"/>
    <x v="2"/>
    <s v="tier - 1"/>
    <x v="1"/>
    <x v="17"/>
  </r>
  <r>
    <s v="Id970"/>
    <s v="  Brandon F"/>
    <n v="35.49"/>
    <n v="4.74"/>
    <s v="Yes"/>
    <x v="0"/>
    <s v="Yes"/>
    <n v="1"/>
    <x v="1"/>
    <x v="0"/>
    <x v="2"/>
    <d v="1983-10-23T00:00:00"/>
    <n v="11412.02"/>
    <x v="2"/>
    <s v="tier - 1"/>
    <x v="14"/>
    <x v="33"/>
  </r>
  <r>
    <s v="Id971"/>
    <s v="  Melissa"/>
    <n v="44.7"/>
    <n v="7.6"/>
    <s v="Yes"/>
    <x v="0"/>
    <s v="No"/>
    <n v="2"/>
    <x v="1"/>
    <x v="0"/>
    <x v="0"/>
    <d v="1970-10-07T00:00:00"/>
    <n v="11411.69"/>
    <x v="2"/>
    <s v="tier - 2"/>
    <x v="3"/>
    <x v="2"/>
  </r>
  <r>
    <s v="Id972"/>
    <s v="  Danielle N"/>
    <n v="38.380000000000003"/>
    <n v="8.5"/>
    <s v="Yes"/>
    <x v="0"/>
    <s v="No"/>
    <n v="2"/>
    <x v="1"/>
    <x v="0"/>
    <x v="0"/>
    <d v="1970-10-02T00:00:00"/>
    <n v="11396.9"/>
    <x v="2"/>
    <s v="tier - 3"/>
    <x v="2"/>
    <x v="2"/>
  </r>
  <r>
    <s v="Id973"/>
    <s v="  Matthew"/>
    <n v="35.244999999999997"/>
    <n v="11.22"/>
    <s v="Yes"/>
    <x v="0"/>
    <s v="No"/>
    <n v="0"/>
    <x v="1"/>
    <x v="0"/>
    <x v="0"/>
    <d v="1967-12-19T00:00:00"/>
    <n v="11394.07"/>
    <x v="2"/>
    <s v="tier - 1"/>
    <x v="11"/>
    <x v="22"/>
  </r>
  <r>
    <s v="Id974"/>
    <s v="  Bettina"/>
    <n v="49.84"/>
    <n v="5.0999999999999996"/>
    <s v="Yes"/>
    <x v="0"/>
    <s v="Yes"/>
    <n v="1"/>
    <x v="1"/>
    <x v="0"/>
    <x v="2"/>
    <d v="1997-07-28T00:00:00"/>
    <n v="11388.27"/>
    <x v="2"/>
    <s v="tier - 2"/>
    <x v="12"/>
    <x v="31"/>
  </r>
  <r>
    <s v="Id975"/>
    <s v="  Alexander"/>
    <n v="49.06"/>
    <n v="5.43"/>
    <s v="Yes"/>
    <x v="0"/>
    <s v="No"/>
    <n v="1"/>
    <x v="1"/>
    <x v="0"/>
    <x v="2"/>
    <d v="1964-06-13T00:00:00"/>
    <n v="11381.33"/>
    <x v="2"/>
    <s v="tier - 2"/>
    <x v="0"/>
    <x v="13"/>
  </r>
  <r>
    <s v="Id976"/>
    <s v="  Holli"/>
    <n v="30.88"/>
    <n v="5.82"/>
    <s v="No"/>
    <x v="0"/>
    <s v="No"/>
    <n v="2"/>
    <x v="1"/>
    <x v="0"/>
    <x v="1"/>
    <d v="1972-12-06T00:00:00"/>
    <n v="11378.57"/>
    <x v="2"/>
    <s v="tier - 2"/>
    <x v="15"/>
    <x v="28"/>
  </r>
  <r>
    <s v="Id977"/>
    <s v="  Heather C"/>
    <n v="33.35"/>
    <n v="6.05"/>
    <s v="No"/>
    <x v="0"/>
    <s v="Yes"/>
    <n v="1"/>
    <x v="1"/>
    <x v="0"/>
    <x v="1"/>
    <d v="1979-06-07T00:00:00"/>
    <n v="11369.39"/>
    <x v="2"/>
    <s v="tier - 1"/>
    <x v="12"/>
    <x v="9"/>
  </r>
  <r>
    <s v="Id978"/>
    <s v="  Kyle"/>
    <n v="38"/>
    <n v="6.38"/>
    <s v="Yes"/>
    <x v="0"/>
    <s v="No"/>
    <n v="1"/>
    <x v="1"/>
    <x v="0"/>
    <x v="1"/>
    <d v="1964-12-13T00:00:00"/>
    <n v="11365.95"/>
    <x v="2"/>
    <s v="tier - 2"/>
    <x v="3"/>
    <x v="13"/>
  </r>
  <r>
    <s v="Id979"/>
    <s v="  Thomas J"/>
    <n v="36.08"/>
    <n v="5.73"/>
    <s v="Yes"/>
    <x v="0"/>
    <s v="No"/>
    <n v="1"/>
    <x v="1"/>
    <x v="0"/>
    <x v="1"/>
    <d v="1964-07-03T00:00:00"/>
    <n v="11363.28"/>
    <x v="2"/>
    <s v="tier - 1"/>
    <x v="0"/>
    <x v="13"/>
  </r>
  <r>
    <s v="Id980"/>
    <s v="  Chris"/>
    <n v="35.700000000000003"/>
    <n v="5.47"/>
    <s v="Yes"/>
    <x v="0"/>
    <s v="No"/>
    <n v="1"/>
    <x v="1"/>
    <x v="0"/>
    <x v="2"/>
    <d v="1964-07-04T00:00:00"/>
    <n v="11362.76"/>
    <x v="2"/>
    <s v="tier - 1"/>
    <x v="3"/>
    <x v="13"/>
  </r>
  <r>
    <s v="Id981"/>
    <s v="  Graham"/>
    <n v="34.01"/>
    <n v="11.3"/>
    <s v="No"/>
    <x v="0"/>
    <s v="No"/>
    <n v="0"/>
    <x v="1"/>
    <x v="0"/>
    <x v="0"/>
    <d v="1965-09-26T00:00:00"/>
    <n v="11356.66"/>
    <x v="2"/>
    <s v="tier - 3"/>
    <x v="1"/>
    <x v="11"/>
  </r>
  <r>
    <s v="Id982"/>
    <s v="  Garrett"/>
    <n v="31.54"/>
    <n v="6.72"/>
    <s v="No"/>
    <x v="0"/>
    <s v="No"/>
    <n v="0"/>
    <x v="1"/>
    <x v="0"/>
    <x v="0"/>
    <d v="1965-11-29T00:00:00"/>
    <n v="11353.23"/>
    <x v="2"/>
    <s v="tier - 1"/>
    <x v="1"/>
    <x v="11"/>
  </r>
  <r>
    <s v="Id983"/>
    <s v="  Andrew"/>
    <n v="23.3"/>
    <n v="5.36"/>
    <s v="Yes"/>
    <x v="0"/>
    <s v="No"/>
    <n v="1"/>
    <x v="1"/>
    <x v="2"/>
    <x v="2"/>
    <d v="1964-07-12T00:00:00"/>
    <n v="11345.52"/>
    <x v="2"/>
    <s v="tier - 3"/>
    <x v="3"/>
    <x v="13"/>
  </r>
  <r>
    <s v="Id984"/>
    <s v="  Annabelle M"/>
    <n v="27.75"/>
    <n v="9.8800000000000008"/>
    <s v="No"/>
    <x v="0"/>
    <s v="No"/>
    <n v="0"/>
    <x v="1"/>
    <x v="1"/>
    <x v="0"/>
    <d v="1968-11-02T00:00:00"/>
    <n v="11344.32"/>
    <x v="2"/>
    <s v="tier - 2"/>
    <x v="15"/>
    <x v="0"/>
  </r>
  <r>
    <s v="Id985"/>
    <s v="  Daniel T"/>
    <n v="42.46"/>
    <n v="4.1100000000000003"/>
    <s v="No"/>
    <x v="0"/>
    <s v="No"/>
    <n v="0"/>
    <x v="1"/>
    <x v="0"/>
    <x v="2"/>
    <d v="1989-08-19T00:00:00"/>
    <n v="11326.71"/>
    <x v="2"/>
    <s v="tier - 3"/>
    <x v="0"/>
    <x v="4"/>
  </r>
  <r>
    <s v="Id986"/>
    <s v="  Deanne"/>
    <n v="54.47"/>
    <n v="7.48"/>
    <s v="No"/>
    <x v="0"/>
    <s v="No"/>
    <n v="0"/>
    <x v="1"/>
    <x v="0"/>
    <x v="0"/>
    <d v="2002-09-20T00:00:00"/>
    <n v="11321.49"/>
    <x v="2"/>
    <s v="tier - 3"/>
    <x v="1"/>
    <x v="43"/>
  </r>
  <r>
    <s v="Id987"/>
    <s v="  Carrie"/>
    <n v="24.93"/>
    <n v="9.18"/>
    <s v="Yes"/>
    <x v="0"/>
    <s v="Yes"/>
    <n v="1"/>
    <x v="1"/>
    <x v="1"/>
    <x v="0"/>
    <d v="1963-07-11T00:00:00"/>
    <n v="11319.12"/>
    <x v="2"/>
    <s v="tier - 1"/>
    <x v="1"/>
    <x v="8"/>
  </r>
  <r>
    <s v="Id988"/>
    <s v="  Suzanne"/>
    <n v="48.12"/>
    <n v="4.51"/>
    <s v="Yes"/>
    <x v="0"/>
    <s v="No"/>
    <n v="1"/>
    <x v="1"/>
    <x v="0"/>
    <x v="2"/>
    <d v="1995-12-10T00:00:00"/>
    <n v="11318.57"/>
    <x v="2"/>
    <s v="tier - 2"/>
    <x v="12"/>
    <x v="40"/>
  </r>
  <r>
    <s v="Id989"/>
    <s v="  Jasmine P"/>
    <n v="24.91"/>
    <n v="7.33"/>
    <s v="Yes"/>
    <x v="0"/>
    <s v="Yes"/>
    <n v="1"/>
    <x v="1"/>
    <x v="1"/>
    <x v="0"/>
    <d v="1963-11-22T00:00:00"/>
    <n v="11312.33"/>
    <x v="2"/>
    <s v="tier - 3"/>
    <x v="1"/>
    <x v="8"/>
  </r>
  <r>
    <s v="Id990"/>
    <s v="  Jennifer"/>
    <n v="27.645"/>
    <n v="10.56"/>
    <s v="No"/>
    <x v="0"/>
    <s v="No"/>
    <n v="0"/>
    <x v="1"/>
    <x v="1"/>
    <x v="0"/>
    <d v="1968-10-06T00:00:00"/>
    <n v="11305.93"/>
    <x v="2"/>
    <s v="tier - 1"/>
    <x v="1"/>
    <x v="0"/>
  </r>
  <r>
    <s v="Id991"/>
    <s v="  Tracie"/>
    <n v="33.700000000000003"/>
    <n v="4.01"/>
    <s v="No"/>
    <x v="0"/>
    <s v="No"/>
    <n v="2"/>
    <x v="1"/>
    <x v="0"/>
    <x v="2"/>
    <d v="1972-09-25T00:00:00"/>
    <n v="11299.34"/>
    <x v="2"/>
    <s v="tier - 2"/>
    <x v="3"/>
    <x v="28"/>
  </r>
  <r>
    <s v="Id992"/>
    <s v="  Tristan D"/>
    <n v="38.93"/>
    <n v="5.64"/>
    <s v="Yes"/>
    <x v="0"/>
    <s v="No"/>
    <n v="1"/>
    <x v="1"/>
    <x v="0"/>
    <x v="2"/>
    <d v="1988-11-14T00:00:00"/>
    <n v="11294.57"/>
    <x v="2"/>
    <s v="tier - 1"/>
    <x v="13"/>
    <x v="23"/>
  </r>
  <r>
    <s v="Id993"/>
    <s v="  Peiweng"/>
    <n v="32.774999999999999"/>
    <n v="8.02"/>
    <s v="Yes"/>
    <x v="0"/>
    <s v="No"/>
    <n v="2"/>
    <x v="1"/>
    <x v="0"/>
    <x v="0"/>
    <d v="1970-06-22T00:00:00"/>
    <n v="11289.11"/>
    <x v="2"/>
    <s v="tier - 1"/>
    <x v="1"/>
    <x v="2"/>
  </r>
  <r>
    <s v="Id994"/>
    <s v="  Theresa M"/>
    <n v="29.83"/>
    <n v="7.2"/>
    <s v="Yes"/>
    <x v="0"/>
    <s v="No"/>
    <n v="0"/>
    <x v="1"/>
    <x v="1"/>
    <x v="0"/>
    <d v="1967-06-14T00:00:00"/>
    <n v="11286.54"/>
    <x v="2"/>
    <s v="tier - 3"/>
    <x v="2"/>
    <x v="22"/>
  </r>
  <r>
    <s v="Id995"/>
    <s v="  Daniel J"/>
    <n v="28.31"/>
    <n v="4.55"/>
    <s v="No"/>
    <x v="1"/>
    <s v="No"/>
    <n v="1"/>
    <x v="1"/>
    <x v="1"/>
    <x v="2"/>
    <d v="2004-10-04T00:00:00"/>
    <n v="11272.33"/>
    <x v="2"/>
    <s v="tier - 2"/>
    <x v="9"/>
    <x v="41"/>
  </r>
  <r>
    <s v="Id996"/>
    <s v="  Courtney M"/>
    <n v="29.79"/>
    <n v="9.0299999999999994"/>
    <s v="No"/>
    <x v="0"/>
    <s v="No"/>
    <n v="0"/>
    <x v="1"/>
    <x v="1"/>
    <x v="0"/>
    <d v="1971-12-26T00:00:00"/>
    <n v="11265.71"/>
    <x v="2"/>
    <s v="tier - 1"/>
    <x v="15"/>
    <x v="14"/>
  </r>
  <r>
    <s v="Id997"/>
    <s v="  Jose A"/>
    <n v="36.6"/>
    <n v="5.2"/>
    <s v="Yes"/>
    <x v="0"/>
    <s v="Yes"/>
    <n v="1"/>
    <x v="1"/>
    <x v="0"/>
    <x v="2"/>
    <d v="1969-10-11T00:00:00"/>
    <n v="11264.54"/>
    <x v="2"/>
    <s v="tier - 2"/>
    <x v="3"/>
    <x v="16"/>
  </r>
  <r>
    <s v="Id998"/>
    <s v="  Lauren"/>
    <n v="35.93"/>
    <n v="8.3000000000000007"/>
    <s v="Yes"/>
    <x v="0"/>
    <s v="No"/>
    <n v="0"/>
    <x v="1"/>
    <x v="0"/>
    <x v="0"/>
    <d v="1981-10-02T00:00:00"/>
    <n v="11255.29"/>
    <x v="2"/>
    <s v="tier - 1"/>
    <x v="12"/>
    <x v="36"/>
  </r>
  <r>
    <s v="Id999"/>
    <s v="  Jonathon M"/>
    <n v="28.6"/>
    <n v="5.56"/>
    <s v="Yes"/>
    <x v="0"/>
    <s v="Yes"/>
    <n v="1"/>
    <x v="1"/>
    <x v="1"/>
    <x v="2"/>
    <d v="1969-08-20T00:00:00"/>
    <n v="11253.42"/>
    <x v="2"/>
    <s v="tier - 1"/>
    <x v="3"/>
    <x v="16"/>
  </r>
  <r>
    <s v="Id1000"/>
    <s v="  Stephanie A"/>
    <n v="39.17"/>
    <n v="4.1500000000000004"/>
    <s v="No"/>
    <x v="0"/>
    <s v="No"/>
    <n v="0"/>
    <x v="1"/>
    <x v="0"/>
    <x v="2"/>
    <d v="1989-12-17T00:00:00"/>
    <n v="11250.43"/>
    <x v="2"/>
    <s v="tier - 2"/>
    <x v="12"/>
    <x v="4"/>
  </r>
  <r>
    <s v="Id1001"/>
    <s v="  Patrick"/>
    <n v="26.41"/>
    <n v="5.99"/>
    <s v="Yes"/>
    <x v="0"/>
    <s v="Yes"/>
    <n v="1"/>
    <x v="1"/>
    <x v="1"/>
    <x v="1"/>
    <d v="1969-12-30T00:00:00"/>
    <n v="11244.38"/>
    <x v="2"/>
    <s v="tier - 1"/>
    <x v="4"/>
    <x v="16"/>
  </r>
  <r>
    <s v="Id1002"/>
    <s v="  Krista"/>
    <n v="30.63"/>
    <n v="5.8"/>
    <s v="Yes"/>
    <x v="0"/>
    <s v="No"/>
    <n v="0"/>
    <x v="1"/>
    <x v="0"/>
    <x v="1"/>
    <d v="1976-06-28T00:00:00"/>
    <n v="11217.35"/>
    <x v="2"/>
    <s v="tier - 2"/>
    <x v="15"/>
    <x v="1"/>
  </r>
  <r>
    <s v="Id1003"/>
    <s v="  Jenessa"/>
    <n v="31.73"/>
    <n v="7.32"/>
    <s v="Yes"/>
    <x v="0"/>
    <s v="No"/>
    <n v="2"/>
    <x v="1"/>
    <x v="0"/>
    <x v="0"/>
    <d v="1970-06-14T00:00:00"/>
    <n v="11187.66"/>
    <x v="2"/>
    <s v="tier - 2"/>
    <x v="1"/>
    <x v="2"/>
  </r>
  <r>
    <s v="Id1004"/>
    <s v="  Ryan M"/>
    <n v="30.7"/>
    <n v="5.16"/>
    <s v="No"/>
    <x v="0"/>
    <s v="No"/>
    <n v="2"/>
    <x v="1"/>
    <x v="0"/>
    <x v="2"/>
    <d v="1972-09-03T00:00:00"/>
    <n v="11186.2"/>
    <x v="2"/>
    <s v="tier - 2"/>
    <x v="14"/>
    <x v="28"/>
  </r>
  <r>
    <s v="Id1005"/>
    <s v="  Thomas"/>
    <n v="25.934999999999999"/>
    <n v="5.96"/>
    <s v="Yes"/>
    <x v="0"/>
    <s v="No"/>
    <n v="2"/>
    <x v="1"/>
    <x v="1"/>
    <x v="1"/>
    <d v="1966-08-06T00:00:00"/>
    <n v="11165.42"/>
    <x v="2"/>
    <s v="tier - 1"/>
    <x v="4"/>
    <x v="24"/>
  </r>
  <r>
    <s v="Id1006"/>
    <s v="  Amanda N"/>
    <n v="35.9"/>
    <n v="4.8499999999999996"/>
    <s v="Yes"/>
    <x v="0"/>
    <s v="Yes"/>
    <n v="1"/>
    <x v="1"/>
    <x v="0"/>
    <x v="2"/>
    <d v="1969-06-25T00:00:00"/>
    <n v="11163.57"/>
    <x v="2"/>
    <s v="tier - 2"/>
    <x v="3"/>
    <x v="16"/>
  </r>
  <r>
    <s v="Id1007"/>
    <s v="  Teresa P"/>
    <n v="26.7"/>
    <n v="5.09"/>
    <s v="Yes"/>
    <x v="0"/>
    <s v="Yes"/>
    <n v="1"/>
    <x v="1"/>
    <x v="1"/>
    <x v="2"/>
    <d v="1969-11-30T00:00:00"/>
    <n v="11150.78"/>
    <x v="2"/>
    <s v="tier - 2"/>
    <x v="3"/>
    <x v="16"/>
  </r>
  <r>
    <s v="Id1008"/>
    <s v="  Dorian"/>
    <n v="33.71"/>
    <n v="4.9400000000000004"/>
    <s v="No"/>
    <x v="0"/>
    <s v="No"/>
    <n v="0"/>
    <x v="1"/>
    <x v="0"/>
    <x v="2"/>
    <d v="1980-08-20T00:00:00"/>
    <n v="11103.33"/>
    <x v="2"/>
    <s v="tier - 1"/>
    <x v="14"/>
    <x v="25"/>
  </r>
  <r>
    <s v="Id1009"/>
    <s v="  Amy"/>
    <n v="41.91"/>
    <n v="4.92"/>
    <s v="Yes"/>
    <x v="0"/>
    <s v="No"/>
    <n v="2"/>
    <x v="1"/>
    <x v="0"/>
    <x v="2"/>
    <d v="1966-07-05T00:00:00"/>
    <n v="11093.62"/>
    <x v="2"/>
    <s v="tier - 1"/>
    <x v="0"/>
    <x v="24"/>
  </r>
  <r>
    <s v="Id1010"/>
    <s v="  Aberu"/>
    <n v="39.82"/>
    <n v="6.05"/>
    <s v="Yes"/>
    <x v="0"/>
    <s v="No"/>
    <n v="2"/>
    <x v="1"/>
    <x v="0"/>
    <x v="1"/>
    <d v="1966-09-09T00:00:00"/>
    <n v="11090.72"/>
    <x v="2"/>
    <s v="tier - 1"/>
    <x v="0"/>
    <x v="24"/>
  </r>
  <r>
    <s v="Id1011"/>
    <s v="  Ashley"/>
    <n v="28.12"/>
    <n v="4.67"/>
    <s v="No"/>
    <x v="0"/>
    <s v="No"/>
    <n v="2"/>
    <x v="1"/>
    <x v="1"/>
    <x v="2"/>
    <d v="1972-10-07T00:00:00"/>
    <n v="11085.59"/>
    <x v="2"/>
    <s v="tier - 2"/>
    <x v="1"/>
    <x v="28"/>
  </r>
  <r>
    <s v="Id1012"/>
    <s v="  Anna E"/>
    <n v="26.98"/>
    <n v="9.81"/>
    <s v="Yes"/>
    <x v="0"/>
    <s v="No"/>
    <n v="0"/>
    <x v="1"/>
    <x v="1"/>
    <x v="0"/>
    <d v="1967-09-04T00:00:00"/>
    <n v="11082.58"/>
    <x v="2"/>
    <s v="tier - 2"/>
    <x v="1"/>
    <x v="22"/>
  </r>
  <r>
    <s v="Id1013"/>
    <s v="  Tania K"/>
    <n v="27.2"/>
    <n v="6.06"/>
    <s v="Yes"/>
    <x v="0"/>
    <s v="No"/>
    <n v="2"/>
    <x v="1"/>
    <x v="1"/>
    <x v="1"/>
    <d v="1966-11-20T00:00:00"/>
    <n v="11073.18"/>
    <x v="2"/>
    <s v="tier - 3"/>
    <x v="3"/>
    <x v="24"/>
  </r>
  <r>
    <s v="Id1014"/>
    <s v="  Ashley E"/>
    <n v="25.3"/>
    <n v="5.19"/>
    <s v="Yes"/>
    <x v="0"/>
    <s v="No"/>
    <n v="2"/>
    <x v="1"/>
    <x v="1"/>
    <x v="2"/>
    <d v="1966-11-07T00:00:00"/>
    <n v="11070.54"/>
    <x v="2"/>
    <s v="tier - 3"/>
    <x v="3"/>
    <x v="24"/>
  </r>
  <r>
    <s v="Id1015"/>
    <s v="  Aleksandra"/>
    <n v="30.25"/>
    <n v="10.16"/>
    <s v="No"/>
    <x v="0"/>
    <s v="No"/>
    <n v="0"/>
    <x v="1"/>
    <x v="0"/>
    <x v="0"/>
    <d v="1971-11-09T00:00:00"/>
    <n v="11068.77"/>
    <x v="2"/>
    <s v="tier - 2"/>
    <x v="1"/>
    <x v="14"/>
  </r>
  <r>
    <s v="Id1016"/>
    <s v="  Valery L"/>
    <n v="54"/>
    <n v="4.68"/>
    <s v="Yes"/>
    <x v="1"/>
    <s v="No"/>
    <n v="2"/>
    <x v="1"/>
    <x v="0"/>
    <x v="2"/>
    <d v="2000-09-18T00:00:00"/>
    <n v="11068.7"/>
    <x v="2"/>
    <s v="tier - 1"/>
    <x v="3"/>
    <x v="21"/>
  </r>
  <r>
    <s v="Id1017"/>
    <s v="  Joanna G"/>
    <n v="51.86"/>
    <n v="5.32"/>
    <s v="Yes"/>
    <x v="0"/>
    <s v="No"/>
    <n v="0"/>
    <x v="1"/>
    <x v="0"/>
    <x v="2"/>
    <d v="2001-12-17T00:00:00"/>
    <n v="11046.02"/>
    <x v="2"/>
    <s v="tier - 1"/>
    <x v="12"/>
    <x v="47"/>
  </r>
  <r>
    <s v="Id1018"/>
    <s v="  Stefanie F"/>
    <n v="31.39"/>
    <n v="6.99"/>
    <s v="No"/>
    <x v="0"/>
    <s v="No"/>
    <n v="0"/>
    <x v="1"/>
    <x v="0"/>
    <x v="0"/>
    <d v="1974-08-30T00:00:00"/>
    <n v="11037.85"/>
    <x v="2"/>
    <s v="tier - 2"/>
    <x v="15"/>
    <x v="19"/>
  </r>
  <r>
    <s v="Id1019"/>
    <s v="  Stephen"/>
    <n v="39.97"/>
    <n v="5.55"/>
    <s v="No"/>
    <x v="0"/>
    <s v="No"/>
    <n v="0"/>
    <x v="1"/>
    <x v="0"/>
    <x v="2"/>
    <d v="1989-10-25T00:00:00"/>
    <n v="11037.51"/>
    <x v="2"/>
    <s v="tier - 1"/>
    <x v="1"/>
    <x v="4"/>
  </r>
  <r>
    <s v="Id1020"/>
    <s v="  Liza J"/>
    <n v="41.23"/>
    <n v="6.94"/>
    <s v="No"/>
    <x v="0"/>
    <s v="No"/>
    <n v="0"/>
    <x v="1"/>
    <x v="0"/>
    <x v="0"/>
    <d v="1974-12-10T00:00:00"/>
    <n v="11033.66"/>
    <x v="2"/>
    <s v="tier - 3"/>
    <x v="1"/>
    <x v="19"/>
  </r>
  <r>
    <s v="Id1021"/>
    <s v="  Ian M"/>
    <n v="49.45"/>
    <n v="4.2"/>
    <s v="Yes"/>
    <x v="0"/>
    <s v="No"/>
    <n v="0"/>
    <x v="1"/>
    <x v="0"/>
    <x v="2"/>
    <d v="1996-07-21T00:00:00"/>
    <n v="11028.56"/>
    <x v="2"/>
    <s v="tier - 3"/>
    <x v="1"/>
    <x v="45"/>
  </r>
  <r>
    <s v="Id1022"/>
    <s v="  Claudia L"/>
    <n v="41.04"/>
    <n v="5.59"/>
    <s v="No"/>
    <x v="0"/>
    <s v="No"/>
    <n v="0"/>
    <x v="1"/>
    <x v="0"/>
    <x v="2"/>
    <d v="1991-06-26T00:00:00"/>
    <n v="11018.05"/>
    <x v="2"/>
    <s v="tier - 2"/>
    <x v="1"/>
    <x v="42"/>
  </r>
  <r>
    <s v="Id1023"/>
    <s v="  Jessica M"/>
    <n v="27.93"/>
    <n v="9.9600000000000009"/>
    <s v="No"/>
    <x v="0"/>
    <s v="No"/>
    <n v="0"/>
    <x v="1"/>
    <x v="1"/>
    <x v="0"/>
    <d v="1974-12-15T00:00:00"/>
    <n v="11015.17"/>
    <x v="2"/>
    <s v="tier - 1"/>
    <x v="1"/>
    <x v="19"/>
  </r>
  <r>
    <s v="Id1024"/>
    <s v="  Billy Jr"/>
    <n v="21.01"/>
    <n v="7.37"/>
    <s v="No"/>
    <x v="0"/>
    <s v="No"/>
    <n v="0"/>
    <x v="1"/>
    <x v="2"/>
    <x v="0"/>
    <d v="1968-10-24T00:00:00"/>
    <n v="11013.71"/>
    <x v="2"/>
    <s v="tier - 1"/>
    <x v="0"/>
    <x v="0"/>
  </r>
  <r>
    <s v="Id1025"/>
    <s v="  David"/>
    <n v="52.37"/>
    <n v="5.0599999999999996"/>
    <s v="Yes"/>
    <x v="1"/>
    <s v="No"/>
    <n v="2"/>
    <x v="1"/>
    <x v="0"/>
    <x v="2"/>
    <d v="2000-09-17T00:00:00"/>
    <n v="10991.58"/>
    <x v="2"/>
    <s v="tier - 3"/>
    <x v="1"/>
    <x v="21"/>
  </r>
  <r>
    <s v="Id1026"/>
    <s v="  Tim"/>
    <n v="40.369999999999997"/>
    <n v="8.2100000000000009"/>
    <s v="No"/>
    <x v="0"/>
    <s v="No"/>
    <n v="0"/>
    <x v="1"/>
    <x v="0"/>
    <x v="0"/>
    <d v="1965-12-18T00:00:00"/>
    <n v="10982.5"/>
    <x v="2"/>
    <s v="tier - 3"/>
    <x v="0"/>
    <x v="11"/>
  </r>
  <r>
    <s v="Id1027"/>
    <s v="  Emma M"/>
    <n v="41.47"/>
    <n v="10.34"/>
    <s v="No"/>
    <x v="0"/>
    <s v="No"/>
    <n v="2"/>
    <x v="1"/>
    <x v="0"/>
    <x v="0"/>
    <d v="1973-10-21T00:00:00"/>
    <n v="10977.21"/>
    <x v="2"/>
    <s v="tier - 1"/>
    <x v="0"/>
    <x v="30"/>
  </r>
  <r>
    <s v="Id1028"/>
    <s v="  Tim"/>
    <n v="33.725000000000001"/>
    <n v="5.51"/>
    <s v="Yes"/>
    <x v="0"/>
    <s v="No"/>
    <n v="2"/>
    <x v="1"/>
    <x v="0"/>
    <x v="2"/>
    <d v="1966-07-09T00:00:00"/>
    <n v="10976.25"/>
    <x v="2"/>
    <s v="tier - 2"/>
    <x v="1"/>
    <x v="24"/>
  </r>
  <r>
    <s v="Id1029"/>
    <s v="  Patrick"/>
    <n v="28.1"/>
    <n v="11.2"/>
    <s v="No"/>
    <x v="0"/>
    <s v="No"/>
    <n v="0"/>
    <x v="1"/>
    <x v="1"/>
    <x v="0"/>
    <d v="1965-06-19T00:00:00"/>
    <n v="10965.45"/>
    <x v="2"/>
    <s v="tier - 2"/>
    <x v="3"/>
    <x v="11"/>
  </r>
  <r>
    <s v="Id1030"/>
    <s v="  Bridget K"/>
    <n v="37.43"/>
    <n v="4.3499999999999996"/>
    <s v="Yes"/>
    <x v="0"/>
    <s v="Yes"/>
    <n v="1"/>
    <x v="1"/>
    <x v="0"/>
    <x v="2"/>
    <d v="1969-08-14T00:00:00"/>
    <n v="10959.69"/>
    <x v="2"/>
    <s v="tier - 3"/>
    <x v="1"/>
    <x v="16"/>
  </r>
  <r>
    <s v="Id1031"/>
    <s v="  Gabriel"/>
    <n v="23.7"/>
    <n v="10.45"/>
    <s v="No"/>
    <x v="0"/>
    <s v="No"/>
    <n v="0"/>
    <x v="1"/>
    <x v="2"/>
    <x v="0"/>
    <d v="1965-12-04T00:00:00"/>
    <n v="10959.33"/>
    <x v="2"/>
    <s v="tier - 3"/>
    <x v="3"/>
    <x v="11"/>
  </r>
  <r>
    <s v="Id1032"/>
    <s v="  Natasha"/>
    <n v="24.795000000000002"/>
    <n v="4.07"/>
    <s v="Yes"/>
    <x v="0"/>
    <s v="Yes"/>
    <n v="1"/>
    <x v="1"/>
    <x v="2"/>
    <x v="2"/>
    <d v="1969-11-10T00:00:00"/>
    <n v="10942.13"/>
    <x v="2"/>
    <s v="tier - 3"/>
    <x v="1"/>
    <x v="16"/>
  </r>
  <r>
    <s v="Id1033"/>
    <s v="  Abby A"/>
    <n v="31.9"/>
    <n v="8.34"/>
    <s v="No"/>
    <x v="0"/>
    <s v="No"/>
    <n v="0"/>
    <x v="1"/>
    <x v="0"/>
    <x v="0"/>
    <d v="1968-11-12T00:00:00"/>
    <n v="10928.85"/>
    <x v="2"/>
    <s v="tier - 3"/>
    <x v="0"/>
    <x v="0"/>
  </r>
  <r>
    <s v="Id1034"/>
    <s v="  Michelle"/>
    <n v="32.68"/>
    <n v="7.41"/>
    <s v="No"/>
    <x v="0"/>
    <s v="No"/>
    <n v="0"/>
    <x v="1"/>
    <x v="0"/>
    <x v="0"/>
    <d v="1968-11-13T00:00:00"/>
    <n v="10923.93"/>
    <x v="2"/>
    <s v="tier - 1"/>
    <x v="2"/>
    <x v="0"/>
  </r>
  <r>
    <s v="Id1035"/>
    <s v="  Mckendree"/>
    <n v="47.13"/>
    <n v="4.3099999999999996"/>
    <s v="No"/>
    <x v="0"/>
    <s v="No"/>
    <n v="0"/>
    <x v="1"/>
    <x v="0"/>
    <x v="2"/>
    <d v="1994-09-06T00:00:00"/>
    <n v="10886.66"/>
    <x v="2"/>
    <s v="tier - 3"/>
    <x v="1"/>
    <x v="6"/>
  </r>
  <r>
    <s v="Id1036"/>
    <s v="  Tara"/>
    <n v="36.67"/>
    <n v="10.83"/>
    <s v="No"/>
    <x v="0"/>
    <s v="No"/>
    <n v="0"/>
    <x v="1"/>
    <x v="0"/>
    <x v="0"/>
    <d v="1971-12-20T00:00:00"/>
    <n v="10848.13"/>
    <x v="2"/>
    <s v="tier - 3"/>
    <x v="1"/>
    <x v="14"/>
  </r>
  <r>
    <s v="Id1037"/>
    <s v="  Daniel"/>
    <n v="33.630000000000003"/>
    <n v="11.31"/>
    <s v="No"/>
    <x v="0"/>
    <s v="No"/>
    <n v="0"/>
    <x v="1"/>
    <x v="0"/>
    <x v="0"/>
    <d v="1968-07-28T00:00:00"/>
    <n v="10825.25"/>
    <x v="2"/>
    <s v="tier - 3"/>
    <x v="1"/>
    <x v="0"/>
  </r>
  <r>
    <s v="Id1038"/>
    <s v="  Joshua P"/>
    <n v="32.67"/>
    <n v="11.81"/>
    <s v="Yes"/>
    <x v="0"/>
    <s v="No"/>
    <n v="0"/>
    <x v="1"/>
    <x v="0"/>
    <x v="0"/>
    <d v="1967-10-02T00:00:00"/>
    <n v="10807.49"/>
    <x v="2"/>
    <s v="tier - 2"/>
    <x v="0"/>
    <x v="22"/>
  </r>
  <r>
    <s v="Id1039"/>
    <s v="  Erin C"/>
    <n v="33.299999999999997"/>
    <n v="8.26"/>
    <s v="Yes"/>
    <x v="0"/>
    <s v="No"/>
    <n v="2"/>
    <x v="1"/>
    <x v="0"/>
    <x v="0"/>
    <d v="1970-12-18T00:00:00"/>
    <n v="10806.84"/>
    <x v="2"/>
    <s v="tier - 2"/>
    <x v="3"/>
    <x v="2"/>
  </r>
  <r>
    <s v="Id1040"/>
    <s v="  Shure"/>
    <n v="30.78"/>
    <n v="10.74"/>
    <s v="Yes"/>
    <x v="0"/>
    <s v="No"/>
    <n v="2"/>
    <x v="1"/>
    <x v="0"/>
    <x v="0"/>
    <d v="1970-10-28T00:00:00"/>
    <n v="10797.34"/>
    <x v="2"/>
    <s v="tier - 2"/>
    <x v="8"/>
    <x v="2"/>
  </r>
  <r>
    <s v="Id1041"/>
    <s v="  Richard"/>
    <n v="28.975000000000001"/>
    <n v="7.69"/>
    <s v="Yes"/>
    <x v="0"/>
    <s v="No"/>
    <n v="0"/>
    <x v="1"/>
    <x v="1"/>
    <x v="0"/>
    <d v="1967-10-23T00:00:00"/>
    <n v="10796.35"/>
    <x v="2"/>
    <s v="tier - 1"/>
    <x v="9"/>
    <x v="22"/>
  </r>
  <r>
    <s v="Id1042"/>
    <s v="  Brenda"/>
    <n v="33.4"/>
    <n v="4.84"/>
    <s v="No"/>
    <x v="0"/>
    <s v="No"/>
    <n v="0"/>
    <x v="1"/>
    <x v="0"/>
    <x v="2"/>
    <d v="1999-12-24T00:00:00"/>
    <n v="10795.94"/>
    <x v="2"/>
    <s v="tier - 1"/>
    <x v="3"/>
    <x v="35"/>
  </r>
  <r>
    <s v="Id1043"/>
    <s v="  Joseph M"/>
    <n v="21.5"/>
    <n v="9.77"/>
    <s v="Yes"/>
    <x v="0"/>
    <s v="No"/>
    <n v="0"/>
    <x v="1"/>
    <x v="2"/>
    <x v="0"/>
    <d v="1967-11-11T00:00:00"/>
    <n v="10791.96"/>
    <x v="2"/>
    <s v="tier - 2"/>
    <x v="3"/>
    <x v="22"/>
  </r>
  <r>
    <s v="Id1044"/>
    <s v="  Stephen J"/>
    <n v="38.14"/>
    <n v="5.84"/>
    <s v="No"/>
    <x v="0"/>
    <s v="No"/>
    <n v="0"/>
    <x v="1"/>
    <x v="0"/>
    <x v="1"/>
    <d v="1989-11-25T00:00:00"/>
    <n v="10769.75"/>
    <x v="2"/>
    <s v="tier - 2"/>
    <x v="13"/>
    <x v="4"/>
  </r>
  <r>
    <s v="Id1045"/>
    <s v="  Kathya"/>
    <n v="35.42"/>
    <n v="8.6999999999999993"/>
    <s v="Yes"/>
    <x v="0"/>
    <s v="No"/>
    <n v="1"/>
    <x v="1"/>
    <x v="0"/>
    <x v="0"/>
    <d v="1986-08-29T00:00:00"/>
    <n v="10749.02"/>
    <x v="2"/>
    <s v="tier - 1"/>
    <x v="12"/>
    <x v="26"/>
  </r>
  <r>
    <s v="Id1046"/>
    <s v="  Wesley"/>
    <n v="35.625"/>
    <n v="10.79"/>
    <s v="No"/>
    <x v="0"/>
    <s v="No"/>
    <n v="0"/>
    <x v="1"/>
    <x v="0"/>
    <x v="0"/>
    <d v="1974-12-09T00:00:00"/>
    <n v="10736.87"/>
    <x v="2"/>
    <s v="tier - 1"/>
    <x v="4"/>
    <x v="19"/>
  </r>
  <r>
    <s v="Id1047"/>
    <s v="  Tim"/>
    <n v="45.51"/>
    <n v="4.32"/>
    <s v="No"/>
    <x v="0"/>
    <s v="No"/>
    <n v="1"/>
    <x v="1"/>
    <x v="0"/>
    <x v="2"/>
    <d v="1992-06-25T00:00:00"/>
    <n v="10719.57"/>
    <x v="2"/>
    <s v="tier - 1"/>
    <x v="1"/>
    <x v="34"/>
  </r>
  <r>
    <s v="Id1048"/>
    <s v="  Jamie L"/>
    <n v="37.1"/>
    <n v="7.19"/>
    <s v="Yes"/>
    <x v="0"/>
    <s v="No"/>
    <n v="0"/>
    <x v="1"/>
    <x v="0"/>
    <x v="0"/>
    <d v="1967-10-05T00:00:00"/>
    <n v="10713.64"/>
    <x v="2"/>
    <s v="tier - 3"/>
    <x v="3"/>
    <x v="22"/>
  </r>
  <r>
    <s v="Id1049"/>
    <s v="  Alexandra"/>
    <n v="30.5"/>
    <n v="11.94"/>
    <s v="Yes"/>
    <x v="0"/>
    <s v="No"/>
    <n v="0"/>
    <x v="1"/>
    <x v="0"/>
    <x v="0"/>
    <d v="1967-07-30T00:00:00"/>
    <n v="10704.47"/>
    <x v="2"/>
    <s v="tier - 2"/>
    <x v="3"/>
    <x v="22"/>
  </r>
  <r>
    <s v="Id1050"/>
    <s v="  Tiffany"/>
    <n v="28.16"/>
    <n v="5.56"/>
    <s v="No"/>
    <x v="0"/>
    <s v="No"/>
    <n v="2"/>
    <x v="1"/>
    <x v="1"/>
    <x v="2"/>
    <d v="1972-10-24T00:00:00"/>
    <n v="10702.64"/>
    <x v="2"/>
    <s v="tier - 3"/>
    <x v="0"/>
    <x v="28"/>
  </r>
  <r>
    <s v="Id1051"/>
    <s v="  Rebecca J"/>
    <n v="29.1"/>
    <n v="5.64"/>
    <s v="Yes"/>
    <x v="0"/>
    <s v="No"/>
    <n v="0"/>
    <x v="1"/>
    <x v="1"/>
    <x v="2"/>
    <d v="1976-09-30T00:00:00"/>
    <n v="10698.38"/>
    <x v="2"/>
    <s v="tier - 1"/>
    <x v="15"/>
    <x v="1"/>
  </r>
  <r>
    <s v="Id1052"/>
    <s v="  Austin T"/>
    <n v="30.22"/>
    <n v="4.6500000000000004"/>
    <s v="No"/>
    <x v="0"/>
    <s v="No"/>
    <n v="0"/>
    <x v="1"/>
    <x v="0"/>
    <x v="2"/>
    <d v="1977-08-02T00:00:00"/>
    <n v="10690.11"/>
    <x v="2"/>
    <s v="tier - 2"/>
    <x v="14"/>
    <x v="29"/>
  </r>
  <r>
    <s v="Id1053"/>
    <s v="  Jamie T"/>
    <n v="24.29"/>
    <n v="9.0500000000000007"/>
    <s v="No"/>
    <x v="0"/>
    <s v="No"/>
    <n v="0"/>
    <x v="1"/>
    <x v="2"/>
    <x v="0"/>
    <d v="1962-09-07T00:00:00"/>
    <n v="10676.83"/>
    <x v="2"/>
    <s v="tier - 3"/>
    <x v="0"/>
    <x v="5"/>
  </r>
  <r>
    <s v="Id1054"/>
    <s v="  Matthew T"/>
    <n v="29.39"/>
    <n v="4.5199999999999996"/>
    <s v="Yes"/>
    <x v="0"/>
    <s v="No"/>
    <n v="0"/>
    <x v="1"/>
    <x v="1"/>
    <x v="2"/>
    <d v="1976-11-22T00:00:00"/>
    <n v="10665.44"/>
    <x v="2"/>
    <s v="tier - 2"/>
    <x v="14"/>
    <x v="1"/>
  </r>
  <r>
    <s v="Id1055"/>
    <s v="  Emily"/>
    <n v="25.66"/>
    <n v="4.62"/>
    <s v="Yes"/>
    <x v="0"/>
    <s v="No"/>
    <n v="1"/>
    <x v="1"/>
    <x v="1"/>
    <x v="2"/>
    <d v="1964-08-08T00:00:00"/>
    <n v="10627.81"/>
    <x v="2"/>
    <s v="tier - 3"/>
    <x v="0"/>
    <x v="13"/>
  </r>
  <r>
    <s v="Id1056"/>
    <s v="  Gillian"/>
    <n v="39.11"/>
    <n v="5.87"/>
    <s v="No"/>
    <x v="0"/>
    <s v="No"/>
    <n v="0"/>
    <x v="1"/>
    <x v="0"/>
    <x v="1"/>
    <d v="1990-07-06T00:00:00"/>
    <n v="10620.26"/>
    <x v="2"/>
    <s v="tier - 3"/>
    <x v="1"/>
    <x v="3"/>
  </r>
  <r>
    <s v="Id1057"/>
    <s v="  Brenn E"/>
    <n v="43.78"/>
    <n v="5.71"/>
    <s v="No"/>
    <x v="0"/>
    <s v="No"/>
    <n v="1"/>
    <x v="1"/>
    <x v="0"/>
    <x v="1"/>
    <d v="1992-07-23T00:00:00"/>
    <n v="10617.04"/>
    <x v="2"/>
    <s v="tier - 3"/>
    <x v="12"/>
    <x v="34"/>
  </r>
  <r>
    <s v="Id1058"/>
    <s v="  Lisa M"/>
    <n v="24.35"/>
    <n v="9.08"/>
    <s v="No"/>
    <x v="0"/>
    <s v="No"/>
    <n v="0"/>
    <x v="1"/>
    <x v="2"/>
    <x v="0"/>
    <d v="1965-06-27T00:00:00"/>
    <n v="10608.67"/>
    <x v="2"/>
    <s v="tier - 3"/>
    <x v="1"/>
    <x v="11"/>
  </r>
  <r>
    <s v="Id1059"/>
    <s v="  Matt"/>
    <n v="40.299999999999997"/>
    <n v="5.3"/>
    <s v="Yes"/>
    <x v="0"/>
    <s v="No"/>
    <n v="2"/>
    <x v="1"/>
    <x v="0"/>
    <x v="2"/>
    <d v="1966-07-02T00:00:00"/>
    <n v="10602.39"/>
    <x v="2"/>
    <s v="tier - 3"/>
    <x v="3"/>
    <x v="24"/>
  </r>
  <r>
    <s v="Id1060"/>
    <s v="  Thomas A"/>
    <n v="32.774999999999999"/>
    <n v="11.76"/>
    <s v="Yes"/>
    <x v="0"/>
    <s v="No"/>
    <n v="0"/>
    <x v="1"/>
    <x v="0"/>
    <x v="0"/>
    <d v="1967-06-23T00:00:00"/>
    <n v="10601.63"/>
    <x v="2"/>
    <s v="tier - 2"/>
    <x v="1"/>
    <x v="22"/>
  </r>
  <r>
    <s v="Id1061"/>
    <s v="  Kevin J"/>
    <n v="39.6"/>
    <n v="5.1100000000000003"/>
    <s v="Yes"/>
    <x v="0"/>
    <s v="No"/>
    <n v="2"/>
    <x v="1"/>
    <x v="0"/>
    <x v="2"/>
    <d v="1966-07-20T00:00:00"/>
    <n v="10601.41"/>
    <x v="2"/>
    <s v="tier - 2"/>
    <x v="3"/>
    <x v="24"/>
  </r>
  <r>
    <s v="Id1062"/>
    <s v="  William H III"/>
    <n v="30.97"/>
    <n v="5.54"/>
    <s v="No"/>
    <x v="0"/>
    <s v="No"/>
    <n v="2"/>
    <x v="1"/>
    <x v="0"/>
    <x v="2"/>
    <d v="1972-12-14T00:00:00"/>
    <n v="10600.55"/>
    <x v="2"/>
    <s v="tier - 1"/>
    <x v="1"/>
    <x v="28"/>
  </r>
  <r>
    <s v="Id1063"/>
    <s v="  Gal"/>
    <n v="27.645"/>
    <n v="8.8699999999999992"/>
    <s v="Yes"/>
    <x v="0"/>
    <s v="No"/>
    <n v="0"/>
    <x v="1"/>
    <x v="1"/>
    <x v="0"/>
    <d v="1967-11-29T00:00:00"/>
    <n v="10594.5"/>
    <x v="2"/>
    <s v="tier - 1"/>
    <x v="1"/>
    <x v="22"/>
  </r>
  <r>
    <s v="Id1064"/>
    <s v="  Anton"/>
    <n v="34.43"/>
    <n v="5.96"/>
    <s v="Yes"/>
    <x v="0"/>
    <s v="No"/>
    <n v="2"/>
    <x v="1"/>
    <x v="0"/>
    <x v="1"/>
    <d v="1966-11-03T00:00:00"/>
    <n v="10594.23"/>
    <x v="2"/>
    <s v="tier - 3"/>
    <x v="0"/>
    <x v="24"/>
  </r>
  <r>
    <s v="Id1065"/>
    <s v="  Yazmin"/>
    <n v="39.6"/>
    <n v="4.4400000000000004"/>
    <s v="Yes"/>
    <x v="0"/>
    <s v="Yes"/>
    <n v="1"/>
    <x v="1"/>
    <x v="0"/>
    <x v="2"/>
    <d v="1969-12-25T00:00:00"/>
    <n v="10579.71"/>
    <x v="2"/>
    <s v="tier - 3"/>
    <x v="0"/>
    <x v="16"/>
  </r>
  <r>
    <s v="Id1066"/>
    <s v="  Florian"/>
    <n v="22.1"/>
    <n v="4.6500000000000004"/>
    <s v="Yes"/>
    <x v="0"/>
    <s v="No"/>
    <n v="2"/>
    <x v="1"/>
    <x v="2"/>
    <x v="2"/>
    <d v="1966-12-11T00:00:00"/>
    <n v="10577.09"/>
    <x v="2"/>
    <s v="tier - 3"/>
    <x v="3"/>
    <x v="24"/>
  </r>
  <r>
    <s v="Id1067"/>
    <s v="  Karen L"/>
    <n v="33.25"/>
    <n v="5.64"/>
    <s v="Yes"/>
    <x v="0"/>
    <s v="Yes"/>
    <n v="1"/>
    <x v="1"/>
    <x v="0"/>
    <x v="2"/>
    <d v="1969-07-17T00:00:00"/>
    <n v="10564.88"/>
    <x v="2"/>
    <s v="tier - 1"/>
    <x v="2"/>
    <x v="16"/>
  </r>
  <r>
    <s v="Id1068"/>
    <s v="  Scott"/>
    <n v="33.33"/>
    <n v="10.19"/>
    <s v="No"/>
    <x v="0"/>
    <s v="No"/>
    <n v="0"/>
    <x v="1"/>
    <x v="0"/>
    <x v="0"/>
    <d v="1971-06-29T00:00:00"/>
    <n v="10560.49"/>
    <x v="2"/>
    <s v="tier - 2"/>
    <x v="0"/>
    <x v="14"/>
  </r>
  <r>
    <s v="Id1069"/>
    <s v="  Claire"/>
    <n v="30.5"/>
    <n v="10.79"/>
    <s v="No"/>
    <x v="0"/>
    <s v="No"/>
    <n v="0"/>
    <x v="1"/>
    <x v="0"/>
    <x v="0"/>
    <d v="1971-09-26T00:00:00"/>
    <n v="10546.48"/>
    <x v="2"/>
    <s v="tier - 3"/>
    <x v="3"/>
    <x v="14"/>
  </r>
  <r>
    <s v="Id1070"/>
    <s v="  Lynn M"/>
    <n v="30.3"/>
    <n v="4.24"/>
    <s v="No"/>
    <x v="0"/>
    <s v="No"/>
    <n v="0"/>
    <x v="1"/>
    <x v="0"/>
    <x v="2"/>
    <d v="1977-10-25T00:00:00"/>
    <n v="10495.6"/>
    <x v="2"/>
    <s v="tier - 1"/>
    <x v="1"/>
    <x v="29"/>
  </r>
  <r>
    <s v="Id1071"/>
    <s v="  Sharon"/>
    <n v="26.22"/>
    <n v="5.83"/>
    <s v="No"/>
    <x v="0"/>
    <s v="No"/>
    <n v="2"/>
    <x v="1"/>
    <x v="1"/>
    <x v="1"/>
    <d v="1972-10-19T00:00:00"/>
    <n v="10493.95"/>
    <x v="2"/>
    <s v="tier - 1"/>
    <x v="1"/>
    <x v="28"/>
  </r>
  <r>
    <s v="Id1072"/>
    <s v="  Candice"/>
    <n v="29.99"/>
    <n v="11.85"/>
    <s v="No"/>
    <x v="0"/>
    <s v="No"/>
    <n v="0"/>
    <x v="1"/>
    <x v="1"/>
    <x v="0"/>
    <d v="1978-08-21T00:00:00"/>
    <n v="10486.55"/>
    <x v="2"/>
    <s v="tier - 3"/>
    <x v="15"/>
    <x v="9"/>
  </r>
  <r>
    <s v="Id1073"/>
    <s v="  Jennifer D"/>
    <n v="36.380000000000003"/>
    <n v="5.98"/>
    <s v="No"/>
    <x v="0"/>
    <s v="No"/>
    <n v="1"/>
    <x v="1"/>
    <x v="0"/>
    <x v="1"/>
    <d v="1987-06-28T00:00:00"/>
    <n v="10464.83"/>
    <x v="2"/>
    <s v="tier - 1"/>
    <x v="1"/>
    <x v="38"/>
  </r>
  <r>
    <s v="Id1074"/>
    <s v="  Eric"/>
    <n v="31.16"/>
    <n v="4.26"/>
    <s v="Yes"/>
    <x v="0"/>
    <s v="Yes"/>
    <n v="1"/>
    <x v="1"/>
    <x v="0"/>
    <x v="2"/>
    <d v="1969-09-22T00:00:00"/>
    <n v="10461.98"/>
    <x v="2"/>
    <s v="tier - 1"/>
    <x v="1"/>
    <x v="16"/>
  </r>
  <r>
    <s v="Id1075"/>
    <s v="  Bryan"/>
    <n v="25.55"/>
    <n v="4.96"/>
    <s v="Yes"/>
    <x v="0"/>
    <s v="No"/>
    <n v="1"/>
    <x v="1"/>
    <x v="1"/>
    <x v="2"/>
    <d v="1964-07-27T00:00:00"/>
    <n v="10459.19"/>
    <x v="2"/>
    <s v="tier - 1"/>
    <x v="0"/>
    <x v="13"/>
  </r>
  <r>
    <s v="Id1076"/>
    <s v="  Devon R"/>
    <n v="28.77"/>
    <n v="4"/>
    <s v="Yes"/>
    <x v="0"/>
    <s v="No"/>
    <n v="0"/>
    <x v="1"/>
    <x v="1"/>
    <x v="2"/>
    <d v="1976-08-03T00:00:00"/>
    <n v="10455.14"/>
    <x v="2"/>
    <s v="tier - 2"/>
    <x v="14"/>
    <x v="1"/>
  </r>
  <r>
    <s v="Id1077"/>
    <s v="  Elena"/>
    <n v="23.14"/>
    <n v="4.1500000000000004"/>
    <s v="Yes"/>
    <x v="0"/>
    <s v="No"/>
    <n v="1"/>
    <x v="1"/>
    <x v="2"/>
    <x v="2"/>
    <d v="1964-10-14T00:00:00"/>
    <n v="10455.1"/>
    <x v="2"/>
    <s v="tier - 1"/>
    <x v="1"/>
    <x v="13"/>
  </r>
  <r>
    <s v="Id1078"/>
    <s v="  Chris"/>
    <n v="39.6"/>
    <n v="11.36"/>
    <s v="No"/>
    <x v="0"/>
    <s v="No"/>
    <n v="0"/>
    <x v="1"/>
    <x v="0"/>
    <x v="0"/>
    <d v="1968-11-08T00:00:00"/>
    <n v="10450.549999999999"/>
    <x v="2"/>
    <s v="tier - 1"/>
    <x v="3"/>
    <x v="0"/>
  </r>
  <r>
    <s v="Id1079"/>
    <s v="  Bert"/>
    <n v="29.2"/>
    <n v="7.53"/>
    <s v="No"/>
    <x v="0"/>
    <s v="No"/>
    <n v="0"/>
    <x v="1"/>
    <x v="1"/>
    <x v="0"/>
    <d v="1968-08-29T00:00:00"/>
    <n v="10436.1"/>
    <x v="2"/>
    <s v="tier - 3"/>
    <x v="3"/>
    <x v="0"/>
  </r>
  <r>
    <s v="Id1080"/>
    <s v="  John P"/>
    <n v="32.774999999999999"/>
    <n v="7.95"/>
    <s v="No"/>
    <x v="0"/>
    <s v="No"/>
    <n v="0"/>
    <x v="1"/>
    <x v="0"/>
    <x v="0"/>
    <d v="1968-08-23T00:00:00"/>
    <n v="10435.07"/>
    <x v="2"/>
    <s v="tier - 1"/>
    <x v="4"/>
    <x v="0"/>
  </r>
  <r>
    <s v="Id1081"/>
    <s v="  Daniel P"/>
    <n v="24.035"/>
    <n v="8.5"/>
    <s v="No"/>
    <x v="0"/>
    <s v="No"/>
    <n v="0"/>
    <x v="1"/>
    <x v="2"/>
    <x v="0"/>
    <d v="1968-12-27T00:00:00"/>
    <n v="10422.92"/>
    <x v="2"/>
    <s v="tier - 1"/>
    <x v="6"/>
    <x v="0"/>
  </r>
  <r>
    <s v="Id1082"/>
    <s v="  Lisa K"/>
    <n v="30.55"/>
    <n v="5.89"/>
    <s v="No"/>
    <x v="0"/>
    <s v="Yes"/>
    <n v="1"/>
    <x v="1"/>
    <x v="0"/>
    <x v="1"/>
    <d v="1979-11-25T00:00:00"/>
    <n v="10419.65"/>
    <x v="2"/>
    <s v="tier - 2"/>
    <x v="15"/>
    <x v="18"/>
  </r>
  <r>
    <s v="Id1083"/>
    <s v="  Kristine"/>
    <n v="28.81"/>
    <n v="8.76"/>
    <s v="No"/>
    <x v="0"/>
    <s v="No"/>
    <n v="2"/>
    <x v="1"/>
    <x v="1"/>
    <x v="0"/>
    <d v="1973-10-11T00:00:00"/>
    <n v="10419.59"/>
    <x v="2"/>
    <s v="tier - 2"/>
    <x v="15"/>
    <x v="30"/>
  </r>
  <r>
    <s v="Id1084"/>
    <s v="  Paul A"/>
    <n v="31.66"/>
    <n v="4.1100000000000003"/>
    <s v="No"/>
    <x v="0"/>
    <s v="No"/>
    <n v="0"/>
    <x v="1"/>
    <x v="0"/>
    <x v="2"/>
    <d v="1980-10-24T00:00:00"/>
    <n v="10407.98"/>
    <x v="2"/>
    <s v="tier - 1"/>
    <x v="14"/>
    <x v="25"/>
  </r>
  <r>
    <s v="Id1085"/>
    <s v="  Bryan"/>
    <n v="28.215"/>
    <n v="7.56"/>
    <s v="Yes"/>
    <x v="0"/>
    <s v="No"/>
    <n v="1"/>
    <x v="1"/>
    <x v="1"/>
    <x v="0"/>
    <d v="1975-06-05T00:00:00"/>
    <n v="10407.09"/>
    <x v="2"/>
    <s v="tier - 1"/>
    <x v="5"/>
    <x v="19"/>
  </r>
  <r>
    <s v="Id1086"/>
    <s v="  Chris"/>
    <n v="26.12"/>
    <n v="4.17"/>
    <s v="Yes"/>
    <x v="0"/>
    <s v="Yes"/>
    <n v="1"/>
    <x v="1"/>
    <x v="1"/>
    <x v="2"/>
    <d v="1969-07-07T00:00:00"/>
    <n v="10403.27"/>
    <x v="2"/>
    <s v="tier - 2"/>
    <x v="16"/>
    <x v="16"/>
  </r>
  <r>
    <s v="Id1087"/>
    <s v="  Milah B"/>
    <n v="36.630000000000003"/>
    <n v="11.42"/>
    <s v="No"/>
    <x v="0"/>
    <s v="No"/>
    <n v="2"/>
    <x v="1"/>
    <x v="0"/>
    <x v="0"/>
    <d v="1973-09-19T00:00:00"/>
    <n v="10381.48"/>
    <x v="2"/>
    <s v="tier - 3"/>
    <x v="0"/>
    <x v="30"/>
  </r>
  <r>
    <s v="Id1088"/>
    <s v="  Annette M"/>
    <n v="33.344999999999999"/>
    <n v="7.33"/>
    <s v="No"/>
    <x v="0"/>
    <s v="No"/>
    <n v="2"/>
    <x v="1"/>
    <x v="0"/>
    <x v="0"/>
    <d v="1973-09-29T00:00:00"/>
    <n v="10370.91"/>
    <x v="2"/>
    <s v="tier - 3"/>
    <x v="2"/>
    <x v="30"/>
  </r>
  <r>
    <s v="Id1089"/>
    <s v="  Yoko"/>
    <n v="27.11"/>
    <n v="6.7"/>
    <s v="No"/>
    <x v="0"/>
    <s v="No"/>
    <n v="0"/>
    <x v="1"/>
    <x v="1"/>
    <x v="0"/>
    <d v="1971-09-06T00:00:00"/>
    <n v="10356.67"/>
    <x v="2"/>
    <s v="tier - 1"/>
    <x v="15"/>
    <x v="14"/>
  </r>
  <r>
    <s v="Id1090"/>
    <s v="  Laura"/>
    <n v="26.6"/>
    <n v="5.27"/>
    <s v="Yes"/>
    <x v="0"/>
    <s v="Yes"/>
    <n v="1"/>
    <x v="1"/>
    <x v="1"/>
    <x v="2"/>
    <d v="1969-06-17T00:00:00"/>
    <n v="10355.64"/>
    <x v="2"/>
    <s v="tier - 1"/>
    <x v="1"/>
    <x v="16"/>
  </r>
  <r>
    <s v="Id1091"/>
    <s v="  Tess A"/>
    <n v="30.41"/>
    <n v="7.72"/>
    <s v="No"/>
    <x v="0"/>
    <s v="No"/>
    <n v="0"/>
    <x v="1"/>
    <x v="0"/>
    <x v="0"/>
    <d v="1974-09-29T00:00:00"/>
    <n v="10352.48"/>
    <x v="2"/>
    <s v="tier - 1"/>
    <x v="1"/>
    <x v="19"/>
  </r>
  <r>
    <s v="Id1092"/>
    <s v="  William G"/>
    <n v="28.98"/>
    <n v="8.68"/>
    <s v="No"/>
    <x v="0"/>
    <s v="No"/>
    <n v="2"/>
    <x v="1"/>
    <x v="1"/>
    <x v="0"/>
    <d v="1973-08-08T00:00:00"/>
    <n v="10345.93"/>
    <x v="2"/>
    <s v="tier - 2"/>
    <x v="14"/>
    <x v="30"/>
  </r>
  <r>
    <s v="Id1093"/>
    <s v="  Paige"/>
    <n v="31.24"/>
    <n v="9.8000000000000007"/>
    <s v="No"/>
    <x v="0"/>
    <s v="No"/>
    <n v="0"/>
    <x v="1"/>
    <x v="0"/>
    <x v="0"/>
    <d v="1968-07-19T00:00:00"/>
    <n v="10338.93"/>
    <x v="2"/>
    <s v="tier - 1"/>
    <x v="0"/>
    <x v="0"/>
  </r>
  <r>
    <s v="Id1094"/>
    <s v="  Matthew J"/>
    <n v="31.54"/>
    <n v="4.4400000000000004"/>
    <s v="No"/>
    <x v="0"/>
    <s v="No"/>
    <n v="0"/>
    <x v="1"/>
    <x v="0"/>
    <x v="2"/>
    <d v="1982-07-21T00:00:00"/>
    <n v="10329.06"/>
    <x v="2"/>
    <s v="tier - 1"/>
    <x v="14"/>
    <x v="37"/>
  </r>
  <r>
    <s v="Id1095"/>
    <s v="  Matthew"/>
    <n v="38.6"/>
    <n v="7.19"/>
    <s v="Yes"/>
    <x v="0"/>
    <s v="No"/>
    <n v="2"/>
    <x v="1"/>
    <x v="0"/>
    <x v="0"/>
    <d v="1970-12-01T00:00:00"/>
    <n v="10325.209999999999"/>
    <x v="2"/>
    <s v="tier - 3"/>
    <x v="3"/>
    <x v="2"/>
  </r>
  <r>
    <s v="Id1096"/>
    <s v="  Maria"/>
    <n v="37.950000000000003"/>
    <n v="6.06"/>
    <s v="No"/>
    <x v="0"/>
    <s v="No"/>
    <n v="0"/>
    <x v="1"/>
    <x v="0"/>
    <x v="1"/>
    <d v="1991-08-21T00:00:00"/>
    <n v="10322.9"/>
    <x v="2"/>
    <s v="tier - 1"/>
    <x v="12"/>
    <x v="42"/>
  </r>
  <r>
    <s v="Id1097"/>
    <s v="  Stephanie D"/>
    <n v="38.97"/>
    <n v="5.12"/>
    <s v="No"/>
    <x v="0"/>
    <s v="No"/>
    <n v="0"/>
    <x v="1"/>
    <x v="0"/>
    <x v="2"/>
    <d v="1991-11-17T00:00:00"/>
    <n v="10315.91"/>
    <x v="2"/>
    <s v="tier - 2"/>
    <x v="1"/>
    <x v="42"/>
  </r>
  <r>
    <s v="Id1098"/>
    <s v="  Tiffany"/>
    <n v="21.2"/>
    <n v="10.72"/>
    <s v="No"/>
    <x v="0"/>
    <s v="No"/>
    <n v="0"/>
    <x v="1"/>
    <x v="2"/>
    <x v="0"/>
    <d v="1962-07-12T00:00:00"/>
    <n v="10310.780000000001"/>
    <x v="2"/>
    <s v="tier - 3"/>
    <x v="1"/>
    <x v="5"/>
  </r>
  <r>
    <s v="Id1099"/>
    <s v="  Sara M"/>
    <n v="23.96"/>
    <n v="9.58"/>
    <s v="Yes"/>
    <x v="0"/>
    <s v="Yes"/>
    <n v="1"/>
    <x v="1"/>
    <x v="2"/>
    <x v="0"/>
    <d v="1963-09-24T00:00:00"/>
    <n v="10308.040000000001"/>
    <x v="2"/>
    <s v="tier - 1"/>
    <x v="0"/>
    <x v="8"/>
  </r>
  <r>
    <s v="Id1100"/>
    <s v="  Scott A"/>
    <n v="35.93"/>
    <n v="6.4"/>
    <s v="Yes"/>
    <x v="0"/>
    <s v="No"/>
    <n v="1"/>
    <x v="1"/>
    <x v="0"/>
    <x v="1"/>
    <d v="1988-09-14T00:00:00"/>
    <n v="10276.99"/>
    <x v="2"/>
    <s v="tier - 1"/>
    <x v="14"/>
    <x v="23"/>
  </r>
  <r>
    <s v="Id1101"/>
    <s v="  Lauren"/>
    <n v="26.11"/>
    <n v="6.8"/>
    <s v="Yes"/>
    <x v="0"/>
    <s v="No"/>
    <n v="2"/>
    <x v="1"/>
    <x v="1"/>
    <x v="0"/>
    <d v="1970-06-21T00:00:00"/>
    <n v="10274.33"/>
    <x v="2"/>
    <s v="tier - 1"/>
    <x v="2"/>
    <x v="2"/>
  </r>
  <r>
    <s v="Id1102"/>
    <s v="  Scott"/>
    <n v="32.299999999999997"/>
    <n v="9.48"/>
    <s v="No"/>
    <x v="0"/>
    <s v="No"/>
    <n v="2"/>
    <x v="1"/>
    <x v="0"/>
    <x v="0"/>
    <d v="1973-11-27T00:00:00"/>
    <n v="10269.459999999999"/>
    <x v="2"/>
    <s v="tier - 3"/>
    <x v="1"/>
    <x v="30"/>
  </r>
  <r>
    <s v="Id1103"/>
    <s v="  Brian A"/>
    <n v="28.69"/>
    <n v="7.45"/>
    <s v="No"/>
    <x v="0"/>
    <s v="No"/>
    <n v="2"/>
    <x v="1"/>
    <x v="1"/>
    <x v="0"/>
    <d v="1973-09-05T00:00:00"/>
    <n v="10264.44"/>
    <x v="2"/>
    <s v="tier - 2"/>
    <x v="1"/>
    <x v="30"/>
  </r>
  <r>
    <s v="Id1104"/>
    <s v="  Kaitlin R"/>
    <n v="31.28"/>
    <n v="6.94"/>
    <s v="Yes"/>
    <x v="0"/>
    <s v="No"/>
    <n v="1"/>
    <x v="1"/>
    <x v="0"/>
    <x v="0"/>
    <d v="1975-08-15T00:00:00"/>
    <n v="10259.129999999999"/>
    <x v="2"/>
    <s v="tier - 2"/>
    <x v="3"/>
    <x v="27"/>
  </r>
  <r>
    <s v="Id1105"/>
    <s v="  Mohammad"/>
    <n v="30.21"/>
    <n v="7.83"/>
    <s v="No"/>
    <x v="0"/>
    <s v="No"/>
    <n v="0"/>
    <x v="1"/>
    <x v="0"/>
    <x v="0"/>
    <d v="1968-09-23T00:00:00"/>
    <n v="10231.5"/>
    <x v="2"/>
    <s v="tier - 1"/>
    <x v="1"/>
    <x v="0"/>
  </r>
  <r>
    <s v="Id1106"/>
    <s v="  Charlie"/>
    <n v="38.28"/>
    <n v="10.17"/>
    <s v="Yes"/>
    <x v="0"/>
    <s v="No"/>
    <n v="0"/>
    <x v="1"/>
    <x v="0"/>
    <x v="0"/>
    <d v="1967-06-28T00:00:00"/>
    <n v="10226.280000000001"/>
    <x v="2"/>
    <s v="tier - 3"/>
    <x v="0"/>
    <x v="22"/>
  </r>
  <r>
    <s v="Id1107"/>
    <s v="  Brent"/>
    <n v="29.9"/>
    <n v="8.9600000000000009"/>
    <s v="Yes"/>
    <x v="0"/>
    <s v="No"/>
    <n v="0"/>
    <x v="1"/>
    <x v="1"/>
    <x v="0"/>
    <d v="1967-09-26T00:00:00"/>
    <n v="10214.64"/>
    <x v="2"/>
    <s v="tier - 2"/>
    <x v="3"/>
    <x v="22"/>
  </r>
  <r>
    <s v="Id1108"/>
    <s v="  Kelli M"/>
    <n v="23.18"/>
    <n v="6.96"/>
    <s v="Yes"/>
    <x v="0"/>
    <s v="No"/>
    <n v="2"/>
    <x v="1"/>
    <x v="2"/>
    <x v="0"/>
    <d v="1970-12-24T00:00:00"/>
    <n v="10197.77"/>
    <x v="2"/>
    <s v="tier - 1"/>
    <x v="2"/>
    <x v="2"/>
  </r>
  <r>
    <s v="Id1109"/>
    <s v="  Sheridan H"/>
    <n v="33.020000000000003"/>
    <n v="5.07"/>
    <s v="Yes"/>
    <x v="0"/>
    <s v="No"/>
    <n v="0"/>
    <x v="1"/>
    <x v="0"/>
    <x v="2"/>
    <d v="1985-10-16T00:00:00"/>
    <n v="10191.82"/>
    <x v="2"/>
    <s v="tier - 2"/>
    <x v="12"/>
    <x v="17"/>
  </r>
  <r>
    <s v="Id1110"/>
    <s v="  Sarah M"/>
    <n v="27.29"/>
    <n v="5.85"/>
    <s v="No"/>
    <x v="0"/>
    <s v="No"/>
    <n v="2"/>
    <x v="1"/>
    <x v="1"/>
    <x v="1"/>
    <d v="1972-07-10T00:00:00"/>
    <n v="10160.870000000001"/>
    <x v="2"/>
    <s v="tier - 3"/>
    <x v="15"/>
    <x v="28"/>
  </r>
  <r>
    <s v="Id1111"/>
    <s v="  Jennifer"/>
    <n v="23.18"/>
    <n v="10.56"/>
    <s v="No"/>
    <x v="0"/>
    <s v="No"/>
    <n v="2"/>
    <x v="1"/>
    <x v="2"/>
    <x v="0"/>
    <d v="1973-10-13T00:00:00"/>
    <n v="10156.780000000001"/>
    <x v="2"/>
    <s v="tier - 2"/>
    <x v="1"/>
    <x v="30"/>
  </r>
  <r>
    <s v="Id1112"/>
    <s v="  Laura J"/>
    <n v="32.659999999999997"/>
    <n v="8.92"/>
    <s v="Yes"/>
    <x v="0"/>
    <s v="No"/>
    <n v="0"/>
    <x v="1"/>
    <x v="0"/>
    <x v="0"/>
    <d v="1981-06-12T00:00:00"/>
    <n v="10146.129999999999"/>
    <x v="2"/>
    <s v="tier - 1"/>
    <x v="15"/>
    <x v="36"/>
  </r>
  <r>
    <s v="Id1113"/>
    <s v="  Thomas"/>
    <n v="30.78"/>
    <n v="8.6300000000000008"/>
    <s v="No"/>
    <x v="0"/>
    <s v="No"/>
    <n v="0"/>
    <x v="1"/>
    <x v="0"/>
    <x v="0"/>
    <d v="1974-12-30T00:00:00"/>
    <n v="10141.14"/>
    <x v="2"/>
    <s v="tier - 1"/>
    <x v="4"/>
    <x v="19"/>
  </r>
  <r>
    <s v="Id1114"/>
    <s v="  Gisele"/>
    <n v="47.2"/>
    <n v="6.29"/>
    <s v="Yes"/>
    <x v="0"/>
    <s v="Yes"/>
    <n v="1"/>
    <x v="1"/>
    <x v="0"/>
    <x v="1"/>
    <d v="1997-09-05T00:00:00"/>
    <n v="10139.84"/>
    <x v="2"/>
    <s v="tier - 2"/>
    <x v="1"/>
    <x v="31"/>
  </r>
  <r>
    <s v="Id1115"/>
    <s v="  Myra L"/>
    <n v="31.6"/>
    <n v="5.75"/>
    <s v="No"/>
    <x v="0"/>
    <s v="No"/>
    <n v="2"/>
    <x v="1"/>
    <x v="0"/>
    <x v="1"/>
    <d v="1972-11-16T00:00:00"/>
    <n v="10118.42"/>
    <x v="2"/>
    <s v="tier - 3"/>
    <x v="3"/>
    <x v="28"/>
  </r>
  <r>
    <s v="Id1116"/>
    <s v="  Melissa M"/>
    <n v="33.914999999999999"/>
    <n v="6.66"/>
    <s v="Yes"/>
    <x v="0"/>
    <s v="No"/>
    <n v="1"/>
    <x v="1"/>
    <x v="0"/>
    <x v="0"/>
    <d v="1975-07-02T00:00:00"/>
    <n v="10115.01"/>
    <x v="2"/>
    <s v="tier - 3"/>
    <x v="1"/>
    <x v="27"/>
  </r>
  <r>
    <s v="Id1117"/>
    <s v="  Eleanor F"/>
    <n v="23.54"/>
    <n v="5.0999999999999996"/>
    <s v="No"/>
    <x v="0"/>
    <s v="No"/>
    <n v="2"/>
    <x v="1"/>
    <x v="2"/>
    <x v="2"/>
    <d v="1972-08-08T00:00:00"/>
    <n v="10107.219999999999"/>
    <x v="2"/>
    <s v="tier - 1"/>
    <x v="0"/>
    <x v="28"/>
  </r>
  <r>
    <s v="Id1118"/>
    <s v="  Elizabeth"/>
    <n v="27.074999999999999"/>
    <n v="4.41"/>
    <s v="No"/>
    <x v="0"/>
    <s v="No"/>
    <n v="2"/>
    <x v="1"/>
    <x v="1"/>
    <x v="2"/>
    <d v="1972-10-19T00:00:00"/>
    <n v="10106.129999999999"/>
    <x v="2"/>
    <s v="tier - 1"/>
    <x v="2"/>
    <x v="28"/>
  </r>
  <r>
    <s v="Id1119"/>
    <s v="  Kenneth"/>
    <n v="25.8"/>
    <n v="5.52"/>
    <s v="Yes"/>
    <x v="0"/>
    <s v="No"/>
    <n v="0"/>
    <x v="1"/>
    <x v="1"/>
    <x v="2"/>
    <d v="1976-12-19T00:00:00"/>
    <n v="10096.969999999999"/>
    <x v="2"/>
    <s v="tier - 2"/>
    <x v="3"/>
    <x v="1"/>
  </r>
  <r>
    <s v="Id1120"/>
    <s v="  Robert G"/>
    <n v="36.1"/>
    <n v="4.62"/>
    <s v="Yes"/>
    <x v="0"/>
    <s v="Yes"/>
    <n v="1"/>
    <x v="1"/>
    <x v="0"/>
    <x v="2"/>
    <d v="1969-07-03T00:00:00"/>
    <n v="10085.85"/>
    <x v="2"/>
    <s v="tier - 3"/>
    <x v="3"/>
    <x v="16"/>
  </r>
  <r>
    <s v="Id1121"/>
    <s v="  Thomas C"/>
    <n v="30.495000000000001"/>
    <n v="5.74"/>
    <s v="Yes"/>
    <x v="0"/>
    <s v="Yes"/>
    <n v="1"/>
    <x v="1"/>
    <x v="0"/>
    <x v="1"/>
    <d v="1969-10-27T00:00:00"/>
    <n v="10072.06"/>
    <x v="2"/>
    <s v="tier - 1"/>
    <x v="6"/>
    <x v="16"/>
  </r>
  <r>
    <s v="Id1122"/>
    <s v="  Matthew J"/>
    <n v="21.4"/>
    <n v="6.3"/>
    <s v="Yes"/>
    <x v="0"/>
    <s v="Yes"/>
    <n v="1"/>
    <x v="1"/>
    <x v="2"/>
    <x v="1"/>
    <d v="1969-08-22T00:00:00"/>
    <n v="10065.41"/>
    <x v="2"/>
    <s v="tier - 2"/>
    <x v="3"/>
    <x v="16"/>
  </r>
  <r>
    <s v="Id1123"/>
    <s v="  Mallory D"/>
    <n v="32.299999999999997"/>
    <n v="10.27"/>
    <s v="No"/>
    <x v="0"/>
    <s v="No"/>
    <n v="0"/>
    <x v="1"/>
    <x v="0"/>
    <x v="0"/>
    <d v="1974-08-30T00:00:00"/>
    <n v="10043.25"/>
    <x v="2"/>
    <s v="tier - 2"/>
    <x v="2"/>
    <x v="19"/>
  </r>
  <r>
    <s v="Id1124"/>
    <s v="  Christopher D"/>
    <n v="29.78"/>
    <n v="5.85"/>
    <s v="No"/>
    <x v="0"/>
    <s v="Yes"/>
    <n v="1"/>
    <x v="1"/>
    <x v="1"/>
    <x v="1"/>
    <d v="1979-12-28T00:00:00"/>
    <n v="10027.15"/>
    <x v="2"/>
    <s v="tier - 1"/>
    <x v="14"/>
    <x v="18"/>
  </r>
  <r>
    <s v="Id1125"/>
    <s v="  Jamie"/>
    <n v="34.76"/>
    <n v="5.92"/>
    <s v="Yes"/>
    <x v="0"/>
    <s v="No"/>
    <n v="1"/>
    <x v="1"/>
    <x v="0"/>
    <x v="1"/>
    <d v="1988-07-03T00:00:00"/>
    <n v="10011.44"/>
    <x v="2"/>
    <s v="tier - 3"/>
    <x v="12"/>
    <x v="23"/>
  </r>
  <r>
    <s v="Id1126"/>
    <s v="  Ariell"/>
    <n v="18.335000000000001"/>
    <n v="10.01"/>
    <s v="Yes"/>
    <x v="0"/>
    <s v="No"/>
    <n v="2"/>
    <x v="1"/>
    <x v="3"/>
    <x v="0"/>
    <d v="1970-08-11T00:00:00"/>
    <n v="9991.0400000000009"/>
    <x v="1"/>
    <s v="tier - 3"/>
    <x v="1"/>
    <x v="2"/>
  </r>
  <r>
    <s v="Id1127"/>
    <s v="  Christopher"/>
    <n v="32.299999999999997"/>
    <n v="9.59"/>
    <s v="No"/>
    <x v="0"/>
    <s v="No"/>
    <n v="0"/>
    <x v="1"/>
    <x v="0"/>
    <x v="0"/>
    <d v="1971-10-06T00:00:00"/>
    <n v="9964.06"/>
    <x v="1"/>
    <s v="tier - 2"/>
    <x v="9"/>
    <x v="14"/>
  </r>
  <r>
    <s v="Id1128"/>
    <s v="  Ryan"/>
    <n v="27.74"/>
    <n v="10.37"/>
    <s v="No"/>
    <x v="0"/>
    <s v="No"/>
    <n v="0"/>
    <x v="1"/>
    <x v="1"/>
    <x v="0"/>
    <d v="1971-12-26T00:00:00"/>
    <n v="9957.7199999999993"/>
    <x v="1"/>
    <s v="tier - 3"/>
    <x v="11"/>
    <x v="14"/>
  </r>
  <r>
    <s v="Id1129"/>
    <s v="  Thomas B"/>
    <n v="24"/>
    <n v="4.01"/>
    <s v="Yes"/>
    <x v="0"/>
    <s v="No"/>
    <n v="1"/>
    <x v="1"/>
    <x v="2"/>
    <x v="2"/>
    <d v="1964-09-11T00:00:00"/>
    <n v="9933.44"/>
    <x v="2"/>
    <s v="tier - 3"/>
    <x v="0"/>
    <x v="13"/>
  </r>
  <r>
    <s v="Id1130"/>
    <s v="  Katie"/>
    <n v="31.78"/>
    <n v="4.24"/>
    <s v="Yes"/>
    <x v="0"/>
    <s v="Yes"/>
    <n v="1"/>
    <x v="1"/>
    <x v="0"/>
    <x v="2"/>
    <d v="1983-12-03T00:00:00"/>
    <n v="9931.9599999999991"/>
    <x v="1"/>
    <s v="tier - 2"/>
    <x v="1"/>
    <x v="33"/>
  </r>
  <r>
    <s v="Id1131"/>
    <s v="  Rachelle L"/>
    <n v="32.25"/>
    <n v="5.36"/>
    <s v="Yes"/>
    <x v="0"/>
    <s v="No"/>
    <n v="0"/>
    <x v="1"/>
    <x v="0"/>
    <x v="2"/>
    <d v="1985-08-19T00:00:00"/>
    <n v="9930.64"/>
    <x v="1"/>
    <s v="tier - 3"/>
    <x v="15"/>
    <x v="17"/>
  </r>
  <r>
    <s v="Id1132"/>
    <s v="  Colleen"/>
    <n v="30.114999999999998"/>
    <n v="4.99"/>
    <s v="No"/>
    <x v="0"/>
    <s v="No"/>
    <n v="2"/>
    <x v="1"/>
    <x v="0"/>
    <x v="2"/>
    <d v="1972-09-14T00:00:00"/>
    <n v="9910.36"/>
    <x v="1"/>
    <s v="tier - 3"/>
    <x v="1"/>
    <x v="28"/>
  </r>
  <r>
    <s v="Id1133"/>
    <s v="  Gregory A"/>
    <n v="22.41"/>
    <n v="8.68"/>
    <s v="No"/>
    <x v="0"/>
    <s v="No"/>
    <n v="0"/>
    <x v="1"/>
    <x v="2"/>
    <x v="0"/>
    <d v="1962-08-17T00:00:00"/>
    <n v="9907.83"/>
    <x v="2"/>
    <s v="tier - 2"/>
    <x v="0"/>
    <x v="5"/>
  </r>
  <r>
    <s v="Id1134"/>
    <s v="  Lara"/>
    <n v="45.72"/>
    <n v="4.2300000000000004"/>
    <s v="Yes"/>
    <x v="0"/>
    <s v="No"/>
    <n v="0"/>
    <x v="1"/>
    <x v="0"/>
    <x v="2"/>
    <d v="1996-07-08T00:00:00"/>
    <n v="9894.69"/>
    <x v="1"/>
    <s v="tier - 3"/>
    <x v="1"/>
    <x v="45"/>
  </r>
  <r>
    <s v="Id1135"/>
    <s v="  Megan"/>
    <n v="25"/>
    <n v="5.32"/>
    <s v="Yes"/>
    <x v="0"/>
    <s v="No"/>
    <n v="2"/>
    <x v="1"/>
    <x v="1"/>
    <x v="2"/>
    <d v="1966-11-05T00:00:00"/>
    <n v="9890.23"/>
    <x v="2"/>
    <s v="tier - 3"/>
    <x v="0"/>
    <x v="24"/>
  </r>
  <r>
    <s v="Id1136"/>
    <s v="  Sara"/>
    <n v="39.5"/>
    <n v="6.66"/>
    <s v="No"/>
    <x v="0"/>
    <s v="No"/>
    <n v="0"/>
    <x v="1"/>
    <x v="0"/>
    <x v="0"/>
    <d v="1971-11-08T00:00:00"/>
    <n v="9880.07"/>
    <x v="1"/>
    <s v="tier - 3"/>
    <x v="3"/>
    <x v="14"/>
  </r>
  <r>
    <s v="Id1137"/>
    <s v="  Lucie J"/>
    <n v="37.729999999999997"/>
    <n v="7.4"/>
    <s v="No"/>
    <x v="0"/>
    <s v="No"/>
    <n v="0"/>
    <x v="1"/>
    <x v="0"/>
    <x v="0"/>
    <d v="1971-10-03T00:00:00"/>
    <n v="9877.61"/>
    <x v="1"/>
    <s v="tier - 1"/>
    <x v="0"/>
    <x v="14"/>
  </r>
  <r>
    <s v="Id1138"/>
    <s v="  Elizabeth S"/>
    <n v="40.659999999999997"/>
    <n v="10.08"/>
    <s v="No"/>
    <x v="0"/>
    <s v="No"/>
    <n v="0"/>
    <x v="1"/>
    <x v="0"/>
    <x v="0"/>
    <d v="1971-07-03T00:00:00"/>
    <n v="9875.68"/>
    <x v="1"/>
    <s v="tier - 3"/>
    <x v="2"/>
    <x v="14"/>
  </r>
  <r>
    <s v="Id1139"/>
    <s v="  Carma S"/>
    <n v="34.200000000000003"/>
    <n v="8.58"/>
    <s v="No"/>
    <x v="0"/>
    <s v="No"/>
    <n v="0"/>
    <x v="1"/>
    <x v="0"/>
    <x v="0"/>
    <d v="1971-12-22T00:00:00"/>
    <n v="9872.7000000000007"/>
    <x v="1"/>
    <s v="tier - 2"/>
    <x v="3"/>
    <x v="14"/>
  </r>
  <r>
    <s v="Id1140"/>
    <s v="  Ryan"/>
    <n v="46.51"/>
    <n v="5.84"/>
    <s v="No"/>
    <x v="0"/>
    <s v="No"/>
    <n v="1"/>
    <x v="1"/>
    <x v="0"/>
    <x v="1"/>
    <d v="1998-07-06T00:00:00"/>
    <n v="9870.59"/>
    <x v="1"/>
    <s v="tier - 2"/>
    <x v="8"/>
    <x v="44"/>
  </r>
  <r>
    <s v="Id1141"/>
    <s v="  Daniel"/>
    <n v="28.88"/>
    <n v="4.8600000000000003"/>
    <s v="Yes"/>
    <x v="0"/>
    <s v="Yes"/>
    <n v="1"/>
    <x v="1"/>
    <x v="1"/>
    <x v="2"/>
    <d v="1969-08-13T00:00:00"/>
    <n v="9869.81"/>
    <x v="2"/>
    <s v="tier - 3"/>
    <x v="1"/>
    <x v="16"/>
  </r>
  <r>
    <s v="Id1142"/>
    <s v="  Sarah"/>
    <n v="33.914999999999999"/>
    <n v="11.52"/>
    <s v="No"/>
    <x v="0"/>
    <s v="No"/>
    <n v="0"/>
    <x v="1"/>
    <x v="0"/>
    <x v="0"/>
    <d v="1971-11-09T00:00:00"/>
    <n v="9866.2999999999993"/>
    <x v="1"/>
    <s v="tier - 3"/>
    <x v="2"/>
    <x v="14"/>
  </r>
  <r>
    <s v="Id1143"/>
    <s v="  Matthew J"/>
    <n v="24.32"/>
    <n v="6.15"/>
    <s v="Yes"/>
    <x v="0"/>
    <s v="Yes"/>
    <n v="1"/>
    <x v="1"/>
    <x v="2"/>
    <x v="1"/>
    <d v="1969-10-20T00:00:00"/>
    <n v="9863.4699999999993"/>
    <x v="2"/>
    <s v="tier - 3"/>
    <x v="1"/>
    <x v="16"/>
  </r>
  <r>
    <s v="Id1144"/>
    <s v="  Francesca"/>
    <n v="25.8"/>
    <n v="9.94"/>
    <s v="No"/>
    <x v="0"/>
    <s v="No"/>
    <n v="0"/>
    <x v="1"/>
    <x v="1"/>
    <x v="0"/>
    <d v="1971-07-17T00:00:00"/>
    <n v="9861.0300000000007"/>
    <x v="1"/>
    <s v="tier - 2"/>
    <x v="3"/>
    <x v="14"/>
  </r>
  <r>
    <s v="Id1145"/>
    <s v="  Nicole"/>
    <n v="21.56"/>
    <n v="10.56"/>
    <s v="No"/>
    <x v="0"/>
    <s v="No"/>
    <n v="0"/>
    <x v="1"/>
    <x v="2"/>
    <x v="0"/>
    <d v="1971-10-23T00:00:00"/>
    <n v="9855.1299999999992"/>
    <x v="1"/>
    <s v="tier - 3"/>
    <x v="0"/>
    <x v="14"/>
  </r>
  <r>
    <s v="Id1146"/>
    <s v="  Toshiyuki"/>
    <n v="31.6"/>
    <n v="6.79"/>
    <s v="No"/>
    <x v="0"/>
    <s v="No"/>
    <n v="0"/>
    <x v="1"/>
    <x v="0"/>
    <x v="0"/>
    <d v="1968-11-04T00:00:00"/>
    <n v="9850.43"/>
    <x v="2"/>
    <s v="tier - 3"/>
    <x v="3"/>
    <x v="0"/>
  </r>
  <r>
    <s v="Id1147"/>
    <s v="  Tom L"/>
    <n v="42.93"/>
    <n v="4.8"/>
    <s v="No"/>
    <x v="0"/>
    <s v="No"/>
    <n v="1"/>
    <x v="1"/>
    <x v="0"/>
    <x v="2"/>
    <d v="1992-08-13T00:00:00"/>
    <n v="9844.4500000000007"/>
    <x v="1"/>
    <s v="tier - 1"/>
    <x v="1"/>
    <x v="34"/>
  </r>
  <r>
    <s v="Id1148"/>
    <s v="  Brian"/>
    <n v="26.72"/>
    <n v="5.75"/>
    <s v="No"/>
    <x v="0"/>
    <s v="No"/>
    <n v="2"/>
    <x v="1"/>
    <x v="1"/>
    <x v="1"/>
    <d v="1972-09-26T00:00:00"/>
    <n v="9836.2099999999991"/>
    <x v="1"/>
    <s v="tier - 3"/>
    <x v="14"/>
    <x v="28"/>
  </r>
  <r>
    <s v="Id1149"/>
    <s v="  Matthew"/>
    <n v="26.67"/>
    <n v="5.81"/>
    <s v="No"/>
    <x v="0"/>
    <s v="No"/>
    <n v="2"/>
    <x v="1"/>
    <x v="1"/>
    <x v="1"/>
    <d v="1972-06-28T00:00:00"/>
    <n v="9819.25"/>
    <x v="1"/>
    <s v="tier - 2"/>
    <x v="14"/>
    <x v="28"/>
  </r>
  <r>
    <s v="Id1150"/>
    <s v="  Julee"/>
    <n v="42.68"/>
    <n v="9.2799999999999994"/>
    <s v="No"/>
    <x v="0"/>
    <s v="No"/>
    <n v="2"/>
    <x v="1"/>
    <x v="0"/>
    <x v="0"/>
    <d v="1973-09-17T00:00:00"/>
    <n v="9800.89"/>
    <x v="1"/>
    <s v="tier - 1"/>
    <x v="0"/>
    <x v="30"/>
  </r>
  <r>
    <s v="Id1151"/>
    <s v="  Christopher M"/>
    <n v="24.31"/>
    <n v="6.37"/>
    <s v="No"/>
    <x v="0"/>
    <s v="No"/>
    <n v="0"/>
    <x v="1"/>
    <x v="2"/>
    <x v="1"/>
    <d v="1977-06-07T00:00:00"/>
    <n v="9788.8700000000008"/>
    <x v="2"/>
    <s v="tier - 2"/>
    <x v="0"/>
    <x v="1"/>
  </r>
  <r>
    <s v="Id1152"/>
    <s v="  Ciaran"/>
    <n v="44.75"/>
    <n v="5.09"/>
    <s v="Yes"/>
    <x v="0"/>
    <s v="No"/>
    <n v="0"/>
    <x v="1"/>
    <x v="0"/>
    <x v="2"/>
    <d v="1996-08-08T00:00:00"/>
    <n v="9787.32"/>
    <x v="1"/>
    <s v="tier - 3"/>
    <x v="8"/>
    <x v="45"/>
  </r>
  <r>
    <s v="Id1153"/>
    <s v="  Kara"/>
    <n v="30.78"/>
    <n v="7.94"/>
    <s v="No"/>
    <x v="0"/>
    <s v="No"/>
    <n v="2"/>
    <x v="1"/>
    <x v="0"/>
    <x v="0"/>
    <d v="1973-07-07T00:00:00"/>
    <n v="9778.35"/>
    <x v="1"/>
    <s v="tier - 2"/>
    <x v="2"/>
    <x v="30"/>
  </r>
  <r>
    <s v="Id1154"/>
    <s v="  Makie"/>
    <n v="21.86"/>
    <n v="10.95"/>
    <s v="No"/>
    <x v="0"/>
    <s v="No"/>
    <n v="0"/>
    <x v="1"/>
    <x v="2"/>
    <x v="0"/>
    <d v="1965-09-05T00:00:00"/>
    <n v="9764.08"/>
    <x v="2"/>
    <s v="tier - 1"/>
    <x v="1"/>
    <x v="11"/>
  </r>
  <r>
    <s v="Id1155"/>
    <s v="  Emily E"/>
    <n v="49.09"/>
    <n v="6.3"/>
    <s v="Yes"/>
    <x v="0"/>
    <s v="No"/>
    <n v="0"/>
    <x v="1"/>
    <x v="0"/>
    <x v="1"/>
    <d v="2001-07-14T00:00:00"/>
    <n v="9753.49"/>
    <x v="1"/>
    <s v="tier - 2"/>
    <x v="1"/>
    <x v="47"/>
  </r>
  <r>
    <s v="Id1156"/>
    <s v="  Cary"/>
    <n v="47.74"/>
    <n v="8.0500000000000007"/>
    <s v="Yes"/>
    <x v="0"/>
    <s v="No"/>
    <n v="2"/>
    <x v="1"/>
    <x v="0"/>
    <x v="0"/>
    <d v="1970-07-04T00:00:00"/>
    <n v="9748.91"/>
    <x v="1"/>
    <s v="tier - 1"/>
    <x v="0"/>
    <x v="2"/>
  </r>
  <r>
    <s v="Id1157"/>
    <s v="  Steven"/>
    <n v="30.2"/>
    <n v="9.8800000000000008"/>
    <s v="Yes"/>
    <x v="0"/>
    <s v="No"/>
    <n v="2"/>
    <x v="1"/>
    <x v="0"/>
    <x v="0"/>
    <d v="1970-08-18T00:00:00"/>
    <n v="9724.5300000000007"/>
    <x v="2"/>
    <s v="tier - 1"/>
    <x v="3"/>
    <x v="2"/>
  </r>
  <r>
    <s v="Id1158"/>
    <s v="  Jose Antonio Sr"/>
    <n v="33.25"/>
    <n v="7.42"/>
    <s v="Yes"/>
    <x v="0"/>
    <s v="No"/>
    <n v="2"/>
    <x v="1"/>
    <x v="0"/>
    <x v="0"/>
    <d v="1970-09-12T00:00:00"/>
    <n v="9722.77"/>
    <x v="2"/>
    <s v="tier - 1"/>
    <x v="4"/>
    <x v="2"/>
  </r>
  <r>
    <s v="Id1159"/>
    <s v="  Tatiana"/>
    <n v="26.6"/>
    <n v="8.4499999999999993"/>
    <s v="Yes"/>
    <x v="0"/>
    <s v="No"/>
    <n v="1"/>
    <x v="1"/>
    <x v="1"/>
    <x v="0"/>
    <d v="1975-06-27T00:00:00"/>
    <n v="9715.84"/>
    <x v="1"/>
    <s v="tier - 1"/>
    <x v="2"/>
    <x v="27"/>
  </r>
  <r>
    <s v="Id1160"/>
    <s v="  Dan T"/>
    <n v="26.35"/>
    <n v="6.21"/>
    <s v="No"/>
    <x v="0"/>
    <s v="No"/>
    <n v="2"/>
    <x v="1"/>
    <x v="1"/>
    <x v="1"/>
    <d v="1972-07-10T00:00:00"/>
    <n v="9710.7099999999991"/>
    <x v="1"/>
    <s v="tier - 1"/>
    <x v="14"/>
    <x v="28"/>
  </r>
  <r>
    <s v="Id1161"/>
    <s v="  Liisa A"/>
    <n v="39.994999999999997"/>
    <n v="4.6500000000000004"/>
    <s v="No"/>
    <x v="0"/>
    <s v="No"/>
    <n v="0"/>
    <x v="1"/>
    <x v="0"/>
    <x v="2"/>
    <d v="1977-09-19T00:00:00"/>
    <n v="9704.67"/>
    <x v="1"/>
    <s v="tier - 3"/>
    <x v="2"/>
    <x v="29"/>
  </r>
  <r>
    <s v="Id1162"/>
    <s v="  Kathryn E"/>
    <n v="22.92"/>
    <n v="5.87"/>
    <s v="Yes"/>
    <x v="0"/>
    <s v="No"/>
    <n v="1"/>
    <x v="1"/>
    <x v="2"/>
    <x v="1"/>
    <d v="1964-11-07T00:00:00"/>
    <n v="9698.42"/>
    <x v="2"/>
    <s v="tier - 3"/>
    <x v="0"/>
    <x v="13"/>
  </r>
  <r>
    <s v="Id1163"/>
    <s v="  Maxwell"/>
    <n v="24.78"/>
    <n v="4.24"/>
    <s v="Yes"/>
    <x v="0"/>
    <s v="No"/>
    <n v="2"/>
    <x v="1"/>
    <x v="2"/>
    <x v="2"/>
    <d v="1966-09-16T00:00:00"/>
    <n v="9684.2900000000009"/>
    <x v="2"/>
    <s v="tier - 2"/>
    <x v="0"/>
    <x v="24"/>
  </r>
  <r>
    <s v="Id1164"/>
    <s v="  Pascale"/>
    <n v="34.07"/>
    <n v="7.81"/>
    <s v="Yes"/>
    <x v="0"/>
    <s v="No"/>
    <n v="0"/>
    <x v="1"/>
    <x v="0"/>
    <x v="0"/>
    <d v="1981-08-08T00:00:00"/>
    <n v="9664.34"/>
    <x v="1"/>
    <s v="tier - 3"/>
    <x v="3"/>
    <x v="36"/>
  </r>
  <r>
    <s v="Id1165"/>
    <s v="  Becca"/>
    <n v="30.14"/>
    <n v="9.85"/>
    <s v="No"/>
    <x v="0"/>
    <s v="No"/>
    <n v="0"/>
    <x v="1"/>
    <x v="0"/>
    <x v="0"/>
    <d v="1974-07-08T00:00:00"/>
    <n v="9653.81"/>
    <x v="1"/>
    <s v="tier - 2"/>
    <x v="3"/>
    <x v="19"/>
  </r>
  <r>
    <s v="Id1166"/>
    <s v="  Grace"/>
    <n v="18.05"/>
    <n v="6.94"/>
    <s v="No"/>
    <x v="0"/>
    <s v="No"/>
    <n v="0"/>
    <x v="1"/>
    <x v="3"/>
    <x v="0"/>
    <d v="1971-07-19T00:00:00"/>
    <n v="9644.25"/>
    <x v="1"/>
    <s v="tier - 1"/>
    <x v="1"/>
    <x v="14"/>
  </r>
  <r>
    <s v="Id1167"/>
    <s v="  Samantha"/>
    <n v="37.4"/>
    <n v="11.3"/>
    <s v="Yes"/>
    <x v="0"/>
    <s v="No"/>
    <n v="2"/>
    <x v="1"/>
    <x v="0"/>
    <x v="0"/>
    <d v="1970-09-30T00:00:00"/>
    <n v="9634.5400000000009"/>
    <x v="1"/>
    <s v="tier - 2"/>
    <x v="3"/>
    <x v="2"/>
  </r>
  <r>
    <s v="Id1168"/>
    <s v="  Nicole R"/>
    <n v="25.75"/>
    <n v="9.23"/>
    <s v="No"/>
    <x v="0"/>
    <s v="No"/>
    <n v="0"/>
    <x v="1"/>
    <x v="1"/>
    <x v="0"/>
    <d v="1968-06-22T00:00:00"/>
    <n v="9630.91"/>
    <x v="2"/>
    <s v="tier - 2"/>
    <x v="0"/>
    <x v="0"/>
  </r>
  <r>
    <s v="Id1169"/>
    <s v="  David W"/>
    <n v="32.299999999999997"/>
    <n v="4.37"/>
    <s v="No"/>
    <x v="0"/>
    <s v="No"/>
    <n v="2"/>
    <x v="1"/>
    <x v="0"/>
    <x v="2"/>
    <d v="1972-10-23T00:00:00"/>
    <n v="9630.4"/>
    <x v="1"/>
    <s v="tier - 2"/>
    <x v="3"/>
    <x v="28"/>
  </r>
  <r>
    <s v="Id1170"/>
    <s v="  Grant"/>
    <n v="28.61"/>
    <n v="5.76"/>
    <s v="No"/>
    <x v="0"/>
    <s v="Yes"/>
    <n v="1"/>
    <x v="1"/>
    <x v="1"/>
    <x v="1"/>
    <d v="1979-12-19T00:00:00"/>
    <n v="9630.2999999999993"/>
    <x v="1"/>
    <s v="tier - 2"/>
    <x v="14"/>
    <x v="18"/>
  </r>
  <r>
    <s v="Id1171"/>
    <s v="  Sophia"/>
    <n v="45.41"/>
    <n v="4.96"/>
    <s v="No"/>
    <x v="0"/>
    <s v="No"/>
    <n v="1"/>
    <x v="1"/>
    <x v="0"/>
    <x v="2"/>
    <d v="1998-06-23T00:00:00"/>
    <n v="9628.7900000000009"/>
    <x v="1"/>
    <s v="tier - 2"/>
    <x v="12"/>
    <x v="44"/>
  </r>
  <r>
    <s v="Id1172"/>
    <s v="  Christina"/>
    <n v="31.2"/>
    <n v="11.04"/>
    <s v="Yes"/>
    <x v="0"/>
    <s v="No"/>
    <n v="2"/>
    <x v="1"/>
    <x v="0"/>
    <x v="0"/>
    <d v="1970-12-16T00:00:00"/>
    <n v="9625.92"/>
    <x v="1"/>
    <s v="tier - 3"/>
    <x v="3"/>
    <x v="2"/>
  </r>
  <r>
    <s v="Id1173"/>
    <s v="  Sam L"/>
    <n v="29.83"/>
    <n v="7.81"/>
    <s v="Yes"/>
    <x v="0"/>
    <s v="No"/>
    <n v="1"/>
    <x v="1"/>
    <x v="1"/>
    <x v="0"/>
    <d v="1975-10-29T00:00:00"/>
    <n v="9620.33"/>
    <x v="2"/>
    <s v="tier - 3"/>
    <x v="1"/>
    <x v="27"/>
  </r>
  <r>
    <s v="Id1174"/>
    <s v="  Haley R"/>
    <n v="29.06"/>
    <n v="4.55"/>
    <s v="No"/>
    <x v="0"/>
    <s v="No"/>
    <n v="0"/>
    <x v="1"/>
    <x v="1"/>
    <x v="2"/>
    <d v="1982-08-29T00:00:00"/>
    <n v="9619.18"/>
    <x v="1"/>
    <s v="tier - 1"/>
    <x v="15"/>
    <x v="37"/>
  </r>
  <r>
    <s v="Id1175"/>
    <s v="  Ethan"/>
    <n v="27.454999999999998"/>
    <n v="6.13"/>
    <s v="No"/>
    <x v="0"/>
    <s v="No"/>
    <n v="2"/>
    <x v="1"/>
    <x v="1"/>
    <x v="1"/>
    <d v="1972-12-27T00:00:00"/>
    <n v="9617.66"/>
    <x v="2"/>
    <s v="tier - 3"/>
    <x v="4"/>
    <x v="28"/>
  </r>
  <r>
    <s v="Id1176"/>
    <s v="  Andrew W"/>
    <n v="23.01"/>
    <n v="6.04"/>
    <s v="Yes"/>
    <x v="0"/>
    <s v="No"/>
    <n v="1"/>
    <x v="1"/>
    <x v="2"/>
    <x v="1"/>
    <d v="1964-12-15T00:00:00"/>
    <n v="9597.6299999999992"/>
    <x v="2"/>
    <s v="tier - 3"/>
    <x v="0"/>
    <x v="13"/>
  </r>
  <r>
    <s v="Id1177"/>
    <s v="  Mark G"/>
    <n v="31.39"/>
    <n v="8.85"/>
    <s v="Yes"/>
    <x v="0"/>
    <s v="No"/>
    <n v="0"/>
    <x v="1"/>
    <x v="0"/>
    <x v="0"/>
    <d v="1981-10-18T00:00:00"/>
    <n v="9584.0400000000009"/>
    <x v="1"/>
    <s v="tier - 1"/>
    <x v="14"/>
    <x v="36"/>
  </r>
  <r>
    <s v="Id1178"/>
    <s v="  Kasey E"/>
    <n v="34.770000000000003"/>
    <n v="10.54"/>
    <s v="No"/>
    <x v="0"/>
    <s v="No"/>
    <n v="2"/>
    <x v="1"/>
    <x v="0"/>
    <x v="0"/>
    <d v="1973-11-28T00:00:00"/>
    <n v="9583.89"/>
    <x v="1"/>
    <s v="tier - 3"/>
    <x v="1"/>
    <x v="30"/>
  </r>
  <r>
    <s v="Id1179"/>
    <s v="  Jeff"/>
    <n v="24.48"/>
    <n v="4.37"/>
    <s v="Yes"/>
    <x v="0"/>
    <s v="No"/>
    <n v="2"/>
    <x v="1"/>
    <x v="2"/>
    <x v="2"/>
    <d v="1966-12-04T00:00:00"/>
    <n v="9582.5400000000009"/>
    <x v="2"/>
    <s v="tier - 2"/>
    <x v="0"/>
    <x v="24"/>
  </r>
  <r>
    <s v="Id1180"/>
    <s v="  Amy"/>
    <n v="22.61"/>
    <n v="9.6300000000000008"/>
    <s v="No"/>
    <x v="0"/>
    <s v="No"/>
    <n v="2"/>
    <x v="1"/>
    <x v="2"/>
    <x v="0"/>
    <d v="1973-12-01T00:00:00"/>
    <n v="9566.99"/>
    <x v="1"/>
    <s v="tier - 1"/>
    <x v="1"/>
    <x v="30"/>
  </r>
  <r>
    <s v="Id1181"/>
    <s v="  Adam"/>
    <n v="34.299999999999997"/>
    <n v="10.37"/>
    <s v="No"/>
    <x v="0"/>
    <s v="No"/>
    <n v="0"/>
    <x v="1"/>
    <x v="0"/>
    <x v="0"/>
    <d v="1974-08-14T00:00:00"/>
    <n v="9563.0300000000007"/>
    <x v="2"/>
    <s v="tier - 1"/>
    <x v="3"/>
    <x v="19"/>
  </r>
  <r>
    <s v="Id1182"/>
    <s v="  Kristin M"/>
    <n v="46.09"/>
    <n v="5.44"/>
    <s v="No"/>
    <x v="0"/>
    <s v="No"/>
    <n v="2"/>
    <x v="1"/>
    <x v="0"/>
    <x v="2"/>
    <d v="1972-09-22T00:00:00"/>
    <n v="9549.57"/>
    <x v="1"/>
    <s v="tier - 1"/>
    <x v="0"/>
    <x v="28"/>
  </r>
  <r>
    <s v="Id1183"/>
    <s v="  Mary-Lynn B"/>
    <n v="44.744999999999997"/>
    <n v="5.19"/>
    <s v="No"/>
    <x v="0"/>
    <s v="No"/>
    <n v="2"/>
    <x v="1"/>
    <x v="0"/>
    <x v="2"/>
    <d v="1972-09-22T00:00:00"/>
    <n v="9541.7000000000007"/>
    <x v="1"/>
    <s v="tier - 1"/>
    <x v="2"/>
    <x v="28"/>
  </r>
  <r>
    <s v="Id1184"/>
    <s v="  Jamie A"/>
    <n v="26.33"/>
    <n v="11.8"/>
    <s v="Yes"/>
    <x v="0"/>
    <s v="No"/>
    <n v="1"/>
    <x v="1"/>
    <x v="1"/>
    <x v="0"/>
    <d v="1975-07-28T00:00:00"/>
    <n v="9540.17"/>
    <x v="1"/>
    <s v="tier - 2"/>
    <x v="2"/>
    <x v="27"/>
  </r>
  <r>
    <s v="Id1185"/>
    <s v="  Jeffrey A"/>
    <n v="26.6"/>
    <n v="8.3800000000000008"/>
    <s v="No"/>
    <x v="0"/>
    <s v="No"/>
    <n v="2"/>
    <x v="1"/>
    <x v="1"/>
    <x v="0"/>
    <d v="1973-12-21T00:00:00"/>
    <n v="9538.65"/>
    <x v="1"/>
    <s v="tier - 3"/>
    <x v="14"/>
    <x v="30"/>
  </r>
  <r>
    <s v="Id1186"/>
    <s v="  Nicole"/>
    <n v="27.5"/>
    <n v="7.58"/>
    <s v="No"/>
    <x v="0"/>
    <s v="No"/>
    <n v="0"/>
    <x v="1"/>
    <x v="1"/>
    <x v="0"/>
    <d v="1971-11-29T00:00:00"/>
    <n v="9528.9"/>
    <x v="1"/>
    <s v="tier - 2"/>
    <x v="3"/>
    <x v="14"/>
  </r>
  <r>
    <s v="Id1187"/>
    <s v="  Audrey"/>
    <n v="41.55"/>
    <n v="4.6100000000000003"/>
    <s v="No"/>
    <x v="0"/>
    <s v="No"/>
    <n v="1"/>
    <x v="1"/>
    <x v="0"/>
    <x v="2"/>
    <d v="1992-08-22T00:00:00"/>
    <n v="9507.68"/>
    <x v="1"/>
    <s v="tier - 1"/>
    <x v="1"/>
    <x v="34"/>
  </r>
  <r>
    <s v="Id1188"/>
    <s v="  Jacob"/>
    <n v="41.47"/>
    <n v="4.7"/>
    <s v="Yes"/>
    <x v="0"/>
    <s v="Yes"/>
    <n v="1"/>
    <x v="1"/>
    <x v="0"/>
    <x v="2"/>
    <d v="1969-08-24T00:00:00"/>
    <n v="9504.31"/>
    <x v="2"/>
    <s v="tier - 2"/>
    <x v="0"/>
    <x v="16"/>
  </r>
  <r>
    <s v="Id1189"/>
    <s v="  Daniel S"/>
    <n v="24.795000000000002"/>
    <n v="6.05"/>
    <s v="Yes"/>
    <x v="0"/>
    <s v="No"/>
    <n v="0"/>
    <x v="1"/>
    <x v="2"/>
    <x v="1"/>
    <d v="1976-11-28T00:00:00"/>
    <n v="9500.57"/>
    <x v="1"/>
    <s v="tier - 3"/>
    <x v="6"/>
    <x v="1"/>
  </r>
  <r>
    <s v="Id1190"/>
    <s v="  Marc C"/>
    <n v="29.48"/>
    <n v="5.63"/>
    <s v="Yes"/>
    <x v="0"/>
    <s v="Yes"/>
    <n v="1"/>
    <x v="1"/>
    <x v="1"/>
    <x v="2"/>
    <d v="1969-06-04T00:00:00"/>
    <n v="9487.64"/>
    <x v="1"/>
    <s v="tier - 2"/>
    <x v="0"/>
    <x v="0"/>
  </r>
  <r>
    <s v="Id1191"/>
    <s v="  Mark S"/>
    <n v="28.09"/>
    <n v="6.06"/>
    <s v="No"/>
    <x v="0"/>
    <s v="Yes"/>
    <n v="1"/>
    <x v="1"/>
    <x v="1"/>
    <x v="1"/>
    <d v="1979-07-17T00:00:00"/>
    <n v="9453.92"/>
    <x v="1"/>
    <s v="tier - 2"/>
    <x v="14"/>
    <x v="18"/>
  </r>
  <r>
    <s v="Id1192"/>
    <s v="  Dan"/>
    <n v="32.729999999999997"/>
    <n v="5.19"/>
    <s v="No"/>
    <x v="0"/>
    <s v="No"/>
    <n v="1"/>
    <x v="1"/>
    <x v="0"/>
    <x v="2"/>
    <d v="1987-11-14T00:00:00"/>
    <n v="9448.42"/>
    <x v="1"/>
    <s v="tier - 3"/>
    <x v="14"/>
    <x v="38"/>
  </r>
  <r>
    <s v="Id1193"/>
    <s v="  Gabriela"/>
    <n v="27.36"/>
    <n v="8.9600000000000009"/>
    <s v="No"/>
    <x v="0"/>
    <s v="No"/>
    <n v="0"/>
    <x v="1"/>
    <x v="1"/>
    <x v="0"/>
    <d v="1974-06-08T00:00:00"/>
    <n v="9447.3799999999992"/>
    <x v="1"/>
    <s v="tier - 3"/>
    <x v="2"/>
    <x v="30"/>
  </r>
  <r>
    <s v="Id1194"/>
    <s v="  Amanda"/>
    <n v="27.265000000000001"/>
    <n v="11.39"/>
    <s v="No"/>
    <x v="0"/>
    <s v="No"/>
    <n v="0"/>
    <x v="1"/>
    <x v="1"/>
    <x v="0"/>
    <d v="1974-11-27T00:00:00"/>
    <n v="9447.25"/>
    <x v="1"/>
    <s v="tier - 1"/>
    <x v="2"/>
    <x v="19"/>
  </r>
  <r>
    <s v="Id1195"/>
    <s v="  Dara"/>
    <n v="48.07"/>
    <n v="4.0599999999999996"/>
    <s v="Yes"/>
    <x v="0"/>
    <s v="No"/>
    <n v="0"/>
    <x v="1"/>
    <x v="0"/>
    <x v="2"/>
    <d v="1976-11-03T00:00:00"/>
    <n v="9432.93"/>
    <x v="1"/>
    <s v="tier - 1"/>
    <x v="2"/>
    <x v="1"/>
  </r>
  <r>
    <s v="Id1196"/>
    <s v="  Rachelle R"/>
    <n v="30.8"/>
    <n v="5.23"/>
    <s v="Yes"/>
    <x v="0"/>
    <s v="No"/>
    <n v="0"/>
    <x v="1"/>
    <x v="0"/>
    <x v="2"/>
    <d v="1976-10-30T00:00:00"/>
    <n v="9414.92"/>
    <x v="1"/>
    <s v="tier - 2"/>
    <x v="3"/>
    <x v="1"/>
  </r>
  <r>
    <s v="Id1197"/>
    <s v="  Brenda J"/>
    <n v="32.299999999999997"/>
    <n v="5.05"/>
    <s v="Yes"/>
    <x v="0"/>
    <s v="No"/>
    <n v="0"/>
    <x v="1"/>
    <x v="0"/>
    <x v="2"/>
    <d v="1976-10-17T00:00:00"/>
    <n v="9411.01"/>
    <x v="1"/>
    <s v="tier - 3"/>
    <x v="2"/>
    <x v="1"/>
  </r>
  <r>
    <s v="Id1198"/>
    <s v="  Tim"/>
    <n v="39.700000000000003"/>
    <n v="7.34"/>
    <s v="No"/>
    <x v="0"/>
    <s v="No"/>
    <n v="0"/>
    <x v="1"/>
    <x v="0"/>
    <x v="0"/>
    <d v="1971-10-20T00:00:00"/>
    <n v="9391.35"/>
    <x v="2"/>
    <s v="tier - 3"/>
    <x v="3"/>
    <x v="14"/>
  </r>
  <r>
    <s v="Id1199"/>
    <s v="  Sylvain"/>
    <n v="35.97"/>
    <n v="8.1300000000000008"/>
    <s v="No"/>
    <x v="0"/>
    <s v="No"/>
    <n v="0"/>
    <x v="1"/>
    <x v="0"/>
    <x v="0"/>
    <d v="1971-12-29T00:00:00"/>
    <n v="9386.16"/>
    <x v="2"/>
    <s v="tier - 2"/>
    <x v="0"/>
    <x v="14"/>
  </r>
  <r>
    <s v="Id1200"/>
    <s v="  Lisa M"/>
    <n v="25.86"/>
    <n v="6.68"/>
    <s v="Yes"/>
    <x v="0"/>
    <s v="No"/>
    <n v="1"/>
    <x v="1"/>
    <x v="1"/>
    <x v="0"/>
    <d v="1975-12-02T00:00:00"/>
    <n v="9380.75"/>
    <x v="1"/>
    <s v="tier - 2"/>
    <x v="2"/>
    <x v="27"/>
  </r>
  <r>
    <s v="Id1201"/>
    <s v="  Ryan"/>
    <n v="30.03"/>
    <n v="11.51"/>
    <s v="No"/>
    <x v="0"/>
    <s v="No"/>
    <n v="0"/>
    <x v="1"/>
    <x v="0"/>
    <x v="0"/>
    <d v="1971-11-26T00:00:00"/>
    <n v="9377.9"/>
    <x v="1"/>
    <s v="tier - 1"/>
    <x v="0"/>
    <x v="14"/>
  </r>
  <r>
    <s v="Id1202"/>
    <s v="  Kaitlin M"/>
    <n v="25.76"/>
    <n v="6.02"/>
    <s v="Yes"/>
    <x v="0"/>
    <s v="Yes"/>
    <n v="1"/>
    <x v="1"/>
    <x v="1"/>
    <x v="1"/>
    <d v="1969-11-24T00:00:00"/>
    <n v="9377.4500000000007"/>
    <x v="1"/>
    <s v="tier - 3"/>
    <x v="0"/>
    <x v="16"/>
  </r>
  <r>
    <s v="Id1203"/>
    <s v="  William R"/>
    <n v="22.42"/>
    <n v="7.96"/>
    <s v="No"/>
    <x v="0"/>
    <s v="No"/>
    <n v="0"/>
    <x v="1"/>
    <x v="2"/>
    <x v="0"/>
    <d v="1971-10-08T00:00:00"/>
    <n v="9361.33"/>
    <x v="2"/>
    <s v="tier - 1"/>
    <x v="4"/>
    <x v="14"/>
  </r>
  <r>
    <s v="Id1204"/>
    <s v="  Bruce"/>
    <n v="33.18"/>
    <n v="6.01"/>
    <s v="Yes"/>
    <x v="0"/>
    <s v="No"/>
    <n v="1"/>
    <x v="1"/>
    <x v="0"/>
    <x v="1"/>
    <d v="1988-07-01T00:00:00"/>
    <n v="9344.2000000000007"/>
    <x v="1"/>
    <s v="tier - 1"/>
    <x v="14"/>
    <x v="23"/>
  </r>
  <r>
    <s v="Id1205"/>
    <s v="  Veronica"/>
    <n v="43.04"/>
    <n v="5.9"/>
    <s v="Yes"/>
    <x v="0"/>
    <s v="No"/>
    <n v="0"/>
    <x v="1"/>
    <x v="0"/>
    <x v="1"/>
    <d v="1996-10-12T00:00:00"/>
    <n v="9338.61"/>
    <x v="1"/>
    <s v="tier - 1"/>
    <x v="12"/>
    <x v="45"/>
  </r>
  <r>
    <s v="Id1206"/>
    <s v="  Warren"/>
    <n v="34.15"/>
    <n v="4.49"/>
    <s v="Yes"/>
    <x v="0"/>
    <s v="No"/>
    <n v="1"/>
    <x v="1"/>
    <x v="0"/>
    <x v="2"/>
    <d v="1988-07-09T00:00:00"/>
    <n v="9320.26"/>
    <x v="1"/>
    <s v="tier - 1"/>
    <x v="1"/>
    <x v="23"/>
  </r>
  <r>
    <s v="Id1207"/>
    <s v="  Daniela"/>
    <n v="25.78"/>
    <n v="6.25"/>
    <s v="No"/>
    <x v="0"/>
    <s v="No"/>
    <n v="0"/>
    <x v="1"/>
    <x v="1"/>
    <x v="1"/>
    <d v="1977-10-12T00:00:00"/>
    <n v="9315.41"/>
    <x v="1"/>
    <s v="tier - 1"/>
    <x v="2"/>
    <x v="29"/>
  </r>
  <r>
    <s v="Id1208"/>
    <s v="  Deirdre A"/>
    <n v="21.02"/>
    <n v="9.6199999999999992"/>
    <s v="Yes"/>
    <x v="0"/>
    <s v="Yes"/>
    <n v="1"/>
    <x v="1"/>
    <x v="2"/>
    <x v="0"/>
    <d v="1963-06-08T00:00:00"/>
    <n v="9310.81"/>
    <x v="2"/>
    <s v="tier - 1"/>
    <x v="0"/>
    <x v="5"/>
  </r>
  <r>
    <s v="Id1209"/>
    <s v="  Mathias"/>
    <n v="37.51"/>
    <n v="11.06"/>
    <s v="No"/>
    <x v="0"/>
    <s v="No"/>
    <n v="2"/>
    <x v="1"/>
    <x v="0"/>
    <x v="0"/>
    <d v="1973-10-16T00:00:00"/>
    <n v="9304.7000000000007"/>
    <x v="2"/>
    <s v="tier - 3"/>
    <x v="0"/>
    <x v="30"/>
  </r>
  <r>
    <s v="Id1210"/>
    <s v="  Matthew"/>
    <n v="25.745000000000001"/>
    <n v="6.11"/>
    <s v="Yes"/>
    <x v="0"/>
    <s v="No"/>
    <n v="0"/>
    <x v="1"/>
    <x v="1"/>
    <x v="1"/>
    <d v="1976-11-03T00:00:00"/>
    <n v="9301.89"/>
    <x v="1"/>
    <s v="tier - 1"/>
    <x v="1"/>
    <x v="1"/>
  </r>
  <r>
    <s v="Id1211"/>
    <s v="  Kurt"/>
    <n v="31.35"/>
    <n v="11.49"/>
    <s v="No"/>
    <x v="0"/>
    <s v="No"/>
    <n v="2"/>
    <x v="1"/>
    <x v="0"/>
    <x v="0"/>
    <d v="1973-09-18T00:00:00"/>
    <n v="9290.14"/>
    <x v="2"/>
    <s v="tier - 3"/>
    <x v="4"/>
    <x v="30"/>
  </r>
  <r>
    <s v="Id1212"/>
    <s v="  Samuel"/>
    <n v="29.83"/>
    <n v="8.68"/>
    <s v="No"/>
    <x v="0"/>
    <s v="No"/>
    <n v="2"/>
    <x v="1"/>
    <x v="1"/>
    <x v="0"/>
    <d v="1973-10-16T00:00:00"/>
    <n v="9288.0300000000007"/>
    <x v="1"/>
    <s v="tier - 3"/>
    <x v="11"/>
    <x v="30"/>
  </r>
  <r>
    <s v="Id1213"/>
    <s v="  Emily"/>
    <n v="25.49"/>
    <n v="5.68"/>
    <s v="Yes"/>
    <x v="0"/>
    <s v="Yes"/>
    <n v="1"/>
    <x v="1"/>
    <x v="1"/>
    <x v="2"/>
    <d v="1969-11-26T00:00:00"/>
    <n v="9285.8700000000008"/>
    <x v="1"/>
    <s v="tier - 3"/>
    <x v="0"/>
    <x v="16"/>
  </r>
  <r>
    <s v="Id1214"/>
    <s v="  Tiffany"/>
    <n v="34.1"/>
    <n v="8.4499999999999993"/>
    <s v="No"/>
    <x v="0"/>
    <s v="No"/>
    <n v="0"/>
    <x v="1"/>
    <x v="0"/>
    <x v="0"/>
    <d v="1971-07-02T00:00:00"/>
    <n v="9283.56"/>
    <x v="1"/>
    <s v="tier - 3"/>
    <x v="0"/>
    <x v="14"/>
  </r>
  <r>
    <s v="Id1215"/>
    <s v="  Alex F"/>
    <n v="25.84"/>
    <n v="8.51"/>
    <s v="No"/>
    <x v="0"/>
    <s v="No"/>
    <n v="2"/>
    <x v="1"/>
    <x v="1"/>
    <x v="0"/>
    <d v="1973-10-27T00:00:00"/>
    <n v="9282.48"/>
    <x v="2"/>
    <s v="tier - 2"/>
    <x v="4"/>
    <x v="30"/>
  </r>
  <r>
    <s v="Id1216"/>
    <s v="  Alice"/>
    <n v="20.6"/>
    <n v="7.62"/>
    <s v="No"/>
    <x v="0"/>
    <s v="No"/>
    <n v="0"/>
    <x v="1"/>
    <x v="2"/>
    <x v="0"/>
    <d v="1971-08-06T00:00:00"/>
    <n v="9264.7999999999993"/>
    <x v="1"/>
    <s v="tier - 1"/>
    <x v="3"/>
    <x v="14"/>
  </r>
  <r>
    <s v="Id1217"/>
    <s v="  Allison M"/>
    <n v="28.88"/>
    <n v="10.18"/>
    <s v="No"/>
    <x v="0"/>
    <s v="No"/>
    <n v="0"/>
    <x v="1"/>
    <x v="1"/>
    <x v="0"/>
    <d v="1974-08-21T00:00:00"/>
    <n v="9249.5"/>
    <x v="1"/>
    <s v="tier - 1"/>
    <x v="1"/>
    <x v="19"/>
  </r>
  <r>
    <s v="Id1218"/>
    <s v="  Johannes Fiskerstand"/>
    <n v="28.24"/>
    <n v="5.36"/>
    <s v="No"/>
    <x v="0"/>
    <s v="No"/>
    <n v="0"/>
    <x v="1"/>
    <x v="1"/>
    <x v="2"/>
    <d v="1980-10-05T00:00:00"/>
    <n v="9247.94"/>
    <x v="1"/>
    <s v="tier - 1"/>
    <x v="14"/>
    <x v="25"/>
  </r>
  <r>
    <s v="Id1219"/>
    <s v="  Stephen"/>
    <n v="25.46"/>
    <n v="11.78"/>
    <s v="Yes"/>
    <x v="0"/>
    <s v="No"/>
    <n v="1"/>
    <x v="1"/>
    <x v="1"/>
    <x v="0"/>
    <d v="1975-12-06T00:00:00"/>
    <n v="9225.26"/>
    <x v="2"/>
    <s v="tier - 3"/>
    <x v="5"/>
    <x v="27"/>
  </r>
  <r>
    <s v="Id1220"/>
    <s v="  Jon M"/>
    <n v="29.64"/>
    <n v="10.82"/>
    <s v="Yes"/>
    <x v="0"/>
    <s v="No"/>
    <n v="0"/>
    <x v="1"/>
    <x v="1"/>
    <x v="0"/>
    <d v="1981-12-05T00:00:00"/>
    <n v="9222.4"/>
    <x v="1"/>
    <s v="tier - 3"/>
    <x v="9"/>
    <x v="36"/>
  </r>
  <r>
    <s v="Id1221"/>
    <s v="  Fasil"/>
    <n v="31.27"/>
    <n v="7.73"/>
    <s v="Yes"/>
    <x v="0"/>
    <s v="No"/>
    <n v="1"/>
    <x v="1"/>
    <x v="0"/>
    <x v="0"/>
    <d v="1986-12-25T00:00:00"/>
    <n v="9210.06"/>
    <x v="1"/>
    <s v="tier - 3"/>
    <x v="14"/>
    <x v="26"/>
  </r>
  <r>
    <s v="Id1222"/>
    <s v="  Megan C"/>
    <n v="19.95"/>
    <n v="6.24"/>
    <s v="Yes"/>
    <x v="0"/>
    <s v="No"/>
    <n v="0"/>
    <x v="1"/>
    <x v="2"/>
    <x v="1"/>
    <d v="1976-09-10T00:00:00"/>
    <n v="9193.84"/>
    <x v="1"/>
    <s v="tier - 1"/>
    <x v="1"/>
    <x v="1"/>
  </r>
  <r>
    <s v="Id1223"/>
    <s v="  Lisa J"/>
    <n v="21.3"/>
    <n v="10.42"/>
    <s v="No"/>
    <x v="0"/>
    <s v="No"/>
    <n v="2"/>
    <x v="1"/>
    <x v="2"/>
    <x v="0"/>
    <d v="1973-12-25T00:00:00"/>
    <n v="9182.17"/>
    <x v="1"/>
    <s v="tier - 3"/>
    <x v="3"/>
    <x v="30"/>
  </r>
  <r>
    <s v="Id1224"/>
    <s v="  Doron P"/>
    <n v="31.635000000000002"/>
    <n v="11.11"/>
    <s v="No"/>
    <x v="0"/>
    <s v="No"/>
    <n v="0"/>
    <x v="1"/>
    <x v="0"/>
    <x v="0"/>
    <d v="1971-12-29T00:00:00"/>
    <n v="9174.14"/>
    <x v="2"/>
    <s v="tier - 1"/>
    <x v="1"/>
    <x v="14"/>
  </r>
  <r>
    <s v="Id1225"/>
    <s v="  Katharina"/>
    <n v="23.9"/>
    <n v="7.67"/>
    <s v="Yes"/>
    <x v="0"/>
    <s v="No"/>
    <n v="2"/>
    <x v="1"/>
    <x v="2"/>
    <x v="0"/>
    <d v="1970-10-24T00:00:00"/>
    <n v="9171.75"/>
    <x v="1"/>
    <s v="tier - 2"/>
    <x v="1"/>
    <x v="2"/>
  </r>
  <r>
    <s v="Id1226"/>
    <s v="  Carl"/>
    <n v="34.15"/>
    <n v="6.15"/>
    <s v="No"/>
    <x v="0"/>
    <s v="No"/>
    <n v="0"/>
    <x v="1"/>
    <x v="0"/>
    <x v="1"/>
    <d v="1990-08-23T00:00:00"/>
    <n v="9159.51"/>
    <x v="1"/>
    <s v="tier - 2"/>
    <x v="14"/>
    <x v="3"/>
  </r>
  <r>
    <s v="Id1227"/>
    <s v="  Kelsey J"/>
    <n v="28.71"/>
    <n v="5.71"/>
    <s v="No"/>
    <x v="0"/>
    <s v="No"/>
    <n v="0"/>
    <x v="1"/>
    <x v="1"/>
    <x v="1"/>
    <d v="1982-12-08T00:00:00"/>
    <n v="9147.5"/>
    <x v="1"/>
    <s v="tier - 1"/>
    <x v="1"/>
    <x v="37"/>
  </r>
  <r>
    <s v="Id1228"/>
    <s v="  Stephen A"/>
    <n v="36.700000000000003"/>
    <n v="8.6999999999999993"/>
    <s v="Yes"/>
    <x v="0"/>
    <s v="No"/>
    <n v="2"/>
    <x v="1"/>
    <x v="0"/>
    <x v="0"/>
    <d v="1970-10-18T00:00:00"/>
    <n v="9144.57"/>
    <x v="2"/>
    <s v="tier - 2"/>
    <x v="3"/>
    <x v="2"/>
  </r>
  <r>
    <s v="Id1229"/>
    <s v="  Dan"/>
    <n v="34.1"/>
    <n v="9.0399999999999991"/>
    <s v="Yes"/>
    <x v="0"/>
    <s v="No"/>
    <n v="2"/>
    <x v="1"/>
    <x v="0"/>
    <x v="0"/>
    <d v="1970-08-12T00:00:00"/>
    <n v="9140.9500000000007"/>
    <x v="2"/>
    <s v="tier - 3"/>
    <x v="0"/>
    <x v="2"/>
  </r>
  <r>
    <s v="Id1230"/>
    <s v="  Katie C"/>
    <n v="25.7"/>
    <n v="5.61"/>
    <s v="No"/>
    <x v="0"/>
    <s v="No"/>
    <n v="0"/>
    <x v="1"/>
    <x v="1"/>
    <x v="2"/>
    <d v="1977-12-02T00:00:00"/>
    <n v="9101.7999999999993"/>
    <x v="1"/>
    <s v="tier - 1"/>
    <x v="3"/>
    <x v="29"/>
  </r>
  <r>
    <s v="Id1231"/>
    <s v="  Melissa K"/>
    <n v="21.68"/>
    <n v="8.1199999999999992"/>
    <s v="No"/>
    <x v="0"/>
    <s v="No"/>
    <n v="0"/>
    <x v="1"/>
    <x v="2"/>
    <x v="0"/>
    <d v="1965-11-09T00:00:00"/>
    <n v="9095.94"/>
    <x v="2"/>
    <s v="tier - 1"/>
    <x v="3"/>
    <x v="11"/>
  </r>
  <r>
    <s v="Id1232"/>
    <s v="  Kara H"/>
    <n v="25.175000000000001"/>
    <n v="4.74"/>
    <s v="No"/>
    <x v="0"/>
    <s v="No"/>
    <n v="0"/>
    <x v="1"/>
    <x v="1"/>
    <x v="2"/>
    <d v="1977-11-04T00:00:00"/>
    <n v="9095.07"/>
    <x v="1"/>
    <s v="tier - 2"/>
    <x v="2"/>
    <x v="29"/>
  </r>
  <r>
    <s v="Id1233"/>
    <s v="  Juan Carlos"/>
    <n v="44.77"/>
    <n v="4.0599999999999996"/>
    <s v="No"/>
    <x v="0"/>
    <s v="No"/>
    <n v="2"/>
    <x v="1"/>
    <x v="0"/>
    <x v="2"/>
    <d v="1972-12-02T00:00:00"/>
    <n v="9058.73"/>
    <x v="2"/>
    <s v="tier - 2"/>
    <x v="0"/>
    <x v="28"/>
  </r>
  <r>
    <s v="Id1234"/>
    <s v="  John III"/>
    <n v="37.07"/>
    <n v="5.69"/>
    <s v="No"/>
    <x v="0"/>
    <s v="No"/>
    <n v="2"/>
    <x v="1"/>
    <x v="0"/>
    <x v="2"/>
    <d v="1972-12-07T00:00:00"/>
    <n v="9048.0300000000007"/>
    <x v="1"/>
    <s v="tier - 2"/>
    <x v="0"/>
    <x v="28"/>
  </r>
  <r>
    <s v="Id1235"/>
    <s v="  Sarah M"/>
    <n v="39.799999999999997"/>
    <n v="5.66"/>
    <s v="No"/>
    <x v="0"/>
    <s v="Yes"/>
    <n v="1"/>
    <x v="1"/>
    <x v="0"/>
    <x v="2"/>
    <d v="1993-12-01T00:00:00"/>
    <n v="9010.2000000000007"/>
    <x v="1"/>
    <s v="tier - 3"/>
    <x v="12"/>
    <x v="20"/>
  </r>
  <r>
    <s v="Id1236"/>
    <s v="  Kristin C"/>
    <n v="26.36"/>
    <n v="4.32"/>
    <s v="No"/>
    <x v="0"/>
    <s v="Yes"/>
    <n v="1"/>
    <x v="1"/>
    <x v="1"/>
    <x v="2"/>
    <d v="1979-12-16T00:00:00"/>
    <n v="8998.43"/>
    <x v="1"/>
    <s v="tier - 1"/>
    <x v="15"/>
    <x v="18"/>
  </r>
  <r>
    <s v="Id1237"/>
    <s v="  Casey M"/>
    <n v="29.925000000000001"/>
    <n v="8.2899999999999991"/>
    <s v="No"/>
    <x v="0"/>
    <s v="No"/>
    <n v="2"/>
    <x v="1"/>
    <x v="1"/>
    <x v="0"/>
    <d v="1973-10-11T00:00:00"/>
    <n v="8988.16"/>
    <x v="1"/>
    <s v="tier - 1"/>
    <x v="1"/>
    <x v="30"/>
  </r>
  <r>
    <s v="Id1238"/>
    <s v="  Samuel"/>
    <n v="37.29"/>
    <n v="10.46"/>
    <s v="No"/>
    <x v="0"/>
    <s v="No"/>
    <n v="0"/>
    <x v="1"/>
    <x v="0"/>
    <x v="0"/>
    <d v="1974-07-21T00:00:00"/>
    <n v="8978.19"/>
    <x v="1"/>
    <s v="tier - 2"/>
    <x v="0"/>
    <x v="19"/>
  </r>
  <r>
    <s v="Id1239"/>
    <s v="  Braulio"/>
    <n v="30.2"/>
    <n v="11.96"/>
    <s v="No"/>
    <x v="0"/>
    <s v="No"/>
    <n v="0"/>
    <x v="1"/>
    <x v="0"/>
    <x v="0"/>
    <d v="1974-09-08T00:00:00"/>
    <n v="8968.33"/>
    <x v="2"/>
    <s v="tier - 2"/>
    <x v="3"/>
    <x v="19"/>
  </r>
  <r>
    <s v="Id1240"/>
    <s v="  Anne-Marie"/>
    <n v="24.225000000000001"/>
    <n v="4.25"/>
    <s v="Yes"/>
    <x v="0"/>
    <s v="Yes"/>
    <n v="1"/>
    <x v="1"/>
    <x v="2"/>
    <x v="2"/>
    <d v="1983-07-15T00:00:00"/>
    <n v="8965.7999999999993"/>
    <x v="1"/>
    <s v="tier - 3"/>
    <x v="1"/>
    <x v="33"/>
  </r>
  <r>
    <s v="Id1241"/>
    <s v="  Samuel K"/>
    <n v="31.445"/>
    <n v="8.33"/>
    <s v="No"/>
    <x v="0"/>
    <s v="No"/>
    <n v="0"/>
    <x v="1"/>
    <x v="0"/>
    <x v="0"/>
    <d v="1974-08-17T00:00:00"/>
    <n v="8964.06"/>
    <x v="2"/>
    <s v="tier - 2"/>
    <x v="4"/>
    <x v="19"/>
  </r>
  <r>
    <s v="Id1242"/>
    <s v="  Yuki"/>
    <n v="38.880000000000003"/>
    <n v="4.29"/>
    <s v="No"/>
    <x v="0"/>
    <s v="No"/>
    <n v="1"/>
    <x v="1"/>
    <x v="0"/>
    <x v="2"/>
    <d v="1992-09-27T00:00:00"/>
    <n v="8954.99"/>
    <x v="1"/>
    <s v="tier - 3"/>
    <x v="12"/>
    <x v="34"/>
  </r>
  <r>
    <s v="Id1243"/>
    <s v="  Rafer"/>
    <n v="43.89"/>
    <n v="6.32"/>
    <s v="Yes"/>
    <x v="0"/>
    <s v="No"/>
    <n v="0"/>
    <x v="1"/>
    <x v="0"/>
    <x v="1"/>
    <d v="1976-12-25T00:00:00"/>
    <n v="8944.1200000000008"/>
    <x v="2"/>
    <s v="tier - 2"/>
    <x v="0"/>
    <x v="1"/>
  </r>
  <r>
    <s v="Id1244"/>
    <s v="  Claire"/>
    <n v="25.6"/>
    <n v="5.65"/>
    <s v="No"/>
    <x v="0"/>
    <s v="No"/>
    <n v="2"/>
    <x v="1"/>
    <x v="1"/>
    <x v="2"/>
    <d v="1972-06-06T00:00:00"/>
    <n v="8932.08"/>
    <x v="1"/>
    <s v="tier - 1"/>
    <x v="3"/>
    <x v="14"/>
  </r>
  <r>
    <s v="Id1245"/>
    <s v="  Erynn J"/>
    <n v="29.545000000000002"/>
    <n v="8.41"/>
    <s v="Yes"/>
    <x v="0"/>
    <s v="No"/>
    <n v="1"/>
    <x v="1"/>
    <x v="1"/>
    <x v="0"/>
    <d v="1975-07-07T00:00:00"/>
    <n v="8930.93"/>
    <x v="1"/>
    <s v="tier - 2"/>
    <x v="1"/>
    <x v="27"/>
  </r>
  <r>
    <s v="Id1246"/>
    <s v="  Mahesh"/>
    <n v="23.25"/>
    <n v="11.96"/>
    <s v="Yes"/>
    <x v="0"/>
    <s v="No"/>
    <n v="0"/>
    <x v="1"/>
    <x v="2"/>
    <x v="0"/>
    <d v="1967-09-06T00:00:00"/>
    <n v="8908.4699999999993"/>
    <x v="2"/>
    <s v="tier - 2"/>
    <x v="0"/>
    <x v="22"/>
  </r>
  <r>
    <s v="Id1247"/>
    <s v="  Stanley"/>
    <n v="43.95"/>
    <n v="5.17"/>
    <s v="Yes"/>
    <x v="0"/>
    <s v="Yes"/>
    <n v="1"/>
    <x v="1"/>
    <x v="0"/>
    <x v="2"/>
    <d v="1997-11-28T00:00:00"/>
    <n v="8906.14"/>
    <x v="1"/>
    <s v="tier - 2"/>
    <x v="1"/>
    <x v="31"/>
  </r>
  <r>
    <s v="Id1248"/>
    <s v="  Gregory"/>
    <n v="21.85"/>
    <n v="8.76"/>
    <s v="No"/>
    <x v="0"/>
    <s v="No"/>
    <n v="0"/>
    <x v="1"/>
    <x v="2"/>
    <x v="0"/>
    <d v="1978-12-16T00:00:00"/>
    <n v="8891.14"/>
    <x v="1"/>
    <s v="tier - 3"/>
    <x v="6"/>
    <x v="9"/>
  </r>
  <r>
    <s v="Id1249"/>
    <s v="  Eric"/>
    <n v="25.73"/>
    <n v="7.99"/>
    <s v="No"/>
    <x v="0"/>
    <s v="No"/>
    <n v="2"/>
    <x v="1"/>
    <x v="1"/>
    <x v="0"/>
    <d v="1973-09-09T00:00:00"/>
    <n v="8890.59"/>
    <x v="1"/>
    <s v="tier - 3"/>
    <x v="1"/>
    <x v="30"/>
  </r>
  <r>
    <s v="Id1250"/>
    <s v="  Rachel M"/>
    <n v="32.229999999999997"/>
    <n v="8.59"/>
    <s v="No"/>
    <x v="0"/>
    <s v="No"/>
    <n v="0"/>
    <x v="1"/>
    <x v="0"/>
    <x v="0"/>
    <d v="1974-06-18T00:00:00"/>
    <n v="8871.15"/>
    <x v="1"/>
    <s v="tier - 3"/>
    <x v="0"/>
    <x v="19"/>
  </r>
  <r>
    <s v="Id1251"/>
    <s v="  Fritz"/>
    <n v="32.204999999999998"/>
    <n v="6.14"/>
    <s v="No"/>
    <x v="0"/>
    <s v="No"/>
    <n v="2"/>
    <x v="1"/>
    <x v="0"/>
    <x v="1"/>
    <d v="1972-11-22T00:00:00"/>
    <n v="8835.26"/>
    <x v="2"/>
    <s v="tier - 2"/>
    <x v="1"/>
    <x v="28"/>
  </r>
  <r>
    <s v="Id1252"/>
    <s v="  Brad"/>
    <n v="26.41"/>
    <n v="4.08"/>
    <s v="No"/>
    <x v="0"/>
    <s v="No"/>
    <n v="2"/>
    <x v="1"/>
    <x v="1"/>
    <x v="2"/>
    <d v="1972-11-14T00:00:00"/>
    <n v="8827.2099999999991"/>
    <x v="2"/>
    <s v="tier - 1"/>
    <x v="1"/>
    <x v="28"/>
  </r>
  <r>
    <s v="Id1253"/>
    <s v="  Claire M"/>
    <n v="30.2"/>
    <n v="6.25"/>
    <s v="Yes"/>
    <x v="0"/>
    <s v="No"/>
    <n v="0"/>
    <x v="1"/>
    <x v="0"/>
    <x v="1"/>
    <d v="1976-07-14T00:00:00"/>
    <n v="8825.09"/>
    <x v="1"/>
    <s v="tier - 3"/>
    <x v="3"/>
    <x v="1"/>
  </r>
  <r>
    <s v="Id1254"/>
    <s v="  Jennifer"/>
    <n v="31.26"/>
    <n v="5.94"/>
    <s v="Yes"/>
    <x v="0"/>
    <s v="No"/>
    <n v="1"/>
    <x v="1"/>
    <x v="0"/>
    <x v="1"/>
    <d v="1988-08-22T00:00:00"/>
    <n v="8824.27"/>
    <x v="1"/>
    <s v="tier - 1"/>
    <x v="15"/>
    <x v="23"/>
  </r>
  <r>
    <s v="Id1255"/>
    <s v="  Maria S"/>
    <n v="33.725000000000001"/>
    <n v="6.45"/>
    <s v="Yes"/>
    <x v="0"/>
    <s v="No"/>
    <n v="0"/>
    <x v="1"/>
    <x v="0"/>
    <x v="1"/>
    <d v="1976-10-19T00:00:00"/>
    <n v="8823.99"/>
    <x v="1"/>
    <s v="tier - 3"/>
    <x v="2"/>
    <x v="1"/>
  </r>
  <r>
    <s v="Id1256"/>
    <s v="  Katherine E"/>
    <n v="28.9"/>
    <n v="5.74"/>
    <s v="Yes"/>
    <x v="0"/>
    <s v="No"/>
    <n v="0"/>
    <x v="1"/>
    <x v="1"/>
    <x v="1"/>
    <d v="1976-06-14T00:00:00"/>
    <n v="8823.2800000000007"/>
    <x v="1"/>
    <s v="tier - 1"/>
    <x v="3"/>
    <x v="1"/>
  </r>
  <r>
    <s v="Id1257"/>
    <s v="  Michael"/>
    <n v="45.69"/>
    <n v="4.43"/>
    <s v="Yes"/>
    <x v="0"/>
    <s v="No"/>
    <n v="0"/>
    <x v="1"/>
    <x v="0"/>
    <x v="2"/>
    <d v="2001-11-07T00:00:00"/>
    <n v="8821.8799999999992"/>
    <x v="1"/>
    <s v="tier - 3"/>
    <x v="8"/>
    <x v="47"/>
  </r>
  <r>
    <s v="Id1258"/>
    <s v="  Roxanne"/>
    <n v="21.03"/>
    <n v="6.5"/>
    <s v="No"/>
    <x v="0"/>
    <s v="No"/>
    <n v="0"/>
    <x v="1"/>
    <x v="2"/>
    <x v="0"/>
    <d v="1965-08-29T00:00:00"/>
    <n v="8800.49"/>
    <x v="2"/>
    <s v="tier - 2"/>
    <x v="0"/>
    <x v="11"/>
  </r>
  <r>
    <s v="Id1259"/>
    <s v="  Israel"/>
    <n v="37"/>
    <n v="8.75"/>
    <s v="No"/>
    <x v="0"/>
    <s v="No"/>
    <n v="0"/>
    <x v="1"/>
    <x v="0"/>
    <x v="0"/>
    <d v="1971-06-18T00:00:00"/>
    <n v="8798.59"/>
    <x v="1"/>
    <s v="tier - 1"/>
    <x v="3"/>
    <x v="14"/>
  </r>
  <r>
    <s v="Id1260"/>
    <s v="  Samalya"/>
    <n v="25.4"/>
    <n v="11.96"/>
    <s v="No"/>
    <x v="0"/>
    <s v="No"/>
    <n v="0"/>
    <x v="1"/>
    <x v="1"/>
    <x v="0"/>
    <d v="1971-08-23T00:00:00"/>
    <n v="8782.4699999999993"/>
    <x v="1"/>
    <s v="tier - 3"/>
    <x v="3"/>
    <x v="14"/>
  </r>
  <r>
    <s v="Id1261"/>
    <s v="  Peter"/>
    <n v="32.299999999999997"/>
    <n v="10.54"/>
    <s v="No"/>
    <x v="0"/>
    <s v="No"/>
    <n v="0"/>
    <x v="1"/>
    <x v="0"/>
    <x v="0"/>
    <d v="1974-09-06T00:00:00"/>
    <n v="8765.25"/>
    <x v="1"/>
    <s v="tier - 3"/>
    <x v="1"/>
    <x v="19"/>
  </r>
  <r>
    <s v="Id1262"/>
    <s v="  Alicia"/>
    <n v="23.94"/>
    <n v="4.54"/>
    <s v="Yes"/>
    <x v="0"/>
    <s v="Yes"/>
    <n v="1"/>
    <x v="1"/>
    <x v="2"/>
    <x v="2"/>
    <d v="1969-09-09T00:00:00"/>
    <n v="8760.1200000000008"/>
    <x v="1"/>
    <s v="tier - 1"/>
    <x v="0"/>
    <x v="16"/>
  </r>
  <r>
    <s v="Id1263"/>
    <s v="  Sarah K"/>
    <n v="46.4"/>
    <n v="5.71"/>
    <s v="No"/>
    <x v="0"/>
    <s v="No"/>
    <n v="0"/>
    <x v="1"/>
    <x v="0"/>
    <x v="1"/>
    <d v="1999-08-23T00:00:00"/>
    <n v="8747.68"/>
    <x v="1"/>
    <s v="tier - 3"/>
    <x v="3"/>
    <x v="35"/>
  </r>
  <r>
    <s v="Id1264"/>
    <s v="  Guomin"/>
    <n v="40.375"/>
    <n v="6.25"/>
    <s v="Yes"/>
    <x v="0"/>
    <s v="No"/>
    <n v="0"/>
    <x v="1"/>
    <x v="0"/>
    <x v="1"/>
    <d v="1976-06-17T00:00:00"/>
    <n v="8733.23"/>
    <x v="1"/>
    <s v="tier - 3"/>
    <x v="1"/>
    <x v="1"/>
  </r>
  <r>
    <s v="Id1265"/>
    <s v="  Javier"/>
    <n v="28.7"/>
    <n v="9.4700000000000006"/>
    <s v="No"/>
    <x v="0"/>
    <s v="No"/>
    <n v="2"/>
    <x v="1"/>
    <x v="1"/>
    <x v="0"/>
    <d v="1973-06-25T00:00:00"/>
    <n v="8703.4599999999991"/>
    <x v="2"/>
    <s v="tier - 3"/>
    <x v="3"/>
    <x v="30"/>
  </r>
  <r>
    <s v="Id1266"/>
    <s v="  Matt"/>
    <n v="26.63"/>
    <n v="5.7"/>
    <s v="No"/>
    <x v="0"/>
    <s v="No"/>
    <n v="0"/>
    <x v="1"/>
    <x v="1"/>
    <x v="1"/>
    <d v="1980-10-28T00:00:00"/>
    <n v="8701.84"/>
    <x v="1"/>
    <s v="tier - 3"/>
    <x v="14"/>
    <x v="25"/>
  </r>
  <r>
    <s v="Id1267"/>
    <s v="  Thomas S"/>
    <n v="22.515000000000001"/>
    <n v="11.18"/>
    <s v="No"/>
    <x v="0"/>
    <s v="No"/>
    <n v="2"/>
    <x v="1"/>
    <x v="2"/>
    <x v="0"/>
    <d v="1973-10-11T00:00:00"/>
    <n v="8688.86"/>
    <x v="1"/>
    <s v="tier - 1"/>
    <x v="6"/>
    <x v="30"/>
  </r>
  <r>
    <s v="Id1268"/>
    <s v="  Martha Patricia"/>
    <n v="36.575000000000003"/>
    <n v="10.98"/>
    <s v="No"/>
    <x v="0"/>
    <s v="No"/>
    <n v="0"/>
    <x v="1"/>
    <x v="0"/>
    <x v="0"/>
    <d v="1974-08-16T00:00:00"/>
    <n v="8671.19"/>
    <x v="1"/>
    <s v="tier - 1"/>
    <x v="1"/>
    <x v="19"/>
  </r>
  <r>
    <s v="Id1269"/>
    <s v="  Alicia"/>
    <n v="23.66"/>
    <n v="5.1100000000000003"/>
    <s v="Yes"/>
    <x v="0"/>
    <s v="Yes"/>
    <n v="1"/>
    <x v="1"/>
    <x v="2"/>
    <x v="2"/>
    <d v="1969-08-10T00:00:00"/>
    <n v="8665.14"/>
    <x v="1"/>
    <s v="tier - 3"/>
    <x v="0"/>
    <x v="16"/>
  </r>
  <r>
    <s v="Id1270"/>
    <s v="  Jennifer V"/>
    <n v="18.62"/>
    <n v="10.24"/>
    <s v="No"/>
    <x v="0"/>
    <s v="No"/>
    <n v="0"/>
    <x v="1"/>
    <x v="2"/>
    <x v="0"/>
    <d v="1965-10-21T00:00:00"/>
    <n v="8665.09"/>
    <x v="2"/>
    <s v="tier - 2"/>
    <x v="1"/>
    <x v="11"/>
  </r>
  <r>
    <s v="Id1271"/>
    <s v="  Michael W"/>
    <n v="19.190000000000001"/>
    <n v="7.71"/>
    <s v="Yes"/>
    <x v="0"/>
    <s v="No"/>
    <n v="1"/>
    <x v="1"/>
    <x v="2"/>
    <x v="0"/>
    <d v="1975-08-03T00:00:00"/>
    <n v="8627.5400000000009"/>
    <x v="1"/>
    <s v="tier - 2"/>
    <x v="6"/>
    <x v="27"/>
  </r>
  <r>
    <s v="Id1272"/>
    <s v="  Eddie C"/>
    <n v="27.5"/>
    <n v="6.03"/>
    <s v="No"/>
    <x v="0"/>
    <s v="No"/>
    <n v="0"/>
    <x v="1"/>
    <x v="1"/>
    <x v="1"/>
    <d v="1977-09-02T00:00:00"/>
    <n v="8615.2999999999993"/>
    <x v="1"/>
    <s v="tier - 3"/>
    <x v="3"/>
    <x v="29"/>
  </r>
  <r>
    <s v="Id1273"/>
    <s v="  Maxime M"/>
    <n v="27.36"/>
    <n v="5.96"/>
    <s v="No"/>
    <x v="0"/>
    <s v="Yes"/>
    <n v="1"/>
    <x v="1"/>
    <x v="1"/>
    <x v="1"/>
    <d v="1979-07-17T00:00:00"/>
    <n v="8606.2199999999993"/>
    <x v="0"/>
    <s v="tier - 2"/>
    <x v="7"/>
    <x v="18"/>
  </r>
  <r>
    <s v="Id1274"/>
    <s v="  Mark D"/>
    <n v="20.350000000000001"/>
    <n v="4.16"/>
    <s v="No"/>
    <x v="0"/>
    <s v="No"/>
    <n v="0"/>
    <x v="1"/>
    <x v="2"/>
    <x v="2"/>
    <d v="1977-10-15T00:00:00"/>
    <n v="8605.36"/>
    <x v="1"/>
    <s v="tier - 2"/>
    <x v="0"/>
    <x v="29"/>
  </r>
  <r>
    <s v="Id1275"/>
    <s v="  Adam"/>
    <n v="24.035"/>
    <n v="6.11"/>
    <s v="No"/>
    <x v="0"/>
    <s v="No"/>
    <n v="0"/>
    <x v="1"/>
    <x v="2"/>
    <x v="1"/>
    <d v="1977-11-12T00:00:00"/>
    <n v="8604.48"/>
    <x v="2"/>
    <s v="tier - 2"/>
    <x v="4"/>
    <x v="29"/>
  </r>
  <r>
    <s v="Id1276"/>
    <s v="  Justin M"/>
    <n v="23.56"/>
    <n v="5.97"/>
    <s v="No"/>
    <x v="0"/>
    <s v="No"/>
    <n v="0"/>
    <x v="1"/>
    <x v="2"/>
    <x v="1"/>
    <d v="1977-09-24T00:00:00"/>
    <n v="8603.82"/>
    <x v="1"/>
    <s v="tier - 1"/>
    <x v="9"/>
    <x v="29"/>
  </r>
  <r>
    <s v="Id1277"/>
    <s v="  Svetlana V"/>
    <n v="27.17"/>
    <n v="10.81"/>
    <s v="No"/>
    <x v="0"/>
    <s v="No"/>
    <n v="2"/>
    <x v="1"/>
    <x v="1"/>
    <x v="0"/>
    <d v="1973-07-11T00:00:00"/>
    <n v="8601.33"/>
    <x v="1"/>
    <s v="tier - 1"/>
    <x v="0"/>
    <x v="30"/>
  </r>
  <r>
    <s v="Id1278"/>
    <s v="  Jana L"/>
    <n v="34.32"/>
    <n v="5.7"/>
    <s v="Yes"/>
    <x v="0"/>
    <s v="Yes"/>
    <n v="1"/>
    <x v="1"/>
    <x v="0"/>
    <x v="1"/>
    <d v="1983-07-25T00:00:00"/>
    <n v="8596.83"/>
    <x v="1"/>
    <s v="tier - 3"/>
    <x v="0"/>
    <x v="33"/>
  </r>
  <r>
    <s v="Id1279"/>
    <s v="  Laura"/>
    <n v="23.87"/>
    <n v="4.7699999999999996"/>
    <s v="Yes"/>
    <x v="0"/>
    <s v="Yes"/>
    <n v="1"/>
    <x v="1"/>
    <x v="2"/>
    <x v="2"/>
    <d v="1983-12-30T00:00:00"/>
    <n v="8582.2999999999993"/>
    <x v="1"/>
    <s v="tier - 1"/>
    <x v="0"/>
    <x v="33"/>
  </r>
  <r>
    <s v="Id1280"/>
    <s v="  Torrey C III"/>
    <n v="30.15"/>
    <n v="4.25"/>
    <s v="No"/>
    <x v="0"/>
    <s v="No"/>
    <n v="1"/>
    <x v="1"/>
    <x v="0"/>
    <x v="2"/>
    <d v="1987-11-11T00:00:00"/>
    <n v="8573.2999999999993"/>
    <x v="1"/>
    <s v="tier - 2"/>
    <x v="14"/>
    <x v="38"/>
  </r>
  <r>
    <s v="Id1281"/>
    <s v="  Paul"/>
    <n v="26.36"/>
    <n v="5.52"/>
    <s v="No"/>
    <x v="0"/>
    <s v="No"/>
    <n v="0"/>
    <x v="1"/>
    <x v="1"/>
    <x v="2"/>
    <d v="1982-12-06T00:00:00"/>
    <n v="8572.0400000000009"/>
    <x v="1"/>
    <s v="tier - 2"/>
    <x v="14"/>
    <x v="37"/>
  </r>
  <r>
    <s v="Id1282"/>
    <s v="  Jennifer D"/>
    <n v="45.32"/>
    <n v="6.53"/>
    <s v="Yes"/>
    <x v="0"/>
    <s v="No"/>
    <n v="1"/>
    <x v="1"/>
    <x v="0"/>
    <x v="0"/>
    <d v="1975-09-26T00:00:00"/>
    <n v="8569.86"/>
    <x v="1"/>
    <s v="tier - 3"/>
    <x v="0"/>
    <x v="27"/>
  </r>
  <r>
    <s v="Id1283"/>
    <s v="  Erik"/>
    <n v="31.93"/>
    <n v="4.82"/>
    <s v="Yes"/>
    <x v="0"/>
    <s v="No"/>
    <n v="1"/>
    <x v="1"/>
    <x v="0"/>
    <x v="2"/>
    <d v="1988-09-21T00:00:00"/>
    <n v="8567.25"/>
    <x v="1"/>
    <s v="tier - 1"/>
    <x v="1"/>
    <x v="23"/>
  </r>
  <r>
    <s v="Id1284"/>
    <s v="  Lana J"/>
    <n v="36"/>
    <n v="11.94"/>
    <s v="Yes"/>
    <x v="0"/>
    <s v="No"/>
    <n v="1"/>
    <x v="1"/>
    <x v="0"/>
    <x v="0"/>
    <d v="1975-08-21T00:00:00"/>
    <n v="8556.91"/>
    <x v="1"/>
    <s v="tier - 1"/>
    <x v="3"/>
    <x v="27"/>
  </r>
  <r>
    <s v="Id1285"/>
    <s v="  Rebecca E"/>
    <n v="32"/>
    <n v="7.85"/>
    <s v="Yes"/>
    <x v="0"/>
    <s v="No"/>
    <n v="1"/>
    <x v="1"/>
    <x v="0"/>
    <x v="0"/>
    <d v="1975-08-06T00:00:00"/>
    <n v="8551.35"/>
    <x v="1"/>
    <s v="tier - 2"/>
    <x v="3"/>
    <x v="27"/>
  </r>
  <r>
    <s v="Id1286"/>
    <s v="  Katie M"/>
    <n v="29.37"/>
    <n v="8.01"/>
    <s v="Yes"/>
    <x v="0"/>
    <s v="No"/>
    <n v="1"/>
    <x v="1"/>
    <x v="1"/>
    <x v="0"/>
    <d v="1983-12-12T00:00:00"/>
    <n v="8547.69"/>
    <x v="1"/>
    <s v="tier - 1"/>
    <x v="0"/>
    <x v="33"/>
  </r>
  <r>
    <s v="Id1287"/>
    <s v="  Elizabeth A"/>
    <n v="23.6"/>
    <n v="7.4"/>
    <s v="Yes"/>
    <x v="0"/>
    <s v="No"/>
    <n v="1"/>
    <x v="1"/>
    <x v="2"/>
    <x v="0"/>
    <d v="1975-11-06T00:00:00"/>
    <n v="8539.67"/>
    <x v="1"/>
    <s v="tier - 3"/>
    <x v="3"/>
    <x v="27"/>
  </r>
  <r>
    <s v="Id1288"/>
    <s v="  Sarah"/>
    <n v="33.155000000000001"/>
    <n v="8.3800000000000008"/>
    <s v="Yes"/>
    <x v="0"/>
    <s v="No"/>
    <n v="0"/>
    <x v="1"/>
    <x v="0"/>
    <x v="0"/>
    <d v="1981-12-27T00:00:00"/>
    <n v="8538.2900000000009"/>
    <x v="1"/>
    <s v="tier - 3"/>
    <x v="2"/>
    <x v="36"/>
  </r>
  <r>
    <s v="Id1289"/>
    <s v="  Annie J"/>
    <n v="24.32"/>
    <n v="11.56"/>
    <s v="Yes"/>
    <x v="0"/>
    <s v="No"/>
    <n v="1"/>
    <x v="1"/>
    <x v="2"/>
    <x v="0"/>
    <d v="1983-07-24T00:00:00"/>
    <n v="8534.67"/>
    <x v="1"/>
    <s v="tier - 3"/>
    <x v="2"/>
    <x v="33"/>
  </r>
  <r>
    <s v="Id1290"/>
    <s v="  Annie"/>
    <n v="36.299999999999997"/>
    <n v="4.6100000000000003"/>
    <s v="No"/>
    <x v="0"/>
    <s v="No"/>
    <n v="0"/>
    <x v="1"/>
    <x v="0"/>
    <x v="2"/>
    <d v="1977-07-26T00:00:00"/>
    <n v="8527.5300000000007"/>
    <x v="1"/>
    <s v="tier - 2"/>
    <x v="0"/>
    <x v="29"/>
  </r>
  <r>
    <s v="Id1291"/>
    <s v="  Lindsey"/>
    <n v="34.4"/>
    <n v="4.95"/>
    <s v="No"/>
    <x v="0"/>
    <s v="Yes"/>
    <n v="1"/>
    <x v="1"/>
    <x v="0"/>
    <x v="2"/>
    <d v="1979-08-13T00:00:00"/>
    <n v="8522"/>
    <x v="1"/>
    <s v="tier - 2"/>
    <x v="3"/>
    <x v="18"/>
  </r>
  <r>
    <s v="Id1292"/>
    <s v="  Laura"/>
    <n v="30.9"/>
    <n v="5.04"/>
    <s v="No"/>
    <x v="0"/>
    <s v="No"/>
    <n v="0"/>
    <x v="1"/>
    <x v="0"/>
    <x v="2"/>
    <d v="1977-12-29T00:00:00"/>
    <n v="8520.0300000000007"/>
    <x v="1"/>
    <s v="tier - 3"/>
    <x v="3"/>
    <x v="29"/>
  </r>
  <r>
    <s v="Id1293"/>
    <s v="  Amy T"/>
    <n v="28.6"/>
    <n v="5.42"/>
    <s v="No"/>
    <x v="0"/>
    <s v="No"/>
    <n v="0"/>
    <x v="1"/>
    <x v="1"/>
    <x v="2"/>
    <d v="1977-06-21T00:00:00"/>
    <n v="8516.83"/>
    <x v="1"/>
    <s v="tier - 1"/>
    <x v="0"/>
    <x v="29"/>
  </r>
  <r>
    <s v="Id1294"/>
    <s v="  Katarina D"/>
    <n v="27.83"/>
    <n v="5.39"/>
    <s v="No"/>
    <x v="0"/>
    <s v="No"/>
    <n v="0"/>
    <x v="1"/>
    <x v="1"/>
    <x v="2"/>
    <d v="1977-12-26T00:00:00"/>
    <n v="8515.76"/>
    <x v="1"/>
    <s v="tier - 2"/>
    <x v="0"/>
    <x v="29"/>
  </r>
  <r>
    <s v="Id1295"/>
    <s v="  B j"/>
    <n v="39.64"/>
    <n v="6"/>
    <s v="No"/>
    <x v="0"/>
    <s v="Yes"/>
    <n v="1"/>
    <x v="1"/>
    <x v="0"/>
    <x v="1"/>
    <d v="1993-11-10T00:00:00"/>
    <n v="8471.65"/>
    <x v="1"/>
    <s v="tier - 1"/>
    <x v="1"/>
    <x v="20"/>
  </r>
  <r>
    <s v="Id1296"/>
    <s v="  Alison"/>
    <n v="38.479999999999997"/>
    <n v="6.02"/>
    <s v="No"/>
    <x v="0"/>
    <s v="No"/>
    <n v="1"/>
    <x v="1"/>
    <x v="0"/>
    <x v="1"/>
    <d v="1992-09-09T00:00:00"/>
    <n v="8466.35"/>
    <x v="1"/>
    <s v="tier - 2"/>
    <x v="1"/>
    <x v="34"/>
  </r>
  <r>
    <s v="Id1297"/>
    <s v="  Neil K"/>
    <n v="36.200000000000003"/>
    <n v="4.62"/>
    <s v="No"/>
    <x v="0"/>
    <s v="No"/>
    <n v="2"/>
    <x v="1"/>
    <x v="0"/>
    <x v="2"/>
    <d v="1972-12-26T00:00:00"/>
    <n v="8457.82"/>
    <x v="1"/>
    <s v="tier - 3"/>
    <x v="3"/>
    <x v="28"/>
  </r>
  <r>
    <s v="Id1298"/>
    <s v="  Anne Hunter"/>
    <n v="27.13"/>
    <n v="5.59"/>
    <s v="No"/>
    <x v="0"/>
    <s v="No"/>
    <n v="1"/>
    <x v="1"/>
    <x v="1"/>
    <x v="2"/>
    <d v="1984-06-19T00:00:00"/>
    <n v="8450.82"/>
    <x v="1"/>
    <s v="tier - 2"/>
    <x v="15"/>
    <x v="32"/>
  </r>
  <r>
    <s v="Id1299"/>
    <s v="  Sandra"/>
    <n v="20.75"/>
    <n v="5.18"/>
    <s v="Yes"/>
    <x v="0"/>
    <s v="No"/>
    <n v="2"/>
    <x v="1"/>
    <x v="2"/>
    <x v="2"/>
    <d v="1966-06-12T00:00:00"/>
    <n v="8448.66"/>
    <x v="2"/>
    <s v="tier - 1"/>
    <x v="0"/>
    <x v="24"/>
  </r>
  <r>
    <s v="Id1300"/>
    <s v="  Robert"/>
    <n v="26.6"/>
    <n v="6.29"/>
    <s v="No"/>
    <x v="0"/>
    <s v="No"/>
    <n v="2"/>
    <x v="1"/>
    <x v="1"/>
    <x v="1"/>
    <d v="1972-09-04T00:00:00"/>
    <n v="8444.4699999999993"/>
    <x v="2"/>
    <s v="tier - 1"/>
    <x v="3"/>
    <x v="28"/>
  </r>
  <r>
    <s v="Id1301"/>
    <s v="  Rodney"/>
    <n v="25.3"/>
    <n v="4.49"/>
    <s v="No"/>
    <x v="0"/>
    <s v="No"/>
    <n v="2"/>
    <x v="1"/>
    <x v="1"/>
    <x v="2"/>
    <d v="1972-09-09T00:00:00"/>
    <n v="8442.67"/>
    <x v="1"/>
    <s v="tier - 3"/>
    <x v="0"/>
    <x v="28"/>
  </r>
  <r>
    <s v="Id1302"/>
    <s v="  Carl R"/>
    <n v="18.84"/>
    <n v="11.82"/>
    <s v="Yes"/>
    <x v="0"/>
    <s v="Yes"/>
    <n v="1"/>
    <x v="1"/>
    <x v="2"/>
    <x v="0"/>
    <d v="1963-09-24T00:00:00"/>
    <n v="8440.0499999999993"/>
    <x v="2"/>
    <s v="tier - 2"/>
    <x v="0"/>
    <x v="8"/>
  </r>
  <r>
    <s v="Id1303"/>
    <s v="  Maximilian"/>
    <n v="19.57"/>
    <n v="7.41"/>
    <s v="Yes"/>
    <x v="0"/>
    <s v="No"/>
    <n v="1"/>
    <x v="1"/>
    <x v="2"/>
    <x v="0"/>
    <d v="1975-09-28T00:00:00"/>
    <n v="8428.07"/>
    <x v="2"/>
    <s v="tier - 2"/>
    <x v="1"/>
    <x v="27"/>
  </r>
  <r>
    <s v="Id1304"/>
    <s v="  Erik"/>
    <n v="30.495000000000001"/>
    <n v="5.97"/>
    <s v="No"/>
    <x v="0"/>
    <s v="No"/>
    <n v="0"/>
    <x v="1"/>
    <x v="0"/>
    <x v="1"/>
    <d v="1977-09-04T00:00:00"/>
    <n v="8413.4599999999991"/>
    <x v="2"/>
    <s v="tier - 1"/>
    <x v="1"/>
    <x v="29"/>
  </r>
  <r>
    <s v="Id1305"/>
    <s v="  Christopher"/>
    <n v="30.114999999999998"/>
    <n v="5.74"/>
    <s v="No"/>
    <x v="0"/>
    <s v="Yes"/>
    <n v="1"/>
    <x v="1"/>
    <x v="0"/>
    <x v="1"/>
    <d v="1979-06-11T00:00:00"/>
    <n v="8410.0499999999993"/>
    <x v="1"/>
    <s v="tier - 2"/>
    <x v="1"/>
    <x v="18"/>
  </r>
  <r>
    <s v="Id1306"/>
    <s v="  Eirik"/>
    <n v="24.78"/>
    <n v="9.85"/>
    <s v="No"/>
    <x v="0"/>
    <s v="No"/>
    <n v="0"/>
    <x v="1"/>
    <x v="2"/>
    <x v="0"/>
    <d v="1971-09-18T00:00:00"/>
    <n v="8400.01"/>
    <x v="1"/>
    <s v="tier - 3"/>
    <x v="0"/>
    <x v="14"/>
  </r>
  <r>
    <s v="Id1307"/>
    <s v="  Rik"/>
    <n v="24.77"/>
    <n v="7.59"/>
    <s v="No"/>
    <x v="0"/>
    <s v="No"/>
    <n v="0"/>
    <x v="1"/>
    <x v="2"/>
    <x v="0"/>
    <d v="1971-09-04T00:00:00"/>
    <n v="8396.6200000000008"/>
    <x v="1"/>
    <s v="tier - 3"/>
    <x v="0"/>
    <x v="14"/>
  </r>
  <r>
    <s v="Id1308"/>
    <s v="  Matthew R"/>
    <n v="16.579999999999998"/>
    <n v="6.98"/>
    <s v="Yes"/>
    <x v="0"/>
    <s v="Yes"/>
    <n v="1"/>
    <x v="1"/>
    <x v="3"/>
    <x v="0"/>
    <d v="1963-09-21T00:00:00"/>
    <n v="8355.5400000000009"/>
    <x v="2"/>
    <s v="tier - 3"/>
    <x v="1"/>
    <x v="8"/>
  </r>
  <r>
    <s v="Id1309"/>
    <s v="  Daniel G"/>
    <n v="38.17"/>
    <n v="4.7300000000000004"/>
    <s v="Yes"/>
    <x v="0"/>
    <s v="No"/>
    <n v="0"/>
    <x v="1"/>
    <x v="0"/>
    <x v="2"/>
    <d v="1976-06-12T00:00:00"/>
    <n v="8347.16"/>
    <x v="1"/>
    <s v="tier - 1"/>
    <x v="0"/>
    <x v="1"/>
  </r>
  <r>
    <s v="Id1310"/>
    <s v="  Yannick"/>
    <n v="39.424999999999997"/>
    <n v="4.76"/>
    <s v="Yes"/>
    <x v="0"/>
    <s v="No"/>
    <n v="0"/>
    <x v="1"/>
    <x v="0"/>
    <x v="2"/>
    <d v="1976-07-07T00:00:00"/>
    <n v="8342.91"/>
    <x v="2"/>
    <s v="tier - 1"/>
    <x v="4"/>
    <x v="1"/>
  </r>
  <r>
    <s v="Id1311"/>
    <s v="  Sean R"/>
    <n v="33.44"/>
    <n v="6.24"/>
    <s v="Yes"/>
    <x v="0"/>
    <s v="No"/>
    <n v="0"/>
    <x v="1"/>
    <x v="0"/>
    <x v="1"/>
    <d v="1976-07-20T00:00:00"/>
    <n v="8334.59"/>
    <x v="2"/>
    <s v="tier - 2"/>
    <x v="4"/>
    <x v="1"/>
  </r>
  <r>
    <s v="Id1312"/>
    <s v="  Peter"/>
    <n v="33.344999999999999"/>
    <n v="5.44"/>
    <s v="Yes"/>
    <x v="0"/>
    <s v="No"/>
    <n v="0"/>
    <x v="1"/>
    <x v="0"/>
    <x v="2"/>
    <d v="1976-07-12T00:00:00"/>
    <n v="8334.4599999999991"/>
    <x v="2"/>
    <s v="tier - 2"/>
    <x v="4"/>
    <x v="1"/>
  </r>
  <r>
    <s v="Id1313"/>
    <s v="  Sara A"/>
    <n v="38.79"/>
    <n v="5.08"/>
    <s v="No"/>
    <x v="0"/>
    <s v="Yes"/>
    <n v="1"/>
    <x v="1"/>
    <x v="0"/>
    <x v="2"/>
    <d v="1993-06-22T00:00:00"/>
    <n v="8314.65"/>
    <x v="1"/>
    <s v="tier - 1"/>
    <x v="1"/>
    <x v="20"/>
  </r>
  <r>
    <s v="Id1314"/>
    <s v="  Erin C"/>
    <n v="30.684999999999999"/>
    <n v="4.87"/>
    <s v="No"/>
    <x v="0"/>
    <s v="Yes"/>
    <n v="1"/>
    <x v="1"/>
    <x v="0"/>
    <x v="2"/>
    <d v="1979-08-07T00:00:00"/>
    <n v="8310.84"/>
    <x v="1"/>
    <s v="tier - 2"/>
    <x v="1"/>
    <x v="18"/>
  </r>
  <r>
    <s v="Id1315"/>
    <s v="  Thibaud"/>
    <n v="22.135000000000002"/>
    <n v="8.17"/>
    <s v="No"/>
    <x v="0"/>
    <s v="No"/>
    <n v="0"/>
    <x v="1"/>
    <x v="2"/>
    <x v="0"/>
    <d v="1978-06-26T00:00:00"/>
    <n v="8302.5400000000009"/>
    <x v="2"/>
    <s v="tier - 3"/>
    <x v="4"/>
    <x v="9"/>
  </r>
  <r>
    <s v="Id1316"/>
    <s v="  Lisa"/>
    <n v="33.33"/>
    <n v="7.61"/>
    <s v="No"/>
    <x v="0"/>
    <s v="No"/>
    <n v="0"/>
    <x v="1"/>
    <x v="0"/>
    <x v="0"/>
    <d v="1974-06-06T00:00:00"/>
    <n v="8283.68"/>
    <x v="1"/>
    <s v="tier - 3"/>
    <x v="0"/>
    <x v="30"/>
  </r>
  <r>
    <s v="Id1317"/>
    <s v="  Gretchen K"/>
    <n v="31.13"/>
    <n v="10.1"/>
    <s v="No"/>
    <x v="0"/>
    <s v="No"/>
    <n v="0"/>
    <x v="1"/>
    <x v="0"/>
    <x v="0"/>
    <d v="1974-12-22T00:00:00"/>
    <n v="8280.6200000000008"/>
    <x v="1"/>
    <s v="tier - 2"/>
    <x v="0"/>
    <x v="19"/>
  </r>
  <r>
    <s v="Id1318"/>
    <s v="  Martina"/>
    <n v="28.9"/>
    <n v="11.24"/>
    <s v="No"/>
    <x v="0"/>
    <s v="No"/>
    <n v="0"/>
    <x v="1"/>
    <x v="1"/>
    <x v="0"/>
    <d v="1974-09-26T00:00:00"/>
    <n v="8277.52"/>
    <x v="1"/>
    <s v="tier - 2"/>
    <x v="3"/>
    <x v="19"/>
  </r>
  <r>
    <s v="Id1319"/>
    <s v="  Dustin J"/>
    <n v="43.31"/>
    <n v="6.1"/>
    <s v="Yes"/>
    <x v="1"/>
    <s v="No"/>
    <n v="1"/>
    <x v="1"/>
    <x v="0"/>
    <x v="1"/>
    <d v="2000-11-28T00:00:00"/>
    <n v="8271.4599999999991"/>
    <x v="1"/>
    <s v="tier - 1"/>
    <x v="8"/>
    <x v="21"/>
  </r>
  <r>
    <s v="Id1320"/>
    <s v="  Kelsey"/>
    <n v="22.8"/>
    <n v="6.98"/>
    <s v="No"/>
    <x v="0"/>
    <s v="No"/>
    <n v="0"/>
    <x v="1"/>
    <x v="2"/>
    <x v="0"/>
    <d v="1974-08-05T00:00:00"/>
    <n v="8269.0400000000009"/>
    <x v="1"/>
    <s v="tier - 1"/>
    <x v="3"/>
    <x v="19"/>
  </r>
  <r>
    <s v="Id1321"/>
    <s v="  Daniel V"/>
    <n v="19.09"/>
    <n v="4"/>
    <s v="Yes"/>
    <x v="0"/>
    <s v="No"/>
    <n v="1"/>
    <x v="1"/>
    <x v="2"/>
    <x v="2"/>
    <d v="1964-09-05T00:00:00"/>
    <n v="8268"/>
    <x v="2"/>
    <s v="tier - 3"/>
    <x v="0"/>
    <x v="13"/>
  </r>
  <r>
    <s v="Id1322"/>
    <s v="  Saeger"/>
    <n v="23.37"/>
    <n v="4.2300000000000004"/>
    <s v="No"/>
    <x v="0"/>
    <s v="No"/>
    <n v="0"/>
    <x v="1"/>
    <x v="2"/>
    <x v="2"/>
    <d v="1982-09-27T00:00:00"/>
    <n v="8252.2800000000007"/>
    <x v="1"/>
    <s v="tier - 2"/>
    <x v="2"/>
    <x v="37"/>
  </r>
  <r>
    <s v="Id1323"/>
    <s v="  Buzunesh"/>
    <n v="33.44"/>
    <n v="4.72"/>
    <s v="Yes"/>
    <x v="0"/>
    <s v="No"/>
    <n v="0"/>
    <x v="1"/>
    <x v="0"/>
    <x v="2"/>
    <d v="1976-09-02T00:00:00"/>
    <n v="8240.59"/>
    <x v="1"/>
    <s v="tier - 2"/>
    <x v="0"/>
    <x v="1"/>
  </r>
  <r>
    <s v="Id1324"/>
    <s v="  Mirte"/>
    <n v="28.05"/>
    <n v="5.63"/>
    <s v="Yes"/>
    <x v="0"/>
    <s v="No"/>
    <n v="0"/>
    <x v="1"/>
    <x v="1"/>
    <x v="2"/>
    <d v="1976-06-30T00:00:00"/>
    <n v="8233.1"/>
    <x v="1"/>
    <s v="tier - 2"/>
    <x v="0"/>
    <x v="1"/>
  </r>
  <r>
    <s v="Id1325"/>
    <s v="  Megan"/>
    <n v="27.72"/>
    <n v="5.83"/>
    <s v="Yes"/>
    <x v="0"/>
    <s v="No"/>
    <n v="0"/>
    <x v="1"/>
    <x v="1"/>
    <x v="1"/>
    <d v="1976-09-03T00:00:00"/>
    <n v="8232.64"/>
    <x v="1"/>
    <s v="tier - 3"/>
    <x v="0"/>
    <x v="1"/>
  </r>
  <r>
    <s v="Id1326"/>
    <s v="  Kerry A"/>
    <n v="29.81"/>
    <n v="9.23"/>
    <s v="No"/>
    <x v="0"/>
    <s v="No"/>
    <n v="0"/>
    <x v="1"/>
    <x v="1"/>
    <x v="0"/>
    <d v="1978-06-30T00:00:00"/>
    <n v="8219.2000000000007"/>
    <x v="1"/>
    <s v="tier - 2"/>
    <x v="0"/>
    <x v="9"/>
  </r>
  <r>
    <s v="Id1327"/>
    <s v="  Kristin"/>
    <n v="23.98"/>
    <n v="9.89"/>
    <s v="No"/>
    <x v="0"/>
    <s v="No"/>
    <n v="0"/>
    <x v="1"/>
    <x v="2"/>
    <x v="0"/>
    <d v="1978-10-24T00:00:00"/>
    <n v="8211.1"/>
    <x v="1"/>
    <s v="tier - 3"/>
    <x v="0"/>
    <x v="9"/>
  </r>
  <r>
    <s v="Id1328"/>
    <s v="  Christopher R"/>
    <n v="17.34"/>
    <n v="12"/>
    <s v="No"/>
    <x v="0"/>
    <s v="No"/>
    <n v="0"/>
    <x v="1"/>
    <x v="3"/>
    <x v="0"/>
    <d v="1962-11-23T00:00:00"/>
    <n v="8188.12"/>
    <x v="2"/>
    <s v="tier - 3"/>
    <x v="0"/>
    <x v="5"/>
  </r>
  <r>
    <s v="Id1329"/>
    <s v="  Elizabeth A"/>
    <n v="40.39"/>
    <n v="4.24"/>
    <s v="Yes"/>
    <x v="0"/>
    <s v="Yes"/>
    <n v="1"/>
    <x v="1"/>
    <x v="0"/>
    <x v="2"/>
    <d v="1997-10-21T00:00:00"/>
    <n v="8182.89"/>
    <x v="1"/>
    <s v="tier - 1"/>
    <x v="12"/>
    <x v="31"/>
  </r>
  <r>
    <s v="Id1330"/>
    <s v="  Andrew"/>
    <n v="25.96"/>
    <n v="4.68"/>
    <s v="Yes"/>
    <x v="0"/>
    <s v="Yes"/>
    <n v="1"/>
    <x v="1"/>
    <x v="1"/>
    <x v="2"/>
    <d v="1983-06-08T00:00:00"/>
    <n v="8179.51"/>
    <x v="1"/>
    <s v="tier - 2"/>
    <x v="16"/>
    <x v="37"/>
  </r>
  <r>
    <s v="Id1331"/>
    <s v="  Dawn M"/>
    <n v="17.68"/>
    <n v="8.57"/>
    <s v="Yes"/>
    <x v="0"/>
    <s v="Yes"/>
    <n v="1"/>
    <x v="1"/>
    <x v="3"/>
    <x v="0"/>
    <d v="1963-11-05T00:00:00"/>
    <n v="8177.9"/>
    <x v="2"/>
    <s v="tier - 1"/>
    <x v="0"/>
    <x v="8"/>
  </r>
  <r>
    <s v="Id1332"/>
    <s v="  Jonathan P"/>
    <n v="30.875"/>
    <n v="4.0999999999999996"/>
    <s v="No"/>
    <x v="0"/>
    <s v="No"/>
    <n v="0"/>
    <x v="1"/>
    <x v="0"/>
    <x v="2"/>
    <d v="1982-06-28T00:00:00"/>
    <n v="8162.72"/>
    <x v="2"/>
    <s v="tier - 3"/>
    <x v="1"/>
    <x v="37"/>
  </r>
  <r>
    <s v="Id1333"/>
    <s v="  Gina"/>
    <n v="30.81"/>
    <n v="4.49"/>
    <s v="No"/>
    <x v="0"/>
    <s v="No"/>
    <n v="0"/>
    <x v="1"/>
    <x v="0"/>
    <x v="2"/>
    <d v="1990-06-21T00:00:00"/>
    <n v="8157.92"/>
    <x v="1"/>
    <s v="tier - 3"/>
    <x v="15"/>
    <x v="3"/>
  </r>
  <r>
    <s v="Id1334"/>
    <s v="  Dino"/>
    <n v="36.85"/>
    <n v="8.8000000000000007"/>
    <s v="No"/>
    <x v="0"/>
    <s v="No"/>
    <n v="2"/>
    <x v="1"/>
    <x v="0"/>
    <x v="0"/>
    <d v="1973-09-03T00:00:00"/>
    <n v="8125.78"/>
    <x v="1"/>
    <s v="tier - 2"/>
    <x v="0"/>
    <x v="30"/>
  </r>
  <r>
    <s v="Id1335"/>
    <s v="  Jan"/>
    <n v="35.86"/>
    <n v="7.93"/>
    <s v="No"/>
    <x v="0"/>
    <s v="No"/>
    <n v="2"/>
    <x v="1"/>
    <x v="0"/>
    <x v="0"/>
    <d v="1973-08-30T00:00:00"/>
    <n v="8124.41"/>
    <x v="2"/>
    <s v="tier - 1"/>
    <x v="0"/>
    <x v="30"/>
  </r>
  <r>
    <s v="Id1336"/>
    <s v="  Jonathan E"/>
    <n v="30.3"/>
    <n v="9.4499999999999993"/>
    <s v="No"/>
    <x v="0"/>
    <s v="No"/>
    <n v="2"/>
    <x v="1"/>
    <x v="0"/>
    <x v="0"/>
    <d v="1973-12-16T00:00:00"/>
    <n v="8116.68"/>
    <x v="2"/>
    <s v="tier - 1"/>
    <x v="3"/>
    <x v="30"/>
  </r>
  <r>
    <s v="Id1337"/>
    <s v="  Mark A"/>
    <n v="32.015000000000001"/>
    <n v="7.67"/>
    <s v="No"/>
    <x v="0"/>
    <s v="No"/>
    <n v="0"/>
    <x v="1"/>
    <x v="0"/>
    <x v="0"/>
    <d v="1978-09-01T00:00:00"/>
    <n v="8116.27"/>
    <x v="2"/>
    <s v="tier - 1"/>
    <x v="1"/>
    <x v="9"/>
  </r>
  <r>
    <s v="Id1338"/>
    <s v="  Mary"/>
    <n v="25.06"/>
    <n v="10.53"/>
    <s v="No"/>
    <x v="0"/>
    <s v="No"/>
    <n v="2"/>
    <x v="1"/>
    <x v="1"/>
    <x v="0"/>
    <d v="1973-10-11T00:00:00"/>
    <n v="8112.59"/>
    <x v="1"/>
    <s v="tier - 2"/>
    <x v="0"/>
    <x v="30"/>
  </r>
  <r>
    <s v="Id1339"/>
    <s v="  Samuel"/>
    <n v="18.829999999999998"/>
    <n v="10.08"/>
    <s v="Yes"/>
    <x v="0"/>
    <s v="No"/>
    <n v="0"/>
    <x v="1"/>
    <x v="2"/>
    <x v="0"/>
    <d v="1967-06-10T00:00:00"/>
    <n v="8091.3"/>
    <x v="2"/>
    <s v="tier - 1"/>
    <x v="1"/>
    <x v="22"/>
  </r>
  <r>
    <s v="Id1340"/>
    <s v="  Stan J"/>
    <n v="47.52"/>
    <n v="11.39"/>
    <s v="Yes"/>
    <x v="0"/>
    <s v="No"/>
    <n v="1"/>
    <x v="1"/>
    <x v="0"/>
    <x v="0"/>
    <d v="1975-12-21T00:00:00"/>
    <n v="8083.92"/>
    <x v="2"/>
    <s v="tier - 3"/>
    <x v="0"/>
    <x v="27"/>
  </r>
  <r>
    <s v="Id1341"/>
    <s v="  Jessica L"/>
    <n v="37.82"/>
    <n v="6.36"/>
    <s v="No"/>
    <x v="0"/>
    <s v="No"/>
    <n v="0"/>
    <x v="1"/>
    <x v="0"/>
    <x v="1"/>
    <d v="1994-10-12T00:00:00"/>
    <n v="8081.74"/>
    <x v="1"/>
    <s v="tier - 2"/>
    <x v="12"/>
    <x v="6"/>
  </r>
  <r>
    <s v="Id1342"/>
    <s v="  Krysta"/>
    <n v="44.16"/>
    <n v="5.31"/>
    <s v="Yes"/>
    <x v="0"/>
    <s v="No"/>
    <n v="0"/>
    <x v="1"/>
    <x v="0"/>
    <x v="2"/>
    <d v="2001-08-28T00:00:00"/>
    <n v="8081.26"/>
    <x v="1"/>
    <s v="tier - 2"/>
    <x v="1"/>
    <x v="47"/>
  </r>
  <r>
    <s v="Id1343"/>
    <s v="  Natascia"/>
    <n v="37.049999999999997"/>
    <n v="4.74"/>
    <s v="No"/>
    <x v="0"/>
    <s v="Yes"/>
    <n v="1"/>
    <x v="1"/>
    <x v="0"/>
    <x v="2"/>
    <d v="1993-11-07T00:00:00"/>
    <n v="8077.41"/>
    <x v="1"/>
    <s v="tier - 1"/>
    <x v="12"/>
    <x v="20"/>
  </r>
  <r>
    <s v="Id1344"/>
    <s v="  Jenny"/>
    <n v="18.66"/>
    <n v="11.35"/>
    <s v="No"/>
    <x v="0"/>
    <s v="No"/>
    <n v="0"/>
    <x v="1"/>
    <x v="2"/>
    <x v="0"/>
    <d v="1965-10-21T00:00:00"/>
    <n v="8071.57"/>
    <x v="2"/>
    <s v="tier - 1"/>
    <x v="3"/>
    <x v="11"/>
  </r>
  <r>
    <s v="Id1345"/>
    <s v="  Brian"/>
    <n v="36.200000000000003"/>
    <n v="6.81"/>
    <s v="Yes"/>
    <x v="0"/>
    <s v="No"/>
    <n v="1"/>
    <x v="1"/>
    <x v="0"/>
    <x v="0"/>
    <d v="1975-12-15T00:00:00"/>
    <n v="8068.19"/>
    <x v="2"/>
    <s v="tier - 2"/>
    <x v="3"/>
    <x v="27"/>
  </r>
  <r>
    <s v="Id1346"/>
    <s v="  Monica"/>
    <n v="18.87"/>
    <n v="8.06"/>
    <s v="No"/>
    <x v="0"/>
    <s v="No"/>
    <n v="0"/>
    <x v="1"/>
    <x v="2"/>
    <x v="0"/>
    <d v="1965-08-11T00:00:00"/>
    <n v="8067.83"/>
    <x v="2"/>
    <s v="tier - 1"/>
    <x v="0"/>
    <x v="11"/>
  </r>
  <r>
    <s v="Id1347"/>
    <s v="  Tyler"/>
    <n v="32.299999999999997"/>
    <n v="6.74"/>
    <s v="Yes"/>
    <x v="0"/>
    <s v="No"/>
    <n v="1"/>
    <x v="1"/>
    <x v="0"/>
    <x v="0"/>
    <d v="1975-06-28T00:00:00"/>
    <n v="8062.76"/>
    <x v="2"/>
    <s v="tier - 3"/>
    <x v="3"/>
    <x v="27"/>
  </r>
  <r>
    <s v="Id1348"/>
    <s v="  Kelly C"/>
    <n v="22.64"/>
    <n v="6.54"/>
    <s v="Yes"/>
    <x v="0"/>
    <s v="No"/>
    <n v="2"/>
    <x v="1"/>
    <x v="2"/>
    <x v="0"/>
    <d v="1970-12-12T00:00:00"/>
    <n v="8062.31"/>
    <x v="1"/>
    <s v="tier - 1"/>
    <x v="0"/>
    <x v="2"/>
  </r>
  <r>
    <s v="Id1349"/>
    <s v="  Emily"/>
    <n v="28.69"/>
    <n v="5.4"/>
    <s v="No"/>
    <x v="0"/>
    <s v="No"/>
    <n v="0"/>
    <x v="1"/>
    <x v="1"/>
    <x v="2"/>
    <d v="1982-12-27T00:00:00"/>
    <n v="8059.68"/>
    <x v="1"/>
    <s v="tier - 3"/>
    <x v="1"/>
    <x v="37"/>
  </r>
  <r>
    <s v="Id1350"/>
    <s v="  James V"/>
    <n v="28.16"/>
    <n v="5.58"/>
    <s v="Yes"/>
    <x v="0"/>
    <s v="No"/>
    <n v="0"/>
    <x v="1"/>
    <x v="1"/>
    <x v="2"/>
    <d v="1985-11-28T00:00:00"/>
    <n v="8059.06"/>
    <x v="1"/>
    <s v="tier - 3"/>
    <x v="1"/>
    <x v="17"/>
  </r>
  <r>
    <s v="Id1351"/>
    <s v="  Angie"/>
    <n v="45.54"/>
    <n v="5.84"/>
    <s v="No"/>
    <x v="0"/>
    <s v="Yes"/>
    <n v="1"/>
    <x v="1"/>
    <x v="0"/>
    <x v="1"/>
    <d v="2003-12-12T00:00:00"/>
    <n v="8035.64"/>
    <x v="1"/>
    <s v="tier - 2"/>
    <x v="1"/>
    <x v="39"/>
  </r>
  <r>
    <s v="Id1352"/>
    <s v="  Michael J"/>
    <n v="28.7"/>
    <n v="4.2"/>
    <s v="No"/>
    <x v="0"/>
    <s v="No"/>
    <n v="0"/>
    <x v="1"/>
    <x v="1"/>
    <x v="2"/>
    <d v="1977-11-06T00:00:00"/>
    <n v="8027.97"/>
    <x v="2"/>
    <s v="tier - 2"/>
    <x v="3"/>
    <x v="29"/>
  </r>
  <r>
    <s v="Id1353"/>
    <s v="  Sabina"/>
    <n v="27.74"/>
    <n v="6.06"/>
    <s v="Yes"/>
    <x v="0"/>
    <s v="No"/>
    <n v="0"/>
    <x v="1"/>
    <x v="1"/>
    <x v="1"/>
    <d v="1976-12-20T00:00:00"/>
    <n v="8026.67"/>
    <x v="1"/>
    <s v="tier - 2"/>
    <x v="1"/>
    <x v="1"/>
  </r>
  <r>
    <s v="Id1354"/>
    <s v="  Amy C"/>
    <n v="36.954999999999998"/>
    <n v="7.57"/>
    <s v="No"/>
    <x v="0"/>
    <s v="No"/>
    <n v="0"/>
    <x v="1"/>
    <x v="0"/>
    <x v="0"/>
    <d v="1978-07-17T00:00:00"/>
    <n v="8023.14"/>
    <x v="1"/>
    <s v="tier - 3"/>
    <x v="1"/>
    <x v="9"/>
  </r>
  <r>
    <s v="Id1355"/>
    <s v="  Victoria U"/>
    <n v="30.69"/>
    <n v="6.15"/>
    <s v="No"/>
    <x v="0"/>
    <s v="No"/>
    <n v="0"/>
    <x v="1"/>
    <x v="0"/>
    <x v="1"/>
    <d v="1989-11-03T00:00:00"/>
    <n v="8021.11"/>
    <x v="1"/>
    <s v="tier - 1"/>
    <x v="1"/>
    <x v="4"/>
  </r>
  <r>
    <s v="Id1356"/>
    <s v="  Amelia B"/>
    <n v="24.984999999999999"/>
    <n v="4.5599999999999996"/>
    <s v="No"/>
    <x v="0"/>
    <s v="No"/>
    <n v="0"/>
    <x v="1"/>
    <x v="1"/>
    <x v="2"/>
    <d v="1980-11-08T00:00:00"/>
    <n v="8017.06"/>
    <x v="1"/>
    <s v="tier - 2"/>
    <x v="1"/>
    <x v="25"/>
  </r>
  <r>
    <s v="Id1357"/>
    <s v="  Jackie J"/>
    <n v="39.42"/>
    <n v="4.72"/>
    <s v="Yes"/>
    <x v="0"/>
    <s v="No"/>
    <n v="1"/>
    <x v="1"/>
    <x v="0"/>
    <x v="2"/>
    <d v="1995-09-18T00:00:00"/>
    <n v="8014.62"/>
    <x v="1"/>
    <s v="tier - 3"/>
    <x v="1"/>
    <x v="40"/>
  </r>
  <r>
    <s v="Id1358"/>
    <s v="  Justin"/>
    <n v="16.8"/>
    <n v="7.98"/>
    <s v="No"/>
    <x v="0"/>
    <s v="No"/>
    <n v="0"/>
    <x v="1"/>
    <x v="3"/>
    <x v="0"/>
    <d v="1962-08-22T00:00:00"/>
    <n v="8004.96"/>
    <x v="2"/>
    <s v="tier - 1"/>
    <x v="0"/>
    <x v="5"/>
  </r>
  <r>
    <s v="Id1359"/>
    <s v="  Kerry"/>
    <n v="23.274999999999999"/>
    <n v="6.26"/>
    <s v="Yes"/>
    <x v="0"/>
    <s v="Yes"/>
    <n v="1"/>
    <x v="1"/>
    <x v="2"/>
    <x v="1"/>
    <d v="1983-08-20T00:00:00"/>
    <n v="7986.48"/>
    <x v="1"/>
    <s v="tier - 3"/>
    <x v="2"/>
    <x v="33"/>
  </r>
  <r>
    <s v="Id1360"/>
    <s v="  Cindy G"/>
    <n v="22.8"/>
    <n v="4.29"/>
    <s v="Yes"/>
    <x v="0"/>
    <s v="Yes"/>
    <n v="1"/>
    <x v="1"/>
    <x v="2"/>
    <x v="2"/>
    <d v="1983-08-28T00:00:00"/>
    <n v="7985.82"/>
    <x v="1"/>
    <s v="tier - 1"/>
    <x v="2"/>
    <x v="33"/>
  </r>
  <r>
    <s v="Id1361"/>
    <s v="  Gennaro"/>
    <n v="24.3"/>
    <n v="5.43"/>
    <s v="No"/>
    <x v="0"/>
    <s v="No"/>
    <n v="2"/>
    <x v="1"/>
    <x v="2"/>
    <x v="2"/>
    <d v="1972-11-23T00:00:00"/>
    <n v="7980.34"/>
    <x v="1"/>
    <s v="tier - 2"/>
    <x v="0"/>
    <x v="28"/>
  </r>
  <r>
    <s v="Id1362"/>
    <s v="  Terry"/>
    <n v="25.13"/>
    <n v="8"/>
    <s v="Yes"/>
    <x v="0"/>
    <s v="No"/>
    <n v="1"/>
    <x v="1"/>
    <x v="1"/>
    <x v="0"/>
    <d v="1975-08-10T00:00:00"/>
    <n v="7966.81"/>
    <x v="1"/>
    <s v="tier - 2"/>
    <x v="0"/>
    <x v="27"/>
  </r>
  <r>
    <s v="Id1363"/>
    <s v="  Patrick J"/>
    <n v="22.72"/>
    <n v="9.9600000000000009"/>
    <s v="Yes"/>
    <x v="0"/>
    <s v="No"/>
    <n v="2"/>
    <x v="1"/>
    <x v="2"/>
    <x v="0"/>
    <d v="1970-06-19T00:00:00"/>
    <n v="7958.13"/>
    <x v="1"/>
    <s v="tier - 2"/>
    <x v="0"/>
    <x v="2"/>
  </r>
  <r>
    <s v="Id1364"/>
    <s v="  Keara"/>
    <n v="32.6"/>
    <n v="6.8"/>
    <s v="Yes"/>
    <x v="0"/>
    <s v="No"/>
    <n v="0"/>
    <x v="1"/>
    <x v="0"/>
    <x v="0"/>
    <d v="1981-12-28T00:00:00"/>
    <n v="7954.52"/>
    <x v="1"/>
    <s v="tier - 2"/>
    <x v="3"/>
    <x v="36"/>
  </r>
  <r>
    <s v="Id1365"/>
    <s v="  Nicole"/>
    <n v="17.28"/>
    <n v="6.22"/>
    <s v="Yes"/>
    <x v="0"/>
    <s v="No"/>
    <n v="2"/>
    <x v="1"/>
    <x v="3"/>
    <x v="1"/>
    <d v="1966-07-09T00:00:00"/>
    <n v="7953.72"/>
    <x v="2"/>
    <s v="tier - 3"/>
    <x v="1"/>
    <x v="24"/>
  </r>
  <r>
    <s v="Id1366"/>
    <s v="  Katena"/>
    <n v="27.92"/>
    <n v="5.79"/>
    <s v="No"/>
    <x v="0"/>
    <s v="No"/>
    <n v="1"/>
    <x v="1"/>
    <x v="1"/>
    <x v="1"/>
    <d v="1987-10-29T00:00:00"/>
    <n v="7948.22"/>
    <x v="1"/>
    <s v="tier - 3"/>
    <x v="15"/>
    <x v="38"/>
  </r>
  <r>
    <s v="Id1367"/>
    <s v="  Bean K"/>
    <n v="38.284999999999997"/>
    <n v="5.41"/>
    <s v="No"/>
    <x v="0"/>
    <s v="No"/>
    <n v="0"/>
    <x v="1"/>
    <x v="0"/>
    <x v="2"/>
    <d v="1977-07-20T00:00:00"/>
    <n v="7935.29"/>
    <x v="1"/>
    <s v="tier - 1"/>
    <x v="2"/>
    <x v="29"/>
  </r>
  <r>
    <s v="Id1368"/>
    <s v="  Brian"/>
    <n v="16.48"/>
    <n v="11.05"/>
    <s v="No"/>
    <x v="0"/>
    <s v="No"/>
    <n v="0"/>
    <x v="1"/>
    <x v="3"/>
    <x v="0"/>
    <d v="1962-10-10T00:00:00"/>
    <n v="7896.41"/>
    <x v="2"/>
    <s v="tier - 2"/>
    <x v="0"/>
    <x v="5"/>
  </r>
  <r>
    <s v="Id1369"/>
    <s v="  Jan-Patrick"/>
    <n v="38.57"/>
    <n v="6.27"/>
    <s v="No"/>
    <x v="0"/>
    <s v="No"/>
    <n v="0"/>
    <x v="1"/>
    <x v="0"/>
    <x v="1"/>
    <d v="1994-11-17T00:00:00"/>
    <n v="7851.85"/>
    <x v="1"/>
    <s v="tier - 3"/>
    <x v="1"/>
    <x v="6"/>
  </r>
  <r>
    <s v="Id1370"/>
    <s v="  Jesse J"/>
    <n v="43.85"/>
    <n v="4.7699999999999996"/>
    <s v="Yes"/>
    <x v="0"/>
    <s v="No"/>
    <n v="0"/>
    <x v="1"/>
    <x v="0"/>
    <x v="2"/>
    <d v="2001-10-05T00:00:00"/>
    <n v="7844.8"/>
    <x v="1"/>
    <s v="tier - 2"/>
    <x v="1"/>
    <x v="47"/>
  </r>
  <r>
    <s v="Id1371"/>
    <s v="  Lindsey M"/>
    <n v="30.11"/>
    <n v="4.08"/>
    <s v="No"/>
    <x v="0"/>
    <s v="No"/>
    <n v="0"/>
    <x v="1"/>
    <x v="0"/>
    <x v="2"/>
    <d v="1989-10-12T00:00:00"/>
    <n v="7824.37"/>
    <x v="1"/>
    <s v="tier - 2"/>
    <x v="1"/>
    <x v="4"/>
  </r>
  <r>
    <s v="Id1372"/>
    <s v="  Marguerite K"/>
    <n v="31.59"/>
    <n v="6.01"/>
    <s v="No"/>
    <x v="0"/>
    <s v="No"/>
    <n v="0"/>
    <x v="1"/>
    <x v="0"/>
    <x v="1"/>
    <d v="1991-12-21T00:00:00"/>
    <n v="7812.67"/>
    <x v="1"/>
    <s v="tier - 1"/>
    <x v="1"/>
    <x v="42"/>
  </r>
  <r>
    <s v="Id1373"/>
    <s v="  Travis"/>
    <n v="40.15"/>
    <n v="11.84"/>
    <s v="No"/>
    <x v="0"/>
    <s v="No"/>
    <n v="0"/>
    <x v="1"/>
    <x v="0"/>
    <x v="0"/>
    <d v="1974-11-09T00:00:00"/>
    <n v="7804.16"/>
    <x v="1"/>
    <s v="tier - 3"/>
    <x v="0"/>
    <x v="19"/>
  </r>
  <r>
    <s v="Id1374"/>
    <s v="  Ricky"/>
    <n v="40.700000000000003"/>
    <n v="6.27"/>
    <s v="Yes"/>
    <x v="0"/>
    <s v="Yes"/>
    <n v="1"/>
    <x v="1"/>
    <x v="0"/>
    <x v="1"/>
    <d v="1997-12-02T00:00:00"/>
    <n v="7803.77"/>
    <x v="1"/>
    <s v="tier - 3"/>
    <x v="1"/>
    <x v="31"/>
  </r>
  <r>
    <s v="Id1375"/>
    <s v="  Colleen L"/>
    <n v="40.76"/>
    <n v="5.28"/>
    <s v="No"/>
    <x v="0"/>
    <s v="No"/>
    <n v="0"/>
    <x v="1"/>
    <x v="0"/>
    <x v="2"/>
    <d v="1999-12-25T00:00:00"/>
    <n v="7794.68"/>
    <x v="1"/>
    <s v="tier - 2"/>
    <x v="12"/>
    <x v="35"/>
  </r>
  <r>
    <s v="Id1376"/>
    <s v="  Charlie A"/>
    <n v="29.7"/>
    <n v="7.03"/>
    <s v="No"/>
    <x v="0"/>
    <s v="No"/>
    <n v="0"/>
    <x v="1"/>
    <x v="1"/>
    <x v="0"/>
    <d v="1974-12-06T00:00:00"/>
    <n v="7789.64"/>
    <x v="0"/>
    <s v="tier - 3"/>
    <x v="0"/>
    <x v="19"/>
  </r>
  <r>
    <s v="Id1377"/>
    <s v="  Rick"/>
    <n v="40.58"/>
    <n v="5.32"/>
    <s v="Yes"/>
    <x v="0"/>
    <s v="Yes"/>
    <n v="1"/>
    <x v="1"/>
    <x v="0"/>
    <x v="2"/>
    <d v="1997-12-21T00:00:00"/>
    <n v="7763.06"/>
    <x v="1"/>
    <s v="tier - 1"/>
    <x v="1"/>
    <x v="31"/>
  </r>
  <r>
    <s v="Id1378"/>
    <s v="  Lauren C"/>
    <n v="33.06"/>
    <n v="9.59"/>
    <s v="Yes"/>
    <x v="0"/>
    <s v="No"/>
    <n v="0"/>
    <x v="1"/>
    <x v="0"/>
    <x v="0"/>
    <d v="1981-06-30T00:00:00"/>
    <n v="7749.16"/>
    <x v="1"/>
    <s v="tier - 1"/>
    <x v="1"/>
    <x v="36"/>
  </r>
  <r>
    <s v="Id1379"/>
    <s v="  Daniel"/>
    <n v="26.62"/>
    <n v="6.15"/>
    <s v="Yes"/>
    <x v="0"/>
    <s v="No"/>
    <n v="0"/>
    <x v="1"/>
    <x v="1"/>
    <x v="1"/>
    <d v="1976-12-12T00:00:00"/>
    <n v="7742.11"/>
    <x v="2"/>
    <s v="tier - 2"/>
    <x v="0"/>
    <x v="1"/>
  </r>
  <r>
    <s v="Id1380"/>
    <s v="  Jaime"/>
    <n v="37.1"/>
    <n v="11.08"/>
    <s v="No"/>
    <x v="0"/>
    <s v="No"/>
    <n v="0"/>
    <x v="1"/>
    <x v="0"/>
    <x v="0"/>
    <d v="1978-09-04T00:00:00"/>
    <n v="7740.34"/>
    <x v="0"/>
    <s v="tier - 1"/>
    <x v="3"/>
    <x v="9"/>
  </r>
  <r>
    <s v="Id1381"/>
    <s v="  Erik R"/>
    <n v="18.28"/>
    <n v="7.95"/>
    <s v="No"/>
    <x v="0"/>
    <s v="No"/>
    <n v="0"/>
    <x v="1"/>
    <x v="3"/>
    <x v="0"/>
    <d v="1965-07-18T00:00:00"/>
    <n v="7736.39"/>
    <x v="2"/>
    <s v="tier - 2"/>
    <x v="0"/>
    <x v="11"/>
  </r>
  <r>
    <s v="Id1382"/>
    <s v="  Katie"/>
    <n v="35.814999999999998"/>
    <n v="6.23"/>
    <s v="No"/>
    <x v="0"/>
    <s v="No"/>
    <n v="0"/>
    <x v="1"/>
    <x v="0"/>
    <x v="1"/>
    <d v="1977-08-29T00:00:00"/>
    <n v="7731.86"/>
    <x v="1"/>
    <s v="tier - 3"/>
    <x v="1"/>
    <x v="29"/>
  </r>
  <r>
    <s v="Id1383"/>
    <s v="  Thomas A"/>
    <n v="30.69"/>
    <n v="6.5"/>
    <s v="No"/>
    <x v="0"/>
    <s v="No"/>
    <n v="0"/>
    <x v="1"/>
    <x v="0"/>
    <x v="0"/>
    <d v="1978-12-04T00:00:00"/>
    <n v="7731.43"/>
    <x v="2"/>
    <s v="tier - 2"/>
    <x v="0"/>
    <x v="9"/>
  </r>
  <r>
    <s v="Id1384"/>
    <s v="  Jean-Marc"/>
    <n v="26.125"/>
    <n v="5.22"/>
    <s v="No"/>
    <x v="0"/>
    <s v="No"/>
    <n v="0"/>
    <x v="1"/>
    <x v="1"/>
    <x v="2"/>
    <d v="1980-09-10T00:00:00"/>
    <n v="7729.65"/>
    <x v="2"/>
    <s v="tier - 1"/>
    <x v="4"/>
    <x v="25"/>
  </r>
  <r>
    <s v="Id1385"/>
    <s v="  Kerry L"/>
    <n v="34.58"/>
    <n v="6.3"/>
    <s v="No"/>
    <x v="0"/>
    <s v="Yes"/>
    <n v="1"/>
    <x v="1"/>
    <x v="0"/>
    <x v="1"/>
    <d v="1979-06-02T00:00:00"/>
    <n v="7727.25"/>
    <x v="1"/>
    <s v="tier - 3"/>
    <x v="1"/>
    <x v="9"/>
  </r>
  <r>
    <s v="Id1386"/>
    <s v="  Ulrich"/>
    <n v="27.4"/>
    <n v="8.84"/>
    <s v="No"/>
    <x v="0"/>
    <s v="No"/>
    <n v="0"/>
    <x v="1"/>
    <x v="1"/>
    <x v="0"/>
    <d v="1978-12-29T00:00:00"/>
    <n v="7726.85"/>
    <x v="0"/>
    <s v="tier - 2"/>
    <x v="3"/>
    <x v="9"/>
  </r>
  <r>
    <s v="Id1387"/>
    <s v="  Justin P"/>
    <n v="27.53"/>
    <n v="4.1100000000000003"/>
    <s v="No"/>
    <x v="0"/>
    <s v="No"/>
    <n v="1"/>
    <x v="1"/>
    <x v="1"/>
    <x v="2"/>
    <d v="1987-07-12T00:00:00"/>
    <n v="7684.62"/>
    <x v="1"/>
    <s v="tier - 3"/>
    <x v="14"/>
    <x v="38"/>
  </r>
  <r>
    <s v="Id1388"/>
    <s v="  Hannah E"/>
    <n v="33"/>
    <n v="4.57"/>
    <s v="No"/>
    <x v="0"/>
    <s v="No"/>
    <n v="0"/>
    <x v="1"/>
    <x v="0"/>
    <x v="2"/>
    <d v="1982-12-18T00:00:00"/>
    <n v="7682.67"/>
    <x v="1"/>
    <s v="tier - 1"/>
    <x v="0"/>
    <x v="37"/>
  </r>
  <r>
    <s v="Id1389"/>
    <s v="  David"/>
    <n v="25.78"/>
    <n v="11.06"/>
    <s v="Yes"/>
    <x v="0"/>
    <s v="No"/>
    <n v="0"/>
    <x v="1"/>
    <x v="1"/>
    <x v="0"/>
    <d v="1981-12-19T00:00:00"/>
    <n v="7681.17"/>
    <x v="1"/>
    <s v="tier - 2"/>
    <x v="16"/>
    <x v="36"/>
  </r>
  <r>
    <s v="Id1390"/>
    <s v="  Jim"/>
    <n v="22.66"/>
    <n v="10.68"/>
    <s v="No"/>
    <x v="0"/>
    <s v="No"/>
    <n v="0"/>
    <x v="1"/>
    <x v="2"/>
    <x v="0"/>
    <d v="1971-10-11T00:00:00"/>
    <n v="7680.92"/>
    <x v="1"/>
    <s v="tier - 1"/>
    <x v="0"/>
    <x v="14"/>
  </r>
  <r>
    <s v="Id1391"/>
    <s v="  Joseph P"/>
    <n v="38.81"/>
    <n v="6.14"/>
    <s v="Yes"/>
    <x v="0"/>
    <s v="No"/>
    <n v="1"/>
    <x v="1"/>
    <x v="0"/>
    <x v="1"/>
    <d v="1995-09-13T00:00:00"/>
    <n v="7676.4"/>
    <x v="1"/>
    <s v="tier - 1"/>
    <x v="1"/>
    <x v="40"/>
  </r>
  <r>
    <s v="Id1392"/>
    <s v="  Michael"/>
    <n v="38.51"/>
    <n v="5.45"/>
    <s v="Yes"/>
    <x v="0"/>
    <s v="No"/>
    <n v="0"/>
    <x v="1"/>
    <x v="0"/>
    <x v="2"/>
    <d v="1996-11-24T00:00:00"/>
    <n v="7670.75"/>
    <x v="1"/>
    <s v="tier - 2"/>
    <x v="13"/>
    <x v="45"/>
  </r>
  <r>
    <s v="Id1393"/>
    <s v="  Gina M"/>
    <n v="22.98"/>
    <n v="6.14"/>
    <s v="Yes"/>
    <x v="0"/>
    <s v="No"/>
    <n v="0"/>
    <x v="1"/>
    <x v="2"/>
    <x v="1"/>
    <d v="1976-10-09T00:00:00"/>
    <n v="7662.47"/>
    <x v="1"/>
    <s v="tier - 1"/>
    <x v="3"/>
    <x v="1"/>
  </r>
  <r>
    <s v="Id1394"/>
    <s v="  Shantel C"/>
    <n v="15.65"/>
    <n v="7.85"/>
    <s v="No"/>
    <x v="0"/>
    <s v="No"/>
    <n v="0"/>
    <x v="1"/>
    <x v="3"/>
    <x v="0"/>
    <d v="1965-12-27T00:00:00"/>
    <n v="7657.69"/>
    <x v="2"/>
    <s v="tier - 3"/>
    <x v="1"/>
    <x v="11"/>
  </r>
  <r>
    <s v="Id1395"/>
    <s v="  Brian"/>
    <n v="39.97"/>
    <n v="4.09"/>
    <s v="No"/>
    <x v="0"/>
    <s v="No"/>
    <n v="1"/>
    <x v="1"/>
    <x v="0"/>
    <x v="2"/>
    <d v="1998-09-30T00:00:00"/>
    <n v="7652.26"/>
    <x v="1"/>
    <s v="tier - 3"/>
    <x v="8"/>
    <x v="44"/>
  </r>
  <r>
    <s v="Id1396"/>
    <s v="  Brian"/>
    <n v="37.22"/>
    <n v="4.62"/>
    <s v="No"/>
    <x v="0"/>
    <s v="Yes"/>
    <n v="1"/>
    <x v="1"/>
    <x v="0"/>
    <x v="2"/>
    <d v="1993-08-10T00:00:00"/>
    <n v="7650.8"/>
    <x v="1"/>
    <s v="tier - 2"/>
    <x v="1"/>
    <x v="20"/>
  </r>
  <r>
    <s v="Id1397"/>
    <s v="  Jessica R"/>
    <n v="41.325000000000003"/>
    <n v="5.77"/>
    <s v="No"/>
    <x v="0"/>
    <s v="No"/>
    <n v="0"/>
    <x v="1"/>
    <x v="0"/>
    <x v="1"/>
    <d v="1980-10-16T00:00:00"/>
    <n v="7650.77"/>
    <x v="1"/>
    <s v="tier - 2"/>
    <x v="2"/>
    <x v="25"/>
  </r>
  <r>
    <s v="Id1398"/>
    <s v="  Robyn"/>
    <n v="40.31"/>
    <n v="5.84"/>
    <s v="No"/>
    <x v="0"/>
    <s v="No"/>
    <n v="0"/>
    <x v="1"/>
    <x v="0"/>
    <x v="1"/>
    <d v="1999-06-15T00:00:00"/>
    <n v="7642.05"/>
    <x v="1"/>
    <s v="tier - 2"/>
    <x v="12"/>
    <x v="35"/>
  </r>
  <r>
    <s v="Id1399"/>
    <s v="  Ashley"/>
    <n v="29.48"/>
    <n v="4.91"/>
    <s v="No"/>
    <x v="0"/>
    <s v="No"/>
    <n v="0"/>
    <x v="1"/>
    <x v="1"/>
    <x v="2"/>
    <d v="1980-07-24T00:00:00"/>
    <n v="7640.31"/>
    <x v="1"/>
    <s v="tier - 1"/>
    <x v="0"/>
    <x v="25"/>
  </r>
  <r>
    <s v="Id1400"/>
    <s v="  Dana"/>
    <n v="33.155000000000001"/>
    <n v="5.07"/>
    <s v="No"/>
    <x v="0"/>
    <s v="No"/>
    <n v="0"/>
    <x v="1"/>
    <x v="0"/>
    <x v="2"/>
    <d v="1980-06-20T00:00:00"/>
    <n v="7639.42"/>
    <x v="1"/>
    <s v="tier - 2"/>
    <x v="2"/>
    <x v="25"/>
  </r>
  <r>
    <s v="Id1401"/>
    <s v="  Jessica F"/>
    <n v="42.85"/>
    <n v="5.81"/>
    <s v="Yes"/>
    <x v="0"/>
    <s v="No"/>
    <n v="0"/>
    <x v="1"/>
    <x v="0"/>
    <x v="1"/>
    <d v="2001-12-13T00:00:00"/>
    <n v="7636.92"/>
    <x v="1"/>
    <s v="tier - 3"/>
    <x v="1"/>
    <x v="47"/>
  </r>
  <r>
    <s v="Id1402"/>
    <s v="  Lindsey"/>
    <n v="32.340000000000003"/>
    <n v="11.2"/>
    <s v="No"/>
    <x v="0"/>
    <s v="No"/>
    <n v="0"/>
    <x v="1"/>
    <x v="0"/>
    <x v="0"/>
    <d v="1978-08-24T00:00:00"/>
    <n v="7633.72"/>
    <x v="1"/>
    <s v="tier - 1"/>
    <x v="0"/>
    <x v="9"/>
  </r>
  <r>
    <s v="Id1403"/>
    <s v="  Kelly A"/>
    <n v="27.5"/>
    <n v="10.75"/>
    <s v="No"/>
    <x v="0"/>
    <s v="No"/>
    <n v="0"/>
    <x v="1"/>
    <x v="1"/>
    <x v="0"/>
    <d v="1978-11-29T00:00:00"/>
    <n v="7626.99"/>
    <x v="1"/>
    <s v="tier - 2"/>
    <x v="3"/>
    <x v="9"/>
  </r>
  <r>
    <s v="Id1404"/>
    <s v="  Brooke E"/>
    <n v="25.8"/>
    <n v="7.8"/>
    <s v="No"/>
    <x v="0"/>
    <s v="No"/>
    <n v="0"/>
    <x v="1"/>
    <x v="1"/>
    <x v="0"/>
    <d v="1978-11-06T00:00:00"/>
    <n v="7624.63"/>
    <x v="1"/>
    <s v="tier - 1"/>
    <x v="3"/>
    <x v="9"/>
  </r>
  <r>
    <s v="Id1405"/>
    <s v="  Katelyn E"/>
    <n v="25"/>
    <n v="7.04"/>
    <s v="No"/>
    <x v="0"/>
    <s v="No"/>
    <n v="0"/>
    <x v="1"/>
    <x v="1"/>
    <x v="0"/>
    <d v="1978-11-28T00:00:00"/>
    <n v="7623.52"/>
    <x v="1"/>
    <s v="tier - 1"/>
    <x v="3"/>
    <x v="9"/>
  </r>
  <r>
    <s v="Id1406"/>
    <s v="  Adam"/>
    <n v="41.2"/>
    <n v="4.18"/>
    <s v="Yes"/>
    <x v="0"/>
    <s v="No"/>
    <n v="0"/>
    <x v="1"/>
    <x v="0"/>
    <x v="2"/>
    <d v="1996-09-17T00:00:00"/>
    <n v="7623.13"/>
    <x v="1"/>
    <s v="tier - 3"/>
    <x v="3"/>
    <x v="45"/>
  </r>
  <r>
    <s v="Id1407"/>
    <s v="  Dana"/>
    <n v="17.78"/>
    <n v="8.19"/>
    <s v="No"/>
    <x v="0"/>
    <s v="No"/>
    <n v="0"/>
    <x v="1"/>
    <x v="3"/>
    <x v="0"/>
    <d v="1968-07-03T00:00:00"/>
    <n v="7609.6"/>
    <x v="2"/>
    <s v="tier - 2"/>
    <x v="1"/>
    <x v="0"/>
  </r>
  <r>
    <s v="Id1408"/>
    <s v="  Eric W"/>
    <n v="40.119999999999997"/>
    <n v="6.22"/>
    <s v="Yes"/>
    <x v="0"/>
    <s v="Yes"/>
    <n v="1"/>
    <x v="1"/>
    <x v="0"/>
    <x v="1"/>
    <d v="1997-09-30T00:00:00"/>
    <n v="7607.03"/>
    <x v="1"/>
    <s v="tier - 2"/>
    <x v="1"/>
    <x v="31"/>
  </r>
  <r>
    <s v="Id1409"/>
    <s v="  Matthew D"/>
    <n v="19.350000000000001"/>
    <n v="8.2200000000000006"/>
    <s v="Yes"/>
    <x v="0"/>
    <s v="No"/>
    <n v="0"/>
    <x v="1"/>
    <x v="2"/>
    <x v="0"/>
    <d v="1967-07-17T00:00:00"/>
    <n v="7585.62"/>
    <x v="2"/>
    <s v="tier - 2"/>
    <x v="0"/>
    <x v="22"/>
  </r>
  <r>
    <s v="Id1410"/>
    <s v="  Eoghan"/>
    <n v="36.69"/>
    <n v="6.15"/>
    <s v="No"/>
    <x v="0"/>
    <s v="No"/>
    <n v="0"/>
    <x v="1"/>
    <x v="0"/>
    <x v="1"/>
    <d v="1994-08-14T00:00:00"/>
    <n v="7567.13"/>
    <x v="1"/>
    <s v="tier - 2"/>
    <x v="14"/>
    <x v="6"/>
  </r>
  <r>
    <s v="Id1411"/>
    <s v="  Pamela W"/>
    <n v="28.51"/>
    <n v="5.65"/>
    <s v="Yes"/>
    <x v="0"/>
    <s v="No"/>
    <n v="1"/>
    <x v="1"/>
    <x v="1"/>
    <x v="2"/>
    <d v="1988-12-15T00:00:00"/>
    <n v="7538.52"/>
    <x v="1"/>
    <s v="tier - 2"/>
    <x v="1"/>
    <x v="23"/>
  </r>
  <r>
    <s v="Id1412"/>
    <s v="  Lindsey M"/>
    <n v="30.21"/>
    <n v="5.5"/>
    <s v="No"/>
    <x v="0"/>
    <s v="No"/>
    <n v="1"/>
    <x v="1"/>
    <x v="0"/>
    <x v="2"/>
    <d v="1984-08-22T00:00:00"/>
    <n v="7537.16"/>
    <x v="1"/>
    <s v="tier - 2"/>
    <x v="1"/>
    <x v="32"/>
  </r>
  <r>
    <s v="Id1413"/>
    <s v="  Kassie"/>
    <n v="24.33"/>
    <n v="8"/>
    <s v="No"/>
    <x v="0"/>
    <s v="No"/>
    <n v="0"/>
    <x v="1"/>
    <x v="2"/>
    <x v="0"/>
    <d v="1978-12-14T00:00:00"/>
    <n v="7531.7"/>
    <x v="1"/>
    <s v="tier - 1"/>
    <x v="0"/>
    <x v="9"/>
  </r>
  <r>
    <s v="Id1414"/>
    <s v="  Matthew"/>
    <n v="19.855"/>
    <n v="5.71"/>
    <s v="Yes"/>
    <x v="0"/>
    <s v="No"/>
    <n v="0"/>
    <x v="1"/>
    <x v="2"/>
    <x v="1"/>
    <d v="1976-10-10T00:00:00"/>
    <n v="7526.71"/>
    <x v="2"/>
    <s v="tier - 1"/>
    <x v="1"/>
    <x v="1"/>
  </r>
  <r>
    <s v="Id1415"/>
    <s v="  Ruben Dario"/>
    <n v="25.364999999999998"/>
    <n v="11.71"/>
    <s v="No"/>
    <x v="0"/>
    <s v="No"/>
    <n v="0"/>
    <x v="1"/>
    <x v="1"/>
    <x v="0"/>
    <d v="1978-10-18T00:00:00"/>
    <n v="7518.03"/>
    <x v="1"/>
    <s v="tier - 3"/>
    <x v="1"/>
    <x v="9"/>
  </r>
  <r>
    <s v="Id1416"/>
    <s v="  Kevin"/>
    <n v="29.6"/>
    <n v="6.17"/>
    <s v="Yes"/>
    <x v="0"/>
    <s v="Yes"/>
    <n v="1"/>
    <x v="1"/>
    <x v="1"/>
    <x v="1"/>
    <d v="1983-07-10T00:00:00"/>
    <n v="7512.27"/>
    <x v="2"/>
    <s v="tier - 2"/>
    <x v="3"/>
    <x v="33"/>
  </r>
  <r>
    <s v="Id1417"/>
    <s v="  Lindsay M"/>
    <n v="39.43"/>
    <n v="6.1"/>
    <s v="Yes"/>
    <x v="0"/>
    <s v="Yes"/>
    <n v="1"/>
    <x v="1"/>
    <x v="0"/>
    <x v="1"/>
    <d v="1997-10-28T00:00:00"/>
    <n v="7504.3"/>
    <x v="1"/>
    <s v="tier - 1"/>
    <x v="1"/>
    <x v="31"/>
  </r>
  <r>
    <s v="Id1418"/>
    <s v="  Amanda"/>
    <n v="27.34"/>
    <n v="5.19"/>
    <s v="Yes"/>
    <x v="0"/>
    <s v="No"/>
    <n v="1"/>
    <x v="1"/>
    <x v="1"/>
    <x v="2"/>
    <d v="1988-12-15T00:00:00"/>
    <n v="7494.63"/>
    <x v="1"/>
    <s v="tier - 3"/>
    <x v="15"/>
    <x v="23"/>
  </r>
  <r>
    <s v="Id1419"/>
    <s v="  James"/>
    <n v="39.01"/>
    <n v="5.37"/>
    <s v="Yes"/>
    <x v="0"/>
    <s v="No"/>
    <n v="0"/>
    <x v="1"/>
    <x v="0"/>
    <x v="2"/>
    <d v="1996-06-14T00:00:00"/>
    <n v="7487.38"/>
    <x v="1"/>
    <s v="tier - 3"/>
    <x v="1"/>
    <x v="45"/>
  </r>
  <r>
    <s v="Id1420"/>
    <s v="  Samuel H"/>
    <n v="18.989999999999998"/>
    <n v="10.82"/>
    <s v="Yes"/>
    <x v="0"/>
    <s v="No"/>
    <n v="0"/>
    <x v="1"/>
    <x v="2"/>
    <x v="0"/>
    <d v="1967-08-04T00:00:00"/>
    <n v="7463.51"/>
    <x v="2"/>
    <s v="tier - 3"/>
    <x v="0"/>
    <x v="22"/>
  </r>
  <r>
    <s v="Id1421"/>
    <s v="  Jenni"/>
    <n v="42.3"/>
    <n v="6.06"/>
    <s v="Yes"/>
    <x v="0"/>
    <s v="No"/>
    <n v="0"/>
    <x v="1"/>
    <x v="0"/>
    <x v="1"/>
    <d v="2001-06-01T00:00:00"/>
    <n v="7450.36"/>
    <x v="1"/>
    <s v="tier - 2"/>
    <x v="1"/>
    <x v="21"/>
  </r>
  <r>
    <s v="Id1422"/>
    <s v="  Estuardo F"/>
    <n v="39.805"/>
    <n v="5.91"/>
    <s v="No"/>
    <x v="0"/>
    <s v="No"/>
    <n v="0"/>
    <x v="1"/>
    <x v="0"/>
    <x v="1"/>
    <d v="1977-09-30T00:00:00"/>
    <n v="7448.4"/>
    <x v="2"/>
    <s v="tier - 3"/>
    <x v="6"/>
    <x v="29"/>
  </r>
  <r>
    <s v="Id1423"/>
    <s v="  Brett"/>
    <n v="33.700000000000003"/>
    <n v="5.87"/>
    <s v="No"/>
    <x v="0"/>
    <s v="No"/>
    <n v="0"/>
    <x v="1"/>
    <x v="0"/>
    <x v="1"/>
    <d v="1977-09-25T00:00:00"/>
    <n v="7445.92"/>
    <x v="2"/>
    <s v="tier - 1"/>
    <x v="3"/>
    <x v="29"/>
  </r>
  <r>
    <s v="Id1424"/>
    <s v="  Sharon E"/>
    <n v="36.195"/>
    <n v="6.22"/>
    <s v="No"/>
    <x v="0"/>
    <s v="No"/>
    <n v="0"/>
    <x v="1"/>
    <x v="0"/>
    <x v="1"/>
    <d v="1980-07-07T00:00:00"/>
    <n v="7443.64"/>
    <x v="1"/>
    <s v="tier - 3"/>
    <x v="1"/>
    <x v="25"/>
  </r>
  <r>
    <s v="Id1425"/>
    <s v="  Jacob W√¶ver"/>
    <n v="32.6"/>
    <n v="5.73"/>
    <s v="No"/>
    <x v="0"/>
    <s v="Yes"/>
    <n v="1"/>
    <x v="1"/>
    <x v="0"/>
    <x v="1"/>
    <d v="1979-09-01T00:00:00"/>
    <n v="7441.5"/>
    <x v="2"/>
    <s v="tier - 2"/>
    <x v="3"/>
    <x v="18"/>
  </r>
  <r>
    <s v="Id1426"/>
    <s v="  Scott"/>
    <n v="30.2"/>
    <n v="5.7"/>
    <s v="No"/>
    <x v="0"/>
    <s v="No"/>
    <n v="0"/>
    <x v="1"/>
    <x v="0"/>
    <x v="1"/>
    <d v="1977-08-25T00:00:00"/>
    <n v="7441.05"/>
    <x v="2"/>
    <s v="tier - 2"/>
    <x v="3"/>
    <x v="29"/>
  </r>
  <r>
    <s v="Id1427"/>
    <s v="  Brooke S"/>
    <n v="27.645"/>
    <n v="9.91"/>
    <s v="No"/>
    <x v="0"/>
    <s v="No"/>
    <n v="0"/>
    <x v="1"/>
    <x v="1"/>
    <x v="0"/>
    <d v="1978-12-02T00:00:00"/>
    <n v="7421.19"/>
    <x v="1"/>
    <s v="tier - 3"/>
    <x v="1"/>
    <x v="9"/>
  </r>
  <r>
    <s v="Id1428"/>
    <s v="  Kaye A"/>
    <n v="26.41"/>
    <n v="11.4"/>
    <s v="No"/>
    <x v="0"/>
    <s v="No"/>
    <n v="0"/>
    <x v="1"/>
    <x v="1"/>
    <x v="0"/>
    <d v="1978-11-12T00:00:00"/>
    <n v="7419.48"/>
    <x v="1"/>
    <s v="tier - 2"/>
    <x v="1"/>
    <x v="9"/>
  </r>
  <r>
    <s v="Id1429"/>
    <s v="  Carolyn"/>
    <n v="34.1"/>
    <n v="6.29"/>
    <s v="Yes"/>
    <x v="0"/>
    <s v="Yes"/>
    <n v="1"/>
    <x v="1"/>
    <x v="0"/>
    <x v="1"/>
    <d v="1983-09-19T00:00:00"/>
    <n v="7418.52"/>
    <x v="1"/>
    <s v="tier - 2"/>
    <x v="3"/>
    <x v="33"/>
  </r>
  <r>
    <s v="Id1430"/>
    <s v="  Daniel C"/>
    <n v="17.3"/>
    <n v="9.2799999999999994"/>
    <s v="No"/>
    <x v="0"/>
    <s v="No"/>
    <n v="0"/>
    <x v="1"/>
    <x v="3"/>
    <x v="0"/>
    <d v="1965-12-05T00:00:00"/>
    <n v="7403.98"/>
    <x v="2"/>
    <s v="tier - 2"/>
    <x v="0"/>
    <x v="11"/>
  </r>
  <r>
    <s v="Id1431"/>
    <s v="  Laurie A"/>
    <n v="35.020000000000003"/>
    <n v="4.78"/>
    <s v="No"/>
    <x v="0"/>
    <s v="Yes"/>
    <n v="1"/>
    <x v="1"/>
    <x v="0"/>
    <x v="2"/>
    <d v="1993-07-22T00:00:00"/>
    <n v="7388.85"/>
    <x v="1"/>
    <s v="tier - 2"/>
    <x v="12"/>
    <x v="20"/>
  </r>
  <r>
    <s v="Id1432"/>
    <s v="  Nicole"/>
    <n v="37.1"/>
    <n v="8.8699999999999992"/>
    <s v="Yes"/>
    <x v="0"/>
    <s v="No"/>
    <n v="0"/>
    <x v="1"/>
    <x v="0"/>
    <x v="0"/>
    <d v="1981-11-24T00:00:00"/>
    <n v="7371.77"/>
    <x v="1"/>
    <s v="tier - 1"/>
    <x v="3"/>
    <x v="36"/>
  </r>
  <r>
    <s v="Id1433"/>
    <s v="  Shelby"/>
    <n v="16.79"/>
    <n v="11.4"/>
    <s v="No"/>
    <x v="0"/>
    <s v="No"/>
    <n v="0"/>
    <x v="1"/>
    <x v="3"/>
    <x v="0"/>
    <d v="1965-12-09T00:00:00"/>
    <n v="7362.31"/>
    <x v="2"/>
    <s v="tier - 3"/>
    <x v="0"/>
    <x v="11"/>
  </r>
  <r>
    <s v="Id1434"/>
    <s v="  Allison"/>
    <n v="31.635000000000002"/>
    <n v="9.1300000000000008"/>
    <s v="Yes"/>
    <x v="0"/>
    <s v="No"/>
    <n v="0"/>
    <x v="1"/>
    <x v="0"/>
    <x v="0"/>
    <d v="1981-07-16T00:00:00"/>
    <n v="7358.18"/>
    <x v="1"/>
    <s v="tier - 3"/>
    <x v="2"/>
    <x v="36"/>
  </r>
  <r>
    <s v="Id1435"/>
    <s v="  Leticia"/>
    <n v="24.19"/>
    <n v="6.22"/>
    <s v="Yes"/>
    <x v="0"/>
    <s v="Yes"/>
    <n v="1"/>
    <x v="1"/>
    <x v="2"/>
    <x v="1"/>
    <d v="1983-06-21T00:00:00"/>
    <n v="7357.49"/>
    <x v="1"/>
    <s v="tier - 2"/>
    <x v="1"/>
    <x v="33"/>
  </r>
  <r>
    <s v="Id1436"/>
    <s v="  John S"/>
    <n v="35.29"/>
    <n v="5.9"/>
    <s v="No"/>
    <x v="0"/>
    <s v="Yes"/>
    <n v="1"/>
    <x v="1"/>
    <x v="0"/>
    <x v="1"/>
    <d v="1993-10-05T00:00:00"/>
    <n v="7349.12"/>
    <x v="1"/>
    <s v="tier - 2"/>
    <x v="14"/>
    <x v="20"/>
  </r>
  <r>
    <s v="Id1437"/>
    <s v="  April"/>
    <n v="35.299999999999997"/>
    <n v="4.45"/>
    <s v="No"/>
    <x v="0"/>
    <s v="No"/>
    <n v="0"/>
    <x v="1"/>
    <x v="0"/>
    <x v="2"/>
    <d v="1977-12-01T00:00:00"/>
    <n v="7348.14"/>
    <x v="1"/>
    <s v="tier - 1"/>
    <x v="3"/>
    <x v="29"/>
  </r>
  <r>
    <s v="Id1438"/>
    <s v="  Ashley N"/>
    <n v="35.64"/>
    <n v="6.17"/>
    <s v="No"/>
    <x v="0"/>
    <s v="Yes"/>
    <n v="1"/>
    <x v="1"/>
    <x v="0"/>
    <x v="1"/>
    <d v="1979-06-26T00:00:00"/>
    <n v="7345.73"/>
    <x v="1"/>
    <s v="tier - 1"/>
    <x v="0"/>
    <x v="18"/>
  </r>
  <r>
    <s v="Id1439"/>
    <s v="  Madeleine"/>
    <n v="33.1"/>
    <n v="4.93"/>
    <s v="No"/>
    <x v="0"/>
    <s v="No"/>
    <n v="0"/>
    <x v="1"/>
    <x v="0"/>
    <x v="2"/>
    <d v="1977-12-18T00:00:00"/>
    <n v="7345.08"/>
    <x v="1"/>
    <s v="tier - 1"/>
    <x v="3"/>
    <x v="29"/>
  </r>
  <r>
    <s v="Id1440"/>
    <s v="  Nelly S"/>
    <n v="26.41"/>
    <n v="7.32"/>
    <s v="Yes"/>
    <x v="0"/>
    <s v="No"/>
    <n v="1"/>
    <x v="1"/>
    <x v="1"/>
    <x v="0"/>
    <d v="1986-06-15T00:00:00"/>
    <n v="7339.93"/>
    <x v="1"/>
    <s v="tier - 2"/>
    <x v="1"/>
    <x v="26"/>
  </r>
  <r>
    <s v="Id1441"/>
    <s v="  Meredith S"/>
    <n v="29.9"/>
    <n v="5.27"/>
    <s v="No"/>
    <x v="0"/>
    <s v="Yes"/>
    <n v="1"/>
    <x v="1"/>
    <x v="1"/>
    <x v="2"/>
    <d v="1979-09-19T00:00:00"/>
    <n v="7337.75"/>
    <x v="1"/>
    <s v="tier - 3"/>
    <x v="3"/>
    <x v="18"/>
  </r>
  <r>
    <s v="Id1442"/>
    <s v="  Kevin"/>
    <n v="25.24"/>
    <n v="5.82"/>
    <s v="No"/>
    <x v="0"/>
    <s v="No"/>
    <n v="1"/>
    <x v="1"/>
    <x v="1"/>
    <x v="1"/>
    <d v="1984-07-25T00:00:00"/>
    <n v="7325.47"/>
    <x v="1"/>
    <s v="tier - 1"/>
    <x v="1"/>
    <x v="32"/>
  </r>
  <r>
    <s v="Id1443"/>
    <s v="  Lisa"/>
    <n v="25.08"/>
    <n v="5.8"/>
    <s v="No"/>
    <x v="0"/>
    <s v="Yes"/>
    <n v="1"/>
    <x v="1"/>
    <x v="1"/>
    <x v="1"/>
    <d v="1979-06-19T00:00:00"/>
    <n v="7325.05"/>
    <x v="1"/>
    <s v="tier - 3"/>
    <x v="2"/>
    <x v="18"/>
  </r>
  <r>
    <s v="Id1444"/>
    <s v="  Katherine A"/>
    <n v="29.164999999999999"/>
    <n v="4.87"/>
    <s v="No"/>
    <x v="1"/>
    <s v="No"/>
    <n v="1"/>
    <x v="1"/>
    <x v="1"/>
    <x v="2"/>
    <d v="2004-11-15T00:00:00"/>
    <n v="7323.73"/>
    <x v="1"/>
    <s v="tier - 2"/>
    <x v="2"/>
    <x v="41"/>
  </r>
  <r>
    <s v="Id1445"/>
    <s v="  Steve"/>
    <n v="15.05"/>
    <n v="8.1199999999999992"/>
    <s v="No"/>
    <x v="0"/>
    <s v="No"/>
    <n v="0"/>
    <x v="1"/>
    <x v="3"/>
    <x v="0"/>
    <d v="1965-07-11T00:00:00"/>
    <n v="7322.86"/>
    <x v="2"/>
    <s v="tier - 3"/>
    <x v="1"/>
    <x v="11"/>
  </r>
  <r>
    <s v="Id1446"/>
    <s v="  Kate L"/>
    <n v="19.95"/>
    <n v="4.3600000000000003"/>
    <s v="No"/>
    <x v="0"/>
    <s v="No"/>
    <n v="2"/>
    <x v="1"/>
    <x v="2"/>
    <x v="2"/>
    <d v="1972-08-11T00:00:00"/>
    <n v="7318.22"/>
    <x v="1"/>
    <s v="tier - 3"/>
    <x v="1"/>
    <x v="28"/>
  </r>
  <r>
    <s v="Id1447"/>
    <s v="  Beth"/>
    <n v="16.66"/>
    <n v="9.16"/>
    <s v="No"/>
    <x v="0"/>
    <s v="No"/>
    <n v="0"/>
    <x v="1"/>
    <x v="3"/>
    <x v="0"/>
    <d v="1965-06-25T00:00:00"/>
    <n v="7318.21"/>
    <x v="2"/>
    <s v="tier - 1"/>
    <x v="0"/>
    <x v="11"/>
  </r>
  <r>
    <s v="Id1448"/>
    <s v="  Katharine"/>
    <n v="16.62"/>
    <n v="9.14"/>
    <s v="No"/>
    <x v="0"/>
    <s v="No"/>
    <n v="0"/>
    <x v="1"/>
    <x v="3"/>
    <x v="0"/>
    <d v="1965-06-06T00:00:00"/>
    <n v="7304.65"/>
    <x v="2"/>
    <s v="tier - 3"/>
    <x v="0"/>
    <x v="13"/>
  </r>
  <r>
    <s v="Id1449"/>
    <s v="  Heather L"/>
    <n v="15.36"/>
    <n v="5.49"/>
    <s v="Yes"/>
    <x v="0"/>
    <s v="No"/>
    <n v="2"/>
    <x v="1"/>
    <x v="3"/>
    <x v="2"/>
    <d v="1966-12-26T00:00:00"/>
    <n v="7302.46"/>
    <x v="2"/>
    <s v="tier - 1"/>
    <x v="1"/>
    <x v="24"/>
  </r>
  <r>
    <s v="Id1450"/>
    <s v="  Desiree"/>
    <n v="27.74"/>
    <n v="5.96"/>
    <s v="Yes"/>
    <x v="0"/>
    <s v="No"/>
    <n v="0"/>
    <x v="1"/>
    <x v="1"/>
    <x v="1"/>
    <d v="1985-11-02T00:00:00"/>
    <n v="7281.51"/>
    <x v="1"/>
    <s v="tier - 1"/>
    <x v="1"/>
    <x v="17"/>
  </r>
  <r>
    <s v="Id1451"/>
    <s v="  Peter B"/>
    <n v="22.44"/>
    <n v="4.62"/>
    <s v="Yes"/>
    <x v="0"/>
    <s v="No"/>
    <n v="0"/>
    <x v="1"/>
    <x v="2"/>
    <x v="2"/>
    <d v="1976-12-18T00:00:00"/>
    <n v="7273.02"/>
    <x v="1"/>
    <s v="tier - 1"/>
    <x v="0"/>
    <x v="1"/>
  </r>
  <r>
    <s v="Id1452"/>
    <s v="  Adam"/>
    <n v="37.049999999999997"/>
    <n v="9.9600000000000009"/>
    <s v="Yes"/>
    <x v="0"/>
    <s v="No"/>
    <n v="0"/>
    <x v="1"/>
    <x v="0"/>
    <x v="0"/>
    <d v="1981-08-04T00:00:00"/>
    <n v="7265.7"/>
    <x v="2"/>
    <s v="tier - 3"/>
    <x v="1"/>
    <x v="36"/>
  </r>
  <r>
    <s v="Id1453"/>
    <s v="  Jeremy J"/>
    <n v="22.95"/>
    <n v="10.53"/>
    <s v="No"/>
    <x v="0"/>
    <s v="No"/>
    <n v="2"/>
    <x v="1"/>
    <x v="2"/>
    <x v="0"/>
    <d v="1973-10-25T00:00:00"/>
    <n v="7265.58"/>
    <x v="1"/>
    <s v="tier - 2"/>
    <x v="0"/>
    <x v="30"/>
  </r>
  <r>
    <s v="Id1454"/>
    <s v="  Adam C"/>
    <n v="34.200000000000003"/>
    <n v="6.69"/>
    <s v="Yes"/>
    <x v="0"/>
    <s v="No"/>
    <n v="0"/>
    <x v="1"/>
    <x v="0"/>
    <x v="0"/>
    <d v="1981-06-13T00:00:00"/>
    <n v="7261.74"/>
    <x v="2"/>
    <s v="tier - 3"/>
    <x v="1"/>
    <x v="36"/>
  </r>
  <r>
    <s v="Id1455"/>
    <s v="  Jon"/>
    <n v="30.59"/>
    <n v="9.5500000000000007"/>
    <s v="Yes"/>
    <x v="0"/>
    <s v="No"/>
    <n v="0"/>
    <x v="1"/>
    <x v="0"/>
    <x v="0"/>
    <d v="1981-08-14T00:00:00"/>
    <n v="7256.72"/>
    <x v="2"/>
    <s v="tier - 2"/>
    <x v="1"/>
    <x v="36"/>
  </r>
  <r>
    <s v="Id1456"/>
    <s v="  Steven J"/>
    <n v="25.51"/>
    <n v="6.05"/>
    <s v="No"/>
    <x v="0"/>
    <s v="No"/>
    <n v="0"/>
    <x v="1"/>
    <x v="1"/>
    <x v="1"/>
    <d v="1982-07-24T00:00:00"/>
    <n v="7248.71"/>
    <x v="1"/>
    <s v="tier - 1"/>
    <x v="0"/>
    <x v="37"/>
  </r>
  <r>
    <s v="Id1457"/>
    <s v="  Jessica P"/>
    <n v="29.04"/>
    <n v="10.56"/>
    <s v="Yes"/>
    <x v="0"/>
    <s v="No"/>
    <n v="1"/>
    <x v="1"/>
    <x v="1"/>
    <x v="0"/>
    <d v="1986-09-02T00:00:00"/>
    <n v="7243.81"/>
    <x v="1"/>
    <s v="tier - 3"/>
    <x v="0"/>
    <x v="26"/>
  </r>
  <r>
    <s v="Id1458"/>
    <s v="  Ashley"/>
    <n v="22.135000000000002"/>
    <n v="10.81"/>
    <s v="Yes"/>
    <x v="0"/>
    <s v="No"/>
    <n v="1"/>
    <x v="1"/>
    <x v="2"/>
    <x v="0"/>
    <d v="1986-07-13T00:00:00"/>
    <n v="7228.22"/>
    <x v="1"/>
    <s v="tier - 1"/>
    <x v="2"/>
    <x v="26"/>
  </r>
  <r>
    <s v="Id1459"/>
    <s v="  Arturo H"/>
    <n v="21.375"/>
    <n v="4.32"/>
    <s v="No"/>
    <x v="0"/>
    <s v="No"/>
    <n v="0"/>
    <x v="1"/>
    <x v="2"/>
    <x v="2"/>
    <d v="1977-09-15T00:00:00"/>
    <n v="7222.79"/>
    <x v="2"/>
    <s v="tier - 3"/>
    <x v="1"/>
    <x v="29"/>
  </r>
  <r>
    <s v="Id1460"/>
    <s v="  Ketil"/>
    <n v="29.19"/>
    <n v="4.37"/>
    <s v="No"/>
    <x v="0"/>
    <s v="No"/>
    <n v="0"/>
    <x v="1"/>
    <x v="1"/>
    <x v="2"/>
    <d v="1991-06-28T00:00:00"/>
    <n v="7220.25"/>
    <x v="1"/>
    <s v="tier - 2"/>
    <x v="14"/>
    <x v="42"/>
  </r>
  <r>
    <s v="Id1461"/>
    <s v="  Katie"/>
    <n v="31.92"/>
    <n v="4.8099999999999996"/>
    <s v="Yes"/>
    <x v="0"/>
    <s v="Yes"/>
    <n v="1"/>
    <x v="1"/>
    <x v="0"/>
    <x v="2"/>
    <d v="1983-11-21T00:00:00"/>
    <n v="7209.49"/>
    <x v="1"/>
    <s v="tier - 3"/>
    <x v="1"/>
    <x v="33"/>
  </r>
  <r>
    <s v="Id1462"/>
    <s v="  Christi"/>
    <n v="26.315000000000001"/>
    <n v="4.5599999999999996"/>
    <s v="Yes"/>
    <x v="0"/>
    <s v="Yes"/>
    <n v="1"/>
    <x v="1"/>
    <x v="1"/>
    <x v="2"/>
    <d v="1983-08-11T00:00:00"/>
    <n v="7201.7"/>
    <x v="1"/>
    <s v="tier - 3"/>
    <x v="1"/>
    <x v="33"/>
  </r>
  <r>
    <s v="Id1463"/>
    <s v="  Alan"/>
    <n v="35.299999999999997"/>
    <n v="4.3899999999999997"/>
    <s v="No"/>
    <x v="0"/>
    <s v="No"/>
    <n v="0"/>
    <x v="1"/>
    <x v="0"/>
    <x v="2"/>
    <d v="1982-09-14T00:00:00"/>
    <n v="7196.87"/>
    <x v="2"/>
    <s v="tier - 2"/>
    <x v="3"/>
    <x v="37"/>
  </r>
  <r>
    <s v="Id1464"/>
    <s v="  Edivaldo B Sr"/>
    <n v="18.91"/>
    <n v="11.44"/>
    <s v="No"/>
    <x v="0"/>
    <s v="No"/>
    <n v="0"/>
    <x v="1"/>
    <x v="2"/>
    <x v="0"/>
    <d v="1968-08-26T00:00:00"/>
    <n v="7179.52"/>
    <x v="2"/>
    <s v="tier - 3"/>
    <x v="0"/>
    <x v="0"/>
  </r>
  <r>
    <s v="Id1465"/>
    <s v="  Eve"/>
    <n v="22.41"/>
    <n v="11.37"/>
    <s v="Yes"/>
    <x v="0"/>
    <s v="No"/>
    <n v="1"/>
    <x v="1"/>
    <x v="2"/>
    <x v="0"/>
    <d v="1975-07-19T00:00:00"/>
    <n v="7175.51"/>
    <x v="1"/>
    <s v="tier - 3"/>
    <x v="0"/>
    <x v="27"/>
  </r>
  <r>
    <s v="Id1466"/>
    <s v="  Devin"/>
    <n v="22.704999999999998"/>
    <n v="6.14"/>
    <s v="No"/>
    <x v="0"/>
    <s v="No"/>
    <n v="0"/>
    <x v="1"/>
    <x v="2"/>
    <x v="1"/>
    <d v="1982-08-16T00:00:00"/>
    <n v="7173.36"/>
    <x v="2"/>
    <s v="tier - 2"/>
    <x v="4"/>
    <x v="37"/>
  </r>
  <r>
    <s v="Id1467"/>
    <s v="  Shaun R"/>
    <n v="37.18"/>
    <n v="4.8899999999999997"/>
    <s v="No"/>
    <x v="0"/>
    <s v="No"/>
    <n v="0"/>
    <x v="1"/>
    <x v="0"/>
    <x v="2"/>
    <d v="1980-09-30T00:00:00"/>
    <n v="7162.01"/>
    <x v="1"/>
    <s v="tier - 3"/>
    <x v="0"/>
    <x v="25"/>
  </r>
  <r>
    <s v="Id1468"/>
    <s v="  Adrian"/>
    <n v="35.97"/>
    <n v="4.5999999999999996"/>
    <s v="No"/>
    <x v="0"/>
    <s v="No"/>
    <n v="0"/>
    <x v="1"/>
    <x v="0"/>
    <x v="2"/>
    <d v="1980-10-07T00:00:00"/>
    <n v="7160.33"/>
    <x v="1"/>
    <s v="tier - 1"/>
    <x v="0"/>
    <x v="25"/>
  </r>
  <r>
    <s v="Id1469"/>
    <s v="  Andrew"/>
    <n v="35.799999999999997"/>
    <n v="4.42"/>
    <s v="No"/>
    <x v="0"/>
    <s v="No"/>
    <n v="0"/>
    <x v="1"/>
    <x v="0"/>
    <x v="2"/>
    <d v="1980-06-22T00:00:00"/>
    <n v="7160.09"/>
    <x v="1"/>
    <s v="tier - 2"/>
    <x v="3"/>
    <x v="25"/>
  </r>
  <r>
    <s v="Id1470"/>
    <s v="  Mallory"/>
    <n v="28.31"/>
    <n v="7.48"/>
    <s v="Yes"/>
    <x v="0"/>
    <s v="No"/>
    <n v="0"/>
    <x v="1"/>
    <x v="1"/>
    <x v="0"/>
    <d v="1981-07-17T00:00:00"/>
    <n v="7153.55"/>
    <x v="1"/>
    <s v="tier - 1"/>
    <x v="1"/>
    <x v="36"/>
  </r>
  <r>
    <s v="Id1471"/>
    <s v="  Shawn E"/>
    <n v="38.06"/>
    <n v="10.74"/>
    <s v="No"/>
    <x v="0"/>
    <s v="No"/>
    <n v="0"/>
    <x v="1"/>
    <x v="0"/>
    <x v="0"/>
    <d v="1978-09-06T00:00:00"/>
    <n v="7152.67"/>
    <x v="2"/>
    <s v="tier - 2"/>
    <x v="0"/>
    <x v="9"/>
  </r>
  <r>
    <s v="Id1472"/>
    <s v="  Sarah E"/>
    <n v="28"/>
    <n v="5.19"/>
    <s v="No"/>
    <x v="0"/>
    <s v="No"/>
    <n v="1"/>
    <x v="1"/>
    <x v="1"/>
    <x v="2"/>
    <d v="1984-06-29T00:00:00"/>
    <n v="7151.09"/>
    <x v="1"/>
    <s v="tier - 2"/>
    <x v="3"/>
    <x v="32"/>
  </r>
  <r>
    <s v="Id1473"/>
    <s v="  Josh"/>
    <n v="34.32"/>
    <n v="9.17"/>
    <s v="No"/>
    <x v="0"/>
    <s v="No"/>
    <n v="0"/>
    <x v="1"/>
    <x v="0"/>
    <x v="0"/>
    <d v="1978-07-30T00:00:00"/>
    <n v="7147.47"/>
    <x v="1"/>
    <s v="tier - 3"/>
    <x v="0"/>
    <x v="9"/>
  </r>
  <r>
    <s v="Id1474"/>
    <s v="  Johann A"/>
    <n v="22.3"/>
    <n v="4.95"/>
    <s v="Yes"/>
    <x v="0"/>
    <s v="No"/>
    <n v="0"/>
    <x v="1"/>
    <x v="2"/>
    <x v="2"/>
    <d v="1976-06-24T00:00:00"/>
    <n v="7147.11"/>
    <x v="2"/>
    <s v="tier - 2"/>
    <x v="3"/>
    <x v="1"/>
  </r>
  <r>
    <s v="Id1475"/>
    <s v="  Robin M"/>
    <n v="27.835000000000001"/>
    <n v="6.03"/>
    <s v="No"/>
    <x v="0"/>
    <s v="No"/>
    <n v="1"/>
    <x v="1"/>
    <x v="1"/>
    <x v="1"/>
    <d v="1984-11-21T00:00:00"/>
    <n v="7144.86"/>
    <x v="1"/>
    <s v="tier - 2"/>
    <x v="2"/>
    <x v="32"/>
  </r>
  <r>
    <s v="Id1476"/>
    <s v="  Kyle K"/>
    <n v="39.229999999999997"/>
    <n v="5.36"/>
    <s v="No"/>
    <x v="0"/>
    <s v="No"/>
    <n v="0"/>
    <x v="1"/>
    <x v="0"/>
    <x v="2"/>
    <d v="1999-08-08T00:00:00"/>
    <n v="7144.4"/>
    <x v="1"/>
    <s v="tier - 1"/>
    <x v="13"/>
    <x v="35"/>
  </r>
  <r>
    <s v="Id1477"/>
    <s v="  Alison"/>
    <n v="19.95"/>
    <n v="6.11"/>
    <s v="No"/>
    <x v="0"/>
    <s v="No"/>
    <n v="1"/>
    <x v="1"/>
    <x v="2"/>
    <x v="1"/>
    <d v="1984-07-07T00:00:00"/>
    <n v="7133.9"/>
    <x v="1"/>
    <s v="tier - 1"/>
    <x v="2"/>
    <x v="32"/>
  </r>
  <r>
    <s v="Id1478"/>
    <s v="  Michael A"/>
    <n v="34.64"/>
    <n v="4.88"/>
    <s v="No"/>
    <x v="0"/>
    <s v="Yes"/>
    <n v="1"/>
    <x v="1"/>
    <x v="0"/>
    <x v="2"/>
    <d v="1993-08-01T00:00:00"/>
    <n v="7128.64"/>
    <x v="1"/>
    <s v="tier - 2"/>
    <x v="14"/>
    <x v="20"/>
  </r>
  <r>
    <s v="Id1479"/>
    <s v="  Byron A"/>
    <n v="18.75"/>
    <n v="6.72"/>
    <s v="No"/>
    <x v="0"/>
    <s v="No"/>
    <n v="0"/>
    <x v="1"/>
    <x v="2"/>
    <x v="0"/>
    <d v="1968-06-29T00:00:00"/>
    <n v="7125.25"/>
    <x v="2"/>
    <s v="tier - 2"/>
    <x v="0"/>
    <x v="0"/>
  </r>
  <r>
    <s v="Id1480"/>
    <s v="  Carine A"/>
    <n v="26.48"/>
    <n v="4.2"/>
    <s v="No"/>
    <x v="0"/>
    <s v="No"/>
    <n v="1"/>
    <x v="1"/>
    <x v="1"/>
    <x v="2"/>
    <d v="1987-08-11T00:00:00"/>
    <n v="7106.81"/>
    <x v="1"/>
    <s v="tier - 1"/>
    <x v="1"/>
    <x v="38"/>
  </r>
  <r>
    <s v="Id1481"/>
    <s v="  Nathaniel"/>
    <n v="34.83"/>
    <n v="5.79"/>
    <s v="No"/>
    <x v="0"/>
    <s v="No"/>
    <n v="1"/>
    <x v="1"/>
    <x v="0"/>
    <x v="1"/>
    <d v="1992-06-18T00:00:00"/>
    <n v="7096.98"/>
    <x v="1"/>
    <s v="tier - 2"/>
    <x v="1"/>
    <x v="34"/>
  </r>
  <r>
    <s v="Id1482"/>
    <s v="  Lindsay A"/>
    <n v="25.46"/>
    <n v="4.29"/>
    <s v="No"/>
    <x v="0"/>
    <s v="No"/>
    <n v="0"/>
    <x v="1"/>
    <x v="1"/>
    <x v="2"/>
    <d v="1982-10-06T00:00:00"/>
    <n v="7077.19"/>
    <x v="1"/>
    <s v="tier - 3"/>
    <x v="2"/>
    <x v="37"/>
  </r>
  <r>
    <s v="Id1483"/>
    <s v="  Justin R"/>
    <n v="23.31"/>
    <n v="8.27"/>
    <s v="No"/>
    <x v="0"/>
    <s v="No"/>
    <n v="0"/>
    <x v="1"/>
    <x v="2"/>
    <x v="0"/>
    <d v="1978-06-24T00:00:00"/>
    <n v="7054.41"/>
    <x v="1"/>
    <s v="tier - 2"/>
    <x v="0"/>
    <x v="9"/>
  </r>
  <r>
    <s v="Id1484"/>
    <s v="  Casey"/>
    <n v="29"/>
    <n v="4.5599999999999996"/>
    <s v="No"/>
    <x v="0"/>
    <s v="No"/>
    <n v="0"/>
    <x v="1"/>
    <x v="1"/>
    <x v="2"/>
    <d v="1980-06-28T00:00:00"/>
    <n v="7050.64"/>
    <x v="1"/>
    <s v="tier - 3"/>
    <x v="3"/>
    <x v="25"/>
  </r>
  <r>
    <s v="Id1485"/>
    <s v="  Amanda L"/>
    <n v="32.869999999999997"/>
    <n v="5.33"/>
    <s v="No"/>
    <x v="0"/>
    <s v="No"/>
    <n v="0"/>
    <x v="1"/>
    <x v="0"/>
    <x v="2"/>
    <d v="1980-07-21T00:00:00"/>
    <n v="7050.02"/>
    <x v="1"/>
    <s v="tier - 1"/>
    <x v="2"/>
    <x v="25"/>
  </r>
  <r>
    <s v="Id1486"/>
    <s v="  Ayako N"/>
    <n v="26.18"/>
    <n v="5.63"/>
    <s v="No"/>
    <x v="0"/>
    <s v="No"/>
    <n v="0"/>
    <x v="1"/>
    <x v="1"/>
    <x v="2"/>
    <d v="1980-10-22T00:00:00"/>
    <n v="7046.72"/>
    <x v="1"/>
    <s v="tier - 3"/>
    <x v="0"/>
    <x v="25"/>
  </r>
  <r>
    <s v="Id1487"/>
    <s v="  Emilee"/>
    <n v="25.3"/>
    <n v="5.12"/>
    <s v="No"/>
    <x v="0"/>
    <s v="No"/>
    <n v="0"/>
    <x v="1"/>
    <x v="1"/>
    <x v="2"/>
    <d v="1980-07-26T00:00:00"/>
    <n v="7045.5"/>
    <x v="1"/>
    <s v="tier - 1"/>
    <x v="3"/>
    <x v="25"/>
  </r>
  <r>
    <s v="Id1488"/>
    <s v="  Stephen M"/>
    <n v="36.94"/>
    <n v="5.15"/>
    <s v="Yes"/>
    <x v="0"/>
    <s v="No"/>
    <n v="1"/>
    <x v="1"/>
    <x v="0"/>
    <x v="2"/>
    <d v="1995-10-29T00:00:00"/>
    <n v="7042.11"/>
    <x v="1"/>
    <s v="tier - 3"/>
    <x v="1"/>
    <x v="40"/>
  </r>
  <r>
    <s v="Id1489"/>
    <s v="  Annemarie A"/>
    <n v="22.86"/>
    <n v="7.5"/>
    <s v="No"/>
    <x v="0"/>
    <s v="No"/>
    <n v="0"/>
    <x v="1"/>
    <x v="2"/>
    <x v="0"/>
    <d v="1978-06-02T00:00:00"/>
    <n v="7033.08"/>
    <x v="1"/>
    <s v="tier - 2"/>
    <x v="0"/>
    <x v="29"/>
  </r>
  <r>
    <s v="Id1490"/>
    <s v="  Ashley R"/>
    <n v="18.760000000000002"/>
    <n v="4.88"/>
    <s v="Yes"/>
    <x v="0"/>
    <s v="Yes"/>
    <n v="1"/>
    <x v="1"/>
    <x v="2"/>
    <x v="2"/>
    <d v="1969-07-06T00:00:00"/>
    <n v="7003.1"/>
    <x v="1"/>
    <s v="tier - 3"/>
    <x v="0"/>
    <x v="16"/>
  </r>
  <r>
    <s v="Id1491"/>
    <s v="  Leslie A"/>
    <n v="24.36"/>
    <n v="5.57"/>
    <s v="No"/>
    <x v="0"/>
    <s v="No"/>
    <n v="0"/>
    <x v="1"/>
    <x v="2"/>
    <x v="2"/>
    <d v="1982-09-01T00:00:00"/>
    <n v="6989.95"/>
    <x v="1"/>
    <s v="tier - 1"/>
    <x v="0"/>
    <x v="37"/>
  </r>
  <r>
    <s v="Id1492"/>
    <s v="  Mauricio J Sr"/>
    <n v="32.299999999999997"/>
    <n v="5.31"/>
    <s v="No"/>
    <x v="0"/>
    <s v="No"/>
    <n v="0"/>
    <x v="1"/>
    <x v="0"/>
    <x v="2"/>
    <d v="1982-10-18T00:00:00"/>
    <n v="6986.7"/>
    <x v="2"/>
    <s v="tier - 1"/>
    <x v="1"/>
    <x v="37"/>
  </r>
  <r>
    <s v="Id1493"/>
    <s v="  Kieran"/>
    <n v="22.704999999999998"/>
    <n v="4.57"/>
    <s v="Yes"/>
    <x v="0"/>
    <s v="No"/>
    <n v="0"/>
    <x v="1"/>
    <x v="2"/>
    <x v="2"/>
    <d v="1985-12-10T00:00:00"/>
    <n v="6985.51"/>
    <x v="1"/>
    <s v="tier - 2"/>
    <x v="9"/>
    <x v="17"/>
  </r>
  <r>
    <s v="Id1494"/>
    <s v="  Elizabeth A"/>
    <n v="21.79"/>
    <n v="8.6999999999999993"/>
    <s v="Yes"/>
    <x v="0"/>
    <s v="No"/>
    <n v="1"/>
    <x v="1"/>
    <x v="2"/>
    <x v="0"/>
    <d v="1975-06-03T00:00:00"/>
    <n v="6965.21"/>
    <x v="1"/>
    <s v="tier - 3"/>
    <x v="0"/>
    <x v="19"/>
  </r>
  <r>
    <s v="Id1495"/>
    <s v="  Zeke M"/>
    <n v="24.52"/>
    <n v="4.76"/>
    <s v="No"/>
    <x v="0"/>
    <s v="No"/>
    <n v="0"/>
    <x v="1"/>
    <x v="2"/>
    <x v="2"/>
    <d v="1980-08-18T00:00:00"/>
    <n v="6951.12"/>
    <x v="1"/>
    <s v="tier - 2"/>
    <x v="0"/>
    <x v="25"/>
  </r>
  <r>
    <s v="Id1496"/>
    <s v="  Chip"/>
    <n v="39.520000000000003"/>
    <n v="11.81"/>
    <s v="No"/>
    <x v="0"/>
    <s v="No"/>
    <n v="0"/>
    <x v="1"/>
    <x v="0"/>
    <x v="0"/>
    <d v="1978-12-15T00:00:00"/>
    <n v="6948.7"/>
    <x v="0"/>
    <s v="tier - 2"/>
    <x v="1"/>
    <x v="9"/>
  </r>
  <r>
    <s v="Id1497"/>
    <s v="  Miguel Angel Sr"/>
    <n v="24.49"/>
    <n v="4.67"/>
    <s v="No"/>
    <x v="0"/>
    <s v="No"/>
    <n v="0"/>
    <x v="1"/>
    <x v="2"/>
    <x v="2"/>
    <d v="1980-10-05T00:00:00"/>
    <n v="6940.94"/>
    <x v="1"/>
    <s v="tier - 3"/>
    <x v="0"/>
    <x v="25"/>
  </r>
  <r>
    <s v="Id1498"/>
    <s v="  Brian"/>
    <n v="26.315000000000001"/>
    <n v="6.02"/>
    <s v="No"/>
    <x v="0"/>
    <s v="No"/>
    <n v="0"/>
    <x v="1"/>
    <x v="1"/>
    <x v="1"/>
    <d v="1980-08-30T00:00:00"/>
    <n v="6940.91"/>
    <x v="1"/>
    <s v="tier - 2"/>
    <x v="1"/>
    <x v="25"/>
  </r>
  <r>
    <s v="Id1499"/>
    <s v="  Meghan"/>
    <n v="22.58"/>
    <n v="7.46"/>
    <s v="No"/>
    <x v="0"/>
    <s v="No"/>
    <n v="0"/>
    <x v="1"/>
    <x v="2"/>
    <x v="0"/>
    <d v="1978-11-29T00:00:00"/>
    <n v="6938.11"/>
    <x v="1"/>
    <s v="tier - 2"/>
    <x v="0"/>
    <x v="9"/>
  </r>
  <r>
    <s v="Id1500"/>
    <s v="  Meredith L"/>
    <n v="19.475000000000001"/>
    <n v="4.74"/>
    <s v="No"/>
    <x v="0"/>
    <s v="No"/>
    <n v="1"/>
    <x v="1"/>
    <x v="2"/>
    <x v="2"/>
    <d v="1984-09-05T00:00:00"/>
    <n v="6933.24"/>
    <x v="1"/>
    <s v="tier - 3"/>
    <x v="1"/>
    <x v="32"/>
  </r>
  <r>
    <s v="Id1501"/>
    <s v="  Millicent M"/>
    <n v="26.33"/>
    <n v="4.79"/>
    <s v="No"/>
    <x v="0"/>
    <s v="No"/>
    <n v="0"/>
    <x v="1"/>
    <x v="1"/>
    <x v="2"/>
    <d v="1989-12-21T00:00:00"/>
    <n v="6895.19"/>
    <x v="1"/>
    <s v="tier - 3"/>
    <x v="2"/>
    <x v="4"/>
  </r>
  <r>
    <s v="Id1502"/>
    <s v="  Kathleen"/>
    <n v="17.29"/>
    <n v="5.35"/>
    <s v="Yes"/>
    <x v="0"/>
    <s v="No"/>
    <n v="0"/>
    <x v="1"/>
    <x v="3"/>
    <x v="2"/>
    <d v="1985-09-10T00:00:00"/>
    <n v="6877.98"/>
    <x v="1"/>
    <s v="tier - 1"/>
    <x v="2"/>
    <x v="17"/>
  </r>
  <r>
    <s v="Id1503"/>
    <s v="  Kimberly K"/>
    <n v="42.88"/>
    <n v="4.87"/>
    <s v="No"/>
    <x v="1"/>
    <s v="No"/>
    <n v="1"/>
    <x v="1"/>
    <x v="0"/>
    <x v="2"/>
    <d v="2004-12-24T00:00:00"/>
    <n v="6876.53"/>
    <x v="1"/>
    <s v="tier - 1"/>
    <x v="1"/>
    <x v="41"/>
  </r>
  <r>
    <s v="Id1504"/>
    <s v="  Justin C"/>
    <n v="32.200000000000003"/>
    <n v="10.09"/>
    <s v="Yes"/>
    <x v="0"/>
    <s v="No"/>
    <n v="0"/>
    <x v="1"/>
    <x v="0"/>
    <x v="0"/>
    <d v="1981-06-23T00:00:00"/>
    <n v="6875.96"/>
    <x v="1"/>
    <s v="tier - 2"/>
    <x v="3"/>
    <x v="36"/>
  </r>
  <r>
    <s v="Id1505"/>
    <s v="  Tristan P"/>
    <n v="18.75"/>
    <n v="5.47"/>
    <s v="Yes"/>
    <x v="0"/>
    <s v="Yes"/>
    <n v="1"/>
    <x v="1"/>
    <x v="2"/>
    <x v="2"/>
    <d v="1969-10-23T00:00:00"/>
    <n v="6868.39"/>
    <x v="1"/>
    <s v="tier - 2"/>
    <x v="0"/>
    <x v="16"/>
  </r>
  <r>
    <s v="Id1506"/>
    <s v="  Traci A"/>
    <n v="22.36"/>
    <n v="8.6"/>
    <s v="No"/>
    <x v="0"/>
    <s v="No"/>
    <n v="0"/>
    <x v="1"/>
    <x v="2"/>
    <x v="0"/>
    <d v="1978-08-05T00:00:00"/>
    <n v="6863.49"/>
    <x v="1"/>
    <s v="tier - 1"/>
    <x v="0"/>
    <x v="9"/>
  </r>
  <r>
    <s v="Id1507"/>
    <s v="  Justin P"/>
    <n v="23.94"/>
    <n v="10.74"/>
    <s v="Yes"/>
    <x v="0"/>
    <s v="No"/>
    <n v="0"/>
    <x v="1"/>
    <x v="2"/>
    <x v="0"/>
    <d v="1981-06-19T00:00:00"/>
    <n v="6858.48"/>
    <x v="1"/>
    <s v="tier - 2"/>
    <x v="9"/>
    <x v="36"/>
  </r>
  <r>
    <s v="Id1508"/>
    <s v="  Logan M"/>
    <n v="30.1"/>
    <n v="4.3899999999999997"/>
    <s v="No"/>
    <x v="0"/>
    <s v="Yes"/>
    <n v="1"/>
    <x v="1"/>
    <x v="0"/>
    <x v="2"/>
    <d v="1979-11-04T00:00:00"/>
    <n v="6849.03"/>
    <x v="1"/>
    <s v="tier - 2"/>
    <x v="3"/>
    <x v="18"/>
  </r>
  <r>
    <s v="Id1509"/>
    <s v="  Sebastien"/>
    <n v="21.93"/>
    <n v="6.3"/>
    <s v="No"/>
    <x v="0"/>
    <s v="No"/>
    <n v="0"/>
    <x v="1"/>
    <x v="2"/>
    <x v="1"/>
    <d v="1977-06-15T00:00:00"/>
    <n v="6843.17"/>
    <x v="1"/>
    <s v="tier - 1"/>
    <x v="0"/>
    <x v="29"/>
  </r>
  <r>
    <s v="Id1510"/>
    <s v="  Tiffany A"/>
    <n v="39.75"/>
    <n v="5.41"/>
    <s v="No"/>
    <x v="1"/>
    <s v="No"/>
    <n v="1"/>
    <x v="1"/>
    <x v="0"/>
    <x v="2"/>
    <d v="2000-11-30T00:00:00"/>
    <n v="6842.28"/>
    <x v="1"/>
    <s v="tier - 1"/>
    <x v="1"/>
    <x v="21"/>
  </r>
  <r>
    <s v="Id1511"/>
    <s v="  Matthew"/>
    <n v="26.03"/>
    <n v="4.47"/>
    <s v="No"/>
    <x v="0"/>
    <s v="Yes"/>
    <n v="1"/>
    <x v="1"/>
    <x v="1"/>
    <x v="2"/>
    <d v="1979-07-15T00:00:00"/>
    <n v="6837.37"/>
    <x v="2"/>
    <s v="tier - 1"/>
    <x v="4"/>
    <x v="18"/>
  </r>
  <r>
    <s v="Id1512"/>
    <s v="  Luke"/>
    <n v="34.51"/>
    <n v="6.26"/>
    <s v="No"/>
    <x v="0"/>
    <s v="No"/>
    <n v="0"/>
    <x v="1"/>
    <x v="0"/>
    <x v="1"/>
    <d v="1994-07-08T00:00:00"/>
    <n v="6827.69"/>
    <x v="1"/>
    <s v="tier - 2"/>
    <x v="14"/>
    <x v="6"/>
  </r>
  <r>
    <s v="Id1513"/>
    <s v="  Leigh"/>
    <n v="19.32"/>
    <n v="11.58"/>
    <s v="Yes"/>
    <x v="0"/>
    <s v="No"/>
    <n v="1"/>
    <x v="1"/>
    <x v="2"/>
    <x v="0"/>
    <d v="1975-08-17T00:00:00"/>
    <n v="6809.46"/>
    <x v="1"/>
    <s v="tier - 1"/>
    <x v="1"/>
    <x v="27"/>
  </r>
  <r>
    <s v="Id1514"/>
    <s v="  Yosuke"/>
    <n v="28.5"/>
    <n v="4.3600000000000003"/>
    <s v="No"/>
    <x v="0"/>
    <s v="No"/>
    <n v="0"/>
    <x v="1"/>
    <x v="1"/>
    <x v="2"/>
    <d v="1991-06-29T00:00:00"/>
    <n v="6799.46"/>
    <x v="0"/>
    <s v="tier - 2"/>
    <x v="7"/>
    <x v="42"/>
  </r>
  <r>
    <s v="Id1515"/>
    <s v="  Matthew"/>
    <n v="30.875"/>
    <n v="4.1399999999999997"/>
    <s v="Yes"/>
    <x v="0"/>
    <s v="No"/>
    <n v="0"/>
    <x v="1"/>
    <x v="0"/>
    <x v="2"/>
    <d v="1985-12-24T00:00:00"/>
    <n v="6796.86"/>
    <x v="2"/>
    <s v="tier - 3"/>
    <x v="1"/>
    <x v="17"/>
  </r>
  <r>
    <s v="Id1516"/>
    <s v="  Jacob"/>
    <n v="24.02"/>
    <n v="4.38"/>
    <s v="No"/>
    <x v="0"/>
    <s v="No"/>
    <n v="0"/>
    <x v="1"/>
    <x v="2"/>
    <x v="2"/>
    <d v="1980-11-23T00:00:00"/>
    <n v="6781.52"/>
    <x v="1"/>
    <s v="tier - 2"/>
    <x v="0"/>
    <x v="25"/>
  </r>
  <r>
    <s v="Id1517"/>
    <s v="  Jodi"/>
    <n v="36.08"/>
    <n v="11.61"/>
    <s v="Yes"/>
    <x v="0"/>
    <s v="No"/>
    <n v="0"/>
    <x v="1"/>
    <x v="0"/>
    <x v="0"/>
    <d v="1981-10-08T00:00:00"/>
    <n v="6781.35"/>
    <x v="1"/>
    <s v="tier - 1"/>
    <x v="0"/>
    <x v="36"/>
  </r>
  <r>
    <s v="Id1518"/>
    <s v="  Lauren"/>
    <n v="32.200000000000003"/>
    <n v="10.59"/>
    <s v="Yes"/>
    <x v="0"/>
    <s v="No"/>
    <n v="0"/>
    <x v="1"/>
    <x v="0"/>
    <x v="0"/>
    <d v="1981-09-03T00:00:00"/>
    <n v="6775.96"/>
    <x v="1"/>
    <s v="tier - 3"/>
    <x v="3"/>
    <x v="36"/>
  </r>
  <r>
    <s v="Id1519"/>
    <s v="  Misti C"/>
    <n v="28.05"/>
    <n v="11.85"/>
    <s v="Yes"/>
    <x v="0"/>
    <s v="No"/>
    <n v="0"/>
    <x v="1"/>
    <x v="1"/>
    <x v="0"/>
    <d v="1981-09-21T00:00:00"/>
    <n v="6770.19"/>
    <x v="1"/>
    <s v="tier - 3"/>
    <x v="0"/>
    <x v="36"/>
  </r>
  <r>
    <s v="Id1520"/>
    <s v="  Angela J"/>
    <n v="19"/>
    <n v="5.46"/>
    <s v="Yes"/>
    <x v="0"/>
    <s v="No"/>
    <n v="1"/>
    <x v="1"/>
    <x v="2"/>
    <x v="2"/>
    <d v="1988-10-10T00:00:00"/>
    <n v="6753.04"/>
    <x v="1"/>
    <s v="tier - 2"/>
    <x v="2"/>
    <x v="23"/>
  </r>
  <r>
    <s v="Id1521"/>
    <s v="  Jonathan D"/>
    <n v="16.13"/>
    <n v="4.54"/>
    <s v="Yes"/>
    <x v="0"/>
    <s v="No"/>
    <n v="2"/>
    <x v="1"/>
    <x v="3"/>
    <x v="2"/>
    <d v="1966-12-09T00:00:00"/>
    <n v="6750.27"/>
    <x v="2"/>
    <s v="tier - 2"/>
    <x v="0"/>
    <x v="24"/>
  </r>
  <r>
    <s v="Id1522"/>
    <s v="  Victoria"/>
    <n v="18.77"/>
    <n v="11.98"/>
    <s v="Yes"/>
    <x v="0"/>
    <s v="No"/>
    <n v="2"/>
    <x v="1"/>
    <x v="2"/>
    <x v="0"/>
    <d v="1970-06-17T00:00:00"/>
    <n v="6749.63"/>
    <x v="1"/>
    <s v="tier - 1"/>
    <x v="0"/>
    <x v="2"/>
  </r>
  <r>
    <s v="Id1523"/>
    <s v="  Adrian R"/>
    <n v="28.88"/>
    <n v="6.59"/>
    <s v="Yes"/>
    <x v="0"/>
    <s v="No"/>
    <n v="1"/>
    <x v="1"/>
    <x v="1"/>
    <x v="0"/>
    <d v="1986-06-05T00:00:00"/>
    <n v="6748.59"/>
    <x v="2"/>
    <s v="tier - 1"/>
    <x v="4"/>
    <x v="17"/>
  </r>
  <r>
    <s v="Id1524"/>
    <s v="  Andrew"/>
    <n v="27.55"/>
    <n v="10.83"/>
    <s v="Yes"/>
    <x v="0"/>
    <s v="No"/>
    <n v="1"/>
    <x v="1"/>
    <x v="1"/>
    <x v="0"/>
    <d v="1986-08-07T00:00:00"/>
    <n v="6746.74"/>
    <x v="2"/>
    <s v="tier - 2"/>
    <x v="4"/>
    <x v="26"/>
  </r>
  <r>
    <s v="Id1525"/>
    <s v="  Jason A"/>
    <n v="15.6"/>
    <n v="8.6"/>
    <s v="No"/>
    <x v="0"/>
    <s v="No"/>
    <n v="0"/>
    <x v="1"/>
    <x v="3"/>
    <x v="0"/>
    <d v="1968-07-18T00:00:00"/>
    <n v="6738.84"/>
    <x v="2"/>
    <s v="tier - 1"/>
    <x v="1"/>
    <x v="0"/>
  </r>
  <r>
    <s v="Id1526"/>
    <s v="  Rachel"/>
    <n v="21.99"/>
    <n v="11.17"/>
    <s v="No"/>
    <x v="0"/>
    <s v="No"/>
    <n v="0"/>
    <x v="1"/>
    <x v="2"/>
    <x v="0"/>
    <d v="1978-10-21T00:00:00"/>
    <n v="6737.98"/>
    <x v="1"/>
    <s v="tier - 3"/>
    <x v="0"/>
    <x v="9"/>
  </r>
  <r>
    <s v="Id1527"/>
    <s v="  Susan"/>
    <n v="34.85"/>
    <n v="5.75"/>
    <s v="No"/>
    <x v="0"/>
    <s v="No"/>
    <n v="0"/>
    <x v="1"/>
    <x v="0"/>
    <x v="1"/>
    <d v="1994-06-13T00:00:00"/>
    <n v="6721.37"/>
    <x v="1"/>
    <s v="tier - 1"/>
    <x v="1"/>
    <x v="6"/>
  </r>
  <r>
    <s v="Id1528"/>
    <s v="  Cameron M"/>
    <n v="24.51"/>
    <n v="4.83"/>
    <s v="Yes"/>
    <x v="0"/>
    <s v="Yes"/>
    <n v="1"/>
    <x v="1"/>
    <x v="2"/>
    <x v="2"/>
    <d v="1983-06-12T00:00:00"/>
    <n v="6710.19"/>
    <x v="2"/>
    <s v="tier - 3"/>
    <x v="1"/>
    <x v="33"/>
  </r>
  <r>
    <s v="Id1529"/>
    <s v="  Claudia A"/>
    <n v="19.399999999999999"/>
    <n v="11.93"/>
    <s v="No"/>
    <x v="0"/>
    <s v="No"/>
    <n v="0"/>
    <x v="1"/>
    <x v="2"/>
    <x v="0"/>
    <d v="1971-12-12T00:00:00"/>
    <n v="6706.47"/>
    <x v="1"/>
    <s v="tier - 1"/>
    <x v="0"/>
    <x v="14"/>
  </r>
  <r>
    <s v="Id1530"/>
    <s v="  Kate"/>
    <n v="15.1"/>
    <n v="8.41"/>
    <s v="No"/>
    <x v="0"/>
    <s v="No"/>
    <n v="0"/>
    <x v="1"/>
    <x v="3"/>
    <x v="0"/>
    <d v="1968-07-13T00:00:00"/>
    <n v="6700.56"/>
    <x v="2"/>
    <s v="tier - 1"/>
    <x v="1"/>
    <x v="0"/>
  </r>
  <r>
    <s v="Id1531"/>
    <s v="  Nicole M"/>
    <n v="23.37"/>
    <n v="5.59"/>
    <s v="Yes"/>
    <x v="0"/>
    <s v="No"/>
    <n v="0"/>
    <x v="1"/>
    <x v="2"/>
    <x v="2"/>
    <d v="1985-07-09T00:00:00"/>
    <n v="6686.43"/>
    <x v="1"/>
    <s v="tier - 3"/>
    <x v="1"/>
    <x v="17"/>
  </r>
  <r>
    <s v="Id1532"/>
    <s v="  Jack"/>
    <n v="42.4"/>
    <n v="4.0599999999999996"/>
    <s v="No"/>
    <x v="0"/>
    <s v="No"/>
    <n v="0"/>
    <x v="1"/>
    <x v="0"/>
    <x v="2"/>
    <d v="1989-10-20T00:00:00"/>
    <n v="6666.24"/>
    <x v="2"/>
    <s v="tier - 1"/>
    <x v="3"/>
    <x v="4"/>
  </r>
  <r>
    <s v="Id1533"/>
    <s v="  Gregory"/>
    <n v="28.405000000000001"/>
    <n v="7.02"/>
    <s v="Yes"/>
    <x v="0"/>
    <s v="No"/>
    <n v="0"/>
    <x v="1"/>
    <x v="1"/>
    <x v="0"/>
    <d v="1981-09-17T00:00:00"/>
    <n v="6664.69"/>
    <x v="2"/>
    <s v="tier - 1"/>
    <x v="1"/>
    <x v="36"/>
  </r>
  <r>
    <s v="Id1534"/>
    <s v="  Rebecca"/>
    <n v="23.4"/>
    <n v="4.47"/>
    <s v="No"/>
    <x v="0"/>
    <s v="No"/>
    <n v="0"/>
    <x v="1"/>
    <x v="2"/>
    <x v="2"/>
    <d v="1982-09-27T00:00:00"/>
    <n v="6664.32"/>
    <x v="1"/>
    <s v="tier - 2"/>
    <x v="0"/>
    <x v="37"/>
  </r>
  <r>
    <s v="Id1535"/>
    <s v="  Adam"/>
    <n v="33.44"/>
    <n v="4.54"/>
    <s v="No"/>
    <x v="0"/>
    <s v="No"/>
    <n v="0"/>
    <x v="1"/>
    <x v="0"/>
    <x v="2"/>
    <d v="1989-11-19T00:00:00"/>
    <n v="6653.79"/>
    <x v="1"/>
    <s v="tier - 1"/>
    <x v="0"/>
    <x v="4"/>
  </r>
  <r>
    <s v="Id1536"/>
    <s v="  Ryan"/>
    <n v="21.12"/>
    <n v="4.99"/>
    <s v="No"/>
    <x v="0"/>
    <s v="No"/>
    <n v="1"/>
    <x v="1"/>
    <x v="2"/>
    <x v="2"/>
    <d v="1984-07-01T00:00:00"/>
    <n v="6652.53"/>
    <x v="2"/>
    <s v="tier - 2"/>
    <x v="0"/>
    <x v="32"/>
  </r>
  <r>
    <s v="Id1537"/>
    <s v="  Jackie K"/>
    <n v="18.48"/>
    <n v="10.84"/>
    <s v="Yes"/>
    <x v="0"/>
    <s v="No"/>
    <n v="2"/>
    <x v="1"/>
    <x v="3"/>
    <x v="0"/>
    <d v="1970-11-08T00:00:00"/>
    <n v="6651.26"/>
    <x v="1"/>
    <s v="tier - 3"/>
    <x v="0"/>
    <x v="2"/>
  </r>
  <r>
    <s v="Id1538"/>
    <s v="  Chris"/>
    <n v="16.815000000000001"/>
    <n v="5.63"/>
    <s v="No"/>
    <x v="0"/>
    <s v="No"/>
    <n v="1"/>
    <x v="1"/>
    <x v="3"/>
    <x v="2"/>
    <d v="1984-12-08T00:00:00"/>
    <n v="6640.54"/>
    <x v="1"/>
    <s v="tier - 3"/>
    <x v="9"/>
    <x v="32"/>
  </r>
  <r>
    <s v="Id1539"/>
    <s v="  Tyler C"/>
    <n v="26.72"/>
    <n v="4.1399999999999997"/>
    <s v="No"/>
    <x v="0"/>
    <s v="No"/>
    <n v="0"/>
    <x v="1"/>
    <x v="1"/>
    <x v="2"/>
    <d v="1990-06-06T00:00:00"/>
    <n v="6639.3"/>
    <x v="1"/>
    <s v="tier - 2"/>
    <x v="14"/>
    <x v="4"/>
  </r>
  <r>
    <s v="Id1540"/>
    <s v="  Yoshie"/>
    <n v="41.42"/>
    <n v="5.17"/>
    <s v="No"/>
    <x v="0"/>
    <s v="Yes"/>
    <n v="1"/>
    <x v="1"/>
    <x v="0"/>
    <x v="2"/>
    <d v="2003-09-04T00:00:00"/>
    <n v="6638.16"/>
    <x v="1"/>
    <s v="tier - 1"/>
    <x v="1"/>
    <x v="39"/>
  </r>
  <r>
    <s v="Id1541"/>
    <s v="  Lauren A"/>
    <n v="20.69"/>
    <n v="6.93"/>
    <s v="No"/>
    <x v="0"/>
    <s v="No"/>
    <n v="2"/>
    <x v="1"/>
    <x v="2"/>
    <x v="0"/>
    <d v="1973-08-29T00:00:00"/>
    <n v="6630.31"/>
    <x v="1"/>
    <s v="tier - 1"/>
    <x v="0"/>
    <x v="30"/>
  </r>
  <r>
    <s v="Id1542"/>
    <s v="  Mason D"/>
    <n v="41.23"/>
    <n v="4.24"/>
    <s v="No"/>
    <x v="0"/>
    <s v="No"/>
    <n v="0"/>
    <x v="1"/>
    <x v="0"/>
    <x v="2"/>
    <d v="1982-08-28T00:00:00"/>
    <n v="6610.11"/>
    <x v="2"/>
    <s v="tier - 2"/>
    <x v="5"/>
    <x v="37"/>
  </r>
  <r>
    <s v="Id1543"/>
    <s v="  Ryan"/>
    <n v="29.9"/>
    <n v="5.91"/>
    <s v="No"/>
    <x v="0"/>
    <s v="No"/>
    <n v="0"/>
    <x v="1"/>
    <x v="1"/>
    <x v="1"/>
    <d v="1982-11-07T00:00:00"/>
    <n v="6600.36"/>
    <x v="1"/>
    <s v="tier - 3"/>
    <x v="3"/>
    <x v="37"/>
  </r>
  <r>
    <s v="Id1544"/>
    <s v="  Arturo"/>
    <n v="34.104999999999997"/>
    <n v="5.93"/>
    <s v="No"/>
    <x v="0"/>
    <s v="No"/>
    <n v="0"/>
    <x v="1"/>
    <x v="0"/>
    <x v="1"/>
    <d v="1982-12-29T00:00:00"/>
    <n v="6600.21"/>
    <x v="2"/>
    <s v="tier - 2"/>
    <x v="4"/>
    <x v="37"/>
  </r>
  <r>
    <s v="Id1545"/>
    <s v="  Jake"/>
    <n v="24.97"/>
    <n v="5.66"/>
    <s v="No"/>
    <x v="0"/>
    <s v="No"/>
    <n v="0"/>
    <x v="1"/>
    <x v="1"/>
    <x v="2"/>
    <d v="1982-11-22T00:00:00"/>
    <n v="6593.51"/>
    <x v="1"/>
    <s v="tier - 1"/>
    <x v="0"/>
    <x v="37"/>
  </r>
  <r>
    <s v="Id1546"/>
    <s v="  Sarah E"/>
    <n v="34.799999999999997"/>
    <n v="4.1900000000000004"/>
    <s v="No"/>
    <x v="0"/>
    <s v="No"/>
    <n v="1"/>
    <x v="1"/>
    <x v="0"/>
    <x v="2"/>
    <d v="1984-10-05T00:00:00"/>
    <n v="6571.54"/>
    <x v="1"/>
    <s v="tier - 3"/>
    <x v="3"/>
    <x v="32"/>
  </r>
  <r>
    <s v="Id1547"/>
    <s v="  Alison L"/>
    <n v="32.965000000000003"/>
    <n v="9.2100000000000009"/>
    <s v="Yes"/>
    <x v="0"/>
    <s v="No"/>
    <n v="0"/>
    <x v="1"/>
    <x v="0"/>
    <x v="0"/>
    <d v="1981-07-20T00:00:00"/>
    <n v="6571.02"/>
    <x v="1"/>
    <s v="tier - 1"/>
    <x v="1"/>
    <x v="36"/>
  </r>
  <r>
    <s v="Id1548"/>
    <s v="  Karen A"/>
    <n v="27.265000000000001"/>
    <n v="5.51"/>
    <s v="No"/>
    <x v="0"/>
    <s v="No"/>
    <n v="1"/>
    <x v="1"/>
    <x v="1"/>
    <x v="2"/>
    <d v="1984-09-20T00:00:00"/>
    <n v="6555.07"/>
    <x v="1"/>
    <s v="tier - 2"/>
    <x v="2"/>
    <x v="32"/>
  </r>
  <r>
    <s v="Id1549"/>
    <s v="  Thomas R Jr"/>
    <n v="17.059999999999999"/>
    <n v="8.5"/>
    <s v="No"/>
    <x v="0"/>
    <s v="No"/>
    <n v="0"/>
    <x v="1"/>
    <x v="3"/>
    <x v="0"/>
    <d v="1968-12-11T00:00:00"/>
    <n v="6552.01"/>
    <x v="2"/>
    <s v="tier - 2"/>
    <x v="0"/>
    <x v="0"/>
  </r>
  <r>
    <s v="Id1550"/>
    <s v="  Stephanie W"/>
    <n v="36.29"/>
    <n v="6.23"/>
    <s v="No"/>
    <x v="0"/>
    <s v="No"/>
    <n v="0"/>
    <x v="1"/>
    <x v="0"/>
    <x v="1"/>
    <d v="1989-08-06T00:00:00"/>
    <n v="6551.75"/>
    <x v="1"/>
    <s v="tier - 2"/>
    <x v="2"/>
    <x v="4"/>
  </r>
  <r>
    <s v="Id1551"/>
    <s v="  Ezra"/>
    <n v="28.594999999999999"/>
    <n v="8.5299999999999994"/>
    <s v="Yes"/>
    <x v="0"/>
    <s v="No"/>
    <n v="1"/>
    <x v="1"/>
    <x v="1"/>
    <x v="0"/>
    <d v="1986-12-18T00:00:00"/>
    <n v="6548.2"/>
    <x v="1"/>
    <s v="tier - 3"/>
    <x v="1"/>
    <x v="26"/>
  </r>
  <r>
    <s v="Id1552"/>
    <s v="  Jim"/>
    <n v="17.8"/>
    <n v="5.75"/>
    <s v="Yes"/>
    <x v="0"/>
    <s v="Yes"/>
    <n v="1"/>
    <x v="1"/>
    <x v="3"/>
    <x v="1"/>
    <d v="1969-12-03T00:00:00"/>
    <n v="6546.16"/>
    <x v="1"/>
    <s v="tier - 3"/>
    <x v="0"/>
    <x v="16"/>
  </r>
  <r>
    <s v="Id1553"/>
    <s v="  Ari L"/>
    <n v="21.4"/>
    <n v="5.6"/>
    <s v="No"/>
    <x v="0"/>
    <s v="No"/>
    <n v="0"/>
    <x v="1"/>
    <x v="2"/>
    <x v="2"/>
    <d v="1982-10-02T00:00:00"/>
    <n v="6536.68"/>
    <x v="1"/>
    <s v="tier - 2"/>
    <x v="1"/>
    <x v="37"/>
  </r>
  <r>
    <s v="Id1554"/>
    <s v="  Fanny"/>
    <n v="23.01"/>
    <n v="4.68"/>
    <s v="No"/>
    <x v="0"/>
    <s v="No"/>
    <n v="0"/>
    <x v="1"/>
    <x v="2"/>
    <x v="2"/>
    <d v="1982-08-12T00:00:00"/>
    <n v="6532.04"/>
    <x v="1"/>
    <s v="tier - 1"/>
    <x v="0"/>
    <x v="37"/>
  </r>
  <r>
    <s v="Id1555"/>
    <s v="  Heather"/>
    <n v="19.86"/>
    <n v="5.62"/>
    <s v="Yes"/>
    <x v="0"/>
    <s v="No"/>
    <n v="0"/>
    <x v="1"/>
    <x v="2"/>
    <x v="2"/>
    <d v="1976-10-23T00:00:00"/>
    <n v="6529.21"/>
    <x v="1"/>
    <s v="tier - 1"/>
    <x v="0"/>
    <x v="1"/>
  </r>
  <r>
    <s v="Id1556"/>
    <s v="  Peter W Sr"/>
    <n v="33.58"/>
    <n v="5.08"/>
    <s v="No"/>
    <x v="0"/>
    <s v="No"/>
    <n v="0"/>
    <x v="1"/>
    <x v="0"/>
    <x v="2"/>
    <d v="1994-07-07T00:00:00"/>
    <n v="6512.24"/>
    <x v="1"/>
    <s v="tier - 1"/>
    <x v="14"/>
    <x v="6"/>
  </r>
  <r>
    <s v="Id1557"/>
    <s v="  Catherine A"/>
    <n v="29.81"/>
    <n v="5.28"/>
    <s v="No"/>
    <x v="0"/>
    <s v="No"/>
    <n v="0"/>
    <x v="1"/>
    <x v="1"/>
    <x v="2"/>
    <d v="1982-08-28T00:00:00"/>
    <n v="6500.24"/>
    <x v="1"/>
    <s v="tier - 2"/>
    <x v="0"/>
    <x v="37"/>
  </r>
  <r>
    <s v="Id1558"/>
    <s v="  Kelly A"/>
    <n v="27.4"/>
    <n v="4.6100000000000003"/>
    <s v="No"/>
    <x v="0"/>
    <s v="No"/>
    <n v="0"/>
    <x v="1"/>
    <x v="1"/>
    <x v="2"/>
    <d v="1982-10-09T00:00:00"/>
    <n v="6496.89"/>
    <x v="1"/>
    <s v="tier - 3"/>
    <x v="3"/>
    <x v="37"/>
  </r>
  <r>
    <s v="Id1559"/>
    <s v="  Janel N"/>
    <n v="17.98"/>
    <n v="6.57"/>
    <s v="Yes"/>
    <x v="0"/>
    <s v="No"/>
    <n v="2"/>
    <x v="1"/>
    <x v="3"/>
    <x v="0"/>
    <d v="1970-12-01T00:00:00"/>
    <n v="6481.67"/>
    <x v="1"/>
    <s v="tier - 2"/>
    <x v="0"/>
    <x v="2"/>
  </r>
  <r>
    <s v="Id1560"/>
    <s v="  Yann Kai"/>
    <n v="37.9"/>
    <n v="5.83"/>
    <s v="No"/>
    <x v="0"/>
    <s v="No"/>
    <n v="0"/>
    <x v="1"/>
    <x v="0"/>
    <x v="1"/>
    <d v="1980-06-08T00:00:00"/>
    <n v="6474.01"/>
    <x v="1"/>
    <s v="tier - 3"/>
    <x v="3"/>
    <x v="18"/>
  </r>
  <r>
    <s v="Id1561"/>
    <s v="  Zachary R"/>
    <n v="25.27"/>
    <n v="6.98"/>
    <s v="Yes"/>
    <x v="0"/>
    <s v="No"/>
    <n v="0"/>
    <x v="1"/>
    <x v="1"/>
    <x v="0"/>
    <d v="1981-07-27T00:00:00"/>
    <n v="6473.15"/>
    <x v="1"/>
    <s v="tier - 2"/>
    <x v="0"/>
    <x v="36"/>
  </r>
  <r>
    <s v="Id1562"/>
    <s v="  Alejandro Sr"/>
    <n v="29.26"/>
    <n v="4.03"/>
    <s v="No"/>
    <x v="0"/>
    <s v="No"/>
    <n v="1"/>
    <x v="1"/>
    <x v="1"/>
    <x v="2"/>
    <d v="1984-11-01T00:00:00"/>
    <n v="6457.84"/>
    <x v="1"/>
    <s v="tier - 3"/>
    <x v="1"/>
    <x v="32"/>
  </r>
  <r>
    <s v="Id1563"/>
    <s v="  Nicholas R"/>
    <n v="27.835000000000001"/>
    <n v="4.5599999999999996"/>
    <s v="No"/>
    <x v="0"/>
    <s v="No"/>
    <n v="1"/>
    <x v="1"/>
    <x v="1"/>
    <x v="2"/>
    <d v="1984-08-26T00:00:00"/>
    <n v="6455.86"/>
    <x v="2"/>
    <s v="tier - 3"/>
    <x v="1"/>
    <x v="32"/>
  </r>
  <r>
    <s v="Id1564"/>
    <s v="  Paul"/>
    <n v="46.53"/>
    <n v="5.38"/>
    <s v="Yes"/>
    <x v="0"/>
    <s v="No"/>
    <n v="0"/>
    <x v="1"/>
    <x v="0"/>
    <x v="2"/>
    <d v="1985-07-22T00:00:00"/>
    <n v="6435.62"/>
    <x v="2"/>
    <s v="tier - 2"/>
    <x v="0"/>
    <x v="17"/>
  </r>
  <r>
    <s v="Id1565"/>
    <s v="  Michael D"/>
    <n v="20.58"/>
    <n v="11.04"/>
    <s v="Yes"/>
    <x v="0"/>
    <s v="No"/>
    <n v="1"/>
    <x v="1"/>
    <x v="2"/>
    <x v="0"/>
    <d v="1975-08-05T00:00:00"/>
    <n v="6423.48"/>
    <x v="1"/>
    <s v="tier - 3"/>
    <x v="0"/>
    <x v="27"/>
  </r>
  <r>
    <s v="Id1566"/>
    <s v="  Marina"/>
    <n v="19.53"/>
    <n v="6.09"/>
    <s v="Yes"/>
    <x v="0"/>
    <s v="No"/>
    <n v="0"/>
    <x v="1"/>
    <x v="2"/>
    <x v="1"/>
    <d v="1976-12-30T00:00:00"/>
    <n v="6417.28"/>
    <x v="1"/>
    <s v="tier - 3"/>
    <x v="0"/>
    <x v="1"/>
  </r>
  <r>
    <s v="Id1567"/>
    <s v="  Caroline"/>
    <n v="27.7"/>
    <n v="4.71"/>
    <s v="No"/>
    <x v="0"/>
    <s v="No"/>
    <n v="1"/>
    <x v="1"/>
    <x v="1"/>
    <x v="2"/>
    <d v="1987-09-04T00:00:00"/>
    <n v="6414.18"/>
    <x v="1"/>
    <s v="tier - 2"/>
    <x v="3"/>
    <x v="38"/>
  </r>
  <r>
    <s v="Id1568"/>
    <s v="  Ross P"/>
    <n v="18.920000000000002"/>
    <n v="8.18"/>
    <s v="No"/>
    <x v="0"/>
    <s v="No"/>
    <n v="0"/>
    <x v="1"/>
    <x v="2"/>
    <x v="0"/>
    <d v="1971-08-22T00:00:00"/>
    <n v="6412.34"/>
    <x v="1"/>
    <s v="tier - 3"/>
    <x v="0"/>
    <x v="14"/>
  </r>
  <r>
    <s v="Id1569"/>
    <s v="  Aoife"/>
    <n v="17.760000000000002"/>
    <n v="11.18"/>
    <s v="Yes"/>
    <x v="0"/>
    <s v="No"/>
    <n v="2"/>
    <x v="1"/>
    <x v="3"/>
    <x v="0"/>
    <d v="1970-08-20T00:00:00"/>
    <n v="6407.05"/>
    <x v="1"/>
    <s v="tier - 1"/>
    <x v="0"/>
    <x v="2"/>
  </r>
  <r>
    <s v="Id1570"/>
    <s v="  Wesley"/>
    <n v="29.83"/>
    <n v="5.03"/>
    <s v="Yes"/>
    <x v="0"/>
    <s v="No"/>
    <n v="0"/>
    <x v="1"/>
    <x v="1"/>
    <x v="2"/>
    <d v="1985-12-10T00:00:00"/>
    <n v="6406.41"/>
    <x v="0"/>
    <s v="tier - 3"/>
    <x v="7"/>
    <x v="17"/>
  </r>
  <r>
    <s v="Id1571"/>
    <s v="  Rebecca J"/>
    <n v="23.465"/>
    <n v="5.56"/>
    <s v="No"/>
    <x v="0"/>
    <s v="No"/>
    <n v="1"/>
    <x v="1"/>
    <x v="2"/>
    <x v="2"/>
    <d v="1987-09-09T00:00:00"/>
    <n v="6402.29"/>
    <x v="1"/>
    <s v="tier - 3"/>
    <x v="2"/>
    <x v="38"/>
  </r>
  <r>
    <s v="Id1572"/>
    <s v="  Barry P"/>
    <n v="29.355"/>
    <n v="4.33"/>
    <s v="No"/>
    <x v="0"/>
    <s v="No"/>
    <n v="0"/>
    <x v="1"/>
    <x v="1"/>
    <x v="2"/>
    <d v="1982-10-28T00:00:00"/>
    <n v="6393.6"/>
    <x v="1"/>
    <s v="tier - 1"/>
    <x v="1"/>
    <x v="37"/>
  </r>
  <r>
    <s v="Id1573"/>
    <s v="  Maciej"/>
    <n v="35.49"/>
    <n v="5.21"/>
    <s v="Yes"/>
    <x v="0"/>
    <s v="Yes"/>
    <n v="1"/>
    <x v="1"/>
    <x v="0"/>
    <x v="2"/>
    <d v="1997-08-16T00:00:00"/>
    <n v="6389.53"/>
    <x v="1"/>
    <s v="tier - 2"/>
    <x v="14"/>
    <x v="31"/>
  </r>
  <r>
    <s v="Id1574"/>
    <s v="  Jerry D"/>
    <n v="26.315000000000001"/>
    <n v="5.89"/>
    <s v="No"/>
    <x v="0"/>
    <s v="No"/>
    <n v="0"/>
    <x v="1"/>
    <x v="1"/>
    <x v="1"/>
    <d v="1982-08-06T00:00:00"/>
    <n v="6389.38"/>
    <x v="0"/>
    <s v="tier - 2"/>
    <x v="1"/>
    <x v="37"/>
  </r>
  <r>
    <s v="Id1575"/>
    <s v="  Eric A"/>
    <n v="19.79"/>
    <n v="4.8099999999999996"/>
    <s v="Yes"/>
    <x v="0"/>
    <s v="No"/>
    <n v="0"/>
    <x v="1"/>
    <x v="2"/>
    <x v="2"/>
    <d v="1976-11-18T00:00:00"/>
    <n v="6374.16"/>
    <x v="1"/>
    <s v="tier - 2"/>
    <x v="0"/>
    <x v="1"/>
  </r>
  <r>
    <s v="Id1576"/>
    <s v="  Cathi"/>
    <n v="40.564999999999998"/>
    <n v="5.66"/>
    <s v="No"/>
    <x v="0"/>
    <s v="No"/>
    <n v="1"/>
    <x v="1"/>
    <x v="0"/>
    <x v="2"/>
    <d v="1984-08-13T00:00:00"/>
    <n v="6373.56"/>
    <x v="1"/>
    <s v="tier - 1"/>
    <x v="1"/>
    <x v="32"/>
  </r>
  <r>
    <s v="Id1577"/>
    <s v="  Alex M"/>
    <n v="18.03"/>
    <n v="10.66"/>
    <s v="Yes"/>
    <x v="0"/>
    <s v="No"/>
    <n v="2"/>
    <x v="1"/>
    <x v="3"/>
    <x v="0"/>
    <d v="1970-11-09T00:00:00"/>
    <n v="6367.31"/>
    <x v="1"/>
    <s v="tier - 1"/>
    <x v="0"/>
    <x v="2"/>
  </r>
  <r>
    <s v="Id1578"/>
    <s v="  Liang"/>
    <n v="34.65"/>
    <n v="5.98"/>
    <s v="Yes"/>
    <x v="0"/>
    <s v="No"/>
    <n v="0"/>
    <x v="1"/>
    <x v="0"/>
    <x v="1"/>
    <d v="1996-07-07T00:00:00"/>
    <n v="6361.47"/>
    <x v="1"/>
    <s v="tier - 3"/>
    <x v="14"/>
    <x v="45"/>
  </r>
  <r>
    <s v="Id1579"/>
    <s v="  Lexy"/>
    <n v="42.94"/>
    <n v="4.34"/>
    <s v="No"/>
    <x v="0"/>
    <s v="No"/>
    <n v="0"/>
    <x v="1"/>
    <x v="0"/>
    <x v="2"/>
    <d v="1989-06-24T00:00:00"/>
    <n v="6360.99"/>
    <x v="1"/>
    <s v="tier - 2"/>
    <x v="1"/>
    <x v="4"/>
  </r>
  <r>
    <s v="Id1580"/>
    <s v="  Michael"/>
    <n v="31.254999999999999"/>
    <n v="5.17"/>
    <s v="No"/>
    <x v="0"/>
    <s v="No"/>
    <n v="0"/>
    <x v="1"/>
    <x v="0"/>
    <x v="2"/>
    <d v="1980-10-30T00:00:00"/>
    <n v="6358.78"/>
    <x v="1"/>
    <s v="tier - 1"/>
    <x v="1"/>
    <x v="25"/>
  </r>
  <r>
    <s v="Id1581"/>
    <s v="  Samuel L"/>
    <n v="45.43"/>
    <n v="4.2300000000000004"/>
    <s v="Yes"/>
    <x v="0"/>
    <s v="Yes"/>
    <n v="1"/>
    <x v="1"/>
    <x v="0"/>
    <x v="2"/>
    <d v="1983-08-19T00:00:00"/>
    <n v="6356.27"/>
    <x v="2"/>
    <s v="tier - 2"/>
    <x v="0"/>
    <x v="33"/>
  </r>
  <r>
    <s v="Id1582"/>
    <s v="  Spencer A"/>
    <n v="32.340000000000003"/>
    <n v="4.88"/>
    <s v="Yes"/>
    <x v="0"/>
    <s v="Yes"/>
    <n v="1"/>
    <x v="1"/>
    <x v="0"/>
    <x v="2"/>
    <d v="1983-10-21T00:00:00"/>
    <n v="6338.08"/>
    <x v="1"/>
    <s v="tier - 1"/>
    <x v="0"/>
    <x v="33"/>
  </r>
  <r>
    <s v="Id1583"/>
    <s v="  Rochelle"/>
    <n v="25.46"/>
    <n v="9.7100000000000009"/>
    <s v="Yes"/>
    <x v="0"/>
    <s v="No"/>
    <n v="1"/>
    <x v="1"/>
    <x v="1"/>
    <x v="0"/>
    <d v="1986-09-25T00:00:00"/>
    <n v="6335.64"/>
    <x v="1"/>
    <s v="tier - 2"/>
    <x v="0"/>
    <x v="26"/>
  </r>
  <r>
    <s v="Id1584"/>
    <s v="  Paula"/>
    <n v="37.145000000000003"/>
    <n v="5.32"/>
    <s v="No"/>
    <x v="0"/>
    <s v="No"/>
    <n v="0"/>
    <x v="1"/>
    <x v="0"/>
    <x v="2"/>
    <d v="1990-08-13T00:00:00"/>
    <n v="6334.34"/>
    <x v="1"/>
    <s v="tier - 2"/>
    <x v="2"/>
    <x v="3"/>
  </r>
  <r>
    <s v="Id1585"/>
    <s v="  Madeline E"/>
    <n v="30.8"/>
    <n v="5.83"/>
    <s v="Yes"/>
    <x v="0"/>
    <s v="No"/>
    <n v="0"/>
    <x v="1"/>
    <x v="0"/>
    <x v="1"/>
    <d v="1985-12-15T00:00:00"/>
    <n v="6313.76"/>
    <x v="1"/>
    <s v="tier - 1"/>
    <x v="0"/>
    <x v="17"/>
  </r>
  <r>
    <s v="Id1586"/>
    <s v="  Maria Isabel"/>
    <n v="29.5"/>
    <n v="5.54"/>
    <s v="Yes"/>
    <x v="0"/>
    <s v="No"/>
    <n v="0"/>
    <x v="1"/>
    <x v="1"/>
    <x v="2"/>
    <d v="1985-11-19T00:00:00"/>
    <n v="6311.95"/>
    <x v="1"/>
    <s v="tier - 1"/>
    <x v="3"/>
    <x v="17"/>
  </r>
  <r>
    <s v="Id1587"/>
    <s v="  Arthur M"/>
    <n v="43.39"/>
    <n v="5.85"/>
    <s v="No"/>
    <x v="1"/>
    <s v="No"/>
    <n v="1"/>
    <x v="1"/>
    <x v="0"/>
    <x v="1"/>
    <d v="2004-07-27T00:00:00"/>
    <n v="6311.11"/>
    <x v="1"/>
    <s v="tier - 2"/>
    <x v="3"/>
    <x v="41"/>
  </r>
  <r>
    <s v="Id1588"/>
    <s v="  Joseph R"/>
    <n v="15.08"/>
    <n v="4.8499999999999996"/>
    <s v="Yes"/>
    <x v="0"/>
    <s v="Yes"/>
    <n v="1"/>
    <x v="1"/>
    <x v="3"/>
    <x v="2"/>
    <d v="1969-09-04T00:00:00"/>
    <n v="6305.61"/>
    <x v="1"/>
    <s v="tier - 2"/>
    <x v="1"/>
    <x v="16"/>
  </r>
  <r>
    <s v="Id1589"/>
    <s v="  Sachiko"/>
    <n v="20.48"/>
    <n v="11.09"/>
    <s v="No"/>
    <x v="0"/>
    <s v="No"/>
    <n v="0"/>
    <x v="1"/>
    <x v="2"/>
    <x v="0"/>
    <d v="1974-09-17T00:00:00"/>
    <n v="6302.23"/>
    <x v="1"/>
    <s v="tier - 1"/>
    <x v="0"/>
    <x v="19"/>
  </r>
  <r>
    <s v="Id1590"/>
    <s v="  Christopher"/>
    <n v="34.450000000000003"/>
    <n v="5.58"/>
    <s v="Yes"/>
    <x v="0"/>
    <s v="No"/>
    <n v="0"/>
    <x v="1"/>
    <x v="0"/>
    <x v="2"/>
    <d v="1996-07-04T00:00:00"/>
    <n v="6293.63"/>
    <x v="1"/>
    <s v="tier - 3"/>
    <x v="14"/>
    <x v="45"/>
  </r>
  <r>
    <s v="Id1591"/>
    <s v="  Joseph"/>
    <n v="34.21"/>
    <n v="9.7200000000000006"/>
    <s v="Yes"/>
    <x v="0"/>
    <s v="No"/>
    <n v="0"/>
    <x v="1"/>
    <x v="0"/>
    <x v="0"/>
    <d v="1981-08-26T00:00:00"/>
    <n v="6289.75"/>
    <x v="1"/>
    <s v="tier - 3"/>
    <x v="0"/>
    <x v="36"/>
  </r>
  <r>
    <s v="Id1592"/>
    <s v="  Lawrence"/>
    <n v="28.8"/>
    <n v="11.41"/>
    <s v="Yes"/>
    <x v="0"/>
    <s v="No"/>
    <n v="0"/>
    <x v="1"/>
    <x v="1"/>
    <x v="0"/>
    <d v="1981-11-24T00:00:00"/>
    <n v="6282.24"/>
    <x v="1"/>
    <s v="tier - 1"/>
    <x v="3"/>
    <x v="36"/>
  </r>
  <r>
    <s v="Id1593"/>
    <s v="  Katie"/>
    <n v="31.74"/>
    <n v="4.46"/>
    <s v="No"/>
    <x v="0"/>
    <s v="Yes"/>
    <n v="1"/>
    <x v="1"/>
    <x v="0"/>
    <x v="2"/>
    <d v="1993-10-16T00:00:00"/>
    <n v="6276.3"/>
    <x v="1"/>
    <s v="tier - 1"/>
    <x v="15"/>
    <x v="20"/>
  </r>
  <r>
    <s v="Id1594"/>
    <s v="  Ruben"/>
    <n v="21.78"/>
    <n v="9.31"/>
    <s v="Yes"/>
    <x v="0"/>
    <s v="No"/>
    <n v="0"/>
    <x v="1"/>
    <x v="2"/>
    <x v="0"/>
    <d v="1981-06-30T00:00:00"/>
    <n v="6272.48"/>
    <x v="0"/>
    <s v="tier - 3"/>
    <x v="0"/>
    <x v="36"/>
  </r>
  <r>
    <s v="Id1595"/>
    <s v="  Sarah"/>
    <n v="23.75"/>
    <n v="5.03"/>
    <s v="No"/>
    <x v="0"/>
    <s v="No"/>
    <n v="1"/>
    <x v="1"/>
    <x v="2"/>
    <x v="2"/>
    <d v="1984-09-25T00:00:00"/>
    <n v="6269.33"/>
    <x v="1"/>
    <s v="tier - 1"/>
    <x v="0"/>
    <x v="32"/>
  </r>
  <r>
    <s v="Id1596"/>
    <s v="  Angela R"/>
    <n v="33.21"/>
    <n v="5.07"/>
    <s v="Yes"/>
    <x v="0"/>
    <s v="No"/>
    <n v="1"/>
    <x v="1"/>
    <x v="0"/>
    <x v="2"/>
    <d v="1995-10-17T00:00:00"/>
    <n v="6261.2"/>
    <x v="1"/>
    <s v="tier - 1"/>
    <x v="12"/>
    <x v="40"/>
  </r>
  <r>
    <s v="Id1597"/>
    <s v="  Chatham"/>
    <n v="17.7"/>
    <n v="10.42"/>
    <s v="Yes"/>
    <x v="0"/>
    <s v="No"/>
    <n v="2"/>
    <x v="1"/>
    <x v="3"/>
    <x v="0"/>
    <d v="1970-10-11T00:00:00"/>
    <n v="6255.38"/>
    <x v="1"/>
    <s v="tier - 2"/>
    <x v="0"/>
    <x v="2"/>
  </r>
  <r>
    <s v="Id1598"/>
    <s v="  Derek"/>
    <n v="17.2"/>
    <n v="6.45"/>
    <s v="No"/>
    <x v="0"/>
    <s v="No"/>
    <n v="2"/>
    <x v="1"/>
    <x v="3"/>
    <x v="1"/>
    <d v="1972-09-08T00:00:00"/>
    <n v="6254.13"/>
    <x v="1"/>
    <s v="tier - 2"/>
    <x v="1"/>
    <x v="28"/>
  </r>
  <r>
    <s v="Id1599"/>
    <s v="  Kalvin J"/>
    <n v="19.21"/>
    <n v="5.52"/>
    <s v="No"/>
    <x v="0"/>
    <s v="No"/>
    <n v="2"/>
    <x v="1"/>
    <x v="2"/>
    <x v="2"/>
    <d v="1972-11-11T00:00:00"/>
    <n v="6253.85"/>
    <x v="1"/>
    <s v="tier - 2"/>
    <x v="0"/>
    <x v="28"/>
  </r>
  <r>
    <s v="Id1600"/>
    <s v="  Dave"/>
    <n v="23.2"/>
    <n v="4.41"/>
    <s v="No"/>
    <x v="0"/>
    <s v="Yes"/>
    <n v="1"/>
    <x v="1"/>
    <x v="2"/>
    <x v="2"/>
    <d v="1979-10-10T00:00:00"/>
    <n v="6250.44"/>
    <x v="1"/>
    <s v="tier - 1"/>
    <x v="3"/>
    <x v="18"/>
  </r>
  <r>
    <s v="Id1601"/>
    <s v="  Barbara G"/>
    <n v="32.5"/>
    <n v="4.6900000000000004"/>
    <s v="Yes"/>
    <x v="0"/>
    <s v="Yes"/>
    <n v="1"/>
    <x v="1"/>
    <x v="0"/>
    <x v="2"/>
    <d v="1983-08-11T00:00:00"/>
    <n v="6238.3"/>
    <x v="1"/>
    <s v="tier - 1"/>
    <x v="3"/>
    <x v="33"/>
  </r>
  <r>
    <s v="Id1602"/>
    <s v="  Skylar"/>
    <n v="20.9"/>
    <n v="6.94"/>
    <s v="No"/>
    <x v="0"/>
    <s v="No"/>
    <n v="0"/>
    <x v="1"/>
    <x v="2"/>
    <x v="0"/>
    <d v="1978-09-19T00:00:00"/>
    <n v="6236.95"/>
    <x v="1"/>
    <s v="tier - 2"/>
    <x v="0"/>
    <x v="9"/>
  </r>
  <r>
    <s v="Id1603"/>
    <s v="  Nick"/>
    <n v="19.11"/>
    <n v="4.3499999999999996"/>
    <s v="No"/>
    <x v="0"/>
    <s v="No"/>
    <n v="2"/>
    <x v="1"/>
    <x v="2"/>
    <x v="2"/>
    <d v="1972-06-29T00:00:00"/>
    <n v="6219.93"/>
    <x v="1"/>
    <s v="tier - 2"/>
    <x v="0"/>
    <x v="28"/>
  </r>
  <r>
    <s v="Id1604"/>
    <s v="  Sunny S"/>
    <n v="31.17"/>
    <n v="5.28"/>
    <s v="No"/>
    <x v="0"/>
    <s v="No"/>
    <n v="1"/>
    <x v="1"/>
    <x v="0"/>
    <x v="2"/>
    <d v="1992-08-12T00:00:00"/>
    <n v="6208.5"/>
    <x v="1"/>
    <s v="tier - 1"/>
    <x v="14"/>
    <x v="34"/>
  </r>
  <r>
    <s v="Id1605"/>
    <s v="  Anne-Marie"/>
    <n v="36.08"/>
    <n v="4.29"/>
    <s v="No"/>
    <x v="0"/>
    <s v="No"/>
    <n v="0"/>
    <x v="1"/>
    <x v="0"/>
    <x v="2"/>
    <d v="1999-09-10T00:00:00"/>
    <n v="6207.26"/>
    <x v="1"/>
    <s v="tier - 2"/>
    <x v="12"/>
    <x v="35"/>
  </r>
  <r>
    <s v="Id1606"/>
    <s v="  Nicholas"/>
    <n v="28.024999999999999"/>
    <n v="5.69"/>
    <s v="Yes"/>
    <x v="0"/>
    <s v="No"/>
    <n v="0"/>
    <x v="1"/>
    <x v="1"/>
    <x v="2"/>
    <d v="1985-09-22T00:00:00"/>
    <n v="6203.9"/>
    <x v="1"/>
    <s v="tier - 2"/>
    <x v="1"/>
    <x v="17"/>
  </r>
  <r>
    <s v="Id1607"/>
    <s v="  Scott M"/>
    <n v="24.32"/>
    <n v="5.56"/>
    <s v="Yes"/>
    <x v="0"/>
    <s v="No"/>
    <n v="0"/>
    <x v="1"/>
    <x v="2"/>
    <x v="2"/>
    <d v="1985-07-22T00:00:00"/>
    <n v="6198.75"/>
    <x v="1"/>
    <s v="tier - 1"/>
    <x v="1"/>
    <x v="17"/>
  </r>
  <r>
    <s v="Id1608"/>
    <s v="  Marisa A"/>
    <n v="38"/>
    <n v="5.41"/>
    <s v="Yes"/>
    <x v="0"/>
    <s v="No"/>
    <n v="1"/>
    <x v="1"/>
    <x v="0"/>
    <x v="2"/>
    <d v="1988-10-23T00:00:00"/>
    <n v="6196.45"/>
    <x v="1"/>
    <s v="tier - 1"/>
    <x v="3"/>
    <x v="23"/>
  </r>
  <r>
    <s v="Id1609"/>
    <s v="  Katie"/>
    <n v="31.6"/>
    <n v="10.85"/>
    <s v="Yes"/>
    <x v="0"/>
    <s v="No"/>
    <n v="0"/>
    <x v="1"/>
    <x v="0"/>
    <x v="0"/>
    <d v="1981-10-01T00:00:00"/>
    <n v="6186.13"/>
    <x v="1"/>
    <s v="tier - 3"/>
    <x v="3"/>
    <x v="36"/>
  </r>
  <r>
    <s v="Id1610"/>
    <s v="  Amy L"/>
    <n v="31.02"/>
    <n v="11.63"/>
    <s v="Yes"/>
    <x v="0"/>
    <s v="No"/>
    <n v="0"/>
    <x v="1"/>
    <x v="0"/>
    <x v="0"/>
    <d v="1981-11-22T00:00:00"/>
    <n v="6185.32"/>
    <x v="1"/>
    <s v="tier - 1"/>
    <x v="0"/>
    <x v="36"/>
  </r>
  <r>
    <s v="Id1611"/>
    <s v="  Jenna M"/>
    <n v="29.26"/>
    <n v="5.68"/>
    <s v="Yes"/>
    <x v="0"/>
    <s v="No"/>
    <n v="1"/>
    <x v="1"/>
    <x v="1"/>
    <x v="2"/>
    <d v="1988-11-01T00:00:00"/>
    <n v="6184.3"/>
    <x v="1"/>
    <s v="tier - 3"/>
    <x v="0"/>
    <x v="23"/>
  </r>
  <r>
    <s v="Id1612"/>
    <s v="  Elizabeth M"/>
    <n v="15.09"/>
    <n v="7.59"/>
    <s v="Yes"/>
    <x v="0"/>
    <s v="No"/>
    <n v="2"/>
    <x v="1"/>
    <x v="3"/>
    <x v="0"/>
    <d v="1970-10-05T00:00:00"/>
    <n v="6183.46"/>
    <x v="1"/>
    <s v="tier - 2"/>
    <x v="1"/>
    <x v="2"/>
  </r>
  <r>
    <s v="Id1613"/>
    <s v="  Lyazid"/>
    <n v="22.63"/>
    <n v="5.09"/>
    <s v="Yes"/>
    <x v="0"/>
    <s v="No"/>
    <n v="0"/>
    <x v="1"/>
    <x v="2"/>
    <x v="2"/>
    <d v="1985-08-09T00:00:00"/>
    <n v="6183.32"/>
    <x v="1"/>
    <s v="tier - 2"/>
    <x v="1"/>
    <x v="17"/>
  </r>
  <r>
    <s v="Id1614"/>
    <s v="  Lindsey A"/>
    <n v="23.46"/>
    <n v="4.21"/>
    <s v="No"/>
    <x v="0"/>
    <s v="No"/>
    <n v="1"/>
    <x v="1"/>
    <x v="2"/>
    <x v="2"/>
    <d v="1984-10-06T00:00:00"/>
    <n v="6170.96"/>
    <x v="1"/>
    <s v="tier - 1"/>
    <x v="0"/>
    <x v="32"/>
  </r>
  <r>
    <s v="Id1615"/>
    <s v="  Chris"/>
    <n v="22.56"/>
    <n v="4.34"/>
    <s v="Yes"/>
    <x v="0"/>
    <s v="No"/>
    <n v="0"/>
    <x v="1"/>
    <x v="2"/>
    <x v="2"/>
    <d v="1985-10-15T00:00:00"/>
    <n v="6159.57"/>
    <x v="1"/>
    <s v="tier - 1"/>
    <x v="1"/>
    <x v="17"/>
  </r>
  <r>
    <s v="Id1616"/>
    <s v="  Jennifer A"/>
    <n v="19.28"/>
    <n v="11.85"/>
    <s v="No"/>
    <x v="0"/>
    <s v="No"/>
    <n v="2"/>
    <x v="1"/>
    <x v="2"/>
    <x v="0"/>
    <d v="1973-11-06T00:00:00"/>
    <n v="6152.05"/>
    <x v="1"/>
    <s v="tier - 3"/>
    <x v="0"/>
    <x v="30"/>
  </r>
  <r>
    <s v="Id1617"/>
    <s v="  Leif S"/>
    <n v="15.37"/>
    <n v="9.61"/>
    <s v="Yes"/>
    <x v="0"/>
    <s v="No"/>
    <n v="2"/>
    <x v="1"/>
    <x v="3"/>
    <x v="0"/>
    <d v="1970-10-14T00:00:00"/>
    <n v="6147.12"/>
    <x v="1"/>
    <s v="tier - 3"/>
    <x v="1"/>
    <x v="2"/>
  </r>
  <r>
    <s v="Id1618"/>
    <s v="  Stephanie A"/>
    <n v="18.71"/>
    <n v="5.29"/>
    <s v="Yes"/>
    <x v="0"/>
    <s v="No"/>
    <n v="0"/>
    <x v="1"/>
    <x v="2"/>
    <x v="2"/>
    <d v="1976-12-12T00:00:00"/>
    <n v="6139.14"/>
    <x v="1"/>
    <s v="tier - 3"/>
    <x v="0"/>
    <x v="1"/>
  </r>
  <r>
    <s v="Id1619"/>
    <s v="  Bo"/>
    <n v="20.61"/>
    <n v="6.89"/>
    <s v="No"/>
    <x v="0"/>
    <s v="No"/>
    <n v="0"/>
    <x v="1"/>
    <x v="2"/>
    <x v="0"/>
    <d v="1978-09-05T00:00:00"/>
    <n v="6138.58"/>
    <x v="1"/>
    <s v="tier - 1"/>
    <x v="0"/>
    <x v="9"/>
  </r>
  <r>
    <s v="Id1620"/>
    <s v="  Leah"/>
    <n v="15.99"/>
    <n v="4.57"/>
    <s v="Yes"/>
    <x v="0"/>
    <s v="Yes"/>
    <n v="1"/>
    <x v="1"/>
    <x v="3"/>
    <x v="2"/>
    <d v="1969-11-09T00:00:00"/>
    <n v="6138.5"/>
    <x v="1"/>
    <s v="tier - 2"/>
    <x v="3"/>
    <x v="16"/>
  </r>
  <r>
    <s v="Id1621"/>
    <s v="  Kara Lynne"/>
    <n v="33.155000000000001"/>
    <n v="4.32"/>
    <s v="No"/>
    <x v="0"/>
    <s v="No"/>
    <n v="0"/>
    <x v="1"/>
    <x v="0"/>
    <x v="2"/>
    <d v="1990-08-18T00:00:00"/>
    <n v="6128.8"/>
    <x v="1"/>
    <s v="tier - 3"/>
    <x v="1"/>
    <x v="3"/>
  </r>
  <r>
    <s v="Id1622"/>
    <s v="  Jeffrey"/>
    <n v="26.22"/>
    <n v="5.57"/>
    <s v="Yes"/>
    <x v="0"/>
    <s v="Yes"/>
    <n v="1"/>
    <x v="1"/>
    <x v="1"/>
    <x v="2"/>
    <d v="1983-11-16T00:00:00"/>
    <n v="6123.57"/>
    <x v="2"/>
    <s v="tier - 2"/>
    <x v="1"/>
    <x v="33"/>
  </r>
  <r>
    <s v="Id1623"/>
    <s v="  Justin"/>
    <n v="21.85"/>
    <n v="5.26"/>
    <s v="Yes"/>
    <x v="0"/>
    <s v="Yes"/>
    <n v="1"/>
    <x v="1"/>
    <x v="2"/>
    <x v="2"/>
    <d v="1983-08-11T00:00:00"/>
    <n v="6117.49"/>
    <x v="1"/>
    <s v="tier - 3"/>
    <x v="1"/>
    <x v="33"/>
  </r>
  <r>
    <s v="Id1624"/>
    <s v="  Emily"/>
    <n v="30.495000000000001"/>
    <n v="6.25"/>
    <s v="No"/>
    <x v="0"/>
    <s v="No"/>
    <n v="0"/>
    <x v="1"/>
    <x v="0"/>
    <x v="1"/>
    <d v="1991-07-25T00:00:00"/>
    <n v="6113.23"/>
    <x v="1"/>
    <s v="tier - 2"/>
    <x v="2"/>
    <x v="42"/>
  </r>
  <r>
    <s v="Id1625"/>
    <s v="  Rebecca"/>
    <n v="34.104999999999997"/>
    <n v="5.67"/>
    <s v="Yes"/>
    <x v="0"/>
    <s v="No"/>
    <n v="0"/>
    <x v="1"/>
    <x v="0"/>
    <x v="2"/>
    <d v="1985-07-21T00:00:00"/>
    <n v="6112.35"/>
    <x v="1"/>
    <s v="tier - 1"/>
    <x v="1"/>
    <x v="17"/>
  </r>
  <r>
    <s v="Id1626"/>
    <s v="  Allie"/>
    <n v="32.770000000000003"/>
    <n v="4.42"/>
    <s v="Yes"/>
    <x v="0"/>
    <s v="No"/>
    <n v="1"/>
    <x v="1"/>
    <x v="0"/>
    <x v="2"/>
    <d v="1995-09-09T00:00:00"/>
    <n v="6111.95"/>
    <x v="1"/>
    <s v="tier - 3"/>
    <x v="12"/>
    <x v="40"/>
  </r>
  <r>
    <s v="Id1627"/>
    <s v="  Trasi"/>
    <n v="16.850000000000001"/>
    <n v="11.75"/>
    <s v="Yes"/>
    <x v="0"/>
    <s v="No"/>
    <n v="2"/>
    <x v="1"/>
    <x v="3"/>
    <x v="0"/>
    <d v="1970-06-09T00:00:00"/>
    <n v="6098.38"/>
    <x v="1"/>
    <s v="tier - 2"/>
    <x v="0"/>
    <x v="2"/>
  </r>
  <r>
    <s v="Id1628"/>
    <s v="  Kevin"/>
    <n v="34.700000000000003"/>
    <n v="6.06"/>
    <s v="No"/>
    <x v="0"/>
    <s v="No"/>
    <n v="1"/>
    <x v="1"/>
    <x v="0"/>
    <x v="1"/>
    <d v="1984-07-25T00:00:00"/>
    <n v="6082.41"/>
    <x v="0"/>
    <s v="tier - 2"/>
    <x v="3"/>
    <x v="32"/>
  </r>
  <r>
    <s v="Id1629"/>
    <s v="  Fernando"/>
    <n v="37.049999999999997"/>
    <n v="5.48"/>
    <s v="No"/>
    <x v="0"/>
    <s v="No"/>
    <n v="1"/>
    <x v="1"/>
    <x v="0"/>
    <x v="2"/>
    <d v="1984-10-14T00:00:00"/>
    <n v="6079.67"/>
    <x v="0"/>
    <s v="tier - 1"/>
    <x v="7"/>
    <x v="32"/>
  </r>
  <r>
    <s v="Id1630"/>
    <s v="  Ieva"/>
    <n v="18.78"/>
    <n v="4.45"/>
    <s v="No"/>
    <x v="0"/>
    <s v="Yes"/>
    <n v="1"/>
    <x v="1"/>
    <x v="2"/>
    <x v="2"/>
    <d v="1979-08-08T00:00:00"/>
    <n v="6074.37"/>
    <x v="1"/>
    <s v="tier - 2"/>
    <x v="1"/>
    <x v="18"/>
  </r>
  <r>
    <s v="Id1631"/>
    <s v="  Chris"/>
    <n v="28.024999999999999"/>
    <n v="5"/>
    <s v="No"/>
    <x v="0"/>
    <s v="No"/>
    <n v="1"/>
    <x v="1"/>
    <x v="1"/>
    <x v="2"/>
    <d v="1984-09-21T00:00:00"/>
    <n v="6067.13"/>
    <x v="2"/>
    <s v="tier - 1"/>
    <x v="4"/>
    <x v="32"/>
  </r>
  <r>
    <s v="Id1632"/>
    <s v="  Drew L"/>
    <n v="35.090000000000003"/>
    <n v="5.84"/>
    <s v="No"/>
    <x v="0"/>
    <s v="No"/>
    <n v="0"/>
    <x v="1"/>
    <x v="0"/>
    <x v="1"/>
    <d v="1994-11-08T00:00:00"/>
    <n v="6064.37"/>
    <x v="1"/>
    <s v="tier - 2"/>
    <x v="3"/>
    <x v="6"/>
  </r>
  <r>
    <s v="Id1633"/>
    <s v="  Christina"/>
    <n v="34.42"/>
    <n v="5.21"/>
    <s v="Yes"/>
    <x v="0"/>
    <s v="No"/>
    <n v="0"/>
    <x v="1"/>
    <x v="0"/>
    <x v="2"/>
    <d v="1996-07-28T00:00:00"/>
    <n v="6061.8"/>
    <x v="1"/>
    <s v="tier - 3"/>
    <x v="1"/>
    <x v="45"/>
  </r>
  <r>
    <s v="Id1634"/>
    <s v="  Alexander G"/>
    <n v="29.4"/>
    <n v="4.26"/>
    <s v="No"/>
    <x v="0"/>
    <s v="No"/>
    <n v="0"/>
    <x v="1"/>
    <x v="1"/>
    <x v="2"/>
    <d v="1989-08-16T00:00:00"/>
    <n v="6059.17"/>
    <x v="1"/>
    <s v="tier - 1"/>
    <x v="3"/>
    <x v="4"/>
  </r>
  <r>
    <s v="Id1635"/>
    <s v="  Meaghan"/>
    <n v="21.31"/>
    <n v="4.17"/>
    <s v="No"/>
    <x v="0"/>
    <s v="No"/>
    <n v="0"/>
    <x v="1"/>
    <x v="2"/>
    <x v="2"/>
    <d v="1980-08-08T00:00:00"/>
    <n v="5993.62"/>
    <x v="1"/>
    <s v="tier - 3"/>
    <x v="0"/>
    <x v="25"/>
  </r>
  <r>
    <s v="Id1636"/>
    <s v="  Kristin"/>
    <n v="19.559999999999999"/>
    <n v="11.96"/>
    <s v="No"/>
    <x v="0"/>
    <s v="No"/>
    <n v="0"/>
    <x v="1"/>
    <x v="2"/>
    <x v="0"/>
    <d v="1974-08-17T00:00:00"/>
    <n v="5990.17"/>
    <x v="1"/>
    <s v="tier - 2"/>
    <x v="0"/>
    <x v="19"/>
  </r>
  <r>
    <s v="Id1637"/>
    <s v="  Andrea K"/>
    <n v="37.335000000000001"/>
    <n v="6.26"/>
    <s v="Yes"/>
    <x v="0"/>
    <s v="No"/>
    <n v="1"/>
    <x v="1"/>
    <x v="0"/>
    <x v="1"/>
    <d v="1988-06-10T00:00:00"/>
    <n v="5989.52"/>
    <x v="1"/>
    <s v="tier - 1"/>
    <x v="1"/>
    <x v="23"/>
  </r>
  <r>
    <s v="Id1638"/>
    <s v="  Kris"/>
    <n v="19.53"/>
    <n v="11.68"/>
    <s v="No"/>
    <x v="0"/>
    <s v="No"/>
    <n v="0"/>
    <x v="1"/>
    <x v="2"/>
    <x v="0"/>
    <d v="1974-10-11T00:00:00"/>
    <n v="5979.99"/>
    <x v="1"/>
    <s v="tier - 3"/>
    <x v="0"/>
    <x v="19"/>
  </r>
  <r>
    <s v="Id1639"/>
    <s v="  Alden W"/>
    <n v="34.1"/>
    <n v="5.16"/>
    <s v="No"/>
    <x v="0"/>
    <s v="No"/>
    <n v="0"/>
    <x v="1"/>
    <x v="0"/>
    <x v="2"/>
    <d v="1980-10-10T00:00:00"/>
    <n v="5979.73"/>
    <x v="1"/>
    <s v="tier - 2"/>
    <x v="3"/>
    <x v="25"/>
  </r>
  <r>
    <s v="Id1640"/>
    <s v="  Suzanne M"/>
    <n v="16.5"/>
    <n v="6.9"/>
    <s v="Yes"/>
    <x v="0"/>
    <s v="No"/>
    <n v="2"/>
    <x v="1"/>
    <x v="3"/>
    <x v="0"/>
    <d v="1970-06-25T00:00:00"/>
    <n v="5979.66"/>
    <x v="1"/>
    <s v="tier - 3"/>
    <x v="0"/>
    <x v="2"/>
  </r>
  <r>
    <s v="Id1641"/>
    <s v="  Heidi Z"/>
    <n v="30.69"/>
    <n v="4.83"/>
    <s v="No"/>
    <x v="0"/>
    <s v="No"/>
    <n v="1"/>
    <x v="1"/>
    <x v="0"/>
    <x v="2"/>
    <d v="1984-11-11T00:00:00"/>
    <n v="5976.83"/>
    <x v="1"/>
    <s v="tier - 2"/>
    <x v="0"/>
    <x v="32"/>
  </r>
  <r>
    <s v="Id1642"/>
    <s v="  Carolyn"/>
    <n v="28.93"/>
    <n v="4.87"/>
    <s v="No"/>
    <x v="0"/>
    <s v="No"/>
    <n v="1"/>
    <x v="1"/>
    <x v="1"/>
    <x v="2"/>
    <d v="1984-09-19T00:00:00"/>
    <n v="5974.38"/>
    <x v="1"/>
    <s v="tier - 3"/>
    <x v="0"/>
    <x v="32"/>
  </r>
  <r>
    <s v="Id1643"/>
    <s v="  Sabine"/>
    <n v="38.9"/>
    <n v="4.28"/>
    <s v="No"/>
    <x v="0"/>
    <s v="No"/>
    <n v="0"/>
    <x v="1"/>
    <x v="0"/>
    <x v="2"/>
    <d v="1989-07-22T00:00:00"/>
    <n v="5972.38"/>
    <x v="1"/>
    <s v="tier - 2"/>
    <x v="3"/>
    <x v="4"/>
  </r>
  <r>
    <s v="Id1644"/>
    <s v="  Bobby"/>
    <n v="26.9"/>
    <n v="4.07"/>
    <s v="No"/>
    <x v="0"/>
    <s v="No"/>
    <n v="0"/>
    <x v="1"/>
    <x v="1"/>
    <x v="2"/>
    <d v="1980-07-21T00:00:00"/>
    <n v="5969.72"/>
    <x v="2"/>
    <s v="tier - 3"/>
    <x v="3"/>
    <x v="25"/>
  </r>
  <r>
    <s v="Id1645"/>
    <s v="  Fan"/>
    <n v="24.86"/>
    <n v="6.23"/>
    <s v="No"/>
    <x v="0"/>
    <s v="No"/>
    <n v="0"/>
    <x v="1"/>
    <x v="2"/>
    <x v="1"/>
    <d v="1980-08-05T00:00:00"/>
    <n v="5966.89"/>
    <x v="1"/>
    <s v="tier - 3"/>
    <x v="0"/>
    <x v="25"/>
  </r>
  <r>
    <s v="Id1646"/>
    <s v="  Rachel M"/>
    <n v="39.14"/>
    <n v="6.24"/>
    <s v="No"/>
    <x v="1"/>
    <s v="No"/>
    <n v="1"/>
    <x v="1"/>
    <x v="0"/>
    <x v="1"/>
    <d v="2004-07-15T00:00:00"/>
    <n v="5960.91"/>
    <x v="1"/>
    <s v="tier - 1"/>
    <x v="12"/>
    <x v="41"/>
  </r>
  <r>
    <s v="Id1647"/>
    <s v="  Greg"/>
    <n v="39.799999999999997"/>
    <n v="6.17"/>
    <s v="No"/>
    <x v="0"/>
    <s v="Yes"/>
    <n v="1"/>
    <x v="1"/>
    <x v="0"/>
    <x v="1"/>
    <d v="2003-08-13T00:00:00"/>
    <n v="5957.35"/>
    <x v="1"/>
    <s v="tier - 2"/>
    <x v="1"/>
    <x v="39"/>
  </r>
  <r>
    <s v="Id1648"/>
    <s v="  Dan"/>
    <n v="34.32"/>
    <n v="5.16"/>
    <s v="No"/>
    <x v="0"/>
    <s v="No"/>
    <n v="1"/>
    <x v="1"/>
    <x v="0"/>
    <x v="2"/>
    <d v="1987-07-14T00:00:00"/>
    <n v="5934.38"/>
    <x v="2"/>
    <s v="tier - 2"/>
    <x v="0"/>
    <x v="38"/>
  </r>
  <r>
    <s v="Id1649"/>
    <s v="  Jennifer A"/>
    <n v="32.51"/>
    <n v="4.3"/>
    <s v="No"/>
    <x v="0"/>
    <s v="No"/>
    <n v="0"/>
    <x v="1"/>
    <x v="0"/>
    <x v="2"/>
    <d v="1994-07-30T00:00:00"/>
    <n v="5927.65"/>
    <x v="1"/>
    <s v="tier - 1"/>
    <x v="1"/>
    <x v="6"/>
  </r>
  <r>
    <s v="Id1650"/>
    <s v="  Jessica"/>
    <n v="30.71"/>
    <n v="6.14"/>
    <s v="No"/>
    <x v="0"/>
    <s v="Yes"/>
    <n v="1"/>
    <x v="1"/>
    <x v="0"/>
    <x v="1"/>
    <d v="1993-08-13T00:00:00"/>
    <n v="5926.93"/>
    <x v="1"/>
    <s v="tier - 2"/>
    <x v="15"/>
    <x v="20"/>
  </r>
  <r>
    <s v="Id1651"/>
    <s v="  Chaiwat"/>
    <n v="28.9"/>
    <n v="5.36"/>
    <s v="No"/>
    <x v="0"/>
    <s v="No"/>
    <n v="1"/>
    <x v="1"/>
    <x v="1"/>
    <x v="2"/>
    <d v="1987-07-29T00:00:00"/>
    <n v="5926.85"/>
    <x v="2"/>
    <s v="tier - 3"/>
    <x v="3"/>
    <x v="38"/>
  </r>
  <r>
    <s v="Id1652"/>
    <s v="  Kerri"/>
    <n v="36.19"/>
    <n v="4.3"/>
    <s v="No"/>
    <x v="0"/>
    <s v="No"/>
    <n v="0"/>
    <x v="1"/>
    <x v="0"/>
    <x v="2"/>
    <d v="1982-12-21T00:00:00"/>
    <n v="5920.1"/>
    <x v="1"/>
    <s v="tier - 1"/>
    <x v="0"/>
    <x v="37"/>
  </r>
  <r>
    <s v="Id1653"/>
    <s v="  Lisa"/>
    <n v="29.6"/>
    <n v="4.09"/>
    <s v="No"/>
    <x v="0"/>
    <s v="No"/>
    <n v="0"/>
    <x v="1"/>
    <x v="1"/>
    <x v="2"/>
    <d v="1982-07-08T00:00:00"/>
    <n v="5910.94"/>
    <x v="1"/>
    <s v="tier - 1"/>
    <x v="3"/>
    <x v="37"/>
  </r>
  <r>
    <s v="Id1654"/>
    <s v="  Nicholas G"/>
    <n v="30.95"/>
    <n v="6.27"/>
    <s v="No"/>
    <x v="0"/>
    <s v="Yes"/>
    <n v="1"/>
    <x v="1"/>
    <x v="0"/>
    <x v="1"/>
    <d v="1993-10-19T00:00:00"/>
    <n v="5877.02"/>
    <x v="1"/>
    <s v="tier - 2"/>
    <x v="14"/>
    <x v="20"/>
  </r>
  <r>
    <s v="Id1655"/>
    <s v="  Vasilis S"/>
    <n v="19.95"/>
    <n v="5.39"/>
    <s v="No"/>
    <x v="0"/>
    <s v="No"/>
    <n v="1"/>
    <x v="1"/>
    <x v="2"/>
    <x v="2"/>
    <d v="1984-11-22T00:00:00"/>
    <n v="5855.9"/>
    <x v="1"/>
    <s v="tier - 3"/>
    <x v="1"/>
    <x v="32"/>
  </r>
  <r>
    <s v="Id1656"/>
    <s v="  Michael P"/>
    <n v="23.65"/>
    <n v="5.75"/>
    <s v="Yes"/>
    <x v="0"/>
    <s v="No"/>
    <n v="0"/>
    <x v="1"/>
    <x v="2"/>
    <x v="1"/>
    <d v="1985-06-18T00:00:00"/>
    <n v="5847.24"/>
    <x v="1"/>
    <s v="tier - 1"/>
    <x v="0"/>
    <x v="17"/>
  </r>
  <r>
    <s v="Id1657"/>
    <s v="  Colleen C"/>
    <n v="43.34"/>
    <n v="4.91"/>
    <s v="No"/>
    <x v="0"/>
    <s v="No"/>
    <n v="1"/>
    <x v="1"/>
    <x v="0"/>
    <x v="2"/>
    <d v="1987-09-30T00:00:00"/>
    <n v="5846.92"/>
    <x v="1"/>
    <s v="tier - 2"/>
    <x v="0"/>
    <x v="38"/>
  </r>
  <r>
    <s v="Id1658"/>
    <s v="  Annika"/>
    <n v="31.98"/>
    <n v="4.46"/>
    <s v="Yes"/>
    <x v="0"/>
    <s v="No"/>
    <n v="1"/>
    <x v="1"/>
    <x v="0"/>
    <x v="2"/>
    <d v="1995-08-20T00:00:00"/>
    <n v="5843.99"/>
    <x v="1"/>
    <s v="tier - 2"/>
    <x v="15"/>
    <x v="40"/>
  </r>
  <r>
    <s v="Id1659"/>
    <s v="  Kelly"/>
    <n v="35.86"/>
    <n v="6.22"/>
    <s v="No"/>
    <x v="0"/>
    <s v="No"/>
    <n v="1"/>
    <x v="1"/>
    <x v="0"/>
    <x v="1"/>
    <d v="1987-07-27T00:00:00"/>
    <n v="5836.52"/>
    <x v="1"/>
    <s v="tier - 3"/>
    <x v="0"/>
    <x v="38"/>
  </r>
  <r>
    <s v="Id1660"/>
    <s v="  Nicholas C"/>
    <n v="15.2"/>
    <n v="8.82"/>
    <s v="No"/>
    <x v="0"/>
    <s v="No"/>
    <n v="0"/>
    <x v="1"/>
    <x v="3"/>
    <x v="0"/>
    <d v="1971-09-27T00:00:00"/>
    <n v="5832.6"/>
    <x v="1"/>
    <s v="tier - 3"/>
    <x v="1"/>
    <x v="14"/>
  </r>
  <r>
    <s v="Id1661"/>
    <s v="  Kelly K"/>
    <n v="37.200000000000003"/>
    <n v="10.14"/>
    <s v="No"/>
    <x v="0"/>
    <s v="No"/>
    <n v="0"/>
    <x v="1"/>
    <x v="0"/>
    <x v="0"/>
    <d v="2002-07-22T00:00:00"/>
    <n v="5816.58"/>
    <x v="1"/>
    <s v="tier - 2"/>
    <x v="12"/>
    <x v="43"/>
  </r>
  <r>
    <s v="Id1662"/>
    <s v="  Andrew"/>
    <n v="17.91"/>
    <n v="4.66"/>
    <s v="No"/>
    <x v="0"/>
    <s v="No"/>
    <n v="2"/>
    <x v="1"/>
    <x v="3"/>
    <x v="2"/>
    <d v="1972-11-02T00:00:00"/>
    <n v="5812.9"/>
    <x v="1"/>
    <s v="tier - 2"/>
    <x v="0"/>
    <x v="28"/>
  </r>
  <r>
    <s v="Id1663"/>
    <s v="  Hannah"/>
    <n v="20.76"/>
    <n v="6.26"/>
    <s v="No"/>
    <x v="0"/>
    <s v="No"/>
    <n v="0"/>
    <x v="1"/>
    <x v="2"/>
    <x v="1"/>
    <d v="1980-09-18T00:00:00"/>
    <n v="5807.06"/>
    <x v="1"/>
    <s v="tier - 3"/>
    <x v="0"/>
    <x v="25"/>
  </r>
  <r>
    <s v="Id1664"/>
    <s v="  Patricio Sr"/>
    <n v="38.99"/>
    <n v="5.21"/>
    <s v="No"/>
    <x v="1"/>
    <s v="No"/>
    <n v="1"/>
    <x v="1"/>
    <x v="0"/>
    <x v="2"/>
    <d v="2004-11-01T00:00:00"/>
    <n v="5778.71"/>
    <x v="1"/>
    <s v="tier - 3"/>
    <x v="13"/>
    <x v="41"/>
  </r>
  <r>
    <s v="Id1665"/>
    <s v="  Robert B"/>
    <n v="42.655000000000001"/>
    <n v="5.94"/>
    <s v="Yes"/>
    <x v="0"/>
    <s v="Yes"/>
    <n v="1"/>
    <x v="1"/>
    <x v="0"/>
    <x v="1"/>
    <d v="1983-08-30T00:00:00"/>
    <n v="5757.41"/>
    <x v="1"/>
    <s v="tier - 3"/>
    <x v="9"/>
    <x v="33"/>
  </r>
  <r>
    <s v="Id1666"/>
    <s v="  Benjamin M"/>
    <n v="30.57"/>
    <n v="5.34"/>
    <s v="No"/>
    <x v="0"/>
    <s v="Yes"/>
    <n v="1"/>
    <x v="1"/>
    <x v="0"/>
    <x v="2"/>
    <d v="1993-06-10T00:00:00"/>
    <n v="5748.13"/>
    <x v="1"/>
    <s v="tier - 1"/>
    <x v="14"/>
    <x v="20"/>
  </r>
  <r>
    <s v="Id1667"/>
    <s v="  Robert"/>
    <n v="17.7"/>
    <n v="6.38"/>
    <s v="No"/>
    <x v="0"/>
    <s v="No"/>
    <n v="2"/>
    <x v="1"/>
    <x v="3"/>
    <x v="1"/>
    <d v="1972-08-21T00:00:00"/>
    <n v="5741.67"/>
    <x v="1"/>
    <s v="tier - 3"/>
    <x v="0"/>
    <x v="28"/>
  </r>
  <r>
    <s v="Id1668"/>
    <s v="  Eric R"/>
    <n v="34.770000000000003"/>
    <n v="4.47"/>
    <s v="No"/>
    <x v="0"/>
    <s v="No"/>
    <n v="1"/>
    <x v="1"/>
    <x v="0"/>
    <x v="2"/>
    <d v="1987-10-19T00:00:00"/>
    <n v="5729.01"/>
    <x v="0"/>
    <s v="tier - 2"/>
    <x v="1"/>
    <x v="38"/>
  </r>
  <r>
    <s v="Id1669"/>
    <s v="  Matthew"/>
    <n v="16.88"/>
    <n v="9.9600000000000009"/>
    <s v="No"/>
    <x v="0"/>
    <s v="No"/>
    <n v="0"/>
    <x v="1"/>
    <x v="3"/>
    <x v="0"/>
    <d v="1971-12-18T00:00:00"/>
    <n v="5720.38"/>
    <x v="1"/>
    <s v="tier - 1"/>
    <x v="0"/>
    <x v="14"/>
  </r>
  <r>
    <s v="Id1670"/>
    <s v="  Bob R"/>
    <n v="40.26"/>
    <n v="9.92"/>
    <s v="Yes"/>
    <x v="0"/>
    <s v="No"/>
    <n v="0"/>
    <x v="1"/>
    <x v="0"/>
    <x v="0"/>
    <d v="1981-08-30T00:00:00"/>
    <n v="5709.16"/>
    <x v="2"/>
    <s v="tier - 3"/>
    <x v="0"/>
    <x v="36"/>
  </r>
  <r>
    <s v="Id1671"/>
    <s v="  Stephanie J"/>
    <n v="25.6"/>
    <n v="6.03"/>
    <s v="No"/>
    <x v="0"/>
    <s v="Yes"/>
    <n v="1"/>
    <x v="1"/>
    <x v="1"/>
    <x v="1"/>
    <d v="1993-11-03T00:00:00"/>
    <n v="5708.87"/>
    <x v="1"/>
    <s v="tier - 1"/>
    <x v="3"/>
    <x v="20"/>
  </r>
  <r>
    <s v="Id1672"/>
    <s v="  Jake"/>
    <n v="33.549999999999997"/>
    <n v="10.9"/>
    <s v="Yes"/>
    <x v="0"/>
    <s v="No"/>
    <n v="0"/>
    <x v="1"/>
    <x v="0"/>
    <x v="0"/>
    <d v="1981-06-15T00:00:00"/>
    <n v="5699.84"/>
    <x v="1"/>
    <s v="tier - 3"/>
    <x v="0"/>
    <x v="36"/>
  </r>
  <r>
    <s v="Id1673"/>
    <s v="  Alison L"/>
    <n v="16.690000000000001"/>
    <n v="10.66"/>
    <s v="No"/>
    <x v="0"/>
    <s v="No"/>
    <n v="0"/>
    <x v="1"/>
    <x v="3"/>
    <x v="0"/>
    <d v="1974-07-06T00:00:00"/>
    <n v="5698.74"/>
    <x v="1"/>
    <s v="tier - 2"/>
    <x v="1"/>
    <x v="19"/>
  </r>
  <r>
    <s v="Id1674"/>
    <s v="  Lindsay M"/>
    <n v="19.95"/>
    <n v="4.05"/>
    <s v="No"/>
    <x v="0"/>
    <s v="No"/>
    <n v="1"/>
    <x v="1"/>
    <x v="2"/>
    <x v="2"/>
    <d v="1992-11-03T00:00:00"/>
    <n v="5693.43"/>
    <x v="1"/>
    <s v="tier - 3"/>
    <x v="1"/>
    <x v="34"/>
  </r>
  <r>
    <s v="Id1675"/>
    <s v="  Guillaume"/>
    <n v="17.55"/>
    <n v="4.2300000000000004"/>
    <s v="No"/>
    <x v="0"/>
    <s v="No"/>
    <n v="2"/>
    <x v="1"/>
    <x v="3"/>
    <x v="2"/>
    <d v="1972-10-28T00:00:00"/>
    <n v="5690.79"/>
    <x v="1"/>
    <s v="tier - 1"/>
    <x v="0"/>
    <x v="28"/>
  </r>
  <r>
    <s v="Id1676"/>
    <s v="  Kaylee"/>
    <n v="22.01"/>
    <n v="5.01"/>
    <s v="No"/>
    <x v="0"/>
    <s v="No"/>
    <n v="1"/>
    <x v="1"/>
    <x v="2"/>
    <x v="2"/>
    <d v="1984-08-12T00:00:00"/>
    <n v="5679.13"/>
    <x v="1"/>
    <s v="tier - 2"/>
    <x v="0"/>
    <x v="32"/>
  </r>
  <r>
    <s v="Id1677"/>
    <s v="  Theresa"/>
    <n v="41.8"/>
    <n v="5.82"/>
    <s v="Yes"/>
    <x v="0"/>
    <s v="Yes"/>
    <n v="1"/>
    <x v="1"/>
    <x v="0"/>
    <x v="1"/>
    <d v="1983-09-03T00:00:00"/>
    <n v="5662.23"/>
    <x v="1"/>
    <s v="tier - 1"/>
    <x v="0"/>
    <x v="33"/>
  </r>
  <r>
    <s v="Id1678"/>
    <s v="  Travis G"/>
    <n v="19.170000000000002"/>
    <n v="7.94"/>
    <s v="No"/>
    <x v="0"/>
    <s v="No"/>
    <n v="0"/>
    <x v="1"/>
    <x v="2"/>
    <x v="0"/>
    <d v="1978-09-27T00:00:00"/>
    <n v="5650.14"/>
    <x v="1"/>
    <s v="tier - 1"/>
    <x v="0"/>
    <x v="9"/>
  </r>
  <r>
    <s v="Id1679"/>
    <s v="  Emma L"/>
    <n v="32.799999999999997"/>
    <n v="6.16"/>
    <s v="Yes"/>
    <x v="0"/>
    <s v="Yes"/>
    <n v="1"/>
    <x v="1"/>
    <x v="0"/>
    <x v="1"/>
    <d v="1983-06-08T00:00:00"/>
    <n v="5649.72"/>
    <x v="1"/>
    <s v="tier - 3"/>
    <x v="3"/>
    <x v="37"/>
  </r>
  <r>
    <s v="Id1680"/>
    <s v="  Linda"/>
    <n v="35.814999999999998"/>
    <n v="4.1500000000000004"/>
    <s v="No"/>
    <x v="0"/>
    <s v="No"/>
    <n v="1"/>
    <x v="1"/>
    <x v="0"/>
    <x v="2"/>
    <d v="1987-12-09T00:00:00"/>
    <n v="5630.46"/>
    <x v="1"/>
    <s v="tier - 3"/>
    <x v="1"/>
    <x v="38"/>
  </r>
  <r>
    <s v="Id1681"/>
    <s v="  Owen R"/>
    <n v="24.3"/>
    <n v="6.23"/>
    <s v="No"/>
    <x v="0"/>
    <s v="No"/>
    <n v="0"/>
    <x v="1"/>
    <x v="2"/>
    <x v="1"/>
    <d v="1994-11-15T00:00:00"/>
    <n v="5615.37"/>
    <x v="1"/>
    <s v="tier - 3"/>
    <x v="3"/>
    <x v="6"/>
  </r>
  <r>
    <s v="Id1682"/>
    <s v="  Jacob"/>
    <n v="19.059999999999999"/>
    <n v="7.41"/>
    <s v="No"/>
    <x v="0"/>
    <s v="No"/>
    <n v="0"/>
    <x v="1"/>
    <x v="2"/>
    <x v="0"/>
    <d v="1978-09-11T00:00:00"/>
    <n v="5612.83"/>
    <x v="1"/>
    <s v="tier - 3"/>
    <x v="0"/>
    <x v="9"/>
  </r>
  <r>
    <s v="Id1683"/>
    <s v="  Jacqueline"/>
    <n v="33.25"/>
    <n v="5.62"/>
    <s v="Yes"/>
    <x v="0"/>
    <s v="No"/>
    <n v="1"/>
    <x v="1"/>
    <x v="0"/>
    <x v="2"/>
    <d v="1988-11-18T00:00:00"/>
    <n v="5594.85"/>
    <x v="1"/>
    <s v="tier - 3"/>
    <x v="2"/>
    <x v="23"/>
  </r>
  <r>
    <s v="Id1684"/>
    <s v="  Yefeng"/>
    <n v="21.37"/>
    <n v="4.54"/>
    <s v="Yes"/>
    <x v="0"/>
    <s v="Yes"/>
    <n v="1"/>
    <x v="1"/>
    <x v="2"/>
    <x v="2"/>
    <d v="1983-10-03T00:00:00"/>
    <n v="5587.59"/>
    <x v="1"/>
    <s v="tier - 1"/>
    <x v="0"/>
    <x v="33"/>
  </r>
  <r>
    <s v="Id1685"/>
    <s v="  Thomas J"/>
    <n v="34.43"/>
    <n v="8.6199999999999992"/>
    <s v="Yes"/>
    <x v="0"/>
    <s v="No"/>
    <n v="1"/>
    <x v="1"/>
    <x v="0"/>
    <x v="0"/>
    <d v="1986-11-21T00:00:00"/>
    <n v="5584.31"/>
    <x v="2"/>
    <s v="tier - 1"/>
    <x v="0"/>
    <x v="26"/>
  </r>
  <r>
    <s v="Id1686"/>
    <s v="  Ken"/>
    <n v="20.86"/>
    <n v="4.3600000000000003"/>
    <s v="Yes"/>
    <x v="0"/>
    <s v="No"/>
    <n v="0"/>
    <x v="1"/>
    <x v="2"/>
    <x v="2"/>
    <d v="1985-09-05T00:00:00"/>
    <n v="5582.95"/>
    <x v="1"/>
    <s v="tier - 1"/>
    <x v="1"/>
    <x v="17"/>
  </r>
  <r>
    <s v="Id1687"/>
    <s v="  Annie E"/>
    <n v="18.34"/>
    <n v="10.01"/>
    <s v="No"/>
    <x v="0"/>
    <s v="No"/>
    <n v="0"/>
    <x v="1"/>
    <x v="3"/>
    <x v="0"/>
    <d v="1974-09-18T00:00:00"/>
    <n v="5576.35"/>
    <x v="1"/>
    <s v="tier - 3"/>
    <x v="0"/>
    <x v="19"/>
  </r>
  <r>
    <s v="Id1688"/>
    <s v="  Noel K"/>
    <n v="34.15"/>
    <n v="5.42"/>
    <s v="No"/>
    <x v="0"/>
    <s v="No"/>
    <n v="0"/>
    <x v="1"/>
    <x v="0"/>
    <x v="2"/>
    <d v="1999-09-22T00:00:00"/>
    <n v="5552.61"/>
    <x v="1"/>
    <s v="tier - 3"/>
    <x v="12"/>
    <x v="35"/>
  </r>
  <r>
    <s v="Id1689"/>
    <s v="  Mark S"/>
    <n v="18.350000000000001"/>
    <n v="5.12"/>
    <s v="No"/>
    <x v="0"/>
    <s v="No"/>
    <n v="0"/>
    <x v="1"/>
    <x v="3"/>
    <x v="2"/>
    <d v="1980-12-07T00:00:00"/>
    <n v="5540.35"/>
    <x v="1"/>
    <s v="tier - 2"/>
    <x v="1"/>
    <x v="25"/>
  </r>
  <r>
    <s v="Id1690"/>
    <s v="  Federica"/>
    <n v="22.13"/>
    <n v="9.1999999999999993"/>
    <s v="Yes"/>
    <x v="0"/>
    <s v="No"/>
    <n v="0"/>
    <x v="1"/>
    <x v="2"/>
    <x v="0"/>
    <d v="1981-11-07T00:00:00"/>
    <n v="5539.4"/>
    <x v="1"/>
    <s v="tier - 2"/>
    <x v="0"/>
    <x v="36"/>
  </r>
  <r>
    <s v="Id1691"/>
    <s v="  Pamela L"/>
    <n v="22.51"/>
    <n v="6.08"/>
    <s v="Yes"/>
    <x v="0"/>
    <s v="No"/>
    <n v="1"/>
    <x v="1"/>
    <x v="2"/>
    <x v="1"/>
    <d v="1988-07-29T00:00:00"/>
    <n v="5503.36"/>
    <x v="1"/>
    <s v="tier - 2"/>
    <x v="1"/>
    <x v="23"/>
  </r>
  <r>
    <s v="Id1692"/>
    <s v="  Andrew W"/>
    <n v="31"/>
    <n v="4.7699999999999996"/>
    <s v="No"/>
    <x v="0"/>
    <s v="No"/>
    <n v="1"/>
    <x v="1"/>
    <x v="0"/>
    <x v="2"/>
    <d v="1984-08-17T00:00:00"/>
    <n v="5488.26"/>
    <x v="1"/>
    <s v="tier - 3"/>
    <x v="3"/>
    <x v="32"/>
  </r>
  <r>
    <s v="Id1693"/>
    <s v="  Randall"/>
    <n v="28.27"/>
    <n v="4.62"/>
    <s v="No"/>
    <x v="0"/>
    <s v="No"/>
    <n v="1"/>
    <x v="1"/>
    <x v="1"/>
    <x v="2"/>
    <d v="1984-08-26T00:00:00"/>
    <n v="5484.47"/>
    <x v="1"/>
    <s v="tier - 2"/>
    <x v="0"/>
    <x v="32"/>
  </r>
  <r>
    <s v="Id1694"/>
    <s v="  Tracy L"/>
    <n v="29.92"/>
    <n v="9.07"/>
    <s v="Yes"/>
    <x v="0"/>
    <s v="No"/>
    <n v="1"/>
    <x v="1"/>
    <x v="1"/>
    <x v="0"/>
    <d v="1986-09-30T00:00:00"/>
    <n v="5478.04"/>
    <x v="1"/>
    <s v="tier - 3"/>
    <x v="0"/>
    <x v="26"/>
  </r>
  <r>
    <s v="Id1695"/>
    <s v="  Azelie"/>
    <n v="25.9"/>
    <n v="9.1199999999999992"/>
    <s v="Yes"/>
    <x v="0"/>
    <s v="No"/>
    <n v="1"/>
    <x v="1"/>
    <x v="1"/>
    <x v="0"/>
    <d v="1986-07-12T00:00:00"/>
    <n v="5472.45"/>
    <x v="1"/>
    <s v="tier - 3"/>
    <x v="3"/>
    <x v="26"/>
  </r>
  <r>
    <s v="Id1696"/>
    <s v="  Monica M"/>
    <n v="27.74"/>
    <n v="7.32"/>
    <s v="Yes"/>
    <x v="0"/>
    <s v="No"/>
    <n v="1"/>
    <x v="1"/>
    <x v="1"/>
    <x v="0"/>
    <d v="1986-12-02T00:00:00"/>
    <n v="5469.01"/>
    <x v="1"/>
    <s v="tier - 2"/>
    <x v="2"/>
    <x v="26"/>
  </r>
  <r>
    <s v="Id1697"/>
    <s v="  Katarina K"/>
    <n v="17.260000000000002"/>
    <n v="11.73"/>
    <s v="No"/>
    <x v="0"/>
    <s v="No"/>
    <n v="2"/>
    <x v="1"/>
    <x v="3"/>
    <x v="0"/>
    <d v="1973-10-24T00:00:00"/>
    <n v="5466.88"/>
    <x v="1"/>
    <s v="tier - 2"/>
    <x v="0"/>
    <x v="30"/>
  </r>
  <r>
    <s v="Id1698"/>
    <s v="  Jamie L"/>
    <n v="19.855"/>
    <n v="6.64"/>
    <s v="Yes"/>
    <x v="0"/>
    <s v="No"/>
    <n v="1"/>
    <x v="1"/>
    <x v="2"/>
    <x v="0"/>
    <d v="1986-12-25T00:00:00"/>
    <n v="5458.05"/>
    <x v="1"/>
    <s v="tier - 2"/>
    <x v="2"/>
    <x v="26"/>
  </r>
  <r>
    <s v="Id1699"/>
    <s v="  Brian"/>
    <n v="41.69"/>
    <n v="5.78"/>
    <s v="No"/>
    <x v="0"/>
    <s v="No"/>
    <n v="0"/>
    <x v="1"/>
    <x v="0"/>
    <x v="1"/>
    <d v="1982-08-25T00:00:00"/>
    <n v="5438.75"/>
    <x v="2"/>
    <s v="tier - 2"/>
    <x v="0"/>
    <x v="37"/>
  </r>
  <r>
    <s v="Id1700"/>
    <s v="  Stacey L"/>
    <n v="16.12"/>
    <n v="10.45"/>
    <s v="No"/>
    <x v="0"/>
    <s v="No"/>
    <n v="0"/>
    <x v="1"/>
    <x v="3"/>
    <x v="0"/>
    <d v="1978-06-08T00:00:00"/>
    <n v="5428.98"/>
    <x v="1"/>
    <s v="tier - 2"/>
    <x v="1"/>
    <x v="29"/>
  </r>
  <r>
    <s v="Id1701"/>
    <s v="  Stephen"/>
    <n v="37.43"/>
    <n v="4.5199999999999996"/>
    <s v="No"/>
    <x v="0"/>
    <s v="No"/>
    <n v="1"/>
    <x v="1"/>
    <x v="0"/>
    <x v="2"/>
    <d v="1992-09-17T00:00:00"/>
    <n v="5428.73"/>
    <x v="2"/>
    <s v="tier - 1"/>
    <x v="6"/>
    <x v="34"/>
  </r>
  <r>
    <s v="Id1702"/>
    <s v="  Joshua"/>
    <n v="31.065000000000001"/>
    <n v="5.71"/>
    <s v="No"/>
    <x v="0"/>
    <s v="No"/>
    <n v="0"/>
    <x v="1"/>
    <x v="0"/>
    <x v="1"/>
    <d v="1991-07-06T00:00:00"/>
    <n v="5425.02"/>
    <x v="1"/>
    <s v="tier - 1"/>
    <x v="1"/>
    <x v="42"/>
  </r>
  <r>
    <s v="Id1703"/>
    <s v="  Josh"/>
    <n v="25.08"/>
    <n v="4.7699999999999996"/>
    <s v="No"/>
    <x v="0"/>
    <s v="No"/>
    <n v="0"/>
    <x v="1"/>
    <x v="1"/>
    <x v="2"/>
    <d v="1982-09-27T00:00:00"/>
    <n v="5415.66"/>
    <x v="1"/>
    <s v="tier - 3"/>
    <x v="0"/>
    <x v="37"/>
  </r>
  <r>
    <s v="Id1704"/>
    <s v="  Heather"/>
    <n v="15.2"/>
    <n v="7.81"/>
    <s v="Yes"/>
    <x v="0"/>
    <s v="No"/>
    <n v="1"/>
    <x v="1"/>
    <x v="3"/>
    <x v="0"/>
    <d v="1975-09-27T00:00:00"/>
    <n v="5411.99"/>
    <x v="1"/>
    <s v="tier - 3"/>
    <x v="1"/>
    <x v="27"/>
  </r>
  <r>
    <s v="Id1705"/>
    <s v="  James C"/>
    <n v="22.34"/>
    <n v="5.19"/>
    <s v="Yes"/>
    <x v="0"/>
    <s v="No"/>
    <n v="0"/>
    <x v="1"/>
    <x v="2"/>
    <x v="2"/>
    <d v="1985-12-23T00:00:00"/>
    <n v="5402.89"/>
    <x v="1"/>
    <s v="tier - 1"/>
    <x v="0"/>
    <x v="17"/>
  </r>
  <r>
    <s v="Id1706"/>
    <s v="  Kim"/>
    <n v="40.15"/>
    <n v="5.93"/>
    <s v="No"/>
    <x v="0"/>
    <s v="No"/>
    <n v="1"/>
    <x v="1"/>
    <x v="0"/>
    <x v="1"/>
    <d v="1984-08-01T00:00:00"/>
    <n v="5400.98"/>
    <x v="1"/>
    <s v="tier - 2"/>
    <x v="0"/>
    <x v="32"/>
  </r>
  <r>
    <s v="Id1707"/>
    <s v="  Marie E"/>
    <n v="37.729999999999997"/>
    <n v="6.29"/>
    <s v="No"/>
    <x v="0"/>
    <s v="No"/>
    <n v="1"/>
    <x v="1"/>
    <x v="0"/>
    <x v="1"/>
    <d v="1984-09-03T00:00:00"/>
    <n v="5397.62"/>
    <x v="1"/>
    <s v="tier - 2"/>
    <x v="0"/>
    <x v="32"/>
  </r>
  <r>
    <s v="Id1708"/>
    <s v="  Dariusz"/>
    <n v="25.35"/>
    <n v="4.9000000000000004"/>
    <s v="No"/>
    <x v="0"/>
    <s v="No"/>
    <n v="0"/>
    <x v="1"/>
    <x v="1"/>
    <x v="2"/>
    <d v="1989-11-06T00:00:00"/>
    <n v="5396.44"/>
    <x v="1"/>
    <s v="tier - 3"/>
    <x v="0"/>
    <x v="4"/>
  </r>
  <r>
    <s v="Id1709"/>
    <s v="  Jessica E"/>
    <n v="26.41"/>
    <n v="5.07"/>
    <s v="Yes"/>
    <x v="0"/>
    <s v="No"/>
    <n v="1"/>
    <x v="1"/>
    <x v="1"/>
    <x v="2"/>
    <d v="1988-08-08T00:00:00"/>
    <n v="5385.34"/>
    <x v="1"/>
    <s v="tier - 3"/>
    <x v="1"/>
    <x v="23"/>
  </r>
  <r>
    <s v="Id1710"/>
    <s v="  Kristen"/>
    <n v="27.6"/>
    <n v="5.33"/>
    <s v="No"/>
    <x v="0"/>
    <s v="No"/>
    <n v="1"/>
    <x v="1"/>
    <x v="1"/>
    <x v="2"/>
    <d v="1984-06-01T00:00:00"/>
    <n v="5383.54"/>
    <x v="1"/>
    <s v="tier - 3"/>
    <x v="3"/>
    <x v="33"/>
  </r>
  <r>
    <s v="Id1711"/>
    <s v="  Jose Guadalupe P Sr"/>
    <n v="33.82"/>
    <n v="8.93"/>
    <s v="Yes"/>
    <x v="0"/>
    <s v="No"/>
    <n v="1"/>
    <x v="1"/>
    <x v="0"/>
    <x v="0"/>
    <d v="1986-07-22T00:00:00"/>
    <n v="5377.46"/>
    <x v="1"/>
    <s v="tier - 3"/>
    <x v="1"/>
    <x v="26"/>
  </r>
  <r>
    <s v="Id1712"/>
    <s v="  Cynthia"/>
    <n v="32.9"/>
    <n v="4.3499999999999996"/>
    <s v="No"/>
    <x v="0"/>
    <s v="No"/>
    <n v="0"/>
    <x v="1"/>
    <x v="0"/>
    <x v="2"/>
    <d v="1989-11-18T00:00:00"/>
    <n v="5375.04"/>
    <x v="1"/>
    <s v="tier - 1"/>
    <x v="3"/>
    <x v="4"/>
  </r>
  <r>
    <s v="Id1713"/>
    <s v="  Tyler"/>
    <n v="30.875"/>
    <n v="9.5399999999999991"/>
    <s v="Yes"/>
    <x v="0"/>
    <s v="No"/>
    <n v="1"/>
    <x v="1"/>
    <x v="0"/>
    <x v="0"/>
    <d v="1986-06-01T00:00:00"/>
    <n v="5373.36"/>
    <x v="1"/>
    <s v="tier - 2"/>
    <x v="1"/>
    <x v="17"/>
  </r>
  <r>
    <s v="Id1714"/>
    <s v="  Holly J"/>
    <n v="32.64"/>
    <n v="5.91"/>
    <s v="No"/>
    <x v="0"/>
    <s v="No"/>
    <n v="0"/>
    <x v="1"/>
    <x v="0"/>
    <x v="1"/>
    <d v="1994-12-07T00:00:00"/>
    <n v="5364.66"/>
    <x v="1"/>
    <s v="tier - 1"/>
    <x v="3"/>
    <x v="6"/>
  </r>
  <r>
    <s v="Id1715"/>
    <s v="  Kristen"/>
    <n v="22.135000000000002"/>
    <n v="5.0999999999999996"/>
    <s v="No"/>
    <x v="0"/>
    <s v="No"/>
    <n v="0"/>
    <x v="1"/>
    <x v="2"/>
    <x v="2"/>
    <d v="1989-11-07T00:00:00"/>
    <n v="5354.07"/>
    <x v="1"/>
    <s v="tier - 3"/>
    <x v="2"/>
    <x v="4"/>
  </r>
  <r>
    <s v="Id1716"/>
    <s v="  Thomas"/>
    <n v="16.53"/>
    <n v="5.08"/>
    <s v="No"/>
    <x v="0"/>
    <s v="No"/>
    <n v="2"/>
    <x v="1"/>
    <x v="3"/>
    <x v="2"/>
    <d v="1972-12-15T00:00:00"/>
    <n v="5344.81"/>
    <x v="1"/>
    <s v="tier - 3"/>
    <x v="0"/>
    <x v="28"/>
  </r>
  <r>
    <s v="Id1717"/>
    <s v="  Tricity M"/>
    <n v="32.774999999999999"/>
    <n v="4.75"/>
    <s v="No"/>
    <x v="0"/>
    <s v="No"/>
    <n v="0"/>
    <x v="1"/>
    <x v="0"/>
    <x v="2"/>
    <d v="1991-08-28T00:00:00"/>
    <n v="5327.4"/>
    <x v="1"/>
    <s v="tier - 1"/>
    <x v="1"/>
    <x v="42"/>
  </r>
  <r>
    <s v="Id1718"/>
    <s v="  Sarah A"/>
    <n v="30.9"/>
    <n v="6.05"/>
    <s v="No"/>
    <x v="0"/>
    <s v="No"/>
    <n v="1"/>
    <x v="1"/>
    <x v="0"/>
    <x v="1"/>
    <d v="1992-06-18T00:00:00"/>
    <n v="5325.65"/>
    <x v="1"/>
    <s v="tier - 1"/>
    <x v="3"/>
    <x v="34"/>
  </r>
  <r>
    <s v="Id1719"/>
    <s v="  Lisa M"/>
    <n v="15.58"/>
    <n v="11.56"/>
    <s v="No"/>
    <x v="0"/>
    <s v="No"/>
    <n v="0"/>
    <x v="1"/>
    <x v="3"/>
    <x v="0"/>
    <d v="1974-09-02T00:00:00"/>
    <n v="5322.24"/>
    <x v="1"/>
    <s v="tier - 1"/>
    <x v="1"/>
    <x v="19"/>
  </r>
  <r>
    <s v="Id1720"/>
    <s v="  Tracy A"/>
    <n v="26.315000000000001"/>
    <n v="5.76"/>
    <s v="No"/>
    <x v="0"/>
    <s v="No"/>
    <n v="0"/>
    <x v="1"/>
    <x v="1"/>
    <x v="1"/>
    <d v="1994-11-13T00:00:00"/>
    <n v="5312.17"/>
    <x v="1"/>
    <s v="tier - 2"/>
    <x v="1"/>
    <x v="6"/>
  </r>
  <r>
    <s v="Id1721"/>
    <s v="  Patrick"/>
    <n v="35.61"/>
    <n v="5.65"/>
    <s v="No"/>
    <x v="1"/>
    <s v="No"/>
    <n v="1"/>
    <x v="1"/>
    <x v="0"/>
    <x v="2"/>
    <d v="2000-09-09T00:00:00"/>
    <n v="5306.7"/>
    <x v="1"/>
    <s v="tier - 3"/>
    <x v="1"/>
    <x v="21"/>
  </r>
  <r>
    <s v="Id1722"/>
    <s v="  Trent"/>
    <n v="37.56"/>
    <n v="5.88"/>
    <s v="No"/>
    <x v="1"/>
    <s v="No"/>
    <n v="1"/>
    <x v="1"/>
    <x v="0"/>
    <x v="1"/>
    <d v="2004-08-22T00:00:00"/>
    <n v="5293.67"/>
    <x v="1"/>
    <s v="tier - 2"/>
    <x v="13"/>
    <x v="41"/>
  </r>
  <r>
    <s v="Id1723"/>
    <s v="  Julie"/>
    <n v="15.49"/>
    <n v="9.6"/>
    <s v="No"/>
    <x v="0"/>
    <s v="No"/>
    <n v="0"/>
    <x v="1"/>
    <x v="3"/>
    <x v="0"/>
    <d v="1974-11-12T00:00:00"/>
    <n v="5291.71"/>
    <x v="1"/>
    <s v="tier - 2"/>
    <x v="1"/>
    <x v="19"/>
  </r>
  <r>
    <s v="Id1724"/>
    <s v="  Sawomir"/>
    <n v="23.48"/>
    <n v="6.24"/>
    <s v="No"/>
    <x v="0"/>
    <s v="No"/>
    <n v="1"/>
    <x v="1"/>
    <x v="2"/>
    <x v="1"/>
    <d v="1987-09-01T00:00:00"/>
    <n v="5275.86"/>
    <x v="1"/>
    <s v="tier - 2"/>
    <x v="0"/>
    <x v="38"/>
  </r>
  <r>
    <s v="Id1725"/>
    <s v="  Micah"/>
    <n v="30.02"/>
    <n v="7.63"/>
    <s v="Yes"/>
    <x v="0"/>
    <s v="No"/>
    <n v="1"/>
    <x v="1"/>
    <x v="0"/>
    <x v="0"/>
    <d v="1986-10-20T00:00:00"/>
    <n v="5272.18"/>
    <x v="1"/>
    <s v="tier - 3"/>
    <x v="1"/>
    <x v="26"/>
  </r>
  <r>
    <s v="Id1726"/>
    <s v="  Kelly H"/>
    <n v="26.885000000000002"/>
    <n v="8.66"/>
    <s v="Yes"/>
    <x v="0"/>
    <s v="No"/>
    <n v="1"/>
    <x v="1"/>
    <x v="1"/>
    <x v="0"/>
    <d v="1986-09-20T00:00:00"/>
    <n v="5267.82"/>
    <x v="1"/>
    <s v="tier - 2"/>
    <x v="1"/>
    <x v="26"/>
  </r>
  <r>
    <s v="Id1727"/>
    <s v="  Lindsay M"/>
    <n v="25.84"/>
    <n v="8.5500000000000007"/>
    <s v="Yes"/>
    <x v="0"/>
    <s v="No"/>
    <n v="1"/>
    <x v="1"/>
    <x v="1"/>
    <x v="0"/>
    <d v="1986-10-25T00:00:00"/>
    <n v="5266.37"/>
    <x v="1"/>
    <s v="tier - 2"/>
    <x v="1"/>
    <x v="26"/>
  </r>
  <r>
    <s v="Id1728"/>
    <s v="  Austen G"/>
    <n v="27.454999999999998"/>
    <n v="4.54"/>
    <s v="No"/>
    <x v="0"/>
    <s v="No"/>
    <n v="0"/>
    <x v="1"/>
    <x v="1"/>
    <x v="2"/>
    <d v="1989-07-19T00:00:00"/>
    <n v="5261.47"/>
    <x v="1"/>
    <s v="tier - 2"/>
    <x v="1"/>
    <x v="4"/>
  </r>
  <r>
    <s v="Id1729"/>
    <s v="  Tory J"/>
    <n v="24.605"/>
    <n v="5.7"/>
    <s v="No"/>
    <x v="0"/>
    <s v="No"/>
    <n v="0"/>
    <x v="1"/>
    <x v="2"/>
    <x v="1"/>
    <d v="1989-11-25T00:00:00"/>
    <n v="5257.51"/>
    <x v="1"/>
    <s v="tier - 2"/>
    <x v="1"/>
    <x v="4"/>
  </r>
  <r>
    <s v="Id1730"/>
    <s v="  Robert J"/>
    <n v="30.8"/>
    <n v="5.07"/>
    <s v="No"/>
    <x v="0"/>
    <s v="No"/>
    <n v="0"/>
    <x v="1"/>
    <x v="0"/>
    <x v="2"/>
    <d v="1990-07-06T00:00:00"/>
    <n v="5253.52"/>
    <x v="2"/>
    <s v="tier - 3"/>
    <x v="3"/>
    <x v="3"/>
  </r>
  <r>
    <s v="Id1731"/>
    <s v="  Steph"/>
    <n v="34.799999999999997"/>
    <n v="4.38"/>
    <s v="No"/>
    <x v="0"/>
    <s v="No"/>
    <n v="1"/>
    <x v="1"/>
    <x v="0"/>
    <x v="2"/>
    <d v="1987-09-09T00:00:00"/>
    <n v="5246.05"/>
    <x v="1"/>
    <s v="tier - 3"/>
    <x v="3"/>
    <x v="38"/>
  </r>
  <r>
    <s v="Id1732"/>
    <s v="  Kate"/>
    <n v="34.21"/>
    <n v="4.54"/>
    <s v="No"/>
    <x v="0"/>
    <s v="No"/>
    <n v="1"/>
    <x v="1"/>
    <x v="0"/>
    <x v="2"/>
    <d v="1987-07-05T00:00:00"/>
    <n v="5245.23"/>
    <x v="1"/>
    <s v="tier - 2"/>
    <x v="0"/>
    <x v="38"/>
  </r>
  <r>
    <s v="Id1733"/>
    <s v="  Kristina"/>
    <n v="31"/>
    <n v="5.38"/>
    <s v="No"/>
    <x v="0"/>
    <s v="No"/>
    <n v="1"/>
    <x v="1"/>
    <x v="0"/>
    <x v="2"/>
    <d v="1987-12-26T00:00:00"/>
    <n v="5240.7700000000004"/>
    <x v="1"/>
    <s v="tier - 2"/>
    <x v="3"/>
    <x v="38"/>
  </r>
  <r>
    <s v="Id1734"/>
    <s v="  Flo"/>
    <n v="26.125"/>
    <n v="5.55"/>
    <s v="No"/>
    <x v="0"/>
    <s v="No"/>
    <n v="1"/>
    <x v="1"/>
    <x v="1"/>
    <x v="2"/>
    <d v="1987-06-29T00:00:00"/>
    <n v="5227.99"/>
    <x v="1"/>
    <s v="tier - 1"/>
    <x v="2"/>
    <x v="38"/>
  </r>
  <r>
    <s v="Id1735"/>
    <s v="  Sarah P"/>
    <n v="30.13"/>
    <n v="4.03"/>
    <s v="Yes"/>
    <x v="0"/>
    <s v="No"/>
    <n v="1"/>
    <x v="1"/>
    <x v="0"/>
    <x v="2"/>
    <d v="1995-06-06T00:00:00"/>
    <n v="5216.4799999999996"/>
    <x v="1"/>
    <s v="tier - 2"/>
    <x v="15"/>
    <x v="6"/>
  </r>
  <r>
    <s v="Id1736"/>
    <s v="  Anabel"/>
    <n v="34.19"/>
    <n v="4.1900000000000004"/>
    <s v="No"/>
    <x v="0"/>
    <s v="No"/>
    <n v="0"/>
    <x v="1"/>
    <x v="0"/>
    <x v="2"/>
    <d v="1999-12-01T00:00:00"/>
    <n v="5213.22"/>
    <x v="1"/>
    <s v="tier - 1"/>
    <x v="1"/>
    <x v="35"/>
  </r>
  <r>
    <s v="Id1737"/>
    <s v="  Ian"/>
    <n v="22.515000000000001"/>
    <n v="4.37"/>
    <s v="No"/>
    <x v="0"/>
    <s v="Yes"/>
    <n v="1"/>
    <x v="1"/>
    <x v="2"/>
    <x v="2"/>
    <d v="1993-06-17T00:00:00"/>
    <n v="5209.58"/>
    <x v="2"/>
    <s v="tier - 3"/>
    <x v="6"/>
    <x v="20"/>
  </r>
  <r>
    <s v="Id1738"/>
    <s v="  Alex"/>
    <n v="18.239999999999998"/>
    <n v="5.31"/>
    <s v="Yes"/>
    <x v="0"/>
    <s v="Yes"/>
    <n v="1"/>
    <x v="1"/>
    <x v="3"/>
    <x v="2"/>
    <d v="1983-10-24T00:00:00"/>
    <n v="5207.97"/>
    <x v="1"/>
    <s v="tier - 2"/>
    <x v="1"/>
    <x v="33"/>
  </r>
  <r>
    <s v="Id1739"/>
    <s v="  Richard J"/>
    <n v="37.28"/>
    <n v="4.66"/>
    <s v="No"/>
    <x v="1"/>
    <s v="No"/>
    <n v="1"/>
    <x v="1"/>
    <x v="0"/>
    <x v="2"/>
    <d v="2004-06-06T00:00:00"/>
    <n v="5198.6899999999996"/>
    <x v="1"/>
    <s v="tier - 2"/>
    <x v="13"/>
    <x v="39"/>
  </r>
  <r>
    <s v="Id1740"/>
    <s v="  Jacqueline N"/>
    <n v="18.2"/>
    <n v="6.19"/>
    <s v="No"/>
    <x v="0"/>
    <s v="Yes"/>
    <n v="1"/>
    <x v="1"/>
    <x v="3"/>
    <x v="1"/>
    <d v="1979-09-12T00:00:00"/>
    <n v="5195.58"/>
    <x v="1"/>
    <s v="tier - 2"/>
    <x v="0"/>
    <x v="18"/>
  </r>
  <r>
    <s v="Id1741"/>
    <s v="  Cindy"/>
    <n v="20.53"/>
    <n v="4.8600000000000003"/>
    <s v="No"/>
    <x v="0"/>
    <s v="No"/>
    <n v="1"/>
    <x v="1"/>
    <x v="2"/>
    <x v="2"/>
    <d v="1984-10-16T00:00:00"/>
    <n v="5177.12"/>
    <x v="1"/>
    <s v="tier - 1"/>
    <x v="0"/>
    <x v="32"/>
  </r>
  <r>
    <s v="Id1742"/>
    <s v="  Marcia"/>
    <n v="23.79"/>
    <n v="4.74"/>
    <s v="No"/>
    <x v="0"/>
    <s v="No"/>
    <n v="0"/>
    <x v="1"/>
    <x v="2"/>
    <x v="2"/>
    <d v="1991-08-29T00:00:00"/>
    <n v="5166.96"/>
    <x v="1"/>
    <s v="tier - 2"/>
    <x v="1"/>
    <x v="42"/>
  </r>
  <r>
    <s v="Id1743"/>
    <s v="  Samantha R"/>
    <n v="29.8"/>
    <n v="6.03"/>
    <s v="No"/>
    <x v="0"/>
    <s v="No"/>
    <n v="0"/>
    <x v="1"/>
    <x v="1"/>
    <x v="1"/>
    <d v="1990-10-09T00:00:00"/>
    <n v="5152.13"/>
    <x v="1"/>
    <s v="tier - 2"/>
    <x v="3"/>
    <x v="3"/>
  </r>
  <r>
    <s v="Id1744"/>
    <s v="  Katie"/>
    <n v="31.54"/>
    <n v="4.71"/>
    <s v="No"/>
    <x v="0"/>
    <s v="No"/>
    <n v="0"/>
    <x v="1"/>
    <x v="0"/>
    <x v="2"/>
    <d v="1990-08-22T00:00:00"/>
    <n v="5148.55"/>
    <x v="1"/>
    <s v="tier - 2"/>
    <x v="2"/>
    <x v="3"/>
  </r>
  <r>
    <s v="Id1745"/>
    <s v="  John P"/>
    <n v="20.82"/>
    <n v="5.55"/>
    <s v="No"/>
    <x v="0"/>
    <s v="No"/>
    <n v="1"/>
    <x v="1"/>
    <x v="2"/>
    <x v="2"/>
    <d v="1984-08-22T00:00:00"/>
    <n v="5144.18"/>
    <x v="1"/>
    <s v="tier - 1"/>
    <x v="0"/>
    <x v="32"/>
  </r>
  <r>
    <s v="Id1746"/>
    <s v="  Rachel"/>
    <n v="38.83"/>
    <n v="4.78"/>
    <s v="No"/>
    <x v="0"/>
    <s v="Yes"/>
    <n v="1"/>
    <x v="1"/>
    <x v="0"/>
    <x v="2"/>
    <d v="1993-12-10T00:00:00"/>
    <n v="5138.26"/>
    <x v="1"/>
    <s v="tier - 2"/>
    <x v="0"/>
    <x v="20"/>
  </r>
  <r>
    <s v="Id1747"/>
    <s v="  Isabelle"/>
    <n v="23.44"/>
    <n v="4.6500000000000004"/>
    <s v="Yes"/>
    <x v="0"/>
    <s v="No"/>
    <n v="1"/>
    <x v="1"/>
    <x v="2"/>
    <x v="2"/>
    <d v="1988-09-15T00:00:00"/>
    <n v="5136.75"/>
    <x v="1"/>
    <s v="tier - 1"/>
    <x v="0"/>
    <x v="23"/>
  </r>
  <r>
    <s v="Id1748"/>
    <s v="  Neil"/>
    <n v="24.13"/>
    <n v="5.2"/>
    <s v="No"/>
    <x v="0"/>
    <s v="No"/>
    <n v="1"/>
    <x v="1"/>
    <x v="2"/>
    <x v="2"/>
    <d v="1987-09-13T00:00:00"/>
    <n v="5125.22"/>
    <x v="0"/>
    <s v="tier - 2"/>
    <x v="1"/>
    <x v="38"/>
  </r>
  <r>
    <s v="Id1749"/>
    <s v="  Tom"/>
    <n v="42.13"/>
    <n v="4.54"/>
    <s v="Yes"/>
    <x v="0"/>
    <s v="No"/>
    <n v="1"/>
    <x v="1"/>
    <x v="0"/>
    <x v="2"/>
    <d v="1988-11-01T00:00:00"/>
    <n v="5124.1899999999996"/>
    <x v="1"/>
    <s v="tier - 3"/>
    <x v="0"/>
    <x v="23"/>
  </r>
  <r>
    <s v="Id1750"/>
    <s v="  Nathan"/>
    <n v="17.86"/>
    <n v="4.1100000000000003"/>
    <s v="No"/>
    <x v="0"/>
    <s v="No"/>
    <n v="1"/>
    <x v="1"/>
    <x v="3"/>
    <x v="2"/>
    <d v="1987-11-18T00:00:00"/>
    <n v="5116.5"/>
    <x v="1"/>
    <s v="tier - 2"/>
    <x v="1"/>
    <x v="38"/>
  </r>
  <r>
    <s v="Id1751"/>
    <s v="  Kelli N"/>
    <n v="32.78"/>
    <n v="4.63"/>
    <s v="No"/>
    <x v="0"/>
    <s v="No"/>
    <n v="0"/>
    <x v="1"/>
    <x v="0"/>
    <x v="2"/>
    <d v="1999-06-19T00:00:00"/>
    <n v="5087.92"/>
    <x v="1"/>
    <s v="tier - 2"/>
    <x v="12"/>
    <x v="35"/>
  </r>
  <r>
    <s v="Id1752"/>
    <s v="  Scott M"/>
    <n v="23.9"/>
    <n v="6.06"/>
    <s v="Yes"/>
    <x v="0"/>
    <s v="Yes"/>
    <n v="1"/>
    <x v="1"/>
    <x v="2"/>
    <x v="1"/>
    <d v="1997-07-14T00:00:00"/>
    <n v="5080.1000000000004"/>
    <x v="2"/>
    <s v="tier - 2"/>
    <x v="3"/>
    <x v="31"/>
  </r>
  <r>
    <s v="Id1753"/>
    <s v="  Grant A"/>
    <n v="15.47"/>
    <n v="8.43"/>
    <s v="No"/>
    <x v="0"/>
    <s v="No"/>
    <n v="0"/>
    <x v="1"/>
    <x v="3"/>
    <x v="0"/>
    <d v="1978-11-22T00:00:00"/>
    <n v="5077.1899999999996"/>
    <x v="1"/>
    <s v="tier - 3"/>
    <x v="1"/>
    <x v="9"/>
  </r>
  <r>
    <s v="Id1754"/>
    <s v="  Jonathan C"/>
    <n v="28.54"/>
    <n v="5.51"/>
    <s v="No"/>
    <x v="0"/>
    <s v="Yes"/>
    <n v="1"/>
    <x v="1"/>
    <x v="1"/>
    <x v="2"/>
    <d v="1993-06-11T00:00:00"/>
    <n v="5059.5600000000004"/>
    <x v="1"/>
    <s v="tier - 1"/>
    <x v="14"/>
    <x v="20"/>
  </r>
  <r>
    <s v="Id1755"/>
    <s v="  Rachael M"/>
    <n v="18.54"/>
    <n v="4.95"/>
    <s v="No"/>
    <x v="0"/>
    <s v="No"/>
    <n v="0"/>
    <x v="1"/>
    <x v="2"/>
    <x v="2"/>
    <d v="1980-09-07T00:00:00"/>
    <n v="5054.05"/>
    <x v="1"/>
    <s v="tier - 2"/>
    <x v="0"/>
    <x v="25"/>
  </r>
  <r>
    <s v="Id1756"/>
    <s v="  Pilar"/>
    <n v="32.18"/>
    <n v="6.44"/>
    <s v="Yes"/>
    <x v="0"/>
    <s v="Yes"/>
    <n v="1"/>
    <x v="1"/>
    <x v="0"/>
    <x v="1"/>
    <d v="1997-07-29T00:00:00"/>
    <n v="5045.1499999999996"/>
    <x v="1"/>
    <s v="tier - 2"/>
    <x v="1"/>
    <x v="31"/>
  </r>
  <r>
    <s v="Id1757"/>
    <s v="  Kyle M"/>
    <n v="37.380000000000003"/>
    <n v="6.05"/>
    <s v="Yes"/>
    <x v="0"/>
    <s v="No"/>
    <n v="0"/>
    <x v="1"/>
    <x v="0"/>
    <x v="1"/>
    <d v="2001-10-16T00:00:00"/>
    <n v="5043.13"/>
    <x v="1"/>
    <s v="tier - 3"/>
    <x v="3"/>
    <x v="47"/>
  </r>
  <r>
    <s v="Id1758"/>
    <s v="  Christie"/>
    <n v="31.12"/>
    <n v="4.76"/>
    <s v="Yes"/>
    <x v="0"/>
    <s v="Yes"/>
    <n v="1"/>
    <x v="1"/>
    <x v="0"/>
    <x v="2"/>
    <d v="1997-12-04T00:00:00"/>
    <n v="5038.57"/>
    <x v="1"/>
    <s v="tier - 2"/>
    <x v="15"/>
    <x v="31"/>
  </r>
  <r>
    <s v="Id1759"/>
    <s v="  David A"/>
    <n v="22.01"/>
    <n v="6.72"/>
    <s v="Yes"/>
    <x v="0"/>
    <s v="No"/>
    <n v="1"/>
    <x v="1"/>
    <x v="2"/>
    <x v="0"/>
    <d v="1986-06-29T00:00:00"/>
    <n v="5034.1000000000004"/>
    <x v="1"/>
    <s v="tier - 2"/>
    <x v="0"/>
    <x v="26"/>
  </r>
  <r>
    <s v="Id1760"/>
    <s v="  Masahiro"/>
    <n v="27.645"/>
    <n v="5.7"/>
    <s v="No"/>
    <x v="0"/>
    <s v="No"/>
    <n v="0"/>
    <x v="1"/>
    <x v="1"/>
    <x v="1"/>
    <d v="1991-09-10T00:00:00"/>
    <n v="5031.2700000000004"/>
    <x v="2"/>
    <s v="tier - 1"/>
    <x v="4"/>
    <x v="42"/>
  </r>
  <r>
    <s v="Id1761"/>
    <s v="  Logan B"/>
    <n v="29.64"/>
    <n v="5.31"/>
    <s v="Yes"/>
    <x v="0"/>
    <s v="No"/>
    <n v="0"/>
    <x v="1"/>
    <x v="1"/>
    <x v="2"/>
    <d v="1985-12-28T00:00:00"/>
    <n v="5028.1499999999996"/>
    <x v="0"/>
    <s v="tier - 2"/>
    <x v="1"/>
    <x v="17"/>
  </r>
  <r>
    <s v="Id1762"/>
    <s v="  Stephanie L"/>
    <n v="33.700000000000003"/>
    <n v="4.32"/>
    <s v="Yes"/>
    <x v="0"/>
    <s v="No"/>
    <n v="1"/>
    <x v="1"/>
    <x v="0"/>
    <x v="2"/>
    <d v="1988-11-09T00:00:00"/>
    <n v="5012.47"/>
    <x v="1"/>
    <s v="tier - 3"/>
    <x v="3"/>
    <x v="23"/>
  </r>
  <r>
    <s v="Id1763"/>
    <s v="  Angela H"/>
    <n v="27.5"/>
    <n v="4.2300000000000004"/>
    <s v="Yes"/>
    <x v="0"/>
    <s v="No"/>
    <n v="1"/>
    <x v="1"/>
    <x v="1"/>
    <x v="2"/>
    <d v="1988-07-08T00:00:00"/>
    <n v="5003.8500000000004"/>
    <x v="1"/>
    <s v="tier - 3"/>
    <x v="3"/>
    <x v="23"/>
  </r>
  <r>
    <s v="Id1764"/>
    <s v="  Britt K"/>
    <n v="16.12"/>
    <n v="6.09"/>
    <s v="No"/>
    <x v="0"/>
    <s v="No"/>
    <n v="0"/>
    <x v="1"/>
    <x v="3"/>
    <x v="1"/>
    <d v="1977-06-09T00:00:00"/>
    <n v="5003.7700000000004"/>
    <x v="1"/>
    <s v="tier - 3"/>
    <x v="0"/>
    <x v="29"/>
  </r>
  <r>
    <s v="Id1765"/>
    <s v="  Joyce R"/>
    <n v="26.73"/>
    <n v="4.74"/>
    <s v="Yes"/>
    <x v="0"/>
    <s v="No"/>
    <n v="1"/>
    <x v="1"/>
    <x v="1"/>
    <x v="2"/>
    <d v="1988-09-04T00:00:00"/>
    <n v="5002.78"/>
    <x v="1"/>
    <s v="tier - 2"/>
    <x v="0"/>
    <x v="23"/>
  </r>
  <r>
    <s v="Id1766"/>
    <s v="  Ben"/>
    <n v="37.25"/>
    <n v="6.23"/>
    <s v="Yes"/>
    <x v="0"/>
    <s v="No"/>
    <n v="0"/>
    <x v="1"/>
    <x v="0"/>
    <x v="1"/>
    <d v="2001-10-05T00:00:00"/>
    <n v="4999.04"/>
    <x v="1"/>
    <s v="tier - 2"/>
    <x v="3"/>
    <x v="47"/>
  </r>
  <r>
    <s v="Id1767"/>
    <s v="  Sarah M"/>
    <n v="23.56"/>
    <n v="5.45"/>
    <s v="Yes"/>
    <x v="0"/>
    <s v="No"/>
    <n v="1"/>
    <x v="1"/>
    <x v="2"/>
    <x v="2"/>
    <d v="1988-06-24T00:00:00"/>
    <n v="4992.38"/>
    <x v="1"/>
    <s v="tier - 3"/>
    <x v="2"/>
    <x v="23"/>
  </r>
  <r>
    <s v="Id1768"/>
    <s v="  Sarah"/>
    <n v="15.84"/>
    <n v="10.34"/>
    <s v="No"/>
    <x v="0"/>
    <s v="No"/>
    <n v="2"/>
    <x v="1"/>
    <x v="3"/>
    <x v="0"/>
    <d v="1973-11-07T00:00:00"/>
    <n v="4985.22"/>
    <x v="1"/>
    <s v="tier - 3"/>
    <x v="0"/>
    <x v="30"/>
  </r>
  <r>
    <s v="Id1769"/>
    <s v="  Katie"/>
    <n v="36.630000000000003"/>
    <n v="5.15"/>
    <s v="No"/>
    <x v="0"/>
    <s v="No"/>
    <n v="0"/>
    <x v="1"/>
    <x v="0"/>
    <x v="2"/>
    <d v="1991-08-30T00:00:00"/>
    <n v="4949.76"/>
    <x v="1"/>
    <s v="tier - 1"/>
    <x v="0"/>
    <x v="42"/>
  </r>
  <r>
    <s v="Id1770"/>
    <s v="  Michaela L"/>
    <n v="16.47"/>
    <n v="11.72"/>
    <s v="No"/>
    <x v="0"/>
    <s v="No"/>
    <n v="0"/>
    <x v="1"/>
    <x v="3"/>
    <x v="0"/>
    <d v="1974-06-26T00:00:00"/>
    <n v="4942.0600000000004"/>
    <x v="1"/>
    <s v="tier - 2"/>
    <x v="0"/>
    <x v="19"/>
  </r>
  <r>
    <s v="Id1771"/>
    <s v="  Shalaleh"/>
    <n v="25.8"/>
    <n v="5.29"/>
    <s v="No"/>
    <x v="0"/>
    <s v="No"/>
    <n v="0"/>
    <x v="1"/>
    <x v="1"/>
    <x v="2"/>
    <d v="1991-11-27T00:00:00"/>
    <n v="4934.71"/>
    <x v="1"/>
    <s v="tier - 3"/>
    <x v="3"/>
    <x v="42"/>
  </r>
  <r>
    <s v="Id1772"/>
    <s v="  Karen"/>
    <n v="23.6"/>
    <n v="4.33"/>
    <s v="No"/>
    <x v="0"/>
    <s v="No"/>
    <n v="0"/>
    <x v="1"/>
    <x v="2"/>
    <x v="2"/>
    <d v="1991-08-23T00:00:00"/>
    <n v="4931.6499999999996"/>
    <x v="1"/>
    <s v="tier - 3"/>
    <x v="3"/>
    <x v="42"/>
  </r>
  <r>
    <s v="Id1773"/>
    <s v="  Zuzana"/>
    <n v="32.11"/>
    <n v="6.24"/>
    <s v="No"/>
    <x v="0"/>
    <s v="Yes"/>
    <n v="1"/>
    <x v="1"/>
    <x v="0"/>
    <x v="1"/>
    <d v="1993-08-10T00:00:00"/>
    <n v="4922.92"/>
    <x v="1"/>
    <s v="tier - 2"/>
    <x v="1"/>
    <x v="20"/>
  </r>
  <r>
    <s v="Id1774"/>
    <s v="  Daniel J"/>
    <n v="30.114999999999998"/>
    <n v="11.61"/>
    <s v="No"/>
    <x v="0"/>
    <s v="No"/>
    <n v="0"/>
    <x v="1"/>
    <x v="0"/>
    <x v="0"/>
    <d v="2002-08-21T00:00:00"/>
    <n v="4915.0600000000004"/>
    <x v="1"/>
    <s v="tier - 1"/>
    <x v="6"/>
    <x v="43"/>
  </r>
  <r>
    <s v="Id1775"/>
    <s v="  Alexandra"/>
    <n v="20.28"/>
    <n v="11.07"/>
    <s v="Yes"/>
    <x v="0"/>
    <s v="No"/>
    <n v="0"/>
    <x v="1"/>
    <x v="2"/>
    <x v="0"/>
    <d v="1981-10-18T00:00:00"/>
    <n v="4911.8900000000003"/>
    <x v="1"/>
    <s v="tier - 3"/>
    <x v="0"/>
    <x v="36"/>
  </r>
  <r>
    <s v="Id1776"/>
    <s v="  Jessica"/>
    <n v="20.234999999999999"/>
    <n v="5.19"/>
    <s v="No"/>
    <x v="0"/>
    <s v="Yes"/>
    <n v="1"/>
    <x v="1"/>
    <x v="2"/>
    <x v="2"/>
    <d v="1993-07-10T00:00:00"/>
    <n v="4906.41"/>
    <x v="1"/>
    <s v="tier - 1"/>
    <x v="1"/>
    <x v="20"/>
  </r>
  <r>
    <s v="Id1777"/>
    <s v="  Matthew M"/>
    <n v="25.27"/>
    <n v="5.7"/>
    <s v="Yes"/>
    <x v="0"/>
    <s v="No"/>
    <n v="1"/>
    <x v="1"/>
    <x v="1"/>
    <x v="1"/>
    <d v="1988-09-23T00:00:00"/>
    <n v="4894.75"/>
    <x v="2"/>
    <s v="tier - 3"/>
    <x v="1"/>
    <x v="23"/>
  </r>
  <r>
    <s v="Id1778"/>
    <s v="  Nadine A"/>
    <n v="24.24"/>
    <n v="6.15"/>
    <s v="No"/>
    <x v="0"/>
    <s v="No"/>
    <n v="0"/>
    <x v="1"/>
    <x v="2"/>
    <x v="1"/>
    <d v="1990-11-28T00:00:00"/>
    <n v="4894.3900000000003"/>
    <x v="1"/>
    <s v="tier - 3"/>
    <x v="0"/>
    <x v="3"/>
  </r>
  <r>
    <s v="Id1779"/>
    <s v="  Peter J Jr"/>
    <n v="35.75"/>
    <n v="5.07"/>
    <s v="No"/>
    <x v="0"/>
    <s v="No"/>
    <n v="0"/>
    <x v="1"/>
    <x v="0"/>
    <x v="2"/>
    <d v="1989-07-10T00:00:00"/>
    <n v="4890"/>
    <x v="2"/>
    <s v="tier - 2"/>
    <x v="0"/>
    <x v="4"/>
  </r>
  <r>
    <s v="Id1780"/>
    <s v="  Colleen M"/>
    <n v="29.92"/>
    <n v="10.97"/>
    <s v="Yes"/>
    <x v="0"/>
    <s v="No"/>
    <n v="1"/>
    <x v="1"/>
    <x v="1"/>
    <x v="0"/>
    <d v="1986-10-27T00:00:00"/>
    <n v="4889.04"/>
    <x v="1"/>
    <s v="tier - 1"/>
    <x v="0"/>
    <x v="26"/>
  </r>
  <r>
    <s v="Id1781"/>
    <s v="  Julie A"/>
    <n v="26.2"/>
    <n v="10.93"/>
    <s v="Yes"/>
    <x v="0"/>
    <s v="No"/>
    <n v="1"/>
    <x v="1"/>
    <x v="1"/>
    <x v="0"/>
    <d v="1986-12-23T00:00:00"/>
    <n v="4883.87"/>
    <x v="1"/>
    <s v="tier - 1"/>
    <x v="3"/>
    <x v="26"/>
  </r>
  <r>
    <s v="Id1782"/>
    <s v="  Douglas W"/>
    <n v="26.695"/>
    <n v="4.21"/>
    <s v="Yes"/>
    <x v="0"/>
    <s v="Yes"/>
    <n v="1"/>
    <x v="1"/>
    <x v="1"/>
    <x v="2"/>
    <d v="1997-09-29T00:00:00"/>
    <n v="4877.9799999999996"/>
    <x v="1"/>
    <s v="tier - 3"/>
    <x v="1"/>
    <x v="31"/>
  </r>
  <r>
    <s v="Id1783"/>
    <s v="  Catherine"/>
    <n v="23.16"/>
    <n v="5.5"/>
    <s v="No"/>
    <x v="0"/>
    <s v="No"/>
    <n v="0"/>
    <x v="1"/>
    <x v="2"/>
    <x v="2"/>
    <d v="1989-09-01T00:00:00"/>
    <n v="4859.8900000000003"/>
    <x v="1"/>
    <s v="tier - 3"/>
    <x v="3"/>
    <x v="4"/>
  </r>
  <r>
    <s v="Id1784"/>
    <s v="  James A"/>
    <n v="32.585000000000001"/>
    <n v="4.93"/>
    <s v="Yes"/>
    <x v="0"/>
    <s v="No"/>
    <n v="1"/>
    <x v="1"/>
    <x v="0"/>
    <x v="2"/>
    <d v="1995-12-27T00:00:00"/>
    <n v="4846.92"/>
    <x v="1"/>
    <s v="tier - 3"/>
    <x v="6"/>
    <x v="40"/>
  </r>
  <r>
    <s v="Id1785"/>
    <s v="  Youngseong"/>
    <n v="33.97"/>
    <n v="5.6"/>
    <s v="Yes"/>
    <x v="0"/>
    <s v="No"/>
    <n v="0"/>
    <x v="1"/>
    <x v="0"/>
    <x v="2"/>
    <d v="2001-06-07T00:00:00"/>
    <n v="4846.53"/>
    <x v="1"/>
    <s v="tier - 3"/>
    <x v="14"/>
    <x v="21"/>
  </r>
  <r>
    <s v="Id1786"/>
    <s v="  John"/>
    <n v="16.57"/>
    <n v="9.99"/>
    <s v="No"/>
    <x v="0"/>
    <s v="No"/>
    <n v="0"/>
    <x v="1"/>
    <x v="3"/>
    <x v="0"/>
    <d v="1974-09-11T00:00:00"/>
    <n v="4844.67"/>
    <x v="1"/>
    <s v="tier - 2"/>
    <x v="0"/>
    <x v="19"/>
  </r>
  <r>
    <s v="Id1787"/>
    <s v="  Brandon S"/>
    <n v="17.55"/>
    <n v="5.93"/>
    <s v="No"/>
    <x v="0"/>
    <s v="Yes"/>
    <n v="1"/>
    <x v="1"/>
    <x v="3"/>
    <x v="1"/>
    <d v="1979-12-13T00:00:00"/>
    <n v="4843.79"/>
    <x v="1"/>
    <s v="tier - 3"/>
    <x v="0"/>
    <x v="18"/>
  </r>
  <r>
    <s v="Id1788"/>
    <s v="  Sean P"/>
    <n v="29.41"/>
    <n v="6.29"/>
    <s v="Yes"/>
    <x v="0"/>
    <s v="No"/>
    <n v="1"/>
    <x v="1"/>
    <x v="1"/>
    <x v="1"/>
    <d v="1995-09-29T00:00:00"/>
    <n v="4840.95"/>
    <x v="1"/>
    <s v="tier - 1"/>
    <x v="14"/>
    <x v="40"/>
  </r>
  <r>
    <s v="Id1789"/>
    <s v="  Scott"/>
    <n v="17.91"/>
    <n v="5.65"/>
    <s v="No"/>
    <x v="0"/>
    <s v="No"/>
    <n v="1"/>
    <x v="1"/>
    <x v="3"/>
    <x v="2"/>
    <d v="1984-10-15T00:00:00"/>
    <n v="4839.18"/>
    <x v="1"/>
    <s v="tier - 1"/>
    <x v="1"/>
    <x v="32"/>
  </r>
  <r>
    <s v="Id1790"/>
    <s v="  Janez"/>
    <n v="31.57"/>
    <n v="6.15"/>
    <s v="No"/>
    <x v="0"/>
    <s v="No"/>
    <n v="1"/>
    <x v="1"/>
    <x v="0"/>
    <x v="1"/>
    <d v="1992-09-10T00:00:00"/>
    <n v="4837.58"/>
    <x v="2"/>
    <s v="tier - 2"/>
    <x v="0"/>
    <x v="34"/>
  </r>
  <r>
    <s v="Id1791"/>
    <s v="  John I Jr"/>
    <n v="33.18"/>
    <n v="5.22"/>
    <s v="No"/>
    <x v="1"/>
    <s v="No"/>
    <n v="1"/>
    <x v="1"/>
    <x v="0"/>
    <x v="2"/>
    <d v="2000-12-11T00:00:00"/>
    <n v="4835.43"/>
    <x v="1"/>
    <s v="tier - 2"/>
    <x v="14"/>
    <x v="21"/>
  </r>
  <r>
    <s v="Id1792"/>
    <s v="  Heather"/>
    <n v="37"/>
    <n v="11.66"/>
    <s v="No"/>
    <x v="0"/>
    <s v="No"/>
    <n v="0"/>
    <x v="1"/>
    <x v="0"/>
    <x v="0"/>
    <d v="2002-06-27T00:00:00"/>
    <n v="4830.63"/>
    <x v="1"/>
    <s v="tier - 1"/>
    <x v="3"/>
    <x v="43"/>
  </r>
  <r>
    <s v="Id1793"/>
    <s v="  Michael"/>
    <n v="18.905000000000001"/>
    <n v="4.91"/>
    <s v="Yes"/>
    <x v="0"/>
    <s v="No"/>
    <n v="1"/>
    <x v="1"/>
    <x v="2"/>
    <x v="2"/>
    <d v="1995-12-01T00:00:00"/>
    <n v="4827.8999999999996"/>
    <x v="0"/>
    <s v="tier - 2"/>
    <x v="10"/>
    <x v="40"/>
  </r>
  <r>
    <s v="Id1794"/>
    <s v="  Kathleen"/>
    <n v="20.03"/>
    <n v="9.25"/>
    <s v="Yes"/>
    <x v="0"/>
    <s v="No"/>
    <n v="0"/>
    <x v="1"/>
    <x v="2"/>
    <x v="0"/>
    <d v="1981-07-03T00:00:00"/>
    <n v="4827.1000000000004"/>
    <x v="1"/>
    <s v="tier - 1"/>
    <x v="0"/>
    <x v="36"/>
  </r>
  <r>
    <s v="Id1795"/>
    <s v="  Ryan M"/>
    <n v="16.7"/>
    <n v="11.48"/>
    <s v="No"/>
    <x v="0"/>
    <s v="No"/>
    <n v="0"/>
    <x v="1"/>
    <x v="3"/>
    <x v="0"/>
    <d v="1978-10-03T00:00:00"/>
    <n v="4812.34"/>
    <x v="1"/>
    <s v="tier - 3"/>
    <x v="0"/>
    <x v="9"/>
  </r>
  <r>
    <s v="Id1796"/>
    <s v="  Sara"/>
    <n v="39.82"/>
    <n v="6.06"/>
    <s v="No"/>
    <x v="0"/>
    <s v="No"/>
    <n v="0"/>
    <x v="1"/>
    <x v="0"/>
    <x v="1"/>
    <d v="1989-12-16T00:00:00"/>
    <n v="4795.66"/>
    <x v="1"/>
    <s v="tier - 1"/>
    <x v="0"/>
    <x v="4"/>
  </r>
  <r>
    <s v="Id1797"/>
    <s v="  Deniz"/>
    <n v="22.04"/>
    <n v="5.86"/>
    <s v="No"/>
    <x v="0"/>
    <s v="No"/>
    <n v="1"/>
    <x v="1"/>
    <x v="2"/>
    <x v="1"/>
    <d v="1987-06-22T00:00:00"/>
    <n v="4787.42"/>
    <x v="1"/>
    <s v="tier - 3"/>
    <x v="0"/>
    <x v="38"/>
  </r>
  <r>
    <s v="Id1798"/>
    <s v="  Shannon L"/>
    <n v="28.27"/>
    <n v="5.33"/>
    <s v="No"/>
    <x v="0"/>
    <s v="No"/>
    <n v="0"/>
    <x v="1"/>
    <x v="1"/>
    <x v="2"/>
    <d v="1989-12-09T00:00:00"/>
    <n v="4779.6000000000004"/>
    <x v="1"/>
    <s v="tier - 3"/>
    <x v="0"/>
    <x v="4"/>
  </r>
  <r>
    <s v="Id1799"/>
    <s v="  Kaitlin M"/>
    <n v="18.5"/>
    <n v="5.33"/>
    <s v="No"/>
    <x v="0"/>
    <s v="No"/>
    <n v="0"/>
    <x v="1"/>
    <x v="2"/>
    <x v="2"/>
    <d v="1989-08-01T00:00:00"/>
    <n v="4766.0200000000004"/>
    <x v="1"/>
    <s v="tier - 3"/>
    <x v="3"/>
    <x v="4"/>
  </r>
  <r>
    <s v="Id1800"/>
    <s v="  Alfredo"/>
    <n v="38.6"/>
    <n v="6.02"/>
    <s v="No"/>
    <x v="0"/>
    <s v="No"/>
    <n v="1"/>
    <x v="1"/>
    <x v="0"/>
    <x v="1"/>
    <d v="1987-09-27T00:00:00"/>
    <n v="4762.33"/>
    <x v="2"/>
    <s v="tier - 3"/>
    <x v="3"/>
    <x v="38"/>
  </r>
  <r>
    <s v="Id1801"/>
    <s v="  Kristen"/>
    <n v="43.12"/>
    <n v="6.25"/>
    <s v="No"/>
    <x v="0"/>
    <s v="No"/>
    <n v="1"/>
    <x v="1"/>
    <x v="0"/>
    <x v="1"/>
    <d v="1992-08-16T00:00:00"/>
    <n v="4753.6400000000003"/>
    <x v="1"/>
    <s v="tier - 3"/>
    <x v="0"/>
    <x v="34"/>
  </r>
  <r>
    <s v="Id1802"/>
    <s v="  Daniel"/>
    <n v="30.5"/>
    <n v="4.8099999999999996"/>
    <s v="No"/>
    <x v="0"/>
    <s v="No"/>
    <n v="1"/>
    <x v="1"/>
    <x v="0"/>
    <x v="2"/>
    <d v="1987-11-22T00:00:00"/>
    <n v="4751.07"/>
    <x v="2"/>
    <s v="tier - 1"/>
    <x v="3"/>
    <x v="38"/>
  </r>
  <r>
    <s v="Id1803"/>
    <s v="  Jonathan"/>
    <n v="27.61"/>
    <n v="4.5999999999999996"/>
    <s v="No"/>
    <x v="0"/>
    <s v="No"/>
    <n v="1"/>
    <x v="1"/>
    <x v="1"/>
    <x v="2"/>
    <d v="1987-09-02T00:00:00"/>
    <n v="4747.05"/>
    <x v="1"/>
    <s v="tier - 2"/>
    <x v="0"/>
    <x v="38"/>
  </r>
  <r>
    <s v="Id1804"/>
    <s v="  Troy"/>
    <n v="27.1"/>
    <n v="5.08"/>
    <s v="No"/>
    <x v="0"/>
    <s v="No"/>
    <n v="1"/>
    <x v="1"/>
    <x v="1"/>
    <x v="2"/>
    <d v="1987-06-05T00:00:00"/>
    <n v="4746.34"/>
    <x v="1"/>
    <s v="tier - 2"/>
    <x v="3"/>
    <x v="26"/>
  </r>
  <r>
    <s v="Id1805"/>
    <s v="  Daniel C"/>
    <n v="35.93"/>
    <n v="5.43"/>
    <s v="No"/>
    <x v="1"/>
    <s v="No"/>
    <n v="1"/>
    <x v="1"/>
    <x v="0"/>
    <x v="2"/>
    <d v="2004-11-24T00:00:00"/>
    <n v="4740.78"/>
    <x v="1"/>
    <s v="tier - 3"/>
    <x v="14"/>
    <x v="41"/>
  </r>
  <r>
    <s v="Id1806"/>
    <s v="  Lauren"/>
    <n v="32.68"/>
    <n v="5.44"/>
    <s v="No"/>
    <x v="0"/>
    <s v="No"/>
    <n v="0"/>
    <x v="1"/>
    <x v="0"/>
    <x v="2"/>
    <d v="1991-10-12T00:00:00"/>
    <n v="4738.2700000000004"/>
    <x v="1"/>
    <s v="tier - 3"/>
    <x v="1"/>
    <x v="42"/>
  </r>
  <r>
    <s v="Id1807"/>
    <s v="  Jennefer"/>
    <n v="20.74"/>
    <n v="11.69"/>
    <s v="Yes"/>
    <x v="0"/>
    <s v="No"/>
    <n v="1"/>
    <x v="1"/>
    <x v="2"/>
    <x v="0"/>
    <d v="1986-09-05T00:00:00"/>
    <n v="4734.6400000000003"/>
    <x v="1"/>
    <s v="tier - 1"/>
    <x v="0"/>
    <x v="26"/>
  </r>
  <r>
    <s v="Id1808"/>
    <s v="  Tracey L"/>
    <n v="15.57"/>
    <n v="6.07"/>
    <s v="No"/>
    <x v="0"/>
    <s v="No"/>
    <n v="0"/>
    <x v="1"/>
    <x v="3"/>
    <x v="1"/>
    <d v="1980-07-02T00:00:00"/>
    <n v="4728.71"/>
    <x v="1"/>
    <s v="tier - 3"/>
    <x v="1"/>
    <x v="25"/>
  </r>
  <r>
    <s v="Id1809"/>
    <s v="  Ashley"/>
    <n v="23.844999999999999"/>
    <n v="4.3600000000000003"/>
    <s v="No"/>
    <x v="0"/>
    <s v="No"/>
    <n v="0"/>
    <x v="1"/>
    <x v="2"/>
    <x v="2"/>
    <d v="1994-08-12T00:00:00"/>
    <n v="4719.74"/>
    <x v="1"/>
    <s v="tier - 1"/>
    <x v="1"/>
    <x v="6"/>
  </r>
  <r>
    <s v="Id1810"/>
    <s v="  Cindy"/>
    <n v="22.895"/>
    <n v="5.24"/>
    <s v="No"/>
    <x v="0"/>
    <s v="No"/>
    <n v="1"/>
    <x v="1"/>
    <x v="2"/>
    <x v="2"/>
    <d v="1992-09-28T00:00:00"/>
    <n v="4719.5200000000004"/>
    <x v="1"/>
    <s v="tier - 2"/>
    <x v="2"/>
    <x v="34"/>
  </r>
  <r>
    <s v="Id1811"/>
    <s v="  Esther"/>
    <n v="21.945"/>
    <n v="5.37"/>
    <s v="No"/>
    <x v="0"/>
    <s v="No"/>
    <n v="1"/>
    <x v="1"/>
    <x v="2"/>
    <x v="2"/>
    <d v="1992-10-09T00:00:00"/>
    <n v="4718.2"/>
    <x v="1"/>
    <s v="tier - 3"/>
    <x v="2"/>
    <x v="34"/>
  </r>
  <r>
    <s v="Id1812"/>
    <s v="  Jackie"/>
    <n v="19.47"/>
    <n v="6.6"/>
    <s v="Yes"/>
    <x v="0"/>
    <s v="No"/>
    <n v="0"/>
    <x v="1"/>
    <x v="2"/>
    <x v="0"/>
    <d v="1981-08-12T00:00:00"/>
    <n v="4712.12"/>
    <x v="1"/>
    <s v="tier - 3"/>
    <x v="3"/>
    <x v="36"/>
  </r>
  <r>
    <s v="Id1813"/>
    <s v="  Timothy P"/>
    <n v="15.61"/>
    <n v="5.77"/>
    <s v="No"/>
    <x v="0"/>
    <s v="No"/>
    <n v="0"/>
    <x v="1"/>
    <x v="3"/>
    <x v="1"/>
    <d v="1977-12-04T00:00:00"/>
    <n v="4699.47"/>
    <x v="1"/>
    <s v="tier - 3"/>
    <x v="0"/>
    <x v="29"/>
  </r>
  <r>
    <s v="Id1814"/>
    <s v="  Lauren"/>
    <n v="28.6"/>
    <n v="6.08"/>
    <s v="No"/>
    <x v="0"/>
    <s v="Yes"/>
    <n v="1"/>
    <x v="1"/>
    <x v="1"/>
    <x v="1"/>
    <d v="2003-06-22T00:00:00"/>
    <n v="4687.8"/>
    <x v="1"/>
    <s v="tier - 3"/>
    <x v="3"/>
    <x v="39"/>
  </r>
  <r>
    <s v="Id1815"/>
    <s v="  Benjamin"/>
    <n v="46.53"/>
    <n v="4.16"/>
    <s v="No"/>
    <x v="0"/>
    <s v="No"/>
    <n v="0"/>
    <x v="1"/>
    <x v="0"/>
    <x v="2"/>
    <d v="1990-09-04T00:00:00"/>
    <n v="4686.3900000000003"/>
    <x v="2"/>
    <s v="tier - 3"/>
    <x v="0"/>
    <x v="3"/>
  </r>
  <r>
    <s v="Id1816"/>
    <s v="  Hugo M"/>
    <n v="34.99"/>
    <n v="5.0999999999999996"/>
    <s v="No"/>
    <x v="0"/>
    <s v="Yes"/>
    <n v="1"/>
    <x v="1"/>
    <x v="0"/>
    <x v="2"/>
    <d v="2003-10-04T00:00:00"/>
    <n v="4678.8"/>
    <x v="1"/>
    <s v="tier - 1"/>
    <x v="14"/>
    <x v="39"/>
  </r>
  <r>
    <s v="Id1817"/>
    <s v="  Daniel J Jr"/>
    <n v="17.05"/>
    <n v="5.3"/>
    <s v="No"/>
    <x v="0"/>
    <s v="Yes"/>
    <n v="1"/>
    <x v="1"/>
    <x v="3"/>
    <x v="2"/>
    <d v="1979-10-18T00:00:00"/>
    <n v="4674.2"/>
    <x v="1"/>
    <s v="tier - 1"/>
    <x v="0"/>
    <x v="18"/>
  </r>
  <r>
    <s v="Id1818"/>
    <s v="  Justin R"/>
    <n v="37.18"/>
    <n v="4.9000000000000004"/>
    <s v="No"/>
    <x v="0"/>
    <s v="No"/>
    <n v="0"/>
    <x v="1"/>
    <x v="0"/>
    <x v="2"/>
    <d v="1990-07-13T00:00:00"/>
    <n v="4673.3900000000003"/>
    <x v="1"/>
    <s v="tier - 1"/>
    <x v="0"/>
    <x v="3"/>
  </r>
  <r>
    <s v="Id1819"/>
    <s v="  Colin"/>
    <n v="35.200000000000003"/>
    <n v="5.55"/>
    <s v="No"/>
    <x v="0"/>
    <s v="No"/>
    <n v="0"/>
    <x v="1"/>
    <x v="0"/>
    <x v="2"/>
    <d v="1990-09-26T00:00:00"/>
    <n v="4670.6400000000003"/>
    <x v="1"/>
    <s v="tier - 2"/>
    <x v="3"/>
    <x v="3"/>
  </r>
  <r>
    <s v="Id1820"/>
    <s v="  Rob"/>
    <n v="37.335000000000001"/>
    <n v="4.95"/>
    <s v="No"/>
    <x v="0"/>
    <s v="No"/>
    <n v="0"/>
    <x v="1"/>
    <x v="0"/>
    <x v="2"/>
    <d v="1990-08-05T00:00:00"/>
    <n v="4667.6099999999997"/>
    <x v="2"/>
    <s v="tier - 3"/>
    <x v="4"/>
    <x v="3"/>
  </r>
  <r>
    <s v="Id1821"/>
    <s v="  Patrick"/>
    <n v="27.265000000000001"/>
    <n v="6.46"/>
    <s v="Yes"/>
    <x v="0"/>
    <s v="No"/>
    <n v="0"/>
    <x v="1"/>
    <x v="1"/>
    <x v="1"/>
    <d v="1996-10-25T00:00:00"/>
    <n v="4661.29"/>
    <x v="1"/>
    <s v="tier - 1"/>
    <x v="6"/>
    <x v="45"/>
  </r>
  <r>
    <s v="Id1822"/>
    <s v="  Austin D"/>
    <n v="30.8"/>
    <n v="4.9000000000000004"/>
    <s v="Yes"/>
    <x v="0"/>
    <s v="No"/>
    <n v="0"/>
    <x v="1"/>
    <x v="0"/>
    <x v="2"/>
    <d v="1985-06-22T00:00:00"/>
    <n v="4646.76"/>
    <x v="0"/>
    <s v="tier - 1"/>
    <x v="3"/>
    <x v="17"/>
  </r>
  <r>
    <s v="Id1823"/>
    <s v="  Brittany"/>
    <n v="30.21"/>
    <n v="5.21"/>
    <s v="No"/>
    <x v="0"/>
    <s v="No"/>
    <n v="1"/>
    <x v="1"/>
    <x v="0"/>
    <x v="2"/>
    <d v="1998-06-29T00:00:00"/>
    <n v="4618.08"/>
    <x v="1"/>
    <s v="tier - 1"/>
    <x v="1"/>
    <x v="44"/>
  </r>
  <r>
    <s v="Id1824"/>
    <s v="  Matthew T"/>
    <n v="35.340000000000003"/>
    <n v="4.13"/>
    <s v="No"/>
    <x v="1"/>
    <s v="No"/>
    <n v="1"/>
    <x v="1"/>
    <x v="0"/>
    <x v="2"/>
    <d v="2000-07-02T00:00:00"/>
    <n v="4608.03"/>
    <x v="1"/>
    <s v="tier - 3"/>
    <x v="3"/>
    <x v="21"/>
  </r>
  <r>
    <s v="Id1825"/>
    <s v="  Becky G"/>
    <n v="26.695"/>
    <n v="5.28"/>
    <s v="No"/>
    <x v="0"/>
    <s v="No"/>
    <n v="0"/>
    <x v="1"/>
    <x v="1"/>
    <x v="2"/>
    <d v="1989-09-18T00:00:00"/>
    <n v="4571.41"/>
    <x v="1"/>
    <s v="tier - 2"/>
    <x v="1"/>
    <x v="4"/>
  </r>
  <r>
    <s v="Id1826"/>
    <s v="  Virginie"/>
    <n v="29.355"/>
    <n v="4.68"/>
    <s v="Yes"/>
    <x v="0"/>
    <s v="No"/>
    <n v="0"/>
    <x v="1"/>
    <x v="1"/>
    <x v="2"/>
    <d v="1996-12-25T00:00:00"/>
    <n v="4564.1899999999996"/>
    <x v="1"/>
    <s v="tier - 2"/>
    <x v="2"/>
    <x v="45"/>
  </r>
  <r>
    <s v="Id1827"/>
    <s v="  Allison A"/>
    <n v="29.59"/>
    <n v="4.0599999999999996"/>
    <s v="No"/>
    <x v="0"/>
    <s v="No"/>
    <n v="0"/>
    <x v="1"/>
    <x v="1"/>
    <x v="2"/>
    <d v="1990-09-20T00:00:00"/>
    <n v="4562.84"/>
    <x v="1"/>
    <s v="tier - 2"/>
    <x v="0"/>
    <x v="3"/>
  </r>
  <r>
    <s v="Id1828"/>
    <s v="  Julie"/>
    <n v="31.35"/>
    <n v="4.2"/>
    <s v="No"/>
    <x v="1"/>
    <s v="No"/>
    <n v="1"/>
    <x v="1"/>
    <x v="0"/>
    <x v="2"/>
    <d v="2004-12-22T00:00:00"/>
    <n v="4561.1899999999996"/>
    <x v="1"/>
    <s v="tier - 2"/>
    <x v="2"/>
    <x v="41"/>
  </r>
  <r>
    <s v="Id1829"/>
    <s v="  Katherine"/>
    <n v="20.52"/>
    <n v="4.83"/>
    <s v="No"/>
    <x v="0"/>
    <s v="No"/>
    <n v="0"/>
    <x v="1"/>
    <x v="2"/>
    <x v="2"/>
    <d v="1990-11-17T00:00:00"/>
    <n v="4544.2299999999996"/>
    <x v="1"/>
    <s v="tier - 1"/>
    <x v="2"/>
    <x v="3"/>
  </r>
  <r>
    <s v="Id1830"/>
    <s v="  Caleb"/>
    <n v="42.9"/>
    <n v="4.87"/>
    <s v="Yes"/>
    <x v="0"/>
    <s v="No"/>
    <n v="1"/>
    <x v="1"/>
    <x v="0"/>
    <x v="2"/>
    <d v="1988-06-13T00:00:00"/>
    <n v="4536.26"/>
    <x v="1"/>
    <s v="tier - 2"/>
    <x v="3"/>
    <x v="23"/>
  </r>
  <r>
    <s v="Id1831"/>
    <s v="  Jaime"/>
    <n v="24.6"/>
    <n v="5.86"/>
    <s v="No"/>
    <x v="0"/>
    <s v="Yes"/>
    <n v="1"/>
    <x v="1"/>
    <x v="2"/>
    <x v="1"/>
    <d v="1993-06-29T00:00:00"/>
    <n v="4529.4799999999996"/>
    <x v="1"/>
    <s v="tier - 1"/>
    <x v="3"/>
    <x v="20"/>
  </r>
  <r>
    <s v="Id1832"/>
    <s v="  Hannah"/>
    <n v="28.405000000000001"/>
    <n v="4.12"/>
    <s v="No"/>
    <x v="0"/>
    <s v="No"/>
    <n v="1"/>
    <x v="1"/>
    <x v="1"/>
    <x v="2"/>
    <d v="1992-08-13T00:00:00"/>
    <n v="4527.18"/>
    <x v="1"/>
    <s v="tier - 2"/>
    <x v="1"/>
    <x v="34"/>
  </r>
  <r>
    <s v="Id1833"/>
    <s v="  Zachariah"/>
    <n v="34.674999999999997"/>
    <n v="5.71"/>
    <s v="Yes"/>
    <x v="0"/>
    <s v="No"/>
    <n v="1"/>
    <x v="1"/>
    <x v="0"/>
    <x v="1"/>
    <d v="1988-12-21T00:00:00"/>
    <n v="4518.83"/>
    <x v="1"/>
    <s v="tier - 2"/>
    <x v="6"/>
    <x v="23"/>
  </r>
  <r>
    <s v="Id1834"/>
    <s v="  Patricia A"/>
    <n v="18.850000000000001"/>
    <n v="6.03"/>
    <s v="No"/>
    <x v="0"/>
    <s v="No"/>
    <n v="1"/>
    <x v="1"/>
    <x v="2"/>
    <x v="1"/>
    <d v="1987-12-05T00:00:00"/>
    <n v="4518.7700000000004"/>
    <x v="1"/>
    <s v="tier - 3"/>
    <x v="1"/>
    <x v="38"/>
  </r>
  <r>
    <s v="Id1835"/>
    <s v="  Elizabeth A"/>
    <n v="34.130000000000003"/>
    <n v="5.65"/>
    <s v="No"/>
    <x v="0"/>
    <s v="Yes"/>
    <n v="1"/>
    <x v="1"/>
    <x v="0"/>
    <x v="2"/>
    <d v="2003-10-02T00:00:00"/>
    <n v="4518.3999999999996"/>
    <x v="1"/>
    <s v="tier - 3"/>
    <x v="12"/>
    <x v="39"/>
  </r>
  <r>
    <s v="Id1836"/>
    <s v="  Benjamin"/>
    <n v="17.34"/>
    <n v="5.05"/>
    <s v="No"/>
    <x v="0"/>
    <s v="No"/>
    <n v="0"/>
    <x v="1"/>
    <x v="3"/>
    <x v="2"/>
    <d v="1980-06-16T00:00:00"/>
    <n v="4515.71"/>
    <x v="1"/>
    <s v="tier - 3"/>
    <x v="0"/>
    <x v="25"/>
  </r>
  <r>
    <s v="Id1837"/>
    <s v="  Breno"/>
    <n v="17.440000000000001"/>
    <n v="6.26"/>
    <s v="No"/>
    <x v="0"/>
    <s v="No"/>
    <n v="0"/>
    <x v="1"/>
    <x v="3"/>
    <x v="1"/>
    <d v="1982-09-27T00:00:00"/>
    <n v="4511.41"/>
    <x v="1"/>
    <s v="tier - 3"/>
    <x v="0"/>
    <x v="37"/>
  </r>
  <r>
    <s v="Id1838"/>
    <s v="  Takaya"/>
    <n v="33.659999999999997"/>
    <n v="4.08"/>
    <s v="Yes"/>
    <x v="0"/>
    <s v="Yes"/>
    <n v="1"/>
    <x v="1"/>
    <x v="0"/>
    <x v="2"/>
    <d v="1997-10-13T00:00:00"/>
    <n v="4504.66"/>
    <x v="0"/>
    <s v="tier - 2"/>
    <x v="0"/>
    <x v="31"/>
  </r>
  <r>
    <s v="Id1839"/>
    <s v="  Thomas IV"/>
    <n v="21.375"/>
    <n v="6.19"/>
    <s v="Yes"/>
    <x v="0"/>
    <s v="No"/>
    <n v="1"/>
    <x v="1"/>
    <x v="2"/>
    <x v="1"/>
    <d v="1988-06-26T00:00:00"/>
    <n v="4500.34"/>
    <x v="1"/>
    <s v="tier - 1"/>
    <x v="6"/>
    <x v="23"/>
  </r>
  <r>
    <s v="Id1840"/>
    <s v="  Bradley E"/>
    <n v="27.14"/>
    <n v="6.01"/>
    <s v="No"/>
    <x v="0"/>
    <s v="No"/>
    <n v="1"/>
    <x v="1"/>
    <x v="1"/>
    <x v="1"/>
    <d v="1992-07-12T00:00:00"/>
    <n v="4488.58"/>
    <x v="1"/>
    <s v="tier - 3"/>
    <x v="1"/>
    <x v="34"/>
  </r>
  <r>
    <s v="Id1841"/>
    <s v="  Megan"/>
    <n v="35.78"/>
    <n v="6.07"/>
    <s v="No"/>
    <x v="1"/>
    <s v="No"/>
    <n v="1"/>
    <x v="1"/>
    <x v="0"/>
    <x v="1"/>
    <d v="2004-07-18T00:00:00"/>
    <n v="4468.25"/>
    <x v="1"/>
    <s v="tier - 2"/>
    <x v="1"/>
    <x v="41"/>
  </r>
  <r>
    <s v="Id1842"/>
    <s v="  Ruby J"/>
    <n v="34.96"/>
    <n v="5.63"/>
    <s v="No"/>
    <x v="0"/>
    <s v="No"/>
    <n v="0"/>
    <x v="1"/>
    <x v="0"/>
    <x v="2"/>
    <d v="1999-11-20T00:00:00"/>
    <n v="4466.62"/>
    <x v="1"/>
    <s v="tier - 2"/>
    <x v="1"/>
    <x v="35"/>
  </r>
  <r>
    <s v="Id1843"/>
    <s v="  Bart"/>
    <n v="38.39"/>
    <n v="6.05"/>
    <s v="No"/>
    <x v="0"/>
    <s v="No"/>
    <n v="0"/>
    <x v="1"/>
    <x v="0"/>
    <x v="1"/>
    <d v="1991-07-04T00:00:00"/>
    <n v="4463.21"/>
    <x v="2"/>
    <s v="tier - 3"/>
    <x v="0"/>
    <x v="42"/>
  </r>
  <r>
    <s v="Id1844"/>
    <s v="  Robert A"/>
    <n v="33.82"/>
    <n v="4.6500000000000004"/>
    <s v="No"/>
    <x v="0"/>
    <s v="No"/>
    <n v="0"/>
    <x v="1"/>
    <x v="0"/>
    <x v="2"/>
    <d v="1990-07-15T00:00:00"/>
    <n v="4462.72"/>
    <x v="1"/>
    <s v="tier - 3"/>
    <x v="1"/>
    <x v="3"/>
  </r>
  <r>
    <s v="Id1845"/>
    <s v="  Adam"/>
    <n v="27.835000000000001"/>
    <n v="5.37"/>
    <s v="No"/>
    <x v="0"/>
    <s v="No"/>
    <n v="0"/>
    <x v="1"/>
    <x v="1"/>
    <x v="2"/>
    <d v="1990-08-08T00:00:00"/>
    <n v="4454.3999999999996"/>
    <x v="1"/>
    <s v="tier - 3"/>
    <x v="1"/>
    <x v="3"/>
  </r>
  <r>
    <s v="Id1846"/>
    <s v="  Yemane Adhane"/>
    <n v="33"/>
    <n v="5.39"/>
    <s v="No"/>
    <x v="0"/>
    <s v="No"/>
    <n v="0"/>
    <x v="1"/>
    <x v="0"/>
    <x v="2"/>
    <d v="1994-06-28T00:00:00"/>
    <n v="4449.46"/>
    <x v="0"/>
    <s v="tier - 2"/>
    <x v="0"/>
    <x v="6"/>
  </r>
  <r>
    <s v="Id1847"/>
    <s v="  Jesse A"/>
    <n v="26.885000000000002"/>
    <n v="5.86"/>
    <s v="No"/>
    <x v="0"/>
    <s v="No"/>
    <n v="0"/>
    <x v="1"/>
    <x v="1"/>
    <x v="1"/>
    <d v="1991-09-03T00:00:00"/>
    <n v="4441.21"/>
    <x v="0"/>
    <s v="tier - 2"/>
    <x v="7"/>
    <x v="42"/>
  </r>
  <r>
    <s v="Id1848"/>
    <s v="  Bird"/>
    <n v="29.26"/>
    <n v="4.4400000000000004"/>
    <s v="No"/>
    <x v="0"/>
    <s v="No"/>
    <n v="0"/>
    <x v="1"/>
    <x v="1"/>
    <x v="2"/>
    <d v="1994-10-24T00:00:00"/>
    <n v="4438.26"/>
    <x v="1"/>
    <s v="tier - 3"/>
    <x v="6"/>
    <x v="6"/>
  </r>
  <r>
    <s v="Id1849"/>
    <s v="  Patrick M"/>
    <n v="26.98"/>
    <n v="4.41"/>
    <s v="No"/>
    <x v="0"/>
    <s v="No"/>
    <n v="0"/>
    <x v="1"/>
    <x v="1"/>
    <x v="2"/>
    <d v="1994-10-08T00:00:00"/>
    <n v="4435.09"/>
    <x v="2"/>
    <s v="tier - 2"/>
    <x v="4"/>
    <x v="6"/>
  </r>
  <r>
    <s v="Id1850"/>
    <s v="  Kyle"/>
    <n v="32.11"/>
    <n v="5.19"/>
    <s v="No"/>
    <x v="0"/>
    <s v="Yes"/>
    <n v="1"/>
    <x v="1"/>
    <x v="0"/>
    <x v="2"/>
    <d v="1993-12-23T00:00:00"/>
    <n v="4433.92"/>
    <x v="1"/>
    <s v="tier - 2"/>
    <x v="1"/>
    <x v="20"/>
  </r>
  <r>
    <s v="Id1851"/>
    <s v="  Ryan"/>
    <n v="31.73"/>
    <n v="5.16"/>
    <s v="No"/>
    <x v="0"/>
    <s v="Yes"/>
    <n v="1"/>
    <x v="1"/>
    <x v="0"/>
    <x v="2"/>
    <d v="1993-09-04T00:00:00"/>
    <n v="4433.3900000000003"/>
    <x v="1"/>
    <s v="tier - 3"/>
    <x v="1"/>
    <x v="20"/>
  </r>
  <r>
    <s v="Id1852"/>
    <s v="  Yuri"/>
    <n v="22.515000000000001"/>
    <n v="4.24"/>
    <s v="No"/>
    <x v="0"/>
    <s v="No"/>
    <n v="0"/>
    <x v="1"/>
    <x v="2"/>
    <x v="2"/>
    <d v="1994-12-29T00:00:00"/>
    <n v="4428.8900000000003"/>
    <x v="2"/>
    <s v="tier - 1"/>
    <x v="6"/>
    <x v="6"/>
  </r>
  <r>
    <s v="Id1853"/>
    <s v="  Ryan"/>
    <n v="25.9"/>
    <n v="5.45"/>
    <s v="No"/>
    <x v="0"/>
    <s v="No"/>
    <n v="1"/>
    <x v="1"/>
    <x v="1"/>
    <x v="2"/>
    <d v="1992-08-15T00:00:00"/>
    <n v="4420.95"/>
    <x v="1"/>
    <s v="tier - 3"/>
    <x v="16"/>
    <x v="34"/>
  </r>
  <r>
    <s v="Id1854"/>
    <s v="  Debbie"/>
    <n v="27.72"/>
    <n v="5.03"/>
    <s v="Yes"/>
    <x v="0"/>
    <s v="No"/>
    <n v="1"/>
    <x v="1"/>
    <x v="1"/>
    <x v="2"/>
    <d v="1988-09-16T00:00:00"/>
    <n v="4415.16"/>
    <x v="1"/>
    <s v="tier - 1"/>
    <x v="0"/>
    <x v="23"/>
  </r>
  <r>
    <s v="Id1855"/>
    <s v="  Mark D"/>
    <n v="31.5"/>
    <n v="9.6199999999999992"/>
    <s v="Yes"/>
    <x v="0"/>
    <s v="No"/>
    <n v="1"/>
    <x v="1"/>
    <x v="0"/>
    <x v="0"/>
    <d v="1986-07-13T00:00:00"/>
    <n v="4402.2299999999996"/>
    <x v="1"/>
    <s v="tier - 2"/>
    <x v="3"/>
    <x v="26"/>
  </r>
  <r>
    <s v="Id1856"/>
    <s v="  Christopher"/>
    <n v="29.7"/>
    <n v="6.77"/>
    <s v="Yes"/>
    <x v="0"/>
    <s v="No"/>
    <n v="1"/>
    <x v="1"/>
    <x v="1"/>
    <x v="0"/>
    <d v="1986-08-11T00:00:00"/>
    <n v="4399.7299999999996"/>
    <x v="2"/>
    <s v="tier - 2"/>
    <x v="0"/>
    <x v="26"/>
  </r>
  <r>
    <s v="Id1857"/>
    <s v="  Daniell L"/>
    <n v="21.26"/>
    <n v="5.36"/>
    <s v="Yes"/>
    <x v="0"/>
    <s v="No"/>
    <n v="1"/>
    <x v="1"/>
    <x v="2"/>
    <x v="2"/>
    <d v="1988-07-18T00:00:00"/>
    <n v="4397.3100000000004"/>
    <x v="1"/>
    <s v="tier - 2"/>
    <x v="0"/>
    <x v="23"/>
  </r>
  <r>
    <s v="Id1858"/>
    <s v="  Janne"/>
    <n v="17.09"/>
    <n v="5.69"/>
    <s v="No"/>
    <x v="0"/>
    <s v="No"/>
    <n v="0"/>
    <x v="1"/>
    <x v="3"/>
    <x v="2"/>
    <d v="1982-06-29T00:00:00"/>
    <n v="4392.7"/>
    <x v="1"/>
    <s v="tier - 2"/>
    <x v="0"/>
    <x v="37"/>
  </r>
  <r>
    <s v="Id1859"/>
    <s v="  Martina"/>
    <n v="24.3"/>
    <n v="4.9000000000000004"/>
    <s v="Yes"/>
    <x v="0"/>
    <s v="Yes"/>
    <n v="1"/>
    <x v="1"/>
    <x v="2"/>
    <x v="2"/>
    <d v="1997-11-29T00:00:00"/>
    <n v="4391.6499999999996"/>
    <x v="1"/>
    <s v="tier - 2"/>
    <x v="3"/>
    <x v="31"/>
  </r>
  <r>
    <s v="Id1860"/>
    <s v="  Elizabeth L"/>
    <n v="29.734999999999999"/>
    <n v="5.78"/>
    <s v="No"/>
    <x v="0"/>
    <s v="No"/>
    <n v="0"/>
    <x v="1"/>
    <x v="1"/>
    <x v="1"/>
    <d v="1990-08-28T00:00:00"/>
    <n v="4357.04"/>
    <x v="1"/>
    <s v="tier - 3"/>
    <x v="1"/>
    <x v="3"/>
  </r>
  <r>
    <s v="Id1861"/>
    <s v="  Stephanie C"/>
    <n v="29.26"/>
    <n v="4.7"/>
    <s v="No"/>
    <x v="0"/>
    <s v="No"/>
    <n v="0"/>
    <x v="1"/>
    <x v="1"/>
    <x v="2"/>
    <d v="1991-09-13T00:00:00"/>
    <n v="4350.51"/>
    <x v="1"/>
    <s v="tier - 2"/>
    <x v="0"/>
    <x v="42"/>
  </r>
  <r>
    <s v="Id1862"/>
    <s v="  Katie"/>
    <n v="33"/>
    <n v="6.28"/>
    <s v="No"/>
    <x v="0"/>
    <s v="No"/>
    <n v="0"/>
    <x v="1"/>
    <x v="0"/>
    <x v="1"/>
    <d v="1994-11-01T00:00:00"/>
    <n v="4349.46"/>
    <x v="1"/>
    <s v="tier - 2"/>
    <x v="0"/>
    <x v="6"/>
  </r>
  <r>
    <s v="Id1863"/>
    <s v="  Callie"/>
    <n v="31.065000000000001"/>
    <n v="4.2300000000000004"/>
    <s v="No"/>
    <x v="0"/>
    <s v="No"/>
    <n v="0"/>
    <x v="1"/>
    <x v="0"/>
    <x v="2"/>
    <d v="1991-06-01T00:00:00"/>
    <n v="4347.0200000000004"/>
    <x v="1"/>
    <s v="tier - 1"/>
    <x v="2"/>
    <x v="3"/>
  </r>
  <r>
    <s v="Id1864"/>
    <s v="  Inna"/>
    <n v="26.51"/>
    <n v="6.17"/>
    <s v="No"/>
    <x v="0"/>
    <s v="No"/>
    <n v="0"/>
    <x v="1"/>
    <x v="1"/>
    <x v="1"/>
    <d v="1994-10-26T00:00:00"/>
    <n v="4340.4399999999996"/>
    <x v="1"/>
    <s v="tier - 1"/>
    <x v="0"/>
    <x v="6"/>
  </r>
  <r>
    <s v="Id1865"/>
    <s v="  Mary K"/>
    <n v="28.88"/>
    <n v="4.96"/>
    <s v="No"/>
    <x v="0"/>
    <s v="No"/>
    <n v="0"/>
    <x v="1"/>
    <x v="1"/>
    <x v="2"/>
    <d v="1994-11-02T00:00:00"/>
    <n v="4337.74"/>
    <x v="1"/>
    <s v="tier - 1"/>
    <x v="2"/>
    <x v="6"/>
  </r>
  <r>
    <s v="Id1866"/>
    <s v="  Samuel M"/>
    <n v="35.814999999999998"/>
    <n v="5.1100000000000003"/>
    <s v="Yes"/>
    <x v="0"/>
    <s v="No"/>
    <n v="1"/>
    <x v="1"/>
    <x v="0"/>
    <x v="2"/>
    <d v="1988-12-19T00:00:00"/>
    <n v="4320.41"/>
    <x v="1"/>
    <s v="tier - 1"/>
    <x v="1"/>
    <x v="23"/>
  </r>
  <r>
    <s v="Id1867"/>
    <s v="  Kimberly"/>
    <n v="21.28"/>
    <n v="4.05"/>
    <s v="No"/>
    <x v="1"/>
    <s v="No"/>
    <n v="1"/>
    <x v="1"/>
    <x v="2"/>
    <x v="2"/>
    <d v="2000-11-25T00:00:00"/>
    <n v="4296.2700000000004"/>
    <x v="1"/>
    <s v="tier - 3"/>
    <x v="1"/>
    <x v="21"/>
  </r>
  <r>
    <s v="Id1868"/>
    <s v="  Tom J"/>
    <n v="33.81"/>
    <n v="6.49"/>
    <s v="No"/>
    <x v="0"/>
    <s v="Yes"/>
    <n v="1"/>
    <x v="1"/>
    <x v="0"/>
    <x v="1"/>
    <d v="2003-06-08T00:00:00"/>
    <n v="4278.55"/>
    <x v="1"/>
    <s v="tier - 1"/>
    <x v="14"/>
    <x v="43"/>
  </r>
  <r>
    <s v="Id1869"/>
    <s v="  Zachary"/>
    <n v="44.22"/>
    <n v="4.1900000000000004"/>
    <s v="No"/>
    <x v="0"/>
    <s v="No"/>
    <n v="1"/>
    <x v="1"/>
    <x v="0"/>
    <x v="2"/>
    <d v="1992-06-18T00:00:00"/>
    <n v="4266.17"/>
    <x v="2"/>
    <s v="tier - 2"/>
    <x v="0"/>
    <x v="34"/>
  </r>
  <r>
    <s v="Id1870"/>
    <s v="  Dane"/>
    <n v="15.46"/>
    <n v="4.99"/>
    <s v="Yes"/>
    <x v="0"/>
    <s v="Yes"/>
    <n v="1"/>
    <x v="1"/>
    <x v="3"/>
    <x v="2"/>
    <d v="1983-11-20T00:00:00"/>
    <n v="4265.01"/>
    <x v="1"/>
    <s v="tier - 1"/>
    <x v="1"/>
    <x v="33"/>
  </r>
  <r>
    <s v="Id1871"/>
    <s v="  Dougie J"/>
    <n v="30.3"/>
    <n v="4.7699999999999996"/>
    <s v="Yes"/>
    <x v="0"/>
    <s v="No"/>
    <n v="1"/>
    <x v="1"/>
    <x v="0"/>
    <x v="2"/>
    <d v="1995-10-14T00:00:00"/>
    <n v="4260.74"/>
    <x v="2"/>
    <s v="tier - 2"/>
    <x v="3"/>
    <x v="40"/>
  </r>
  <r>
    <s v="Id1872"/>
    <s v="  Jeremiah H"/>
    <n v="16.670000000000002"/>
    <n v="5.46"/>
    <s v="No"/>
    <x v="0"/>
    <s v="No"/>
    <n v="0"/>
    <x v="1"/>
    <x v="3"/>
    <x v="2"/>
    <d v="1982-06-16T00:00:00"/>
    <n v="4250.24"/>
    <x v="1"/>
    <s v="tier - 3"/>
    <x v="0"/>
    <x v="37"/>
  </r>
  <r>
    <s v="Id1873"/>
    <s v="  Ashley J"/>
    <n v="28.594999999999999"/>
    <n v="5.43"/>
    <s v="No"/>
    <x v="0"/>
    <s v="No"/>
    <n v="0"/>
    <x v="1"/>
    <x v="1"/>
    <x v="2"/>
    <d v="1991-12-01T00:00:00"/>
    <n v="4243.59"/>
    <x v="2"/>
    <s v="tier - 1"/>
    <x v="1"/>
    <x v="42"/>
  </r>
  <r>
    <s v="Id1874"/>
    <s v="  Turner J"/>
    <n v="25.934999999999999"/>
    <n v="4.29"/>
    <s v="No"/>
    <x v="0"/>
    <s v="No"/>
    <n v="0"/>
    <x v="1"/>
    <x v="1"/>
    <x v="2"/>
    <d v="1991-11-03T00:00:00"/>
    <n v="4239.8900000000003"/>
    <x v="1"/>
    <s v="tier - 2"/>
    <x v="1"/>
    <x v="42"/>
  </r>
  <r>
    <s v="Id1875"/>
    <s v="  Roger"/>
    <n v="27.645"/>
    <n v="5.25"/>
    <s v="No"/>
    <x v="0"/>
    <s v="No"/>
    <n v="1"/>
    <x v="1"/>
    <x v="1"/>
    <x v="2"/>
    <d v="1992-06-27T00:00:00"/>
    <n v="4237.13"/>
    <x v="2"/>
    <s v="tier - 1"/>
    <x v="4"/>
    <x v="34"/>
  </r>
  <r>
    <s v="Id1876"/>
    <s v="  Pamela"/>
    <n v="30.1"/>
    <n v="4.04"/>
    <s v="No"/>
    <x v="0"/>
    <s v="No"/>
    <n v="1"/>
    <x v="1"/>
    <x v="0"/>
    <x v="2"/>
    <d v="1998-12-14T00:00:00"/>
    <n v="4234.93"/>
    <x v="1"/>
    <s v="tier - 1"/>
    <x v="3"/>
    <x v="44"/>
  </r>
  <r>
    <s v="Id1877"/>
    <s v="  Allison M"/>
    <n v="26.79"/>
    <n v="5"/>
    <s v="Yes"/>
    <x v="0"/>
    <s v="Yes"/>
    <n v="1"/>
    <x v="1"/>
    <x v="1"/>
    <x v="2"/>
    <d v="1997-09-06T00:00:00"/>
    <n v="4189.1099999999997"/>
    <x v="1"/>
    <s v="tier - 2"/>
    <x v="1"/>
    <x v="31"/>
  </r>
  <r>
    <s v="Id1878"/>
    <s v="  Katherine H"/>
    <n v="27.1"/>
    <n v="4.01"/>
    <s v="Yes"/>
    <x v="0"/>
    <s v="No"/>
    <n v="1"/>
    <x v="1"/>
    <x v="1"/>
    <x v="2"/>
    <d v="1995-10-03T00:00:00"/>
    <n v="4188.7299999999996"/>
    <x v="1"/>
    <s v="tier - 2"/>
    <x v="15"/>
    <x v="40"/>
  </r>
  <r>
    <s v="Id1879"/>
    <s v="  Robin"/>
    <n v="24.31"/>
    <n v="5.4"/>
    <s v="No"/>
    <x v="0"/>
    <s v="No"/>
    <n v="0"/>
    <x v="1"/>
    <x v="2"/>
    <x v="2"/>
    <d v="1989-06-25T00:00:00"/>
    <n v="4185.1000000000004"/>
    <x v="1"/>
    <s v="tier - 3"/>
    <x v="0"/>
    <x v="4"/>
  </r>
  <r>
    <s v="Id1880"/>
    <s v="  Terri"/>
    <n v="15.53"/>
    <n v="5.81"/>
    <s v="No"/>
    <x v="0"/>
    <s v="No"/>
    <n v="1"/>
    <x v="1"/>
    <x v="3"/>
    <x v="1"/>
    <d v="1984-09-16T00:00:00"/>
    <n v="4163.21"/>
    <x v="1"/>
    <s v="tier - 2"/>
    <x v="1"/>
    <x v="32"/>
  </r>
  <r>
    <s v="Id1881"/>
    <s v="  Eddie"/>
    <n v="30.7"/>
    <n v="5.82"/>
    <s v="No"/>
    <x v="0"/>
    <s v="No"/>
    <n v="1"/>
    <x v="1"/>
    <x v="0"/>
    <x v="1"/>
    <d v="1998-11-26T00:00:00"/>
    <n v="4154.97"/>
    <x v="1"/>
    <s v="tier - 1"/>
    <x v="1"/>
    <x v="44"/>
  </r>
  <r>
    <s v="Id1882"/>
    <s v="  Pamela"/>
    <n v="33.33"/>
    <n v="4.82"/>
    <s v="No"/>
    <x v="0"/>
    <s v="No"/>
    <n v="1"/>
    <x v="1"/>
    <x v="0"/>
    <x v="2"/>
    <d v="1992-08-04T00:00:00"/>
    <n v="4151.03"/>
    <x v="1"/>
    <s v="tier - 2"/>
    <x v="0"/>
    <x v="34"/>
  </r>
  <r>
    <s v="Id1883"/>
    <s v="  Joyce"/>
    <n v="32.4"/>
    <n v="5.08"/>
    <s v="No"/>
    <x v="0"/>
    <s v="No"/>
    <n v="1"/>
    <x v="1"/>
    <x v="0"/>
    <x v="2"/>
    <d v="1992-06-28T00:00:00"/>
    <n v="4149.74"/>
    <x v="1"/>
    <s v="tier - 1"/>
    <x v="3"/>
    <x v="34"/>
  </r>
  <r>
    <s v="Id1884"/>
    <s v="  Alison W"/>
    <n v="27.93"/>
    <n v="5.59"/>
    <s v="No"/>
    <x v="0"/>
    <s v="No"/>
    <n v="1"/>
    <x v="1"/>
    <x v="1"/>
    <x v="2"/>
    <d v="1992-06-18T00:00:00"/>
    <n v="4137.5200000000004"/>
    <x v="1"/>
    <s v="tier - 3"/>
    <x v="2"/>
    <x v="34"/>
  </r>
  <r>
    <s v="Id1885"/>
    <s v="  Tammara C"/>
    <n v="21.754999999999999"/>
    <n v="5.12"/>
    <s v="No"/>
    <x v="0"/>
    <s v="No"/>
    <n v="0"/>
    <x v="1"/>
    <x v="2"/>
    <x v="2"/>
    <d v="1991-08-06T00:00:00"/>
    <n v="4134.08"/>
    <x v="1"/>
    <s v="tier - 1"/>
    <x v="1"/>
    <x v="42"/>
  </r>
  <r>
    <s v="Id1886"/>
    <s v="  Dorota"/>
    <n v="25.934999999999999"/>
    <n v="4.95"/>
    <s v="No"/>
    <x v="0"/>
    <s v="No"/>
    <n v="0"/>
    <x v="1"/>
    <x v="1"/>
    <x v="2"/>
    <d v="1994-08-21T00:00:00"/>
    <n v="4133.6400000000003"/>
    <x v="1"/>
    <s v="tier - 3"/>
    <x v="1"/>
    <x v="6"/>
  </r>
  <r>
    <s v="Id1887"/>
    <s v="  Jose Norberto Sr"/>
    <n v="31.5"/>
    <n v="6.16"/>
    <s v="No"/>
    <x v="0"/>
    <s v="No"/>
    <n v="0"/>
    <x v="1"/>
    <x v="0"/>
    <x v="1"/>
    <d v="1990-12-14T00:00:00"/>
    <n v="4076.5"/>
    <x v="1"/>
    <s v="tier - 3"/>
    <x v="3"/>
    <x v="3"/>
  </r>
  <r>
    <s v="Id1888"/>
    <s v="  Peter"/>
    <n v="30.03"/>
    <n v="6.41"/>
    <s v="No"/>
    <x v="0"/>
    <s v="No"/>
    <n v="0"/>
    <x v="1"/>
    <x v="0"/>
    <x v="1"/>
    <d v="1990-12-01T00:00:00"/>
    <n v="4074.45"/>
    <x v="2"/>
    <s v="tier - 2"/>
    <x v="0"/>
    <x v="3"/>
  </r>
  <r>
    <s v="Id1889"/>
    <s v="  Bryant"/>
    <n v="33.479999999999997"/>
    <n v="8.94"/>
    <s v="No"/>
    <x v="0"/>
    <s v="No"/>
    <n v="0"/>
    <x v="1"/>
    <x v="0"/>
    <x v="0"/>
    <d v="2002-10-18T00:00:00"/>
    <n v="4070.51"/>
    <x v="1"/>
    <s v="tier - 1"/>
    <x v="1"/>
    <x v="43"/>
  </r>
  <r>
    <s v="Id1890"/>
    <s v="  Christina"/>
    <n v="16.510000000000002"/>
    <n v="4.42"/>
    <s v="Yes"/>
    <x v="0"/>
    <s v="Yes"/>
    <n v="1"/>
    <x v="1"/>
    <x v="3"/>
    <x v="2"/>
    <d v="1983-09-16T00:00:00"/>
    <n v="4070.42"/>
    <x v="1"/>
    <s v="tier - 1"/>
    <x v="0"/>
    <x v="33"/>
  </r>
  <r>
    <s v="Id1891"/>
    <s v="  John"/>
    <n v="33.155000000000001"/>
    <n v="5.3"/>
    <s v="Yes"/>
    <x v="0"/>
    <s v="No"/>
    <n v="1"/>
    <x v="1"/>
    <x v="0"/>
    <x v="2"/>
    <d v="1995-09-14T00:00:00"/>
    <n v="4058.71"/>
    <x v="2"/>
    <s v="tier - 3"/>
    <x v="1"/>
    <x v="40"/>
  </r>
  <r>
    <s v="Id1892"/>
    <s v="  Eduardo"/>
    <n v="37.29"/>
    <n v="4.6399999999999997"/>
    <s v="No"/>
    <x v="0"/>
    <s v="Yes"/>
    <n v="1"/>
    <x v="1"/>
    <x v="0"/>
    <x v="2"/>
    <d v="1993-08-13T00:00:00"/>
    <n v="4058.12"/>
    <x v="1"/>
    <s v="tier - 1"/>
    <x v="0"/>
    <x v="20"/>
  </r>
  <r>
    <s v="Id1893"/>
    <s v="  Laura M"/>
    <n v="20.23"/>
    <n v="6.16"/>
    <s v="Yes"/>
    <x v="0"/>
    <s v="No"/>
    <n v="1"/>
    <x v="1"/>
    <x v="2"/>
    <x v="1"/>
    <d v="1988-11-30T00:00:00"/>
    <n v="4047.94"/>
    <x v="1"/>
    <s v="tier - 1"/>
    <x v="0"/>
    <x v="23"/>
  </r>
  <r>
    <s v="Id1894"/>
    <s v="  Charlie"/>
    <n v="28.975000000000001"/>
    <n v="4.12"/>
    <s v="No"/>
    <x v="0"/>
    <s v="Yes"/>
    <n v="1"/>
    <x v="1"/>
    <x v="1"/>
    <x v="2"/>
    <d v="1993-12-26T00:00:00"/>
    <n v="4040.56"/>
    <x v="2"/>
    <s v="tier - 3"/>
    <x v="5"/>
    <x v="20"/>
  </r>
  <r>
    <s v="Id1895"/>
    <s v="  Melissa D"/>
    <n v="16.420000000000002"/>
    <n v="5.77"/>
    <s v="Yes"/>
    <x v="0"/>
    <s v="Yes"/>
    <n v="1"/>
    <x v="1"/>
    <x v="3"/>
    <x v="1"/>
    <d v="1983-11-10T00:00:00"/>
    <n v="4039.9"/>
    <x v="1"/>
    <s v="tier - 1"/>
    <x v="0"/>
    <x v="33"/>
  </r>
  <r>
    <s v="Id1896"/>
    <s v="  Dan C Jr"/>
    <n v="17.559999999999999"/>
    <n v="6.2"/>
    <s v="No"/>
    <x v="0"/>
    <s v="No"/>
    <n v="1"/>
    <x v="1"/>
    <x v="3"/>
    <x v="1"/>
    <d v="1984-07-07T00:00:00"/>
    <n v="4038.41"/>
    <x v="1"/>
    <s v="tier - 1"/>
    <x v="0"/>
    <x v="32"/>
  </r>
  <r>
    <s v="Id1897"/>
    <s v="  Matthew"/>
    <n v="24.13"/>
    <n v="4.3899999999999997"/>
    <s v="No"/>
    <x v="0"/>
    <s v="No"/>
    <n v="1"/>
    <x v="1"/>
    <x v="2"/>
    <x v="2"/>
    <d v="1992-10-11T00:00:00"/>
    <n v="4032.24"/>
    <x v="2"/>
    <s v="tier - 3"/>
    <x v="1"/>
    <x v="34"/>
  </r>
  <r>
    <s v="Id1898"/>
    <s v="  Wesley C"/>
    <n v="19.95"/>
    <n v="5.13"/>
    <s v="No"/>
    <x v="1"/>
    <s v="No"/>
    <n v="2"/>
    <x v="1"/>
    <x v="2"/>
    <x v="2"/>
    <d v="2000-09-13T00:00:00"/>
    <n v="4005.42"/>
    <x v="1"/>
    <s v="tier - 1"/>
    <x v="5"/>
    <x v="21"/>
  </r>
  <r>
    <s v="Id1899"/>
    <s v="  Christopher"/>
    <n v="21.24"/>
    <n v="4.49"/>
    <s v="No"/>
    <x v="0"/>
    <s v="No"/>
    <n v="0"/>
    <x v="1"/>
    <x v="2"/>
    <x v="2"/>
    <d v="1989-07-10T00:00:00"/>
    <n v="4002.36"/>
    <x v="1"/>
    <s v="tier - 1"/>
    <x v="0"/>
    <x v="4"/>
  </r>
  <r>
    <s v="Id1900"/>
    <s v="  Jessica"/>
    <n v="44.22"/>
    <n v="6.35"/>
    <s v="No"/>
    <x v="0"/>
    <s v="No"/>
    <n v="0"/>
    <x v="1"/>
    <x v="0"/>
    <x v="1"/>
    <d v="1990-11-01T00:00:00"/>
    <n v="3994.18"/>
    <x v="1"/>
    <s v="tier - 2"/>
    <x v="0"/>
    <x v="3"/>
  </r>
  <r>
    <s v="Id1901"/>
    <s v="  Christin"/>
    <n v="41.1"/>
    <n v="5.79"/>
    <s v="No"/>
    <x v="0"/>
    <s v="No"/>
    <n v="0"/>
    <x v="1"/>
    <x v="0"/>
    <x v="1"/>
    <d v="1990-11-22T00:00:00"/>
    <n v="3989.84"/>
    <x v="1"/>
    <s v="tier - 2"/>
    <x v="3"/>
    <x v="3"/>
  </r>
  <r>
    <s v="Id1902"/>
    <s v="  Sara"/>
    <n v="34.200000000000003"/>
    <n v="4.78"/>
    <s v="Yes"/>
    <x v="0"/>
    <s v="No"/>
    <n v="0"/>
    <x v="1"/>
    <x v="0"/>
    <x v="2"/>
    <d v="1996-09-08T00:00:00"/>
    <n v="3987.93"/>
    <x v="1"/>
    <s v="tier - 2"/>
    <x v="3"/>
    <x v="45"/>
  </r>
  <r>
    <s v="Id1903"/>
    <s v="  Elizabeth"/>
    <n v="29.92"/>
    <n v="6.02"/>
    <s v="Yes"/>
    <x v="0"/>
    <s v="No"/>
    <n v="0"/>
    <x v="1"/>
    <x v="1"/>
    <x v="1"/>
    <d v="1996-08-17T00:00:00"/>
    <n v="3981.98"/>
    <x v="1"/>
    <s v="tier - 2"/>
    <x v="0"/>
    <x v="45"/>
  </r>
  <r>
    <s v="Id1904"/>
    <s v="  Margaret P"/>
    <n v="28.93"/>
    <n v="4.4400000000000004"/>
    <s v="No"/>
    <x v="0"/>
    <s v="No"/>
    <n v="0"/>
    <x v="1"/>
    <x v="1"/>
    <x v="2"/>
    <d v="1990-07-29T00:00:00"/>
    <n v="3972.92"/>
    <x v="1"/>
    <s v="tier - 3"/>
    <x v="0"/>
    <x v="3"/>
  </r>
  <r>
    <s v="Id1905"/>
    <s v="  Tiffany K"/>
    <n v="31.254999999999999"/>
    <n v="5.84"/>
    <s v="Yes"/>
    <x v="0"/>
    <s v="No"/>
    <n v="1"/>
    <x v="1"/>
    <x v="0"/>
    <x v="1"/>
    <d v="1995-07-11T00:00:00"/>
    <n v="3956.07"/>
    <x v="1"/>
    <s v="tier - 2"/>
    <x v="1"/>
    <x v="40"/>
  </r>
  <r>
    <s v="Id1906"/>
    <s v="  David M"/>
    <n v="29.83"/>
    <n v="5.39"/>
    <s v="No"/>
    <x v="0"/>
    <s v="No"/>
    <n v="0"/>
    <x v="1"/>
    <x v="1"/>
    <x v="2"/>
    <d v="1999-07-10T00:00:00"/>
    <n v="3955.98"/>
    <x v="1"/>
    <s v="tier - 3"/>
    <x v="14"/>
    <x v="35"/>
  </r>
  <r>
    <s v="Id1907"/>
    <s v="  Christine E"/>
    <n v="29.59"/>
    <n v="6.16"/>
    <s v="No"/>
    <x v="0"/>
    <s v="Yes"/>
    <n v="1"/>
    <x v="1"/>
    <x v="1"/>
    <x v="1"/>
    <d v="1993-11-11T00:00:00"/>
    <n v="3947.41"/>
    <x v="1"/>
    <s v="tier - 2"/>
    <x v="0"/>
    <x v="20"/>
  </r>
  <r>
    <s v="Id1908"/>
    <s v="  Donna"/>
    <n v="31.16"/>
    <n v="4.49"/>
    <s v="No"/>
    <x v="0"/>
    <s v="Yes"/>
    <n v="1"/>
    <x v="1"/>
    <x v="0"/>
    <x v="2"/>
    <d v="1993-09-29T00:00:00"/>
    <n v="3943.6"/>
    <x v="1"/>
    <s v="tier - 3"/>
    <x v="2"/>
    <x v="20"/>
  </r>
  <r>
    <s v="Id1909"/>
    <s v="  Rod"/>
    <n v="34.21"/>
    <n v="4.4800000000000004"/>
    <s v="Yes"/>
    <x v="0"/>
    <s v="No"/>
    <n v="1"/>
    <x v="1"/>
    <x v="0"/>
    <x v="2"/>
    <d v="1988-10-24T00:00:00"/>
    <n v="3935.18"/>
    <x v="2"/>
    <s v="tier - 1"/>
    <x v="0"/>
    <x v="23"/>
  </r>
  <r>
    <s v="Id1910"/>
    <s v="  Joe"/>
    <n v="34.86"/>
    <n v="10.97"/>
    <s v="No"/>
    <x v="0"/>
    <s v="No"/>
    <n v="0"/>
    <x v="1"/>
    <x v="0"/>
    <x v="0"/>
    <d v="2002-06-15T00:00:00"/>
    <n v="3931.51"/>
    <x v="1"/>
    <s v="tier - 3"/>
    <x v="3"/>
    <x v="43"/>
  </r>
  <r>
    <s v="Id1911"/>
    <s v="  Kayleigh"/>
    <n v="34.58"/>
    <n v="5.14"/>
    <s v="No"/>
    <x v="1"/>
    <s v="No"/>
    <n v="2"/>
    <x v="1"/>
    <x v="0"/>
    <x v="2"/>
    <d v="2000-07-10T00:00:00"/>
    <n v="3925.76"/>
    <x v="1"/>
    <s v="tier - 2"/>
    <x v="2"/>
    <x v="21"/>
  </r>
  <r>
    <s v="Id1912"/>
    <s v="  Lorcan A"/>
    <n v="17.940000000000001"/>
    <n v="5.17"/>
    <s v="Yes"/>
    <x v="0"/>
    <s v="No"/>
    <n v="0"/>
    <x v="1"/>
    <x v="3"/>
    <x v="2"/>
    <d v="1985-07-05T00:00:00"/>
    <n v="3910.44"/>
    <x v="1"/>
    <s v="tier - 2"/>
    <x v="0"/>
    <x v="17"/>
  </r>
  <r>
    <s v="Id1913"/>
    <s v="  Billy"/>
    <n v="26.8"/>
    <n v="6.18"/>
    <s v="Yes"/>
    <x v="0"/>
    <s v="Yes"/>
    <n v="1"/>
    <x v="1"/>
    <x v="1"/>
    <x v="1"/>
    <d v="1997-11-24T00:00:00"/>
    <n v="3906.13"/>
    <x v="2"/>
    <s v="tier - 3"/>
    <x v="3"/>
    <x v="31"/>
  </r>
  <r>
    <s v="Id1914"/>
    <s v="  Paul M"/>
    <n v="17.690000000000001"/>
    <n v="9.07"/>
    <s v="Yes"/>
    <x v="0"/>
    <s v="No"/>
    <n v="0"/>
    <x v="1"/>
    <x v="3"/>
    <x v="0"/>
    <d v="1981-08-27T00:00:00"/>
    <n v="3902.07"/>
    <x v="1"/>
    <s v="tier - 2"/>
    <x v="0"/>
    <x v="36"/>
  </r>
  <r>
    <s v="Id1915"/>
    <s v="  Brenda M"/>
    <n v="25.77"/>
    <n v="4.43"/>
    <s v="No"/>
    <x v="0"/>
    <s v="Yes"/>
    <n v="1"/>
    <x v="1"/>
    <x v="1"/>
    <x v="2"/>
    <d v="1993-09-14T00:00:00"/>
    <n v="3898.35"/>
    <x v="1"/>
    <s v="tier - 2"/>
    <x v="1"/>
    <x v="20"/>
  </r>
  <r>
    <s v="Id1916"/>
    <s v="  Jeff H"/>
    <n v="34.46"/>
    <n v="4.17"/>
    <s v="No"/>
    <x v="1"/>
    <s v="No"/>
    <n v="1"/>
    <x v="1"/>
    <x v="0"/>
    <x v="2"/>
    <d v="2004-07-13T00:00:00"/>
    <n v="3889.2"/>
    <x v="1"/>
    <s v="tier - 2"/>
    <x v="1"/>
    <x v="41"/>
  </r>
  <r>
    <s v="Id1917"/>
    <s v="  Michael"/>
    <n v="30.875"/>
    <n v="4.95"/>
    <s v="Yes"/>
    <x v="0"/>
    <s v="No"/>
    <n v="0"/>
    <x v="1"/>
    <x v="0"/>
    <x v="2"/>
    <d v="1996-10-23T00:00:00"/>
    <n v="3877.3"/>
    <x v="0"/>
    <s v="tier - 3"/>
    <x v="1"/>
    <x v="45"/>
  </r>
  <r>
    <s v="Id1918"/>
    <s v="  Jan"/>
    <n v="39.49"/>
    <n v="5.13"/>
    <s v="No"/>
    <x v="0"/>
    <s v="No"/>
    <n v="0"/>
    <x v="1"/>
    <x v="0"/>
    <x v="2"/>
    <d v="1991-07-25T00:00:00"/>
    <n v="3875.73"/>
    <x v="1"/>
    <s v="tier - 3"/>
    <x v="0"/>
    <x v="42"/>
  </r>
  <r>
    <s v="Id1919"/>
    <s v="  Bernard"/>
    <n v="28.88"/>
    <n v="4.0999999999999996"/>
    <s v="No"/>
    <x v="0"/>
    <s v="No"/>
    <n v="0"/>
    <x v="1"/>
    <x v="1"/>
    <x v="2"/>
    <d v="1990-06-24T00:00:00"/>
    <n v="3866.86"/>
    <x v="0"/>
    <s v="tier - 1"/>
    <x v="1"/>
    <x v="3"/>
  </r>
  <r>
    <s v="Id1920"/>
    <s v="  Craig"/>
    <n v="20.234999999999999"/>
    <n v="5.01"/>
    <s v="Yes"/>
    <x v="0"/>
    <s v="No"/>
    <n v="0"/>
    <x v="1"/>
    <x v="2"/>
    <x v="2"/>
    <d v="2001-10-18T00:00:00"/>
    <n v="3861.21"/>
    <x v="1"/>
    <s v="tier - 2"/>
    <x v="4"/>
    <x v="47"/>
  </r>
  <r>
    <s v="Id1921"/>
    <s v="  Bryn"/>
    <n v="30.67"/>
    <n v="5.09"/>
    <s v="Yes"/>
    <x v="0"/>
    <s v="No"/>
    <n v="0"/>
    <x v="1"/>
    <x v="0"/>
    <x v="2"/>
    <d v="2001-06-06T00:00:00"/>
    <n v="3858.51"/>
    <x v="1"/>
    <s v="tier - 3"/>
    <x v="15"/>
    <x v="21"/>
  </r>
  <r>
    <s v="Id1922"/>
    <s v="  Michael"/>
    <n v="30.875"/>
    <n v="6.49"/>
    <s v="No"/>
    <x v="0"/>
    <s v="No"/>
    <n v="0"/>
    <x v="1"/>
    <x v="0"/>
    <x v="1"/>
    <d v="1991-08-19T00:00:00"/>
    <n v="3857.76"/>
    <x v="2"/>
    <s v="tier - 1"/>
    <x v="4"/>
    <x v="42"/>
  </r>
  <r>
    <s v="Id1923"/>
    <s v="  Benjamin"/>
    <n v="23.8"/>
    <n v="4.08"/>
    <s v="No"/>
    <x v="0"/>
    <s v="No"/>
    <n v="0"/>
    <x v="1"/>
    <x v="2"/>
    <x v="2"/>
    <d v="1994-08-12T00:00:00"/>
    <n v="3847.67"/>
    <x v="2"/>
    <s v="tier - 2"/>
    <x v="3"/>
    <x v="6"/>
  </r>
  <r>
    <s v="Id1924"/>
    <s v="  Jay"/>
    <n v="15.37"/>
    <n v="8.6300000000000008"/>
    <s v="Yes"/>
    <x v="0"/>
    <s v="No"/>
    <n v="0"/>
    <x v="1"/>
    <x v="3"/>
    <x v="0"/>
    <d v="1981-09-29T00:00:00"/>
    <n v="3797.2"/>
    <x v="1"/>
    <s v="tier - 3"/>
    <x v="1"/>
    <x v="36"/>
  </r>
  <r>
    <s v="Id1925"/>
    <s v="  William"/>
    <n v="30.4"/>
    <n v="5.28"/>
    <s v="No"/>
    <x v="0"/>
    <s v="No"/>
    <n v="0"/>
    <x v="1"/>
    <x v="0"/>
    <x v="2"/>
    <d v="1999-06-24T00:00:00"/>
    <n v="3796.36"/>
    <x v="1"/>
    <s v="tier - 3"/>
    <x v="1"/>
    <x v="35"/>
  </r>
  <r>
    <s v="Id1926"/>
    <s v="  Shelley"/>
    <n v="19.48"/>
    <n v="5.63"/>
    <s v="Yes"/>
    <x v="0"/>
    <s v="No"/>
    <n v="1"/>
    <x v="1"/>
    <x v="2"/>
    <x v="2"/>
    <d v="1988-08-28T00:00:00"/>
    <n v="3793.55"/>
    <x v="1"/>
    <s v="tier - 3"/>
    <x v="0"/>
    <x v="23"/>
  </r>
  <r>
    <s v="Id1927"/>
    <s v="  Jekaterina"/>
    <n v="16.96"/>
    <n v="11.47"/>
    <s v="Yes"/>
    <x v="0"/>
    <s v="No"/>
    <n v="0"/>
    <x v="1"/>
    <x v="3"/>
    <x v="0"/>
    <d v="1981-12-13T00:00:00"/>
    <n v="3785.77"/>
    <x v="1"/>
    <s v="tier - 1"/>
    <x v="0"/>
    <x v="36"/>
  </r>
  <r>
    <s v="Id1928"/>
    <s v="  Daniel"/>
    <n v="19.05"/>
    <n v="4.92"/>
    <s v="No"/>
    <x v="0"/>
    <s v="No"/>
    <n v="1"/>
    <x v="1"/>
    <x v="2"/>
    <x v="2"/>
    <d v="1987-10-24T00:00:00"/>
    <n v="3773.23"/>
    <x v="1"/>
    <s v="tier - 3"/>
    <x v="0"/>
    <x v="38"/>
  </r>
  <r>
    <s v="Id1929"/>
    <s v="  Pauline"/>
    <n v="37.619999999999997"/>
    <n v="4.18"/>
    <s v="No"/>
    <x v="0"/>
    <s v="No"/>
    <n v="0"/>
    <x v="1"/>
    <x v="0"/>
    <x v="2"/>
    <d v="1994-11-21T00:00:00"/>
    <n v="3766.88"/>
    <x v="1"/>
    <s v="tier - 1"/>
    <x v="0"/>
    <x v="6"/>
  </r>
  <r>
    <s v="Id1930"/>
    <s v="  Colleen"/>
    <n v="29.1"/>
    <n v="4.67"/>
    <s v="No"/>
    <x v="0"/>
    <s v="No"/>
    <n v="0"/>
    <x v="1"/>
    <x v="1"/>
    <x v="2"/>
    <d v="1991-10-24T00:00:00"/>
    <n v="3761.29"/>
    <x v="1"/>
    <s v="tier - 3"/>
    <x v="3"/>
    <x v="42"/>
  </r>
  <r>
    <s v="Id1931"/>
    <s v="  Aleah K"/>
    <n v="26.62"/>
    <n v="6.24"/>
    <s v="No"/>
    <x v="0"/>
    <s v="No"/>
    <n v="0"/>
    <x v="1"/>
    <x v="1"/>
    <x v="1"/>
    <d v="1991-08-25T00:00:00"/>
    <n v="3757.84"/>
    <x v="1"/>
    <s v="tier - 1"/>
    <x v="0"/>
    <x v="42"/>
  </r>
  <r>
    <s v="Id1932"/>
    <s v="  Mare"/>
    <n v="25.74"/>
    <n v="5.99"/>
    <s v="No"/>
    <x v="0"/>
    <s v="No"/>
    <n v="0"/>
    <x v="1"/>
    <x v="1"/>
    <x v="1"/>
    <d v="1991-10-28T00:00:00"/>
    <n v="3756.62"/>
    <x v="1"/>
    <s v="tier - 2"/>
    <x v="0"/>
    <x v="42"/>
  </r>
  <r>
    <s v="Id1933"/>
    <s v="  Kevin"/>
    <n v="18.22"/>
    <n v="10.27"/>
    <s v="Yes"/>
    <x v="0"/>
    <s v="No"/>
    <n v="1"/>
    <x v="1"/>
    <x v="3"/>
    <x v="0"/>
    <d v="1986-09-09T00:00:00"/>
    <n v="3748.56"/>
    <x v="1"/>
    <s v="tier - 2"/>
    <x v="0"/>
    <x v="26"/>
  </r>
  <r>
    <s v="Id1934"/>
    <s v="  Jessica"/>
    <n v="26.03"/>
    <n v="5.97"/>
    <s v="No"/>
    <x v="0"/>
    <s v="Yes"/>
    <n v="1"/>
    <x v="1"/>
    <x v="1"/>
    <x v="1"/>
    <d v="1993-06-22T00:00:00"/>
    <n v="3736.46"/>
    <x v="1"/>
    <s v="tier - 2"/>
    <x v="1"/>
    <x v="20"/>
  </r>
  <r>
    <s v="Id1935"/>
    <s v="  Amanda R"/>
    <n v="17.29"/>
    <n v="4.9800000000000004"/>
    <s v="No"/>
    <x v="0"/>
    <s v="No"/>
    <n v="0"/>
    <x v="1"/>
    <x v="3"/>
    <x v="2"/>
    <d v="1994-08-22T00:00:00"/>
    <n v="3732.63"/>
    <x v="1"/>
    <s v="tier - 3"/>
    <x v="2"/>
    <x v="6"/>
  </r>
  <r>
    <s v="Id1936"/>
    <s v="  Murray W"/>
    <n v="18.170000000000002"/>
    <n v="6.91"/>
    <s v="Yes"/>
    <x v="0"/>
    <s v="No"/>
    <n v="1"/>
    <x v="1"/>
    <x v="3"/>
    <x v="0"/>
    <d v="1986-12-01T00:00:00"/>
    <n v="3731.6"/>
    <x v="1"/>
    <s v="tier - 2"/>
    <x v="0"/>
    <x v="26"/>
  </r>
  <r>
    <s v="Id1937"/>
    <s v="  Meghan P"/>
    <n v="32.54"/>
    <n v="6.38"/>
    <s v="No"/>
    <x v="1"/>
    <s v="No"/>
    <n v="1"/>
    <x v="1"/>
    <x v="0"/>
    <x v="1"/>
    <d v="2004-11-05T00:00:00"/>
    <n v="3722.23"/>
    <x v="1"/>
    <s v="tier - 2"/>
    <x v="15"/>
    <x v="41"/>
  </r>
  <r>
    <s v="Id1938"/>
    <s v="  David"/>
    <n v="30.25"/>
    <n v="4.7699999999999996"/>
    <s v="No"/>
    <x v="0"/>
    <s v="No"/>
    <n v="0"/>
    <x v="1"/>
    <x v="0"/>
    <x v="2"/>
    <d v="1989-12-02T00:00:00"/>
    <n v="3704.35"/>
    <x v="1"/>
    <s v="tier - 2"/>
    <x v="0"/>
    <x v="4"/>
  </r>
  <r>
    <s v="Id1939"/>
    <s v="  Seth"/>
    <n v="19.59"/>
    <n v="6.04"/>
    <s v="Yes"/>
    <x v="0"/>
    <s v="No"/>
    <n v="1"/>
    <x v="1"/>
    <x v="2"/>
    <x v="1"/>
    <d v="1988-08-18T00:00:00"/>
    <n v="3699.54"/>
    <x v="1"/>
    <s v="tier - 3"/>
    <x v="0"/>
    <x v="23"/>
  </r>
  <r>
    <s v="Id1940"/>
    <s v="  Michael P"/>
    <n v="45.9"/>
    <n v="4.3"/>
    <s v="Yes"/>
    <x v="0"/>
    <s v="No"/>
    <n v="1"/>
    <x v="1"/>
    <x v="0"/>
    <x v="2"/>
    <d v="1995-10-21T00:00:00"/>
    <n v="3693.43"/>
    <x v="1"/>
    <s v="tier - 3"/>
    <x v="3"/>
    <x v="40"/>
  </r>
  <r>
    <s v="Id1941"/>
    <s v="  Russell M"/>
    <n v="17.059999999999999"/>
    <n v="8.75"/>
    <s v="Yes"/>
    <x v="0"/>
    <s v="No"/>
    <n v="0"/>
    <x v="1"/>
    <x v="3"/>
    <x v="0"/>
    <d v="1981-12-14T00:00:00"/>
    <n v="3688.38"/>
    <x v="1"/>
    <s v="tier - 2"/>
    <x v="0"/>
    <x v="36"/>
  </r>
  <r>
    <s v="Id1942"/>
    <s v="  Martin"/>
    <n v="32.07"/>
    <n v="5.25"/>
    <s v="No"/>
    <x v="0"/>
    <s v="Yes"/>
    <n v="1"/>
    <x v="1"/>
    <x v="0"/>
    <x v="2"/>
    <d v="2003-07-10T00:00:00"/>
    <n v="3688.35"/>
    <x v="1"/>
    <s v="tier - 2"/>
    <x v="14"/>
    <x v="39"/>
  </r>
  <r>
    <s v="Id1943"/>
    <s v="  Michael"/>
    <n v="16.5"/>
    <n v="5.03"/>
    <s v="No"/>
    <x v="0"/>
    <s v="No"/>
    <n v="1"/>
    <x v="1"/>
    <x v="3"/>
    <x v="2"/>
    <d v="1984-07-06T00:00:00"/>
    <n v="3678.86"/>
    <x v="1"/>
    <s v="tier - 3"/>
    <x v="0"/>
    <x v="32"/>
  </r>
  <r>
    <s v="Id1944"/>
    <s v="  Miles"/>
    <n v="31.4"/>
    <n v="5.88"/>
    <s v="No"/>
    <x v="0"/>
    <s v="No"/>
    <n v="1"/>
    <x v="1"/>
    <x v="0"/>
    <x v="1"/>
    <d v="1992-09-14T00:00:00"/>
    <n v="3659.35"/>
    <x v="2"/>
    <s v="tier - 1"/>
    <x v="3"/>
    <x v="34"/>
  </r>
  <r>
    <s v="Id1945"/>
    <s v="  Amanda"/>
    <n v="20.36"/>
    <n v="4.49"/>
    <s v="No"/>
    <x v="0"/>
    <s v="No"/>
    <n v="0"/>
    <x v="1"/>
    <x v="2"/>
    <x v="2"/>
    <d v="1990-11-08T00:00:00"/>
    <n v="3653.29"/>
    <x v="1"/>
    <s v="tier - 3"/>
    <x v="3"/>
    <x v="3"/>
  </r>
  <r>
    <s v="Id1946"/>
    <s v="  Roger"/>
    <n v="25.46"/>
    <n v="4.1399999999999997"/>
    <s v="No"/>
    <x v="0"/>
    <s v="No"/>
    <n v="1"/>
    <x v="1"/>
    <x v="1"/>
    <x v="2"/>
    <d v="1992-11-17T00:00:00"/>
    <n v="3645.09"/>
    <x v="0"/>
    <s v="tier - 2"/>
    <x v="7"/>
    <x v="34"/>
  </r>
  <r>
    <s v="Id1947"/>
    <s v="  Brock J"/>
    <n v="17.09"/>
    <n v="5.8"/>
    <s v="Yes"/>
    <x v="0"/>
    <s v="No"/>
    <n v="0"/>
    <x v="1"/>
    <x v="3"/>
    <x v="1"/>
    <d v="1985-06-14T00:00:00"/>
    <n v="3622.13"/>
    <x v="1"/>
    <s v="tier - 1"/>
    <x v="0"/>
    <x v="17"/>
  </r>
  <r>
    <s v="Id1948"/>
    <s v="  Stephen F"/>
    <n v="20.83"/>
    <n v="5.12"/>
    <s v="No"/>
    <x v="0"/>
    <s v="No"/>
    <n v="0"/>
    <x v="1"/>
    <x v="2"/>
    <x v="2"/>
    <d v="1990-10-11T00:00:00"/>
    <n v="3606.43"/>
    <x v="1"/>
    <s v="tier - 1"/>
    <x v="0"/>
    <x v="3"/>
  </r>
  <r>
    <s v="Id1949"/>
    <s v="  Missy"/>
    <n v="18.920000000000002"/>
    <n v="5.98"/>
    <s v="Yes"/>
    <x v="0"/>
    <s v="No"/>
    <n v="1"/>
    <x v="1"/>
    <x v="2"/>
    <x v="1"/>
    <d v="1988-11-04T00:00:00"/>
    <n v="3603.6"/>
    <x v="1"/>
    <s v="tier - 1"/>
    <x v="0"/>
    <x v="23"/>
  </r>
  <r>
    <s v="Id1950"/>
    <s v="  William"/>
    <n v="37.1"/>
    <n v="5.46"/>
    <s v="No"/>
    <x v="0"/>
    <s v="No"/>
    <n v="0"/>
    <x v="1"/>
    <x v="0"/>
    <x v="2"/>
    <d v="1999-08-12T00:00:00"/>
    <n v="3597.6"/>
    <x v="1"/>
    <s v="tier - 2"/>
    <x v="3"/>
    <x v="35"/>
  </r>
  <r>
    <s v="Id1951"/>
    <s v="  Lauren M"/>
    <n v="22.515000000000001"/>
    <n v="4.91"/>
    <s v="Yes"/>
    <x v="0"/>
    <s v="Yes"/>
    <n v="1"/>
    <x v="1"/>
    <x v="2"/>
    <x v="2"/>
    <d v="1997-11-04T00:00:00"/>
    <n v="3594.17"/>
    <x v="1"/>
    <s v="tier - 2"/>
    <x v="1"/>
    <x v="31"/>
  </r>
  <r>
    <s v="Id1952"/>
    <s v="  Apolo U"/>
    <n v="32.700000000000003"/>
    <n v="4.66"/>
    <s v="No"/>
    <x v="0"/>
    <s v="No"/>
    <n v="0"/>
    <x v="1"/>
    <x v="0"/>
    <x v="2"/>
    <d v="1999-06-06T00:00:00"/>
    <n v="3591.48"/>
    <x v="1"/>
    <s v="tier - 3"/>
    <x v="3"/>
    <x v="44"/>
  </r>
  <r>
    <s v="Id1953"/>
    <s v="  Alfons"/>
    <n v="17.75"/>
    <n v="6.8"/>
    <s v="Yes"/>
    <x v="0"/>
    <s v="No"/>
    <n v="1"/>
    <x v="1"/>
    <x v="3"/>
    <x v="0"/>
    <d v="1986-12-27T00:00:00"/>
    <n v="3589.14"/>
    <x v="1"/>
    <s v="tier - 2"/>
    <x v="0"/>
    <x v="26"/>
  </r>
  <r>
    <s v="Id1954"/>
    <s v="  Amber"/>
    <n v="33.630000000000003"/>
    <n v="4.47"/>
    <s v="Yes"/>
    <x v="0"/>
    <s v="No"/>
    <n v="0"/>
    <x v="1"/>
    <x v="0"/>
    <x v="2"/>
    <d v="2001-11-11T00:00:00"/>
    <n v="3579.83"/>
    <x v="1"/>
    <s v="tier - 2"/>
    <x v="1"/>
    <x v="47"/>
  </r>
  <r>
    <s v="Id1955"/>
    <s v="  Leah C"/>
    <n v="34.799999999999997"/>
    <n v="4.08"/>
    <s v="Yes"/>
    <x v="0"/>
    <s v="No"/>
    <n v="1"/>
    <x v="1"/>
    <x v="0"/>
    <x v="2"/>
    <d v="1995-08-23T00:00:00"/>
    <n v="3578"/>
    <x v="1"/>
    <s v="tier - 3"/>
    <x v="3"/>
    <x v="40"/>
  </r>
  <r>
    <s v="Id1956"/>
    <s v="  Lilia"/>
    <n v="16.809999999999999"/>
    <n v="5.51"/>
    <s v="Yes"/>
    <x v="0"/>
    <s v="No"/>
    <n v="1"/>
    <x v="1"/>
    <x v="3"/>
    <x v="2"/>
    <d v="1988-08-18T00:00:00"/>
    <n v="3569.96"/>
    <x v="1"/>
    <s v="tier - 1"/>
    <x v="1"/>
    <x v="23"/>
  </r>
  <r>
    <s v="Id1957"/>
    <s v="  Danny"/>
    <n v="16.690000000000001"/>
    <n v="8.4"/>
    <s v="Yes"/>
    <x v="0"/>
    <s v="No"/>
    <n v="0"/>
    <x v="1"/>
    <x v="3"/>
    <x v="0"/>
    <d v="1981-10-10T00:00:00"/>
    <n v="3562.87"/>
    <x v="1"/>
    <s v="tier - 1"/>
    <x v="0"/>
    <x v="36"/>
  </r>
  <r>
    <s v="Id1958"/>
    <s v="  Lauren"/>
    <n v="23.21"/>
    <n v="5.14"/>
    <s v="Yes"/>
    <x v="0"/>
    <s v="No"/>
    <n v="1"/>
    <x v="1"/>
    <x v="2"/>
    <x v="2"/>
    <d v="1995-06-16T00:00:00"/>
    <n v="3561.89"/>
    <x v="1"/>
    <s v="tier - 1"/>
    <x v="0"/>
    <x v="40"/>
  </r>
  <r>
    <s v="Id1959"/>
    <s v="  Courtney"/>
    <n v="25.175000000000001"/>
    <n v="5.21"/>
    <s v="Yes"/>
    <x v="0"/>
    <s v="No"/>
    <n v="1"/>
    <x v="1"/>
    <x v="1"/>
    <x v="2"/>
    <d v="1995-10-09T00:00:00"/>
    <n v="3558.62"/>
    <x v="1"/>
    <s v="tier - 3"/>
    <x v="2"/>
    <x v="40"/>
  </r>
  <r>
    <s v="Id1960"/>
    <s v="  Elizabeth"/>
    <n v="34.770000000000003"/>
    <n v="6.23"/>
    <s v="No"/>
    <x v="0"/>
    <s v="No"/>
    <n v="0"/>
    <x v="1"/>
    <x v="0"/>
    <x v="1"/>
    <d v="1994-09-24T00:00:00"/>
    <n v="3556.92"/>
    <x v="1"/>
    <s v="tier - 3"/>
    <x v="1"/>
    <x v="6"/>
  </r>
  <r>
    <s v="Id1961"/>
    <s v="  Satomi"/>
    <n v="27.7"/>
    <n v="5.6"/>
    <s v="No"/>
    <x v="0"/>
    <s v="No"/>
    <n v="1"/>
    <x v="1"/>
    <x v="1"/>
    <x v="2"/>
    <d v="1992-12-22T00:00:00"/>
    <n v="3554.2"/>
    <x v="1"/>
    <s v="tier - 3"/>
    <x v="3"/>
    <x v="34"/>
  </r>
  <r>
    <s v="Id1962"/>
    <s v="  Matthew D"/>
    <n v="19.12"/>
    <n v="4.72"/>
    <s v="Yes"/>
    <x v="0"/>
    <s v="No"/>
    <n v="1"/>
    <x v="1"/>
    <x v="2"/>
    <x v="2"/>
    <d v="1988-10-15T00:00:00"/>
    <n v="3540.12"/>
    <x v="1"/>
    <s v="tier - 1"/>
    <x v="0"/>
    <x v="23"/>
  </r>
  <r>
    <s v="Id1963"/>
    <s v="  Peter T II"/>
    <n v="32.67"/>
    <n v="4.67"/>
    <s v="No"/>
    <x v="0"/>
    <s v="Yes"/>
    <n v="1"/>
    <x v="1"/>
    <x v="0"/>
    <x v="2"/>
    <d v="2003-08-24T00:00:00"/>
    <n v="3538.9"/>
    <x v="1"/>
    <s v="tier - 2"/>
    <x v="1"/>
    <x v="39"/>
  </r>
  <r>
    <s v="Id1964"/>
    <s v="  Manuel"/>
    <n v="28.5"/>
    <n v="6.11"/>
    <s v="No"/>
    <x v="0"/>
    <s v="No"/>
    <n v="1"/>
    <x v="1"/>
    <x v="1"/>
    <x v="1"/>
    <d v="1998-09-16T00:00:00"/>
    <n v="3537.7"/>
    <x v="2"/>
    <s v="tier - 3"/>
    <x v="1"/>
    <x v="44"/>
  </r>
  <r>
    <s v="Id1965"/>
    <s v="  Kindsey P"/>
    <n v="39.270000000000003"/>
    <n v="6.25"/>
    <s v="No"/>
    <x v="0"/>
    <s v="No"/>
    <n v="0"/>
    <x v="1"/>
    <x v="0"/>
    <x v="1"/>
    <d v="1999-09-22T00:00:00"/>
    <n v="3500.61"/>
    <x v="1"/>
    <s v="tier - 2"/>
    <x v="0"/>
    <x v="35"/>
  </r>
  <r>
    <s v="Id1966"/>
    <s v="  Thomas G"/>
    <n v="32.49"/>
    <n v="4"/>
    <s v="Yes"/>
    <x v="0"/>
    <s v="No"/>
    <n v="0"/>
    <x v="1"/>
    <x v="0"/>
    <x v="2"/>
    <d v="1996-09-18T00:00:00"/>
    <n v="3490.55"/>
    <x v="0"/>
    <s v="tier - 2"/>
    <x v="5"/>
    <x v="45"/>
  </r>
  <r>
    <s v="Id1967"/>
    <s v="  Kyle S"/>
    <n v="23.7"/>
    <n v="5.55"/>
    <s v="Yes"/>
    <x v="0"/>
    <s v="No"/>
    <n v="0"/>
    <x v="1"/>
    <x v="2"/>
    <x v="2"/>
    <d v="1996-09-19T00:00:00"/>
    <n v="3484.33"/>
    <x v="2"/>
    <s v="tier - 3"/>
    <x v="3"/>
    <x v="45"/>
  </r>
  <r>
    <s v="Id1968"/>
    <s v="  Alexander J"/>
    <n v="30.4"/>
    <n v="5.95"/>
    <s v="No"/>
    <x v="1"/>
    <s v="No"/>
    <n v="1"/>
    <x v="1"/>
    <x v="0"/>
    <x v="1"/>
    <d v="2004-06-26T00:00:00"/>
    <n v="3481.87"/>
    <x v="1"/>
    <s v="tier - 3"/>
    <x v="4"/>
    <x v="41"/>
  </r>
  <r>
    <s v="Id1969"/>
    <s v="  Dustin L"/>
    <n v="38.94"/>
    <n v="4.3600000000000003"/>
    <s v="No"/>
    <x v="0"/>
    <s v="Yes"/>
    <n v="1"/>
    <x v="1"/>
    <x v="0"/>
    <x v="2"/>
    <d v="1993-10-12T00:00:00"/>
    <n v="3471.41"/>
    <x v="1"/>
    <s v="tier - 2"/>
    <x v="0"/>
    <x v="20"/>
  </r>
  <r>
    <s v="Id1970"/>
    <s v="  Chloe"/>
    <n v="31.02"/>
    <n v="4.84"/>
    <s v="No"/>
    <x v="0"/>
    <s v="Yes"/>
    <n v="1"/>
    <x v="1"/>
    <x v="0"/>
    <x v="2"/>
    <d v="2003-07-29T00:00:00"/>
    <n v="3463.51"/>
    <x v="1"/>
    <s v="tier - 1"/>
    <x v="15"/>
    <x v="39"/>
  </r>
  <r>
    <s v="Id1971"/>
    <s v="  Cailtlin"/>
    <n v="17.5"/>
    <n v="4.5599999999999996"/>
    <s v="No"/>
    <x v="0"/>
    <s v="No"/>
    <n v="1"/>
    <x v="1"/>
    <x v="3"/>
    <x v="2"/>
    <d v="1987-09-14T00:00:00"/>
    <n v="3453.77"/>
    <x v="1"/>
    <s v="tier - 1"/>
    <x v="3"/>
    <x v="38"/>
  </r>
  <r>
    <s v="Id1972"/>
    <s v="  Joshua"/>
    <n v="34.799999999999997"/>
    <n v="4.42"/>
    <s v="Yes"/>
    <x v="1"/>
    <s v="No"/>
    <n v="2"/>
    <x v="1"/>
    <x v="0"/>
    <x v="2"/>
    <d v="2000-06-20T00:00:00"/>
    <n v="3443.06"/>
    <x v="1"/>
    <s v="tier - 1"/>
    <x v="3"/>
    <x v="21"/>
  </r>
  <r>
    <s v="Id1973"/>
    <s v="  Chuy"/>
    <n v="17.3"/>
    <n v="7.66"/>
    <s v="Yes"/>
    <x v="0"/>
    <s v="No"/>
    <n v="1"/>
    <x v="1"/>
    <x v="3"/>
    <x v="0"/>
    <d v="1986-08-27T00:00:00"/>
    <n v="3436.5"/>
    <x v="1"/>
    <s v="tier - 1"/>
    <x v="0"/>
    <x v="26"/>
  </r>
  <r>
    <s v="Id1974"/>
    <s v="  Laurie B"/>
    <n v="32.25"/>
    <n v="5.2"/>
    <s v="Yes"/>
    <x v="0"/>
    <s v="No"/>
    <n v="0"/>
    <x v="1"/>
    <x v="0"/>
    <x v="2"/>
    <d v="2001-12-26T00:00:00"/>
    <n v="3434.38"/>
    <x v="1"/>
    <s v="tier - 2"/>
    <x v="3"/>
    <x v="47"/>
  </r>
  <r>
    <s v="Id1975"/>
    <s v="  Rachel B"/>
    <n v="42.4"/>
    <n v="5.53"/>
    <s v="Yes"/>
    <x v="0"/>
    <s v="No"/>
    <n v="0"/>
    <x v="1"/>
    <x v="0"/>
    <x v="2"/>
    <d v="1996-12-19T00:00:00"/>
    <n v="3410.32"/>
    <x v="1"/>
    <s v="tier - 2"/>
    <x v="3"/>
    <x v="45"/>
  </r>
  <r>
    <s v="Id1976"/>
    <s v="  Liza"/>
    <n v="38.664999999999999"/>
    <n v="4.8600000000000003"/>
    <s v="No"/>
    <x v="1"/>
    <s v="No"/>
    <n v="1"/>
    <x v="1"/>
    <x v="0"/>
    <x v="2"/>
    <d v="2004-07-16T00:00:00"/>
    <n v="3393.36"/>
    <x v="1"/>
    <s v="tier - 2"/>
    <x v="8"/>
    <x v="41"/>
  </r>
  <r>
    <s v="Id1977"/>
    <s v="  Lindsey"/>
    <n v="29.92"/>
    <n v="5.49"/>
    <s v="Yes"/>
    <x v="0"/>
    <s v="No"/>
    <n v="0"/>
    <x v="1"/>
    <x v="1"/>
    <x v="2"/>
    <d v="1996-10-27T00:00:00"/>
    <n v="3392.98"/>
    <x v="1"/>
    <s v="tier - 3"/>
    <x v="0"/>
    <x v="45"/>
  </r>
  <r>
    <s v="Id1978"/>
    <s v="  Lindsay E"/>
    <n v="29.48"/>
    <n v="4.09"/>
    <s v="Yes"/>
    <x v="0"/>
    <s v="No"/>
    <n v="0"/>
    <x v="1"/>
    <x v="1"/>
    <x v="2"/>
    <d v="1996-08-10T00:00:00"/>
    <n v="3392.37"/>
    <x v="1"/>
    <s v="tier - 3"/>
    <x v="0"/>
    <x v="45"/>
  </r>
  <r>
    <s v="Id1979"/>
    <s v="  Kathleen M"/>
    <n v="28.785"/>
    <n v="4.3099999999999996"/>
    <s v="Yes"/>
    <x v="0"/>
    <s v="No"/>
    <n v="0"/>
    <x v="1"/>
    <x v="1"/>
    <x v="2"/>
    <d v="1996-11-13T00:00:00"/>
    <n v="3385.4"/>
    <x v="1"/>
    <s v="tier - 2"/>
    <x v="2"/>
    <x v="45"/>
  </r>
  <r>
    <s v="Id1980"/>
    <s v="  Aya"/>
    <n v="19.8"/>
    <n v="4"/>
    <s v="Yes"/>
    <x v="0"/>
    <s v="No"/>
    <n v="0"/>
    <x v="1"/>
    <x v="2"/>
    <x v="2"/>
    <d v="1996-12-14T00:00:00"/>
    <n v="3378.91"/>
    <x v="1"/>
    <s v="tier - 1"/>
    <x v="3"/>
    <x v="45"/>
  </r>
  <r>
    <s v="Id1981"/>
    <s v="  Carolyn R"/>
    <n v="35.53"/>
    <n v="4.68"/>
    <s v="No"/>
    <x v="0"/>
    <s v="Yes"/>
    <n v="1"/>
    <x v="1"/>
    <x v="0"/>
    <x v="2"/>
    <d v="1993-10-07T00:00:00"/>
    <n v="3366.67"/>
    <x v="1"/>
    <s v="tier - 2"/>
    <x v="0"/>
    <x v="20"/>
  </r>
  <r>
    <s v="Id1982"/>
    <s v="  Bethany"/>
    <n v="21.47"/>
    <n v="4.0199999999999996"/>
    <s v="Yes"/>
    <x v="0"/>
    <s v="No"/>
    <n v="1"/>
    <x v="1"/>
    <x v="2"/>
    <x v="2"/>
    <d v="1995-06-23T00:00:00"/>
    <n v="3353.47"/>
    <x v="1"/>
    <s v="tier - 3"/>
    <x v="1"/>
    <x v="40"/>
  </r>
  <r>
    <s v="Id1983"/>
    <s v="  Holly A"/>
    <n v="25.9"/>
    <n v="5.12"/>
    <s v="No"/>
    <x v="0"/>
    <s v="Yes"/>
    <n v="1"/>
    <x v="1"/>
    <x v="1"/>
    <x v="2"/>
    <d v="1993-10-28T00:00:00"/>
    <n v="3353.28"/>
    <x v="1"/>
    <s v="tier - 1"/>
    <x v="3"/>
    <x v="20"/>
  </r>
  <r>
    <s v="Id1984"/>
    <s v="  Ping"/>
    <n v="20.81"/>
    <n v="5.52"/>
    <s v="No"/>
    <x v="0"/>
    <s v="No"/>
    <n v="0"/>
    <x v="1"/>
    <x v="2"/>
    <x v="2"/>
    <d v="1991-09-01T00:00:00"/>
    <n v="3342.79"/>
    <x v="1"/>
    <s v="tier - 1"/>
    <x v="0"/>
    <x v="42"/>
  </r>
  <r>
    <s v="Id1985"/>
    <s v="  Tim"/>
    <n v="25.84"/>
    <n v="5.81"/>
    <s v="Yes"/>
    <x v="0"/>
    <s v="Yes"/>
    <n v="1"/>
    <x v="1"/>
    <x v="1"/>
    <x v="1"/>
    <d v="1997-06-20T00:00:00"/>
    <n v="3309.79"/>
    <x v="2"/>
    <s v="tier - 3"/>
    <x v="6"/>
    <x v="31"/>
  </r>
  <r>
    <s v="Id1986"/>
    <s v="  John"/>
    <n v="30.95"/>
    <n v="5.16"/>
    <s v="No"/>
    <x v="0"/>
    <s v="Yes"/>
    <n v="1"/>
    <x v="1"/>
    <x v="0"/>
    <x v="2"/>
    <d v="2003-11-18T00:00:00"/>
    <n v="3308.46"/>
    <x v="1"/>
    <s v="tier - 1"/>
    <x v="14"/>
    <x v="39"/>
  </r>
  <r>
    <s v="Id1987"/>
    <s v="  Cynthia"/>
    <n v="30.54"/>
    <n v="5"/>
    <s v="No"/>
    <x v="0"/>
    <s v="Yes"/>
    <n v="1"/>
    <x v="1"/>
    <x v="0"/>
    <x v="2"/>
    <d v="2003-12-05T00:00:00"/>
    <n v="3300.7"/>
    <x v="1"/>
    <s v="tier - 2"/>
    <x v="15"/>
    <x v="39"/>
  </r>
  <r>
    <s v="Id1988"/>
    <s v="  Emmett"/>
    <n v="33.914999999999999"/>
    <n v="5.84"/>
    <s v="Yes"/>
    <x v="0"/>
    <s v="No"/>
    <n v="0"/>
    <x v="1"/>
    <x v="0"/>
    <x v="1"/>
    <d v="1996-11-17T00:00:00"/>
    <n v="3292.53"/>
    <x v="1"/>
    <s v="tier - 2"/>
    <x v="1"/>
    <x v="45"/>
  </r>
  <r>
    <s v="Id1989"/>
    <s v="  Kate"/>
    <n v="33.31"/>
    <n v="4.1900000000000004"/>
    <s v="No"/>
    <x v="0"/>
    <s v="Yes"/>
    <n v="1"/>
    <x v="1"/>
    <x v="0"/>
    <x v="2"/>
    <d v="2003-07-03T00:00:00"/>
    <n v="3280.22"/>
    <x v="1"/>
    <s v="tier - 3"/>
    <x v="3"/>
    <x v="39"/>
  </r>
  <r>
    <s v="Id1990"/>
    <s v="  Christopher L"/>
    <n v="25.745000000000001"/>
    <n v="4.62"/>
    <s v="Yes"/>
    <x v="0"/>
    <s v="No"/>
    <n v="0"/>
    <x v="1"/>
    <x v="1"/>
    <x v="2"/>
    <d v="2001-10-06T00:00:00"/>
    <n v="3279.87"/>
    <x v="1"/>
    <s v="tier - 1"/>
    <x v="6"/>
    <x v="47"/>
  </r>
  <r>
    <s v="Id1991"/>
    <s v="  Christopher P"/>
    <n v="37.1"/>
    <n v="6.24"/>
    <s v="No"/>
    <x v="0"/>
    <s v="No"/>
    <n v="0"/>
    <x v="1"/>
    <x v="0"/>
    <x v="1"/>
    <d v="1994-07-01T00:00:00"/>
    <n v="3277.16"/>
    <x v="1"/>
    <s v="tier - 3"/>
    <x v="3"/>
    <x v="6"/>
  </r>
  <r>
    <s v="Id1992"/>
    <s v="  Christopher W"/>
    <n v="35.435000000000002"/>
    <n v="5.81"/>
    <s v="No"/>
    <x v="0"/>
    <s v="No"/>
    <n v="0"/>
    <x v="1"/>
    <x v="0"/>
    <x v="1"/>
    <d v="1994-12-02T00:00:00"/>
    <n v="3268.85"/>
    <x v="2"/>
    <s v="tier - 1"/>
    <x v="4"/>
    <x v="6"/>
  </r>
  <r>
    <s v="Id1993"/>
    <s v="  Norman H"/>
    <n v="20.399999999999999"/>
    <n v="4.83"/>
    <s v="No"/>
    <x v="0"/>
    <s v="No"/>
    <n v="0"/>
    <x v="1"/>
    <x v="2"/>
    <x v="2"/>
    <d v="1991-11-13T00:00:00"/>
    <n v="3260.2"/>
    <x v="2"/>
    <s v="tier - 2"/>
    <x v="3"/>
    <x v="42"/>
  </r>
  <r>
    <s v="Id1994"/>
    <s v="  Susan"/>
    <n v="42.13"/>
    <n v="5.72"/>
    <s v="Yes"/>
    <x v="0"/>
    <s v="Yes"/>
    <n v="1"/>
    <x v="1"/>
    <x v="0"/>
    <x v="1"/>
    <d v="1997-09-02T00:00:00"/>
    <n v="3238.44"/>
    <x v="1"/>
    <s v="tier - 3"/>
    <x v="0"/>
    <x v="31"/>
  </r>
  <r>
    <s v="Id1995"/>
    <s v="  Tatyana K"/>
    <n v="33.99"/>
    <n v="4.83"/>
    <s v="Yes"/>
    <x v="0"/>
    <s v="Yes"/>
    <n v="1"/>
    <x v="1"/>
    <x v="0"/>
    <x v="2"/>
    <d v="1997-08-02T00:00:00"/>
    <n v="3227.12"/>
    <x v="1"/>
    <s v="tier - 3"/>
    <x v="0"/>
    <x v="31"/>
  </r>
  <r>
    <s v="Id1996"/>
    <s v="  Chrissy"/>
    <n v="28.594999999999999"/>
    <n v="4.1399999999999997"/>
    <s v="Yes"/>
    <x v="0"/>
    <s v="Yes"/>
    <n v="1"/>
    <x v="1"/>
    <x v="1"/>
    <x v="2"/>
    <d v="1997-07-06T00:00:00"/>
    <n v="3213.62"/>
    <x v="1"/>
    <s v="tier - 2"/>
    <x v="2"/>
    <x v="31"/>
  </r>
  <r>
    <s v="Id1997"/>
    <s v="  Carrie"/>
    <n v="20.8"/>
    <n v="4.07"/>
    <s v="Yes"/>
    <x v="0"/>
    <s v="Yes"/>
    <n v="1"/>
    <x v="1"/>
    <x v="2"/>
    <x v="2"/>
    <d v="1997-12-22T00:00:00"/>
    <n v="3208.79"/>
    <x v="1"/>
    <s v="tier - 3"/>
    <x v="3"/>
    <x v="31"/>
  </r>
  <r>
    <s v="Id1998"/>
    <s v="  Halle"/>
    <n v="23.465"/>
    <n v="6.26"/>
    <s v="Yes"/>
    <x v="0"/>
    <s v="Yes"/>
    <n v="1"/>
    <x v="1"/>
    <x v="2"/>
    <x v="1"/>
    <d v="1997-07-05T00:00:00"/>
    <n v="3206.49"/>
    <x v="1"/>
    <s v="tier - 3"/>
    <x v="2"/>
    <x v="31"/>
  </r>
  <r>
    <s v="Id1999"/>
    <s v="  Carolyn"/>
    <n v="40.185000000000002"/>
    <n v="5.88"/>
    <s v="Yes"/>
    <x v="0"/>
    <s v="No"/>
    <n v="0"/>
    <x v="1"/>
    <x v="0"/>
    <x v="1"/>
    <d v="1996-10-11T00:00:00"/>
    <n v="3201.25"/>
    <x v="1"/>
    <s v="tier - 3"/>
    <x v="1"/>
    <x v="45"/>
  </r>
  <r>
    <s v="Id2000"/>
    <s v="  Tara D"/>
    <n v="21.89"/>
    <n v="5.72"/>
    <s v="Yes"/>
    <x v="0"/>
    <s v="No"/>
    <n v="0"/>
    <x v="1"/>
    <x v="2"/>
    <x v="1"/>
    <d v="2001-09-02T00:00:00"/>
    <n v="3180.51"/>
    <x v="1"/>
    <s v="tier - 2"/>
    <x v="0"/>
    <x v="47"/>
  </r>
  <r>
    <s v="Id2001"/>
    <s v="  Rasim M"/>
    <n v="29.34"/>
    <n v="6.09"/>
    <s v="Yes"/>
    <x v="1"/>
    <s v="No"/>
    <n v="2"/>
    <x v="1"/>
    <x v="1"/>
    <x v="1"/>
    <d v="2000-09-23T00:00:00"/>
    <n v="3179.96"/>
    <x v="1"/>
    <s v="tier - 2"/>
    <x v="1"/>
    <x v="21"/>
  </r>
  <r>
    <s v="Id2002"/>
    <s v="  Dina"/>
    <n v="22.61"/>
    <n v="4.25"/>
    <s v="Yes"/>
    <x v="0"/>
    <s v="No"/>
    <n v="0"/>
    <x v="1"/>
    <x v="2"/>
    <x v="2"/>
    <d v="1996-07-03T00:00:00"/>
    <n v="3176.82"/>
    <x v="1"/>
    <s v="tier - 1"/>
    <x v="1"/>
    <x v="45"/>
  </r>
  <r>
    <s v="Id2003"/>
    <s v="  Lisa"/>
    <n v="22.23"/>
    <n v="6.09"/>
    <s v="Yes"/>
    <x v="0"/>
    <s v="No"/>
    <n v="0"/>
    <x v="1"/>
    <x v="2"/>
    <x v="1"/>
    <d v="1996-08-14T00:00:00"/>
    <n v="3176.29"/>
    <x v="1"/>
    <s v="tier - 2"/>
    <x v="1"/>
    <x v="45"/>
  </r>
  <r>
    <s v="Id2004"/>
    <s v="  Caitrin"/>
    <n v="33.4"/>
    <n v="5.51"/>
    <s v="No"/>
    <x v="0"/>
    <s v="No"/>
    <n v="0"/>
    <x v="1"/>
    <x v="0"/>
    <x v="2"/>
    <d v="1994-07-06T00:00:00"/>
    <n v="3172.02"/>
    <x v="1"/>
    <s v="tier - 1"/>
    <x v="3"/>
    <x v="6"/>
  </r>
  <r>
    <s v="Id2005"/>
    <s v="  Adriana S"/>
    <n v="33.11"/>
    <n v="5.63"/>
    <s v="No"/>
    <x v="0"/>
    <s v="No"/>
    <n v="0"/>
    <x v="1"/>
    <x v="0"/>
    <x v="2"/>
    <d v="1994-10-25T00:00:00"/>
    <n v="3171.61"/>
    <x v="1"/>
    <s v="tier - 3"/>
    <x v="0"/>
    <x v="6"/>
  </r>
  <r>
    <s v="Id2006"/>
    <s v="  Megan"/>
    <n v="16.815000000000001"/>
    <n v="5.29"/>
    <s v="Yes"/>
    <x v="0"/>
    <s v="No"/>
    <n v="0"/>
    <x v="1"/>
    <x v="3"/>
    <x v="2"/>
    <d v="2001-08-29T00:00:00"/>
    <n v="3167.46"/>
    <x v="1"/>
    <s v="tier - 3"/>
    <x v="2"/>
    <x v="47"/>
  </r>
  <r>
    <s v="Id2007"/>
    <s v="  Kristen M"/>
    <n v="25.61"/>
    <n v="4"/>
    <s v="No"/>
    <x v="0"/>
    <s v="Yes"/>
    <n v="1"/>
    <x v="1"/>
    <x v="1"/>
    <x v="2"/>
    <d v="1993-09-25T00:00:00"/>
    <n v="3162.02"/>
    <x v="1"/>
    <s v="tier - 3"/>
    <x v="0"/>
    <x v="20"/>
  </r>
  <r>
    <s v="Id2008"/>
    <s v="  Alix"/>
    <n v="25.8"/>
    <n v="5.49"/>
    <s v="No"/>
    <x v="0"/>
    <s v="No"/>
    <n v="0"/>
    <x v="1"/>
    <x v="1"/>
    <x v="2"/>
    <d v="1994-07-10T00:00:00"/>
    <n v="3161.45"/>
    <x v="1"/>
    <s v="tier - 1"/>
    <x v="3"/>
    <x v="6"/>
  </r>
  <r>
    <s v="Id2009"/>
    <s v="  Kakushin"/>
    <n v="27.39"/>
    <n v="5.34"/>
    <s v="No"/>
    <x v="0"/>
    <s v="No"/>
    <n v="0"/>
    <x v="1"/>
    <x v="1"/>
    <x v="2"/>
    <d v="1999-06-25T00:00:00"/>
    <n v="3128.35"/>
    <x v="1"/>
    <s v="tier - 3"/>
    <x v="14"/>
    <x v="35"/>
  </r>
  <r>
    <s v="Id2010"/>
    <s v="  Michael J"/>
    <n v="17.03"/>
    <n v="4.12"/>
    <s v="No"/>
    <x v="0"/>
    <s v="No"/>
    <n v="1"/>
    <x v="1"/>
    <x v="3"/>
    <x v="2"/>
    <d v="1987-08-01T00:00:00"/>
    <n v="3088.06"/>
    <x v="1"/>
    <s v="tier - 2"/>
    <x v="0"/>
    <x v="38"/>
  </r>
  <r>
    <s v="Id2011"/>
    <s v="  Bradley"/>
    <n v="23.75"/>
    <n v="5.49"/>
    <s v="Yes"/>
    <x v="0"/>
    <s v="No"/>
    <n v="0"/>
    <x v="1"/>
    <x v="2"/>
    <x v="2"/>
    <d v="2001-10-13T00:00:00"/>
    <n v="3077.1"/>
    <x v="1"/>
    <s v="tier - 1"/>
    <x v="1"/>
    <x v="47"/>
  </r>
  <r>
    <s v="Id2012"/>
    <s v="  Matt"/>
    <n v="26.03"/>
    <n v="5.1100000000000003"/>
    <s v="Yes"/>
    <x v="0"/>
    <s v="No"/>
    <n v="1"/>
    <x v="1"/>
    <x v="1"/>
    <x v="2"/>
    <d v="1995-09-10T00:00:00"/>
    <n v="3070.81"/>
    <x v="2"/>
    <s v="tier - 1"/>
    <x v="6"/>
    <x v="40"/>
  </r>
  <r>
    <s v="Id2013"/>
    <s v="  Amanda C"/>
    <n v="16.079999999999998"/>
    <n v="5.94"/>
    <s v="No"/>
    <x v="0"/>
    <s v="No"/>
    <n v="0"/>
    <x v="1"/>
    <x v="3"/>
    <x v="1"/>
    <d v="1989-10-01T00:00:00"/>
    <n v="3065.49"/>
    <x v="1"/>
    <s v="tier - 1"/>
    <x v="1"/>
    <x v="4"/>
  </r>
  <r>
    <s v="Id2014"/>
    <s v="  Valur"/>
    <n v="30.875"/>
    <n v="5.54"/>
    <s v="No"/>
    <x v="0"/>
    <s v="No"/>
    <n v="0"/>
    <x v="1"/>
    <x v="0"/>
    <x v="2"/>
    <d v="1994-09-26T00:00:00"/>
    <n v="3062.51"/>
    <x v="2"/>
    <s v="tier - 1"/>
    <x v="1"/>
    <x v="6"/>
  </r>
  <r>
    <s v="Id2015"/>
    <s v="  Erica J"/>
    <n v="31.79"/>
    <n v="7.09"/>
    <s v="No"/>
    <x v="0"/>
    <s v="No"/>
    <n v="0"/>
    <x v="1"/>
    <x v="0"/>
    <x v="0"/>
    <d v="2002-06-21T00:00:00"/>
    <n v="3056.39"/>
    <x v="1"/>
    <s v="tier - 3"/>
    <x v="0"/>
    <x v="43"/>
  </r>
  <r>
    <s v="Id2016"/>
    <s v="  Stephen F"/>
    <n v="28.48"/>
    <n v="6.22"/>
    <s v="Yes"/>
    <x v="0"/>
    <s v="Yes"/>
    <n v="1"/>
    <x v="1"/>
    <x v="1"/>
    <x v="1"/>
    <d v="1997-12-22T00:00:00"/>
    <n v="3051.73"/>
    <x v="1"/>
    <s v="tier - 2"/>
    <x v="3"/>
    <x v="31"/>
  </r>
  <r>
    <s v="Id2017"/>
    <s v="  Lissa"/>
    <n v="26.6"/>
    <n v="4.33"/>
    <s v="No"/>
    <x v="0"/>
    <s v="No"/>
    <n v="1"/>
    <x v="1"/>
    <x v="1"/>
    <x v="2"/>
    <d v="1998-08-09T00:00:00"/>
    <n v="3046.06"/>
    <x v="1"/>
    <s v="tier - 1"/>
    <x v="8"/>
    <x v="44"/>
  </r>
  <r>
    <s v="Id2018"/>
    <s v="  Megan"/>
    <n v="25.27"/>
    <n v="5.83"/>
    <s v="No"/>
    <x v="0"/>
    <s v="No"/>
    <n v="1"/>
    <x v="1"/>
    <x v="1"/>
    <x v="1"/>
    <d v="1998-09-15T00:00:00"/>
    <n v="3044.21"/>
    <x v="1"/>
    <s v="tier - 3"/>
    <x v="2"/>
    <x v="44"/>
  </r>
  <r>
    <s v="Id2019"/>
    <s v="  Alyson"/>
    <n v="34.484999999999999"/>
    <n v="4.7"/>
    <s v="Yes"/>
    <x v="0"/>
    <s v="Yes"/>
    <n v="1"/>
    <x v="1"/>
    <x v="0"/>
    <x v="2"/>
    <d v="1997-12-19T00:00:00"/>
    <n v="3021.81"/>
    <x v="1"/>
    <s v="tier - 3"/>
    <x v="1"/>
    <x v="31"/>
  </r>
  <r>
    <s v="Id2020"/>
    <s v="  Chance B"/>
    <n v="15.57"/>
    <n v="4.07"/>
    <s v="Yes"/>
    <x v="0"/>
    <s v="No"/>
    <n v="1"/>
    <x v="1"/>
    <x v="3"/>
    <x v="2"/>
    <d v="1988-09-28T00:00:00"/>
    <n v="3018.04"/>
    <x v="1"/>
    <s v="tier - 2"/>
    <x v="1"/>
    <x v="23"/>
  </r>
  <r>
    <s v="Id2021"/>
    <s v="  Sean P"/>
    <n v="30.36"/>
    <n v="9.39"/>
    <s v="No"/>
    <x v="0"/>
    <s v="No"/>
    <n v="0"/>
    <x v="1"/>
    <x v="0"/>
    <x v="0"/>
    <d v="2002-12-15T00:00:00"/>
    <n v="3012.22"/>
    <x v="1"/>
    <s v="tier - 3"/>
    <x v="1"/>
    <x v="43"/>
  </r>
  <r>
    <s v="Id2022"/>
    <s v="  Therese"/>
    <n v="19.37"/>
    <n v="4.18"/>
    <s v="No"/>
    <x v="0"/>
    <s v="No"/>
    <n v="0"/>
    <x v="1"/>
    <x v="2"/>
    <x v="2"/>
    <d v="1991-11-20T00:00:00"/>
    <n v="2985.67"/>
    <x v="1"/>
    <s v="tier - 2"/>
    <x v="0"/>
    <x v="42"/>
  </r>
  <r>
    <s v="Id2023"/>
    <s v="  Beau"/>
    <n v="16.71"/>
    <n v="4.18"/>
    <s v="No"/>
    <x v="0"/>
    <s v="No"/>
    <n v="1"/>
    <x v="1"/>
    <x v="3"/>
    <x v="2"/>
    <d v="1987-06-18T00:00:00"/>
    <n v="2979.52"/>
    <x v="1"/>
    <s v="tier - 3"/>
    <x v="0"/>
    <x v="38"/>
  </r>
  <r>
    <s v="Id2024"/>
    <s v="  Kelsey M"/>
    <n v="24.1"/>
    <n v="4.4000000000000004"/>
    <s v="Yes"/>
    <x v="0"/>
    <s v="No"/>
    <n v="1"/>
    <x v="1"/>
    <x v="2"/>
    <x v="2"/>
    <d v="1995-09-24T00:00:00"/>
    <n v="2974.13"/>
    <x v="1"/>
    <s v="tier - 1"/>
    <x v="3"/>
    <x v="40"/>
  </r>
  <r>
    <s v="Id2025"/>
    <s v="  Gretchen"/>
    <n v="29.77"/>
    <n v="9.9"/>
    <s v="No"/>
    <x v="0"/>
    <s v="No"/>
    <n v="0"/>
    <x v="1"/>
    <x v="1"/>
    <x v="0"/>
    <d v="2002-09-30T00:00:00"/>
    <n v="2943.41"/>
    <x v="1"/>
    <s v="tier - 3"/>
    <x v="1"/>
    <x v="43"/>
  </r>
  <r>
    <s v="Id2026"/>
    <s v="  Nicholas E"/>
    <n v="46.53"/>
    <n v="4.84"/>
    <s v="Yes"/>
    <x v="0"/>
    <s v="No"/>
    <n v="0"/>
    <x v="1"/>
    <x v="0"/>
    <x v="2"/>
    <d v="1996-06-30T00:00:00"/>
    <n v="2927.06"/>
    <x v="1"/>
    <s v="tier - 2"/>
    <x v="0"/>
    <x v="45"/>
  </r>
  <r>
    <s v="Id2027"/>
    <s v="  Deborah"/>
    <n v="23.4"/>
    <n v="5.53"/>
    <s v="No"/>
    <x v="0"/>
    <s v="Yes"/>
    <n v="1"/>
    <x v="1"/>
    <x v="2"/>
    <x v="2"/>
    <d v="2003-06-05T00:00:00"/>
    <n v="2913.57"/>
    <x v="1"/>
    <s v="tier - 2"/>
    <x v="3"/>
    <x v="43"/>
  </r>
  <r>
    <s v="Id2028"/>
    <s v="  Chuck W Jr"/>
    <n v="30"/>
    <n v="4.33"/>
    <s v="Yes"/>
    <x v="0"/>
    <s v="No"/>
    <n v="0"/>
    <x v="1"/>
    <x v="0"/>
    <x v="2"/>
    <d v="1996-06-13T00:00:00"/>
    <n v="2904.09"/>
    <x v="1"/>
    <s v="tier - 2"/>
    <x v="3"/>
    <x v="45"/>
  </r>
  <r>
    <s v="Id2029"/>
    <s v="  Daniel"/>
    <n v="29.15"/>
    <n v="4.91"/>
    <s v="Yes"/>
    <x v="0"/>
    <s v="No"/>
    <n v="0"/>
    <x v="1"/>
    <x v="1"/>
    <x v="2"/>
    <d v="1996-10-24T00:00:00"/>
    <n v="2902.91"/>
    <x v="1"/>
    <s v="tier - 2"/>
    <x v="0"/>
    <x v="45"/>
  </r>
  <r>
    <s v="Id2030"/>
    <s v="  Amany"/>
    <n v="34.865000000000002"/>
    <n v="4.8"/>
    <s v="No"/>
    <x v="0"/>
    <s v="No"/>
    <n v="0"/>
    <x v="1"/>
    <x v="0"/>
    <x v="2"/>
    <d v="1999-11-01T00:00:00"/>
    <n v="2899.49"/>
    <x v="1"/>
    <s v="tier - 2"/>
    <x v="2"/>
    <x v="35"/>
  </r>
  <r>
    <s v="Id2031"/>
    <s v="  Kipling"/>
    <n v="28.12"/>
    <n v="5.55"/>
    <s v="Yes"/>
    <x v="1"/>
    <s v="No"/>
    <n v="2"/>
    <x v="1"/>
    <x v="1"/>
    <x v="2"/>
    <d v="2000-07-14T00:00:00"/>
    <n v="2897.46"/>
    <x v="1"/>
    <s v="tier - 1"/>
    <x v="1"/>
    <x v="21"/>
  </r>
  <r>
    <s v="Id2032"/>
    <s v="  Duncan"/>
    <n v="29.45"/>
    <n v="5.24"/>
    <s v="Yes"/>
    <x v="0"/>
    <s v="No"/>
    <n v="0"/>
    <x v="1"/>
    <x v="1"/>
    <x v="2"/>
    <d v="1996-06-21T00:00:00"/>
    <n v="2897.32"/>
    <x v="2"/>
    <s v="tier - 3"/>
    <x v="4"/>
    <x v="45"/>
  </r>
  <r>
    <s v="Id2033"/>
    <s v="  Louis C"/>
    <n v="27.94"/>
    <n v="6.08"/>
    <s v="No"/>
    <x v="0"/>
    <s v="Yes"/>
    <n v="1"/>
    <x v="1"/>
    <x v="1"/>
    <x v="1"/>
    <d v="1993-08-12T00:00:00"/>
    <n v="2867.12"/>
    <x v="0"/>
    <s v="tier - 3"/>
    <x v="0"/>
    <x v="20"/>
  </r>
  <r>
    <s v="Id2034"/>
    <s v="  Daniel J"/>
    <n v="27.2"/>
    <n v="5.83"/>
    <s v="No"/>
    <x v="0"/>
    <s v="Yes"/>
    <n v="1"/>
    <x v="1"/>
    <x v="1"/>
    <x v="1"/>
    <d v="1993-11-01T00:00:00"/>
    <n v="2866.09"/>
    <x v="2"/>
    <s v="tier - 3"/>
    <x v="3"/>
    <x v="20"/>
  </r>
  <r>
    <s v="Id2035"/>
    <s v="  Ildiko M"/>
    <n v="33.344999999999999"/>
    <n v="4.29"/>
    <s v="No"/>
    <x v="0"/>
    <s v="No"/>
    <n v="1"/>
    <x v="1"/>
    <x v="0"/>
    <x v="2"/>
    <d v="1998-09-04T00:00:00"/>
    <n v="2855.44"/>
    <x v="1"/>
    <s v="tier - 3"/>
    <x v="1"/>
    <x v="44"/>
  </r>
  <r>
    <s v="Id2036"/>
    <s v="  Melinda E"/>
    <n v="29.925000000000001"/>
    <n v="5.3"/>
    <s v="No"/>
    <x v="0"/>
    <s v="No"/>
    <n v="1"/>
    <x v="1"/>
    <x v="1"/>
    <x v="2"/>
    <d v="1998-06-17T00:00:00"/>
    <n v="2850.68"/>
    <x v="1"/>
    <s v="tier - 3"/>
    <x v="1"/>
    <x v="44"/>
  </r>
  <r>
    <s v="Id2037"/>
    <s v="  Ashley M"/>
    <n v="24.225000000000001"/>
    <n v="4.42"/>
    <s v="No"/>
    <x v="0"/>
    <s v="No"/>
    <n v="1"/>
    <x v="1"/>
    <x v="2"/>
    <x v="2"/>
    <d v="1998-11-15T00:00:00"/>
    <n v="2842.76"/>
    <x v="1"/>
    <s v="tier - 3"/>
    <x v="1"/>
    <x v="44"/>
  </r>
  <r>
    <s v="Id2038"/>
    <s v="  Stephanie"/>
    <n v="29.68"/>
    <n v="5.68"/>
    <s v="No"/>
    <x v="1"/>
    <s v="No"/>
    <n v="1"/>
    <x v="1"/>
    <x v="1"/>
    <x v="2"/>
    <d v="2000-10-01T00:00:00"/>
    <n v="2819.51"/>
    <x v="1"/>
    <s v="tier - 3"/>
    <x v="3"/>
    <x v="21"/>
  </r>
  <r>
    <s v="Id2039"/>
    <s v="  Sean P"/>
    <n v="20.614999999999998"/>
    <n v="6.05"/>
    <s v="No"/>
    <x v="0"/>
    <s v="Yes"/>
    <n v="1"/>
    <x v="1"/>
    <x v="2"/>
    <x v="1"/>
    <d v="2003-09-23T00:00:00"/>
    <n v="2803.7"/>
    <x v="1"/>
    <s v="tier - 1"/>
    <x v="1"/>
    <x v="39"/>
  </r>
  <r>
    <s v="Id2040"/>
    <s v="  Emily G"/>
    <n v="32.119999999999997"/>
    <n v="5.33"/>
    <s v="No"/>
    <x v="1"/>
    <s v="No"/>
    <n v="1"/>
    <x v="1"/>
    <x v="0"/>
    <x v="2"/>
    <d v="2004-08-04T00:00:00"/>
    <n v="2801.26"/>
    <x v="1"/>
    <s v="tier - 3"/>
    <x v="0"/>
    <x v="41"/>
  </r>
  <r>
    <s v="Id2041"/>
    <s v="  Malcolm"/>
    <n v="27.36"/>
    <n v="6.22"/>
    <s v="No"/>
    <x v="0"/>
    <s v="No"/>
    <n v="0"/>
    <x v="1"/>
    <x v="1"/>
    <x v="1"/>
    <d v="1999-12-24T00:00:00"/>
    <n v="2789.06"/>
    <x v="1"/>
    <s v="tier - 3"/>
    <x v="1"/>
    <x v="35"/>
  </r>
  <r>
    <s v="Id2042"/>
    <s v="  Danilo"/>
    <n v="17.385000000000002"/>
    <n v="5.84"/>
    <s v="No"/>
    <x v="0"/>
    <s v="No"/>
    <n v="0"/>
    <x v="1"/>
    <x v="3"/>
    <x v="1"/>
    <d v="1999-08-29T00:00:00"/>
    <n v="2775.19"/>
    <x v="1"/>
    <s v="tier - 1"/>
    <x v="1"/>
    <x v="35"/>
  </r>
  <r>
    <s v="Id2043"/>
    <s v="  Mikko"/>
    <n v="30.13"/>
    <n v="5.71"/>
    <s v="No"/>
    <x v="1"/>
    <s v="No"/>
    <n v="1"/>
    <x v="1"/>
    <x v="0"/>
    <x v="1"/>
    <d v="2004-11-14T00:00:00"/>
    <n v="2773.46"/>
    <x v="1"/>
    <s v="tier - 1"/>
    <x v="14"/>
    <x v="41"/>
  </r>
  <r>
    <s v="Id2044"/>
    <s v="  Paula C"/>
    <n v="25.44"/>
    <n v="6.04"/>
    <s v="Yes"/>
    <x v="0"/>
    <s v="Yes"/>
    <n v="1"/>
    <x v="1"/>
    <x v="1"/>
    <x v="1"/>
    <d v="1997-08-10T00:00:00"/>
    <n v="2758.99"/>
    <x v="1"/>
    <s v="tier - 1"/>
    <x v="1"/>
    <x v="31"/>
  </r>
  <r>
    <s v="Id2045"/>
    <s v="  Kirsten N"/>
    <n v="39.805"/>
    <n v="4.38"/>
    <s v="No"/>
    <x v="1"/>
    <s v="No"/>
    <n v="1"/>
    <x v="1"/>
    <x v="0"/>
    <x v="2"/>
    <d v="2000-10-11T00:00:00"/>
    <n v="2755.02"/>
    <x v="1"/>
    <s v="tier - 1"/>
    <x v="2"/>
    <x v="21"/>
  </r>
  <r>
    <s v="Id2046"/>
    <s v="  Christy"/>
    <n v="30.4"/>
    <n v="5.56"/>
    <s v="Yes"/>
    <x v="1"/>
    <s v="No"/>
    <n v="1"/>
    <x v="1"/>
    <x v="0"/>
    <x v="2"/>
    <d v="2000-10-03T00:00:00"/>
    <n v="2741.95"/>
    <x v="1"/>
    <s v="tier - 3"/>
    <x v="2"/>
    <x v="21"/>
  </r>
  <r>
    <s v="Id2047"/>
    <s v="  Jennifer"/>
    <n v="23.18"/>
    <n v="4.24"/>
    <s v="No"/>
    <x v="1"/>
    <s v="No"/>
    <n v="1"/>
    <x v="1"/>
    <x v="2"/>
    <x v="2"/>
    <d v="2000-12-17T00:00:00"/>
    <n v="2731.91"/>
    <x v="1"/>
    <s v="tier - 3"/>
    <x v="2"/>
    <x v="21"/>
  </r>
  <r>
    <s v="Id2048"/>
    <s v="  Jingjing"/>
    <n v="39.615000000000002"/>
    <n v="6.32"/>
    <s v="No"/>
    <x v="0"/>
    <s v="Yes"/>
    <n v="1"/>
    <x v="1"/>
    <x v="0"/>
    <x v="1"/>
    <d v="2003-12-03T00:00:00"/>
    <n v="2730.11"/>
    <x v="1"/>
    <s v="tier - 3"/>
    <x v="1"/>
    <x v="39"/>
  </r>
  <r>
    <s v="Id2049"/>
    <s v="  Morgan"/>
    <n v="30.59"/>
    <n v="6.3"/>
    <s v="Yes"/>
    <x v="0"/>
    <s v="Yes"/>
    <n v="1"/>
    <x v="1"/>
    <x v="0"/>
    <x v="1"/>
    <d v="1997-10-06T00:00:00"/>
    <n v="2727.4"/>
    <x v="2"/>
    <s v="tier - 3"/>
    <x v="4"/>
    <x v="31"/>
  </r>
  <r>
    <s v="Id2050"/>
    <s v="  Patrick J"/>
    <n v="16.72"/>
    <n v="4.38"/>
    <s v="Yes"/>
    <x v="0"/>
    <s v="No"/>
    <n v="1"/>
    <x v="1"/>
    <x v="3"/>
    <x v="2"/>
    <d v="1988-08-20T00:00:00"/>
    <n v="2726.06"/>
    <x v="1"/>
    <s v="tier - 2"/>
    <x v="0"/>
    <x v="23"/>
  </r>
  <r>
    <s v="Id2051"/>
    <s v="  Frankline"/>
    <n v="26.22"/>
    <n v="4.6500000000000004"/>
    <s v="Yes"/>
    <x v="0"/>
    <s v="Yes"/>
    <n v="1"/>
    <x v="1"/>
    <x v="1"/>
    <x v="2"/>
    <d v="1997-10-30T00:00:00"/>
    <n v="2721.32"/>
    <x v="0"/>
    <s v="tier - 3"/>
    <x v="7"/>
    <x v="31"/>
  </r>
  <r>
    <s v="Id2052"/>
    <s v="  Laura T"/>
    <n v="31.824999999999999"/>
    <n v="4.7"/>
    <s v="No"/>
    <x v="0"/>
    <s v="Yes"/>
    <n v="1"/>
    <x v="1"/>
    <x v="0"/>
    <x v="2"/>
    <d v="2003-08-06T00:00:00"/>
    <n v="2719.28"/>
    <x v="1"/>
    <s v="tier - 2"/>
    <x v="1"/>
    <x v="39"/>
  </r>
  <r>
    <s v="Id2053"/>
    <s v="  Natalia"/>
    <n v="25.745000000000001"/>
    <n v="4.34"/>
    <s v="No"/>
    <x v="0"/>
    <s v="Yes"/>
    <n v="1"/>
    <x v="1"/>
    <x v="1"/>
    <x v="2"/>
    <d v="2003-12-01T00:00:00"/>
    <n v="2710.83"/>
    <x v="1"/>
    <s v="tier - 3"/>
    <x v="1"/>
    <x v="39"/>
  </r>
  <r>
    <s v="Id2054"/>
    <s v="  Jennifer L"/>
    <n v="24.605"/>
    <n v="5.62"/>
    <s v="No"/>
    <x v="0"/>
    <s v="Yes"/>
    <n v="1"/>
    <x v="1"/>
    <x v="2"/>
    <x v="2"/>
    <d v="2003-11-21T00:00:00"/>
    <n v="2709.24"/>
    <x v="1"/>
    <s v="tier - 2"/>
    <x v="1"/>
    <x v="39"/>
  </r>
  <r>
    <s v="Id2055"/>
    <s v="  Brooke"/>
    <n v="24.51"/>
    <n v="4.24"/>
    <s v="No"/>
    <x v="0"/>
    <s v="Yes"/>
    <n v="1"/>
    <x v="1"/>
    <x v="2"/>
    <x v="2"/>
    <d v="2003-07-17T00:00:00"/>
    <n v="2709.11"/>
    <x v="1"/>
    <s v="tier - 2"/>
    <x v="1"/>
    <x v="39"/>
  </r>
  <r>
    <s v="Id2056"/>
    <s v="  Jeremy M"/>
    <n v="31.065000000000001"/>
    <n v="4.57"/>
    <s v="Yes"/>
    <x v="0"/>
    <s v="No"/>
    <n v="0"/>
    <x v="1"/>
    <x v="0"/>
    <x v="2"/>
    <d v="1996-06-13T00:00:00"/>
    <n v="2699.57"/>
    <x v="1"/>
    <s v="tier - 1"/>
    <x v="1"/>
    <x v="45"/>
  </r>
  <r>
    <s v="Id2057"/>
    <s v="  Megan L"/>
    <n v="28.12"/>
    <n v="5.05"/>
    <s v="No"/>
    <x v="0"/>
    <s v="No"/>
    <n v="0"/>
    <x v="1"/>
    <x v="1"/>
    <x v="2"/>
    <d v="1999-06-11T00:00:00"/>
    <n v="2690.11"/>
    <x v="1"/>
    <s v="tier - 2"/>
    <x v="1"/>
    <x v="35"/>
  </r>
  <r>
    <s v="Id2058"/>
    <s v="  Bryan"/>
    <n v="38.06"/>
    <n v="6.16"/>
    <s v="No"/>
    <x v="0"/>
    <s v="No"/>
    <n v="0"/>
    <x v="1"/>
    <x v="0"/>
    <x v="1"/>
    <d v="1994-10-02T00:00:00"/>
    <n v="2689.5"/>
    <x v="2"/>
    <s v="tier - 2"/>
    <x v="0"/>
    <x v="6"/>
  </r>
  <r>
    <s v="Id2059"/>
    <s v="  Marny"/>
    <n v="24.96"/>
    <n v="4.57"/>
    <s v="No"/>
    <x v="0"/>
    <s v="No"/>
    <n v="0"/>
    <x v="1"/>
    <x v="1"/>
    <x v="2"/>
    <d v="1994-09-17T00:00:00"/>
    <n v="2684.69"/>
    <x v="1"/>
    <s v="tier - 2"/>
    <x v="0"/>
    <x v="6"/>
  </r>
  <r>
    <s v="Id2060"/>
    <s v="  Marc"/>
    <n v="17.670000000000002"/>
    <n v="5.53"/>
    <s v="Yes"/>
    <x v="0"/>
    <s v="No"/>
    <n v="0"/>
    <x v="1"/>
    <x v="3"/>
    <x v="2"/>
    <d v="1996-08-05T00:00:00"/>
    <n v="2680.95"/>
    <x v="2"/>
    <s v="tier - 2"/>
    <x v="1"/>
    <x v="45"/>
  </r>
  <r>
    <s v="Id2061"/>
    <s v="  Benjamin L"/>
    <n v="31.35"/>
    <n v="5.84"/>
    <s v="No"/>
    <x v="1"/>
    <s v="No"/>
    <n v="1"/>
    <x v="1"/>
    <x v="0"/>
    <x v="1"/>
    <d v="2000-12-09T00:00:00"/>
    <n v="2643.27"/>
    <x v="1"/>
    <s v="tier - 1"/>
    <x v="1"/>
    <x v="21"/>
  </r>
  <r>
    <s v="Id2062"/>
    <s v="  Rob G"/>
    <n v="28.31"/>
    <n v="6.41"/>
    <s v="No"/>
    <x v="1"/>
    <s v="No"/>
    <n v="1"/>
    <x v="1"/>
    <x v="1"/>
    <x v="1"/>
    <d v="2000-06-24T00:00:00"/>
    <n v="2639.04"/>
    <x v="1"/>
    <s v="tier - 2"/>
    <x v="1"/>
    <x v="21"/>
  </r>
  <r>
    <s v="Id2063"/>
    <s v="  Stefanie A"/>
    <n v="30.3"/>
    <n v="4.7300000000000004"/>
    <s v="Yes"/>
    <x v="0"/>
    <s v="Yes"/>
    <n v="1"/>
    <x v="1"/>
    <x v="0"/>
    <x v="2"/>
    <d v="1997-08-26T00:00:00"/>
    <n v="2632.99"/>
    <x v="1"/>
    <s v="tier - 1"/>
    <x v="3"/>
    <x v="31"/>
  </r>
  <r>
    <s v="Id2064"/>
    <s v="  Stephanie"/>
    <n v="26.4"/>
    <n v="6.22"/>
    <s v="Yes"/>
    <x v="0"/>
    <s v="No"/>
    <n v="0"/>
    <x v="1"/>
    <x v="1"/>
    <x v="1"/>
    <d v="2001-08-26T00:00:00"/>
    <n v="2597.7800000000002"/>
    <x v="1"/>
    <s v="tier - 1"/>
    <x v="3"/>
    <x v="47"/>
  </r>
  <r>
    <s v="Id2065"/>
    <s v="  Caroline F"/>
    <n v="22.135000000000002"/>
    <n v="4.46"/>
    <s v="Yes"/>
    <x v="0"/>
    <s v="No"/>
    <n v="0"/>
    <x v="1"/>
    <x v="2"/>
    <x v="2"/>
    <d v="2001-07-28T00:00:00"/>
    <n v="2585.85"/>
    <x v="1"/>
    <s v="tier - 2"/>
    <x v="2"/>
    <x v="47"/>
  </r>
  <r>
    <s v="Id2066"/>
    <s v="  Julia J"/>
    <n v="17.399999999999999"/>
    <n v="4.5"/>
    <s v="Yes"/>
    <x v="0"/>
    <s v="No"/>
    <n v="0"/>
    <x v="1"/>
    <x v="3"/>
    <x v="2"/>
    <d v="2001-10-15T00:00:00"/>
    <n v="2585.27"/>
    <x v="1"/>
    <s v="tier - 3"/>
    <x v="3"/>
    <x v="47"/>
  </r>
  <r>
    <s v="Id2067"/>
    <s v="  Jack"/>
    <n v="28.06"/>
    <n v="8.93"/>
    <s v="No"/>
    <x v="0"/>
    <s v="No"/>
    <n v="0"/>
    <x v="1"/>
    <x v="1"/>
    <x v="0"/>
    <d v="2002-07-20T00:00:00"/>
    <n v="2585.04"/>
    <x v="1"/>
    <s v="tier - 2"/>
    <x v="14"/>
    <x v="43"/>
  </r>
  <r>
    <s v="Id2068"/>
    <s v="  Bernat"/>
    <n v="31.13"/>
    <n v="11.02"/>
    <s v="No"/>
    <x v="0"/>
    <s v="No"/>
    <n v="0"/>
    <x v="1"/>
    <x v="0"/>
    <x v="0"/>
    <d v="2002-10-11T00:00:00"/>
    <n v="2566.4699999999998"/>
    <x v="1"/>
    <s v="tier - 3"/>
    <x v="0"/>
    <x v="43"/>
  </r>
  <r>
    <s v="Id2069"/>
    <s v="  Hicham"/>
    <n v="18.46"/>
    <n v="5.25"/>
    <s v="No"/>
    <x v="0"/>
    <s v="No"/>
    <n v="0"/>
    <x v="1"/>
    <x v="3"/>
    <x v="2"/>
    <d v="1991-11-17T00:00:00"/>
    <n v="2545.6799999999998"/>
    <x v="1"/>
    <s v="tier - 1"/>
    <x v="0"/>
    <x v="42"/>
  </r>
  <r>
    <s v="Id2070"/>
    <s v="  Sarah"/>
    <n v="17.3"/>
    <n v="4.75"/>
    <s v="No"/>
    <x v="0"/>
    <s v="No"/>
    <n v="0"/>
    <x v="1"/>
    <x v="3"/>
    <x v="2"/>
    <d v="1990-10-01T00:00:00"/>
    <n v="2540.39"/>
    <x v="1"/>
    <s v="tier - 2"/>
    <x v="0"/>
    <x v="3"/>
  </r>
  <r>
    <s v="Id2071"/>
    <s v="  Anthony S"/>
    <n v="35.625"/>
    <n v="4.68"/>
    <s v="Yes"/>
    <x v="0"/>
    <s v="Yes"/>
    <n v="1"/>
    <x v="1"/>
    <x v="0"/>
    <x v="2"/>
    <d v="1997-07-28T00:00:00"/>
    <n v="2534.39"/>
    <x v="2"/>
    <s v="tier - 3"/>
    <x v="1"/>
    <x v="31"/>
  </r>
  <r>
    <s v="Id2072"/>
    <s v="  Elisabetta"/>
    <n v="20.234999999999999"/>
    <n v="6.17"/>
    <s v="Yes"/>
    <x v="1"/>
    <s v="No"/>
    <n v="2"/>
    <x v="1"/>
    <x v="2"/>
    <x v="1"/>
    <d v="2000-08-25T00:00:00"/>
    <n v="2527.8200000000002"/>
    <x v="1"/>
    <s v="tier - 3"/>
    <x v="1"/>
    <x v="21"/>
  </r>
  <r>
    <s v="Id2073"/>
    <s v="  Trevor N"/>
    <n v="27.55"/>
    <n v="4.5599999999999996"/>
    <s v="Yes"/>
    <x v="0"/>
    <s v="Yes"/>
    <n v="1"/>
    <x v="1"/>
    <x v="1"/>
    <x v="2"/>
    <d v="1997-11-02T00:00:00"/>
    <n v="2523.17"/>
    <x v="2"/>
    <s v="tier - 1"/>
    <x v="1"/>
    <x v="31"/>
  </r>
  <r>
    <s v="Id2074"/>
    <s v="  Nancy"/>
    <n v="17.97"/>
    <n v="6.3"/>
    <s v="No"/>
    <x v="0"/>
    <s v="No"/>
    <n v="0"/>
    <x v="1"/>
    <x v="3"/>
    <x v="1"/>
    <d v="1991-08-05T00:00:00"/>
    <n v="2510.79"/>
    <x v="1"/>
    <s v="tier - 1"/>
    <x v="0"/>
    <x v="42"/>
  </r>
  <r>
    <s v="Id2075"/>
    <s v="  Allison R"/>
    <n v="29.98"/>
    <n v="6.03"/>
    <s v="No"/>
    <x v="1"/>
    <s v="No"/>
    <n v="1"/>
    <x v="1"/>
    <x v="1"/>
    <x v="1"/>
    <d v="2004-09-06T00:00:00"/>
    <n v="2500.9299999999998"/>
    <x v="1"/>
    <s v="tier - 2"/>
    <x v="1"/>
    <x v="41"/>
  </r>
  <r>
    <s v="Id2076"/>
    <s v="  Robert J"/>
    <n v="33.659999999999997"/>
    <n v="4.2"/>
    <s v="Yes"/>
    <x v="0"/>
    <s v="No"/>
    <n v="1"/>
    <x v="1"/>
    <x v="0"/>
    <x v="2"/>
    <d v="1995-10-15T00:00:00"/>
    <n v="2498.41"/>
    <x v="2"/>
    <s v="tier - 3"/>
    <x v="0"/>
    <x v="40"/>
  </r>
  <r>
    <s v="Id2077"/>
    <s v="  Nicholas"/>
    <n v="32.67"/>
    <n v="5.61"/>
    <s v="Yes"/>
    <x v="0"/>
    <s v="No"/>
    <n v="1"/>
    <x v="1"/>
    <x v="0"/>
    <x v="2"/>
    <d v="1995-07-09T00:00:00"/>
    <n v="2497.04"/>
    <x v="2"/>
    <s v="tier - 3"/>
    <x v="0"/>
    <x v="40"/>
  </r>
  <r>
    <s v="Id2078"/>
    <s v="  Kevin L"/>
    <n v="30.5"/>
    <n v="5.88"/>
    <s v="Yes"/>
    <x v="0"/>
    <s v="No"/>
    <n v="1"/>
    <x v="1"/>
    <x v="0"/>
    <x v="1"/>
    <d v="1995-10-14T00:00:00"/>
    <n v="2494.02"/>
    <x v="2"/>
    <s v="tier - 1"/>
    <x v="3"/>
    <x v="40"/>
  </r>
  <r>
    <s v="Id2079"/>
    <s v="  Bryan"/>
    <n v="23.1"/>
    <n v="5.92"/>
    <s v="Yes"/>
    <x v="0"/>
    <s v="No"/>
    <n v="1"/>
    <x v="1"/>
    <x v="2"/>
    <x v="1"/>
    <d v="1995-11-06T00:00:00"/>
    <n v="2483.7399999999998"/>
    <x v="2"/>
    <s v="tier - 2"/>
    <x v="0"/>
    <x v="40"/>
  </r>
  <r>
    <s v="Id2080"/>
    <s v="  Janae N"/>
    <n v="39.49"/>
    <n v="4.8099999999999996"/>
    <s v="No"/>
    <x v="0"/>
    <s v="No"/>
    <n v="1"/>
    <x v="1"/>
    <x v="0"/>
    <x v="2"/>
    <d v="1998-06-20T00:00:00"/>
    <n v="2480.98"/>
    <x v="1"/>
    <s v="tier - 2"/>
    <x v="0"/>
    <x v="44"/>
  </r>
  <r>
    <s v="Id2081"/>
    <s v="  Audrey"/>
    <n v="33.99"/>
    <n v="4.55"/>
    <s v="No"/>
    <x v="0"/>
    <s v="No"/>
    <n v="1"/>
    <x v="1"/>
    <x v="0"/>
    <x v="2"/>
    <d v="1998-07-02T00:00:00"/>
    <n v="2473.33"/>
    <x v="1"/>
    <s v="tier - 3"/>
    <x v="0"/>
    <x v="44"/>
  </r>
  <r>
    <s v="Id2082"/>
    <s v="  Laura"/>
    <n v="27.72"/>
    <n v="6.43"/>
    <s v="No"/>
    <x v="0"/>
    <s v="No"/>
    <n v="1"/>
    <x v="1"/>
    <x v="1"/>
    <x v="1"/>
    <d v="1998-08-17T00:00:00"/>
    <n v="2464.62"/>
    <x v="1"/>
    <s v="tier - 3"/>
    <x v="0"/>
    <x v="44"/>
  </r>
  <r>
    <s v="Id2083"/>
    <s v="  Nicole F"/>
    <n v="30.59"/>
    <n v="11.62"/>
    <s v="No"/>
    <x v="0"/>
    <s v="No"/>
    <n v="0"/>
    <x v="1"/>
    <x v="0"/>
    <x v="0"/>
    <d v="2002-07-11T00:00:00"/>
    <n v="2459.7199999999998"/>
    <x v="1"/>
    <s v="tier - 2"/>
    <x v="2"/>
    <x v="43"/>
  </r>
  <r>
    <s v="Id2084"/>
    <s v="  Krista L"/>
    <n v="22.6"/>
    <n v="6.04"/>
    <s v="No"/>
    <x v="0"/>
    <s v="No"/>
    <n v="1"/>
    <x v="1"/>
    <x v="2"/>
    <x v="1"/>
    <d v="1998-11-19T00:00:00"/>
    <n v="2457.5"/>
    <x v="1"/>
    <s v="tier - 1"/>
    <x v="3"/>
    <x v="44"/>
  </r>
  <r>
    <s v="Id2085"/>
    <s v="  Denise"/>
    <n v="28.785"/>
    <n v="8.82"/>
    <s v="No"/>
    <x v="0"/>
    <s v="No"/>
    <n v="0"/>
    <x v="1"/>
    <x v="1"/>
    <x v="0"/>
    <d v="2002-07-29T00:00:00"/>
    <n v="2457.21"/>
    <x v="1"/>
    <s v="tier - 1"/>
    <x v="2"/>
    <x v="43"/>
  </r>
  <r>
    <s v="Id2086"/>
    <s v="  Ariel"/>
    <n v="50.38"/>
    <n v="5.8"/>
    <s v="No"/>
    <x v="0"/>
    <s v="No"/>
    <n v="0"/>
    <x v="1"/>
    <x v="0"/>
    <x v="1"/>
    <d v="1999-11-21T00:00:00"/>
    <n v="2438.06"/>
    <x v="1"/>
    <s v="tier - 2"/>
    <x v="0"/>
    <x v="35"/>
  </r>
  <r>
    <s v="Id2087"/>
    <s v="  Jeremy"/>
    <n v="35.200000000000003"/>
    <n v="4.28"/>
    <s v="No"/>
    <x v="0"/>
    <s v="No"/>
    <n v="0"/>
    <x v="1"/>
    <x v="0"/>
    <x v="2"/>
    <d v="1999-11-12T00:00:00"/>
    <n v="2416.96"/>
    <x v="1"/>
    <s v="tier - 2"/>
    <x v="3"/>
    <x v="35"/>
  </r>
  <r>
    <s v="Id2088"/>
    <s v="  Rosalie"/>
    <n v="35.72"/>
    <n v="5.5"/>
    <s v="Yes"/>
    <x v="0"/>
    <s v="No"/>
    <n v="0"/>
    <x v="1"/>
    <x v="0"/>
    <x v="2"/>
    <d v="2001-06-03T00:00:00"/>
    <n v="2404.73"/>
    <x v="1"/>
    <s v="tier - 3"/>
    <x v="1"/>
    <x v="21"/>
  </r>
  <r>
    <s v="Id2089"/>
    <s v="  Jay"/>
    <n v="24.51"/>
    <n v="4.6900000000000004"/>
    <s v="No"/>
    <x v="0"/>
    <s v="No"/>
    <n v="0"/>
    <x v="1"/>
    <x v="2"/>
    <x v="2"/>
    <d v="1999-08-10T00:00:00"/>
    <n v="2396.1"/>
    <x v="1"/>
    <s v="tier - 1"/>
    <x v="9"/>
    <x v="35"/>
  </r>
  <r>
    <s v="Id2090"/>
    <s v="  Vitaliy"/>
    <n v="23.844999999999999"/>
    <n v="4.43"/>
    <s v="No"/>
    <x v="0"/>
    <s v="No"/>
    <n v="0"/>
    <x v="1"/>
    <x v="2"/>
    <x v="2"/>
    <d v="1999-12-17T00:00:00"/>
    <n v="2395.17"/>
    <x v="1"/>
    <s v="tier - 1"/>
    <x v="7"/>
    <x v="35"/>
  </r>
  <r>
    <s v="Id2091"/>
    <s v="  Benjamin W"/>
    <n v="15.68"/>
    <n v="6.16"/>
    <s v="Yes"/>
    <x v="0"/>
    <s v="No"/>
    <n v="1"/>
    <x v="1"/>
    <x v="3"/>
    <x v="1"/>
    <d v="1988-12-12T00:00:00"/>
    <n v="2373.3000000000002"/>
    <x v="1"/>
    <s v="tier - 2"/>
    <x v="0"/>
    <x v="23"/>
  </r>
  <r>
    <s v="Id2092"/>
    <s v="  Jesse"/>
    <n v="32.395000000000003"/>
    <n v="6.66"/>
    <s v="No"/>
    <x v="0"/>
    <s v="No"/>
    <n v="0"/>
    <x v="1"/>
    <x v="0"/>
    <x v="0"/>
    <d v="2002-11-05T00:00:00"/>
    <n v="2362.23"/>
    <x v="1"/>
    <s v="tier - 1"/>
    <x v="1"/>
    <x v="43"/>
  </r>
  <r>
    <s v="Id2093"/>
    <s v="  Mark"/>
    <n v="23.655000000000001"/>
    <n v="5.92"/>
    <s v="No"/>
    <x v="0"/>
    <s v="No"/>
    <n v="1"/>
    <x v="1"/>
    <x v="2"/>
    <x v="1"/>
    <d v="1998-10-21T00:00:00"/>
    <n v="2352.9699999999998"/>
    <x v="2"/>
    <s v="tier - 3"/>
    <x v="1"/>
    <x v="44"/>
  </r>
  <r>
    <s v="Id2094"/>
    <s v="  Lauren"/>
    <n v="28.4"/>
    <n v="5.97"/>
    <s v="No"/>
    <x v="0"/>
    <s v="Yes"/>
    <n v="1"/>
    <x v="1"/>
    <x v="1"/>
    <x v="1"/>
    <d v="2003-11-18T00:00:00"/>
    <n v="2331.52"/>
    <x v="1"/>
    <s v="tier - 3"/>
    <x v="3"/>
    <x v="39"/>
  </r>
  <r>
    <s v="Id2095"/>
    <s v="  Massimiliano"/>
    <n v="35.42"/>
    <n v="4.6399999999999997"/>
    <s v="Yes"/>
    <x v="0"/>
    <s v="No"/>
    <n v="0"/>
    <x v="1"/>
    <x v="0"/>
    <x v="2"/>
    <d v="1996-12-17T00:00:00"/>
    <n v="2322.62"/>
    <x v="1"/>
    <s v="tier - 1"/>
    <x v="0"/>
    <x v="45"/>
  </r>
  <r>
    <s v="Id2096"/>
    <s v="  Josh"/>
    <n v="26.18"/>
    <n v="6.12"/>
    <s v="No"/>
    <x v="1"/>
    <s v="No"/>
    <n v="1"/>
    <x v="1"/>
    <x v="1"/>
    <x v="1"/>
    <d v="2004-09-06T00:00:00"/>
    <n v="2304"/>
    <x v="1"/>
    <s v="tier - 3"/>
    <x v="0"/>
    <x v="41"/>
  </r>
  <r>
    <s v="Id2097"/>
    <s v="  Kiyokatsu"/>
    <n v="20.8"/>
    <n v="4.87"/>
    <s v="Yes"/>
    <x v="0"/>
    <s v="No"/>
    <n v="0"/>
    <x v="1"/>
    <x v="2"/>
    <x v="2"/>
    <d v="1996-11-28T00:00:00"/>
    <n v="2302.3000000000002"/>
    <x v="0"/>
    <s v="tier - 2"/>
    <x v="3"/>
    <x v="45"/>
  </r>
  <r>
    <s v="Id2098"/>
    <s v="  Amanda L"/>
    <n v="15.82"/>
    <n v="4.5999999999999996"/>
    <s v="No"/>
    <x v="0"/>
    <s v="No"/>
    <n v="0"/>
    <x v="1"/>
    <x v="3"/>
    <x v="2"/>
    <d v="1989-10-05T00:00:00"/>
    <n v="2295.2399999999998"/>
    <x v="1"/>
    <s v="tier - 1"/>
    <x v="0"/>
    <x v="4"/>
  </r>
  <r>
    <s v="Id2099"/>
    <s v="  Matthew"/>
    <n v="17.670000000000002"/>
    <n v="4.78"/>
    <s v="No"/>
    <x v="0"/>
    <s v="No"/>
    <n v="0"/>
    <x v="1"/>
    <x v="3"/>
    <x v="2"/>
    <d v="1991-06-16T00:00:00"/>
    <n v="2277.7199999999998"/>
    <x v="1"/>
    <s v="tier - 1"/>
    <x v="0"/>
    <x v="42"/>
  </r>
  <r>
    <s v="Id2100"/>
    <s v="  Julia M"/>
    <n v="31.92"/>
    <n v="11.05"/>
    <s v="No"/>
    <x v="0"/>
    <s v="No"/>
    <n v="0"/>
    <x v="1"/>
    <x v="0"/>
    <x v="0"/>
    <d v="2002-11-12T00:00:00"/>
    <n v="2261.5700000000002"/>
    <x v="1"/>
    <s v="tier - 1"/>
    <x v="1"/>
    <x v="43"/>
  </r>
  <r>
    <s v="Id2101"/>
    <s v="  Rhea"/>
    <n v="28.975000000000001"/>
    <n v="7.62"/>
    <s v="No"/>
    <x v="0"/>
    <s v="No"/>
    <n v="0"/>
    <x v="1"/>
    <x v="1"/>
    <x v="0"/>
    <d v="2002-07-15T00:00:00"/>
    <n v="2257.48"/>
    <x v="1"/>
    <s v="tier - 1"/>
    <x v="1"/>
    <x v="43"/>
  </r>
  <r>
    <s v="Id2102"/>
    <s v="  Justin"/>
    <n v="31.73"/>
    <n v="4.78"/>
    <s v="Yes"/>
    <x v="1"/>
    <s v="No"/>
    <n v="2"/>
    <x v="1"/>
    <x v="0"/>
    <x v="2"/>
    <d v="2000-12-11T00:00:00"/>
    <n v="2254.8000000000002"/>
    <x v="1"/>
    <s v="tier - 3"/>
    <x v="4"/>
    <x v="21"/>
  </r>
  <r>
    <s v="Id2103"/>
    <s v="  Shamus M"/>
    <n v="28.88"/>
    <n v="6.09"/>
    <s v="Yes"/>
    <x v="1"/>
    <s v="No"/>
    <n v="2"/>
    <x v="1"/>
    <x v="1"/>
    <x v="1"/>
    <d v="2000-06-30T00:00:00"/>
    <n v="2250.84"/>
    <x v="1"/>
    <s v="tier - 2"/>
    <x v="11"/>
    <x v="21"/>
  </r>
  <r>
    <s v="Id2104"/>
    <s v="  Mike"/>
    <n v="25.555"/>
    <n v="5.1100000000000003"/>
    <s v="No"/>
    <x v="0"/>
    <s v="Yes"/>
    <n v="1"/>
    <x v="1"/>
    <x v="1"/>
    <x v="2"/>
    <d v="2003-12-10T00:00:00"/>
    <n v="2221.56"/>
    <x v="1"/>
    <s v="tier - 3"/>
    <x v="1"/>
    <x v="39"/>
  </r>
  <r>
    <s v="Id2105"/>
    <s v="  Mary Beth"/>
    <n v="37.29"/>
    <n v="4.46"/>
    <s v="No"/>
    <x v="1"/>
    <s v="No"/>
    <n v="1"/>
    <x v="1"/>
    <x v="0"/>
    <x v="2"/>
    <d v="2004-12-12T00:00:00"/>
    <n v="2219.4499999999998"/>
    <x v="1"/>
    <s v="tier - 1"/>
    <x v="0"/>
    <x v="41"/>
  </r>
  <r>
    <s v="Id2106"/>
    <s v="  Erin"/>
    <n v="40.28"/>
    <n v="6.11"/>
    <s v="No"/>
    <x v="1"/>
    <s v="No"/>
    <n v="1"/>
    <x v="1"/>
    <x v="0"/>
    <x v="1"/>
    <d v="2004-09-25T00:00:00"/>
    <n v="2217.6"/>
    <x v="1"/>
    <s v="tier - 1"/>
    <x v="2"/>
    <x v="41"/>
  </r>
  <r>
    <s v="Id2107"/>
    <s v="  Hallie"/>
    <n v="40.185000000000002"/>
    <n v="4.66"/>
    <s v="No"/>
    <x v="1"/>
    <s v="No"/>
    <n v="1"/>
    <x v="1"/>
    <x v="0"/>
    <x v="2"/>
    <d v="2004-06-13T00:00:00"/>
    <n v="2217.4699999999998"/>
    <x v="1"/>
    <s v="tier - 1"/>
    <x v="2"/>
    <x v="41"/>
  </r>
  <r>
    <s v="Id2108"/>
    <s v="  Paige P"/>
    <n v="23.57"/>
    <n v="6.14"/>
    <s v="No"/>
    <x v="0"/>
    <s v="No"/>
    <n v="0"/>
    <x v="1"/>
    <x v="2"/>
    <x v="1"/>
    <d v="1994-11-17T00:00:00"/>
    <n v="2213.21"/>
    <x v="1"/>
    <s v="tier - 2"/>
    <x v="0"/>
    <x v="6"/>
  </r>
  <r>
    <s v="Id2109"/>
    <s v="  Ji"/>
    <n v="35.625"/>
    <n v="6.21"/>
    <s v="No"/>
    <x v="1"/>
    <s v="No"/>
    <n v="1"/>
    <x v="1"/>
    <x v="0"/>
    <x v="1"/>
    <d v="2004-07-27T00:00:00"/>
    <n v="2211.13"/>
    <x v="1"/>
    <s v="tier - 2"/>
    <x v="2"/>
    <x v="41"/>
  </r>
  <r>
    <s v="Id2110"/>
    <s v="  Carissa A"/>
    <n v="33.155000000000001"/>
    <n v="4.5999999999999996"/>
    <s v="No"/>
    <x v="1"/>
    <s v="No"/>
    <n v="1"/>
    <x v="1"/>
    <x v="0"/>
    <x v="2"/>
    <d v="2004-08-06T00:00:00"/>
    <n v="2207.6999999999998"/>
    <x v="1"/>
    <s v="tier - 2"/>
    <x v="2"/>
    <x v="41"/>
  </r>
  <r>
    <s v="Id2111"/>
    <s v="  Mona"/>
    <n v="31.92"/>
    <n v="5.04"/>
    <s v="No"/>
    <x v="1"/>
    <s v="No"/>
    <n v="1"/>
    <x v="1"/>
    <x v="0"/>
    <x v="2"/>
    <d v="2004-11-13T00:00:00"/>
    <n v="2205.98"/>
    <x v="1"/>
    <s v="tier - 3"/>
    <x v="2"/>
    <x v="41"/>
  </r>
  <r>
    <s v="Id2112"/>
    <s v="  Kristin R"/>
    <n v="30.305"/>
    <n v="5.08"/>
    <s v="No"/>
    <x v="1"/>
    <s v="No"/>
    <n v="1"/>
    <x v="1"/>
    <x v="0"/>
    <x v="2"/>
    <d v="2004-10-28T00:00:00"/>
    <n v="2203.7399999999998"/>
    <x v="1"/>
    <s v="tier - 2"/>
    <x v="2"/>
    <x v="41"/>
  </r>
  <r>
    <s v="Id2113"/>
    <s v="  Beth"/>
    <n v="30.114999999999998"/>
    <n v="4.38"/>
    <s v="No"/>
    <x v="1"/>
    <s v="No"/>
    <n v="1"/>
    <x v="1"/>
    <x v="0"/>
    <x v="2"/>
    <d v="2004-08-06T00:00:00"/>
    <n v="2203.4699999999998"/>
    <x v="1"/>
    <s v="tier - 2"/>
    <x v="2"/>
    <x v="41"/>
  </r>
  <r>
    <s v="Id2114"/>
    <s v="  Allison"/>
    <n v="24.09"/>
    <n v="4.79"/>
    <s v="No"/>
    <x v="1"/>
    <s v="No"/>
    <n v="1"/>
    <x v="1"/>
    <x v="2"/>
    <x v="2"/>
    <d v="2004-07-27T00:00:00"/>
    <n v="2201.1"/>
    <x v="1"/>
    <s v="tier - 3"/>
    <x v="0"/>
    <x v="41"/>
  </r>
  <r>
    <s v="Id2115"/>
    <s v="  Ashley E"/>
    <n v="28.215"/>
    <n v="4.21"/>
    <s v="No"/>
    <x v="1"/>
    <s v="No"/>
    <n v="1"/>
    <x v="1"/>
    <x v="1"/>
    <x v="2"/>
    <d v="2004-09-12T00:00:00"/>
    <n v="2200.83"/>
    <x v="1"/>
    <s v="tier - 2"/>
    <x v="2"/>
    <x v="41"/>
  </r>
  <r>
    <s v="Id2116"/>
    <s v="  Hilary K"/>
    <n v="26.315000000000001"/>
    <n v="5.47"/>
    <s v="No"/>
    <x v="1"/>
    <s v="No"/>
    <n v="1"/>
    <x v="1"/>
    <x v="1"/>
    <x v="2"/>
    <d v="2004-09-03T00:00:00"/>
    <n v="2198.19"/>
    <x v="1"/>
    <s v="tier - 1"/>
    <x v="8"/>
    <x v="41"/>
  </r>
  <r>
    <s v="Id2117"/>
    <s v="  Dominique"/>
    <n v="25.08"/>
    <n v="5.09"/>
    <s v="No"/>
    <x v="1"/>
    <s v="No"/>
    <n v="1"/>
    <x v="1"/>
    <x v="1"/>
    <x v="2"/>
    <d v="2004-12-07T00:00:00"/>
    <n v="2196.4699999999998"/>
    <x v="1"/>
    <s v="tier - 3"/>
    <x v="2"/>
    <x v="41"/>
  </r>
  <r>
    <s v="Id2118"/>
    <s v="  Carlos I"/>
    <n v="15.41"/>
    <n v="5.08"/>
    <s v="No"/>
    <x v="0"/>
    <s v="No"/>
    <n v="0"/>
    <x v="1"/>
    <x v="3"/>
    <x v="2"/>
    <d v="1991-12-16T00:00:00"/>
    <n v="2193.1999999999998"/>
    <x v="1"/>
    <s v="tier - 2"/>
    <x v="1"/>
    <x v="42"/>
  </r>
  <r>
    <s v="Id2119"/>
    <s v="  Matthew"/>
    <n v="23.83"/>
    <n v="5.68"/>
    <s v="No"/>
    <x v="0"/>
    <s v="No"/>
    <n v="0"/>
    <x v="1"/>
    <x v="2"/>
    <x v="2"/>
    <d v="1994-09-27T00:00:00"/>
    <n v="2170.08"/>
    <x v="1"/>
    <s v="tier - 2"/>
    <x v="0"/>
    <x v="6"/>
  </r>
  <r>
    <s v="Id2120"/>
    <s v="  Kara"/>
    <n v="36"/>
    <n v="4.66"/>
    <s v="No"/>
    <x v="1"/>
    <s v="No"/>
    <n v="1"/>
    <x v="1"/>
    <x v="0"/>
    <x v="2"/>
    <d v="2000-08-23T00:00:00"/>
    <n v="2166.73"/>
    <x v="1"/>
    <s v="tier - 2"/>
    <x v="3"/>
    <x v="21"/>
  </r>
  <r>
    <s v="Id2121"/>
    <s v="  Sarah S"/>
    <n v="28.82"/>
    <n v="5.59"/>
    <s v="No"/>
    <x v="1"/>
    <s v="No"/>
    <n v="1"/>
    <x v="1"/>
    <x v="1"/>
    <x v="2"/>
    <d v="2000-12-10T00:00:00"/>
    <n v="2156.75"/>
    <x v="1"/>
    <s v="tier - 2"/>
    <x v="0"/>
    <x v="21"/>
  </r>
  <r>
    <s v="Id2122"/>
    <s v="  Shauna R"/>
    <n v="28.05"/>
    <n v="6.2"/>
    <s v="No"/>
    <x v="1"/>
    <s v="No"/>
    <n v="1"/>
    <x v="1"/>
    <x v="1"/>
    <x v="1"/>
    <d v="2000-11-29T00:00:00"/>
    <n v="2155.6799999999998"/>
    <x v="1"/>
    <s v="tier - 3"/>
    <x v="0"/>
    <x v="21"/>
  </r>
  <r>
    <s v="Id2123"/>
    <s v="  Lindsay J"/>
    <n v="27.1"/>
    <n v="4.45"/>
    <s v="No"/>
    <x v="1"/>
    <s v="No"/>
    <n v="1"/>
    <x v="1"/>
    <x v="1"/>
    <x v="2"/>
    <d v="2000-10-22T00:00:00"/>
    <n v="2154.36"/>
    <x v="1"/>
    <s v="tier - 2"/>
    <x v="3"/>
    <x v="21"/>
  </r>
  <r>
    <s v="Id2124"/>
    <s v="  Danya A"/>
    <n v="24.3"/>
    <n v="6.1"/>
    <s v="Yes"/>
    <x v="1"/>
    <s v="No"/>
    <n v="1"/>
    <x v="1"/>
    <x v="2"/>
    <x v="1"/>
    <d v="2000-12-27T00:00:00"/>
    <n v="2150.4699999999998"/>
    <x v="1"/>
    <s v="tier - 3"/>
    <x v="3"/>
    <x v="21"/>
  </r>
  <r>
    <s v="Id2125"/>
    <s v="  Lorraine"/>
    <n v="30.72"/>
    <n v="6.06"/>
    <s v="No"/>
    <x v="1"/>
    <s v="No"/>
    <n v="1"/>
    <x v="1"/>
    <x v="0"/>
    <x v="1"/>
    <d v="2004-10-04T00:00:00"/>
    <n v="2144.85"/>
    <x v="1"/>
    <s v="tier - 1"/>
    <x v="3"/>
    <x v="41"/>
  </r>
  <r>
    <s v="Id2126"/>
    <s v="  Jennifer L"/>
    <n v="37.43"/>
    <n v="4.5599999999999996"/>
    <s v="No"/>
    <x v="0"/>
    <s v="Yes"/>
    <n v="1"/>
    <x v="1"/>
    <x v="0"/>
    <x v="2"/>
    <d v="2003-08-19T00:00:00"/>
    <n v="2138.0700000000002"/>
    <x v="1"/>
    <s v="tier - 1"/>
    <x v="1"/>
    <x v="39"/>
  </r>
  <r>
    <s v="Id2127"/>
    <s v="  Jesus Sr"/>
    <n v="25.74"/>
    <n v="6.41"/>
    <s v="Yes"/>
    <x v="0"/>
    <s v="Yes"/>
    <n v="1"/>
    <x v="1"/>
    <x v="1"/>
    <x v="1"/>
    <d v="1997-09-03T00:00:00"/>
    <n v="2137.65"/>
    <x v="2"/>
    <s v="tier - 1"/>
    <x v="0"/>
    <x v="31"/>
  </r>
  <r>
    <s v="Id2128"/>
    <s v="  Kristen"/>
    <n v="36.575000000000003"/>
    <n v="5.57"/>
    <s v="No"/>
    <x v="0"/>
    <s v="Yes"/>
    <n v="1"/>
    <x v="1"/>
    <x v="0"/>
    <x v="2"/>
    <d v="2003-09-26T00:00:00"/>
    <n v="2136.88"/>
    <x v="1"/>
    <s v="tier - 2"/>
    <x v="1"/>
    <x v="39"/>
  </r>
  <r>
    <s v="Id2129"/>
    <s v="  Catherine C"/>
    <n v="35.15"/>
    <n v="5.47"/>
    <s v="No"/>
    <x v="0"/>
    <s v="Yes"/>
    <n v="1"/>
    <x v="1"/>
    <x v="0"/>
    <x v="2"/>
    <d v="2003-09-01T00:00:00"/>
    <n v="2134.9"/>
    <x v="1"/>
    <s v="tier - 3"/>
    <x v="1"/>
    <x v="39"/>
  </r>
  <r>
    <s v="Id2130"/>
    <s v="  Paula"/>
    <n v="32.11"/>
    <n v="4.43"/>
    <s v="No"/>
    <x v="0"/>
    <s v="Yes"/>
    <n v="1"/>
    <x v="1"/>
    <x v="0"/>
    <x v="2"/>
    <d v="2003-12-22T00:00:00"/>
    <n v="2130.6799999999998"/>
    <x v="1"/>
    <s v="tier - 3"/>
    <x v="1"/>
    <x v="39"/>
  </r>
  <r>
    <s v="Id2131"/>
    <s v="  Evan"/>
    <n v="30.495000000000001"/>
    <n v="4.95"/>
    <s v="No"/>
    <x v="0"/>
    <s v="Yes"/>
    <n v="1"/>
    <x v="1"/>
    <x v="0"/>
    <x v="2"/>
    <d v="2003-08-30T00:00:00"/>
    <n v="2128.4299999999998"/>
    <x v="1"/>
    <s v="tier - 1"/>
    <x v="1"/>
    <x v="39"/>
  </r>
  <r>
    <s v="Id2132"/>
    <s v="  Nathan J"/>
    <n v="29.24"/>
    <n v="4.04"/>
    <s v="No"/>
    <x v="1"/>
    <s v="No"/>
    <n v="1"/>
    <x v="1"/>
    <x v="1"/>
    <x v="2"/>
    <d v="2004-11-04T00:00:00"/>
    <n v="2118.61"/>
    <x v="1"/>
    <s v="tier - 1"/>
    <x v="1"/>
    <x v="41"/>
  </r>
  <r>
    <s v="Id2133"/>
    <s v="  Ashley M"/>
    <n v="22.515000000000001"/>
    <n v="5.93"/>
    <s v="No"/>
    <x v="0"/>
    <s v="Yes"/>
    <n v="1"/>
    <x v="1"/>
    <x v="2"/>
    <x v="1"/>
    <d v="2003-09-30T00:00:00"/>
    <n v="2117.34"/>
    <x v="1"/>
    <s v="tier - 3"/>
    <x v="1"/>
    <x v="39"/>
  </r>
  <r>
    <s v="Id2134"/>
    <s v="  Jason"/>
    <n v="15.65"/>
    <n v="4.2300000000000004"/>
    <s v="No"/>
    <x v="0"/>
    <s v="No"/>
    <n v="0"/>
    <x v="1"/>
    <x v="3"/>
    <x v="2"/>
    <d v="1989-07-21T00:00:00"/>
    <n v="2106.2600000000002"/>
    <x v="1"/>
    <s v="tier - 2"/>
    <x v="0"/>
    <x v="4"/>
  </r>
  <r>
    <s v="Id2135"/>
    <s v="  Marshall"/>
    <n v="27.36"/>
    <n v="5.59"/>
    <s v="Yes"/>
    <x v="0"/>
    <s v="No"/>
    <n v="0"/>
    <x v="1"/>
    <x v="1"/>
    <x v="2"/>
    <d v="2001-11-28T00:00:00"/>
    <n v="2104.11"/>
    <x v="1"/>
    <s v="tier - 1"/>
    <x v="4"/>
    <x v="47"/>
  </r>
  <r>
    <s v="Id2136"/>
    <s v="  Lavar"/>
    <n v="22.3"/>
    <n v="4.8899999999999997"/>
    <s v="Yes"/>
    <x v="0"/>
    <s v="No"/>
    <n v="0"/>
    <x v="1"/>
    <x v="2"/>
    <x v="2"/>
    <d v="2001-06-22T00:00:00"/>
    <n v="2103.08"/>
    <x v="2"/>
    <s v="tier - 2"/>
    <x v="3"/>
    <x v="47"/>
  </r>
  <r>
    <s v="Id2137"/>
    <s v="  Charlie T"/>
    <n v="26.03"/>
    <n v="5.81"/>
    <s v="Yes"/>
    <x v="0"/>
    <s v="No"/>
    <n v="0"/>
    <x v="1"/>
    <x v="1"/>
    <x v="1"/>
    <d v="2001-08-14T00:00:00"/>
    <n v="2102.2600000000002"/>
    <x v="2"/>
    <s v="tier - 2"/>
    <x v="9"/>
    <x v="47"/>
  </r>
  <r>
    <s v="Id2138"/>
    <s v="  Lauren"/>
    <n v="27.74"/>
    <n v="4.29"/>
    <s v="No"/>
    <x v="1"/>
    <s v="No"/>
    <n v="1"/>
    <x v="1"/>
    <x v="1"/>
    <x v="2"/>
    <d v="2004-06-12T00:00:00"/>
    <n v="2094.1"/>
    <x v="2"/>
    <s v="tier - 2"/>
    <x v="15"/>
    <x v="41"/>
  </r>
  <r>
    <s v="Id2139"/>
    <s v="  Arthur"/>
    <n v="32.11"/>
    <n v="4.03"/>
    <s v="Yes"/>
    <x v="1"/>
    <s v="No"/>
    <n v="2"/>
    <x v="1"/>
    <x v="0"/>
    <x v="2"/>
    <d v="2000-07-26T00:00:00"/>
    <n v="2055.3200000000002"/>
    <x v="2"/>
    <s v="tier - 3"/>
    <x v="1"/>
    <x v="21"/>
  </r>
  <r>
    <s v="Id2140"/>
    <s v="  Thomas"/>
    <n v="25.175000000000001"/>
    <n v="6.29"/>
    <s v="Yes"/>
    <x v="1"/>
    <s v="No"/>
    <n v="2"/>
    <x v="1"/>
    <x v="1"/>
    <x v="1"/>
    <d v="2000-09-02T00:00:00"/>
    <n v="2045.69"/>
    <x v="2"/>
    <s v="tier - 3"/>
    <x v="1"/>
    <x v="21"/>
  </r>
  <r>
    <s v="Id2141"/>
    <s v="  Jennifer"/>
    <n v="39.49"/>
    <n v="4.4800000000000004"/>
    <s v="Yes"/>
    <x v="0"/>
    <s v="No"/>
    <n v="0"/>
    <x v="1"/>
    <x v="0"/>
    <x v="2"/>
    <d v="2001-08-04T00:00:00"/>
    <n v="2026.97"/>
    <x v="2"/>
    <s v="tier - 2"/>
    <x v="0"/>
    <x v="47"/>
  </r>
  <r>
    <s v="Id2142"/>
    <s v="  Tammy"/>
    <n v="34.869999999999997"/>
    <n v="5.51"/>
    <s v="Yes"/>
    <x v="0"/>
    <s v="No"/>
    <n v="0"/>
    <x v="1"/>
    <x v="0"/>
    <x v="2"/>
    <d v="2001-09-06T00:00:00"/>
    <n v="2020.55"/>
    <x v="2"/>
    <s v="tier - 2"/>
    <x v="0"/>
    <x v="47"/>
  </r>
  <r>
    <s v="Id2143"/>
    <s v="  Lena"/>
    <n v="34.6"/>
    <n v="4.5"/>
    <s v="Yes"/>
    <x v="0"/>
    <s v="No"/>
    <n v="0"/>
    <x v="1"/>
    <x v="0"/>
    <x v="2"/>
    <d v="2001-07-01T00:00:00"/>
    <n v="2020.18"/>
    <x v="2"/>
    <s v="tier - 1"/>
    <x v="3"/>
    <x v="47"/>
  </r>
  <r>
    <s v="Id2144"/>
    <s v="  Valentina"/>
    <n v="25.8"/>
    <n v="6.29"/>
    <s v="Yes"/>
    <x v="0"/>
    <s v="No"/>
    <n v="0"/>
    <x v="1"/>
    <x v="1"/>
    <x v="1"/>
    <d v="2001-08-14T00:00:00"/>
    <n v="2007.95"/>
    <x v="2"/>
    <s v="tier - 2"/>
    <x v="3"/>
    <x v="47"/>
  </r>
  <r>
    <s v="Id2145"/>
    <s v="  Russell N"/>
    <n v="35.86"/>
    <n v="4.33"/>
    <s v="No"/>
    <x v="0"/>
    <s v="No"/>
    <n v="1"/>
    <x v="1"/>
    <x v="0"/>
    <x v="2"/>
    <d v="1998-09-14T00:00:00"/>
    <n v="1986.93"/>
    <x v="2"/>
    <s v="tier - 2"/>
    <x v="0"/>
    <x v="44"/>
  </r>
  <r>
    <s v="Id2146"/>
    <s v="  Scott R"/>
    <n v="40.47"/>
    <n v="11.15"/>
    <s v="No"/>
    <x v="0"/>
    <s v="No"/>
    <n v="0"/>
    <x v="1"/>
    <x v="0"/>
    <x v="0"/>
    <d v="2002-09-29T00:00:00"/>
    <n v="1984.45"/>
    <x v="2"/>
    <s v="tier - 3"/>
    <x v="4"/>
    <x v="43"/>
  </r>
  <r>
    <s v="Id2147"/>
    <s v="  Jose Francisco Sr"/>
    <n v="32.01"/>
    <n v="6.45"/>
    <s v="No"/>
    <x v="0"/>
    <s v="No"/>
    <n v="1"/>
    <x v="1"/>
    <x v="0"/>
    <x v="1"/>
    <d v="1998-12-29T00:00:00"/>
    <n v="1981.58"/>
    <x v="2"/>
    <s v="tier - 1"/>
    <x v="0"/>
    <x v="44"/>
  </r>
  <r>
    <s v="Id2148"/>
    <s v="  Paul J"/>
    <n v="33"/>
    <n v="9.27"/>
    <s v="No"/>
    <x v="0"/>
    <s v="No"/>
    <n v="0"/>
    <x v="1"/>
    <x v="0"/>
    <x v="0"/>
    <d v="2002-07-16T00:00:00"/>
    <n v="1980.07"/>
    <x v="2"/>
    <s v="tier - 3"/>
    <x v="3"/>
    <x v="43"/>
  </r>
  <r>
    <s v="Id2149"/>
    <s v="  Adam"/>
    <n v="29.3"/>
    <n v="6.15"/>
    <s v="No"/>
    <x v="0"/>
    <s v="No"/>
    <n v="1"/>
    <x v="1"/>
    <x v="1"/>
    <x v="1"/>
    <d v="1998-09-29T00:00:00"/>
    <n v="1977.82"/>
    <x v="2"/>
    <s v="tier - 1"/>
    <x v="3"/>
    <x v="44"/>
  </r>
  <r>
    <s v="Id2150"/>
    <s v="  Edward J"/>
    <n v="25.8"/>
    <n v="4.13"/>
    <s v="No"/>
    <x v="0"/>
    <s v="No"/>
    <n v="1"/>
    <x v="1"/>
    <x v="1"/>
    <x v="2"/>
    <d v="1998-10-05T00:00:00"/>
    <n v="1972.95"/>
    <x v="2"/>
    <s v="tier - 1"/>
    <x v="3"/>
    <x v="44"/>
  </r>
  <r>
    <s v="Id2151"/>
    <s v="  Patrick A"/>
    <n v="23.4"/>
    <n v="4.24"/>
    <s v="No"/>
    <x v="0"/>
    <s v="No"/>
    <n v="1"/>
    <x v="1"/>
    <x v="2"/>
    <x v="2"/>
    <d v="1998-09-28T00:00:00"/>
    <n v="1969.61"/>
    <x v="2"/>
    <s v="tier - 3"/>
    <x v="3"/>
    <x v="44"/>
  </r>
  <r>
    <s v="Id2152"/>
    <s v="  Geraint H"/>
    <n v="27.93"/>
    <n v="9.8800000000000008"/>
    <s v="No"/>
    <x v="0"/>
    <s v="No"/>
    <n v="0"/>
    <x v="1"/>
    <x v="1"/>
    <x v="0"/>
    <d v="2002-07-29T00:00:00"/>
    <n v="1967.02"/>
    <x v="2"/>
    <s v="tier - 2"/>
    <x v="4"/>
    <x v="43"/>
  </r>
  <r>
    <s v="Id2153"/>
    <s v="  Dj"/>
    <n v="22"/>
    <n v="9.5"/>
    <s v="No"/>
    <x v="0"/>
    <s v="No"/>
    <n v="0"/>
    <x v="1"/>
    <x v="2"/>
    <x v="0"/>
    <d v="2002-09-07T00:00:00"/>
    <n v="1964.78"/>
    <x v="2"/>
    <s v="tier - 1"/>
    <x v="3"/>
    <x v="43"/>
  </r>
  <r>
    <s v="Id2154"/>
    <s v="  Zachary A"/>
    <n v="36.86"/>
    <n v="4.97"/>
    <s v="Yes"/>
    <x v="0"/>
    <s v="No"/>
    <n v="0"/>
    <x v="1"/>
    <x v="0"/>
    <x v="2"/>
    <d v="2001-12-09T00:00:00"/>
    <n v="1917.32"/>
    <x v="2"/>
    <s v="tier - 2"/>
    <x v="1"/>
    <x v="47"/>
  </r>
  <r>
    <s v="Id2155"/>
    <s v="  Brian W"/>
    <n v="31.254999999999999"/>
    <n v="5.49"/>
    <s v="Yes"/>
    <x v="0"/>
    <s v="No"/>
    <n v="0"/>
    <x v="1"/>
    <x v="0"/>
    <x v="2"/>
    <d v="2001-08-03T00:00:00"/>
    <n v="1909.53"/>
    <x v="2"/>
    <s v="tier - 3"/>
    <x v="1"/>
    <x v="47"/>
  </r>
  <r>
    <s v="Id2156"/>
    <s v="  Joe"/>
    <n v="23.06"/>
    <n v="4.47"/>
    <s v="No"/>
    <x v="0"/>
    <s v="No"/>
    <n v="0"/>
    <x v="1"/>
    <x v="2"/>
    <x v="2"/>
    <d v="1994-10-06T00:00:00"/>
    <n v="1908.9"/>
    <x v="2"/>
    <s v="tier - 3"/>
    <x v="0"/>
    <x v="6"/>
  </r>
  <r>
    <s v="Id2157"/>
    <s v="  Stephen"/>
    <n v="28.975000000000001"/>
    <n v="4.34"/>
    <s v="Yes"/>
    <x v="0"/>
    <s v="No"/>
    <n v="0"/>
    <x v="1"/>
    <x v="1"/>
    <x v="2"/>
    <d v="2001-08-10T00:00:00"/>
    <n v="1906.36"/>
    <x v="2"/>
    <s v="tier - 1"/>
    <x v="1"/>
    <x v="47"/>
  </r>
  <r>
    <s v="Id2158"/>
    <s v="  Ellen L"/>
    <n v="33.299999999999997"/>
    <n v="9.49"/>
    <s v="No"/>
    <x v="0"/>
    <s v="No"/>
    <n v="0"/>
    <x v="1"/>
    <x v="0"/>
    <x v="0"/>
    <d v="2002-08-21T00:00:00"/>
    <n v="1880.49"/>
    <x v="2"/>
    <s v="tier - 1"/>
    <x v="3"/>
    <x v="43"/>
  </r>
  <r>
    <s v="Id2159"/>
    <s v="  Cindy"/>
    <n v="33"/>
    <n v="10.16"/>
    <s v="No"/>
    <x v="0"/>
    <s v="No"/>
    <n v="0"/>
    <x v="1"/>
    <x v="0"/>
    <x v="0"/>
    <d v="2002-08-29T00:00:00"/>
    <n v="1880.07"/>
    <x v="2"/>
    <s v="tier - 2"/>
    <x v="0"/>
    <x v="43"/>
  </r>
  <r>
    <s v="Id2160"/>
    <s v="  Abigail R"/>
    <n v="31.46"/>
    <n v="11.19"/>
    <s v="No"/>
    <x v="0"/>
    <s v="No"/>
    <n v="0"/>
    <x v="1"/>
    <x v="0"/>
    <x v="0"/>
    <d v="2002-10-29T00:00:00"/>
    <n v="1877.93"/>
    <x v="2"/>
    <s v="tier - 1"/>
    <x v="0"/>
    <x v="43"/>
  </r>
  <r>
    <s v="Id2161"/>
    <s v="  Amy L"/>
    <n v="29.6"/>
    <n v="11.03"/>
    <s v="No"/>
    <x v="0"/>
    <s v="No"/>
    <n v="0"/>
    <x v="1"/>
    <x v="1"/>
    <x v="0"/>
    <d v="2002-09-22T00:00:00"/>
    <n v="1875.34"/>
    <x v="2"/>
    <s v="tier - 2"/>
    <x v="3"/>
    <x v="43"/>
  </r>
  <r>
    <s v="Id2162"/>
    <s v="  Amy"/>
    <n v="22.05"/>
    <n v="4.43"/>
    <s v="Yes"/>
    <x v="0"/>
    <s v="No"/>
    <n v="0"/>
    <x v="1"/>
    <x v="2"/>
    <x v="2"/>
    <d v="1996-07-02T00:00:00"/>
    <n v="1865.98"/>
    <x v="2"/>
    <s v="tier - 3"/>
    <x v="1"/>
    <x v="45"/>
  </r>
  <r>
    <s v="Id2163"/>
    <s v="  Grace H"/>
    <n v="27.06"/>
    <n v="6.14"/>
    <s v="No"/>
    <x v="1"/>
    <s v="No"/>
    <n v="1"/>
    <x v="1"/>
    <x v="1"/>
    <x v="1"/>
    <d v="2004-12-27T00:00:00"/>
    <n v="1863.45"/>
    <x v="2"/>
    <s v="tier - 1"/>
    <x v="15"/>
    <x v="41"/>
  </r>
  <r>
    <s v="Id2164"/>
    <s v="  Caitie J"/>
    <n v="20.49"/>
    <n v="4.87"/>
    <s v="No"/>
    <x v="0"/>
    <s v="No"/>
    <n v="0"/>
    <x v="1"/>
    <x v="2"/>
    <x v="2"/>
    <d v="1994-12-06T00:00:00"/>
    <n v="1850.55"/>
    <x v="2"/>
    <s v="tier - 2"/>
    <x v="1"/>
    <x v="6"/>
  </r>
  <r>
    <s v="Id2165"/>
    <s v="  Benjamin"/>
    <n v="28.4"/>
    <n v="4.3"/>
    <s v="No"/>
    <x v="0"/>
    <s v="Yes"/>
    <n v="1"/>
    <x v="1"/>
    <x v="1"/>
    <x v="2"/>
    <d v="2003-07-20T00:00:00"/>
    <n v="1842.52"/>
    <x v="2"/>
    <s v="tier - 2"/>
    <x v="3"/>
    <x v="39"/>
  </r>
  <r>
    <s v="Id2166"/>
    <s v="  Ian T"/>
    <n v="41.91"/>
    <n v="6.19"/>
    <s v="No"/>
    <x v="0"/>
    <s v="No"/>
    <n v="0"/>
    <x v="1"/>
    <x v="0"/>
    <x v="1"/>
    <d v="1999-12-12T00:00:00"/>
    <n v="1837.28"/>
    <x v="2"/>
    <s v="tier - 2"/>
    <x v="0"/>
    <x v="35"/>
  </r>
  <r>
    <s v="Id2167"/>
    <s v="  Tadese"/>
    <n v="24.6"/>
    <n v="6.19"/>
    <s v="No"/>
    <x v="0"/>
    <s v="Yes"/>
    <n v="1"/>
    <x v="1"/>
    <x v="2"/>
    <x v="1"/>
    <d v="2003-08-04T00:00:00"/>
    <n v="1837.24"/>
    <x v="2"/>
    <s v="tier - 2"/>
    <x v="3"/>
    <x v="39"/>
  </r>
  <r>
    <s v="Id2168"/>
    <s v="  Jonathan"/>
    <n v="20.9"/>
    <n v="5.12"/>
    <s v="No"/>
    <x v="0"/>
    <s v="Yes"/>
    <n v="1"/>
    <x v="1"/>
    <x v="2"/>
    <x v="2"/>
    <d v="2003-08-11T00:00:00"/>
    <n v="1832.09"/>
    <x v="2"/>
    <s v="tier - 3"/>
    <x v="3"/>
    <x v="39"/>
  </r>
  <r>
    <s v="Id2169"/>
    <s v="  Dathan"/>
    <n v="34.4"/>
    <n v="4.04"/>
    <s v="No"/>
    <x v="0"/>
    <s v="No"/>
    <n v="0"/>
    <x v="1"/>
    <x v="0"/>
    <x v="2"/>
    <d v="1999-10-01T00:00:00"/>
    <n v="1826.84"/>
    <x v="2"/>
    <s v="tier - 2"/>
    <x v="3"/>
    <x v="35"/>
  </r>
  <r>
    <s v="Id2170"/>
    <s v="  Eric"/>
    <n v="32.56"/>
    <n v="5.36"/>
    <s v="No"/>
    <x v="0"/>
    <s v="No"/>
    <n v="0"/>
    <x v="1"/>
    <x v="0"/>
    <x v="2"/>
    <d v="1999-11-17T00:00:00"/>
    <n v="1824.29"/>
    <x v="2"/>
    <s v="tier - 3"/>
    <x v="0"/>
    <x v="35"/>
  </r>
  <r>
    <s v="Id2171"/>
    <s v="  Allison M"/>
    <n v="27.98"/>
    <n v="4.38"/>
    <s v="No"/>
    <x v="1"/>
    <s v="No"/>
    <n v="1"/>
    <x v="1"/>
    <x v="1"/>
    <x v="2"/>
    <d v="2004-08-19T00:00:00"/>
    <n v="1822.54"/>
    <x v="2"/>
    <s v="tier - 1"/>
    <x v="1"/>
    <x v="41"/>
  </r>
  <r>
    <s v="Id2172"/>
    <s v="  Paul"/>
    <n v="26.51"/>
    <n v="4.58"/>
    <s v="No"/>
    <x v="0"/>
    <s v="No"/>
    <n v="0"/>
    <x v="1"/>
    <x v="1"/>
    <x v="2"/>
    <d v="1999-09-25T00:00:00"/>
    <n v="1815.88"/>
    <x v="2"/>
    <s v="tier - 3"/>
    <x v="0"/>
    <x v="35"/>
  </r>
  <r>
    <s v="Id2173"/>
    <s v="  Aaron R"/>
    <n v="29.734999999999999"/>
    <n v="11.92"/>
    <s v="No"/>
    <x v="0"/>
    <s v="No"/>
    <n v="0"/>
    <x v="1"/>
    <x v="1"/>
    <x v="0"/>
    <d v="2002-12-13T00:00:00"/>
    <n v="1769.53"/>
    <x v="2"/>
    <s v="tier - 3"/>
    <x v="1"/>
    <x v="43"/>
  </r>
  <r>
    <s v="Id2174"/>
    <s v="  Caitlin H"/>
    <n v="40.5"/>
    <n v="5.4"/>
    <s v="No"/>
    <x v="0"/>
    <s v="Yes"/>
    <n v="1"/>
    <x v="1"/>
    <x v="0"/>
    <x v="2"/>
    <d v="2003-11-19T00:00:00"/>
    <n v="1759.34"/>
    <x v="2"/>
    <s v="tier - 1"/>
    <x v="3"/>
    <x v="39"/>
  </r>
  <r>
    <s v="Id2175"/>
    <s v="  Harald E"/>
    <n v="25.64"/>
    <n v="4.76"/>
    <s v="No"/>
    <x v="0"/>
    <s v="No"/>
    <n v="1"/>
    <x v="1"/>
    <x v="1"/>
    <x v="2"/>
    <d v="1998-10-07T00:00:00"/>
    <n v="1756.6"/>
    <x v="2"/>
    <s v="tier - 3"/>
    <x v="0"/>
    <x v="44"/>
  </r>
  <r>
    <s v="Id2176"/>
    <s v="  Siobhan A"/>
    <n v="32.9"/>
    <n v="4.78"/>
    <s v="No"/>
    <x v="0"/>
    <s v="Yes"/>
    <n v="1"/>
    <x v="1"/>
    <x v="0"/>
    <x v="2"/>
    <d v="2003-09-26T00:00:00"/>
    <n v="1748.77"/>
    <x v="2"/>
    <s v="tier - 1"/>
    <x v="3"/>
    <x v="39"/>
  </r>
  <r>
    <s v="Id2177"/>
    <s v="  Andrea J"/>
    <n v="29.8"/>
    <n v="4.26"/>
    <s v="No"/>
    <x v="0"/>
    <s v="Yes"/>
    <n v="1"/>
    <x v="1"/>
    <x v="1"/>
    <x v="2"/>
    <d v="2003-07-28T00:00:00"/>
    <n v="1744.47"/>
    <x v="2"/>
    <s v="tier - 1"/>
    <x v="3"/>
    <x v="39"/>
  </r>
  <r>
    <s v="Id2178"/>
    <s v="  Marie"/>
    <n v="28.9"/>
    <n v="5.85"/>
    <s v="No"/>
    <x v="0"/>
    <s v="Yes"/>
    <n v="1"/>
    <x v="1"/>
    <x v="1"/>
    <x v="1"/>
    <d v="2003-07-25T00:00:00"/>
    <n v="1743.21"/>
    <x v="2"/>
    <s v="tier - 1"/>
    <x v="3"/>
    <x v="39"/>
  </r>
  <r>
    <s v="Id2179"/>
    <s v="  Rachel A"/>
    <n v="24.7"/>
    <n v="5.32"/>
    <s v="No"/>
    <x v="0"/>
    <s v="Yes"/>
    <n v="1"/>
    <x v="1"/>
    <x v="2"/>
    <x v="2"/>
    <d v="2003-11-14T00:00:00"/>
    <n v="1737.38"/>
    <x v="2"/>
    <s v="tier - 2"/>
    <x v="3"/>
    <x v="39"/>
  </r>
  <r>
    <s v="Id2180"/>
    <s v="  Emma"/>
    <n v="20.6"/>
    <n v="5.14"/>
    <s v="No"/>
    <x v="0"/>
    <s v="Yes"/>
    <n v="1"/>
    <x v="1"/>
    <x v="2"/>
    <x v="2"/>
    <d v="2003-11-09T00:00:00"/>
    <n v="1731.68"/>
    <x v="2"/>
    <s v="tier - 2"/>
    <x v="3"/>
    <x v="39"/>
  </r>
  <r>
    <s v="Id2181"/>
    <s v="  Kiersten"/>
    <n v="18.600000000000001"/>
    <n v="5"/>
    <s v="No"/>
    <x v="0"/>
    <s v="Yes"/>
    <n v="1"/>
    <x v="1"/>
    <x v="2"/>
    <x v="2"/>
    <d v="2003-09-01T00:00:00"/>
    <n v="1728.9"/>
    <x v="2"/>
    <s v="tier - 2"/>
    <x v="3"/>
    <x v="39"/>
  </r>
  <r>
    <s v="Id2182"/>
    <s v="  Rachael"/>
    <n v="17.8"/>
    <n v="4.55"/>
    <s v="No"/>
    <x v="0"/>
    <s v="Yes"/>
    <n v="1"/>
    <x v="1"/>
    <x v="3"/>
    <x v="2"/>
    <d v="2003-11-21T00:00:00"/>
    <n v="1727.79"/>
    <x v="2"/>
    <s v="tier - 3"/>
    <x v="3"/>
    <x v="39"/>
  </r>
  <r>
    <s v="Id2183"/>
    <s v="  Timothy P"/>
    <n v="35.200000000000003"/>
    <n v="5.97"/>
    <s v="No"/>
    <x v="1"/>
    <s v="No"/>
    <n v="1"/>
    <x v="1"/>
    <x v="0"/>
    <x v="1"/>
    <d v="2004-09-09T00:00:00"/>
    <n v="1727.54"/>
    <x v="2"/>
    <s v="tier - 1"/>
    <x v="0"/>
    <x v="41"/>
  </r>
  <r>
    <s v="Id2184"/>
    <s v="  Lelisa"/>
    <n v="33.770000000000003"/>
    <n v="4.0199999999999996"/>
    <s v="No"/>
    <x v="1"/>
    <s v="No"/>
    <n v="1"/>
    <x v="1"/>
    <x v="0"/>
    <x v="2"/>
    <d v="2004-10-21T00:00:00"/>
    <n v="1725.55"/>
    <x v="2"/>
    <s v="tier - 2"/>
    <x v="0"/>
    <x v="41"/>
  </r>
  <r>
    <s v="Id2185"/>
    <s v="  Nate"/>
    <n v="30.03"/>
    <n v="4.04"/>
    <s v="No"/>
    <x v="1"/>
    <s v="No"/>
    <n v="1"/>
    <x v="1"/>
    <x v="0"/>
    <x v="2"/>
    <d v="2004-09-11T00:00:00"/>
    <n v="1720.35"/>
    <x v="2"/>
    <s v="tier - 3"/>
    <x v="0"/>
    <x v="41"/>
  </r>
  <r>
    <s v="Id2186"/>
    <s v="  Chris C"/>
    <n v="29.37"/>
    <n v="5.54"/>
    <s v="No"/>
    <x v="1"/>
    <s v="No"/>
    <n v="1"/>
    <x v="1"/>
    <x v="1"/>
    <x v="2"/>
    <d v="2004-06-10T00:00:00"/>
    <n v="1719.44"/>
    <x v="2"/>
    <s v="tier - 3"/>
    <x v="0"/>
    <x v="41"/>
  </r>
  <r>
    <s v="Id2187"/>
    <s v="  Scott"/>
    <n v="28.5"/>
    <n v="4.03"/>
    <s v="No"/>
    <x v="1"/>
    <s v="No"/>
    <n v="1"/>
    <x v="1"/>
    <x v="1"/>
    <x v="2"/>
    <d v="2004-09-21T00:00:00"/>
    <n v="1712.23"/>
    <x v="2"/>
    <s v="tier - 1"/>
    <x v="4"/>
    <x v="41"/>
  </r>
  <r>
    <s v="Id2188"/>
    <s v="  Kevin"/>
    <n v="23.32"/>
    <n v="5.62"/>
    <s v="No"/>
    <x v="1"/>
    <s v="No"/>
    <n v="1"/>
    <x v="1"/>
    <x v="2"/>
    <x v="2"/>
    <d v="2004-09-19T00:00:00"/>
    <n v="1711.03"/>
    <x v="2"/>
    <s v="tier - 3"/>
    <x v="0"/>
    <x v="41"/>
  </r>
  <r>
    <s v="Id2189"/>
    <s v="  Erik C"/>
    <n v="26.125"/>
    <n v="5.27"/>
    <s v="No"/>
    <x v="1"/>
    <s v="No"/>
    <n v="1"/>
    <x v="1"/>
    <x v="1"/>
    <x v="2"/>
    <d v="2004-12-12T00:00:00"/>
    <n v="1708.93"/>
    <x v="2"/>
    <s v="tier - 1"/>
    <x v="9"/>
    <x v="41"/>
  </r>
  <r>
    <s v="Id2190"/>
    <s v="  Shawn C"/>
    <n v="25.46"/>
    <n v="5.18"/>
    <s v="No"/>
    <x v="1"/>
    <s v="No"/>
    <n v="1"/>
    <x v="1"/>
    <x v="1"/>
    <x v="2"/>
    <d v="2004-10-17T00:00:00"/>
    <n v="1708"/>
    <x v="2"/>
    <s v="tier - 2"/>
    <x v="4"/>
    <x v="41"/>
  </r>
  <r>
    <s v="Id2191"/>
    <s v="  Vajin L"/>
    <n v="23.75"/>
    <n v="5.27"/>
    <s v="No"/>
    <x v="1"/>
    <s v="No"/>
    <n v="1"/>
    <x v="1"/>
    <x v="2"/>
    <x v="2"/>
    <d v="2004-12-06T00:00:00"/>
    <n v="1705.62"/>
    <x v="1"/>
    <s v="tier - 2"/>
    <x v="5"/>
    <x v="41"/>
  </r>
  <r>
    <s v="Id2192"/>
    <s v="  John K Jr"/>
    <n v="23.085000000000001"/>
    <n v="5.62"/>
    <s v="No"/>
    <x v="1"/>
    <s v="No"/>
    <n v="1"/>
    <x v="1"/>
    <x v="2"/>
    <x v="2"/>
    <d v="2004-12-14T00:00:00"/>
    <n v="1704.7"/>
    <x v="1"/>
    <s v="tier - 3"/>
    <x v="11"/>
    <x v="41"/>
  </r>
  <r>
    <s v="Id2193"/>
    <s v="  Kevin J"/>
    <n v="22.99"/>
    <n v="5.0599999999999996"/>
    <s v="No"/>
    <x v="1"/>
    <s v="No"/>
    <n v="1"/>
    <x v="1"/>
    <x v="2"/>
    <x v="2"/>
    <d v="2004-11-07T00:00:00"/>
    <n v="1704.57"/>
    <x v="1"/>
    <s v="tier - 1"/>
    <x v="4"/>
    <x v="41"/>
  </r>
  <r>
    <s v="Id2194"/>
    <s v="  Kirby W"/>
    <n v="21.47"/>
    <n v="4.6900000000000004"/>
    <s v="No"/>
    <x v="1"/>
    <s v="No"/>
    <n v="1"/>
    <x v="1"/>
    <x v="2"/>
    <x v="2"/>
    <d v="2004-12-10T00:00:00"/>
    <n v="1702.46"/>
    <x v="1"/>
    <s v="tier - 3"/>
    <x v="9"/>
    <x v="41"/>
  </r>
  <r>
    <s v="Id2195"/>
    <s v="  J A"/>
    <n v="15.96"/>
    <n v="5.44"/>
    <s v="No"/>
    <x v="1"/>
    <s v="No"/>
    <n v="1"/>
    <x v="1"/>
    <x v="3"/>
    <x v="2"/>
    <d v="2004-11-17T00:00:00"/>
    <n v="1694.8"/>
    <x v="1"/>
    <s v="tier - 2"/>
    <x v="5"/>
    <x v="41"/>
  </r>
  <r>
    <s v="Id2196"/>
    <s v="  Dustin G"/>
    <n v="39.5"/>
    <n v="5.05"/>
    <s v="No"/>
    <x v="1"/>
    <s v="No"/>
    <n v="1"/>
    <x v="1"/>
    <x v="0"/>
    <x v="2"/>
    <d v="2000-10-21T00:00:00"/>
    <n v="1682.6"/>
    <x v="1"/>
    <s v="tier - 2"/>
    <x v="3"/>
    <x v="21"/>
  </r>
  <r>
    <s v="Id2197"/>
    <s v="  Anthony G"/>
    <n v="33.770000000000003"/>
    <n v="6"/>
    <s v="No"/>
    <x v="1"/>
    <s v="No"/>
    <n v="1"/>
    <x v="1"/>
    <x v="0"/>
    <x v="1"/>
    <d v="2000-06-10T00:00:00"/>
    <n v="1674.63"/>
    <x v="1"/>
    <s v="tier - 2"/>
    <x v="0"/>
    <x v="21"/>
  </r>
  <r>
    <s v="Id2198"/>
    <s v="  Ryan"/>
    <n v="26.84"/>
    <n v="5.99"/>
    <s v="Yes"/>
    <x v="1"/>
    <s v="No"/>
    <n v="1"/>
    <x v="1"/>
    <x v="1"/>
    <x v="1"/>
    <d v="2000-10-23T00:00:00"/>
    <n v="1665"/>
    <x v="1"/>
    <s v="tier - 2"/>
    <x v="0"/>
    <x v="21"/>
  </r>
  <r>
    <s v="Id2199"/>
    <s v="  Eric N"/>
    <n v="35.53"/>
    <n v="4.3600000000000003"/>
    <s v="No"/>
    <x v="0"/>
    <s v="Yes"/>
    <n v="1"/>
    <x v="1"/>
    <x v="0"/>
    <x v="2"/>
    <d v="2003-12-30T00:00:00"/>
    <n v="1646.43"/>
    <x v="1"/>
    <s v="tier - 1"/>
    <x v="1"/>
    <x v="39"/>
  </r>
  <r>
    <s v="Id2200"/>
    <s v="  Connor"/>
    <n v="30.59"/>
    <n v="4.41"/>
    <s v="No"/>
    <x v="0"/>
    <s v="Yes"/>
    <n v="1"/>
    <x v="1"/>
    <x v="0"/>
    <x v="2"/>
    <d v="2003-08-21T00:00:00"/>
    <n v="1639.56"/>
    <x v="1"/>
    <s v="tier - 2"/>
    <x v="1"/>
    <x v="39"/>
  </r>
  <r>
    <s v="Id2201"/>
    <s v="  Patrick H"/>
    <n v="30.59"/>
    <n v="4.17"/>
    <s v="No"/>
    <x v="0"/>
    <s v="Yes"/>
    <n v="1"/>
    <x v="1"/>
    <x v="0"/>
    <x v="2"/>
    <d v="2003-09-16T00:00:00"/>
    <n v="1639.56"/>
    <x v="1"/>
    <s v="tier - 2"/>
    <x v="1"/>
    <x v="39"/>
  </r>
  <r>
    <s v="Id2202"/>
    <s v="  Tyler"/>
    <n v="27.835000000000001"/>
    <n v="4.4400000000000004"/>
    <s v="No"/>
    <x v="0"/>
    <s v="Yes"/>
    <n v="1"/>
    <x v="1"/>
    <x v="1"/>
    <x v="2"/>
    <d v="2003-12-30T00:00:00"/>
    <n v="1635.73"/>
    <x v="1"/>
    <s v="tier - 3"/>
    <x v="1"/>
    <x v="39"/>
  </r>
  <r>
    <s v="Id2203"/>
    <s v="  Deborah L"/>
    <n v="40.26"/>
    <n v="5.52"/>
    <s v="No"/>
    <x v="1"/>
    <s v="No"/>
    <n v="1"/>
    <x v="1"/>
    <x v="0"/>
    <x v="2"/>
    <d v="2004-06-13T00:00:00"/>
    <n v="1634.57"/>
    <x v="1"/>
    <s v="tier - 2"/>
    <x v="0"/>
    <x v="41"/>
  </r>
  <r>
    <s v="Id2204"/>
    <s v="  Andrea K"/>
    <n v="39.82"/>
    <n v="6.01"/>
    <s v="No"/>
    <x v="1"/>
    <s v="No"/>
    <n v="1"/>
    <x v="1"/>
    <x v="0"/>
    <x v="1"/>
    <d v="2004-08-08T00:00:00"/>
    <n v="1633.96"/>
    <x v="1"/>
    <s v="tier - 1"/>
    <x v="0"/>
    <x v="41"/>
  </r>
  <r>
    <s v="Id2205"/>
    <s v="  Elleree"/>
    <n v="39.159999999999997"/>
    <n v="5.81"/>
    <s v="No"/>
    <x v="1"/>
    <s v="No"/>
    <n v="1"/>
    <x v="1"/>
    <x v="0"/>
    <x v="1"/>
    <d v="2004-12-13T00:00:00"/>
    <n v="1633.04"/>
    <x v="1"/>
    <s v="tier - 2"/>
    <x v="0"/>
    <x v="41"/>
  </r>
  <r>
    <s v="Id2206"/>
    <s v="  Brandon J"/>
    <n v="25.555"/>
    <n v="4.37"/>
    <s v="No"/>
    <x v="0"/>
    <s v="Yes"/>
    <n v="1"/>
    <x v="1"/>
    <x v="1"/>
    <x v="2"/>
    <d v="2003-09-16T00:00:00"/>
    <n v="1632.56"/>
    <x v="1"/>
    <s v="tier - 2"/>
    <x v="1"/>
    <x v="39"/>
  </r>
  <r>
    <s v="Id2207"/>
    <s v="  Steve"/>
    <n v="25.175000000000001"/>
    <n v="5.74"/>
    <s v="No"/>
    <x v="0"/>
    <s v="Yes"/>
    <n v="1"/>
    <x v="1"/>
    <x v="1"/>
    <x v="1"/>
    <d v="2003-10-03T00:00:00"/>
    <n v="1632.04"/>
    <x v="1"/>
    <s v="tier - 2"/>
    <x v="1"/>
    <x v="39"/>
  </r>
  <r>
    <s v="Id2208"/>
    <s v="  Nina Wavik Sr"/>
    <n v="38.28"/>
    <n v="5.39"/>
    <s v="No"/>
    <x v="1"/>
    <s v="No"/>
    <n v="1"/>
    <x v="1"/>
    <x v="0"/>
    <x v="2"/>
    <d v="2004-07-09T00:00:00"/>
    <n v="1631.82"/>
    <x v="1"/>
    <s v="tier - 1"/>
    <x v="0"/>
    <x v="41"/>
  </r>
  <r>
    <s v="Id2209"/>
    <s v="  Dani"/>
    <n v="38.17"/>
    <n v="4.07"/>
    <s v="No"/>
    <x v="1"/>
    <s v="No"/>
    <n v="1"/>
    <x v="1"/>
    <x v="0"/>
    <x v="2"/>
    <d v="2004-12-05T00:00:00"/>
    <n v="1631.67"/>
    <x v="1"/>
    <s v="tier - 3"/>
    <x v="0"/>
    <x v="41"/>
  </r>
  <r>
    <s v="Id2210"/>
    <s v="  Jennifer A"/>
    <n v="36.85"/>
    <n v="5.49"/>
    <s v="No"/>
    <x v="1"/>
    <s v="No"/>
    <n v="1"/>
    <x v="1"/>
    <x v="0"/>
    <x v="2"/>
    <d v="2004-10-04T00:00:00"/>
    <n v="1629.83"/>
    <x v="1"/>
    <s v="tier - 2"/>
    <x v="0"/>
    <x v="41"/>
  </r>
  <r>
    <s v="Id2211"/>
    <s v="  Martin"/>
    <n v="22.61"/>
    <n v="5.68"/>
    <s v="No"/>
    <x v="0"/>
    <s v="Yes"/>
    <n v="1"/>
    <x v="1"/>
    <x v="2"/>
    <x v="2"/>
    <d v="2003-07-17T00:00:00"/>
    <n v="1628.47"/>
    <x v="1"/>
    <s v="tier - 1"/>
    <x v="1"/>
    <x v="39"/>
  </r>
  <r>
    <s v="Id2212"/>
    <s v="  Steve"/>
    <n v="21.754999999999999"/>
    <n v="6.09"/>
    <s v="No"/>
    <x v="0"/>
    <s v="Yes"/>
    <n v="1"/>
    <x v="1"/>
    <x v="2"/>
    <x v="1"/>
    <d v="2003-12-04T00:00:00"/>
    <n v="1627.28"/>
    <x v="1"/>
    <s v="tier - 2"/>
    <x v="1"/>
    <x v="39"/>
  </r>
  <r>
    <s v="Id2213"/>
    <s v="  Christopher"/>
    <n v="20.425000000000001"/>
    <n v="5.53"/>
    <s v="No"/>
    <x v="0"/>
    <s v="Yes"/>
    <n v="1"/>
    <x v="1"/>
    <x v="2"/>
    <x v="2"/>
    <d v="2003-09-09T00:00:00"/>
    <n v="1625.43"/>
    <x v="1"/>
    <s v="tier - 3"/>
    <x v="1"/>
    <x v="39"/>
  </r>
  <r>
    <s v="Id2214"/>
    <s v="  Kathryn M"/>
    <n v="31.35"/>
    <n v="4.28"/>
    <s v="No"/>
    <x v="1"/>
    <s v="No"/>
    <n v="1"/>
    <x v="1"/>
    <x v="0"/>
    <x v="2"/>
    <d v="2004-07-25T00:00:00"/>
    <n v="1622.19"/>
    <x v="1"/>
    <s v="tier - 1"/>
    <x v="0"/>
    <x v="41"/>
  </r>
  <r>
    <s v="Id2215"/>
    <s v="  Emily"/>
    <n v="31.13"/>
    <n v="6.01"/>
    <s v="No"/>
    <x v="1"/>
    <s v="No"/>
    <n v="1"/>
    <x v="1"/>
    <x v="0"/>
    <x v="1"/>
    <d v="2004-08-21T00:00:00"/>
    <n v="1621.88"/>
    <x v="1"/>
    <s v="tier - 2"/>
    <x v="0"/>
    <x v="41"/>
  </r>
  <r>
    <s v="Id2216"/>
    <s v="  Trent A"/>
    <n v="17.48"/>
    <n v="4.59"/>
    <s v="No"/>
    <x v="0"/>
    <s v="Yes"/>
    <n v="1"/>
    <x v="1"/>
    <x v="3"/>
    <x v="2"/>
    <d v="2003-09-14T00:00:00"/>
    <n v="1621.34"/>
    <x v="1"/>
    <s v="tier - 2"/>
    <x v="1"/>
    <x v="39"/>
  </r>
  <r>
    <s v="Id2217"/>
    <s v="  Jennifer E"/>
    <n v="22.57"/>
    <n v="5.8"/>
    <s v="Yes"/>
    <x v="0"/>
    <s v="No"/>
    <n v="1"/>
    <x v="1"/>
    <x v="2"/>
    <x v="1"/>
    <d v="1995-08-05T00:00:00"/>
    <n v="1617.16"/>
    <x v="1"/>
    <s v="tier - 1"/>
    <x v="0"/>
    <x v="40"/>
  </r>
  <r>
    <s v="Id2218"/>
    <s v="  Polly"/>
    <n v="26.73"/>
    <n v="5.08"/>
    <s v="No"/>
    <x v="1"/>
    <s v="No"/>
    <n v="1"/>
    <x v="1"/>
    <x v="1"/>
    <x v="2"/>
    <d v="2004-07-22T00:00:00"/>
    <n v="1615.77"/>
    <x v="1"/>
    <s v="tier - 1"/>
    <x v="0"/>
    <x v="41"/>
  </r>
  <r>
    <s v="Id2219"/>
    <s v="  Elizabeth"/>
    <n v="20.79"/>
    <n v="5.84"/>
    <s v="No"/>
    <x v="1"/>
    <s v="No"/>
    <n v="1"/>
    <x v="1"/>
    <x v="2"/>
    <x v="1"/>
    <d v="2004-11-19T00:00:00"/>
    <n v="1607.51"/>
    <x v="1"/>
    <s v="tier - 3"/>
    <x v="0"/>
    <x v="41"/>
  </r>
  <r>
    <s v="Id2220"/>
    <s v="  Tiffany A"/>
    <n v="20.149999999999999"/>
    <n v="4.1500000000000004"/>
    <s v="No"/>
    <x v="0"/>
    <s v="No"/>
    <n v="1"/>
    <x v="1"/>
    <x v="2"/>
    <x v="2"/>
    <d v="1992-09-22T00:00:00"/>
    <n v="1566.88"/>
    <x v="1"/>
    <s v="tier - 1"/>
    <x v="0"/>
    <x v="34"/>
  </r>
  <r>
    <s v="Id2221"/>
    <s v="  Cole"/>
    <n v="36.85"/>
    <n v="4.3600000000000003"/>
    <s v="Yes"/>
    <x v="0"/>
    <s v="No"/>
    <n v="0"/>
    <x v="1"/>
    <x v="0"/>
    <x v="2"/>
    <d v="2001-12-05T00:00:00"/>
    <n v="1534.3"/>
    <x v="1"/>
    <s v="tier - 2"/>
    <x v="0"/>
    <x v="47"/>
  </r>
  <r>
    <s v="Id2222"/>
    <s v="  Matthew T"/>
    <n v="35.53"/>
    <n v="4.55"/>
    <s v="Yes"/>
    <x v="0"/>
    <s v="No"/>
    <n v="0"/>
    <x v="1"/>
    <x v="0"/>
    <x v="2"/>
    <d v="2001-06-02T00:00:00"/>
    <n v="1532.47"/>
    <x v="1"/>
    <s v="tier - 2"/>
    <x v="0"/>
    <x v="21"/>
  </r>
  <r>
    <s v="Id2223"/>
    <s v="  Zachary"/>
    <n v="31.1"/>
    <n v="4.37"/>
    <s v="Yes"/>
    <x v="0"/>
    <s v="No"/>
    <n v="0"/>
    <x v="1"/>
    <x v="0"/>
    <x v="2"/>
    <d v="2001-07-07T00:00:00"/>
    <n v="1526.31"/>
    <x v="1"/>
    <s v="tier - 3"/>
    <x v="3"/>
    <x v="47"/>
  </r>
  <r>
    <s v="Id2224"/>
    <s v="  Matthew T"/>
    <n v="23.21"/>
    <n v="5.24"/>
    <s v="Yes"/>
    <x v="0"/>
    <s v="No"/>
    <n v="0"/>
    <x v="1"/>
    <x v="2"/>
    <x v="2"/>
    <d v="2001-08-25T00:00:00"/>
    <n v="1515.34"/>
    <x v="1"/>
    <s v="tier - 3"/>
    <x v="0"/>
    <x v="47"/>
  </r>
  <r>
    <s v="Id2225"/>
    <s v="  Pat"/>
    <n v="18.36"/>
    <n v="5.96"/>
    <s v="No"/>
    <x v="0"/>
    <s v="No"/>
    <n v="1"/>
    <x v="1"/>
    <x v="3"/>
    <x v="1"/>
    <d v="1998-06-19T00:00:00"/>
    <n v="1497"/>
    <x v="1"/>
    <s v="tier - 2"/>
    <x v="0"/>
    <x v="44"/>
  </r>
  <r>
    <s v="Id2226"/>
    <s v="  Ashley"/>
    <n v="15.92"/>
    <n v="4.76"/>
    <s v="Yes"/>
    <x v="0"/>
    <s v="No"/>
    <n v="1"/>
    <x v="1"/>
    <x v="3"/>
    <x v="2"/>
    <d v="1995-10-07T00:00:00"/>
    <n v="1493"/>
    <x v="1"/>
    <s v="tier - 3"/>
    <x v="0"/>
    <x v="40"/>
  </r>
  <r>
    <s v="Id2227"/>
    <s v="  Elizabeth A"/>
    <n v="15.17"/>
    <n v="4.3"/>
    <s v="Yes"/>
    <x v="0"/>
    <s v="Yes"/>
    <n v="1"/>
    <x v="1"/>
    <x v="3"/>
    <x v="2"/>
    <d v="1997-06-09T00:00:00"/>
    <n v="1481"/>
    <x v="1"/>
    <s v="tier - 1"/>
    <x v="1"/>
    <x v="31"/>
  </r>
  <r>
    <s v="Id2228"/>
    <s v="  Rebecca M"/>
    <n v="16.63"/>
    <n v="4.5"/>
    <s v="No"/>
    <x v="0"/>
    <s v="No"/>
    <n v="1"/>
    <x v="1"/>
    <x v="3"/>
    <x v="2"/>
    <d v="1998-12-07T00:00:00"/>
    <n v="1477"/>
    <x v="1"/>
    <s v="tier - 1"/>
    <x v="0"/>
    <x v="44"/>
  </r>
  <r>
    <s v="Id2229"/>
    <s v="  Ruth"/>
    <n v="19.39"/>
    <n v="5.59"/>
    <s v="No"/>
    <x v="0"/>
    <s v="Yes"/>
    <n v="1"/>
    <x v="1"/>
    <x v="2"/>
    <x v="2"/>
    <d v="2003-06-20T00:00:00"/>
    <n v="1467"/>
    <x v="1"/>
    <s v="tier - 2"/>
    <x v="0"/>
    <x v="39"/>
  </r>
  <r>
    <s v="Id2230"/>
    <s v="  Gregory S"/>
    <n v="17.34"/>
    <n v="6.29"/>
    <s v="Yes"/>
    <x v="0"/>
    <s v="Yes"/>
    <n v="1"/>
    <x v="1"/>
    <x v="3"/>
    <x v="1"/>
    <d v="1997-06-19T00:00:00"/>
    <n v="1445"/>
    <x v="1"/>
    <s v="tier - 1"/>
    <x v="0"/>
    <x v="31"/>
  </r>
  <r>
    <s v="Id2231"/>
    <s v="  Alexandra S"/>
    <n v="17.940000000000001"/>
    <n v="4.1900000000000004"/>
    <s v="No"/>
    <x v="1"/>
    <s v="No"/>
    <n v="1"/>
    <x v="1"/>
    <x v="3"/>
    <x v="2"/>
    <d v="2000-09-01T00:00:00"/>
    <n v="1438"/>
    <x v="1"/>
    <s v="tier - 2"/>
    <x v="0"/>
    <x v="21"/>
  </r>
  <r>
    <s v="Id2232"/>
    <s v="  Hillary"/>
    <n v="16.670000000000002"/>
    <n v="4.7"/>
    <s v="Yes"/>
    <x v="0"/>
    <s v="Yes"/>
    <n v="1"/>
    <x v="1"/>
    <x v="3"/>
    <x v="2"/>
    <d v="1997-12-05T00:00:00"/>
    <n v="1422"/>
    <x v="1"/>
    <s v="tier - 2"/>
    <x v="0"/>
    <x v="31"/>
  </r>
  <r>
    <s v="Id2233"/>
    <s v="  Amy K"/>
    <n v="20.58"/>
    <n v="5.64"/>
    <s v="Yes"/>
    <x v="0"/>
    <s v="No"/>
    <n v="0"/>
    <x v="1"/>
    <x v="2"/>
    <x v="2"/>
    <d v="2001-08-23T00:00:00"/>
    <n v="1421"/>
    <x v="1"/>
    <s v="tier - 2"/>
    <x v="0"/>
    <x v="47"/>
  </r>
  <r>
    <s v="Id2234"/>
    <s v="  Scott"/>
    <n v="16.5"/>
    <n v="4.1100000000000003"/>
    <s v="Yes"/>
    <x v="0"/>
    <s v="No"/>
    <n v="0"/>
    <x v="1"/>
    <x v="3"/>
    <x v="2"/>
    <d v="1996-06-23T00:00:00"/>
    <n v="1417"/>
    <x v="1"/>
    <s v="tier - 3"/>
    <x v="0"/>
    <x v="45"/>
  </r>
  <r>
    <s v="Id2235"/>
    <s v="  John"/>
    <n v="15.41"/>
    <n v="5.43"/>
    <s v="Yes"/>
    <x v="0"/>
    <s v="Yes"/>
    <n v="1"/>
    <x v="1"/>
    <x v="3"/>
    <x v="2"/>
    <d v="1997-10-27T00:00:00"/>
    <n v="1402"/>
    <x v="1"/>
    <s v="tier - 3"/>
    <x v="3"/>
    <x v="31"/>
  </r>
  <r>
    <s v="Id2236"/>
    <s v="  Maaikel"/>
    <n v="24.59"/>
    <n v="4.38"/>
    <s v="No"/>
    <x v="0"/>
    <s v="No"/>
    <n v="1"/>
    <x v="1"/>
    <x v="2"/>
    <x v="2"/>
    <d v="1998-09-05T00:00:00"/>
    <n v="1400.44"/>
    <x v="1"/>
    <s v="tier - 2"/>
    <x v="0"/>
    <x v="44"/>
  </r>
  <r>
    <s v="Id2237"/>
    <s v="  Daniel C"/>
    <n v="33.33"/>
    <n v="9.7899999999999991"/>
    <s v="No"/>
    <x v="0"/>
    <s v="No"/>
    <n v="0"/>
    <x v="1"/>
    <x v="0"/>
    <x v="0"/>
    <d v="2002-12-22T00:00:00"/>
    <n v="1391.53"/>
    <x v="1"/>
    <s v="tier - 1"/>
    <x v="0"/>
    <x v="43"/>
  </r>
  <r>
    <s v="Id2238"/>
    <s v="  Christopher S"/>
    <n v="18.5"/>
    <n v="11.84"/>
    <s v="No"/>
    <x v="0"/>
    <s v="No"/>
    <n v="0"/>
    <x v="1"/>
    <x v="2"/>
    <x v="0"/>
    <d v="2002-11-14T00:00:00"/>
    <n v="1390"/>
    <x v="1"/>
    <s v="tier - 2"/>
    <x v="0"/>
    <x v="43"/>
  </r>
  <r>
    <s v="Id2239"/>
    <s v="  William R"/>
    <n v="18.579999999999998"/>
    <n v="6.22"/>
    <s v="No"/>
    <x v="0"/>
    <s v="No"/>
    <n v="0"/>
    <x v="1"/>
    <x v="2"/>
    <x v="1"/>
    <d v="1999-07-06T00:00:00"/>
    <n v="1389"/>
    <x v="1"/>
    <s v="tier - 2"/>
    <x v="0"/>
    <x v="35"/>
  </r>
  <r>
    <s v="Id2240"/>
    <s v="  Lyndsy"/>
    <n v="16.64"/>
    <n v="10.01"/>
    <s v="No"/>
    <x v="0"/>
    <s v="No"/>
    <n v="0"/>
    <x v="1"/>
    <x v="3"/>
    <x v="0"/>
    <d v="2002-08-15T00:00:00"/>
    <n v="1382"/>
    <x v="1"/>
    <s v="tier - 1"/>
    <x v="0"/>
    <x v="43"/>
  </r>
  <r>
    <s v="Id2241"/>
    <s v="  Jessica"/>
    <n v="19.329999999999998"/>
    <n v="4.32"/>
    <s v="No"/>
    <x v="0"/>
    <s v="No"/>
    <n v="1"/>
    <x v="1"/>
    <x v="2"/>
    <x v="2"/>
    <d v="1998-12-03T00:00:00"/>
    <n v="1359"/>
    <x v="1"/>
    <s v="tier - 1"/>
    <x v="0"/>
    <x v="44"/>
  </r>
  <r>
    <s v="Id2242"/>
    <s v="  Anna"/>
    <n v="21.26"/>
    <n v="5.65"/>
    <s v="Yes"/>
    <x v="0"/>
    <s v="Yes"/>
    <n v="1"/>
    <x v="1"/>
    <x v="2"/>
    <x v="2"/>
    <d v="1997-11-07T00:00:00"/>
    <n v="1341.16"/>
    <x v="1"/>
    <s v="tier - 2"/>
    <x v="1"/>
    <x v="31"/>
  </r>
  <r>
    <s v="Id2243"/>
    <s v="  Jordan"/>
    <n v="15.6"/>
    <n v="4.12"/>
    <s v="Yes"/>
    <x v="0"/>
    <s v="No"/>
    <n v="1"/>
    <x v="1"/>
    <x v="3"/>
    <x v="2"/>
    <d v="1995-07-30T00:00:00"/>
    <n v="1338"/>
    <x v="1"/>
    <s v="tier - 3"/>
    <x v="1"/>
    <x v="40"/>
  </r>
  <r>
    <s v="Id2244"/>
    <s v="  Brian"/>
    <n v="24.39"/>
    <n v="6.24"/>
    <s v="No"/>
    <x v="0"/>
    <s v="No"/>
    <n v="1"/>
    <x v="1"/>
    <x v="2"/>
    <x v="1"/>
    <d v="1998-07-12T00:00:00"/>
    <n v="1332.61"/>
    <x v="1"/>
    <s v="tier - 3"/>
    <x v="0"/>
    <x v="44"/>
  </r>
  <r>
    <s v="Id2245"/>
    <s v="  Katherine A"/>
    <n v="24.75"/>
    <n v="4.83"/>
    <s v="No"/>
    <x v="0"/>
    <s v="No"/>
    <n v="0"/>
    <x v="1"/>
    <x v="2"/>
    <x v="2"/>
    <d v="1999-10-14T00:00:00"/>
    <n v="1329.17"/>
    <x v="1"/>
    <s v="tier - 3"/>
    <x v="0"/>
    <x v="35"/>
  </r>
  <r>
    <s v="Id2246"/>
    <s v="  Melanie"/>
    <n v="20.88"/>
    <n v="7.4"/>
    <s v="No"/>
    <x v="0"/>
    <s v="No"/>
    <n v="0"/>
    <x v="1"/>
    <x v="2"/>
    <x v="0"/>
    <d v="2002-10-13T00:00:00"/>
    <n v="1315"/>
    <x v="1"/>
    <s v="tier - 2"/>
    <x v="0"/>
    <x v="43"/>
  </r>
  <r>
    <s v="Id2247"/>
    <s v="  Jessica"/>
    <n v="20.43"/>
    <n v="4.54"/>
    <s v="No"/>
    <x v="0"/>
    <s v="No"/>
    <n v="0"/>
    <x v="1"/>
    <x v="2"/>
    <x v="2"/>
    <d v="1999-12-02T00:00:00"/>
    <n v="1304"/>
    <x v="1"/>
    <s v="tier - 2"/>
    <x v="0"/>
    <x v="35"/>
  </r>
  <r>
    <s v="Id2248"/>
    <s v="  Eric S"/>
    <n v="15.18"/>
    <n v="11.11"/>
    <s v="No"/>
    <x v="0"/>
    <s v="No"/>
    <n v="0"/>
    <x v="1"/>
    <x v="3"/>
    <x v="0"/>
    <d v="2002-12-10T00:00:00"/>
    <n v="1304"/>
    <x v="1"/>
    <s v="tier - 2"/>
    <x v="1"/>
    <x v="43"/>
  </r>
  <r>
    <s v="Id2249"/>
    <s v="  Joseph"/>
    <n v="15.12"/>
    <n v="4.03"/>
    <s v="Yes"/>
    <x v="0"/>
    <s v="No"/>
    <n v="0"/>
    <x v="1"/>
    <x v="3"/>
    <x v="2"/>
    <d v="2001-11-29T00:00:00"/>
    <n v="1293"/>
    <x v="1"/>
    <s v="tier - 3"/>
    <x v="1"/>
    <x v="47"/>
  </r>
  <r>
    <s v="Id2250"/>
    <s v="  Mary"/>
    <n v="23.88"/>
    <n v="4.51"/>
    <s v="No"/>
    <x v="0"/>
    <s v="No"/>
    <n v="1"/>
    <x v="1"/>
    <x v="2"/>
    <x v="2"/>
    <d v="1998-06-04T00:00:00"/>
    <n v="1290.93"/>
    <x v="1"/>
    <s v="tier - 2"/>
    <x v="0"/>
    <x v="31"/>
  </r>
  <r>
    <s v="Id2251"/>
    <s v="  Natalie"/>
    <n v="16.13"/>
    <n v="5.56"/>
    <s v="No"/>
    <x v="1"/>
    <s v="No"/>
    <n v="1"/>
    <x v="1"/>
    <x v="3"/>
    <x v="2"/>
    <d v="2000-06-26T00:00:00"/>
    <n v="1286"/>
    <x v="1"/>
    <s v="tier - 2"/>
    <x v="0"/>
    <x v="21"/>
  </r>
  <r>
    <s v="Id2252"/>
    <s v="  Christopher"/>
    <n v="24.09"/>
    <n v="4.0999999999999996"/>
    <s v="No"/>
    <x v="1"/>
    <s v="No"/>
    <n v="1"/>
    <x v="1"/>
    <x v="2"/>
    <x v="2"/>
    <d v="2004-07-28T00:00:00"/>
    <n v="1285"/>
    <x v="1"/>
    <s v="tier - 3"/>
    <x v="0"/>
    <x v="41"/>
  </r>
  <r>
    <s v="Id2253"/>
    <s v="  Sonja"/>
    <n v="19.43"/>
    <n v="5.85"/>
    <s v="No"/>
    <x v="1"/>
    <s v="No"/>
    <n v="1"/>
    <x v="1"/>
    <x v="2"/>
    <x v="1"/>
    <d v="2004-09-30T00:00:00"/>
    <n v="1283"/>
    <x v="1"/>
    <s v="tier - 1"/>
    <x v="0"/>
    <x v="41"/>
  </r>
  <r>
    <s v="Id2254"/>
    <s v="  Alexandra"/>
    <n v="15.22"/>
    <n v="4.92"/>
    <s v="Yes"/>
    <x v="0"/>
    <s v="Yes"/>
    <n v="1"/>
    <x v="1"/>
    <x v="3"/>
    <x v="2"/>
    <d v="1997-10-26T00:00:00"/>
    <n v="1276"/>
    <x v="1"/>
    <s v="tier - 2"/>
    <x v="1"/>
    <x v="31"/>
  </r>
  <r>
    <s v="Id2255"/>
    <s v="  Martha L"/>
    <n v="20.72"/>
    <n v="9.4600000000000009"/>
    <s v="No"/>
    <x v="0"/>
    <s v="No"/>
    <n v="0"/>
    <x v="1"/>
    <x v="2"/>
    <x v="0"/>
    <d v="2002-12-04T00:00:00"/>
    <n v="1267"/>
    <x v="1"/>
    <s v="tier - 1"/>
    <x v="0"/>
    <x v="43"/>
  </r>
  <r>
    <s v="Id2256"/>
    <s v="  Ryan C"/>
    <n v="35.4"/>
    <n v="5.94"/>
    <s v="No"/>
    <x v="0"/>
    <s v="Yes"/>
    <n v="1"/>
    <x v="1"/>
    <x v="0"/>
    <x v="1"/>
    <d v="2003-11-21T00:00:00"/>
    <n v="1263.25"/>
    <x v="1"/>
    <s v="tier - 3"/>
    <x v="3"/>
    <x v="39"/>
  </r>
  <r>
    <s v="Id2257"/>
    <s v="  Cliff"/>
    <n v="34.4"/>
    <n v="5.7"/>
    <s v="No"/>
    <x v="0"/>
    <s v="Yes"/>
    <n v="1"/>
    <x v="1"/>
    <x v="0"/>
    <x v="1"/>
    <d v="2003-08-15T00:00:00"/>
    <n v="1261.8599999999999"/>
    <x v="1"/>
    <s v="tier - 3"/>
    <x v="3"/>
    <x v="39"/>
  </r>
  <r>
    <s v="Id2258"/>
    <s v="  Blue"/>
    <n v="34.1"/>
    <n v="4.13"/>
    <s v="No"/>
    <x v="0"/>
    <s v="Yes"/>
    <n v="1"/>
    <x v="1"/>
    <x v="0"/>
    <x v="2"/>
    <d v="2003-10-30T00:00:00"/>
    <n v="1261.44"/>
    <x v="1"/>
    <s v="tier - 3"/>
    <x v="3"/>
    <x v="39"/>
  </r>
  <r>
    <s v="Id2259"/>
    <s v="  Jeffrey M"/>
    <n v="30.4"/>
    <n v="4.7699999999999996"/>
    <s v="No"/>
    <x v="0"/>
    <s v="Yes"/>
    <n v="1"/>
    <x v="1"/>
    <x v="0"/>
    <x v="2"/>
    <d v="2003-10-13T00:00:00"/>
    <n v="1256.3"/>
    <x v="1"/>
    <s v="tier - 3"/>
    <x v="3"/>
    <x v="39"/>
  </r>
  <r>
    <s v="Id2260"/>
    <s v="  Andrew"/>
    <n v="28.7"/>
    <n v="4.99"/>
    <s v="No"/>
    <x v="0"/>
    <s v="Yes"/>
    <n v="1"/>
    <x v="1"/>
    <x v="1"/>
    <x v="2"/>
    <d v="2003-12-10T00:00:00"/>
    <n v="1253.94"/>
    <x v="1"/>
    <s v="tier - 2"/>
    <x v="3"/>
    <x v="39"/>
  </r>
  <r>
    <s v="Id2261"/>
    <s v="  Julia"/>
    <n v="17.440000000000001"/>
    <n v="4.42"/>
    <s v="Yes"/>
    <x v="0"/>
    <s v="Yes"/>
    <n v="1"/>
    <x v="1"/>
    <x v="3"/>
    <x v="2"/>
    <d v="1997-11-04T00:00:00"/>
    <n v="1253"/>
    <x v="1"/>
    <s v="tier - 2"/>
    <x v="0"/>
    <x v="31"/>
  </r>
  <r>
    <s v="Id2262"/>
    <s v="  Daniel"/>
    <n v="27.6"/>
    <n v="4.01"/>
    <s v="No"/>
    <x v="0"/>
    <s v="Yes"/>
    <n v="1"/>
    <x v="1"/>
    <x v="1"/>
    <x v="2"/>
    <d v="2003-09-15T00:00:00"/>
    <n v="1252.4100000000001"/>
    <x v="1"/>
    <s v="tier - 3"/>
    <x v="3"/>
    <x v="39"/>
  </r>
  <r>
    <s v="Id2263"/>
    <s v="  Jaime"/>
    <n v="20.7"/>
    <n v="4.49"/>
    <s v="No"/>
    <x v="0"/>
    <s v="Yes"/>
    <n v="1"/>
    <x v="1"/>
    <x v="2"/>
    <x v="2"/>
    <d v="2003-09-08T00:00:00"/>
    <n v="1242.82"/>
    <x v="1"/>
    <s v="tier - 1"/>
    <x v="3"/>
    <x v="39"/>
  </r>
  <r>
    <s v="Id2264"/>
    <s v="  Mohd Syahidan"/>
    <n v="20.3"/>
    <n v="6.37"/>
    <s v="No"/>
    <x v="0"/>
    <s v="Yes"/>
    <n v="1"/>
    <x v="1"/>
    <x v="2"/>
    <x v="1"/>
    <d v="2003-09-15T00:00:00"/>
    <n v="1242.26"/>
    <x v="1"/>
    <s v="tier - 1"/>
    <x v="3"/>
    <x v="39"/>
  </r>
  <r>
    <s v="Id2265"/>
    <s v="  Matthew"/>
    <n v="19.8"/>
    <n v="5.12"/>
    <s v="No"/>
    <x v="0"/>
    <s v="Yes"/>
    <n v="1"/>
    <x v="1"/>
    <x v="2"/>
    <x v="2"/>
    <d v="2003-08-02T00:00:00"/>
    <n v="1241.57"/>
    <x v="1"/>
    <s v="tier - 2"/>
    <x v="3"/>
    <x v="39"/>
  </r>
  <r>
    <s v="Id2266"/>
    <s v="  Elizabeth S"/>
    <n v="21.87"/>
    <n v="8.59"/>
    <s v="No"/>
    <x v="0"/>
    <s v="No"/>
    <n v="0"/>
    <x v="1"/>
    <x v="2"/>
    <x v="0"/>
    <d v="2002-07-01T00:00:00"/>
    <n v="1241"/>
    <x v="1"/>
    <s v="tier - 2"/>
    <x v="0"/>
    <x v="43"/>
  </r>
  <r>
    <s v="Id2267"/>
    <s v="  Katie"/>
    <n v="16.600000000000001"/>
    <n v="5.87"/>
    <s v="No"/>
    <x v="0"/>
    <s v="No"/>
    <n v="1"/>
    <x v="1"/>
    <x v="3"/>
    <x v="1"/>
    <d v="1998-10-11T00:00:00"/>
    <n v="1240"/>
    <x v="1"/>
    <s v="tier - 1"/>
    <x v="1"/>
    <x v="44"/>
  </r>
  <r>
    <s v="Id2268"/>
    <s v="  Christi A"/>
    <n v="21.98"/>
    <n v="7.03"/>
    <s v="No"/>
    <x v="0"/>
    <s v="No"/>
    <n v="0"/>
    <x v="1"/>
    <x v="2"/>
    <x v="0"/>
    <d v="2002-12-12T00:00:00"/>
    <n v="1237"/>
    <x v="1"/>
    <s v="tier - 2"/>
    <x v="0"/>
    <x v="43"/>
  </r>
  <r>
    <s v="Id2269"/>
    <s v="  Sandra K"/>
    <n v="19.7"/>
    <n v="5.51"/>
    <s v="No"/>
    <x v="0"/>
    <s v="No"/>
    <n v="1"/>
    <x v="1"/>
    <x v="2"/>
    <x v="2"/>
    <d v="1998-07-13T00:00:00"/>
    <n v="1234"/>
    <x v="1"/>
    <s v="tier - 1"/>
    <x v="0"/>
    <x v="44"/>
  </r>
  <r>
    <s v="Id2270"/>
    <s v="  Katharine"/>
    <n v="19.21"/>
    <n v="4.76"/>
    <s v="No"/>
    <x v="1"/>
    <s v="No"/>
    <n v="1"/>
    <x v="1"/>
    <x v="2"/>
    <x v="2"/>
    <d v="2004-10-16T00:00:00"/>
    <n v="1228"/>
    <x v="1"/>
    <s v="tier - 1"/>
    <x v="1"/>
    <x v="41"/>
  </r>
  <r>
    <s v="Id2271"/>
    <s v="  Jerome"/>
    <n v="19.3"/>
    <n v="4.7"/>
    <s v="No"/>
    <x v="1"/>
    <s v="No"/>
    <n v="1"/>
    <x v="1"/>
    <x v="2"/>
    <x v="2"/>
    <d v="2004-07-09T00:00:00"/>
    <n v="1224"/>
    <x v="1"/>
    <s v="tier - 1"/>
    <x v="0"/>
    <x v="41"/>
  </r>
  <r>
    <s v="Id2272"/>
    <s v="  Julia R"/>
    <n v="16.22"/>
    <n v="6.21"/>
    <s v="Yes"/>
    <x v="0"/>
    <s v="No"/>
    <n v="0"/>
    <x v="1"/>
    <x v="3"/>
    <x v="1"/>
    <d v="1996-11-04T00:00:00"/>
    <n v="1220"/>
    <x v="1"/>
    <s v="tier - 3"/>
    <x v="1"/>
    <x v="45"/>
  </r>
  <r>
    <s v="Id2273"/>
    <s v="  Sean Henry"/>
    <n v="17.12"/>
    <n v="4.5199999999999996"/>
    <s v="No"/>
    <x v="1"/>
    <s v="No"/>
    <n v="1"/>
    <x v="1"/>
    <x v="3"/>
    <x v="2"/>
    <d v="2004-06-02T00:00:00"/>
    <n v="1210"/>
    <x v="1"/>
    <s v="tier - 1"/>
    <x v="0"/>
    <x v="39"/>
  </r>
  <r>
    <s v="Id2274"/>
    <s v="  Rachel A"/>
    <n v="19.07"/>
    <n v="5.45"/>
    <s v="No"/>
    <x v="0"/>
    <s v="No"/>
    <n v="1"/>
    <x v="1"/>
    <x v="2"/>
    <x v="2"/>
    <d v="1992-10-06T00:00:00"/>
    <n v="1200.55"/>
    <x v="1"/>
    <s v="tier - 3"/>
    <x v="0"/>
    <x v="34"/>
  </r>
  <r>
    <s v="Id2275"/>
    <s v="  Jim"/>
    <n v="15.56"/>
    <n v="4.42"/>
    <s v="No"/>
    <x v="0"/>
    <s v="No"/>
    <n v="0"/>
    <x v="1"/>
    <x v="3"/>
    <x v="2"/>
    <d v="1999-06-28T00:00:00"/>
    <n v="1200"/>
    <x v="1"/>
    <s v="tier - 3"/>
    <x v="1"/>
    <x v="35"/>
  </r>
  <r>
    <s v="Id2276"/>
    <s v="  Tim"/>
    <n v="22.76"/>
    <n v="9.44"/>
    <s v="No"/>
    <x v="0"/>
    <s v="No"/>
    <n v="0"/>
    <x v="1"/>
    <x v="2"/>
    <x v="0"/>
    <d v="2002-08-26T00:00:00"/>
    <n v="1191"/>
    <x v="1"/>
    <s v="tier - 1"/>
    <x v="0"/>
    <x v="43"/>
  </r>
  <r>
    <s v="Id2277"/>
    <s v="  Abby L"/>
    <n v="22.79"/>
    <n v="6.15"/>
    <s v="Yes"/>
    <x v="0"/>
    <s v="Yes"/>
    <n v="1"/>
    <x v="1"/>
    <x v="2"/>
    <x v="1"/>
    <d v="1997-06-28T00:00:00"/>
    <n v="1178.07"/>
    <x v="1"/>
    <s v="tier - 2"/>
    <x v="0"/>
    <x v="31"/>
  </r>
  <r>
    <s v="Id2278"/>
    <s v="  Mark"/>
    <n v="17.41"/>
    <n v="5.13"/>
    <s v="Yes"/>
    <x v="0"/>
    <s v="No"/>
    <n v="0"/>
    <x v="1"/>
    <x v="3"/>
    <x v="2"/>
    <d v="1996-08-11T00:00:00"/>
    <n v="1178"/>
    <x v="1"/>
    <s v="tier - 3"/>
    <x v="0"/>
    <x v="45"/>
  </r>
  <r>
    <s v="Id2279"/>
    <s v="  Ali"/>
    <n v="19.32"/>
    <n v="4.96"/>
    <s v="Yes"/>
    <x v="0"/>
    <s v="No"/>
    <n v="0"/>
    <x v="1"/>
    <x v="2"/>
    <x v="2"/>
    <d v="2001-11-12T00:00:00"/>
    <n v="1167"/>
    <x v="1"/>
    <s v="tier - 1"/>
    <x v="0"/>
    <x v="47"/>
  </r>
  <r>
    <s v="Id2280"/>
    <s v="  Joshua"/>
    <n v="18.25"/>
    <n v="10.95"/>
    <s v="No"/>
    <x v="0"/>
    <s v="No"/>
    <n v="0"/>
    <x v="1"/>
    <x v="3"/>
    <x v="0"/>
    <d v="2002-06-11T00:00:00"/>
    <n v="1165"/>
    <x v="1"/>
    <s v="tier - 3"/>
    <x v="1"/>
    <x v="43"/>
  </r>
  <r>
    <s v="Id2281"/>
    <s v="  Pierre"/>
    <n v="53.13"/>
    <n v="4.4400000000000004"/>
    <s v="No"/>
    <x v="1"/>
    <s v="No"/>
    <n v="1"/>
    <x v="1"/>
    <x v="0"/>
    <x v="2"/>
    <d v="2004-11-11T00:00:00"/>
    <n v="1163.46"/>
    <x v="1"/>
    <s v="tier - 3"/>
    <x v="0"/>
    <x v="41"/>
  </r>
  <r>
    <s v="Id2282"/>
    <s v="  Kate"/>
    <n v="20.46"/>
    <n v="4.0199999999999996"/>
    <s v="No"/>
    <x v="0"/>
    <s v="No"/>
    <n v="0"/>
    <x v="1"/>
    <x v="2"/>
    <x v="2"/>
    <d v="1994-07-26T00:00:00"/>
    <n v="1158.32"/>
    <x v="1"/>
    <s v="tier - 1"/>
    <x v="0"/>
    <x v="6"/>
  </r>
  <r>
    <s v="Id2283"/>
    <s v="  David"/>
    <n v="43.01"/>
    <n v="5.44"/>
    <s v="No"/>
    <x v="1"/>
    <s v="No"/>
    <n v="1"/>
    <x v="1"/>
    <x v="0"/>
    <x v="2"/>
    <d v="2004-07-18T00:00:00"/>
    <n v="1149.4000000000001"/>
    <x v="1"/>
    <s v="tier - 2"/>
    <x v="0"/>
    <x v="41"/>
  </r>
  <r>
    <s v="Id2284"/>
    <s v="  Carla"/>
    <n v="15.01"/>
    <n v="4.1500000000000004"/>
    <s v="No"/>
    <x v="0"/>
    <s v="Yes"/>
    <n v="1"/>
    <x v="1"/>
    <x v="3"/>
    <x v="2"/>
    <d v="2003-06-12T00:00:00"/>
    <n v="1149"/>
    <x v="1"/>
    <s v="tier - 1"/>
    <x v="1"/>
    <x v="39"/>
  </r>
  <r>
    <s v="Id2285"/>
    <s v="  Alvaro Sr"/>
    <n v="41.14"/>
    <n v="6.02"/>
    <s v="No"/>
    <x v="1"/>
    <s v="No"/>
    <n v="1"/>
    <x v="1"/>
    <x v="0"/>
    <x v="1"/>
    <d v="2004-06-10T00:00:00"/>
    <n v="1146.8"/>
    <x v="1"/>
    <s v="tier - 2"/>
    <x v="0"/>
    <x v="41"/>
  </r>
  <r>
    <s v="Id2286"/>
    <s v="  Hope"/>
    <n v="16.55"/>
    <n v="7.73"/>
    <s v="No"/>
    <x v="0"/>
    <s v="No"/>
    <n v="0"/>
    <x v="1"/>
    <x v="3"/>
    <x v="0"/>
    <d v="2002-10-01T00:00:00"/>
    <n v="1142"/>
    <x v="2"/>
    <s v="tier - 2"/>
    <x v="3"/>
    <x v="43"/>
  </r>
  <r>
    <s v="Id2287"/>
    <s v="  Mark P"/>
    <n v="37.29"/>
    <n v="5.03"/>
    <s v="No"/>
    <x v="1"/>
    <s v="No"/>
    <n v="1"/>
    <x v="1"/>
    <x v="0"/>
    <x v="2"/>
    <d v="2004-09-12T00:00:00"/>
    <n v="1141.45"/>
    <x v="2"/>
    <s v="tier - 3"/>
    <x v="0"/>
    <x v="41"/>
  </r>
  <r>
    <s v="Id2288"/>
    <s v="  Desiree"/>
    <n v="16.739999999999998"/>
    <n v="4.08"/>
    <s v="Yes"/>
    <x v="0"/>
    <s v="No"/>
    <n v="0"/>
    <x v="1"/>
    <x v="3"/>
    <x v="2"/>
    <d v="2001-10-25T00:00:00"/>
    <n v="1141"/>
    <x v="2"/>
    <s v="tier - 1"/>
    <x v="0"/>
    <x v="47"/>
  </r>
  <r>
    <s v="Id2289"/>
    <s v="  Mario Jr"/>
    <n v="34.43"/>
    <n v="4.2699999999999996"/>
    <s v="No"/>
    <x v="1"/>
    <s v="No"/>
    <n v="1"/>
    <x v="1"/>
    <x v="0"/>
    <x v="2"/>
    <d v="2004-11-27T00:00:00"/>
    <n v="1137.47"/>
    <x v="2"/>
    <s v="tier - 2"/>
    <x v="0"/>
    <x v="41"/>
  </r>
  <r>
    <s v="Id2290"/>
    <s v="  Lusapho"/>
    <n v="34.1"/>
    <n v="4.07"/>
    <s v="No"/>
    <x v="1"/>
    <s v="No"/>
    <n v="1"/>
    <x v="1"/>
    <x v="0"/>
    <x v="2"/>
    <d v="2004-10-15T00:00:00"/>
    <n v="1137.01"/>
    <x v="2"/>
    <s v="tier - 1"/>
    <x v="0"/>
    <x v="41"/>
  </r>
  <r>
    <s v="Id2291"/>
    <s v="  Erin C"/>
    <n v="19.3"/>
    <n v="10.36"/>
    <s v="No"/>
    <x v="0"/>
    <s v="No"/>
    <n v="0"/>
    <x v="1"/>
    <x v="2"/>
    <x v="0"/>
    <d v="2002-08-11T00:00:00"/>
    <n v="1137"/>
    <x v="2"/>
    <s v="tier - 1"/>
    <x v="0"/>
    <x v="43"/>
  </r>
  <r>
    <s v="Id2292"/>
    <s v="  Alan F"/>
    <n v="33.659999999999997"/>
    <n v="5.71"/>
    <s v="No"/>
    <x v="1"/>
    <s v="No"/>
    <n v="1"/>
    <x v="1"/>
    <x v="0"/>
    <x v="1"/>
    <d v="2004-11-28T00:00:00"/>
    <n v="1136.4000000000001"/>
    <x v="2"/>
    <s v="tier - 3"/>
    <x v="0"/>
    <x v="41"/>
  </r>
  <r>
    <s v="Id2293"/>
    <s v="  Ryan"/>
    <n v="33.33"/>
    <n v="6.08"/>
    <s v="No"/>
    <x v="1"/>
    <s v="No"/>
    <n v="1"/>
    <x v="1"/>
    <x v="0"/>
    <x v="1"/>
    <d v="2004-06-11T00:00:00"/>
    <n v="1135.94"/>
    <x v="2"/>
    <s v="tier - 3"/>
    <x v="0"/>
    <x v="41"/>
  </r>
  <r>
    <s v="Id2294"/>
    <s v="  Hope"/>
    <n v="21.84"/>
    <n v="5.71"/>
    <s v="No"/>
    <x v="1"/>
    <s v="No"/>
    <n v="1"/>
    <x v="1"/>
    <x v="2"/>
    <x v="1"/>
    <d v="2004-10-06T00:00:00"/>
    <n v="1135"/>
    <x v="2"/>
    <s v="tier - 3"/>
    <x v="0"/>
    <x v="41"/>
  </r>
  <r>
    <s v="Id2295"/>
    <s v="  Josh"/>
    <n v="16.87"/>
    <n v="9.1300000000000008"/>
    <s v="No"/>
    <x v="0"/>
    <s v="No"/>
    <n v="0"/>
    <x v="1"/>
    <x v="3"/>
    <x v="0"/>
    <d v="2002-07-19T00:00:00"/>
    <n v="1132"/>
    <x v="2"/>
    <s v="tier - 1"/>
    <x v="0"/>
    <x v="43"/>
  </r>
  <r>
    <s v="Id2296"/>
    <s v="  Jacob J"/>
    <n v="30.14"/>
    <n v="5.49"/>
    <s v="No"/>
    <x v="1"/>
    <s v="No"/>
    <n v="1"/>
    <x v="1"/>
    <x v="0"/>
    <x v="2"/>
    <d v="2004-06-14T00:00:00"/>
    <n v="1131.51"/>
    <x v="2"/>
    <s v="tier - 1"/>
    <x v="0"/>
    <x v="41"/>
  </r>
  <r>
    <s v="Id2297"/>
    <s v="  Jose Tomas"/>
    <n v="23.21"/>
    <n v="4.37"/>
    <s v="No"/>
    <x v="1"/>
    <s v="No"/>
    <n v="1"/>
    <x v="1"/>
    <x v="2"/>
    <x v="2"/>
    <d v="2004-11-12T00:00:00"/>
    <n v="1121.8699999999999"/>
    <x v="2"/>
    <s v="tier - 1"/>
    <x v="0"/>
    <x v="41"/>
  </r>
  <r>
    <s v="Id2298"/>
    <s v="  Mary Evan"/>
    <n v="17.170000000000002"/>
    <n v="8.4600000000000009"/>
    <s v="No"/>
    <x v="0"/>
    <s v="No"/>
    <n v="0"/>
    <x v="1"/>
    <x v="3"/>
    <x v="0"/>
    <d v="2002-08-13T00:00:00"/>
    <n v="1086"/>
    <x v="2"/>
    <s v="tier - 3"/>
    <x v="0"/>
    <x v="43"/>
  </r>
  <r>
    <s v="Id2299"/>
    <s v="  Justin K"/>
    <n v="15.61"/>
    <n v="5.28"/>
    <s v="No"/>
    <x v="0"/>
    <s v="No"/>
    <n v="1"/>
    <x v="1"/>
    <x v="3"/>
    <x v="2"/>
    <d v="1998-12-26T00:00:00"/>
    <n v="1082"/>
    <x v="2"/>
    <s v="tier - 2"/>
    <x v="0"/>
    <x v="44"/>
  </r>
  <r>
    <s v="Id2300"/>
    <s v="  Patrick"/>
    <n v="17.98"/>
    <n v="5.33"/>
    <s v="Yes"/>
    <x v="0"/>
    <s v="Yes"/>
    <n v="1"/>
    <x v="1"/>
    <x v="3"/>
    <x v="2"/>
    <d v="1997-08-13T00:00:00"/>
    <n v="1071"/>
    <x v="2"/>
    <s v="tier - 3"/>
    <x v="0"/>
    <x v="31"/>
  </r>
  <r>
    <s v="Id2301"/>
    <s v="  Roman"/>
    <n v="21.64"/>
    <n v="5.5"/>
    <s v="No"/>
    <x v="1"/>
    <s v="No"/>
    <n v="1"/>
    <x v="1"/>
    <x v="2"/>
    <x v="2"/>
    <d v="2004-08-24T00:00:00"/>
    <n v="1070"/>
    <x v="2"/>
    <s v="tier - 3"/>
    <x v="0"/>
    <x v="41"/>
  </r>
  <r>
    <s v="Id2302"/>
    <s v="  David"/>
    <n v="16.399999999999999"/>
    <n v="5.4"/>
    <s v="No"/>
    <x v="0"/>
    <s v="Yes"/>
    <n v="1"/>
    <x v="1"/>
    <x v="3"/>
    <x v="2"/>
    <d v="1993-09-28T00:00:00"/>
    <n v="1068"/>
    <x v="2"/>
    <s v="tier - 1"/>
    <x v="0"/>
    <x v="20"/>
  </r>
  <r>
    <s v="Id2303"/>
    <s v="  Evelyn L"/>
    <n v="15.77"/>
    <n v="6.05"/>
    <s v="Yes"/>
    <x v="0"/>
    <s v="No"/>
    <n v="1"/>
    <x v="1"/>
    <x v="3"/>
    <x v="1"/>
    <d v="1995-06-01T00:00:00"/>
    <n v="1056"/>
    <x v="2"/>
    <s v="tier - 2"/>
    <x v="0"/>
    <x v="6"/>
  </r>
  <r>
    <s v="Id2304"/>
    <s v="  Jim"/>
    <n v="18.27"/>
    <n v="11.46"/>
    <s v="No"/>
    <x v="0"/>
    <s v="No"/>
    <n v="0"/>
    <x v="1"/>
    <x v="3"/>
    <x v="0"/>
    <d v="2002-07-01T00:00:00"/>
    <n v="1049"/>
    <x v="2"/>
    <s v="tier - 2"/>
    <x v="1"/>
    <x v="43"/>
  </r>
  <r>
    <s v="Id2305"/>
    <s v="  Matthew S"/>
    <n v="16.489999999999998"/>
    <n v="8.48"/>
    <s v="No"/>
    <x v="0"/>
    <s v="No"/>
    <n v="0"/>
    <x v="1"/>
    <x v="3"/>
    <x v="0"/>
    <d v="2002-07-20T00:00:00"/>
    <n v="1047"/>
    <x v="2"/>
    <s v="tier - 1"/>
    <x v="0"/>
    <x v="43"/>
  </r>
  <r>
    <s v="Id2306"/>
    <s v="  Kenneth"/>
    <n v="16.14"/>
    <n v="4.8600000000000003"/>
    <s v="No"/>
    <x v="0"/>
    <s v="No"/>
    <n v="0"/>
    <x v="1"/>
    <x v="3"/>
    <x v="2"/>
    <d v="1994-11-17T00:00:00"/>
    <n v="1044"/>
    <x v="2"/>
    <s v="tier - 2"/>
    <x v="0"/>
    <x v="6"/>
  </r>
  <r>
    <s v="Id2307"/>
    <s v="  Andrea"/>
    <n v="20.85"/>
    <n v="4.45"/>
    <s v="Yes"/>
    <x v="0"/>
    <s v="No"/>
    <n v="1"/>
    <x v="1"/>
    <x v="2"/>
    <x v="2"/>
    <d v="1995-10-05T00:00:00"/>
    <n v="1033.74"/>
    <x v="2"/>
    <s v="tier - 1"/>
    <x v="0"/>
    <x v="40"/>
  </r>
  <r>
    <s v="Id2308"/>
    <s v="  Kristina"/>
    <n v="15.88"/>
    <n v="4.3600000000000003"/>
    <s v="No"/>
    <x v="0"/>
    <s v="No"/>
    <n v="0"/>
    <x v="1"/>
    <x v="3"/>
    <x v="2"/>
    <d v="1999-08-05T00:00:00"/>
    <n v="1019"/>
    <x v="2"/>
    <s v="tier - 2"/>
    <x v="0"/>
    <x v="35"/>
  </r>
  <r>
    <s v="Id2309"/>
    <s v="  Kristen"/>
    <n v="20.66"/>
    <n v="5.8"/>
    <s v="No"/>
    <x v="1"/>
    <s v="No"/>
    <n v="1"/>
    <x v="1"/>
    <x v="2"/>
    <x v="1"/>
    <d v="2000-10-09T00:00:00"/>
    <n v="1012"/>
    <x v="2"/>
    <s v="tier - 2"/>
    <x v="0"/>
    <x v="21"/>
  </r>
  <r>
    <s v="Id2310"/>
    <s v="  Matthew"/>
    <n v="20.399999999999999"/>
    <n v="5.27"/>
    <s v="No"/>
    <x v="0"/>
    <s v="No"/>
    <n v="0"/>
    <x v="1"/>
    <x v="2"/>
    <x v="2"/>
    <d v="1994-11-22T00:00:00"/>
    <n v="1006.65"/>
    <x v="2"/>
    <s v="tier - 2"/>
    <x v="0"/>
    <x v="6"/>
  </r>
  <r>
    <s v="Id2311"/>
    <s v="  Kathleen"/>
    <n v="25.19"/>
    <n v="5.64"/>
    <s v="Yes"/>
    <x v="0"/>
    <s v="No"/>
    <n v="0"/>
    <x v="1"/>
    <x v="1"/>
    <x v="2"/>
    <d v="2001-08-19T00:00:00"/>
    <n v="964.71"/>
    <x v="2"/>
    <s v="tier - 2"/>
    <x v="0"/>
    <x v="47"/>
  </r>
  <r>
    <s v="Id2312"/>
    <s v="  Lindsey"/>
    <n v="20.54"/>
    <n v="4.2"/>
    <s v="Yes"/>
    <x v="0"/>
    <s v="No"/>
    <n v="1"/>
    <x v="1"/>
    <x v="2"/>
    <x v="2"/>
    <d v="1995-10-28T00:00:00"/>
    <n v="928.59"/>
    <x v="2"/>
    <s v="tier - 1"/>
    <x v="0"/>
    <x v="40"/>
  </r>
  <r>
    <s v="Id2313"/>
    <s v="  Robert"/>
    <n v="20.13"/>
    <n v="5.42"/>
    <s v="No"/>
    <x v="0"/>
    <s v="No"/>
    <n v="0"/>
    <x v="1"/>
    <x v="2"/>
    <x v="2"/>
    <d v="1994-10-30T00:00:00"/>
    <n v="915.07"/>
    <x v="2"/>
    <s v="tier - 1"/>
    <x v="0"/>
    <x v="6"/>
  </r>
  <r>
    <s v="Id2314"/>
    <s v="  Sarah E"/>
    <n v="18.93"/>
    <n v="6.11"/>
    <s v="No"/>
    <x v="0"/>
    <s v="Yes"/>
    <n v="1"/>
    <x v="1"/>
    <x v="2"/>
    <x v="1"/>
    <d v="1993-11-27T00:00:00"/>
    <n v="896.21"/>
    <x v="2"/>
    <s v="tier - 1"/>
    <x v="0"/>
    <x v="20"/>
  </r>
  <r>
    <s v="Id2315"/>
    <s v="  Flannery"/>
    <n v="24.14"/>
    <n v="5.29"/>
    <s v="No"/>
    <x v="1"/>
    <s v="No"/>
    <n v="1"/>
    <x v="1"/>
    <x v="2"/>
    <x v="2"/>
    <d v="2000-11-18T00:00:00"/>
    <n v="865.41"/>
    <x v="2"/>
    <s v="tier - 1"/>
    <x v="0"/>
    <x v="21"/>
  </r>
  <r>
    <s v="Id2316"/>
    <s v="  John T"/>
    <n v="25.03"/>
    <n v="5.91"/>
    <s v="No"/>
    <x v="1"/>
    <s v="No"/>
    <n v="1"/>
    <x v="1"/>
    <x v="1"/>
    <x v="1"/>
    <d v="2004-10-07T00:00:00"/>
    <n v="830.52"/>
    <x v="2"/>
    <s v="tier - 2"/>
    <x v="3"/>
    <x v="41"/>
  </r>
  <r>
    <s v="Id2317"/>
    <s v="  Koji"/>
    <n v="20.47"/>
    <n v="5.81"/>
    <s v="Yes"/>
    <x v="0"/>
    <s v="No"/>
    <n v="1"/>
    <x v="1"/>
    <x v="2"/>
    <x v="1"/>
    <d v="1995-12-07T00:00:00"/>
    <n v="773.54"/>
    <x v="2"/>
    <s v="tier - 2"/>
    <x v="0"/>
    <x v="40"/>
  </r>
  <r>
    <s v="Id2318"/>
    <s v="  Candice M"/>
    <n v="18.82"/>
    <n v="5.51"/>
    <s v="Yes"/>
    <x v="0"/>
    <s v="No"/>
    <n v="0"/>
    <x v="1"/>
    <x v="2"/>
    <x v="2"/>
    <d v="1996-09-18T00:00:00"/>
    <n v="770.38"/>
    <x v="2"/>
    <s v="tier - 2"/>
    <x v="1"/>
    <x v="45"/>
  </r>
  <r>
    <s v="Id2319"/>
    <s v="  Theodore A"/>
    <n v="17.079999999999998"/>
    <n v="5.73"/>
    <s v="No"/>
    <x v="0"/>
    <s v="Yes"/>
    <n v="1"/>
    <x v="1"/>
    <x v="3"/>
    <x v="1"/>
    <d v="1993-06-28T00:00:00"/>
    <n v="770"/>
    <x v="2"/>
    <s v="tier - 3"/>
    <x v="0"/>
    <x v="20"/>
  </r>
  <r>
    <s v="Id2320"/>
    <s v="  Lindy"/>
    <n v="19.21"/>
    <n v="5.53"/>
    <s v="Yes"/>
    <x v="0"/>
    <s v="No"/>
    <n v="0"/>
    <x v="1"/>
    <x v="2"/>
    <x v="2"/>
    <d v="1996-10-22T00:00:00"/>
    <n v="760"/>
    <x v="2"/>
    <s v="tier - 3"/>
    <x v="0"/>
    <x v="45"/>
  </r>
  <r>
    <s v="Id2321"/>
    <s v="  Thomas"/>
    <n v="17.86"/>
    <n v="5.43"/>
    <s v="No"/>
    <x v="0"/>
    <s v="Yes"/>
    <n v="1"/>
    <x v="1"/>
    <x v="3"/>
    <x v="2"/>
    <d v="1993-08-09T00:00:00"/>
    <n v="760"/>
    <x v="2"/>
    <s v="tier - 1"/>
    <x v="0"/>
    <x v="20"/>
  </r>
  <r>
    <s v="Id2322"/>
    <s v="  Holly"/>
    <n v="21.38"/>
    <n v="8.01"/>
    <s v="No"/>
    <x v="0"/>
    <s v="No"/>
    <n v="0"/>
    <x v="1"/>
    <x v="2"/>
    <x v="0"/>
    <d v="2002-09-19T00:00:00"/>
    <n v="750"/>
    <x v="2"/>
    <s v="tier - 1"/>
    <x v="1"/>
    <x v="43"/>
  </r>
  <r>
    <s v="Id2323"/>
    <s v="  Matthew"/>
    <n v="23.35"/>
    <n v="5.94"/>
    <s v="No"/>
    <x v="0"/>
    <s v="No"/>
    <n v="0"/>
    <x v="1"/>
    <x v="2"/>
    <x v="1"/>
    <d v="1999-12-14T00:00:00"/>
    <n v="722.99"/>
    <x v="2"/>
    <s v="tier - 1"/>
    <x v="0"/>
    <x v="35"/>
  </r>
  <r>
    <s v="Id2324"/>
    <s v="  Meghan K"/>
    <n v="22.24"/>
    <n v="5.04"/>
    <s v="No"/>
    <x v="0"/>
    <s v="No"/>
    <n v="0"/>
    <x v="1"/>
    <x v="2"/>
    <x v="2"/>
    <d v="1999-12-26T00:00:00"/>
    <n v="700"/>
    <x v="3"/>
    <s v="tier - 3"/>
    <x v="0"/>
    <x v="35"/>
  </r>
  <r>
    <s v="Id2325"/>
    <s v="  Fred"/>
    <n v="24.76"/>
    <n v="4.54"/>
    <s v="Yes"/>
    <x v="0"/>
    <s v="No"/>
    <n v="0"/>
    <x v="1"/>
    <x v="2"/>
    <x v="2"/>
    <d v="2001-09-12T00:00:00"/>
    <n v="687.54"/>
    <x v="2"/>
    <s v="tier - 2"/>
    <x v="0"/>
    <x v="47"/>
  </r>
  <r>
    <s v="Id2326"/>
    <s v="  Sebastian"/>
    <n v="20.100000000000001"/>
    <n v="5.6"/>
    <s v="Yes"/>
    <x v="0"/>
    <s v="Yes"/>
    <n v="1"/>
    <x v="1"/>
    <x v="2"/>
    <x v="2"/>
    <d v="1997-11-09T00:00:00"/>
    <n v="670"/>
    <x v="2"/>
    <s v="tier - 3"/>
    <x v="0"/>
    <x v="31"/>
  </r>
  <r>
    <s v="Id2327"/>
    <s v="  Laura"/>
    <n v="21.77"/>
    <n v="10.67"/>
    <s v="No"/>
    <x v="0"/>
    <s v="No"/>
    <n v="0"/>
    <x v="1"/>
    <x v="2"/>
    <x v="0"/>
    <d v="2002-11-29T00:00:00"/>
    <n v="668"/>
    <x v="2"/>
    <s v="tier - 2"/>
    <x v="1"/>
    <x v="43"/>
  </r>
  <r>
    <s v="Id2328"/>
    <s v="  Nicole"/>
    <n v="17.82"/>
    <n v="5.26"/>
    <s v="Yes"/>
    <x v="0"/>
    <s v="No"/>
    <n v="1"/>
    <x v="1"/>
    <x v="3"/>
    <x v="2"/>
    <d v="1995-07-04T00:00:00"/>
    <n v="650"/>
    <x v="2"/>
    <s v="tier - 3"/>
    <x v="0"/>
    <x v="40"/>
  </r>
  <r>
    <s v="Id2329"/>
    <s v="  Susan E"/>
    <n v="17.07"/>
    <n v="5.22"/>
    <s v="No"/>
    <x v="0"/>
    <s v="Yes"/>
    <n v="1"/>
    <x v="1"/>
    <x v="3"/>
    <x v="2"/>
    <d v="1993-06-01T00:00:00"/>
    <n v="650"/>
    <x v="2"/>
    <s v="tier - 3"/>
    <x v="0"/>
    <x v="34"/>
  </r>
  <r>
    <s v="Id2330"/>
    <s v="  Katy"/>
    <n v="22.24"/>
    <n v="4.29"/>
    <s v="Yes"/>
    <x v="0"/>
    <s v="No"/>
    <n v="0"/>
    <x v="1"/>
    <x v="2"/>
    <x v="2"/>
    <d v="2001-11-20T00:00:00"/>
    <n v="646.14"/>
    <x v="2"/>
    <s v="tier - 3"/>
    <x v="1"/>
    <x v="47"/>
  </r>
  <r>
    <s v="Id2331"/>
    <s v="  Jordan"/>
    <n v="22.34"/>
    <n v="5.57"/>
    <s v="No"/>
    <x v="0"/>
    <s v="No"/>
    <n v="1"/>
    <x v="1"/>
    <x v="2"/>
    <x v="2"/>
    <d v="1998-07-27T00:00:00"/>
    <n v="637.26"/>
    <x v="2"/>
    <s v="tier - 3"/>
    <x v="0"/>
    <x v="44"/>
  </r>
  <r>
    <s v="Id2332"/>
    <s v="  Juan D Sr"/>
    <n v="17.7"/>
    <n v="6.28"/>
    <s v="No"/>
    <x v="0"/>
    <s v="No"/>
    <n v="1"/>
    <x v="1"/>
    <x v="3"/>
    <x v="1"/>
    <d v="1992-09-13T00:00:00"/>
    <n v="604.54"/>
    <x v="2"/>
    <s v="tier - 3"/>
    <x v="0"/>
    <x v="34"/>
  </r>
  <r>
    <s v="Id2333"/>
    <s v="  Julie"/>
    <n v="16.47"/>
    <n v="6.35"/>
    <s v="No"/>
    <x v="0"/>
    <s v="Yes"/>
    <n v="1"/>
    <x v="1"/>
    <x v="3"/>
    <x v="1"/>
    <d v="1993-06-30T00:00:00"/>
    <n v="600"/>
    <x v="1"/>
    <s v="tier - 1"/>
    <x v="0"/>
    <x v="20"/>
  </r>
  <r>
    <s v="Id2334"/>
    <s v="  Evan P"/>
    <n v="17.600000000000001"/>
    <n v="4.3899999999999997"/>
    <s v="No"/>
    <x v="0"/>
    <s v="No"/>
    <n v="1"/>
    <x v="1"/>
    <x v="3"/>
    <x v="2"/>
    <d v="1992-11-30T00:00:00"/>
    <n v="570.62"/>
    <x v="1"/>
    <s v="tier - 1"/>
    <x v="0"/>
    <x v="34"/>
  </r>
  <r>
    <s v="Id2335"/>
    <s v="  Aaron K"/>
    <n v="17.579999999999998"/>
    <n v="4.51"/>
    <s v="No"/>
    <x v="0"/>
    <s v="No"/>
    <n v="1"/>
    <x v="1"/>
    <x v="3"/>
    <x v="2"/>
    <d v="1992-07-09T00:00:00"/>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EEC6CE-7A2A-47E9-BF4D-9759A9E6134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4:I7"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items count="5">
        <item x="2"/>
        <item x="0"/>
        <item x="1"/>
        <item x="3"/>
        <item t="default"/>
      </items>
    </pivotField>
    <pivotField showAll="0">
      <items count="4">
        <item x="0"/>
        <item x="2"/>
        <item x="1"/>
        <item t="default"/>
      </items>
    </pivotField>
    <pivotField numFmtId="14"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 Of Major Surgeries" fld="7" baseField="0" baseItem="0"/>
    <dataField name="Average of HBA1C" fld="3" subtotal="average" baseField="5" baseItem="0"/>
  </dataFields>
  <formats count="3">
    <format dxfId="14">
      <pivotArea collapsedLevelsAreSubtotals="1" fieldPosition="0">
        <references count="1">
          <reference field="5" count="1">
            <x v="0"/>
          </reference>
        </references>
      </pivotArea>
    </format>
    <format dxfId="13">
      <pivotArea dataOnly="0" labelOnly="1" fieldPosition="0">
        <references count="1">
          <reference field="5" count="1">
            <x v="0"/>
          </reference>
        </references>
      </pivotArea>
    </format>
    <format dxfId="12">
      <pivotArea dataOnly="0" fieldPosition="0">
        <references count="1">
          <reference field="5" count="1">
            <x v="1"/>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5" count="1" selected="0">
            <x v="0"/>
          </reference>
        </references>
      </pivotArea>
    </chartFormat>
    <chartFormat chart="3" format="12">
      <pivotArea type="data" outline="0" fieldPosition="0">
        <references count="2">
          <reference field="4294967294" count="1" selected="0">
            <x v="0"/>
          </reference>
          <reference field="5" count="1" selected="0">
            <x v="1"/>
          </reference>
        </references>
      </pivotArea>
    </chartFormat>
    <chartFormat chart="3" format="13" series="1">
      <pivotArea type="data" outline="0" fieldPosition="0">
        <references count="1">
          <reference field="4294967294" count="1" selected="0">
            <x v="1"/>
          </reference>
        </references>
      </pivotArea>
    </chartFormat>
    <chartFormat chart="3" format="14">
      <pivotArea type="data" outline="0" fieldPosition="0">
        <references count="2">
          <reference field="4294967294" count="1" selected="0">
            <x v="1"/>
          </reference>
          <reference field="5" count="1" selected="0">
            <x v="0"/>
          </reference>
        </references>
      </pivotArea>
    </chartFormat>
    <chartFormat chart="3" format="15">
      <pivotArea type="data" outline="0" fieldPosition="0">
        <references count="2">
          <reference field="4294967294" count="1" selected="0">
            <x v="1"/>
          </reference>
          <reference field="5" count="1" selected="0">
            <x v="1"/>
          </reference>
        </references>
      </pivotArea>
    </chartFormat>
    <chartFormat chart="0" format="4">
      <pivotArea type="data" outline="0" fieldPosition="0">
        <references count="2">
          <reference field="4294967294" count="1" selected="0">
            <x v="1"/>
          </reference>
          <reference field="5" count="1" selected="0">
            <x v="0"/>
          </reference>
        </references>
      </pivotArea>
    </chartFormat>
    <chartFormat chart="0" format="5">
      <pivotArea type="data" outline="0" fieldPosition="0">
        <references count="2">
          <reference field="4294967294" count="1" selected="0">
            <x v="1"/>
          </reference>
          <reference field="5" count="1" selected="0">
            <x v="1"/>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294622-EA95-4796-A895-5400D8B6407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4:C7" firstHeaderRow="1" firstDataRow="1" firstDataCol="1"/>
  <pivotFields count="17">
    <pivotField showAll="0"/>
    <pivotField showAll="0"/>
    <pivotField showAll="0"/>
    <pivotField showAll="0"/>
    <pivotField showAll="0"/>
    <pivotField showAll="0"/>
    <pivotField dataField="1" showAll="0"/>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showAll="0"/>
    <pivotField showAll="0"/>
    <pivotField showAll="0"/>
    <pivotField showAll="0"/>
    <pivotField showAll="0"/>
  </pivotFields>
  <rowFields count="1">
    <field x="8"/>
  </rowFields>
  <rowItems count="3">
    <i>
      <x/>
    </i>
    <i>
      <x v="1"/>
    </i>
    <i t="grand">
      <x/>
    </i>
  </rowItems>
  <colItems count="1">
    <i/>
  </colItems>
  <dataFields count="1">
    <dataField name="Count of Cancer history" fld="6" subtotal="count" baseField="0" baseItem="0"/>
  </dataFields>
  <formats count="2">
    <format dxfId="16">
      <pivotArea field="8" type="button" dataOnly="0" labelOnly="1" outline="0" axis="axisRow" fieldPosition="0"/>
    </format>
    <format dxfId="15">
      <pivotArea dataOnly="0" fieldPosition="0">
        <references count="1">
          <reference field="8" count="0"/>
        </references>
      </pivotArea>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8" count="1" selected="0">
            <x v="0"/>
          </reference>
        </references>
      </pivotArea>
    </chartFormat>
    <chartFormat chart="7" format="8">
      <pivotArea type="data" outline="0" fieldPosition="0">
        <references count="2">
          <reference field="4294967294" count="1" selected="0">
            <x v="0"/>
          </reference>
          <reference field="8" count="1" selected="0">
            <x v="1"/>
          </reference>
        </references>
      </pivotArea>
    </chartFormat>
    <chartFormat chart="7" format="9" series="1">
      <pivotArea type="data" outline="0" fieldPosition="0">
        <references count="2">
          <reference field="4294967294" count="1" selected="0">
            <x v="0"/>
          </reference>
          <reference field="8" count="1" selected="0">
            <x v="1"/>
          </reference>
        </references>
      </pivotArea>
    </chartFormat>
    <chartFormat chart="0" format="3" series="1">
      <pivotArea type="data" outline="0" fieldPosition="0">
        <references count="2">
          <reference field="4294967294" count="1" selected="0">
            <x v="0"/>
          </reference>
          <reference field="8" count="1" selected="0">
            <x v="0"/>
          </reference>
        </references>
      </pivotArea>
    </chartFormat>
    <chartFormat chart="0" format="4" series="1">
      <pivotArea type="data" outline="0" fieldPosition="0">
        <references count="2">
          <reference field="4294967294" count="1" selected="0">
            <x v="0"/>
          </reference>
          <reference field="8" count="1" selected="0">
            <x v="1"/>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6A2C8B-4CCD-4759-88B2-32FC8F738D1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14:G33"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dataField="1" showAll="0"/>
    <pivotField axis="axisCol" showAll="0">
      <items count="5">
        <item x="0"/>
        <item x="1"/>
        <item x="2"/>
        <item x="3"/>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5">
    <i>
      <x/>
    </i>
    <i>
      <x v="1"/>
    </i>
    <i>
      <x v="2"/>
    </i>
    <i>
      <x v="3"/>
    </i>
    <i t="grand">
      <x/>
    </i>
  </colItems>
  <dataFields count="1">
    <dataField name="Average of charges" fld="12" subtotal="average" baseField="15" baseItem="0"/>
  </dataFields>
  <formats count="1">
    <format dxfId="10">
      <pivotArea type="all" dataOnly="0" outline="0" fieldPosition="0"/>
    </format>
  </formats>
  <chartFormats count="8">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2"/>
          </reference>
        </references>
      </pivotArea>
    </chartFormat>
    <chartFormat chart="5" format="3" series="1">
      <pivotArea type="data" outline="0" fieldPosition="0">
        <references count="2">
          <reference field="4294967294" count="1" selected="0">
            <x v="0"/>
          </reference>
          <reference field="13" count="1" selected="0">
            <x v="3"/>
          </reference>
        </references>
      </pivotArea>
    </chartFormat>
    <chartFormat chart="9" format="8" series="1">
      <pivotArea type="data" outline="0" fieldPosition="0">
        <references count="2">
          <reference field="4294967294" count="1" selected="0">
            <x v="0"/>
          </reference>
          <reference field="13" count="1" selected="0">
            <x v="0"/>
          </reference>
        </references>
      </pivotArea>
    </chartFormat>
    <chartFormat chart="9" format="9" series="1">
      <pivotArea type="data" outline="0" fieldPosition="0">
        <references count="2">
          <reference field="4294967294" count="1" selected="0">
            <x v="0"/>
          </reference>
          <reference field="13" count="1" selected="0">
            <x v="1"/>
          </reference>
        </references>
      </pivotArea>
    </chartFormat>
    <chartFormat chart="9" format="10" series="1">
      <pivotArea type="data" outline="0" fieldPosition="0">
        <references count="2">
          <reference field="4294967294" count="1" selected="0">
            <x v="0"/>
          </reference>
          <reference field="13" count="1" selected="0">
            <x v="2"/>
          </reference>
        </references>
      </pivotArea>
    </chartFormat>
    <chartFormat chart="9" format="11" series="1">
      <pivotArea type="data" outline="0" fieldPosition="0">
        <references count="2">
          <reference field="4294967294" count="1" selected="0">
            <x v="0"/>
          </reference>
          <reference field="13" count="1" selected="0">
            <x v="3"/>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FC06A8-105B-4395-9B96-1F01599C133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2:F8"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numFmtId="14" showAll="0"/>
    <pivotField dataField="1"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0"/>
  </dataFields>
  <formats count="1">
    <format dxfId="11">
      <pivotArea type="all" dataOnly="0" outline="0" fieldPosition="0"/>
    </format>
  </formats>
  <chartFormats count="11">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7" format="6" series="1">
      <pivotArea type="data" outline="0" fieldPosition="0">
        <references count="2">
          <reference field="4294967294" count="1" selected="0">
            <x v="0"/>
          </reference>
          <reference field="10" count="1" selected="0">
            <x v="0"/>
          </reference>
        </references>
      </pivotArea>
    </chartFormat>
    <chartFormat chart="7" format="7" series="1">
      <pivotArea type="data" outline="0" fieldPosition="0">
        <references count="2">
          <reference field="4294967294" count="1" selected="0">
            <x v="0"/>
          </reference>
          <reference field="10" count="1" selected="0">
            <x v="1"/>
          </reference>
        </references>
      </pivotArea>
    </chartFormat>
    <chartFormat chart="7" format="8" series="1">
      <pivotArea type="data" outline="0" fieldPosition="0">
        <references count="2">
          <reference field="4294967294" count="1" selected="0">
            <x v="0"/>
          </reference>
          <reference field="10" count="1" selected="0">
            <x v="2"/>
          </reference>
        </references>
      </pivotArea>
    </chartFormat>
    <chartFormat chart="7" format="10">
      <pivotArea type="data" outline="0" fieldPosition="0">
        <references count="3">
          <reference field="4294967294" count="1" selected="0">
            <x v="0"/>
          </reference>
          <reference field="9" count="1" selected="0">
            <x v="3"/>
          </reference>
          <reference field="10" count="1" selected="0">
            <x v="1"/>
          </reference>
        </references>
      </pivotArea>
    </chartFormat>
    <chartFormat chart="7" format="11">
      <pivotArea type="data" outline="0" fieldPosition="0">
        <references count="3">
          <reference field="4294967294" count="1" selected="0">
            <x v="0"/>
          </reference>
          <reference field="9" count="1" selected="0">
            <x v="3"/>
          </reference>
          <reference field="10" count="1" selected="0">
            <x v="2"/>
          </reference>
        </references>
      </pivotArea>
    </chartFormat>
    <chartFormat chart="7" format="9">
      <pivotArea type="data" outline="0" fieldPosition="0">
        <references count="3">
          <reference field="4294967294" count="1" selected="0">
            <x v="0"/>
          </reference>
          <reference field="9" count="1" selected="0">
            <x v="3"/>
          </reference>
          <reference field="10" count="1" selected="0">
            <x v="0"/>
          </reference>
        </references>
      </pivotArea>
    </chartFormat>
    <chartFormat chart="7" format="10">
      <pivotArea type="data" outline="0" fieldPosition="0">
        <references count="3">
          <reference field="4294967294" count="1" selected="0">
            <x v="0"/>
          </reference>
          <reference field="9" count="1" selected="0">
            <x v="2"/>
          </reference>
          <reference field="10" count="1" selected="0">
            <x v="0"/>
          </reference>
        </references>
      </pivotArea>
    </chartFormat>
    <chartFormat chart="7" format="11">
      <pivotArea type="data" outline="0" fieldPosition="0">
        <references count="3">
          <reference field="4294967294" count="1" selected="0">
            <x v="0"/>
          </reference>
          <reference field="9" count="1" selected="0">
            <x v="1"/>
          </reference>
          <reference field="10"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A9EE79-6EAB-4059-84A7-C200C80486C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C4:E10" firstHeaderRow="0" firstDataRow="1" firstDataCol="1"/>
  <pivotFields count="17">
    <pivotField showAll="0"/>
    <pivotField showAll="0"/>
    <pivotField dataField="1" showAll="0"/>
    <pivotField dataField="1"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showAll="0"/>
    <pivotField showAll="0"/>
    <pivotField showAll="0"/>
    <pivotField showAll="0"/>
    <pivotField axis="axisRow" showAll="0">
      <items count="8">
        <item x="0"/>
        <item x="1"/>
        <item x="2"/>
        <item x="3"/>
        <item x="4"/>
        <item x="5"/>
        <item x="6"/>
        <item t="default"/>
      </items>
    </pivotField>
  </pivotFields>
  <rowFields count="1">
    <field x="16"/>
  </rowFields>
  <rowItems count="6">
    <i>
      <x v="1"/>
    </i>
    <i>
      <x v="2"/>
    </i>
    <i>
      <x v="3"/>
    </i>
    <i>
      <x v="4"/>
    </i>
    <i>
      <x v="5"/>
    </i>
    <i t="grand">
      <x/>
    </i>
  </rowItems>
  <colFields count="1">
    <field x="-2"/>
  </colFields>
  <colItems count="2">
    <i>
      <x/>
    </i>
    <i i="1">
      <x v="1"/>
    </i>
  </colItems>
  <dataFields count="2">
    <dataField name="Average of BMI" fld="2" subtotal="average" baseField="16" baseItem="1"/>
    <dataField name="Average of HBA1C" fld="3" subtotal="average" baseField="16" baseItem="1"/>
  </dataFields>
  <formats count="6">
    <format dxfId="5">
      <pivotArea type="all" dataOnly="0" outline="0" fieldPosition="0"/>
    </format>
    <format dxfId="4">
      <pivotArea outline="0" collapsedLevelsAreSubtotals="1" fieldPosition="0"/>
    </format>
    <format dxfId="3">
      <pivotArea field="16" type="button" dataOnly="0" labelOnly="1" outline="0" axis="axisRow" fieldPosition="0"/>
    </format>
    <format dxfId="2">
      <pivotArea dataOnly="0" labelOnly="1" fieldPosition="0">
        <references count="1">
          <reference field="16" count="5">
            <x v="1"/>
            <x v="2"/>
            <x v="3"/>
            <x v="4"/>
            <x v="5"/>
          </reference>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6" count="1" selected="0">
            <x v="3"/>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28C450-E481-4702-BB5C-76A89D5FEFF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L4:M10"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dataField="1" showAll="0"/>
    <pivotField showAll="0"/>
    <pivotField showAll="0"/>
    <pivotField showAll="0"/>
    <pivotField axis="axisRow" showAll="0">
      <items count="8">
        <item x="0"/>
        <item x="1"/>
        <item x="2"/>
        <item x="3"/>
        <item x="4"/>
        <item x="5"/>
        <item x="6"/>
        <item t="default"/>
      </items>
    </pivotField>
  </pivotFields>
  <rowFields count="1">
    <field x="16"/>
  </rowFields>
  <rowItems count="6">
    <i>
      <x v="1"/>
    </i>
    <i>
      <x v="2"/>
    </i>
    <i>
      <x v="3"/>
    </i>
    <i>
      <x v="4"/>
    </i>
    <i>
      <x v="5"/>
    </i>
    <i t="grand">
      <x/>
    </i>
  </rowItems>
  <colItems count="1">
    <i/>
  </colItems>
  <dataFields count="1">
    <dataField name="Average of charges" fld="12" subtotal="average" baseField="16" baseItem="1"/>
  </dataFields>
  <formats count="4">
    <format dxfId="9">
      <pivotArea type="all" dataOnly="0" outline="0" fieldPosition="0"/>
    </format>
    <format dxfId="8">
      <pivotArea outline="0" collapsedLevelsAreSubtotals="1" fieldPosition="0"/>
    </format>
    <format dxfId="7">
      <pivotArea field="16" type="button" dataOnly="0" labelOnly="1" outline="0" axis="axisRow" fieldPosition="0"/>
    </format>
    <format dxfId="6">
      <pivotArea dataOnly="0" labelOnly="1" grandRow="1" outline="0" fieldPosition="0"/>
    </format>
  </formats>
  <chartFormats count="3">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16" count="1" selected="0">
            <x v="5"/>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C7B9B5F6-F607-49DB-92FB-D0D1140546A1}" sourceName="Weight Status">
  <pivotTables>
    <pivotTable tabId="6" name="PivotTable1"/>
    <pivotTable tabId="6" name="PivotTable2"/>
    <pivotTable tabId="7" name="PivotTable3"/>
    <pivotTable tabId="7" name="PivotTable4"/>
    <pivotTable tabId="5" name="PivotTable1"/>
    <pivotTable tabId="5" name="PivotTable2"/>
  </pivotTables>
  <data>
    <tabular pivotCacheId="2059853702">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ice_Status" xr10:uid="{CBCA823E-FA60-4CEC-94ED-D5C2030B1531}" sourceName="Diabetice Status">
  <pivotTables>
    <pivotTable tabId="6" name="PivotTable1"/>
    <pivotTable tabId="6" name="PivotTable2"/>
    <pivotTable tabId="7" name="PivotTable3"/>
    <pivotTable tabId="7" name="PivotTable4"/>
    <pivotTable tabId="5" name="PivotTable1"/>
    <pivotTable tabId="5" name="PivotTable2"/>
  </pivotTables>
  <data>
    <tabular pivotCacheId="2059853702">
      <items count="3">
        <i x="0" s="1"/>
        <i x="2"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3CEE4267-A43D-4F90-A9AD-84B971344ECD}" cache="Slicer_Weight_Status" caption="Weight Status" style="SlicerStyleLight4" rowHeight="234000"/>
  <slicer name="Diabetice Status" xr10:uid="{EC1E01EA-BD21-4417-89B3-5AC693B91985}" cache="Slicer_Diabetice_Status" caption="Diabetice Status" style="SlicerStyleLight4" rowHeight="234950"/>
</slicers>
</file>

<file path=xl/theme/theme1.xml><?xml version="1.0" encoding="utf-8"?>
<a:theme xmlns:a="http://schemas.openxmlformats.org/drawingml/2006/main" name="Office 2013 - 2022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775AE0A-6BDF-4EB0-9C16-49637FB0EA29}">
  <we:reference id="wa200008734" version="1.0.0.4" store="en-US" storeType="OMEX"/>
  <we:alternateReferences>
    <we:reference id="wa200008734" version="1.0.0.4" store="WA200008734" storeType="OMEX"/>
  </we:alternateReferences>
  <we:properties>
    <we:property name="elkar-uid" value="&quot;bdb5c02d-6191-401f-8886-36987f1812dc&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36"/>
  <sheetViews>
    <sheetView workbookViewId="0">
      <pane xSplit="1" ySplit="1" topLeftCell="B2" activePane="bottomRight" state="frozen"/>
      <selection pane="topRight" activeCell="B1" sqref="B1"/>
      <selection pane="bottomLeft" activeCell="A2" sqref="A2"/>
      <selection pane="bottomRight" activeCell="E26" sqref="E26"/>
    </sheetView>
  </sheetViews>
  <sheetFormatPr defaultRowHeight="14.4" x14ac:dyDescent="0.3"/>
  <cols>
    <col min="1" max="1" width="12.5546875" bestFit="1" customWidth="1"/>
    <col min="2" max="2" width="8" customWidth="1"/>
    <col min="3" max="4" width="19.21875" bestFit="1" customWidth="1"/>
  </cols>
  <sheetData>
    <row r="1" spans="1:4" s="1" customFormat="1" ht="18.899999999999999" customHeight="1" x14ac:dyDescent="0.3">
      <c r="A1" s="3" t="s">
        <v>0</v>
      </c>
      <c r="B1" s="4" t="s">
        <v>5966</v>
      </c>
      <c r="C1" s="4" t="s">
        <v>5967</v>
      </c>
      <c r="D1" s="4" t="s">
        <v>5968</v>
      </c>
    </row>
    <row r="2" spans="1:4" x14ac:dyDescent="0.3">
      <c r="A2" s="12" t="s">
        <v>2371</v>
      </c>
      <c r="B2" s="9" t="s">
        <v>2382</v>
      </c>
      <c r="C2" s="9" t="s">
        <v>2383</v>
      </c>
      <c r="D2" s="12" t="s">
        <v>2381</v>
      </c>
    </row>
    <row r="3" spans="1:4" x14ac:dyDescent="0.3">
      <c r="A3" s="12" t="s">
        <v>2370</v>
      </c>
      <c r="B3" s="9" t="s">
        <v>2385</v>
      </c>
      <c r="C3" s="9" t="s">
        <v>2386</v>
      </c>
      <c r="D3" s="12" t="s">
        <v>2384</v>
      </c>
    </row>
    <row r="4" spans="1:4" x14ac:dyDescent="0.3">
      <c r="A4" s="12" t="s">
        <v>2369</v>
      </c>
      <c r="B4" s="9" t="s">
        <v>2385</v>
      </c>
      <c r="C4" s="9" t="s">
        <v>2388</v>
      </c>
      <c r="D4" s="12" t="s">
        <v>2387</v>
      </c>
    </row>
    <row r="5" spans="1:4" x14ac:dyDescent="0.3">
      <c r="A5" s="12" t="s">
        <v>2368</v>
      </c>
      <c r="B5" s="9" t="s">
        <v>2382</v>
      </c>
      <c r="C5" s="9" t="s">
        <v>2390</v>
      </c>
      <c r="D5" s="12" t="s">
        <v>2389</v>
      </c>
    </row>
    <row r="6" spans="1:4" x14ac:dyDescent="0.3">
      <c r="A6" s="12" t="s">
        <v>2367</v>
      </c>
      <c r="B6" s="9" t="s">
        <v>2382</v>
      </c>
      <c r="C6" s="9" t="s">
        <v>2392</v>
      </c>
      <c r="D6" s="12" t="s">
        <v>2391</v>
      </c>
    </row>
    <row r="7" spans="1:4" x14ac:dyDescent="0.3">
      <c r="A7" s="12" t="s">
        <v>2366</v>
      </c>
      <c r="B7" s="9" t="s">
        <v>2385</v>
      </c>
      <c r="C7" s="9" t="s">
        <v>2394</v>
      </c>
      <c r="D7" s="12" t="s">
        <v>2393</v>
      </c>
    </row>
    <row r="8" spans="1:4" x14ac:dyDescent="0.3">
      <c r="A8" s="12" t="s">
        <v>2365</v>
      </c>
      <c r="B8" s="9" t="s">
        <v>2385</v>
      </c>
      <c r="C8" s="9" t="s">
        <v>2396</v>
      </c>
      <c r="D8" s="12" t="s">
        <v>2395</v>
      </c>
    </row>
    <row r="9" spans="1:4" x14ac:dyDescent="0.3">
      <c r="A9" s="12" t="s">
        <v>2364</v>
      </c>
      <c r="B9" s="9" t="s">
        <v>2385</v>
      </c>
      <c r="C9" s="9" t="s">
        <v>2398</v>
      </c>
      <c r="D9" s="12" t="s">
        <v>2397</v>
      </c>
    </row>
    <row r="10" spans="1:4" x14ac:dyDescent="0.3">
      <c r="A10" s="12" t="s">
        <v>2363</v>
      </c>
      <c r="B10" s="9" t="s">
        <v>2385</v>
      </c>
      <c r="C10" s="9" t="s">
        <v>2400</v>
      </c>
      <c r="D10" s="12" t="s">
        <v>2399</v>
      </c>
    </row>
    <row r="11" spans="1:4" x14ac:dyDescent="0.3">
      <c r="A11" s="12" t="s">
        <v>2362</v>
      </c>
      <c r="B11" s="9" t="s">
        <v>2382</v>
      </c>
      <c r="C11" s="9" t="s">
        <v>2402</v>
      </c>
      <c r="D11" s="12" t="s">
        <v>2401</v>
      </c>
    </row>
    <row r="12" spans="1:4" x14ac:dyDescent="0.3">
      <c r="A12" s="12" t="s">
        <v>2361</v>
      </c>
      <c r="B12" s="9" t="s">
        <v>2382</v>
      </c>
      <c r="C12" s="9" t="s">
        <v>2404</v>
      </c>
      <c r="D12" s="12" t="s">
        <v>2403</v>
      </c>
    </row>
    <row r="13" spans="1:4" x14ac:dyDescent="0.3">
      <c r="A13" s="12" t="s">
        <v>2360</v>
      </c>
      <c r="B13" s="9" t="s">
        <v>2385</v>
      </c>
      <c r="C13" s="9" t="s">
        <v>2406</v>
      </c>
      <c r="D13" s="12" t="s">
        <v>2405</v>
      </c>
    </row>
    <row r="14" spans="1:4" x14ac:dyDescent="0.3">
      <c r="A14" s="12" t="s">
        <v>2359</v>
      </c>
      <c r="B14" s="9" t="s">
        <v>2385</v>
      </c>
      <c r="C14" s="9" t="s">
        <v>2408</v>
      </c>
      <c r="D14" s="12" t="s">
        <v>2407</v>
      </c>
    </row>
    <row r="15" spans="1:4" x14ac:dyDescent="0.3">
      <c r="A15" s="12" t="s">
        <v>2358</v>
      </c>
      <c r="B15" s="9" t="s">
        <v>2385</v>
      </c>
      <c r="C15" s="9" t="s">
        <v>2410</v>
      </c>
      <c r="D15" s="12" t="s">
        <v>2409</v>
      </c>
    </row>
    <row r="16" spans="1:4" x14ac:dyDescent="0.3">
      <c r="A16" s="12" t="s">
        <v>2357</v>
      </c>
      <c r="B16" s="9" t="s">
        <v>2382</v>
      </c>
      <c r="C16" s="9" t="s">
        <v>2412</v>
      </c>
      <c r="D16" s="12" t="s">
        <v>2411</v>
      </c>
    </row>
    <row r="17" spans="1:4" x14ac:dyDescent="0.3">
      <c r="A17" s="12" t="s">
        <v>2356</v>
      </c>
      <c r="B17" s="9" t="s">
        <v>2385</v>
      </c>
      <c r="C17" s="9" t="s">
        <v>2414</v>
      </c>
      <c r="D17" s="12" t="s">
        <v>2413</v>
      </c>
    </row>
    <row r="18" spans="1:4" x14ac:dyDescent="0.3">
      <c r="A18" s="12" t="s">
        <v>2355</v>
      </c>
      <c r="B18" s="9" t="s">
        <v>2382</v>
      </c>
      <c r="C18" s="9" t="s">
        <v>2416</v>
      </c>
      <c r="D18" s="12" t="s">
        <v>2415</v>
      </c>
    </row>
    <row r="19" spans="1:4" x14ac:dyDescent="0.3">
      <c r="A19" s="12" t="s">
        <v>2354</v>
      </c>
      <c r="B19" s="9" t="s">
        <v>2382</v>
      </c>
      <c r="C19" s="9" t="s">
        <v>2418</v>
      </c>
      <c r="D19" s="12" t="s">
        <v>2417</v>
      </c>
    </row>
    <row r="20" spans="1:4" x14ac:dyDescent="0.3">
      <c r="A20" s="12" t="s">
        <v>2353</v>
      </c>
      <c r="B20" s="9" t="s">
        <v>2385</v>
      </c>
      <c r="C20" s="9" t="s">
        <v>2420</v>
      </c>
      <c r="D20" s="12" t="s">
        <v>2419</v>
      </c>
    </row>
    <row r="21" spans="1:4" x14ac:dyDescent="0.3">
      <c r="A21" s="12" t="s">
        <v>2352</v>
      </c>
      <c r="B21" s="9" t="s">
        <v>2385</v>
      </c>
      <c r="C21" s="9" t="s">
        <v>2422</v>
      </c>
      <c r="D21" s="12" t="s">
        <v>2421</v>
      </c>
    </row>
    <row r="22" spans="1:4" x14ac:dyDescent="0.3">
      <c r="A22" s="12" t="s">
        <v>2351</v>
      </c>
      <c r="B22" s="9" t="s">
        <v>2385</v>
      </c>
      <c r="C22" s="9" t="s">
        <v>2424</v>
      </c>
      <c r="D22" s="12" t="s">
        <v>2423</v>
      </c>
    </row>
    <row r="23" spans="1:4" x14ac:dyDescent="0.3">
      <c r="A23" s="12" t="s">
        <v>2350</v>
      </c>
      <c r="B23" s="9" t="s">
        <v>2382</v>
      </c>
      <c r="C23" s="9" t="s">
        <v>2426</v>
      </c>
      <c r="D23" s="12" t="s">
        <v>2425</v>
      </c>
    </row>
    <row r="24" spans="1:4" x14ac:dyDescent="0.3">
      <c r="A24" s="12" t="s">
        <v>2349</v>
      </c>
      <c r="B24" s="9" t="s">
        <v>2382</v>
      </c>
      <c r="C24" s="9" t="s">
        <v>2428</v>
      </c>
      <c r="D24" s="12" t="s">
        <v>2427</v>
      </c>
    </row>
    <row r="25" spans="1:4" x14ac:dyDescent="0.3">
      <c r="A25" s="12" t="s">
        <v>2348</v>
      </c>
      <c r="B25" s="9" t="s">
        <v>2385</v>
      </c>
      <c r="C25" s="9" t="s">
        <v>2430</v>
      </c>
      <c r="D25" s="12" t="s">
        <v>2429</v>
      </c>
    </row>
    <row r="26" spans="1:4" x14ac:dyDescent="0.3">
      <c r="A26" s="12" t="s">
        <v>2347</v>
      </c>
      <c r="B26" s="9" t="s">
        <v>2385</v>
      </c>
      <c r="C26" s="9" t="s">
        <v>2432</v>
      </c>
      <c r="D26" s="12" t="s">
        <v>2431</v>
      </c>
    </row>
    <row r="27" spans="1:4" x14ac:dyDescent="0.3">
      <c r="A27" s="12" t="s">
        <v>2346</v>
      </c>
      <c r="B27" s="9" t="s">
        <v>2385</v>
      </c>
      <c r="C27" s="9" t="s">
        <v>2434</v>
      </c>
      <c r="D27" s="12" t="s">
        <v>2433</v>
      </c>
    </row>
    <row r="28" spans="1:4" x14ac:dyDescent="0.3">
      <c r="A28" s="12" t="s">
        <v>2345</v>
      </c>
      <c r="B28" s="9" t="s">
        <v>2385</v>
      </c>
      <c r="C28" s="9" t="s">
        <v>2436</v>
      </c>
      <c r="D28" s="12" t="s">
        <v>2435</v>
      </c>
    </row>
    <row r="29" spans="1:4" x14ac:dyDescent="0.3">
      <c r="A29" s="12" t="s">
        <v>2344</v>
      </c>
      <c r="B29" s="9" t="s">
        <v>2382</v>
      </c>
      <c r="C29" s="9" t="s">
        <v>2438</v>
      </c>
      <c r="D29" s="12" t="s">
        <v>2437</v>
      </c>
    </row>
    <row r="30" spans="1:4" x14ac:dyDescent="0.3">
      <c r="A30" s="12" t="s">
        <v>2343</v>
      </c>
      <c r="B30" s="9" t="s">
        <v>2385</v>
      </c>
      <c r="C30" s="9" t="s">
        <v>2398</v>
      </c>
      <c r="D30" s="12" t="s">
        <v>2439</v>
      </c>
    </row>
    <row r="31" spans="1:4" x14ac:dyDescent="0.3">
      <c r="A31" s="12" t="s">
        <v>2342</v>
      </c>
      <c r="B31" s="9" t="s">
        <v>2382</v>
      </c>
      <c r="C31" s="9" t="s">
        <v>2441</v>
      </c>
      <c r="D31" s="12" t="s">
        <v>2440</v>
      </c>
    </row>
    <row r="32" spans="1:4" x14ac:dyDescent="0.3">
      <c r="A32" s="12" t="s">
        <v>2341</v>
      </c>
      <c r="B32" s="9" t="s">
        <v>2382</v>
      </c>
      <c r="C32" s="9" t="s">
        <v>2443</v>
      </c>
      <c r="D32" s="12" t="s">
        <v>2442</v>
      </c>
    </row>
    <row r="33" spans="1:4" x14ac:dyDescent="0.3">
      <c r="A33" s="12" t="s">
        <v>2340</v>
      </c>
      <c r="B33" s="9" t="s">
        <v>2385</v>
      </c>
      <c r="C33" s="9" t="s">
        <v>2445</v>
      </c>
      <c r="D33" s="12" t="s">
        <v>2444</v>
      </c>
    </row>
    <row r="34" spans="1:4" x14ac:dyDescent="0.3">
      <c r="A34" s="12" t="s">
        <v>2339</v>
      </c>
      <c r="B34" s="9" t="s">
        <v>2385</v>
      </c>
      <c r="C34" s="9" t="s">
        <v>2447</v>
      </c>
      <c r="D34" s="12" t="s">
        <v>2446</v>
      </c>
    </row>
    <row r="35" spans="1:4" x14ac:dyDescent="0.3">
      <c r="A35" s="12" t="s">
        <v>2338</v>
      </c>
      <c r="B35" s="9" t="s">
        <v>2382</v>
      </c>
      <c r="C35" s="9" t="s">
        <v>2449</v>
      </c>
      <c r="D35" s="12" t="s">
        <v>2448</v>
      </c>
    </row>
    <row r="36" spans="1:4" x14ac:dyDescent="0.3">
      <c r="A36" s="12" t="s">
        <v>2337</v>
      </c>
      <c r="B36" s="9" t="s">
        <v>2382</v>
      </c>
      <c r="C36" s="9" t="s">
        <v>2451</v>
      </c>
      <c r="D36" s="12" t="s">
        <v>2450</v>
      </c>
    </row>
    <row r="37" spans="1:4" x14ac:dyDescent="0.3">
      <c r="A37" s="12" t="s">
        <v>2336</v>
      </c>
      <c r="B37" s="9" t="s">
        <v>2385</v>
      </c>
      <c r="C37" s="9" t="s">
        <v>2453</v>
      </c>
      <c r="D37" s="12" t="s">
        <v>2452</v>
      </c>
    </row>
    <row r="38" spans="1:4" x14ac:dyDescent="0.3">
      <c r="A38" s="12" t="s">
        <v>2335</v>
      </c>
      <c r="B38" s="9" t="s">
        <v>2385</v>
      </c>
      <c r="C38" s="9" t="s">
        <v>2455</v>
      </c>
      <c r="D38" s="12" t="s">
        <v>2454</v>
      </c>
    </row>
    <row r="39" spans="1:4" x14ac:dyDescent="0.3">
      <c r="A39" s="12" t="s">
        <v>2334</v>
      </c>
      <c r="B39" s="9" t="s">
        <v>2382</v>
      </c>
      <c r="C39" s="9" t="s">
        <v>2457</v>
      </c>
      <c r="D39" s="12" t="s">
        <v>2456</v>
      </c>
    </row>
    <row r="40" spans="1:4" x14ac:dyDescent="0.3">
      <c r="A40" s="12" t="s">
        <v>2333</v>
      </c>
      <c r="B40" s="9" t="s">
        <v>2382</v>
      </c>
      <c r="C40" s="9" t="s">
        <v>2459</v>
      </c>
      <c r="D40" s="12" t="s">
        <v>2458</v>
      </c>
    </row>
    <row r="41" spans="1:4" x14ac:dyDescent="0.3">
      <c r="A41" s="12" t="s">
        <v>2332</v>
      </c>
      <c r="B41" s="9" t="s">
        <v>2385</v>
      </c>
      <c r="C41" s="9" t="s">
        <v>2461</v>
      </c>
      <c r="D41" s="12" t="s">
        <v>2460</v>
      </c>
    </row>
    <row r="42" spans="1:4" x14ac:dyDescent="0.3">
      <c r="A42" s="12" t="s">
        <v>2331</v>
      </c>
      <c r="B42" s="9" t="s">
        <v>2385</v>
      </c>
      <c r="C42" s="9" t="s">
        <v>2463</v>
      </c>
      <c r="D42" s="12" t="s">
        <v>2462</v>
      </c>
    </row>
    <row r="43" spans="1:4" x14ac:dyDescent="0.3">
      <c r="A43" s="12" t="s">
        <v>2330</v>
      </c>
      <c r="B43" s="9" t="s">
        <v>2382</v>
      </c>
      <c r="C43" s="9" t="s">
        <v>2465</v>
      </c>
      <c r="D43" s="12" t="s">
        <v>2464</v>
      </c>
    </row>
    <row r="44" spans="1:4" x14ac:dyDescent="0.3">
      <c r="A44" s="12" t="s">
        <v>2329</v>
      </c>
      <c r="B44" s="9" t="s">
        <v>2382</v>
      </c>
      <c r="C44" s="9" t="s">
        <v>2428</v>
      </c>
      <c r="D44" s="12" t="s">
        <v>2466</v>
      </c>
    </row>
    <row r="45" spans="1:4" x14ac:dyDescent="0.3">
      <c r="A45" s="12" t="s">
        <v>2328</v>
      </c>
      <c r="B45" s="9" t="s">
        <v>2385</v>
      </c>
      <c r="C45" s="9" t="s">
        <v>2468</v>
      </c>
      <c r="D45" s="12" t="s">
        <v>2467</v>
      </c>
    </row>
    <row r="46" spans="1:4" x14ac:dyDescent="0.3">
      <c r="A46" s="12" t="s">
        <v>2327</v>
      </c>
      <c r="B46" s="9" t="s">
        <v>2385</v>
      </c>
      <c r="C46" s="9" t="s">
        <v>2470</v>
      </c>
      <c r="D46" s="12" t="s">
        <v>2469</v>
      </c>
    </row>
    <row r="47" spans="1:4" x14ac:dyDescent="0.3">
      <c r="A47" s="12" t="s">
        <v>2326</v>
      </c>
      <c r="B47" s="9" t="s">
        <v>2382</v>
      </c>
      <c r="C47" s="9" t="s">
        <v>2472</v>
      </c>
      <c r="D47" s="12" t="s">
        <v>2471</v>
      </c>
    </row>
    <row r="48" spans="1:4" x14ac:dyDescent="0.3">
      <c r="A48" s="12" t="s">
        <v>2325</v>
      </c>
      <c r="B48" s="9" t="s">
        <v>2385</v>
      </c>
      <c r="C48" s="9" t="s">
        <v>2474</v>
      </c>
      <c r="D48" s="12" t="s">
        <v>2473</v>
      </c>
    </row>
    <row r="49" spans="1:4" x14ac:dyDescent="0.3">
      <c r="A49" s="12" t="s">
        <v>2324</v>
      </c>
      <c r="B49" s="9" t="s">
        <v>2382</v>
      </c>
      <c r="C49" s="9" t="s">
        <v>2475</v>
      </c>
      <c r="D49" s="12" t="s">
        <v>2464</v>
      </c>
    </row>
    <row r="50" spans="1:4" x14ac:dyDescent="0.3">
      <c r="A50" s="12" t="s">
        <v>2323</v>
      </c>
      <c r="B50" s="9" t="s">
        <v>2385</v>
      </c>
      <c r="C50" s="9" t="s">
        <v>2477</v>
      </c>
      <c r="D50" s="12" t="s">
        <v>2476</v>
      </c>
    </row>
    <row r="51" spans="1:4" x14ac:dyDescent="0.3">
      <c r="A51" s="12" t="s">
        <v>2322</v>
      </c>
      <c r="B51" s="9" t="s">
        <v>2385</v>
      </c>
      <c r="C51" s="9" t="s">
        <v>2479</v>
      </c>
      <c r="D51" s="12" t="s">
        <v>2478</v>
      </c>
    </row>
    <row r="52" spans="1:4" x14ac:dyDescent="0.3">
      <c r="A52" s="12" t="s">
        <v>2321</v>
      </c>
      <c r="B52" s="9" t="s">
        <v>2385</v>
      </c>
      <c r="C52" s="9" t="s">
        <v>2481</v>
      </c>
      <c r="D52" s="12" t="s">
        <v>2480</v>
      </c>
    </row>
    <row r="53" spans="1:4" x14ac:dyDescent="0.3">
      <c r="A53" s="12" t="s">
        <v>2320</v>
      </c>
      <c r="B53" s="9" t="s">
        <v>2382</v>
      </c>
      <c r="C53" s="9" t="s">
        <v>2483</v>
      </c>
      <c r="D53" s="12" t="s">
        <v>2482</v>
      </c>
    </row>
    <row r="54" spans="1:4" x14ac:dyDescent="0.3">
      <c r="A54" s="12" t="s">
        <v>2319</v>
      </c>
      <c r="B54" s="9" t="s">
        <v>2385</v>
      </c>
      <c r="C54" s="9" t="s">
        <v>2406</v>
      </c>
      <c r="D54" s="12" t="s">
        <v>2484</v>
      </c>
    </row>
    <row r="55" spans="1:4" x14ac:dyDescent="0.3">
      <c r="A55" s="12" t="s">
        <v>2318</v>
      </c>
      <c r="B55" s="9" t="s">
        <v>2385</v>
      </c>
      <c r="C55" s="9" t="s">
        <v>2486</v>
      </c>
      <c r="D55" s="12" t="s">
        <v>2485</v>
      </c>
    </row>
    <row r="56" spans="1:4" x14ac:dyDescent="0.3">
      <c r="A56" s="12" t="s">
        <v>2317</v>
      </c>
      <c r="B56" s="9" t="s">
        <v>2382</v>
      </c>
      <c r="C56" s="9" t="s">
        <v>2488</v>
      </c>
      <c r="D56" s="12" t="s">
        <v>2487</v>
      </c>
    </row>
    <row r="57" spans="1:4" x14ac:dyDescent="0.3">
      <c r="A57" s="12" t="s">
        <v>2316</v>
      </c>
      <c r="B57" s="9" t="s">
        <v>2382</v>
      </c>
      <c r="C57" s="9" t="s">
        <v>2490</v>
      </c>
      <c r="D57" s="12" t="s">
        <v>2489</v>
      </c>
    </row>
    <row r="58" spans="1:4" x14ac:dyDescent="0.3">
      <c r="A58" s="12" t="s">
        <v>2315</v>
      </c>
      <c r="B58" s="9" t="s">
        <v>2385</v>
      </c>
      <c r="C58" s="9" t="s">
        <v>2492</v>
      </c>
      <c r="D58" s="12" t="s">
        <v>2491</v>
      </c>
    </row>
    <row r="59" spans="1:4" x14ac:dyDescent="0.3">
      <c r="A59" s="12" t="s">
        <v>2314</v>
      </c>
      <c r="B59" s="9" t="s">
        <v>2382</v>
      </c>
      <c r="C59" s="9" t="s">
        <v>2494</v>
      </c>
      <c r="D59" s="12" t="s">
        <v>2493</v>
      </c>
    </row>
    <row r="60" spans="1:4" x14ac:dyDescent="0.3">
      <c r="A60" s="12" t="s">
        <v>2313</v>
      </c>
      <c r="B60" s="9" t="s">
        <v>2385</v>
      </c>
      <c r="C60" s="9" t="s">
        <v>2496</v>
      </c>
      <c r="D60" s="12" t="s">
        <v>2495</v>
      </c>
    </row>
    <row r="61" spans="1:4" x14ac:dyDescent="0.3">
      <c r="A61" s="12" t="s">
        <v>2312</v>
      </c>
      <c r="B61" s="9" t="s">
        <v>2382</v>
      </c>
      <c r="C61" s="9" t="s">
        <v>2498</v>
      </c>
      <c r="D61" s="12" t="s">
        <v>2497</v>
      </c>
    </row>
    <row r="62" spans="1:4" x14ac:dyDescent="0.3">
      <c r="A62" s="12" t="s">
        <v>2311</v>
      </c>
      <c r="B62" s="9" t="s">
        <v>2385</v>
      </c>
      <c r="C62" s="9" t="s">
        <v>2500</v>
      </c>
      <c r="D62" s="12" t="s">
        <v>2499</v>
      </c>
    </row>
    <row r="63" spans="1:4" x14ac:dyDescent="0.3">
      <c r="A63" s="12" t="s">
        <v>2310</v>
      </c>
      <c r="B63" s="9" t="s">
        <v>2382</v>
      </c>
      <c r="C63" s="9" t="s">
        <v>2502</v>
      </c>
      <c r="D63" s="12" t="s">
        <v>2501</v>
      </c>
    </row>
    <row r="64" spans="1:4" x14ac:dyDescent="0.3">
      <c r="A64" s="12" t="s">
        <v>2309</v>
      </c>
      <c r="B64" s="9" t="s">
        <v>2382</v>
      </c>
      <c r="C64" s="9" t="s">
        <v>2504</v>
      </c>
      <c r="D64" s="12" t="s">
        <v>2503</v>
      </c>
    </row>
    <row r="65" spans="1:4" x14ac:dyDescent="0.3">
      <c r="A65" s="12" t="s">
        <v>2308</v>
      </c>
      <c r="B65" s="9" t="s">
        <v>2385</v>
      </c>
      <c r="C65" s="9" t="s">
        <v>2406</v>
      </c>
      <c r="D65" s="12" t="s">
        <v>2505</v>
      </c>
    </row>
    <row r="66" spans="1:4" x14ac:dyDescent="0.3">
      <c r="A66" s="12" t="s">
        <v>2307</v>
      </c>
      <c r="B66" s="9" t="s">
        <v>2385</v>
      </c>
      <c r="C66" s="9" t="s">
        <v>2507</v>
      </c>
      <c r="D66" s="12" t="s">
        <v>2506</v>
      </c>
    </row>
    <row r="67" spans="1:4" x14ac:dyDescent="0.3">
      <c r="A67" s="12" t="s">
        <v>2306</v>
      </c>
      <c r="B67" s="9" t="s">
        <v>2382</v>
      </c>
      <c r="C67" s="9" t="s">
        <v>2509</v>
      </c>
      <c r="D67" s="12" t="s">
        <v>2508</v>
      </c>
    </row>
    <row r="68" spans="1:4" x14ac:dyDescent="0.3">
      <c r="A68" s="12" t="s">
        <v>2305</v>
      </c>
      <c r="B68" s="9" t="s">
        <v>2385</v>
      </c>
      <c r="C68" s="9" t="s">
        <v>2511</v>
      </c>
      <c r="D68" s="12" t="s">
        <v>2510</v>
      </c>
    </row>
    <row r="69" spans="1:4" x14ac:dyDescent="0.3">
      <c r="A69" s="12" t="s">
        <v>2304</v>
      </c>
      <c r="B69" s="9" t="s">
        <v>2385</v>
      </c>
      <c r="C69" s="9" t="s">
        <v>2513</v>
      </c>
      <c r="D69" s="12" t="s">
        <v>2512</v>
      </c>
    </row>
    <row r="70" spans="1:4" x14ac:dyDescent="0.3">
      <c r="A70" s="12" t="s">
        <v>2303</v>
      </c>
      <c r="B70" s="9" t="s">
        <v>2382</v>
      </c>
      <c r="C70" s="9" t="s">
        <v>2515</v>
      </c>
      <c r="D70" s="12" t="s">
        <v>2514</v>
      </c>
    </row>
    <row r="71" spans="1:4" x14ac:dyDescent="0.3">
      <c r="A71" s="12" t="s">
        <v>2302</v>
      </c>
      <c r="B71" s="9" t="s">
        <v>2385</v>
      </c>
      <c r="C71" s="9" t="s">
        <v>2517</v>
      </c>
      <c r="D71" s="12" t="s">
        <v>2516</v>
      </c>
    </row>
    <row r="72" spans="1:4" x14ac:dyDescent="0.3">
      <c r="A72" s="12" t="s">
        <v>2301</v>
      </c>
      <c r="B72" s="9" t="s">
        <v>2385</v>
      </c>
      <c r="C72" s="9" t="s">
        <v>2519</v>
      </c>
      <c r="D72" s="12" t="s">
        <v>2518</v>
      </c>
    </row>
    <row r="73" spans="1:4" x14ac:dyDescent="0.3">
      <c r="A73" s="12" t="s">
        <v>2300</v>
      </c>
      <c r="B73" s="9" t="s">
        <v>2385</v>
      </c>
      <c r="C73" s="9" t="s">
        <v>5973</v>
      </c>
      <c r="D73" s="12" t="s">
        <v>2520</v>
      </c>
    </row>
    <row r="74" spans="1:4" x14ac:dyDescent="0.3">
      <c r="A74" s="12" t="s">
        <v>2299</v>
      </c>
      <c r="B74" s="9" t="s">
        <v>2382</v>
      </c>
      <c r="C74" s="9" t="s">
        <v>2522</v>
      </c>
      <c r="D74" s="12" t="s">
        <v>2521</v>
      </c>
    </row>
    <row r="75" spans="1:4" x14ac:dyDescent="0.3">
      <c r="A75" s="12" t="s">
        <v>2298</v>
      </c>
      <c r="B75" s="9" t="s">
        <v>2382</v>
      </c>
      <c r="C75" s="9" t="s">
        <v>2524</v>
      </c>
      <c r="D75" s="12" t="s">
        <v>2523</v>
      </c>
    </row>
    <row r="76" spans="1:4" x14ac:dyDescent="0.3">
      <c r="A76" s="12" t="s">
        <v>2297</v>
      </c>
      <c r="B76" s="9" t="s">
        <v>2382</v>
      </c>
      <c r="C76" s="9" t="s">
        <v>2526</v>
      </c>
      <c r="D76" s="12" t="s">
        <v>2525</v>
      </c>
    </row>
    <row r="77" spans="1:4" x14ac:dyDescent="0.3">
      <c r="A77" s="12" t="s">
        <v>2296</v>
      </c>
      <c r="B77" s="9" t="s">
        <v>2385</v>
      </c>
      <c r="C77" s="9" t="s">
        <v>2528</v>
      </c>
      <c r="D77" s="12" t="s">
        <v>2527</v>
      </c>
    </row>
    <row r="78" spans="1:4" x14ac:dyDescent="0.3">
      <c r="A78" s="12" t="s">
        <v>2295</v>
      </c>
      <c r="B78" s="9" t="s">
        <v>2382</v>
      </c>
      <c r="C78" s="9" t="s">
        <v>2530</v>
      </c>
      <c r="D78" s="12" t="s">
        <v>2529</v>
      </c>
    </row>
    <row r="79" spans="1:4" x14ac:dyDescent="0.3">
      <c r="A79" s="12" t="s">
        <v>2294</v>
      </c>
      <c r="B79" s="9" t="s">
        <v>2382</v>
      </c>
      <c r="C79" s="9" t="s">
        <v>2532</v>
      </c>
      <c r="D79" s="12" t="s">
        <v>2531</v>
      </c>
    </row>
    <row r="80" spans="1:4" x14ac:dyDescent="0.3">
      <c r="A80" s="12" t="s">
        <v>2293</v>
      </c>
      <c r="B80" s="9" t="s">
        <v>2385</v>
      </c>
      <c r="C80" s="9" t="s">
        <v>2534</v>
      </c>
      <c r="D80" s="12" t="s">
        <v>2533</v>
      </c>
    </row>
    <row r="81" spans="1:4" x14ac:dyDescent="0.3">
      <c r="A81" s="12" t="s">
        <v>2292</v>
      </c>
      <c r="B81" s="9" t="s">
        <v>2382</v>
      </c>
      <c r="C81" s="9" t="s">
        <v>2536</v>
      </c>
      <c r="D81" s="12" t="s">
        <v>2535</v>
      </c>
    </row>
    <row r="82" spans="1:4" x14ac:dyDescent="0.3">
      <c r="A82" s="12" t="s">
        <v>2291</v>
      </c>
      <c r="B82" s="9" t="s">
        <v>2382</v>
      </c>
      <c r="C82" s="9" t="s">
        <v>2538</v>
      </c>
      <c r="D82" s="12" t="s">
        <v>2537</v>
      </c>
    </row>
    <row r="83" spans="1:4" x14ac:dyDescent="0.3">
      <c r="A83" s="12" t="s">
        <v>2290</v>
      </c>
      <c r="B83" s="9" t="s">
        <v>2385</v>
      </c>
      <c r="C83" s="9" t="s">
        <v>2540</v>
      </c>
      <c r="D83" s="12" t="s">
        <v>2539</v>
      </c>
    </row>
    <row r="84" spans="1:4" x14ac:dyDescent="0.3">
      <c r="A84" s="12" t="s">
        <v>2289</v>
      </c>
      <c r="B84" s="9" t="s">
        <v>2382</v>
      </c>
      <c r="C84" s="9" t="s">
        <v>2542</v>
      </c>
      <c r="D84" s="12" t="s">
        <v>2541</v>
      </c>
    </row>
    <row r="85" spans="1:4" x14ac:dyDescent="0.3">
      <c r="A85" s="12" t="s">
        <v>2288</v>
      </c>
      <c r="B85" s="9" t="s">
        <v>2385</v>
      </c>
      <c r="C85" s="9" t="s">
        <v>2544</v>
      </c>
      <c r="D85" s="12" t="s">
        <v>2543</v>
      </c>
    </row>
    <row r="86" spans="1:4" x14ac:dyDescent="0.3">
      <c r="A86" s="12" t="s">
        <v>2287</v>
      </c>
      <c r="B86" s="9" t="s">
        <v>2385</v>
      </c>
      <c r="C86" s="9" t="s">
        <v>2546</v>
      </c>
      <c r="D86" s="12" t="s">
        <v>2545</v>
      </c>
    </row>
    <row r="87" spans="1:4" x14ac:dyDescent="0.3">
      <c r="A87" s="12" t="s">
        <v>2286</v>
      </c>
      <c r="B87" s="9" t="s">
        <v>2385</v>
      </c>
      <c r="C87" s="9" t="s">
        <v>2548</v>
      </c>
      <c r="D87" s="12" t="s">
        <v>2547</v>
      </c>
    </row>
    <row r="88" spans="1:4" x14ac:dyDescent="0.3">
      <c r="A88" s="12" t="s">
        <v>2285</v>
      </c>
      <c r="B88" s="9" t="s">
        <v>2385</v>
      </c>
      <c r="C88" s="9" t="s">
        <v>2550</v>
      </c>
      <c r="D88" s="12" t="s">
        <v>2549</v>
      </c>
    </row>
    <row r="89" spans="1:4" x14ac:dyDescent="0.3">
      <c r="A89" s="12" t="s">
        <v>2284</v>
      </c>
      <c r="B89" s="9" t="s">
        <v>2382</v>
      </c>
      <c r="C89" s="9" t="s">
        <v>2552</v>
      </c>
      <c r="D89" s="12" t="s">
        <v>2551</v>
      </c>
    </row>
    <row r="90" spans="1:4" x14ac:dyDescent="0.3">
      <c r="A90" s="12" t="s">
        <v>2283</v>
      </c>
      <c r="B90" s="9" t="s">
        <v>2382</v>
      </c>
      <c r="C90" s="9" t="s">
        <v>2554</v>
      </c>
      <c r="D90" s="12" t="s">
        <v>2553</v>
      </c>
    </row>
    <row r="91" spans="1:4" x14ac:dyDescent="0.3">
      <c r="A91" s="12" t="s">
        <v>2282</v>
      </c>
      <c r="B91" s="9" t="s">
        <v>2382</v>
      </c>
      <c r="C91" s="9" t="s">
        <v>2556</v>
      </c>
      <c r="D91" s="12" t="s">
        <v>2555</v>
      </c>
    </row>
    <row r="92" spans="1:4" x14ac:dyDescent="0.3">
      <c r="A92" s="12" t="s">
        <v>2281</v>
      </c>
      <c r="B92" s="9" t="s">
        <v>2382</v>
      </c>
      <c r="C92" s="9" t="s">
        <v>2558</v>
      </c>
      <c r="D92" s="12" t="s">
        <v>2557</v>
      </c>
    </row>
    <row r="93" spans="1:4" x14ac:dyDescent="0.3">
      <c r="A93" s="12" t="s">
        <v>2280</v>
      </c>
      <c r="B93" s="9" t="s">
        <v>2382</v>
      </c>
      <c r="C93" s="9" t="s">
        <v>2560</v>
      </c>
      <c r="D93" s="12" t="s">
        <v>2559</v>
      </c>
    </row>
    <row r="94" spans="1:4" x14ac:dyDescent="0.3">
      <c r="A94" s="12" t="s">
        <v>2279</v>
      </c>
      <c r="B94" s="9" t="s">
        <v>2385</v>
      </c>
      <c r="C94" s="9" t="s">
        <v>2562</v>
      </c>
      <c r="D94" s="12" t="s">
        <v>2561</v>
      </c>
    </row>
    <row r="95" spans="1:4" x14ac:dyDescent="0.3">
      <c r="A95" s="12" t="s">
        <v>2278</v>
      </c>
      <c r="B95" s="9" t="s">
        <v>2385</v>
      </c>
      <c r="C95" s="9" t="s">
        <v>2406</v>
      </c>
      <c r="D95" s="12" t="s">
        <v>2563</v>
      </c>
    </row>
    <row r="96" spans="1:4" x14ac:dyDescent="0.3">
      <c r="A96" s="12" t="s">
        <v>2277</v>
      </c>
      <c r="B96" s="9" t="s">
        <v>2382</v>
      </c>
      <c r="C96" s="9" t="s">
        <v>2441</v>
      </c>
      <c r="D96" s="12" t="s">
        <v>2564</v>
      </c>
    </row>
    <row r="97" spans="1:4" x14ac:dyDescent="0.3">
      <c r="A97" s="12" t="s">
        <v>2276</v>
      </c>
      <c r="B97" s="9" t="s">
        <v>2385</v>
      </c>
      <c r="C97" s="9" t="s">
        <v>2566</v>
      </c>
      <c r="D97" s="12" t="s">
        <v>2565</v>
      </c>
    </row>
    <row r="98" spans="1:4" x14ac:dyDescent="0.3">
      <c r="A98" s="12" t="s">
        <v>2275</v>
      </c>
      <c r="B98" s="9" t="s">
        <v>2382</v>
      </c>
      <c r="C98" s="9" t="s">
        <v>2568</v>
      </c>
      <c r="D98" s="12" t="s">
        <v>2567</v>
      </c>
    </row>
    <row r="99" spans="1:4" x14ac:dyDescent="0.3">
      <c r="A99" s="12" t="s">
        <v>2274</v>
      </c>
      <c r="B99" s="9" t="s">
        <v>2382</v>
      </c>
      <c r="C99" s="9" t="s">
        <v>2570</v>
      </c>
      <c r="D99" s="12" t="s">
        <v>2569</v>
      </c>
    </row>
    <row r="100" spans="1:4" x14ac:dyDescent="0.3">
      <c r="A100" s="12" t="s">
        <v>2273</v>
      </c>
      <c r="B100" s="9" t="s">
        <v>2385</v>
      </c>
      <c r="C100" s="9" t="s">
        <v>2572</v>
      </c>
      <c r="D100" s="12" t="s">
        <v>2571</v>
      </c>
    </row>
    <row r="101" spans="1:4" x14ac:dyDescent="0.3">
      <c r="A101" s="12" t="s">
        <v>2272</v>
      </c>
      <c r="B101" s="9" t="s">
        <v>2385</v>
      </c>
      <c r="C101" s="9" t="s">
        <v>2511</v>
      </c>
      <c r="D101" s="12" t="s">
        <v>2573</v>
      </c>
    </row>
    <row r="102" spans="1:4" x14ac:dyDescent="0.3">
      <c r="A102" s="12" t="s">
        <v>2271</v>
      </c>
      <c r="B102" s="9" t="s">
        <v>2385</v>
      </c>
      <c r="C102" s="9" t="s">
        <v>2575</v>
      </c>
      <c r="D102" s="12" t="s">
        <v>2574</v>
      </c>
    </row>
    <row r="103" spans="1:4" x14ac:dyDescent="0.3">
      <c r="A103" s="12" t="s">
        <v>2270</v>
      </c>
      <c r="B103" s="9" t="s">
        <v>2382</v>
      </c>
      <c r="C103" s="9" t="s">
        <v>2577</v>
      </c>
      <c r="D103" s="12" t="s">
        <v>2576</v>
      </c>
    </row>
    <row r="104" spans="1:4" x14ac:dyDescent="0.3">
      <c r="A104" s="12" t="s">
        <v>2269</v>
      </c>
      <c r="B104" s="9" t="s">
        <v>2385</v>
      </c>
      <c r="C104" s="9" t="s">
        <v>2579</v>
      </c>
      <c r="D104" s="12" t="s">
        <v>2578</v>
      </c>
    </row>
    <row r="105" spans="1:4" x14ac:dyDescent="0.3">
      <c r="A105" s="12" t="s">
        <v>2268</v>
      </c>
      <c r="B105" s="9" t="s">
        <v>2385</v>
      </c>
      <c r="C105" s="9" t="s">
        <v>2581</v>
      </c>
      <c r="D105" s="12" t="s">
        <v>2580</v>
      </c>
    </row>
    <row r="106" spans="1:4" x14ac:dyDescent="0.3">
      <c r="A106" s="12" t="s">
        <v>2267</v>
      </c>
      <c r="B106" s="9" t="s">
        <v>2385</v>
      </c>
      <c r="C106" s="9" t="s">
        <v>2583</v>
      </c>
      <c r="D106" s="12" t="s">
        <v>2582</v>
      </c>
    </row>
    <row r="107" spans="1:4" x14ac:dyDescent="0.3">
      <c r="A107" s="12" t="s">
        <v>2266</v>
      </c>
      <c r="B107" s="9" t="s">
        <v>2385</v>
      </c>
      <c r="C107" s="9" t="s">
        <v>2585</v>
      </c>
      <c r="D107" s="12" t="s">
        <v>2584</v>
      </c>
    </row>
    <row r="108" spans="1:4" x14ac:dyDescent="0.3">
      <c r="A108" s="12" t="s">
        <v>2265</v>
      </c>
      <c r="B108" s="9" t="s">
        <v>2385</v>
      </c>
      <c r="C108" s="9" t="s">
        <v>2587</v>
      </c>
      <c r="D108" s="12" t="s">
        <v>2586</v>
      </c>
    </row>
    <row r="109" spans="1:4" x14ac:dyDescent="0.3">
      <c r="A109" s="12" t="s">
        <v>2264</v>
      </c>
      <c r="B109" s="9" t="s">
        <v>2382</v>
      </c>
      <c r="C109" s="9" t="s">
        <v>2589</v>
      </c>
      <c r="D109" s="12" t="s">
        <v>2588</v>
      </c>
    </row>
    <row r="110" spans="1:4" x14ac:dyDescent="0.3">
      <c r="A110" s="12" t="s">
        <v>2263</v>
      </c>
      <c r="B110" s="9" t="s">
        <v>2382</v>
      </c>
      <c r="C110" s="9" t="s">
        <v>2591</v>
      </c>
      <c r="D110" s="12" t="s">
        <v>2590</v>
      </c>
    </row>
    <row r="111" spans="1:4" x14ac:dyDescent="0.3">
      <c r="A111" s="12" t="s">
        <v>2262</v>
      </c>
      <c r="B111" s="9" t="s">
        <v>2385</v>
      </c>
      <c r="C111" s="9" t="s">
        <v>2562</v>
      </c>
      <c r="D111" s="12" t="s">
        <v>2592</v>
      </c>
    </row>
    <row r="112" spans="1:4" x14ac:dyDescent="0.3">
      <c r="A112" s="12" t="s">
        <v>2261</v>
      </c>
      <c r="B112" s="9" t="s">
        <v>2385</v>
      </c>
      <c r="C112" s="9" t="s">
        <v>2594</v>
      </c>
      <c r="D112" s="12" t="s">
        <v>2593</v>
      </c>
    </row>
    <row r="113" spans="1:4" x14ac:dyDescent="0.3">
      <c r="A113" s="12" t="s">
        <v>2260</v>
      </c>
      <c r="B113" s="9" t="s">
        <v>2382</v>
      </c>
      <c r="C113" s="9" t="s">
        <v>2596</v>
      </c>
      <c r="D113" s="12" t="s">
        <v>2595</v>
      </c>
    </row>
    <row r="114" spans="1:4" x14ac:dyDescent="0.3">
      <c r="A114" s="12" t="s">
        <v>2259</v>
      </c>
      <c r="B114" s="9" t="s">
        <v>2382</v>
      </c>
      <c r="C114" s="9" t="s">
        <v>2598</v>
      </c>
      <c r="D114" s="12" t="s">
        <v>2597</v>
      </c>
    </row>
    <row r="115" spans="1:4" x14ac:dyDescent="0.3">
      <c r="A115" s="12" t="s">
        <v>2258</v>
      </c>
      <c r="B115" s="9" t="s">
        <v>2385</v>
      </c>
      <c r="C115" s="9" t="s">
        <v>2600</v>
      </c>
      <c r="D115" s="12" t="s">
        <v>2599</v>
      </c>
    </row>
    <row r="116" spans="1:4" x14ac:dyDescent="0.3">
      <c r="A116" s="12" t="s">
        <v>2257</v>
      </c>
      <c r="B116" s="9" t="s">
        <v>2385</v>
      </c>
      <c r="C116" s="9" t="s">
        <v>2602</v>
      </c>
      <c r="D116" s="12" t="s">
        <v>2601</v>
      </c>
    </row>
    <row r="117" spans="1:4" x14ac:dyDescent="0.3">
      <c r="A117" s="12" t="s">
        <v>2256</v>
      </c>
      <c r="B117" s="9" t="s">
        <v>2382</v>
      </c>
      <c r="C117" s="9" t="s">
        <v>2604</v>
      </c>
      <c r="D117" s="12" t="s">
        <v>2603</v>
      </c>
    </row>
    <row r="118" spans="1:4" x14ac:dyDescent="0.3">
      <c r="A118" s="12" t="s">
        <v>2255</v>
      </c>
      <c r="B118" s="9" t="s">
        <v>2385</v>
      </c>
      <c r="C118" s="9" t="s">
        <v>2606</v>
      </c>
      <c r="D118" s="12" t="s">
        <v>2605</v>
      </c>
    </row>
    <row r="119" spans="1:4" x14ac:dyDescent="0.3">
      <c r="A119" s="12" t="s">
        <v>2254</v>
      </c>
      <c r="B119" s="9" t="s">
        <v>2385</v>
      </c>
      <c r="C119" s="9" t="s">
        <v>2422</v>
      </c>
      <c r="D119" s="12" t="s">
        <v>2607</v>
      </c>
    </row>
    <row r="120" spans="1:4" x14ac:dyDescent="0.3">
      <c r="A120" s="12" t="s">
        <v>2253</v>
      </c>
      <c r="B120" s="9" t="s">
        <v>2385</v>
      </c>
      <c r="C120" s="9" t="s">
        <v>2609</v>
      </c>
      <c r="D120" s="12" t="s">
        <v>2608</v>
      </c>
    </row>
    <row r="121" spans="1:4" x14ac:dyDescent="0.3">
      <c r="A121" s="12" t="s">
        <v>2252</v>
      </c>
      <c r="B121" s="9" t="s">
        <v>2385</v>
      </c>
      <c r="C121" s="9" t="s">
        <v>2611</v>
      </c>
      <c r="D121" s="12" t="s">
        <v>2610</v>
      </c>
    </row>
    <row r="122" spans="1:4" x14ac:dyDescent="0.3">
      <c r="A122" s="12" t="s">
        <v>2251</v>
      </c>
      <c r="B122" s="9" t="s">
        <v>2385</v>
      </c>
      <c r="C122" s="9" t="s">
        <v>2613</v>
      </c>
      <c r="D122" s="12" t="s">
        <v>2612</v>
      </c>
    </row>
    <row r="123" spans="1:4" x14ac:dyDescent="0.3">
      <c r="A123" s="12" t="s">
        <v>2250</v>
      </c>
      <c r="B123" s="9" t="s">
        <v>2385</v>
      </c>
      <c r="C123" s="9" t="s">
        <v>2615</v>
      </c>
      <c r="D123" s="12" t="s">
        <v>2614</v>
      </c>
    </row>
    <row r="124" spans="1:4" x14ac:dyDescent="0.3">
      <c r="A124" s="12" t="s">
        <v>2249</v>
      </c>
      <c r="B124" s="9" t="s">
        <v>2382</v>
      </c>
      <c r="C124" s="9" t="s">
        <v>2617</v>
      </c>
      <c r="D124" s="12" t="s">
        <v>2616</v>
      </c>
    </row>
    <row r="125" spans="1:4" x14ac:dyDescent="0.3">
      <c r="A125" s="12" t="s">
        <v>2248</v>
      </c>
      <c r="B125" s="9" t="s">
        <v>2385</v>
      </c>
      <c r="C125" s="9" t="s">
        <v>2619</v>
      </c>
      <c r="D125" s="12" t="s">
        <v>2618</v>
      </c>
    </row>
    <row r="126" spans="1:4" x14ac:dyDescent="0.3">
      <c r="A126" s="12" t="s">
        <v>2247</v>
      </c>
      <c r="B126" s="9" t="s">
        <v>2382</v>
      </c>
      <c r="C126" s="9" t="s">
        <v>2621</v>
      </c>
      <c r="D126" s="12" t="s">
        <v>2620</v>
      </c>
    </row>
    <row r="127" spans="1:4" x14ac:dyDescent="0.3">
      <c r="A127" s="12" t="s">
        <v>2246</v>
      </c>
      <c r="B127" s="9" t="s">
        <v>2385</v>
      </c>
      <c r="C127" s="9" t="s">
        <v>2623</v>
      </c>
      <c r="D127" s="12" t="s">
        <v>2622</v>
      </c>
    </row>
    <row r="128" spans="1:4" x14ac:dyDescent="0.3">
      <c r="A128" s="12" t="s">
        <v>2245</v>
      </c>
      <c r="B128" s="9" t="s">
        <v>2385</v>
      </c>
      <c r="C128" s="9" t="s">
        <v>2625</v>
      </c>
      <c r="D128" s="12" t="s">
        <v>2624</v>
      </c>
    </row>
    <row r="129" spans="1:4" x14ac:dyDescent="0.3">
      <c r="A129" s="12" t="s">
        <v>2244</v>
      </c>
      <c r="B129" s="9" t="s">
        <v>2385</v>
      </c>
      <c r="C129" s="9" t="s">
        <v>2627</v>
      </c>
      <c r="D129" s="12" t="s">
        <v>2626</v>
      </c>
    </row>
    <row r="130" spans="1:4" x14ac:dyDescent="0.3">
      <c r="A130" s="12" t="s">
        <v>2243</v>
      </c>
      <c r="B130" s="9" t="s">
        <v>2385</v>
      </c>
      <c r="C130" s="9" t="s">
        <v>2629</v>
      </c>
      <c r="D130" s="12" t="s">
        <v>2628</v>
      </c>
    </row>
    <row r="131" spans="1:4" x14ac:dyDescent="0.3">
      <c r="A131" s="12" t="s">
        <v>2242</v>
      </c>
      <c r="B131" s="9" t="s">
        <v>2385</v>
      </c>
      <c r="C131" s="9" t="s">
        <v>2631</v>
      </c>
      <c r="D131" s="12" t="s">
        <v>2630</v>
      </c>
    </row>
    <row r="132" spans="1:4" x14ac:dyDescent="0.3">
      <c r="A132" s="12" t="s">
        <v>2241</v>
      </c>
      <c r="B132" s="9" t="s">
        <v>2385</v>
      </c>
      <c r="C132" s="9" t="s">
        <v>2633</v>
      </c>
      <c r="D132" s="12" t="s">
        <v>2632</v>
      </c>
    </row>
    <row r="133" spans="1:4" x14ac:dyDescent="0.3">
      <c r="A133" s="12" t="s">
        <v>2240</v>
      </c>
      <c r="B133" s="9" t="s">
        <v>2382</v>
      </c>
      <c r="C133" s="9" t="s">
        <v>2635</v>
      </c>
      <c r="D133" s="12" t="s">
        <v>2634</v>
      </c>
    </row>
    <row r="134" spans="1:4" x14ac:dyDescent="0.3">
      <c r="A134" s="12" t="s">
        <v>2239</v>
      </c>
      <c r="B134" s="9" t="s">
        <v>2385</v>
      </c>
      <c r="C134" s="9" t="s">
        <v>2637</v>
      </c>
      <c r="D134" s="12" t="s">
        <v>2636</v>
      </c>
    </row>
    <row r="135" spans="1:4" x14ac:dyDescent="0.3">
      <c r="A135" s="12" t="s">
        <v>2238</v>
      </c>
      <c r="B135" s="9" t="s">
        <v>2385</v>
      </c>
      <c r="C135" s="9" t="s">
        <v>2639</v>
      </c>
      <c r="D135" s="12" t="s">
        <v>2638</v>
      </c>
    </row>
    <row r="136" spans="1:4" x14ac:dyDescent="0.3">
      <c r="A136" s="12" t="s">
        <v>2237</v>
      </c>
      <c r="B136" s="9" t="s">
        <v>2382</v>
      </c>
      <c r="C136" s="9" t="s">
        <v>2641</v>
      </c>
      <c r="D136" s="12" t="s">
        <v>2640</v>
      </c>
    </row>
    <row r="137" spans="1:4" x14ac:dyDescent="0.3">
      <c r="A137" s="12" t="s">
        <v>2236</v>
      </c>
      <c r="B137" s="9" t="s">
        <v>2382</v>
      </c>
      <c r="C137" s="9" t="s">
        <v>2643</v>
      </c>
      <c r="D137" s="12" t="s">
        <v>2642</v>
      </c>
    </row>
    <row r="138" spans="1:4" x14ac:dyDescent="0.3">
      <c r="A138" s="12" t="s">
        <v>2235</v>
      </c>
      <c r="B138" s="9" t="s">
        <v>2382</v>
      </c>
      <c r="C138" s="9" t="s">
        <v>2645</v>
      </c>
      <c r="D138" s="12" t="s">
        <v>2644</v>
      </c>
    </row>
    <row r="139" spans="1:4" x14ac:dyDescent="0.3">
      <c r="A139" s="12" t="s">
        <v>2234</v>
      </c>
      <c r="B139" s="9" t="s">
        <v>2385</v>
      </c>
      <c r="C139" s="9" t="s">
        <v>2647</v>
      </c>
      <c r="D139" s="12" t="s">
        <v>2646</v>
      </c>
    </row>
    <row r="140" spans="1:4" x14ac:dyDescent="0.3">
      <c r="A140" s="12" t="s">
        <v>2233</v>
      </c>
      <c r="B140" s="9" t="s">
        <v>2385</v>
      </c>
      <c r="C140" s="9" t="s">
        <v>2649</v>
      </c>
      <c r="D140" s="12" t="s">
        <v>2648</v>
      </c>
    </row>
    <row r="141" spans="1:4" x14ac:dyDescent="0.3">
      <c r="A141" s="12" t="s">
        <v>2232</v>
      </c>
      <c r="B141" s="9" t="s">
        <v>2385</v>
      </c>
      <c r="C141" s="9" t="s">
        <v>2651</v>
      </c>
      <c r="D141" s="12" t="s">
        <v>2650</v>
      </c>
    </row>
    <row r="142" spans="1:4" x14ac:dyDescent="0.3">
      <c r="A142" s="12" t="s">
        <v>2231</v>
      </c>
      <c r="B142" s="9" t="s">
        <v>2385</v>
      </c>
      <c r="C142" s="9" t="s">
        <v>2653</v>
      </c>
      <c r="D142" s="12" t="s">
        <v>2652</v>
      </c>
    </row>
    <row r="143" spans="1:4" x14ac:dyDescent="0.3">
      <c r="A143" s="12" t="s">
        <v>2230</v>
      </c>
      <c r="B143" s="9" t="s">
        <v>2385</v>
      </c>
      <c r="C143" s="9" t="s">
        <v>2655</v>
      </c>
      <c r="D143" s="12" t="s">
        <v>2654</v>
      </c>
    </row>
    <row r="144" spans="1:4" x14ac:dyDescent="0.3">
      <c r="A144" s="12" t="s">
        <v>2229</v>
      </c>
      <c r="B144" s="9" t="s">
        <v>2382</v>
      </c>
      <c r="C144" s="9" t="s">
        <v>2657</v>
      </c>
      <c r="D144" s="12" t="s">
        <v>2656</v>
      </c>
    </row>
    <row r="145" spans="1:4" x14ac:dyDescent="0.3">
      <c r="A145" s="12" t="s">
        <v>2228</v>
      </c>
      <c r="B145" s="9" t="s">
        <v>2385</v>
      </c>
      <c r="C145" s="9" t="s">
        <v>2659</v>
      </c>
      <c r="D145" s="12" t="s">
        <v>2658</v>
      </c>
    </row>
    <row r="146" spans="1:4" x14ac:dyDescent="0.3">
      <c r="A146" s="12" t="s">
        <v>2227</v>
      </c>
      <c r="B146" s="9" t="s">
        <v>2385</v>
      </c>
      <c r="C146" s="9" t="s">
        <v>2661</v>
      </c>
      <c r="D146" s="12" t="s">
        <v>2660</v>
      </c>
    </row>
    <row r="147" spans="1:4" x14ac:dyDescent="0.3">
      <c r="A147" s="12" t="s">
        <v>2226</v>
      </c>
      <c r="B147" s="9" t="s">
        <v>2382</v>
      </c>
      <c r="C147" s="9" t="s">
        <v>2663</v>
      </c>
      <c r="D147" s="12" t="s">
        <v>2662</v>
      </c>
    </row>
    <row r="148" spans="1:4" x14ac:dyDescent="0.3">
      <c r="A148" s="12" t="s">
        <v>2225</v>
      </c>
      <c r="B148" s="9" t="s">
        <v>2385</v>
      </c>
      <c r="C148" s="9" t="s">
        <v>2664</v>
      </c>
      <c r="D148" s="12" t="s">
        <v>2537</v>
      </c>
    </row>
    <row r="149" spans="1:4" x14ac:dyDescent="0.3">
      <c r="A149" s="12" t="s">
        <v>2224</v>
      </c>
      <c r="B149" s="9" t="s">
        <v>2385</v>
      </c>
      <c r="C149" s="9" t="s">
        <v>2666</v>
      </c>
      <c r="D149" s="12" t="s">
        <v>2665</v>
      </c>
    </row>
    <row r="150" spans="1:4" x14ac:dyDescent="0.3">
      <c r="A150" s="12" t="s">
        <v>2223</v>
      </c>
      <c r="B150" s="9" t="s">
        <v>2385</v>
      </c>
      <c r="C150" s="9" t="s">
        <v>2668</v>
      </c>
      <c r="D150" s="12" t="s">
        <v>2667</v>
      </c>
    </row>
    <row r="151" spans="1:4" x14ac:dyDescent="0.3">
      <c r="A151" s="12" t="s">
        <v>2222</v>
      </c>
      <c r="B151" s="9" t="s">
        <v>2385</v>
      </c>
      <c r="C151" s="9" t="s">
        <v>2670</v>
      </c>
      <c r="D151" s="12" t="s">
        <v>2669</v>
      </c>
    </row>
    <row r="152" spans="1:4" x14ac:dyDescent="0.3">
      <c r="A152" s="12" t="s">
        <v>2221</v>
      </c>
      <c r="B152" s="9" t="s">
        <v>2382</v>
      </c>
      <c r="C152" s="9" t="s">
        <v>2672</v>
      </c>
      <c r="D152" s="12" t="s">
        <v>2671</v>
      </c>
    </row>
    <row r="153" spans="1:4" x14ac:dyDescent="0.3">
      <c r="A153" s="12" t="s">
        <v>2220</v>
      </c>
      <c r="B153" s="9" t="s">
        <v>2385</v>
      </c>
      <c r="C153" s="9" t="s">
        <v>2664</v>
      </c>
      <c r="D153" s="12" t="s">
        <v>2673</v>
      </c>
    </row>
    <row r="154" spans="1:4" x14ac:dyDescent="0.3">
      <c r="A154" s="12" t="s">
        <v>2219</v>
      </c>
      <c r="B154" s="9" t="s">
        <v>2385</v>
      </c>
      <c r="C154" s="9" t="s">
        <v>2675</v>
      </c>
      <c r="D154" s="12" t="s">
        <v>2674</v>
      </c>
    </row>
    <row r="155" spans="1:4" x14ac:dyDescent="0.3">
      <c r="A155" s="12" t="s">
        <v>2218</v>
      </c>
      <c r="B155" s="9" t="s">
        <v>2385</v>
      </c>
      <c r="C155" s="9" t="s">
        <v>2677</v>
      </c>
      <c r="D155" s="12" t="s">
        <v>2676</v>
      </c>
    </row>
    <row r="156" spans="1:4" x14ac:dyDescent="0.3">
      <c r="A156" s="12" t="s">
        <v>2217</v>
      </c>
      <c r="B156" s="9" t="s">
        <v>2385</v>
      </c>
      <c r="C156" s="9" t="s">
        <v>2679</v>
      </c>
      <c r="D156" s="12" t="s">
        <v>2678</v>
      </c>
    </row>
    <row r="157" spans="1:4" x14ac:dyDescent="0.3">
      <c r="A157" s="12" t="s">
        <v>2216</v>
      </c>
      <c r="B157" s="9" t="s">
        <v>2385</v>
      </c>
      <c r="C157" s="9" t="s">
        <v>2681</v>
      </c>
      <c r="D157" s="12" t="s">
        <v>2680</v>
      </c>
    </row>
    <row r="158" spans="1:4" x14ac:dyDescent="0.3">
      <c r="A158" s="12" t="s">
        <v>2215</v>
      </c>
      <c r="B158" s="9" t="s">
        <v>2385</v>
      </c>
      <c r="C158" s="9" t="s">
        <v>2511</v>
      </c>
      <c r="D158" s="12" t="s">
        <v>2682</v>
      </c>
    </row>
    <row r="159" spans="1:4" x14ac:dyDescent="0.3">
      <c r="A159" s="12" t="s">
        <v>2214</v>
      </c>
      <c r="B159" s="9" t="s">
        <v>2382</v>
      </c>
      <c r="C159" s="9" t="s">
        <v>2684</v>
      </c>
      <c r="D159" s="12" t="s">
        <v>2683</v>
      </c>
    </row>
    <row r="160" spans="1:4" x14ac:dyDescent="0.3">
      <c r="A160" s="12" t="s">
        <v>2213</v>
      </c>
      <c r="B160" s="9" t="s">
        <v>2382</v>
      </c>
      <c r="C160" s="9" t="s">
        <v>2686</v>
      </c>
      <c r="D160" s="12" t="s">
        <v>2685</v>
      </c>
    </row>
    <row r="161" spans="1:4" x14ac:dyDescent="0.3">
      <c r="A161" s="12" t="s">
        <v>2212</v>
      </c>
      <c r="B161" s="9" t="s">
        <v>2385</v>
      </c>
      <c r="C161" s="9" t="s">
        <v>2688</v>
      </c>
      <c r="D161" s="12" t="s">
        <v>2687</v>
      </c>
    </row>
    <row r="162" spans="1:4" x14ac:dyDescent="0.3">
      <c r="A162" s="12" t="s">
        <v>2211</v>
      </c>
      <c r="B162" s="9" t="s">
        <v>2385</v>
      </c>
      <c r="C162" s="9" t="s">
        <v>2690</v>
      </c>
      <c r="D162" s="12" t="s">
        <v>2689</v>
      </c>
    </row>
    <row r="163" spans="1:4" x14ac:dyDescent="0.3">
      <c r="A163" s="12" t="s">
        <v>2210</v>
      </c>
      <c r="B163" s="9" t="s">
        <v>2385</v>
      </c>
      <c r="C163" s="9" t="s">
        <v>2692</v>
      </c>
      <c r="D163" s="12" t="s">
        <v>2691</v>
      </c>
    </row>
    <row r="164" spans="1:4" x14ac:dyDescent="0.3">
      <c r="A164" s="12" t="s">
        <v>2209</v>
      </c>
      <c r="B164" s="9" t="s">
        <v>2385</v>
      </c>
      <c r="C164" s="9" t="s">
        <v>2694</v>
      </c>
      <c r="D164" s="12" t="s">
        <v>2693</v>
      </c>
    </row>
    <row r="165" spans="1:4" x14ac:dyDescent="0.3">
      <c r="A165" s="12" t="s">
        <v>2208</v>
      </c>
      <c r="B165" s="9" t="s">
        <v>2385</v>
      </c>
      <c r="C165" s="9" t="s">
        <v>2696</v>
      </c>
      <c r="D165" s="12" t="s">
        <v>2695</v>
      </c>
    </row>
    <row r="166" spans="1:4" x14ac:dyDescent="0.3">
      <c r="A166" s="12" t="s">
        <v>2207</v>
      </c>
      <c r="B166" s="9" t="s">
        <v>2382</v>
      </c>
      <c r="C166" s="9" t="s">
        <v>2698</v>
      </c>
      <c r="D166" s="12" t="s">
        <v>2697</v>
      </c>
    </row>
    <row r="167" spans="1:4" x14ac:dyDescent="0.3">
      <c r="A167" s="12" t="s">
        <v>2206</v>
      </c>
      <c r="B167" s="9" t="s">
        <v>2385</v>
      </c>
      <c r="C167" s="9" t="s">
        <v>2700</v>
      </c>
      <c r="D167" s="12" t="s">
        <v>2699</v>
      </c>
    </row>
    <row r="168" spans="1:4" x14ac:dyDescent="0.3">
      <c r="A168" s="12" t="s">
        <v>2205</v>
      </c>
      <c r="B168" s="9" t="s">
        <v>2382</v>
      </c>
      <c r="C168" s="9" t="s">
        <v>2702</v>
      </c>
      <c r="D168" s="12" t="s">
        <v>2701</v>
      </c>
    </row>
    <row r="169" spans="1:4" x14ac:dyDescent="0.3">
      <c r="A169" s="12" t="s">
        <v>2204</v>
      </c>
      <c r="B169" s="9" t="s">
        <v>2382</v>
      </c>
      <c r="C169" s="9" t="s">
        <v>2704</v>
      </c>
      <c r="D169" s="12" t="s">
        <v>2703</v>
      </c>
    </row>
    <row r="170" spans="1:4" x14ac:dyDescent="0.3">
      <c r="A170" s="12" t="s">
        <v>2203</v>
      </c>
      <c r="B170" s="9" t="s">
        <v>2385</v>
      </c>
      <c r="C170" s="9" t="s">
        <v>2706</v>
      </c>
      <c r="D170" s="12" t="s">
        <v>2705</v>
      </c>
    </row>
    <row r="171" spans="1:4" x14ac:dyDescent="0.3">
      <c r="A171" s="12" t="s">
        <v>2202</v>
      </c>
      <c r="B171" s="9" t="s">
        <v>2385</v>
      </c>
      <c r="C171" s="9" t="s">
        <v>2708</v>
      </c>
      <c r="D171" s="12" t="s">
        <v>2707</v>
      </c>
    </row>
    <row r="172" spans="1:4" x14ac:dyDescent="0.3">
      <c r="A172" s="12" t="s">
        <v>2201</v>
      </c>
      <c r="B172" s="9" t="s">
        <v>2382</v>
      </c>
      <c r="C172" s="9" t="s">
        <v>2441</v>
      </c>
      <c r="D172" s="12" t="s">
        <v>2709</v>
      </c>
    </row>
    <row r="173" spans="1:4" x14ac:dyDescent="0.3">
      <c r="A173" s="12" t="s">
        <v>2200</v>
      </c>
      <c r="B173" s="9" t="s">
        <v>2382</v>
      </c>
      <c r="C173" s="9" t="s">
        <v>2711</v>
      </c>
      <c r="D173" s="12" t="s">
        <v>2710</v>
      </c>
    </row>
    <row r="174" spans="1:4" x14ac:dyDescent="0.3">
      <c r="A174" s="12" t="s">
        <v>2199</v>
      </c>
      <c r="B174" s="9" t="s">
        <v>2385</v>
      </c>
      <c r="C174" s="9" t="s">
        <v>2713</v>
      </c>
      <c r="D174" s="12" t="s">
        <v>2712</v>
      </c>
    </row>
    <row r="175" spans="1:4" x14ac:dyDescent="0.3">
      <c r="A175" s="12" t="s">
        <v>2198</v>
      </c>
      <c r="B175" s="9" t="s">
        <v>2382</v>
      </c>
      <c r="C175" s="9" t="s">
        <v>2591</v>
      </c>
      <c r="D175" s="12" t="s">
        <v>2714</v>
      </c>
    </row>
    <row r="176" spans="1:4" x14ac:dyDescent="0.3">
      <c r="A176" s="12" t="s">
        <v>2197</v>
      </c>
      <c r="B176" s="9" t="s">
        <v>2385</v>
      </c>
      <c r="C176" s="9" t="s">
        <v>2716</v>
      </c>
      <c r="D176" s="12" t="s">
        <v>2715</v>
      </c>
    </row>
    <row r="177" spans="1:4" x14ac:dyDescent="0.3">
      <c r="A177" s="12" t="s">
        <v>2196</v>
      </c>
      <c r="B177" s="9" t="s">
        <v>2385</v>
      </c>
      <c r="C177" s="9" t="s">
        <v>2422</v>
      </c>
      <c r="D177" s="12" t="s">
        <v>2717</v>
      </c>
    </row>
    <row r="178" spans="1:4" x14ac:dyDescent="0.3">
      <c r="A178" s="12" t="s">
        <v>2195</v>
      </c>
      <c r="B178" s="9" t="s">
        <v>2382</v>
      </c>
      <c r="C178" s="9" t="s">
        <v>2719</v>
      </c>
      <c r="D178" s="12" t="s">
        <v>2718</v>
      </c>
    </row>
    <row r="179" spans="1:4" x14ac:dyDescent="0.3">
      <c r="A179" s="12" t="s">
        <v>2194</v>
      </c>
      <c r="B179" s="9" t="s">
        <v>2382</v>
      </c>
      <c r="C179" s="9" t="s">
        <v>2721</v>
      </c>
      <c r="D179" s="12" t="s">
        <v>2720</v>
      </c>
    </row>
    <row r="180" spans="1:4" x14ac:dyDescent="0.3">
      <c r="A180" s="12" t="s">
        <v>2193</v>
      </c>
      <c r="B180" s="9" t="s">
        <v>2382</v>
      </c>
      <c r="C180" s="9" t="s">
        <v>2723</v>
      </c>
      <c r="D180" s="12" t="s">
        <v>2722</v>
      </c>
    </row>
    <row r="181" spans="1:4" x14ac:dyDescent="0.3">
      <c r="A181" s="12" t="s">
        <v>2192</v>
      </c>
      <c r="B181" s="9" t="s">
        <v>2382</v>
      </c>
      <c r="C181" s="9" t="s">
        <v>2725</v>
      </c>
      <c r="D181" s="12" t="s">
        <v>2724</v>
      </c>
    </row>
    <row r="182" spans="1:4" x14ac:dyDescent="0.3">
      <c r="A182" s="12" t="s">
        <v>2191</v>
      </c>
      <c r="B182" s="9" t="s">
        <v>2382</v>
      </c>
      <c r="C182" s="9" t="s">
        <v>2727</v>
      </c>
      <c r="D182" s="12" t="s">
        <v>2726</v>
      </c>
    </row>
    <row r="183" spans="1:4" x14ac:dyDescent="0.3">
      <c r="A183" s="12" t="s">
        <v>2190</v>
      </c>
      <c r="B183" s="9" t="s">
        <v>2385</v>
      </c>
      <c r="C183" s="9" t="s">
        <v>2729</v>
      </c>
      <c r="D183" s="12" t="s">
        <v>2728</v>
      </c>
    </row>
    <row r="184" spans="1:4" x14ac:dyDescent="0.3">
      <c r="A184" s="12" t="s">
        <v>2189</v>
      </c>
      <c r="B184" s="9" t="s">
        <v>2385</v>
      </c>
      <c r="C184" s="9" t="s">
        <v>2731</v>
      </c>
      <c r="D184" s="12" t="s">
        <v>2730</v>
      </c>
    </row>
    <row r="185" spans="1:4" x14ac:dyDescent="0.3">
      <c r="A185" s="12" t="s">
        <v>2188</v>
      </c>
      <c r="B185" s="9" t="s">
        <v>2385</v>
      </c>
      <c r="C185" s="9" t="s">
        <v>2733</v>
      </c>
      <c r="D185" s="12" t="s">
        <v>2732</v>
      </c>
    </row>
    <row r="186" spans="1:4" x14ac:dyDescent="0.3">
      <c r="A186" s="12" t="s">
        <v>2187</v>
      </c>
      <c r="B186" s="9" t="s">
        <v>2385</v>
      </c>
      <c r="C186" s="9" t="s">
        <v>2735</v>
      </c>
      <c r="D186" s="12" t="s">
        <v>2734</v>
      </c>
    </row>
    <row r="187" spans="1:4" x14ac:dyDescent="0.3">
      <c r="A187" s="12" t="s">
        <v>2186</v>
      </c>
      <c r="B187" s="9" t="s">
        <v>2382</v>
      </c>
      <c r="C187" s="9" t="s">
        <v>2737</v>
      </c>
      <c r="D187" s="12" t="s">
        <v>2736</v>
      </c>
    </row>
    <row r="188" spans="1:4" x14ac:dyDescent="0.3">
      <c r="A188" s="12" t="s">
        <v>2185</v>
      </c>
      <c r="B188" s="9" t="s">
        <v>2385</v>
      </c>
      <c r="C188" s="9" t="s">
        <v>2739</v>
      </c>
      <c r="D188" s="12" t="s">
        <v>2738</v>
      </c>
    </row>
    <row r="189" spans="1:4" x14ac:dyDescent="0.3">
      <c r="A189" s="12" t="s">
        <v>2184</v>
      </c>
      <c r="B189" s="9" t="s">
        <v>2385</v>
      </c>
      <c r="C189" s="9" t="s">
        <v>5974</v>
      </c>
      <c r="D189" s="12" t="s">
        <v>2740</v>
      </c>
    </row>
    <row r="190" spans="1:4" x14ac:dyDescent="0.3">
      <c r="A190" s="12" t="s">
        <v>2183</v>
      </c>
      <c r="B190" s="9" t="s">
        <v>2382</v>
      </c>
      <c r="C190" s="9" t="s">
        <v>2742</v>
      </c>
      <c r="D190" s="12" t="s">
        <v>2741</v>
      </c>
    </row>
    <row r="191" spans="1:4" x14ac:dyDescent="0.3">
      <c r="A191" s="12" t="s">
        <v>2182</v>
      </c>
      <c r="B191" s="9" t="s">
        <v>2382</v>
      </c>
      <c r="C191" s="9" t="s">
        <v>2744</v>
      </c>
      <c r="D191" s="12" t="s">
        <v>2743</v>
      </c>
    </row>
    <row r="192" spans="1:4" x14ac:dyDescent="0.3">
      <c r="A192" s="12" t="s">
        <v>2181</v>
      </c>
      <c r="B192" s="9" t="s">
        <v>2385</v>
      </c>
      <c r="C192" s="9" t="s">
        <v>2746</v>
      </c>
      <c r="D192" s="12" t="s">
        <v>2745</v>
      </c>
    </row>
    <row r="193" spans="1:4" x14ac:dyDescent="0.3">
      <c r="A193" s="12" t="s">
        <v>2180</v>
      </c>
      <c r="B193" s="9" t="s">
        <v>2385</v>
      </c>
      <c r="C193" s="9" t="s">
        <v>2748</v>
      </c>
      <c r="D193" s="12" t="s">
        <v>2747</v>
      </c>
    </row>
    <row r="194" spans="1:4" x14ac:dyDescent="0.3">
      <c r="A194" s="12" t="s">
        <v>2179</v>
      </c>
      <c r="B194" s="9" t="s">
        <v>2382</v>
      </c>
      <c r="C194" s="9" t="s">
        <v>2750</v>
      </c>
      <c r="D194" s="12" t="s">
        <v>2749</v>
      </c>
    </row>
    <row r="195" spans="1:4" x14ac:dyDescent="0.3">
      <c r="A195" s="12" t="s">
        <v>2178</v>
      </c>
      <c r="B195" s="9" t="s">
        <v>2385</v>
      </c>
      <c r="C195" s="9" t="s">
        <v>2752</v>
      </c>
      <c r="D195" s="12" t="s">
        <v>2751</v>
      </c>
    </row>
    <row r="196" spans="1:4" x14ac:dyDescent="0.3">
      <c r="A196" s="12" t="s">
        <v>2177</v>
      </c>
      <c r="B196" s="9" t="s">
        <v>2385</v>
      </c>
      <c r="C196" s="9" t="s">
        <v>2754</v>
      </c>
      <c r="D196" s="12" t="s">
        <v>2753</v>
      </c>
    </row>
    <row r="197" spans="1:4" x14ac:dyDescent="0.3">
      <c r="A197" s="12" t="s">
        <v>2176</v>
      </c>
      <c r="B197" s="9" t="s">
        <v>2385</v>
      </c>
      <c r="C197" s="9" t="s">
        <v>2756</v>
      </c>
      <c r="D197" s="12" t="s">
        <v>2755</v>
      </c>
    </row>
    <row r="198" spans="1:4" x14ac:dyDescent="0.3">
      <c r="A198" s="12" t="s">
        <v>2175</v>
      </c>
      <c r="B198" s="9" t="s">
        <v>2385</v>
      </c>
      <c r="C198" s="9" t="s">
        <v>2758</v>
      </c>
      <c r="D198" s="12" t="s">
        <v>2757</v>
      </c>
    </row>
    <row r="199" spans="1:4" x14ac:dyDescent="0.3">
      <c r="A199" s="12" t="s">
        <v>2174</v>
      </c>
      <c r="B199" s="9" t="s">
        <v>2385</v>
      </c>
      <c r="C199" s="9" t="s">
        <v>2655</v>
      </c>
      <c r="D199" s="12" t="s">
        <v>2759</v>
      </c>
    </row>
    <row r="200" spans="1:4" x14ac:dyDescent="0.3">
      <c r="A200" s="12" t="s">
        <v>2173</v>
      </c>
      <c r="B200" s="9" t="s">
        <v>2382</v>
      </c>
      <c r="C200" s="9" t="s">
        <v>2761</v>
      </c>
      <c r="D200" s="12" t="s">
        <v>2760</v>
      </c>
    </row>
    <row r="201" spans="1:4" x14ac:dyDescent="0.3">
      <c r="A201" s="12" t="s">
        <v>2172</v>
      </c>
      <c r="B201" s="9" t="s">
        <v>2385</v>
      </c>
      <c r="C201" s="9" t="s">
        <v>2649</v>
      </c>
      <c r="D201" s="12" t="s">
        <v>2762</v>
      </c>
    </row>
    <row r="202" spans="1:4" x14ac:dyDescent="0.3">
      <c r="A202" s="12" t="s">
        <v>2171</v>
      </c>
      <c r="B202" s="9" t="s">
        <v>2385</v>
      </c>
      <c r="C202" s="9" t="s">
        <v>2764</v>
      </c>
      <c r="D202" s="12" t="s">
        <v>2763</v>
      </c>
    </row>
    <row r="203" spans="1:4" x14ac:dyDescent="0.3">
      <c r="A203" s="12" t="s">
        <v>2170</v>
      </c>
      <c r="B203" s="9" t="s">
        <v>2385</v>
      </c>
      <c r="C203" s="9" t="s">
        <v>2766</v>
      </c>
      <c r="D203" s="12" t="s">
        <v>2765</v>
      </c>
    </row>
    <row r="204" spans="1:4" x14ac:dyDescent="0.3">
      <c r="A204" s="12" t="s">
        <v>2169</v>
      </c>
      <c r="B204" s="9" t="s">
        <v>2385</v>
      </c>
      <c r="C204" s="9" t="s">
        <v>2768</v>
      </c>
      <c r="D204" s="12" t="s">
        <v>2767</v>
      </c>
    </row>
    <row r="205" spans="1:4" x14ac:dyDescent="0.3">
      <c r="A205" s="12" t="s">
        <v>2168</v>
      </c>
      <c r="B205" s="9" t="s">
        <v>2382</v>
      </c>
      <c r="C205" s="9" t="s">
        <v>2552</v>
      </c>
      <c r="D205" s="12" t="s">
        <v>2769</v>
      </c>
    </row>
    <row r="206" spans="1:4" x14ac:dyDescent="0.3">
      <c r="A206" s="12" t="s">
        <v>2167</v>
      </c>
      <c r="B206" s="9" t="s">
        <v>2385</v>
      </c>
      <c r="C206" s="9" t="s">
        <v>2771</v>
      </c>
      <c r="D206" s="12" t="s">
        <v>2770</v>
      </c>
    </row>
    <row r="207" spans="1:4" x14ac:dyDescent="0.3">
      <c r="A207" s="12" t="s">
        <v>2166</v>
      </c>
      <c r="B207" s="9" t="s">
        <v>2382</v>
      </c>
      <c r="C207" s="9" t="s">
        <v>2773</v>
      </c>
      <c r="D207" s="12" t="s">
        <v>2772</v>
      </c>
    </row>
    <row r="208" spans="1:4" x14ac:dyDescent="0.3">
      <c r="A208" s="12" t="s">
        <v>2165</v>
      </c>
      <c r="B208" s="9" t="s">
        <v>2382</v>
      </c>
      <c r="C208" s="9" t="s">
        <v>2775</v>
      </c>
      <c r="D208" s="12" t="s">
        <v>2774</v>
      </c>
    </row>
    <row r="209" spans="1:4" x14ac:dyDescent="0.3">
      <c r="A209" s="12" t="s">
        <v>2164</v>
      </c>
      <c r="B209" s="9" t="s">
        <v>2385</v>
      </c>
      <c r="C209" s="9" t="s">
        <v>2777</v>
      </c>
      <c r="D209" s="12" t="s">
        <v>2776</v>
      </c>
    </row>
    <row r="210" spans="1:4" x14ac:dyDescent="0.3">
      <c r="A210" s="12" t="s">
        <v>2163</v>
      </c>
      <c r="B210" s="9" t="s">
        <v>2382</v>
      </c>
      <c r="C210" s="9" t="s">
        <v>2779</v>
      </c>
      <c r="D210" s="12" t="s">
        <v>2778</v>
      </c>
    </row>
    <row r="211" spans="1:4" x14ac:dyDescent="0.3">
      <c r="A211" s="12" t="s">
        <v>2162</v>
      </c>
      <c r="B211" s="9" t="s">
        <v>2382</v>
      </c>
      <c r="C211" s="9" t="s">
        <v>2781</v>
      </c>
      <c r="D211" s="12" t="s">
        <v>2780</v>
      </c>
    </row>
    <row r="212" spans="1:4" x14ac:dyDescent="0.3">
      <c r="A212" s="12" t="s">
        <v>2161</v>
      </c>
      <c r="B212" s="9" t="s">
        <v>2385</v>
      </c>
      <c r="C212" s="9" t="s">
        <v>2783</v>
      </c>
      <c r="D212" s="12" t="s">
        <v>2782</v>
      </c>
    </row>
    <row r="213" spans="1:4" x14ac:dyDescent="0.3">
      <c r="A213" s="12" t="s">
        <v>2160</v>
      </c>
      <c r="B213" s="9" t="s">
        <v>2385</v>
      </c>
      <c r="C213" s="9" t="s">
        <v>2785</v>
      </c>
      <c r="D213" s="12" t="s">
        <v>2784</v>
      </c>
    </row>
    <row r="214" spans="1:4" x14ac:dyDescent="0.3">
      <c r="A214" s="12" t="s">
        <v>2159</v>
      </c>
      <c r="B214" s="9" t="s">
        <v>2385</v>
      </c>
      <c r="C214" s="9" t="s">
        <v>2787</v>
      </c>
      <c r="D214" s="12" t="s">
        <v>2786</v>
      </c>
    </row>
    <row r="215" spans="1:4" x14ac:dyDescent="0.3">
      <c r="A215" s="12" t="s">
        <v>2158</v>
      </c>
      <c r="B215" s="9" t="s">
        <v>2385</v>
      </c>
      <c r="C215" s="9" t="s">
        <v>2386</v>
      </c>
      <c r="D215" s="12" t="s">
        <v>2788</v>
      </c>
    </row>
    <row r="216" spans="1:4" x14ac:dyDescent="0.3">
      <c r="A216" s="12" t="s">
        <v>2157</v>
      </c>
      <c r="B216" s="9" t="s">
        <v>2382</v>
      </c>
      <c r="C216" s="9" t="s">
        <v>2570</v>
      </c>
      <c r="D216" s="12" t="s">
        <v>2789</v>
      </c>
    </row>
    <row r="217" spans="1:4" x14ac:dyDescent="0.3">
      <c r="A217" s="12" t="s">
        <v>2156</v>
      </c>
      <c r="B217" s="9" t="s">
        <v>2385</v>
      </c>
      <c r="C217" s="9" t="s">
        <v>2791</v>
      </c>
      <c r="D217" s="12" t="s">
        <v>2790</v>
      </c>
    </row>
    <row r="218" spans="1:4" x14ac:dyDescent="0.3">
      <c r="A218" s="12" t="s">
        <v>2155</v>
      </c>
      <c r="B218" s="9" t="s">
        <v>2385</v>
      </c>
      <c r="C218" s="9" t="s">
        <v>2483</v>
      </c>
      <c r="D218" s="12" t="s">
        <v>2792</v>
      </c>
    </row>
    <row r="219" spans="1:4" x14ac:dyDescent="0.3">
      <c r="A219" s="12" t="s">
        <v>2154</v>
      </c>
      <c r="B219" s="9" t="s">
        <v>2385</v>
      </c>
      <c r="C219" s="9" t="s">
        <v>2544</v>
      </c>
      <c r="D219" s="12" t="s">
        <v>2793</v>
      </c>
    </row>
    <row r="220" spans="1:4" x14ac:dyDescent="0.3">
      <c r="A220" s="12" t="s">
        <v>2153</v>
      </c>
      <c r="B220" s="9" t="s">
        <v>2385</v>
      </c>
      <c r="C220" s="9" t="s">
        <v>2795</v>
      </c>
      <c r="D220" s="12" t="s">
        <v>2794</v>
      </c>
    </row>
    <row r="221" spans="1:4" x14ac:dyDescent="0.3">
      <c r="A221" s="12" t="s">
        <v>2152</v>
      </c>
      <c r="B221" s="9" t="s">
        <v>2385</v>
      </c>
      <c r="C221" s="9" t="s">
        <v>2796</v>
      </c>
      <c r="D221" s="12" t="s">
        <v>2537</v>
      </c>
    </row>
    <row r="222" spans="1:4" x14ac:dyDescent="0.3">
      <c r="A222" s="12" t="s">
        <v>2151</v>
      </c>
      <c r="B222" s="9" t="s">
        <v>2382</v>
      </c>
      <c r="C222" s="9" t="s">
        <v>2798</v>
      </c>
      <c r="D222" s="12" t="s">
        <v>2797</v>
      </c>
    </row>
    <row r="223" spans="1:4" x14ac:dyDescent="0.3">
      <c r="A223" s="12" t="s">
        <v>2150</v>
      </c>
      <c r="B223" s="9" t="s">
        <v>2385</v>
      </c>
      <c r="C223" s="9" t="s">
        <v>2800</v>
      </c>
      <c r="D223" s="12" t="s">
        <v>2799</v>
      </c>
    </row>
    <row r="224" spans="1:4" x14ac:dyDescent="0.3">
      <c r="A224" s="12" t="s">
        <v>2149</v>
      </c>
      <c r="B224" s="9" t="s">
        <v>2385</v>
      </c>
      <c r="C224" s="9" t="s">
        <v>2802</v>
      </c>
      <c r="D224" s="12" t="s">
        <v>2801</v>
      </c>
    </row>
    <row r="225" spans="1:4" x14ac:dyDescent="0.3">
      <c r="A225" s="12" t="s">
        <v>2148</v>
      </c>
      <c r="B225" s="9" t="s">
        <v>2382</v>
      </c>
      <c r="C225" s="9" t="s">
        <v>2804</v>
      </c>
      <c r="D225" s="12" t="s">
        <v>2803</v>
      </c>
    </row>
    <row r="226" spans="1:4" x14ac:dyDescent="0.3">
      <c r="A226" s="12" t="s">
        <v>2147</v>
      </c>
      <c r="B226" s="9" t="s">
        <v>2382</v>
      </c>
      <c r="C226" s="9" t="s">
        <v>2536</v>
      </c>
      <c r="D226" s="12" t="s">
        <v>2805</v>
      </c>
    </row>
    <row r="227" spans="1:4" x14ac:dyDescent="0.3">
      <c r="A227" s="12" t="s">
        <v>2146</v>
      </c>
      <c r="B227" s="9" t="s">
        <v>2385</v>
      </c>
      <c r="C227" s="9" t="s">
        <v>2806</v>
      </c>
      <c r="D227" s="12" t="s">
        <v>2506</v>
      </c>
    </row>
    <row r="228" spans="1:4" x14ac:dyDescent="0.3">
      <c r="A228" s="12" t="s">
        <v>2145</v>
      </c>
      <c r="B228" s="9" t="s">
        <v>2382</v>
      </c>
      <c r="C228" s="9" t="s">
        <v>2808</v>
      </c>
      <c r="D228" s="12" t="s">
        <v>2807</v>
      </c>
    </row>
    <row r="229" spans="1:4" x14ac:dyDescent="0.3">
      <c r="A229" s="12" t="s">
        <v>2144</v>
      </c>
      <c r="B229" s="9" t="s">
        <v>2385</v>
      </c>
      <c r="C229" s="9" t="s">
        <v>2810</v>
      </c>
      <c r="D229" s="12" t="s">
        <v>2809</v>
      </c>
    </row>
    <row r="230" spans="1:4" x14ac:dyDescent="0.3">
      <c r="A230" s="12" t="s">
        <v>2143</v>
      </c>
      <c r="B230" s="9" t="s">
        <v>2382</v>
      </c>
      <c r="C230" s="9" t="s">
        <v>2812</v>
      </c>
      <c r="D230" s="12" t="s">
        <v>2811</v>
      </c>
    </row>
    <row r="231" spans="1:4" x14ac:dyDescent="0.3">
      <c r="A231" s="12" t="s">
        <v>2142</v>
      </c>
      <c r="B231" s="9" t="s">
        <v>2382</v>
      </c>
      <c r="C231" s="9" t="s">
        <v>2814</v>
      </c>
      <c r="D231" s="12" t="s">
        <v>2813</v>
      </c>
    </row>
    <row r="232" spans="1:4" x14ac:dyDescent="0.3">
      <c r="A232" s="12" t="s">
        <v>2141</v>
      </c>
      <c r="B232" s="9" t="s">
        <v>2385</v>
      </c>
      <c r="C232" s="9" t="s">
        <v>2816</v>
      </c>
      <c r="D232" s="12" t="s">
        <v>2815</v>
      </c>
    </row>
    <row r="233" spans="1:4" x14ac:dyDescent="0.3">
      <c r="A233" s="12" t="s">
        <v>2140</v>
      </c>
      <c r="B233" s="9" t="s">
        <v>2385</v>
      </c>
      <c r="C233" s="9" t="s">
        <v>2818</v>
      </c>
      <c r="D233" s="12" t="s">
        <v>2817</v>
      </c>
    </row>
    <row r="234" spans="1:4" x14ac:dyDescent="0.3">
      <c r="A234" s="12" t="s">
        <v>2139</v>
      </c>
      <c r="B234" s="9" t="s">
        <v>2385</v>
      </c>
      <c r="C234" s="9" t="s">
        <v>2820</v>
      </c>
      <c r="D234" s="12" t="s">
        <v>2819</v>
      </c>
    </row>
    <row r="235" spans="1:4" x14ac:dyDescent="0.3">
      <c r="A235" s="12" t="s">
        <v>2138</v>
      </c>
      <c r="B235" s="9" t="s">
        <v>2385</v>
      </c>
      <c r="C235" s="9" t="s">
        <v>2822</v>
      </c>
      <c r="D235" s="12" t="s">
        <v>2821</v>
      </c>
    </row>
    <row r="236" spans="1:4" x14ac:dyDescent="0.3">
      <c r="A236" s="12" t="s">
        <v>2137</v>
      </c>
      <c r="B236" s="9" t="s">
        <v>2385</v>
      </c>
      <c r="C236" s="9" t="s">
        <v>2810</v>
      </c>
      <c r="D236" s="12" t="s">
        <v>2638</v>
      </c>
    </row>
    <row r="237" spans="1:4" x14ac:dyDescent="0.3">
      <c r="A237" s="12" t="s">
        <v>2136</v>
      </c>
      <c r="B237" s="9" t="s">
        <v>2382</v>
      </c>
      <c r="C237" s="9" t="s">
        <v>2824</v>
      </c>
      <c r="D237" s="12" t="s">
        <v>2823</v>
      </c>
    </row>
    <row r="238" spans="1:4" x14ac:dyDescent="0.3">
      <c r="A238" s="12" t="s">
        <v>2135</v>
      </c>
      <c r="B238" s="9" t="s">
        <v>2385</v>
      </c>
      <c r="C238" s="9" t="s">
        <v>2826</v>
      </c>
      <c r="D238" s="12" t="s">
        <v>2825</v>
      </c>
    </row>
    <row r="239" spans="1:4" x14ac:dyDescent="0.3">
      <c r="A239" s="12" t="s">
        <v>2134</v>
      </c>
      <c r="B239" s="9" t="s">
        <v>2385</v>
      </c>
      <c r="C239" s="9" t="s">
        <v>2828</v>
      </c>
      <c r="D239" s="12" t="s">
        <v>2827</v>
      </c>
    </row>
    <row r="240" spans="1:4" x14ac:dyDescent="0.3">
      <c r="A240" s="12" t="s">
        <v>2133</v>
      </c>
      <c r="B240" s="9" t="s">
        <v>2382</v>
      </c>
      <c r="C240" s="9" t="s">
        <v>2830</v>
      </c>
      <c r="D240" s="12" t="s">
        <v>2829</v>
      </c>
    </row>
    <row r="241" spans="1:4" x14ac:dyDescent="0.3">
      <c r="A241" s="12" t="s">
        <v>2132</v>
      </c>
      <c r="B241" s="9" t="s">
        <v>2382</v>
      </c>
      <c r="C241" s="9" t="s">
        <v>2832</v>
      </c>
      <c r="D241" s="12" t="s">
        <v>2831</v>
      </c>
    </row>
    <row r="242" spans="1:4" x14ac:dyDescent="0.3">
      <c r="A242" s="12" t="s">
        <v>2131</v>
      </c>
      <c r="B242" s="9" t="s">
        <v>2385</v>
      </c>
      <c r="C242" s="9" t="s">
        <v>2834</v>
      </c>
      <c r="D242" s="12" t="s">
        <v>2833</v>
      </c>
    </row>
    <row r="243" spans="1:4" x14ac:dyDescent="0.3">
      <c r="A243" s="12" t="s">
        <v>2129</v>
      </c>
      <c r="B243" s="9" t="s">
        <v>2385</v>
      </c>
      <c r="C243" s="9" t="s">
        <v>2836</v>
      </c>
      <c r="D243" s="12" t="s">
        <v>2835</v>
      </c>
    </row>
    <row r="244" spans="1:4" x14ac:dyDescent="0.3">
      <c r="A244" s="12" t="s">
        <v>2128</v>
      </c>
      <c r="B244" s="9" t="s">
        <v>2385</v>
      </c>
      <c r="C244" s="9" t="s">
        <v>2838</v>
      </c>
      <c r="D244" s="12" t="s">
        <v>2837</v>
      </c>
    </row>
    <row r="245" spans="1:4" x14ac:dyDescent="0.3">
      <c r="A245" s="12" t="s">
        <v>2127</v>
      </c>
      <c r="B245" s="9" t="s">
        <v>2385</v>
      </c>
      <c r="C245" s="9" t="s">
        <v>2840</v>
      </c>
      <c r="D245" s="12" t="s">
        <v>2839</v>
      </c>
    </row>
    <row r="246" spans="1:4" x14ac:dyDescent="0.3">
      <c r="A246" s="12" t="s">
        <v>2126</v>
      </c>
      <c r="B246" s="9" t="s">
        <v>2385</v>
      </c>
      <c r="C246" s="9" t="s">
        <v>2842</v>
      </c>
      <c r="D246" s="12" t="s">
        <v>2841</v>
      </c>
    </row>
    <row r="247" spans="1:4" x14ac:dyDescent="0.3">
      <c r="A247" s="12" t="s">
        <v>2125</v>
      </c>
      <c r="B247" s="9" t="s">
        <v>2385</v>
      </c>
      <c r="C247" s="9" t="s">
        <v>2844</v>
      </c>
      <c r="D247" s="12" t="s">
        <v>2843</v>
      </c>
    </row>
    <row r="248" spans="1:4" x14ac:dyDescent="0.3">
      <c r="A248" s="12" t="s">
        <v>2124</v>
      </c>
      <c r="B248" s="9" t="s">
        <v>2382</v>
      </c>
      <c r="C248" s="9" t="s">
        <v>2846</v>
      </c>
      <c r="D248" s="12" t="s">
        <v>2845</v>
      </c>
    </row>
    <row r="249" spans="1:4" x14ac:dyDescent="0.3">
      <c r="A249" s="12" t="s">
        <v>2123</v>
      </c>
      <c r="B249" s="9" t="s">
        <v>2382</v>
      </c>
      <c r="C249" s="9" t="s">
        <v>2848</v>
      </c>
      <c r="D249" s="12" t="s">
        <v>2847</v>
      </c>
    </row>
    <row r="250" spans="1:4" x14ac:dyDescent="0.3">
      <c r="A250" s="12" t="s">
        <v>2122</v>
      </c>
      <c r="B250" s="9" t="s">
        <v>2382</v>
      </c>
      <c r="C250" s="9" t="s">
        <v>2850</v>
      </c>
      <c r="D250" s="12" t="s">
        <v>2849</v>
      </c>
    </row>
    <row r="251" spans="1:4" x14ac:dyDescent="0.3">
      <c r="A251" s="12" t="s">
        <v>2121</v>
      </c>
      <c r="B251" s="9" t="s">
        <v>2382</v>
      </c>
      <c r="C251" s="9" t="s">
        <v>2852</v>
      </c>
      <c r="D251" s="12" t="s">
        <v>2851</v>
      </c>
    </row>
    <row r="252" spans="1:4" x14ac:dyDescent="0.3">
      <c r="A252" s="12" t="s">
        <v>2120</v>
      </c>
      <c r="B252" s="9" t="s">
        <v>2382</v>
      </c>
      <c r="C252" s="9" t="s">
        <v>2854</v>
      </c>
      <c r="D252" s="12" t="s">
        <v>2853</v>
      </c>
    </row>
    <row r="253" spans="1:4" x14ac:dyDescent="0.3">
      <c r="A253" s="12" t="s">
        <v>2119</v>
      </c>
      <c r="B253" s="9" t="s">
        <v>2382</v>
      </c>
      <c r="C253" s="9" t="s">
        <v>2383</v>
      </c>
      <c r="D253" s="12" t="s">
        <v>2855</v>
      </c>
    </row>
    <row r="254" spans="1:4" x14ac:dyDescent="0.3">
      <c r="A254" s="12" t="s">
        <v>2118</v>
      </c>
      <c r="B254" s="9" t="s">
        <v>2382</v>
      </c>
      <c r="C254" s="9" t="s">
        <v>2857</v>
      </c>
      <c r="D254" s="12" t="s">
        <v>2856</v>
      </c>
    </row>
    <row r="255" spans="1:4" x14ac:dyDescent="0.3">
      <c r="A255" s="12" t="s">
        <v>2117</v>
      </c>
      <c r="B255" s="9" t="s">
        <v>2385</v>
      </c>
      <c r="C255" s="9" t="s">
        <v>2483</v>
      </c>
      <c r="D255" s="12" t="s">
        <v>2858</v>
      </c>
    </row>
    <row r="256" spans="1:4" x14ac:dyDescent="0.3">
      <c r="A256" s="12" t="s">
        <v>2116</v>
      </c>
      <c r="B256" s="9" t="s">
        <v>2385</v>
      </c>
      <c r="C256" s="9" t="s">
        <v>2860</v>
      </c>
      <c r="D256" s="12" t="s">
        <v>2859</v>
      </c>
    </row>
    <row r="257" spans="1:4" x14ac:dyDescent="0.3">
      <c r="A257" s="12" t="s">
        <v>2115</v>
      </c>
      <c r="B257" s="9" t="s">
        <v>2385</v>
      </c>
      <c r="C257" s="9" t="s">
        <v>2862</v>
      </c>
      <c r="D257" s="12" t="s">
        <v>2861</v>
      </c>
    </row>
    <row r="258" spans="1:4" x14ac:dyDescent="0.3">
      <c r="A258" s="12" t="s">
        <v>2114</v>
      </c>
      <c r="B258" s="9" t="s">
        <v>2385</v>
      </c>
      <c r="C258" s="9" t="s">
        <v>2864</v>
      </c>
      <c r="D258" s="12" t="s">
        <v>2863</v>
      </c>
    </row>
    <row r="259" spans="1:4" x14ac:dyDescent="0.3">
      <c r="A259" s="12" t="s">
        <v>2113</v>
      </c>
      <c r="B259" s="9" t="s">
        <v>2385</v>
      </c>
      <c r="C259" s="9" t="s">
        <v>2866</v>
      </c>
      <c r="D259" s="12" t="s">
        <v>2865</v>
      </c>
    </row>
    <row r="260" spans="1:4" x14ac:dyDescent="0.3">
      <c r="A260" s="12" t="s">
        <v>2112</v>
      </c>
      <c r="B260" s="9" t="s">
        <v>2385</v>
      </c>
      <c r="C260" s="9" t="s">
        <v>2868</v>
      </c>
      <c r="D260" s="12" t="s">
        <v>2867</v>
      </c>
    </row>
    <row r="261" spans="1:4" x14ac:dyDescent="0.3">
      <c r="A261" s="12" t="s">
        <v>2111</v>
      </c>
      <c r="B261" s="9" t="s">
        <v>2382</v>
      </c>
      <c r="C261" s="9" t="s">
        <v>2870</v>
      </c>
      <c r="D261" s="12" t="s">
        <v>2869</v>
      </c>
    </row>
    <row r="262" spans="1:4" x14ac:dyDescent="0.3">
      <c r="A262" s="12" t="s">
        <v>2110</v>
      </c>
      <c r="B262" s="9" t="s">
        <v>2385</v>
      </c>
      <c r="C262" s="9" t="s">
        <v>2872</v>
      </c>
      <c r="D262" s="12" t="s">
        <v>2871</v>
      </c>
    </row>
    <row r="263" spans="1:4" x14ac:dyDescent="0.3">
      <c r="A263" s="12" t="s">
        <v>2109</v>
      </c>
      <c r="B263" s="9" t="s">
        <v>2382</v>
      </c>
      <c r="C263" s="9" t="s">
        <v>2874</v>
      </c>
      <c r="D263" s="12" t="s">
        <v>2873</v>
      </c>
    </row>
    <row r="264" spans="1:4" x14ac:dyDescent="0.3">
      <c r="A264" s="12" t="s">
        <v>2108</v>
      </c>
      <c r="B264" s="9" t="s">
        <v>2385</v>
      </c>
      <c r="C264" s="9" t="s">
        <v>2876</v>
      </c>
      <c r="D264" s="12" t="s">
        <v>2875</v>
      </c>
    </row>
    <row r="265" spans="1:4" x14ac:dyDescent="0.3">
      <c r="A265" s="12" t="s">
        <v>2107</v>
      </c>
      <c r="B265" s="9" t="s">
        <v>2382</v>
      </c>
      <c r="C265" s="9" t="s">
        <v>2878</v>
      </c>
      <c r="D265" s="12" t="s">
        <v>2877</v>
      </c>
    </row>
    <row r="266" spans="1:4" x14ac:dyDescent="0.3">
      <c r="A266" s="12" t="s">
        <v>2106</v>
      </c>
      <c r="B266" s="9" t="s">
        <v>2382</v>
      </c>
      <c r="C266" s="9" t="s">
        <v>2880</v>
      </c>
      <c r="D266" s="12" t="s">
        <v>2879</v>
      </c>
    </row>
    <row r="267" spans="1:4" x14ac:dyDescent="0.3">
      <c r="A267" s="12" t="s">
        <v>2105</v>
      </c>
      <c r="B267" s="9" t="s">
        <v>2385</v>
      </c>
      <c r="C267" s="9" t="s">
        <v>2802</v>
      </c>
      <c r="D267" s="12" t="s">
        <v>2881</v>
      </c>
    </row>
    <row r="268" spans="1:4" x14ac:dyDescent="0.3">
      <c r="A268" s="12" t="s">
        <v>2104</v>
      </c>
      <c r="B268" s="9" t="s">
        <v>2382</v>
      </c>
      <c r="C268" s="9" t="s">
        <v>2883</v>
      </c>
      <c r="D268" s="12" t="s">
        <v>2882</v>
      </c>
    </row>
    <row r="269" spans="1:4" x14ac:dyDescent="0.3">
      <c r="A269" s="12" t="s">
        <v>2103</v>
      </c>
      <c r="B269" s="9" t="s">
        <v>2382</v>
      </c>
      <c r="C269" s="9" t="s">
        <v>2884</v>
      </c>
      <c r="D269" s="12" t="s">
        <v>2743</v>
      </c>
    </row>
    <row r="270" spans="1:4" x14ac:dyDescent="0.3">
      <c r="A270" s="12" t="s">
        <v>2102</v>
      </c>
      <c r="B270" s="9" t="s">
        <v>2385</v>
      </c>
      <c r="C270" s="9" t="s">
        <v>2434</v>
      </c>
      <c r="D270" s="12" t="s">
        <v>2885</v>
      </c>
    </row>
    <row r="271" spans="1:4" x14ac:dyDescent="0.3">
      <c r="A271" s="12" t="s">
        <v>2101</v>
      </c>
      <c r="B271" s="9" t="s">
        <v>2385</v>
      </c>
      <c r="C271" s="9" t="s">
        <v>2887</v>
      </c>
      <c r="D271" s="12" t="s">
        <v>2886</v>
      </c>
    </row>
    <row r="272" spans="1:4" x14ac:dyDescent="0.3">
      <c r="A272" s="12" t="s">
        <v>2100</v>
      </c>
      <c r="B272" s="9" t="s">
        <v>2385</v>
      </c>
      <c r="C272" s="9" t="s">
        <v>2889</v>
      </c>
      <c r="D272" s="12" t="s">
        <v>2888</v>
      </c>
    </row>
    <row r="273" spans="1:4" x14ac:dyDescent="0.3">
      <c r="A273" s="12" t="s">
        <v>2099</v>
      </c>
      <c r="B273" s="9" t="s">
        <v>2385</v>
      </c>
      <c r="C273" s="9" t="s">
        <v>2398</v>
      </c>
      <c r="D273" s="12" t="s">
        <v>2890</v>
      </c>
    </row>
    <row r="274" spans="1:4" x14ac:dyDescent="0.3">
      <c r="A274" s="12" t="s">
        <v>2098</v>
      </c>
      <c r="B274" s="9" t="s">
        <v>2385</v>
      </c>
      <c r="C274" s="9" t="s">
        <v>2486</v>
      </c>
      <c r="D274" s="12" t="s">
        <v>2891</v>
      </c>
    </row>
    <row r="275" spans="1:4" x14ac:dyDescent="0.3">
      <c r="A275" s="12" t="s">
        <v>2097</v>
      </c>
      <c r="B275" s="9" t="s">
        <v>2385</v>
      </c>
      <c r="C275" s="9" t="s">
        <v>2893</v>
      </c>
      <c r="D275" s="12" t="s">
        <v>2892</v>
      </c>
    </row>
    <row r="276" spans="1:4" x14ac:dyDescent="0.3">
      <c r="A276" s="12" t="s">
        <v>2096</v>
      </c>
      <c r="B276" s="9" t="s">
        <v>2385</v>
      </c>
      <c r="C276" s="9" t="s">
        <v>2895</v>
      </c>
      <c r="D276" s="12" t="s">
        <v>2894</v>
      </c>
    </row>
    <row r="277" spans="1:4" x14ac:dyDescent="0.3">
      <c r="A277" s="12" t="s">
        <v>2095</v>
      </c>
      <c r="B277" s="9" t="s">
        <v>2385</v>
      </c>
      <c r="C277" s="9" t="s">
        <v>2771</v>
      </c>
      <c r="D277" s="12" t="s">
        <v>2896</v>
      </c>
    </row>
    <row r="278" spans="1:4" x14ac:dyDescent="0.3">
      <c r="A278" s="12" t="s">
        <v>2094</v>
      </c>
      <c r="B278" s="9" t="s">
        <v>2385</v>
      </c>
      <c r="C278" s="9" t="s">
        <v>2898</v>
      </c>
      <c r="D278" s="12" t="s">
        <v>2897</v>
      </c>
    </row>
    <row r="279" spans="1:4" x14ac:dyDescent="0.3">
      <c r="A279" s="12" t="s">
        <v>2093</v>
      </c>
      <c r="B279" s="9" t="s">
        <v>2385</v>
      </c>
      <c r="C279" s="9" t="s">
        <v>2900</v>
      </c>
      <c r="D279" s="12" t="s">
        <v>2899</v>
      </c>
    </row>
    <row r="280" spans="1:4" x14ac:dyDescent="0.3">
      <c r="A280" s="12" t="s">
        <v>2092</v>
      </c>
      <c r="B280" s="9" t="s">
        <v>2382</v>
      </c>
      <c r="C280" s="9" t="s">
        <v>2901</v>
      </c>
      <c r="D280" s="12" t="s">
        <v>2726</v>
      </c>
    </row>
    <row r="281" spans="1:4" x14ac:dyDescent="0.3">
      <c r="A281" s="12" t="s">
        <v>2091</v>
      </c>
      <c r="B281" s="9" t="s">
        <v>2385</v>
      </c>
      <c r="C281" s="9" t="s">
        <v>2903</v>
      </c>
      <c r="D281" s="12" t="s">
        <v>2902</v>
      </c>
    </row>
    <row r="282" spans="1:4" x14ac:dyDescent="0.3">
      <c r="A282" s="12" t="s">
        <v>2090</v>
      </c>
      <c r="B282" s="9" t="s">
        <v>2382</v>
      </c>
      <c r="C282" s="9" t="s">
        <v>2905</v>
      </c>
      <c r="D282" s="12" t="s">
        <v>2904</v>
      </c>
    </row>
    <row r="283" spans="1:4" x14ac:dyDescent="0.3">
      <c r="A283" s="12" t="s">
        <v>2089</v>
      </c>
      <c r="B283" s="9" t="s">
        <v>2385</v>
      </c>
      <c r="C283" s="9" t="s">
        <v>2906</v>
      </c>
      <c r="D283" s="12" t="s">
        <v>2563</v>
      </c>
    </row>
    <row r="284" spans="1:4" x14ac:dyDescent="0.3">
      <c r="A284" s="12" t="s">
        <v>2088</v>
      </c>
      <c r="B284" s="9" t="s">
        <v>2385</v>
      </c>
      <c r="C284" s="9" t="s">
        <v>2908</v>
      </c>
      <c r="D284" s="12" t="s">
        <v>2907</v>
      </c>
    </row>
    <row r="285" spans="1:4" x14ac:dyDescent="0.3">
      <c r="A285" s="12" t="s">
        <v>2087</v>
      </c>
      <c r="B285" s="9" t="s">
        <v>2385</v>
      </c>
      <c r="C285" s="9" t="s">
        <v>2910</v>
      </c>
      <c r="D285" s="12" t="s">
        <v>2909</v>
      </c>
    </row>
    <row r="286" spans="1:4" x14ac:dyDescent="0.3">
      <c r="A286" s="12" t="s">
        <v>2086</v>
      </c>
      <c r="B286" s="9" t="s">
        <v>2385</v>
      </c>
      <c r="C286" s="9" t="s">
        <v>2912</v>
      </c>
      <c r="D286" s="12" t="s">
        <v>2911</v>
      </c>
    </row>
    <row r="287" spans="1:4" x14ac:dyDescent="0.3">
      <c r="A287" s="12" t="s">
        <v>2085</v>
      </c>
      <c r="B287" s="9" t="s">
        <v>2382</v>
      </c>
      <c r="C287" s="9" t="s">
        <v>2914</v>
      </c>
      <c r="D287" s="12" t="s">
        <v>2913</v>
      </c>
    </row>
    <row r="288" spans="1:4" x14ac:dyDescent="0.3">
      <c r="A288" s="12" t="s">
        <v>2084</v>
      </c>
      <c r="B288" s="9" t="s">
        <v>2382</v>
      </c>
      <c r="C288" s="9" t="s">
        <v>2916</v>
      </c>
      <c r="D288" s="12" t="s">
        <v>2915</v>
      </c>
    </row>
    <row r="289" spans="1:4" x14ac:dyDescent="0.3">
      <c r="A289" s="12" t="s">
        <v>2083</v>
      </c>
      <c r="B289" s="9" t="s">
        <v>2385</v>
      </c>
      <c r="C289" s="9" t="s">
        <v>2771</v>
      </c>
      <c r="D289" s="12" t="s">
        <v>2917</v>
      </c>
    </row>
    <row r="290" spans="1:4" x14ac:dyDescent="0.3">
      <c r="A290" s="12" t="s">
        <v>2082</v>
      </c>
      <c r="B290" s="9" t="s">
        <v>2385</v>
      </c>
      <c r="C290" s="9" t="s">
        <v>2919</v>
      </c>
      <c r="D290" s="12" t="s">
        <v>2918</v>
      </c>
    </row>
    <row r="291" spans="1:4" x14ac:dyDescent="0.3">
      <c r="A291" s="12" t="s">
        <v>2081</v>
      </c>
      <c r="B291" s="9" t="s">
        <v>2385</v>
      </c>
      <c r="C291" s="9" t="s">
        <v>2806</v>
      </c>
      <c r="D291" s="12" t="s">
        <v>2920</v>
      </c>
    </row>
    <row r="292" spans="1:4" x14ac:dyDescent="0.3">
      <c r="A292" s="12" t="s">
        <v>2080</v>
      </c>
      <c r="B292" s="9" t="s">
        <v>2385</v>
      </c>
      <c r="C292" s="9" t="s">
        <v>2922</v>
      </c>
      <c r="D292" s="12" t="s">
        <v>2921</v>
      </c>
    </row>
    <row r="293" spans="1:4" x14ac:dyDescent="0.3">
      <c r="A293" s="12" t="s">
        <v>2079</v>
      </c>
      <c r="B293" s="9" t="s">
        <v>2385</v>
      </c>
      <c r="C293" s="9" t="s">
        <v>2924</v>
      </c>
      <c r="D293" s="12" t="s">
        <v>2923</v>
      </c>
    </row>
    <row r="294" spans="1:4" x14ac:dyDescent="0.3">
      <c r="A294" s="12" t="s">
        <v>2078</v>
      </c>
      <c r="B294" s="9" t="s">
        <v>2385</v>
      </c>
      <c r="C294" s="9" t="s">
        <v>2926</v>
      </c>
      <c r="D294" s="12" t="s">
        <v>2925</v>
      </c>
    </row>
    <row r="295" spans="1:4" x14ac:dyDescent="0.3">
      <c r="A295" s="12" t="s">
        <v>2077</v>
      </c>
      <c r="B295" s="9" t="s">
        <v>2382</v>
      </c>
      <c r="C295" s="9" t="s">
        <v>2928</v>
      </c>
      <c r="D295" s="12" t="s">
        <v>2927</v>
      </c>
    </row>
    <row r="296" spans="1:4" x14ac:dyDescent="0.3">
      <c r="A296" s="12" t="s">
        <v>2076</v>
      </c>
      <c r="B296" s="9" t="s">
        <v>2385</v>
      </c>
      <c r="C296" s="9" t="s">
        <v>2930</v>
      </c>
      <c r="D296" s="12" t="s">
        <v>2929</v>
      </c>
    </row>
    <row r="297" spans="1:4" x14ac:dyDescent="0.3">
      <c r="A297" s="12" t="s">
        <v>2075</v>
      </c>
      <c r="B297" s="9" t="s">
        <v>2385</v>
      </c>
      <c r="C297" s="9" t="s">
        <v>2932</v>
      </c>
      <c r="D297" s="12" t="s">
        <v>2931</v>
      </c>
    </row>
    <row r="298" spans="1:4" x14ac:dyDescent="0.3">
      <c r="A298" s="12" t="s">
        <v>2074</v>
      </c>
      <c r="B298" s="9" t="s">
        <v>2385</v>
      </c>
      <c r="C298" s="9" t="s">
        <v>2934</v>
      </c>
      <c r="D298" s="12" t="s">
        <v>2933</v>
      </c>
    </row>
    <row r="299" spans="1:4" x14ac:dyDescent="0.3">
      <c r="A299" s="12" t="s">
        <v>2073</v>
      </c>
      <c r="B299" s="9" t="s">
        <v>2382</v>
      </c>
      <c r="C299" s="9" t="s">
        <v>2936</v>
      </c>
      <c r="D299" s="12" t="s">
        <v>2935</v>
      </c>
    </row>
    <row r="300" spans="1:4" x14ac:dyDescent="0.3">
      <c r="A300" s="12" t="s">
        <v>2072</v>
      </c>
      <c r="B300" s="9" t="s">
        <v>2385</v>
      </c>
      <c r="C300" s="9" t="s">
        <v>2938</v>
      </c>
      <c r="D300" s="12" t="s">
        <v>2937</v>
      </c>
    </row>
    <row r="301" spans="1:4" x14ac:dyDescent="0.3">
      <c r="A301" s="12" t="s">
        <v>2071</v>
      </c>
      <c r="B301" s="9" t="s">
        <v>2382</v>
      </c>
      <c r="C301" s="9" t="s">
        <v>2940</v>
      </c>
      <c r="D301" s="12" t="s">
        <v>2939</v>
      </c>
    </row>
    <row r="302" spans="1:4" x14ac:dyDescent="0.3">
      <c r="A302" s="12" t="s">
        <v>2070</v>
      </c>
      <c r="B302" s="9" t="s">
        <v>2385</v>
      </c>
      <c r="C302" s="9" t="s">
        <v>2941</v>
      </c>
      <c r="D302" s="12" t="s">
        <v>2837</v>
      </c>
    </row>
    <row r="303" spans="1:4" x14ac:dyDescent="0.3">
      <c r="A303" s="12" t="s">
        <v>2069</v>
      </c>
      <c r="B303" s="9" t="s">
        <v>2382</v>
      </c>
      <c r="C303" s="9" t="s">
        <v>2542</v>
      </c>
      <c r="D303" s="12" t="s">
        <v>2942</v>
      </c>
    </row>
    <row r="304" spans="1:4" x14ac:dyDescent="0.3">
      <c r="A304" s="12" t="s">
        <v>2068</v>
      </c>
      <c r="B304" s="9" t="s">
        <v>2385</v>
      </c>
      <c r="C304" s="9" t="s">
        <v>2944</v>
      </c>
      <c r="D304" s="12" t="s">
        <v>2943</v>
      </c>
    </row>
    <row r="305" spans="1:4" x14ac:dyDescent="0.3">
      <c r="A305" s="12" t="s">
        <v>2067</v>
      </c>
      <c r="B305" s="9" t="s">
        <v>2382</v>
      </c>
      <c r="C305" s="9" t="s">
        <v>2946</v>
      </c>
      <c r="D305" s="12" t="s">
        <v>2945</v>
      </c>
    </row>
    <row r="306" spans="1:4" x14ac:dyDescent="0.3">
      <c r="A306" s="12" t="s">
        <v>2066</v>
      </c>
      <c r="B306" s="9" t="s">
        <v>2382</v>
      </c>
      <c r="C306" s="9" t="s">
        <v>2948</v>
      </c>
      <c r="D306" s="12" t="s">
        <v>2947</v>
      </c>
    </row>
    <row r="307" spans="1:4" x14ac:dyDescent="0.3">
      <c r="A307" s="12" t="s">
        <v>2065</v>
      </c>
      <c r="B307" s="9" t="s">
        <v>2382</v>
      </c>
      <c r="C307" s="9" t="s">
        <v>2949</v>
      </c>
      <c r="D307" s="12" t="s">
        <v>2831</v>
      </c>
    </row>
    <row r="308" spans="1:4" x14ac:dyDescent="0.3">
      <c r="A308" s="12" t="s">
        <v>2064</v>
      </c>
      <c r="B308" s="9" t="s">
        <v>2382</v>
      </c>
      <c r="C308" s="9" t="s">
        <v>2509</v>
      </c>
      <c r="D308" s="12" t="s">
        <v>2950</v>
      </c>
    </row>
    <row r="309" spans="1:4" x14ac:dyDescent="0.3">
      <c r="A309" s="12" t="s">
        <v>2063</v>
      </c>
      <c r="B309" s="9" t="s">
        <v>2385</v>
      </c>
      <c r="C309" s="9" t="s">
        <v>2952</v>
      </c>
      <c r="D309" s="12" t="s">
        <v>2951</v>
      </c>
    </row>
    <row r="310" spans="1:4" x14ac:dyDescent="0.3">
      <c r="A310" s="12" t="s">
        <v>2062</v>
      </c>
      <c r="B310" s="9" t="s">
        <v>2382</v>
      </c>
      <c r="C310" s="9" t="s">
        <v>2954</v>
      </c>
      <c r="D310" s="12" t="s">
        <v>2953</v>
      </c>
    </row>
    <row r="311" spans="1:4" x14ac:dyDescent="0.3">
      <c r="A311" s="12" t="s">
        <v>2061</v>
      </c>
      <c r="B311" s="9" t="s">
        <v>2382</v>
      </c>
      <c r="C311" s="9" t="s">
        <v>2956</v>
      </c>
      <c r="D311" s="12" t="s">
        <v>2955</v>
      </c>
    </row>
    <row r="312" spans="1:4" x14ac:dyDescent="0.3">
      <c r="A312" s="12" t="s">
        <v>2060</v>
      </c>
      <c r="B312" s="9" t="s">
        <v>2385</v>
      </c>
      <c r="C312" s="9" t="s">
        <v>2957</v>
      </c>
      <c r="D312" s="12" t="s">
        <v>2518</v>
      </c>
    </row>
    <row r="313" spans="1:4" x14ac:dyDescent="0.3">
      <c r="A313" s="12" t="s">
        <v>2059</v>
      </c>
      <c r="B313" s="9" t="s">
        <v>2385</v>
      </c>
      <c r="C313" s="9" t="s">
        <v>2959</v>
      </c>
      <c r="D313" s="12" t="s">
        <v>2958</v>
      </c>
    </row>
    <row r="314" spans="1:4" x14ac:dyDescent="0.3">
      <c r="A314" s="12" t="s">
        <v>2058</v>
      </c>
      <c r="B314" s="9" t="s">
        <v>2385</v>
      </c>
      <c r="C314" s="9" t="s">
        <v>2961</v>
      </c>
      <c r="D314" s="12" t="s">
        <v>2960</v>
      </c>
    </row>
    <row r="315" spans="1:4" x14ac:dyDescent="0.3">
      <c r="A315" s="12" t="s">
        <v>2057</v>
      </c>
      <c r="B315" s="9" t="s">
        <v>2382</v>
      </c>
      <c r="C315" s="9" t="s">
        <v>2963</v>
      </c>
      <c r="D315" s="12" t="s">
        <v>2962</v>
      </c>
    </row>
    <row r="316" spans="1:4" x14ac:dyDescent="0.3">
      <c r="A316" s="12" t="s">
        <v>2056</v>
      </c>
      <c r="B316" s="9" t="s">
        <v>2382</v>
      </c>
      <c r="C316" s="9" t="s">
        <v>2965</v>
      </c>
      <c r="D316" s="12" t="s">
        <v>2964</v>
      </c>
    </row>
    <row r="317" spans="1:4" x14ac:dyDescent="0.3">
      <c r="A317" s="12" t="s">
        <v>2055</v>
      </c>
      <c r="B317" s="9" t="s">
        <v>2385</v>
      </c>
      <c r="C317" s="9" t="s">
        <v>2716</v>
      </c>
      <c r="D317" s="12" t="s">
        <v>2966</v>
      </c>
    </row>
    <row r="318" spans="1:4" x14ac:dyDescent="0.3">
      <c r="A318" s="12" t="s">
        <v>2054</v>
      </c>
      <c r="B318" s="9" t="s">
        <v>2385</v>
      </c>
      <c r="C318" s="9" t="s">
        <v>2422</v>
      </c>
      <c r="D318" s="12" t="s">
        <v>2967</v>
      </c>
    </row>
    <row r="319" spans="1:4" x14ac:dyDescent="0.3">
      <c r="A319" s="12" t="s">
        <v>2053</v>
      </c>
      <c r="B319" s="9" t="s">
        <v>2385</v>
      </c>
      <c r="C319" s="9" t="s">
        <v>2969</v>
      </c>
      <c r="D319" s="12" t="s">
        <v>2968</v>
      </c>
    </row>
    <row r="320" spans="1:4" x14ac:dyDescent="0.3">
      <c r="A320" s="12" t="s">
        <v>2052</v>
      </c>
      <c r="B320" s="9" t="s">
        <v>2385</v>
      </c>
      <c r="C320" s="9" t="s">
        <v>2971</v>
      </c>
      <c r="D320" s="12" t="s">
        <v>2970</v>
      </c>
    </row>
    <row r="321" spans="1:4" x14ac:dyDescent="0.3">
      <c r="A321" s="12" t="s">
        <v>2051</v>
      </c>
      <c r="B321" s="9" t="s">
        <v>2382</v>
      </c>
      <c r="C321" s="9" t="s">
        <v>2973</v>
      </c>
      <c r="D321" s="12" t="s">
        <v>2972</v>
      </c>
    </row>
    <row r="322" spans="1:4" x14ac:dyDescent="0.3">
      <c r="A322" s="12" t="s">
        <v>2050</v>
      </c>
      <c r="B322" s="9" t="s">
        <v>2382</v>
      </c>
      <c r="C322" s="9" t="s">
        <v>2975</v>
      </c>
      <c r="D322" s="12" t="s">
        <v>2974</v>
      </c>
    </row>
    <row r="323" spans="1:4" x14ac:dyDescent="0.3">
      <c r="A323" s="12" t="s">
        <v>2049</v>
      </c>
      <c r="B323" s="9" t="s">
        <v>2385</v>
      </c>
      <c r="C323" s="9" t="s">
        <v>2977</v>
      </c>
      <c r="D323" s="12" t="s">
        <v>2976</v>
      </c>
    </row>
    <row r="324" spans="1:4" x14ac:dyDescent="0.3">
      <c r="A324" s="12" t="s">
        <v>2048</v>
      </c>
      <c r="B324" s="9" t="s">
        <v>2385</v>
      </c>
      <c r="C324" s="9" t="s">
        <v>2978</v>
      </c>
      <c r="D324" s="12" t="s">
        <v>2907</v>
      </c>
    </row>
    <row r="325" spans="1:4" x14ac:dyDescent="0.3">
      <c r="A325" s="12" t="s">
        <v>2047</v>
      </c>
      <c r="B325" s="9" t="s">
        <v>2385</v>
      </c>
      <c r="C325" s="9" t="s">
        <v>2677</v>
      </c>
      <c r="D325" s="12" t="s">
        <v>2979</v>
      </c>
    </row>
    <row r="326" spans="1:4" x14ac:dyDescent="0.3">
      <c r="A326" s="12" t="s">
        <v>2046</v>
      </c>
      <c r="B326" s="9" t="s">
        <v>2382</v>
      </c>
      <c r="C326" s="9" t="s">
        <v>2981</v>
      </c>
      <c r="D326" s="12" t="s">
        <v>2980</v>
      </c>
    </row>
    <row r="327" spans="1:4" x14ac:dyDescent="0.3">
      <c r="A327" s="12" t="s">
        <v>2045</v>
      </c>
      <c r="B327" s="9" t="s">
        <v>2385</v>
      </c>
      <c r="C327" s="9" t="s">
        <v>2983</v>
      </c>
      <c r="D327" s="12" t="s">
        <v>2982</v>
      </c>
    </row>
    <row r="328" spans="1:4" x14ac:dyDescent="0.3">
      <c r="A328" s="12" t="s">
        <v>2044</v>
      </c>
      <c r="B328" s="9" t="s">
        <v>2385</v>
      </c>
      <c r="C328" s="9" t="s">
        <v>2816</v>
      </c>
      <c r="D328" s="12" t="s">
        <v>2984</v>
      </c>
    </row>
    <row r="329" spans="1:4" x14ac:dyDescent="0.3">
      <c r="A329" s="12" t="s">
        <v>2043</v>
      </c>
      <c r="B329" s="9" t="s">
        <v>2385</v>
      </c>
      <c r="C329" s="9" t="s">
        <v>2986</v>
      </c>
      <c r="D329" s="12" t="s">
        <v>2985</v>
      </c>
    </row>
    <row r="330" spans="1:4" x14ac:dyDescent="0.3">
      <c r="A330" s="12" t="s">
        <v>2042</v>
      </c>
      <c r="B330" s="9" t="s">
        <v>2385</v>
      </c>
      <c r="C330" s="9" t="s">
        <v>2806</v>
      </c>
      <c r="D330" s="12" t="s">
        <v>2987</v>
      </c>
    </row>
    <row r="331" spans="1:4" x14ac:dyDescent="0.3">
      <c r="A331" s="12" t="s">
        <v>2041</v>
      </c>
      <c r="B331" s="9" t="s">
        <v>2385</v>
      </c>
      <c r="C331" s="9" t="s">
        <v>2989</v>
      </c>
      <c r="D331" s="12" t="s">
        <v>2988</v>
      </c>
    </row>
    <row r="332" spans="1:4" x14ac:dyDescent="0.3">
      <c r="A332" s="12" t="s">
        <v>2040</v>
      </c>
      <c r="B332" s="9" t="s">
        <v>2385</v>
      </c>
      <c r="C332" s="9" t="s">
        <v>2991</v>
      </c>
      <c r="D332" s="12" t="s">
        <v>2990</v>
      </c>
    </row>
    <row r="333" spans="1:4" x14ac:dyDescent="0.3">
      <c r="A333" s="12" t="s">
        <v>2039</v>
      </c>
      <c r="B333" s="9" t="s">
        <v>2385</v>
      </c>
      <c r="C333" s="9" t="s">
        <v>2971</v>
      </c>
      <c r="D333" s="12" t="s">
        <v>2992</v>
      </c>
    </row>
    <row r="334" spans="1:4" x14ac:dyDescent="0.3">
      <c r="A334" s="12" t="s">
        <v>2038</v>
      </c>
      <c r="B334" s="9" t="s">
        <v>2382</v>
      </c>
      <c r="C334" s="9" t="s">
        <v>2994</v>
      </c>
      <c r="D334" s="12" t="s">
        <v>2993</v>
      </c>
    </row>
    <row r="335" spans="1:4" x14ac:dyDescent="0.3">
      <c r="A335" s="12" t="s">
        <v>2037</v>
      </c>
      <c r="B335" s="9" t="s">
        <v>2385</v>
      </c>
      <c r="C335" s="9" t="s">
        <v>2996</v>
      </c>
      <c r="D335" s="12" t="s">
        <v>2995</v>
      </c>
    </row>
    <row r="336" spans="1:4" x14ac:dyDescent="0.3">
      <c r="A336" s="12" t="s">
        <v>2036</v>
      </c>
      <c r="B336" s="9" t="s">
        <v>2382</v>
      </c>
      <c r="C336" s="9" t="s">
        <v>2998</v>
      </c>
      <c r="D336" s="12" t="s">
        <v>2997</v>
      </c>
    </row>
    <row r="337" spans="1:4" x14ac:dyDescent="0.3">
      <c r="A337" s="12" t="s">
        <v>2035</v>
      </c>
      <c r="B337" s="9" t="s">
        <v>2385</v>
      </c>
      <c r="C337" s="9" t="s">
        <v>3000</v>
      </c>
      <c r="D337" s="12" t="s">
        <v>2999</v>
      </c>
    </row>
    <row r="338" spans="1:4" x14ac:dyDescent="0.3">
      <c r="A338" s="12" t="s">
        <v>2034</v>
      </c>
      <c r="B338" s="9" t="s">
        <v>2382</v>
      </c>
      <c r="C338" s="9" t="s">
        <v>3002</v>
      </c>
      <c r="D338" s="12" t="s">
        <v>3001</v>
      </c>
    </row>
    <row r="339" spans="1:4" x14ac:dyDescent="0.3">
      <c r="A339" s="12" t="s">
        <v>2033</v>
      </c>
      <c r="B339" s="9" t="s">
        <v>2382</v>
      </c>
      <c r="C339" s="9" t="s">
        <v>2773</v>
      </c>
      <c r="D339" s="12" t="s">
        <v>3003</v>
      </c>
    </row>
    <row r="340" spans="1:4" x14ac:dyDescent="0.3">
      <c r="A340" s="12" t="s">
        <v>2032</v>
      </c>
      <c r="B340" s="9" t="s">
        <v>2385</v>
      </c>
      <c r="C340" s="9" t="s">
        <v>2696</v>
      </c>
      <c r="D340" s="12" t="s">
        <v>3004</v>
      </c>
    </row>
    <row r="341" spans="1:4" x14ac:dyDescent="0.3">
      <c r="A341" s="12" t="s">
        <v>2031</v>
      </c>
      <c r="B341" s="9" t="s">
        <v>2382</v>
      </c>
      <c r="C341" s="9" t="s">
        <v>3006</v>
      </c>
      <c r="D341" s="12" t="s">
        <v>3005</v>
      </c>
    </row>
    <row r="342" spans="1:4" x14ac:dyDescent="0.3">
      <c r="A342" s="12" t="s">
        <v>2030</v>
      </c>
      <c r="B342" s="9" t="s">
        <v>2382</v>
      </c>
      <c r="C342" s="9" t="s">
        <v>3008</v>
      </c>
      <c r="D342" s="12" t="s">
        <v>3007</v>
      </c>
    </row>
    <row r="343" spans="1:4" x14ac:dyDescent="0.3">
      <c r="A343" s="12" t="s">
        <v>2029</v>
      </c>
      <c r="B343" s="9" t="s">
        <v>2382</v>
      </c>
      <c r="C343" s="9" t="s">
        <v>3010</v>
      </c>
      <c r="D343" s="12" t="s">
        <v>3009</v>
      </c>
    </row>
    <row r="344" spans="1:4" x14ac:dyDescent="0.3">
      <c r="A344" s="12" t="s">
        <v>2028</v>
      </c>
      <c r="B344" s="9" t="s">
        <v>2382</v>
      </c>
      <c r="C344" s="9" t="s">
        <v>2570</v>
      </c>
      <c r="D344" s="12" t="s">
        <v>3011</v>
      </c>
    </row>
    <row r="345" spans="1:4" x14ac:dyDescent="0.3">
      <c r="A345" s="12" t="s">
        <v>2027</v>
      </c>
      <c r="B345" s="9" t="s">
        <v>2385</v>
      </c>
      <c r="C345" s="9" t="s">
        <v>3013</v>
      </c>
      <c r="D345" s="12" t="s">
        <v>3012</v>
      </c>
    </row>
    <row r="346" spans="1:4" x14ac:dyDescent="0.3">
      <c r="A346" s="12" t="s">
        <v>2026</v>
      </c>
      <c r="B346" s="9" t="s">
        <v>2382</v>
      </c>
      <c r="C346" s="9" t="s">
        <v>3015</v>
      </c>
      <c r="D346" s="12" t="s">
        <v>3014</v>
      </c>
    </row>
    <row r="347" spans="1:4" x14ac:dyDescent="0.3">
      <c r="A347" s="12" t="s">
        <v>2025</v>
      </c>
      <c r="B347" s="9" t="s">
        <v>2385</v>
      </c>
      <c r="C347" s="9" t="s">
        <v>2483</v>
      </c>
      <c r="D347" s="12" t="s">
        <v>3016</v>
      </c>
    </row>
    <row r="348" spans="1:4" x14ac:dyDescent="0.3">
      <c r="A348" s="12" t="s">
        <v>2024</v>
      </c>
      <c r="B348" s="9" t="s">
        <v>2382</v>
      </c>
      <c r="C348" s="9" t="s">
        <v>3018</v>
      </c>
      <c r="D348" s="12" t="s">
        <v>3017</v>
      </c>
    </row>
    <row r="349" spans="1:4" x14ac:dyDescent="0.3">
      <c r="A349" s="12" t="s">
        <v>2023</v>
      </c>
      <c r="B349" s="9" t="s">
        <v>2382</v>
      </c>
      <c r="C349" s="9" t="s">
        <v>3020</v>
      </c>
      <c r="D349" s="12" t="s">
        <v>3019</v>
      </c>
    </row>
    <row r="350" spans="1:4" x14ac:dyDescent="0.3">
      <c r="A350" s="12" t="s">
        <v>2022</v>
      </c>
      <c r="B350" s="9" t="s">
        <v>2385</v>
      </c>
      <c r="C350" s="9" t="s">
        <v>3022</v>
      </c>
      <c r="D350" s="12" t="s">
        <v>3021</v>
      </c>
    </row>
    <row r="351" spans="1:4" x14ac:dyDescent="0.3">
      <c r="A351" s="12" t="s">
        <v>2021</v>
      </c>
      <c r="B351" s="9" t="s">
        <v>2382</v>
      </c>
      <c r="C351" s="9" t="s">
        <v>3024</v>
      </c>
      <c r="D351" s="12" t="s">
        <v>3023</v>
      </c>
    </row>
    <row r="352" spans="1:4" x14ac:dyDescent="0.3">
      <c r="A352" s="12" t="s">
        <v>2020</v>
      </c>
      <c r="B352" s="9" t="s">
        <v>2385</v>
      </c>
      <c r="C352" s="9" t="s">
        <v>3026</v>
      </c>
      <c r="D352" s="12" t="s">
        <v>3025</v>
      </c>
    </row>
    <row r="353" spans="1:4" x14ac:dyDescent="0.3">
      <c r="A353" s="12" t="s">
        <v>2019</v>
      </c>
      <c r="B353" s="9" t="s">
        <v>2382</v>
      </c>
      <c r="C353" s="9" t="s">
        <v>3028</v>
      </c>
      <c r="D353" s="12" t="s">
        <v>3027</v>
      </c>
    </row>
    <row r="354" spans="1:4" x14ac:dyDescent="0.3">
      <c r="A354" s="12" t="s">
        <v>2018</v>
      </c>
      <c r="B354" s="9" t="s">
        <v>2385</v>
      </c>
      <c r="C354" s="9" t="s">
        <v>3029</v>
      </c>
      <c r="D354" s="12" t="s">
        <v>2537</v>
      </c>
    </row>
    <row r="355" spans="1:4" x14ac:dyDescent="0.3">
      <c r="A355" s="12" t="s">
        <v>2017</v>
      </c>
      <c r="B355" s="9" t="s">
        <v>2382</v>
      </c>
      <c r="C355" s="9" t="s">
        <v>3031</v>
      </c>
      <c r="D355" s="12" t="s">
        <v>3030</v>
      </c>
    </row>
    <row r="356" spans="1:4" x14ac:dyDescent="0.3">
      <c r="A356" s="12" t="s">
        <v>2016</v>
      </c>
      <c r="B356" s="9" t="s">
        <v>2382</v>
      </c>
      <c r="C356" s="9" t="s">
        <v>3033</v>
      </c>
      <c r="D356" s="12" t="s">
        <v>3032</v>
      </c>
    </row>
    <row r="357" spans="1:4" x14ac:dyDescent="0.3">
      <c r="A357" s="12" t="s">
        <v>2015</v>
      </c>
      <c r="B357" s="9" t="s">
        <v>2382</v>
      </c>
      <c r="C357" s="9" t="s">
        <v>3035</v>
      </c>
      <c r="D357" s="12" t="s">
        <v>3034</v>
      </c>
    </row>
    <row r="358" spans="1:4" x14ac:dyDescent="0.3">
      <c r="A358" s="12" t="s">
        <v>2014</v>
      </c>
      <c r="B358" s="9" t="s">
        <v>2385</v>
      </c>
      <c r="C358" s="9" t="s">
        <v>3037</v>
      </c>
      <c r="D358" s="12" t="s">
        <v>3036</v>
      </c>
    </row>
    <row r="359" spans="1:4" x14ac:dyDescent="0.3">
      <c r="A359" s="12" t="s">
        <v>2013</v>
      </c>
      <c r="B359" s="9" t="s">
        <v>2385</v>
      </c>
      <c r="C359" s="9" t="s">
        <v>3039</v>
      </c>
      <c r="D359" s="12" t="s">
        <v>3038</v>
      </c>
    </row>
    <row r="360" spans="1:4" x14ac:dyDescent="0.3">
      <c r="A360" s="12" t="s">
        <v>2012</v>
      </c>
      <c r="B360" s="9" t="s">
        <v>2385</v>
      </c>
      <c r="C360" s="9" t="s">
        <v>3041</v>
      </c>
      <c r="D360" s="12" t="s">
        <v>3040</v>
      </c>
    </row>
    <row r="361" spans="1:4" x14ac:dyDescent="0.3">
      <c r="A361" s="12" t="s">
        <v>2011</v>
      </c>
      <c r="B361" s="9" t="s">
        <v>2385</v>
      </c>
      <c r="C361" s="9" t="s">
        <v>3042</v>
      </c>
      <c r="D361" s="12" t="s">
        <v>2741</v>
      </c>
    </row>
    <row r="362" spans="1:4" x14ac:dyDescent="0.3">
      <c r="A362" s="12" t="s">
        <v>2010</v>
      </c>
      <c r="B362" s="9" t="s">
        <v>2385</v>
      </c>
      <c r="C362" s="9" t="s">
        <v>3044</v>
      </c>
      <c r="D362" s="12" t="s">
        <v>3043</v>
      </c>
    </row>
    <row r="363" spans="1:4" x14ac:dyDescent="0.3">
      <c r="A363" s="12" t="s">
        <v>2009</v>
      </c>
      <c r="B363" s="9" t="s">
        <v>2385</v>
      </c>
      <c r="C363" s="9" t="s">
        <v>2511</v>
      </c>
      <c r="D363" s="12" t="s">
        <v>3045</v>
      </c>
    </row>
    <row r="364" spans="1:4" x14ac:dyDescent="0.3">
      <c r="A364" s="12" t="s">
        <v>2008</v>
      </c>
      <c r="B364" s="9" t="s">
        <v>2385</v>
      </c>
      <c r="C364" s="9" t="s">
        <v>3047</v>
      </c>
      <c r="D364" s="12" t="s">
        <v>3046</v>
      </c>
    </row>
    <row r="365" spans="1:4" x14ac:dyDescent="0.3">
      <c r="A365" s="12" t="s">
        <v>2007</v>
      </c>
      <c r="B365" s="9" t="s">
        <v>2382</v>
      </c>
      <c r="C365" s="9" t="s">
        <v>3049</v>
      </c>
      <c r="D365" s="12" t="s">
        <v>3048</v>
      </c>
    </row>
    <row r="366" spans="1:4" x14ac:dyDescent="0.3">
      <c r="A366" s="12" t="s">
        <v>2006</v>
      </c>
      <c r="B366" s="9" t="s">
        <v>2382</v>
      </c>
      <c r="C366" s="9" t="s">
        <v>3051</v>
      </c>
      <c r="D366" s="12" t="s">
        <v>3050</v>
      </c>
    </row>
    <row r="367" spans="1:4" x14ac:dyDescent="0.3">
      <c r="A367" s="12" t="s">
        <v>2005</v>
      </c>
      <c r="B367" s="9" t="s">
        <v>2385</v>
      </c>
      <c r="C367" s="9" t="s">
        <v>3053</v>
      </c>
      <c r="D367" s="12" t="s">
        <v>3052</v>
      </c>
    </row>
    <row r="368" spans="1:4" x14ac:dyDescent="0.3">
      <c r="A368" s="12" t="s">
        <v>2004</v>
      </c>
      <c r="B368" s="9" t="s">
        <v>2385</v>
      </c>
      <c r="C368" s="9" t="s">
        <v>3055</v>
      </c>
      <c r="D368" s="12" t="s">
        <v>3054</v>
      </c>
    </row>
    <row r="369" spans="1:4" x14ac:dyDescent="0.3">
      <c r="A369" s="12" t="s">
        <v>2003</v>
      </c>
      <c r="B369" s="9" t="s">
        <v>2382</v>
      </c>
      <c r="C369" s="9" t="s">
        <v>3057</v>
      </c>
      <c r="D369" s="12" t="s">
        <v>3056</v>
      </c>
    </row>
    <row r="370" spans="1:4" x14ac:dyDescent="0.3">
      <c r="A370" s="12" t="s">
        <v>2002</v>
      </c>
      <c r="B370" s="9" t="s">
        <v>2385</v>
      </c>
      <c r="C370" s="9" t="s">
        <v>3059</v>
      </c>
      <c r="D370" s="12" t="s">
        <v>3058</v>
      </c>
    </row>
    <row r="371" spans="1:4" x14ac:dyDescent="0.3">
      <c r="A371" s="12" t="s">
        <v>2001</v>
      </c>
      <c r="B371" s="9" t="s">
        <v>2385</v>
      </c>
      <c r="C371" s="9" t="s">
        <v>3061</v>
      </c>
      <c r="D371" s="12" t="s">
        <v>3060</v>
      </c>
    </row>
    <row r="372" spans="1:4" x14ac:dyDescent="0.3">
      <c r="A372" s="12" t="s">
        <v>2000</v>
      </c>
      <c r="B372" s="9" t="s">
        <v>2382</v>
      </c>
      <c r="C372" s="9" t="s">
        <v>3063</v>
      </c>
      <c r="D372" s="12" t="s">
        <v>3062</v>
      </c>
    </row>
    <row r="373" spans="1:4" x14ac:dyDescent="0.3">
      <c r="A373" s="12" t="s">
        <v>1999</v>
      </c>
      <c r="B373" s="9" t="s">
        <v>2385</v>
      </c>
      <c r="C373" s="9" t="s">
        <v>3065</v>
      </c>
      <c r="D373" s="12" t="s">
        <v>3064</v>
      </c>
    </row>
    <row r="374" spans="1:4" x14ac:dyDescent="0.3">
      <c r="A374" s="12" t="s">
        <v>1998</v>
      </c>
      <c r="B374" s="9" t="s">
        <v>2382</v>
      </c>
      <c r="C374" s="9" t="s">
        <v>3067</v>
      </c>
      <c r="D374" s="12" t="s">
        <v>3066</v>
      </c>
    </row>
    <row r="375" spans="1:4" x14ac:dyDescent="0.3">
      <c r="A375" s="12" t="s">
        <v>1997</v>
      </c>
      <c r="B375" s="9" t="s">
        <v>2382</v>
      </c>
      <c r="C375" s="9" t="s">
        <v>2914</v>
      </c>
      <c r="D375" s="12" t="s">
        <v>3068</v>
      </c>
    </row>
    <row r="376" spans="1:4" x14ac:dyDescent="0.3">
      <c r="A376" s="12" t="s">
        <v>1996</v>
      </c>
      <c r="B376" s="9" t="s">
        <v>2382</v>
      </c>
      <c r="C376" s="9" t="s">
        <v>3070</v>
      </c>
      <c r="D376" s="12" t="s">
        <v>3069</v>
      </c>
    </row>
    <row r="377" spans="1:4" x14ac:dyDescent="0.3">
      <c r="A377" s="12" t="s">
        <v>1995</v>
      </c>
      <c r="B377" s="9" t="s">
        <v>2385</v>
      </c>
      <c r="C377" s="9" t="s">
        <v>3072</v>
      </c>
      <c r="D377" s="12" t="s">
        <v>3071</v>
      </c>
    </row>
    <row r="378" spans="1:4" x14ac:dyDescent="0.3">
      <c r="A378" s="12" t="s">
        <v>1994</v>
      </c>
      <c r="B378" s="9" t="s">
        <v>2385</v>
      </c>
      <c r="C378" s="9" t="s">
        <v>2677</v>
      </c>
      <c r="D378" s="12" t="s">
        <v>3073</v>
      </c>
    </row>
    <row r="379" spans="1:4" x14ac:dyDescent="0.3">
      <c r="A379" s="12" t="s">
        <v>1993</v>
      </c>
      <c r="B379" s="9" t="s">
        <v>2382</v>
      </c>
      <c r="C379" s="9" t="s">
        <v>3075</v>
      </c>
      <c r="D379" s="12" t="s">
        <v>3074</v>
      </c>
    </row>
    <row r="380" spans="1:4" x14ac:dyDescent="0.3">
      <c r="A380" s="12" t="s">
        <v>1992</v>
      </c>
      <c r="B380" s="9" t="s">
        <v>2382</v>
      </c>
      <c r="C380" s="9" t="s">
        <v>2750</v>
      </c>
      <c r="D380" s="12" t="s">
        <v>3076</v>
      </c>
    </row>
    <row r="381" spans="1:4" x14ac:dyDescent="0.3">
      <c r="A381" s="12" t="s">
        <v>1991</v>
      </c>
      <c r="B381" s="9" t="s">
        <v>2385</v>
      </c>
      <c r="C381" s="9" t="s">
        <v>3078</v>
      </c>
      <c r="D381" s="12" t="s">
        <v>3077</v>
      </c>
    </row>
    <row r="382" spans="1:4" x14ac:dyDescent="0.3">
      <c r="A382" s="12" t="s">
        <v>1990</v>
      </c>
      <c r="B382" s="9" t="s">
        <v>2382</v>
      </c>
      <c r="C382" s="9" t="s">
        <v>3080</v>
      </c>
      <c r="D382" s="12" t="s">
        <v>3079</v>
      </c>
    </row>
    <row r="383" spans="1:4" x14ac:dyDescent="0.3">
      <c r="A383" s="12" t="s">
        <v>1989</v>
      </c>
      <c r="B383" s="9" t="s">
        <v>2385</v>
      </c>
      <c r="C383" s="9" t="s">
        <v>2396</v>
      </c>
      <c r="D383" s="12" t="s">
        <v>3081</v>
      </c>
    </row>
    <row r="384" spans="1:4" x14ac:dyDescent="0.3">
      <c r="A384" s="12" t="s">
        <v>1988</v>
      </c>
      <c r="B384" s="9" t="s">
        <v>2385</v>
      </c>
      <c r="C384" s="9" t="s">
        <v>2820</v>
      </c>
      <c r="D384" s="12" t="s">
        <v>3082</v>
      </c>
    </row>
    <row r="385" spans="1:4" x14ac:dyDescent="0.3">
      <c r="A385" s="12" t="s">
        <v>1987</v>
      </c>
      <c r="B385" s="9" t="s">
        <v>2382</v>
      </c>
      <c r="C385" s="9" t="s">
        <v>2530</v>
      </c>
      <c r="D385" s="12" t="s">
        <v>3083</v>
      </c>
    </row>
    <row r="386" spans="1:4" x14ac:dyDescent="0.3">
      <c r="A386" s="12" t="s">
        <v>1986</v>
      </c>
      <c r="B386" s="9" t="s">
        <v>2385</v>
      </c>
      <c r="C386" s="9" t="s">
        <v>3085</v>
      </c>
      <c r="D386" s="12" t="s">
        <v>3084</v>
      </c>
    </row>
    <row r="387" spans="1:4" x14ac:dyDescent="0.3">
      <c r="A387" s="12" t="s">
        <v>1985</v>
      </c>
      <c r="B387" s="9" t="s">
        <v>2385</v>
      </c>
      <c r="C387" s="9" t="s">
        <v>3087</v>
      </c>
      <c r="D387" s="12" t="s">
        <v>3086</v>
      </c>
    </row>
    <row r="388" spans="1:4" x14ac:dyDescent="0.3">
      <c r="A388" s="12" t="s">
        <v>1984</v>
      </c>
      <c r="B388" s="9" t="s">
        <v>2382</v>
      </c>
      <c r="C388" s="9" t="s">
        <v>3089</v>
      </c>
      <c r="D388" s="12" t="s">
        <v>3088</v>
      </c>
    </row>
    <row r="389" spans="1:4" x14ac:dyDescent="0.3">
      <c r="A389" s="12" t="s">
        <v>1983</v>
      </c>
      <c r="B389" s="9" t="s">
        <v>2385</v>
      </c>
      <c r="C389" s="9" t="s">
        <v>3091</v>
      </c>
      <c r="D389" s="12" t="s">
        <v>3090</v>
      </c>
    </row>
    <row r="390" spans="1:4" x14ac:dyDescent="0.3">
      <c r="A390" s="12" t="s">
        <v>1982</v>
      </c>
      <c r="B390" s="9" t="s">
        <v>2382</v>
      </c>
      <c r="C390" s="9" t="s">
        <v>2956</v>
      </c>
      <c r="D390" s="12" t="s">
        <v>3092</v>
      </c>
    </row>
    <row r="391" spans="1:4" x14ac:dyDescent="0.3">
      <c r="A391" s="12" t="s">
        <v>1981</v>
      </c>
      <c r="B391" s="9" t="s">
        <v>2382</v>
      </c>
      <c r="C391" s="9" t="s">
        <v>3094</v>
      </c>
      <c r="D391" s="12" t="s">
        <v>3093</v>
      </c>
    </row>
    <row r="392" spans="1:4" x14ac:dyDescent="0.3">
      <c r="A392" s="12" t="s">
        <v>1980</v>
      </c>
      <c r="B392" s="9" t="s">
        <v>2385</v>
      </c>
      <c r="C392" s="9" t="s">
        <v>3096</v>
      </c>
      <c r="D392" s="12" t="s">
        <v>3095</v>
      </c>
    </row>
    <row r="393" spans="1:4" x14ac:dyDescent="0.3">
      <c r="A393" s="12" t="s">
        <v>1979</v>
      </c>
      <c r="B393" s="9" t="s">
        <v>2385</v>
      </c>
      <c r="C393" s="9" t="s">
        <v>2479</v>
      </c>
      <c r="D393" s="12" t="s">
        <v>3097</v>
      </c>
    </row>
    <row r="394" spans="1:4" x14ac:dyDescent="0.3">
      <c r="A394" s="12" t="s">
        <v>1978</v>
      </c>
      <c r="B394" s="9" t="s">
        <v>2382</v>
      </c>
      <c r="C394" s="9" t="s">
        <v>3099</v>
      </c>
      <c r="D394" s="12" t="s">
        <v>3098</v>
      </c>
    </row>
    <row r="395" spans="1:4" x14ac:dyDescent="0.3">
      <c r="A395" s="12" t="s">
        <v>1977</v>
      </c>
      <c r="B395" s="9" t="s">
        <v>2385</v>
      </c>
      <c r="C395" s="9" t="s">
        <v>3100</v>
      </c>
      <c r="D395" s="12" t="s">
        <v>2772</v>
      </c>
    </row>
    <row r="396" spans="1:4" x14ac:dyDescent="0.3">
      <c r="A396" s="12" t="s">
        <v>1976</v>
      </c>
      <c r="B396" s="9" t="s">
        <v>2382</v>
      </c>
      <c r="C396" s="9" t="s">
        <v>3102</v>
      </c>
      <c r="D396" s="12" t="s">
        <v>3101</v>
      </c>
    </row>
    <row r="397" spans="1:4" x14ac:dyDescent="0.3">
      <c r="A397" s="12" t="s">
        <v>1975</v>
      </c>
      <c r="B397" s="9" t="s">
        <v>2382</v>
      </c>
      <c r="C397" s="9" t="s">
        <v>3104</v>
      </c>
      <c r="D397" s="12" t="s">
        <v>3103</v>
      </c>
    </row>
    <row r="398" spans="1:4" x14ac:dyDescent="0.3">
      <c r="A398" s="12" t="s">
        <v>1974</v>
      </c>
      <c r="B398" s="9" t="s">
        <v>2382</v>
      </c>
      <c r="C398" s="9" t="s">
        <v>3106</v>
      </c>
      <c r="D398" s="12" t="s">
        <v>3105</v>
      </c>
    </row>
    <row r="399" spans="1:4" x14ac:dyDescent="0.3">
      <c r="A399" s="12" t="s">
        <v>1973</v>
      </c>
      <c r="B399" s="9" t="s">
        <v>2385</v>
      </c>
      <c r="C399" s="9" t="s">
        <v>3108</v>
      </c>
      <c r="D399" s="12" t="s">
        <v>3107</v>
      </c>
    </row>
    <row r="400" spans="1:4" x14ac:dyDescent="0.3">
      <c r="A400" s="12" t="s">
        <v>1972</v>
      </c>
      <c r="B400" s="9" t="s">
        <v>2382</v>
      </c>
      <c r="C400" s="9" t="s">
        <v>2552</v>
      </c>
      <c r="D400" s="12" t="s">
        <v>3109</v>
      </c>
    </row>
    <row r="401" spans="1:4" x14ac:dyDescent="0.3">
      <c r="A401" s="12" t="s">
        <v>1971</v>
      </c>
      <c r="B401" s="9" t="s">
        <v>2382</v>
      </c>
      <c r="C401" s="9" t="s">
        <v>3111</v>
      </c>
      <c r="D401" s="12" t="s">
        <v>3110</v>
      </c>
    </row>
    <row r="402" spans="1:4" x14ac:dyDescent="0.3">
      <c r="A402" s="12" t="s">
        <v>1970</v>
      </c>
      <c r="B402" s="9" t="s">
        <v>2385</v>
      </c>
      <c r="C402" s="9" t="s">
        <v>3113</v>
      </c>
      <c r="D402" s="12" t="s">
        <v>3112</v>
      </c>
    </row>
    <row r="403" spans="1:4" x14ac:dyDescent="0.3">
      <c r="A403" s="12" t="s">
        <v>1969</v>
      </c>
      <c r="B403" s="9" t="s">
        <v>2382</v>
      </c>
      <c r="C403" s="9" t="s">
        <v>3115</v>
      </c>
      <c r="D403" s="12" t="s">
        <v>3114</v>
      </c>
    </row>
    <row r="404" spans="1:4" x14ac:dyDescent="0.3">
      <c r="A404" s="12" t="s">
        <v>1968</v>
      </c>
      <c r="B404" s="9" t="s">
        <v>2382</v>
      </c>
      <c r="C404" s="9" t="s">
        <v>3117</v>
      </c>
      <c r="D404" s="12" t="s">
        <v>3116</v>
      </c>
    </row>
    <row r="405" spans="1:4" x14ac:dyDescent="0.3">
      <c r="A405" s="12" t="s">
        <v>1967</v>
      </c>
      <c r="B405" s="9" t="s">
        <v>2385</v>
      </c>
      <c r="C405" s="9" t="s">
        <v>3119</v>
      </c>
      <c r="D405" s="12" t="s">
        <v>3118</v>
      </c>
    </row>
    <row r="406" spans="1:4" x14ac:dyDescent="0.3">
      <c r="A406" s="12" t="s">
        <v>1966</v>
      </c>
      <c r="B406" s="9" t="s">
        <v>2385</v>
      </c>
      <c r="C406" s="9" t="s">
        <v>3121</v>
      </c>
      <c r="D406" s="12" t="s">
        <v>3120</v>
      </c>
    </row>
    <row r="407" spans="1:4" x14ac:dyDescent="0.3">
      <c r="A407" s="12" t="s">
        <v>1965</v>
      </c>
      <c r="B407" s="9" t="s">
        <v>2385</v>
      </c>
      <c r="C407" s="9" t="s">
        <v>3123</v>
      </c>
      <c r="D407" s="12" t="s">
        <v>3122</v>
      </c>
    </row>
    <row r="408" spans="1:4" x14ac:dyDescent="0.3">
      <c r="A408" s="12" t="s">
        <v>1964</v>
      </c>
      <c r="B408" s="9" t="s">
        <v>2385</v>
      </c>
      <c r="C408" s="9" t="s">
        <v>3125</v>
      </c>
      <c r="D408" s="12" t="s">
        <v>3124</v>
      </c>
    </row>
    <row r="409" spans="1:4" x14ac:dyDescent="0.3">
      <c r="A409" s="12" t="s">
        <v>1963</v>
      </c>
      <c r="B409" s="9" t="s">
        <v>2385</v>
      </c>
      <c r="C409" s="9" t="s">
        <v>3127</v>
      </c>
      <c r="D409" s="12" t="s">
        <v>3126</v>
      </c>
    </row>
    <row r="410" spans="1:4" x14ac:dyDescent="0.3">
      <c r="A410" s="12" t="s">
        <v>1962</v>
      </c>
      <c r="B410" s="9" t="s">
        <v>2385</v>
      </c>
      <c r="C410" s="9" t="s">
        <v>3129</v>
      </c>
      <c r="D410" s="12" t="s">
        <v>3128</v>
      </c>
    </row>
    <row r="411" spans="1:4" x14ac:dyDescent="0.3">
      <c r="A411" s="12" t="s">
        <v>1961</v>
      </c>
      <c r="B411" s="9" t="s">
        <v>2382</v>
      </c>
      <c r="C411" s="9" t="s">
        <v>3131</v>
      </c>
      <c r="D411" s="12" t="s">
        <v>3130</v>
      </c>
    </row>
    <row r="412" spans="1:4" x14ac:dyDescent="0.3">
      <c r="A412" s="12" t="s">
        <v>1960</v>
      </c>
      <c r="B412" s="9" t="s">
        <v>2382</v>
      </c>
      <c r="C412" s="9" t="s">
        <v>3133</v>
      </c>
      <c r="D412" s="12" t="s">
        <v>3132</v>
      </c>
    </row>
    <row r="413" spans="1:4" x14ac:dyDescent="0.3">
      <c r="A413" s="12" t="s">
        <v>1959</v>
      </c>
      <c r="B413" s="9" t="s">
        <v>2385</v>
      </c>
      <c r="C413" s="9" t="s">
        <v>3135</v>
      </c>
      <c r="D413" s="12" t="s">
        <v>3134</v>
      </c>
    </row>
    <row r="414" spans="1:4" x14ac:dyDescent="0.3">
      <c r="A414" s="12" t="s">
        <v>1958</v>
      </c>
      <c r="B414" s="9" t="s">
        <v>2382</v>
      </c>
      <c r="C414" s="9" t="s">
        <v>3137</v>
      </c>
      <c r="D414" s="12" t="s">
        <v>3136</v>
      </c>
    </row>
    <row r="415" spans="1:4" x14ac:dyDescent="0.3">
      <c r="A415" s="12" t="s">
        <v>1957</v>
      </c>
      <c r="B415" s="9" t="s">
        <v>2382</v>
      </c>
      <c r="C415" s="9" t="s">
        <v>3139</v>
      </c>
      <c r="D415" s="12" t="s">
        <v>3138</v>
      </c>
    </row>
    <row r="416" spans="1:4" x14ac:dyDescent="0.3">
      <c r="A416" s="12" t="s">
        <v>1956</v>
      </c>
      <c r="B416" s="9" t="s">
        <v>2385</v>
      </c>
      <c r="C416" s="9" t="s">
        <v>3141</v>
      </c>
      <c r="D416" s="12" t="s">
        <v>3140</v>
      </c>
    </row>
    <row r="417" spans="1:4" x14ac:dyDescent="0.3">
      <c r="A417" s="12" t="s">
        <v>1955</v>
      </c>
      <c r="B417" s="9" t="s">
        <v>2385</v>
      </c>
      <c r="C417" s="9" t="s">
        <v>2396</v>
      </c>
      <c r="D417" s="12" t="s">
        <v>3142</v>
      </c>
    </row>
    <row r="418" spans="1:4" x14ac:dyDescent="0.3">
      <c r="A418" s="12" t="s">
        <v>1954</v>
      </c>
      <c r="B418" s="9" t="s">
        <v>2382</v>
      </c>
      <c r="C418" s="9" t="s">
        <v>3144</v>
      </c>
      <c r="D418" s="12" t="s">
        <v>3143</v>
      </c>
    </row>
    <row r="419" spans="1:4" x14ac:dyDescent="0.3">
      <c r="A419" s="12" t="s">
        <v>1953</v>
      </c>
      <c r="B419" s="9" t="s">
        <v>2382</v>
      </c>
      <c r="C419" s="9" t="s">
        <v>3015</v>
      </c>
      <c r="D419" s="12" t="s">
        <v>3145</v>
      </c>
    </row>
    <row r="420" spans="1:4" x14ac:dyDescent="0.3">
      <c r="A420" s="12" t="s">
        <v>1952</v>
      </c>
      <c r="B420" s="9" t="s">
        <v>2382</v>
      </c>
      <c r="C420" s="9" t="s">
        <v>3147</v>
      </c>
      <c r="D420" s="12" t="s">
        <v>3146</v>
      </c>
    </row>
    <row r="421" spans="1:4" x14ac:dyDescent="0.3">
      <c r="A421" s="12" t="s">
        <v>1951</v>
      </c>
      <c r="B421" s="9" t="s">
        <v>2382</v>
      </c>
      <c r="C421" s="9" t="s">
        <v>3149</v>
      </c>
      <c r="D421" s="12" t="s">
        <v>3148</v>
      </c>
    </row>
    <row r="422" spans="1:4" x14ac:dyDescent="0.3">
      <c r="A422" s="12" t="s">
        <v>1950</v>
      </c>
      <c r="B422" s="9" t="s">
        <v>2385</v>
      </c>
      <c r="C422" s="9" t="s">
        <v>3151</v>
      </c>
      <c r="D422" s="12" t="s">
        <v>3150</v>
      </c>
    </row>
    <row r="423" spans="1:4" x14ac:dyDescent="0.3">
      <c r="A423" s="12" t="s">
        <v>1949</v>
      </c>
      <c r="B423" s="9" t="s">
        <v>2382</v>
      </c>
      <c r="C423" s="9" t="s">
        <v>3152</v>
      </c>
      <c r="D423" s="12" t="s">
        <v>2593</v>
      </c>
    </row>
    <row r="424" spans="1:4" x14ac:dyDescent="0.3">
      <c r="A424" s="12" t="s">
        <v>1948</v>
      </c>
      <c r="B424" s="9" t="s">
        <v>2382</v>
      </c>
      <c r="C424" s="9" t="s">
        <v>3154</v>
      </c>
      <c r="D424" s="12" t="s">
        <v>3153</v>
      </c>
    </row>
    <row r="425" spans="1:4" x14ac:dyDescent="0.3">
      <c r="A425" s="12" t="s">
        <v>1947</v>
      </c>
      <c r="B425" s="9" t="s">
        <v>2382</v>
      </c>
      <c r="C425" s="9" t="s">
        <v>3156</v>
      </c>
      <c r="D425" s="12" t="s">
        <v>3155</v>
      </c>
    </row>
    <row r="426" spans="1:4" x14ac:dyDescent="0.3">
      <c r="A426" s="12" t="s">
        <v>1946</v>
      </c>
      <c r="B426" s="9" t="s">
        <v>2385</v>
      </c>
      <c r="C426" s="9" t="s">
        <v>3139</v>
      </c>
      <c r="D426" s="12" t="s">
        <v>3157</v>
      </c>
    </row>
    <row r="427" spans="1:4" x14ac:dyDescent="0.3">
      <c r="A427" s="12" t="s">
        <v>1945</v>
      </c>
      <c r="B427" s="9" t="s">
        <v>2385</v>
      </c>
      <c r="C427" s="9" t="s">
        <v>2771</v>
      </c>
      <c r="D427" s="12" t="s">
        <v>3158</v>
      </c>
    </row>
    <row r="428" spans="1:4" x14ac:dyDescent="0.3">
      <c r="A428" s="12" t="s">
        <v>1944</v>
      </c>
      <c r="B428" s="9" t="s">
        <v>2382</v>
      </c>
      <c r="C428" s="9" t="s">
        <v>3160</v>
      </c>
      <c r="D428" s="12" t="s">
        <v>3159</v>
      </c>
    </row>
    <row r="429" spans="1:4" x14ac:dyDescent="0.3">
      <c r="A429" s="12" t="s">
        <v>1943</v>
      </c>
      <c r="B429" s="9" t="s">
        <v>2382</v>
      </c>
      <c r="C429" s="9" t="s">
        <v>3162</v>
      </c>
      <c r="D429" s="12" t="s">
        <v>3161</v>
      </c>
    </row>
    <row r="430" spans="1:4" x14ac:dyDescent="0.3">
      <c r="A430" s="12" t="s">
        <v>1942</v>
      </c>
      <c r="B430" s="9" t="s">
        <v>2382</v>
      </c>
      <c r="C430" s="9" t="s">
        <v>2536</v>
      </c>
      <c r="D430" s="12" t="s">
        <v>3163</v>
      </c>
    </row>
    <row r="431" spans="1:4" x14ac:dyDescent="0.3">
      <c r="A431" s="12" t="s">
        <v>1941</v>
      </c>
      <c r="B431" s="9" t="s">
        <v>2382</v>
      </c>
      <c r="C431" s="9" t="s">
        <v>3165</v>
      </c>
      <c r="D431" s="12" t="s">
        <v>3164</v>
      </c>
    </row>
    <row r="432" spans="1:4" x14ac:dyDescent="0.3">
      <c r="A432" s="12" t="s">
        <v>1940</v>
      </c>
      <c r="B432" s="9" t="s">
        <v>2382</v>
      </c>
      <c r="C432" s="9" t="s">
        <v>3167</v>
      </c>
      <c r="D432" s="12" t="s">
        <v>3166</v>
      </c>
    </row>
    <row r="433" spans="1:4" x14ac:dyDescent="0.3">
      <c r="A433" s="12" t="s">
        <v>1939</v>
      </c>
      <c r="B433" s="9" t="s">
        <v>2382</v>
      </c>
      <c r="C433" s="9" t="s">
        <v>3169</v>
      </c>
      <c r="D433" s="12" t="s">
        <v>3168</v>
      </c>
    </row>
    <row r="434" spans="1:4" x14ac:dyDescent="0.3">
      <c r="A434" s="12" t="s">
        <v>1938</v>
      </c>
      <c r="B434" s="9" t="s">
        <v>2385</v>
      </c>
      <c r="C434" s="9" t="s">
        <v>3125</v>
      </c>
      <c r="D434" s="12" t="s">
        <v>3170</v>
      </c>
    </row>
    <row r="435" spans="1:4" x14ac:dyDescent="0.3">
      <c r="A435" s="12" t="s">
        <v>1937</v>
      </c>
      <c r="B435" s="9" t="s">
        <v>2382</v>
      </c>
      <c r="C435" s="9" t="s">
        <v>2552</v>
      </c>
      <c r="D435" s="12" t="s">
        <v>3171</v>
      </c>
    </row>
    <row r="436" spans="1:4" x14ac:dyDescent="0.3">
      <c r="A436" s="12" t="s">
        <v>1936</v>
      </c>
      <c r="B436" s="9" t="s">
        <v>2385</v>
      </c>
      <c r="C436" s="9" t="s">
        <v>3173</v>
      </c>
      <c r="D436" s="12" t="s">
        <v>3172</v>
      </c>
    </row>
    <row r="437" spans="1:4" x14ac:dyDescent="0.3">
      <c r="A437" s="12" t="s">
        <v>1935</v>
      </c>
      <c r="B437" s="9" t="s">
        <v>2385</v>
      </c>
      <c r="C437" s="9" t="s">
        <v>3175</v>
      </c>
      <c r="D437" s="12" t="s">
        <v>3174</v>
      </c>
    </row>
    <row r="438" spans="1:4" x14ac:dyDescent="0.3">
      <c r="A438" s="12" t="s">
        <v>1934</v>
      </c>
      <c r="B438" s="9" t="s">
        <v>2385</v>
      </c>
      <c r="C438" s="9" t="s">
        <v>3177</v>
      </c>
      <c r="D438" s="12" t="s">
        <v>3176</v>
      </c>
    </row>
    <row r="439" spans="1:4" x14ac:dyDescent="0.3">
      <c r="A439" s="12" t="s">
        <v>1933</v>
      </c>
      <c r="B439" s="9" t="s">
        <v>2382</v>
      </c>
      <c r="C439" s="9" t="s">
        <v>3051</v>
      </c>
      <c r="D439" s="12" t="s">
        <v>3178</v>
      </c>
    </row>
    <row r="440" spans="1:4" x14ac:dyDescent="0.3">
      <c r="A440" s="12" t="s">
        <v>1932</v>
      </c>
      <c r="B440" s="9" t="s">
        <v>2385</v>
      </c>
      <c r="C440" s="9" t="s">
        <v>3180</v>
      </c>
      <c r="D440" s="12" t="s">
        <v>3179</v>
      </c>
    </row>
    <row r="441" spans="1:4" x14ac:dyDescent="0.3">
      <c r="A441" s="12" t="s">
        <v>1931</v>
      </c>
      <c r="B441" s="9" t="s">
        <v>2382</v>
      </c>
      <c r="C441" s="9" t="s">
        <v>3182</v>
      </c>
      <c r="D441" s="12" t="s">
        <v>3181</v>
      </c>
    </row>
    <row r="442" spans="1:4" x14ac:dyDescent="0.3">
      <c r="A442" s="12" t="s">
        <v>1930</v>
      </c>
      <c r="B442" s="9" t="s">
        <v>2382</v>
      </c>
      <c r="C442" s="9" t="s">
        <v>3184</v>
      </c>
      <c r="D442" s="12" t="s">
        <v>3183</v>
      </c>
    </row>
    <row r="443" spans="1:4" x14ac:dyDescent="0.3">
      <c r="A443" s="12" t="s">
        <v>1929</v>
      </c>
      <c r="B443" s="9" t="s">
        <v>2385</v>
      </c>
      <c r="C443" s="9" t="s">
        <v>3186</v>
      </c>
      <c r="D443" s="12" t="s">
        <v>3185</v>
      </c>
    </row>
    <row r="444" spans="1:4" x14ac:dyDescent="0.3">
      <c r="A444" s="12" t="s">
        <v>1928</v>
      </c>
      <c r="B444" s="9" t="s">
        <v>2385</v>
      </c>
      <c r="C444" s="9" t="s">
        <v>3187</v>
      </c>
      <c r="D444" s="12" t="s">
        <v>2516</v>
      </c>
    </row>
    <row r="445" spans="1:4" x14ac:dyDescent="0.3">
      <c r="A445" s="12" t="s">
        <v>1927</v>
      </c>
      <c r="B445" s="9" t="s">
        <v>2382</v>
      </c>
      <c r="C445" s="9" t="s">
        <v>3189</v>
      </c>
      <c r="D445" s="12" t="s">
        <v>3188</v>
      </c>
    </row>
    <row r="446" spans="1:4" x14ac:dyDescent="0.3">
      <c r="A446" s="12" t="s">
        <v>1926</v>
      </c>
      <c r="B446" s="9" t="s">
        <v>2382</v>
      </c>
      <c r="C446" s="9" t="s">
        <v>3191</v>
      </c>
      <c r="D446" s="12" t="s">
        <v>3190</v>
      </c>
    </row>
    <row r="447" spans="1:4" x14ac:dyDescent="0.3">
      <c r="A447" s="12" t="s">
        <v>1925</v>
      </c>
      <c r="B447" s="9" t="s">
        <v>2385</v>
      </c>
      <c r="C447" s="9" t="s">
        <v>2986</v>
      </c>
      <c r="D447" s="12" t="s">
        <v>3192</v>
      </c>
    </row>
    <row r="448" spans="1:4" x14ac:dyDescent="0.3">
      <c r="A448" s="12" t="s">
        <v>1924</v>
      </c>
      <c r="B448" s="9" t="s">
        <v>2382</v>
      </c>
      <c r="C448" s="9" t="s">
        <v>3194</v>
      </c>
      <c r="D448" s="12" t="s">
        <v>3193</v>
      </c>
    </row>
    <row r="449" spans="1:4" x14ac:dyDescent="0.3">
      <c r="A449" s="12" t="s">
        <v>1923</v>
      </c>
      <c r="B449" s="9" t="s">
        <v>2385</v>
      </c>
      <c r="C449" s="9" t="s">
        <v>3196</v>
      </c>
      <c r="D449" s="12" t="s">
        <v>3195</v>
      </c>
    </row>
    <row r="450" spans="1:4" x14ac:dyDescent="0.3">
      <c r="A450" s="12" t="s">
        <v>1922</v>
      </c>
      <c r="B450" s="9" t="s">
        <v>2385</v>
      </c>
      <c r="C450" s="9" t="s">
        <v>3198</v>
      </c>
      <c r="D450" s="12" t="s">
        <v>3197</v>
      </c>
    </row>
    <row r="451" spans="1:4" x14ac:dyDescent="0.3">
      <c r="A451" s="12" t="s">
        <v>1921</v>
      </c>
      <c r="B451" s="9" t="s">
        <v>2382</v>
      </c>
      <c r="C451" s="9" t="s">
        <v>3200</v>
      </c>
      <c r="D451" s="12" t="s">
        <v>3199</v>
      </c>
    </row>
    <row r="452" spans="1:4" x14ac:dyDescent="0.3">
      <c r="A452" s="12" t="s">
        <v>1920</v>
      </c>
      <c r="B452" s="9" t="s">
        <v>2382</v>
      </c>
      <c r="C452" s="9" t="s">
        <v>3201</v>
      </c>
      <c r="D452" s="12" t="s">
        <v>3023</v>
      </c>
    </row>
    <row r="453" spans="1:4" x14ac:dyDescent="0.3">
      <c r="A453" s="12" t="s">
        <v>1919</v>
      </c>
      <c r="B453" s="9" t="s">
        <v>2385</v>
      </c>
      <c r="C453" s="9" t="s">
        <v>3202</v>
      </c>
      <c r="D453" s="12" t="s">
        <v>2482</v>
      </c>
    </row>
    <row r="454" spans="1:4" x14ac:dyDescent="0.3">
      <c r="A454" s="12" t="s">
        <v>1918</v>
      </c>
      <c r="B454" s="9" t="s">
        <v>2382</v>
      </c>
      <c r="C454" s="9" t="s">
        <v>3204</v>
      </c>
      <c r="D454" s="12" t="s">
        <v>3203</v>
      </c>
    </row>
    <row r="455" spans="1:4" x14ac:dyDescent="0.3">
      <c r="A455" s="12" t="s">
        <v>1917</v>
      </c>
      <c r="B455" s="9" t="s">
        <v>2385</v>
      </c>
      <c r="C455" s="9" t="s">
        <v>2637</v>
      </c>
      <c r="D455" s="12" t="s">
        <v>3205</v>
      </c>
    </row>
    <row r="456" spans="1:4" x14ac:dyDescent="0.3">
      <c r="A456" s="12" t="s">
        <v>1916</v>
      </c>
      <c r="B456" s="9" t="s">
        <v>2385</v>
      </c>
      <c r="C456" s="9" t="s">
        <v>2396</v>
      </c>
      <c r="D456" s="12" t="s">
        <v>3206</v>
      </c>
    </row>
    <row r="457" spans="1:4" x14ac:dyDescent="0.3">
      <c r="A457" s="12" t="s">
        <v>1915</v>
      </c>
      <c r="B457" s="9" t="s">
        <v>2385</v>
      </c>
      <c r="C457" s="9" t="s">
        <v>3208</v>
      </c>
      <c r="D457" s="12" t="s">
        <v>3207</v>
      </c>
    </row>
    <row r="458" spans="1:4" x14ac:dyDescent="0.3">
      <c r="A458" s="12" t="s">
        <v>1914</v>
      </c>
      <c r="B458" s="9" t="s">
        <v>2385</v>
      </c>
      <c r="C458" s="9" t="s">
        <v>2919</v>
      </c>
      <c r="D458" s="12" t="s">
        <v>3209</v>
      </c>
    </row>
    <row r="459" spans="1:4" x14ac:dyDescent="0.3">
      <c r="A459" s="12" t="s">
        <v>1913</v>
      </c>
      <c r="B459" s="9" t="s">
        <v>2385</v>
      </c>
      <c r="C459" s="9" t="s">
        <v>3211</v>
      </c>
      <c r="D459" s="12" t="s">
        <v>3210</v>
      </c>
    </row>
    <row r="460" spans="1:4" x14ac:dyDescent="0.3">
      <c r="A460" s="12" t="s">
        <v>1912</v>
      </c>
      <c r="B460" s="9" t="s">
        <v>2382</v>
      </c>
      <c r="C460" s="9" t="s">
        <v>3213</v>
      </c>
      <c r="D460" s="12" t="s">
        <v>3212</v>
      </c>
    </row>
    <row r="461" spans="1:4" x14ac:dyDescent="0.3">
      <c r="A461" s="12" t="s">
        <v>1911</v>
      </c>
      <c r="B461" s="9" t="s">
        <v>2385</v>
      </c>
      <c r="C461" s="9" t="s">
        <v>3214</v>
      </c>
      <c r="D461" s="12" t="s">
        <v>2506</v>
      </c>
    </row>
    <row r="462" spans="1:4" x14ac:dyDescent="0.3">
      <c r="A462" s="12" t="s">
        <v>1910</v>
      </c>
      <c r="B462" s="9" t="s">
        <v>2382</v>
      </c>
      <c r="C462" s="9" t="s">
        <v>3215</v>
      </c>
      <c r="D462" s="12" t="s">
        <v>2929</v>
      </c>
    </row>
    <row r="463" spans="1:4" x14ac:dyDescent="0.3">
      <c r="A463" s="12" t="s">
        <v>1909</v>
      </c>
      <c r="B463" s="9" t="s">
        <v>2382</v>
      </c>
      <c r="C463" s="9" t="s">
        <v>2494</v>
      </c>
      <c r="D463" s="12" t="s">
        <v>2537</v>
      </c>
    </row>
    <row r="464" spans="1:4" x14ac:dyDescent="0.3">
      <c r="A464" s="12" t="s">
        <v>1908</v>
      </c>
      <c r="B464" s="9" t="s">
        <v>2382</v>
      </c>
      <c r="C464" s="9" t="s">
        <v>3217</v>
      </c>
      <c r="D464" s="12" t="s">
        <v>3216</v>
      </c>
    </row>
    <row r="465" spans="1:4" x14ac:dyDescent="0.3">
      <c r="A465" s="12" t="s">
        <v>1907</v>
      </c>
      <c r="B465" s="9" t="s">
        <v>2385</v>
      </c>
      <c r="C465" s="9" t="s">
        <v>3219</v>
      </c>
      <c r="D465" s="12" t="s">
        <v>3218</v>
      </c>
    </row>
    <row r="466" spans="1:4" x14ac:dyDescent="0.3">
      <c r="A466" s="12" t="s">
        <v>1906</v>
      </c>
      <c r="B466" s="9" t="s">
        <v>2382</v>
      </c>
      <c r="C466" s="9" t="s">
        <v>2530</v>
      </c>
      <c r="D466" s="12" t="s">
        <v>3220</v>
      </c>
    </row>
    <row r="467" spans="1:4" x14ac:dyDescent="0.3">
      <c r="A467" s="12" t="s">
        <v>1905</v>
      </c>
      <c r="B467" s="9" t="s">
        <v>2385</v>
      </c>
      <c r="C467" s="9" t="s">
        <v>3222</v>
      </c>
      <c r="D467" s="12" t="s">
        <v>3221</v>
      </c>
    </row>
    <row r="468" spans="1:4" x14ac:dyDescent="0.3">
      <c r="A468" s="12" t="s">
        <v>1904</v>
      </c>
      <c r="B468" s="9" t="s">
        <v>2385</v>
      </c>
      <c r="C468" s="9" t="s">
        <v>3223</v>
      </c>
      <c r="D468" s="12" t="s">
        <v>2512</v>
      </c>
    </row>
    <row r="469" spans="1:4" x14ac:dyDescent="0.3">
      <c r="A469" s="12" t="s">
        <v>1903</v>
      </c>
      <c r="B469" s="9" t="s">
        <v>2382</v>
      </c>
      <c r="C469" s="9" t="s">
        <v>3225</v>
      </c>
      <c r="D469" s="12" t="s">
        <v>3224</v>
      </c>
    </row>
    <row r="470" spans="1:4" x14ac:dyDescent="0.3">
      <c r="A470" s="12" t="s">
        <v>1902</v>
      </c>
      <c r="B470" s="9" t="s">
        <v>2382</v>
      </c>
      <c r="C470" s="9" t="s">
        <v>3227</v>
      </c>
      <c r="D470" s="12" t="s">
        <v>3226</v>
      </c>
    </row>
    <row r="471" spans="1:4" x14ac:dyDescent="0.3">
      <c r="A471" s="12" t="s">
        <v>1901</v>
      </c>
      <c r="B471" s="9" t="s">
        <v>2385</v>
      </c>
      <c r="C471" s="9" t="s">
        <v>3229</v>
      </c>
      <c r="D471" s="12" t="s">
        <v>3228</v>
      </c>
    </row>
    <row r="472" spans="1:4" x14ac:dyDescent="0.3">
      <c r="A472" s="12" t="s">
        <v>1900</v>
      </c>
      <c r="B472" s="9" t="s">
        <v>2385</v>
      </c>
      <c r="C472" s="9" t="s">
        <v>3231</v>
      </c>
      <c r="D472" s="12" t="s">
        <v>3230</v>
      </c>
    </row>
    <row r="473" spans="1:4" x14ac:dyDescent="0.3">
      <c r="A473" s="12" t="s">
        <v>1899</v>
      </c>
      <c r="B473" s="9" t="s">
        <v>2385</v>
      </c>
      <c r="C473" s="9" t="s">
        <v>2806</v>
      </c>
      <c r="D473" s="12" t="s">
        <v>3232</v>
      </c>
    </row>
    <row r="474" spans="1:4" x14ac:dyDescent="0.3">
      <c r="A474" s="12" t="s">
        <v>1898</v>
      </c>
      <c r="B474" s="9" t="s">
        <v>2385</v>
      </c>
      <c r="C474" s="9" t="s">
        <v>3233</v>
      </c>
      <c r="D474" s="12" t="s">
        <v>2841</v>
      </c>
    </row>
    <row r="475" spans="1:4" x14ac:dyDescent="0.3">
      <c r="A475" s="12" t="s">
        <v>1897</v>
      </c>
      <c r="B475" s="9" t="s">
        <v>2385</v>
      </c>
      <c r="C475" s="9" t="s">
        <v>2406</v>
      </c>
      <c r="D475" s="12" t="s">
        <v>3234</v>
      </c>
    </row>
    <row r="476" spans="1:4" x14ac:dyDescent="0.3">
      <c r="A476" s="12" t="s">
        <v>1896</v>
      </c>
      <c r="B476" s="9" t="s">
        <v>2385</v>
      </c>
      <c r="C476" s="9" t="s">
        <v>3236</v>
      </c>
      <c r="D476" s="12" t="s">
        <v>3235</v>
      </c>
    </row>
    <row r="477" spans="1:4" x14ac:dyDescent="0.3">
      <c r="A477" s="12" t="s">
        <v>1894</v>
      </c>
      <c r="B477" s="9" t="s">
        <v>2385</v>
      </c>
      <c r="C477" s="9" t="s">
        <v>5975</v>
      </c>
      <c r="D477" s="12" t="s">
        <v>3237</v>
      </c>
    </row>
    <row r="478" spans="1:4" x14ac:dyDescent="0.3">
      <c r="A478" s="12" t="s">
        <v>1893</v>
      </c>
      <c r="B478" s="9" t="s">
        <v>2382</v>
      </c>
      <c r="C478" s="9" t="s">
        <v>3239</v>
      </c>
      <c r="D478" s="12" t="s">
        <v>3238</v>
      </c>
    </row>
    <row r="479" spans="1:4" x14ac:dyDescent="0.3">
      <c r="A479" s="12" t="s">
        <v>1892</v>
      </c>
      <c r="B479" s="9" t="s">
        <v>2385</v>
      </c>
      <c r="C479" s="9" t="s">
        <v>3241</v>
      </c>
      <c r="D479" s="12" t="s">
        <v>3240</v>
      </c>
    </row>
    <row r="480" spans="1:4" x14ac:dyDescent="0.3">
      <c r="A480" s="12" t="s">
        <v>1891</v>
      </c>
      <c r="B480" s="9" t="s">
        <v>2385</v>
      </c>
      <c r="C480" s="9" t="s">
        <v>3243</v>
      </c>
      <c r="D480" s="12" t="s">
        <v>3242</v>
      </c>
    </row>
    <row r="481" spans="1:4" x14ac:dyDescent="0.3">
      <c r="A481" s="12" t="s">
        <v>1890</v>
      </c>
      <c r="B481" s="9" t="s">
        <v>2385</v>
      </c>
      <c r="C481" s="9" t="s">
        <v>3245</v>
      </c>
      <c r="D481" s="12" t="s">
        <v>3244</v>
      </c>
    </row>
    <row r="482" spans="1:4" x14ac:dyDescent="0.3">
      <c r="A482" s="12" t="s">
        <v>1889</v>
      </c>
      <c r="B482" s="9" t="s">
        <v>2385</v>
      </c>
      <c r="C482" s="9" t="s">
        <v>2731</v>
      </c>
      <c r="D482" s="12" t="s">
        <v>3246</v>
      </c>
    </row>
    <row r="483" spans="1:4" x14ac:dyDescent="0.3">
      <c r="A483" s="12" t="s">
        <v>1888</v>
      </c>
      <c r="B483" s="9" t="s">
        <v>2385</v>
      </c>
      <c r="C483" s="9" t="s">
        <v>3248</v>
      </c>
      <c r="D483" s="12" t="s">
        <v>3247</v>
      </c>
    </row>
    <row r="484" spans="1:4" x14ac:dyDescent="0.3">
      <c r="A484" s="12" t="s">
        <v>1887</v>
      </c>
      <c r="B484" s="9" t="s">
        <v>2382</v>
      </c>
      <c r="C484" s="9" t="s">
        <v>3250</v>
      </c>
      <c r="D484" s="12" t="s">
        <v>3249</v>
      </c>
    </row>
    <row r="485" spans="1:4" x14ac:dyDescent="0.3">
      <c r="A485" s="12" t="s">
        <v>1886</v>
      </c>
      <c r="B485" s="9" t="s">
        <v>2382</v>
      </c>
      <c r="C485" s="9" t="s">
        <v>3251</v>
      </c>
      <c r="D485" s="12" t="s">
        <v>2632</v>
      </c>
    </row>
    <row r="486" spans="1:4" x14ac:dyDescent="0.3">
      <c r="A486" s="12" t="s">
        <v>1885</v>
      </c>
      <c r="B486" s="9" t="s">
        <v>2385</v>
      </c>
      <c r="C486" s="9" t="s">
        <v>2681</v>
      </c>
      <c r="D486" s="12" t="s">
        <v>3252</v>
      </c>
    </row>
    <row r="487" spans="1:4" x14ac:dyDescent="0.3">
      <c r="A487" s="12" t="s">
        <v>1884</v>
      </c>
      <c r="B487" s="9" t="s">
        <v>2385</v>
      </c>
      <c r="C487" s="9" t="s">
        <v>2519</v>
      </c>
      <c r="D487" s="12" t="s">
        <v>2987</v>
      </c>
    </row>
    <row r="488" spans="1:4" x14ac:dyDescent="0.3">
      <c r="A488" s="12" t="s">
        <v>1883</v>
      </c>
      <c r="B488" s="9" t="s">
        <v>3254</v>
      </c>
      <c r="C488" s="9" t="s">
        <v>3255</v>
      </c>
      <c r="D488" s="12" t="s">
        <v>3253</v>
      </c>
    </row>
    <row r="489" spans="1:4" x14ac:dyDescent="0.3">
      <c r="A489" s="12" t="s">
        <v>1882</v>
      </c>
      <c r="B489" s="9" t="s">
        <v>2382</v>
      </c>
      <c r="C489" s="9" t="s">
        <v>3257</v>
      </c>
      <c r="D489" s="12" t="s">
        <v>3256</v>
      </c>
    </row>
    <row r="490" spans="1:4" x14ac:dyDescent="0.3">
      <c r="A490" s="12" t="s">
        <v>1881</v>
      </c>
      <c r="B490" s="9" t="s">
        <v>2385</v>
      </c>
      <c r="C490" s="9" t="s">
        <v>2639</v>
      </c>
      <c r="D490" s="12" t="s">
        <v>3258</v>
      </c>
    </row>
    <row r="491" spans="1:4" x14ac:dyDescent="0.3">
      <c r="A491" s="12" t="s">
        <v>1880</v>
      </c>
      <c r="B491" s="9" t="s">
        <v>2385</v>
      </c>
      <c r="C491" s="9" t="s">
        <v>2396</v>
      </c>
      <c r="D491" s="12" t="s">
        <v>3259</v>
      </c>
    </row>
    <row r="492" spans="1:4" x14ac:dyDescent="0.3">
      <c r="A492" s="12" t="s">
        <v>1879</v>
      </c>
      <c r="B492" s="9" t="s">
        <v>2382</v>
      </c>
      <c r="C492" s="9" t="s">
        <v>3261</v>
      </c>
      <c r="D492" s="12" t="s">
        <v>3260</v>
      </c>
    </row>
    <row r="493" spans="1:4" x14ac:dyDescent="0.3">
      <c r="A493" s="12" t="s">
        <v>1878</v>
      </c>
      <c r="B493" s="9" t="s">
        <v>2382</v>
      </c>
      <c r="C493" s="9" t="s">
        <v>3263</v>
      </c>
      <c r="D493" s="12" t="s">
        <v>3262</v>
      </c>
    </row>
    <row r="494" spans="1:4" x14ac:dyDescent="0.3">
      <c r="A494" s="12" t="s">
        <v>1877</v>
      </c>
      <c r="B494" s="9" t="s">
        <v>2382</v>
      </c>
      <c r="C494" s="9" t="s">
        <v>2946</v>
      </c>
      <c r="D494" s="12" t="s">
        <v>3264</v>
      </c>
    </row>
    <row r="495" spans="1:4" x14ac:dyDescent="0.3">
      <c r="A495" s="12" t="s">
        <v>1876</v>
      </c>
      <c r="B495" s="9" t="s">
        <v>2385</v>
      </c>
      <c r="C495" s="9" t="s">
        <v>3266</v>
      </c>
      <c r="D495" s="12" t="s">
        <v>3265</v>
      </c>
    </row>
    <row r="496" spans="1:4" x14ac:dyDescent="0.3">
      <c r="A496" s="12" t="s">
        <v>1875</v>
      </c>
      <c r="B496" s="9" t="s">
        <v>2385</v>
      </c>
      <c r="C496" s="9" t="s">
        <v>3267</v>
      </c>
      <c r="D496" s="12" t="s">
        <v>3246</v>
      </c>
    </row>
    <row r="497" spans="1:4" x14ac:dyDescent="0.3">
      <c r="A497" s="12" t="s">
        <v>1874</v>
      </c>
      <c r="B497" s="9" t="s">
        <v>3254</v>
      </c>
      <c r="C497" s="9" t="s">
        <v>2570</v>
      </c>
      <c r="D497" s="12" t="s">
        <v>3268</v>
      </c>
    </row>
    <row r="498" spans="1:4" x14ac:dyDescent="0.3">
      <c r="A498" s="12" t="s">
        <v>1873</v>
      </c>
      <c r="B498" s="9" t="s">
        <v>2382</v>
      </c>
      <c r="C498" s="9" t="s">
        <v>3270</v>
      </c>
      <c r="D498" s="12" t="s">
        <v>3269</v>
      </c>
    </row>
    <row r="499" spans="1:4" x14ac:dyDescent="0.3">
      <c r="A499" s="12" t="s">
        <v>1872</v>
      </c>
      <c r="B499" s="9" t="s">
        <v>2385</v>
      </c>
      <c r="C499" s="9" t="s">
        <v>2806</v>
      </c>
      <c r="D499" s="12" t="s">
        <v>3271</v>
      </c>
    </row>
    <row r="500" spans="1:4" x14ac:dyDescent="0.3">
      <c r="A500" s="12" t="s">
        <v>1871</v>
      </c>
      <c r="B500" s="9" t="s">
        <v>2382</v>
      </c>
      <c r="C500" s="9" t="s">
        <v>3273</v>
      </c>
      <c r="D500" s="12" t="s">
        <v>3272</v>
      </c>
    </row>
    <row r="501" spans="1:4" x14ac:dyDescent="0.3">
      <c r="A501" s="12" t="s">
        <v>1870</v>
      </c>
      <c r="B501" s="9" t="s">
        <v>2382</v>
      </c>
      <c r="C501" s="9" t="s">
        <v>2570</v>
      </c>
      <c r="D501" s="12" t="s">
        <v>3274</v>
      </c>
    </row>
    <row r="502" spans="1:4" x14ac:dyDescent="0.3">
      <c r="A502" s="12" t="s">
        <v>1869</v>
      </c>
      <c r="B502" s="9" t="s">
        <v>2385</v>
      </c>
      <c r="C502" s="9" t="s">
        <v>3276</v>
      </c>
      <c r="D502" s="12" t="s">
        <v>3275</v>
      </c>
    </row>
    <row r="503" spans="1:4" x14ac:dyDescent="0.3">
      <c r="A503" s="12" t="s">
        <v>1868</v>
      </c>
      <c r="B503" s="9" t="s">
        <v>2385</v>
      </c>
      <c r="C503" s="9" t="s">
        <v>3277</v>
      </c>
      <c r="D503" s="12" t="s">
        <v>2516</v>
      </c>
    </row>
    <row r="504" spans="1:4" x14ac:dyDescent="0.3">
      <c r="A504" s="12" t="s">
        <v>1867</v>
      </c>
      <c r="B504" s="9" t="s">
        <v>2382</v>
      </c>
      <c r="C504" s="9" t="s">
        <v>3279</v>
      </c>
      <c r="D504" s="12" t="s">
        <v>3278</v>
      </c>
    </row>
    <row r="505" spans="1:4" x14ac:dyDescent="0.3">
      <c r="A505" s="12" t="s">
        <v>1866</v>
      </c>
      <c r="B505" s="9" t="s">
        <v>2382</v>
      </c>
      <c r="C505" s="9" t="s">
        <v>3281</v>
      </c>
      <c r="D505" s="12" t="s">
        <v>3280</v>
      </c>
    </row>
    <row r="506" spans="1:4" x14ac:dyDescent="0.3">
      <c r="A506" s="12" t="s">
        <v>1865</v>
      </c>
      <c r="B506" s="9" t="s">
        <v>2382</v>
      </c>
      <c r="C506" s="9" t="s">
        <v>2536</v>
      </c>
      <c r="D506" s="12" t="s">
        <v>3282</v>
      </c>
    </row>
    <row r="507" spans="1:4" x14ac:dyDescent="0.3">
      <c r="A507" s="12" t="s">
        <v>1864</v>
      </c>
      <c r="B507" s="9" t="s">
        <v>2382</v>
      </c>
      <c r="C507" s="9" t="s">
        <v>3284</v>
      </c>
      <c r="D507" s="12" t="s">
        <v>3283</v>
      </c>
    </row>
    <row r="508" spans="1:4" x14ac:dyDescent="0.3">
      <c r="A508" s="12" t="s">
        <v>1863</v>
      </c>
      <c r="B508" s="9" t="s">
        <v>2385</v>
      </c>
      <c r="C508" s="9" t="s">
        <v>3286</v>
      </c>
      <c r="D508" s="12" t="s">
        <v>3285</v>
      </c>
    </row>
    <row r="509" spans="1:4" x14ac:dyDescent="0.3">
      <c r="A509" s="12" t="s">
        <v>1862</v>
      </c>
      <c r="B509" s="9" t="s">
        <v>2385</v>
      </c>
      <c r="C509" s="9" t="s">
        <v>3288</v>
      </c>
      <c r="D509" s="12" t="s">
        <v>3287</v>
      </c>
    </row>
    <row r="510" spans="1:4" x14ac:dyDescent="0.3">
      <c r="A510" s="12" t="s">
        <v>1861</v>
      </c>
      <c r="B510" s="9" t="s">
        <v>2382</v>
      </c>
      <c r="C510" s="9" t="s">
        <v>3290</v>
      </c>
      <c r="D510" s="12" t="s">
        <v>3289</v>
      </c>
    </row>
    <row r="511" spans="1:4" x14ac:dyDescent="0.3">
      <c r="A511" s="12" t="s">
        <v>1860</v>
      </c>
      <c r="B511" s="9" t="s">
        <v>2385</v>
      </c>
      <c r="C511" s="9" t="s">
        <v>3292</v>
      </c>
      <c r="D511" s="12" t="s">
        <v>3291</v>
      </c>
    </row>
    <row r="512" spans="1:4" x14ac:dyDescent="0.3">
      <c r="A512" s="12" t="s">
        <v>1859</v>
      </c>
      <c r="B512" s="9" t="s">
        <v>2385</v>
      </c>
      <c r="C512" s="9" t="s">
        <v>3042</v>
      </c>
      <c r="D512" s="12" t="s">
        <v>3293</v>
      </c>
    </row>
    <row r="513" spans="1:4" x14ac:dyDescent="0.3">
      <c r="A513" s="12" t="s">
        <v>1858</v>
      </c>
      <c r="B513" s="9" t="s">
        <v>2385</v>
      </c>
      <c r="C513" s="9" t="s">
        <v>2681</v>
      </c>
      <c r="D513" s="12" t="s">
        <v>3294</v>
      </c>
    </row>
    <row r="514" spans="1:4" x14ac:dyDescent="0.3">
      <c r="A514" s="12" t="s">
        <v>1857</v>
      </c>
      <c r="B514" s="9" t="s">
        <v>2385</v>
      </c>
      <c r="C514" s="9" t="s">
        <v>3296</v>
      </c>
      <c r="D514" s="12" t="s">
        <v>3295</v>
      </c>
    </row>
    <row r="515" spans="1:4" x14ac:dyDescent="0.3">
      <c r="A515" s="12" t="s">
        <v>1856</v>
      </c>
      <c r="B515" s="9" t="s">
        <v>2382</v>
      </c>
      <c r="C515" s="9" t="s">
        <v>3298</v>
      </c>
      <c r="D515" s="12" t="s">
        <v>3297</v>
      </c>
    </row>
    <row r="516" spans="1:4" x14ac:dyDescent="0.3">
      <c r="A516" s="12" t="s">
        <v>1855</v>
      </c>
      <c r="B516" s="9" t="s">
        <v>2385</v>
      </c>
      <c r="C516" s="9" t="s">
        <v>3300</v>
      </c>
      <c r="D516" s="12" t="s">
        <v>3299</v>
      </c>
    </row>
    <row r="517" spans="1:4" x14ac:dyDescent="0.3">
      <c r="A517" s="12" t="s">
        <v>1854</v>
      </c>
      <c r="B517" s="9" t="s">
        <v>2385</v>
      </c>
      <c r="C517" s="9" t="s">
        <v>2511</v>
      </c>
      <c r="D517" s="12" t="s">
        <v>3301</v>
      </c>
    </row>
    <row r="518" spans="1:4" x14ac:dyDescent="0.3">
      <c r="A518" s="12" t="s">
        <v>1853</v>
      </c>
      <c r="B518" s="9" t="s">
        <v>2382</v>
      </c>
      <c r="C518" s="9" t="s">
        <v>2591</v>
      </c>
      <c r="D518" s="12" t="s">
        <v>3302</v>
      </c>
    </row>
    <row r="519" spans="1:4" x14ac:dyDescent="0.3">
      <c r="A519" s="12" t="s">
        <v>1852</v>
      </c>
      <c r="B519" s="9" t="s">
        <v>2382</v>
      </c>
      <c r="C519" s="9" t="s">
        <v>3273</v>
      </c>
      <c r="D519" s="12" t="s">
        <v>3303</v>
      </c>
    </row>
    <row r="520" spans="1:4" x14ac:dyDescent="0.3">
      <c r="A520" s="12" t="s">
        <v>1851</v>
      </c>
      <c r="B520" s="9" t="s">
        <v>2385</v>
      </c>
      <c r="C520" s="9" t="s">
        <v>3113</v>
      </c>
      <c r="D520" s="12" t="s">
        <v>3304</v>
      </c>
    </row>
    <row r="521" spans="1:4" x14ac:dyDescent="0.3">
      <c r="A521" s="12" t="s">
        <v>1850</v>
      </c>
      <c r="B521" s="9" t="s">
        <v>2382</v>
      </c>
      <c r="C521" s="9" t="s">
        <v>3306</v>
      </c>
      <c r="D521" s="12" t="s">
        <v>3305</v>
      </c>
    </row>
    <row r="522" spans="1:4" x14ac:dyDescent="0.3">
      <c r="A522" s="12" t="s">
        <v>1849</v>
      </c>
      <c r="B522" s="9" t="s">
        <v>2385</v>
      </c>
      <c r="C522" s="9" t="s">
        <v>3308</v>
      </c>
      <c r="D522" s="12" t="s">
        <v>3307</v>
      </c>
    </row>
    <row r="523" spans="1:4" x14ac:dyDescent="0.3">
      <c r="A523" s="12" t="s">
        <v>1848</v>
      </c>
      <c r="B523" s="9" t="s">
        <v>2385</v>
      </c>
      <c r="C523" s="9" t="s">
        <v>2434</v>
      </c>
      <c r="D523" s="12" t="s">
        <v>3309</v>
      </c>
    </row>
    <row r="524" spans="1:4" x14ac:dyDescent="0.3">
      <c r="A524" s="12" t="s">
        <v>1847</v>
      </c>
      <c r="B524" s="9" t="s">
        <v>2382</v>
      </c>
      <c r="C524" s="9" t="s">
        <v>3311</v>
      </c>
      <c r="D524" s="12" t="s">
        <v>3310</v>
      </c>
    </row>
    <row r="525" spans="1:4" x14ac:dyDescent="0.3">
      <c r="A525" s="12" t="s">
        <v>1846</v>
      </c>
      <c r="B525" s="9" t="s">
        <v>3254</v>
      </c>
      <c r="C525" s="9" t="s">
        <v>3313</v>
      </c>
      <c r="D525" s="12" t="s">
        <v>3312</v>
      </c>
    </row>
    <row r="526" spans="1:4" x14ac:dyDescent="0.3">
      <c r="A526" s="12" t="s">
        <v>1845</v>
      </c>
      <c r="B526" s="9" t="s">
        <v>2382</v>
      </c>
      <c r="C526" s="9" t="s">
        <v>3315</v>
      </c>
      <c r="D526" s="12" t="s">
        <v>3314</v>
      </c>
    </row>
    <row r="527" spans="1:4" x14ac:dyDescent="0.3">
      <c r="A527" s="12" t="s">
        <v>1844</v>
      </c>
      <c r="B527" s="9" t="s">
        <v>2382</v>
      </c>
      <c r="C527" s="9" t="s">
        <v>2742</v>
      </c>
      <c r="D527" s="12" t="s">
        <v>3316</v>
      </c>
    </row>
    <row r="528" spans="1:4" x14ac:dyDescent="0.3">
      <c r="A528" s="12" t="s">
        <v>1843</v>
      </c>
      <c r="B528" s="9" t="s">
        <v>3254</v>
      </c>
      <c r="C528" s="9" t="s">
        <v>3318</v>
      </c>
      <c r="D528" s="12" t="s">
        <v>3317</v>
      </c>
    </row>
    <row r="529" spans="1:4" x14ac:dyDescent="0.3">
      <c r="A529" s="12" t="s">
        <v>1842</v>
      </c>
      <c r="B529" s="9" t="s">
        <v>2382</v>
      </c>
      <c r="C529" s="9" t="s">
        <v>2494</v>
      </c>
      <c r="D529" s="12" t="s">
        <v>3319</v>
      </c>
    </row>
    <row r="530" spans="1:4" x14ac:dyDescent="0.3">
      <c r="A530" s="12" t="s">
        <v>1841</v>
      </c>
      <c r="B530" s="9" t="s">
        <v>2385</v>
      </c>
      <c r="C530" s="9" t="s">
        <v>2862</v>
      </c>
      <c r="D530" s="12" t="s">
        <v>3320</v>
      </c>
    </row>
    <row r="531" spans="1:4" x14ac:dyDescent="0.3">
      <c r="A531" s="12" t="s">
        <v>1840</v>
      </c>
      <c r="B531" s="9" t="s">
        <v>2385</v>
      </c>
      <c r="C531" s="9" t="s">
        <v>3322</v>
      </c>
      <c r="D531" s="12" t="s">
        <v>3321</v>
      </c>
    </row>
    <row r="532" spans="1:4" x14ac:dyDescent="0.3">
      <c r="A532" s="12" t="s">
        <v>1839</v>
      </c>
      <c r="B532" s="9" t="s">
        <v>2382</v>
      </c>
      <c r="C532" s="9" t="s">
        <v>3324</v>
      </c>
      <c r="D532" s="12" t="s">
        <v>3323</v>
      </c>
    </row>
    <row r="533" spans="1:4" x14ac:dyDescent="0.3">
      <c r="A533" s="12" t="s">
        <v>1838</v>
      </c>
      <c r="B533" s="9" t="s">
        <v>2385</v>
      </c>
      <c r="C533" s="9" t="s">
        <v>2661</v>
      </c>
      <c r="D533" s="12" t="s">
        <v>3325</v>
      </c>
    </row>
    <row r="534" spans="1:4" x14ac:dyDescent="0.3">
      <c r="A534" s="12" t="s">
        <v>1837</v>
      </c>
      <c r="B534" s="9" t="s">
        <v>2382</v>
      </c>
      <c r="C534" s="9" t="s">
        <v>3327</v>
      </c>
      <c r="D534" s="12" t="s">
        <v>3326</v>
      </c>
    </row>
    <row r="535" spans="1:4" x14ac:dyDescent="0.3">
      <c r="A535" s="12" t="s">
        <v>1836</v>
      </c>
      <c r="B535" s="9" t="s">
        <v>2385</v>
      </c>
      <c r="C535" s="9" t="s">
        <v>3288</v>
      </c>
      <c r="D535" s="12" t="s">
        <v>3328</v>
      </c>
    </row>
    <row r="536" spans="1:4" x14ac:dyDescent="0.3">
      <c r="A536" s="12" t="s">
        <v>1835</v>
      </c>
      <c r="B536" s="9" t="s">
        <v>2382</v>
      </c>
      <c r="C536" s="9" t="s">
        <v>3330</v>
      </c>
      <c r="D536" s="12" t="s">
        <v>3329</v>
      </c>
    </row>
    <row r="537" spans="1:4" x14ac:dyDescent="0.3">
      <c r="A537" s="12" t="s">
        <v>1834</v>
      </c>
      <c r="B537" s="9" t="s">
        <v>2385</v>
      </c>
      <c r="C537" s="9" t="s">
        <v>3331</v>
      </c>
      <c r="D537" s="12" t="s">
        <v>2516</v>
      </c>
    </row>
    <row r="538" spans="1:4" x14ac:dyDescent="0.3">
      <c r="A538" s="12" t="s">
        <v>1833</v>
      </c>
      <c r="B538" s="9" t="s">
        <v>2382</v>
      </c>
      <c r="C538" s="9" t="s">
        <v>3333</v>
      </c>
      <c r="D538" s="12" t="s">
        <v>3332</v>
      </c>
    </row>
    <row r="539" spans="1:4" x14ac:dyDescent="0.3">
      <c r="A539" s="12" t="s">
        <v>1832</v>
      </c>
      <c r="B539" s="9" t="s">
        <v>2382</v>
      </c>
      <c r="C539" s="9" t="s">
        <v>3335</v>
      </c>
      <c r="D539" s="12" t="s">
        <v>3334</v>
      </c>
    </row>
    <row r="540" spans="1:4" x14ac:dyDescent="0.3">
      <c r="A540" s="12" t="s">
        <v>1831</v>
      </c>
      <c r="B540" s="9" t="s">
        <v>2382</v>
      </c>
      <c r="C540" s="9" t="s">
        <v>3324</v>
      </c>
      <c r="D540" s="12" t="s">
        <v>3336</v>
      </c>
    </row>
    <row r="541" spans="1:4" x14ac:dyDescent="0.3">
      <c r="A541" s="12" t="s">
        <v>1830</v>
      </c>
      <c r="B541" s="9" t="s">
        <v>2385</v>
      </c>
      <c r="C541" s="9" t="s">
        <v>2511</v>
      </c>
      <c r="D541" s="12" t="s">
        <v>3337</v>
      </c>
    </row>
    <row r="542" spans="1:4" x14ac:dyDescent="0.3">
      <c r="A542" s="12" t="s">
        <v>1829</v>
      </c>
      <c r="B542" s="9" t="s">
        <v>2385</v>
      </c>
      <c r="C542" s="9" t="s">
        <v>3339</v>
      </c>
      <c r="D542" s="12" t="s">
        <v>3338</v>
      </c>
    </row>
    <row r="543" spans="1:4" x14ac:dyDescent="0.3">
      <c r="A543" s="12" t="s">
        <v>1828</v>
      </c>
      <c r="B543" s="9" t="s">
        <v>2385</v>
      </c>
      <c r="C543" s="9" t="s">
        <v>3341</v>
      </c>
      <c r="D543" s="12" t="s">
        <v>3340</v>
      </c>
    </row>
    <row r="544" spans="1:4" x14ac:dyDescent="0.3">
      <c r="A544" s="12" t="s">
        <v>1827</v>
      </c>
      <c r="B544" s="9" t="s">
        <v>2382</v>
      </c>
      <c r="C544" s="9" t="s">
        <v>2814</v>
      </c>
      <c r="D544" s="12" t="s">
        <v>3342</v>
      </c>
    </row>
    <row r="545" spans="1:4" x14ac:dyDescent="0.3">
      <c r="A545" s="12" t="s">
        <v>1826</v>
      </c>
      <c r="B545" s="9" t="s">
        <v>2382</v>
      </c>
      <c r="C545" s="9" t="s">
        <v>3344</v>
      </c>
      <c r="D545" s="12" t="s">
        <v>3343</v>
      </c>
    </row>
    <row r="546" spans="1:4" x14ac:dyDescent="0.3">
      <c r="A546" s="12" t="s">
        <v>1825</v>
      </c>
      <c r="B546" s="9" t="s">
        <v>3254</v>
      </c>
      <c r="C546" s="9" t="s">
        <v>3346</v>
      </c>
      <c r="D546" s="12" t="s">
        <v>3345</v>
      </c>
    </row>
    <row r="547" spans="1:4" x14ac:dyDescent="0.3">
      <c r="A547" s="12" t="s">
        <v>1824</v>
      </c>
      <c r="B547" s="9" t="s">
        <v>2385</v>
      </c>
      <c r="C547" s="9" t="s">
        <v>3072</v>
      </c>
      <c r="D547" s="12" t="s">
        <v>3347</v>
      </c>
    </row>
    <row r="548" spans="1:4" x14ac:dyDescent="0.3">
      <c r="A548" s="12" t="s">
        <v>1823</v>
      </c>
      <c r="B548" s="9" t="s">
        <v>2382</v>
      </c>
      <c r="C548" s="9" t="s">
        <v>3349</v>
      </c>
      <c r="D548" s="12" t="s">
        <v>3348</v>
      </c>
    </row>
    <row r="549" spans="1:4" x14ac:dyDescent="0.3">
      <c r="A549" s="12" t="s">
        <v>1822</v>
      </c>
      <c r="B549" s="9" t="s">
        <v>2385</v>
      </c>
      <c r="C549" s="9" t="s">
        <v>3351</v>
      </c>
      <c r="D549" s="12" t="s">
        <v>3350</v>
      </c>
    </row>
    <row r="550" spans="1:4" x14ac:dyDescent="0.3">
      <c r="A550" s="12" t="s">
        <v>1821</v>
      </c>
      <c r="B550" s="9" t="s">
        <v>2385</v>
      </c>
      <c r="C550" s="9" t="s">
        <v>3353</v>
      </c>
      <c r="D550" s="12" t="s">
        <v>3352</v>
      </c>
    </row>
    <row r="551" spans="1:4" x14ac:dyDescent="0.3">
      <c r="A551" s="12" t="s">
        <v>1820</v>
      </c>
      <c r="B551" s="9" t="s">
        <v>2385</v>
      </c>
      <c r="C551" s="9" t="s">
        <v>3355</v>
      </c>
      <c r="D551" s="12" t="s">
        <v>3354</v>
      </c>
    </row>
    <row r="552" spans="1:4" x14ac:dyDescent="0.3">
      <c r="A552" s="12" t="s">
        <v>1819</v>
      </c>
      <c r="B552" s="9" t="s">
        <v>2382</v>
      </c>
      <c r="C552" s="9" t="s">
        <v>3357</v>
      </c>
      <c r="D552" s="12" t="s">
        <v>3356</v>
      </c>
    </row>
    <row r="553" spans="1:4" x14ac:dyDescent="0.3">
      <c r="A553" s="12" t="s">
        <v>1818</v>
      </c>
      <c r="B553" s="9" t="s">
        <v>2385</v>
      </c>
      <c r="C553" s="9" t="s">
        <v>3231</v>
      </c>
      <c r="D553" s="12" t="s">
        <v>2724</v>
      </c>
    </row>
    <row r="554" spans="1:4" x14ac:dyDescent="0.3">
      <c r="A554" s="12" t="s">
        <v>1817</v>
      </c>
      <c r="B554" s="9" t="s">
        <v>2385</v>
      </c>
      <c r="C554" s="9" t="s">
        <v>3359</v>
      </c>
      <c r="D554" s="12" t="s">
        <v>3358</v>
      </c>
    </row>
    <row r="555" spans="1:4" x14ac:dyDescent="0.3">
      <c r="A555" s="12" t="s">
        <v>1816</v>
      </c>
      <c r="B555" s="9" t="s">
        <v>2382</v>
      </c>
      <c r="C555" s="9" t="s">
        <v>3361</v>
      </c>
      <c r="D555" s="12" t="s">
        <v>3360</v>
      </c>
    </row>
    <row r="556" spans="1:4" x14ac:dyDescent="0.3">
      <c r="A556" s="12" t="s">
        <v>1815</v>
      </c>
      <c r="B556" s="9" t="s">
        <v>2385</v>
      </c>
      <c r="C556" s="9" t="s">
        <v>2575</v>
      </c>
      <c r="D556" s="12" t="s">
        <v>3362</v>
      </c>
    </row>
    <row r="557" spans="1:4" x14ac:dyDescent="0.3">
      <c r="A557" s="12" t="s">
        <v>1814</v>
      </c>
      <c r="B557" s="9" t="s">
        <v>2385</v>
      </c>
      <c r="C557" s="9" t="s">
        <v>3364</v>
      </c>
      <c r="D557" s="12" t="s">
        <v>3363</v>
      </c>
    </row>
    <row r="558" spans="1:4" x14ac:dyDescent="0.3">
      <c r="A558" s="12" t="s">
        <v>1813</v>
      </c>
      <c r="B558" s="9" t="s">
        <v>2382</v>
      </c>
      <c r="C558" s="9" t="s">
        <v>3366</v>
      </c>
      <c r="D558" s="12" t="s">
        <v>3365</v>
      </c>
    </row>
    <row r="559" spans="1:4" x14ac:dyDescent="0.3">
      <c r="A559" s="12" t="s">
        <v>1812</v>
      </c>
      <c r="B559" s="9" t="s">
        <v>2385</v>
      </c>
      <c r="C559" s="9" t="s">
        <v>2562</v>
      </c>
      <c r="D559" s="12" t="s">
        <v>3367</v>
      </c>
    </row>
    <row r="560" spans="1:4" x14ac:dyDescent="0.3">
      <c r="A560" s="12" t="s">
        <v>1811</v>
      </c>
      <c r="B560" s="9" t="s">
        <v>2382</v>
      </c>
      <c r="C560" s="9" t="s">
        <v>3239</v>
      </c>
      <c r="D560" s="12" t="s">
        <v>3368</v>
      </c>
    </row>
    <row r="561" spans="1:4" x14ac:dyDescent="0.3">
      <c r="A561" s="12" t="s">
        <v>1810</v>
      </c>
      <c r="B561" s="9" t="s">
        <v>2385</v>
      </c>
      <c r="C561" s="9" t="s">
        <v>3370</v>
      </c>
      <c r="D561" s="12" t="s">
        <v>3369</v>
      </c>
    </row>
    <row r="562" spans="1:4" x14ac:dyDescent="0.3">
      <c r="A562" s="12" t="s">
        <v>1809</v>
      </c>
      <c r="B562" s="9" t="s">
        <v>2382</v>
      </c>
      <c r="C562" s="9" t="s">
        <v>3372</v>
      </c>
      <c r="D562" s="12" t="s">
        <v>3371</v>
      </c>
    </row>
    <row r="563" spans="1:4" x14ac:dyDescent="0.3">
      <c r="A563" s="12" t="s">
        <v>1808</v>
      </c>
      <c r="B563" s="9" t="s">
        <v>2385</v>
      </c>
      <c r="C563" s="9" t="s">
        <v>3374</v>
      </c>
      <c r="D563" s="12" t="s">
        <v>3373</v>
      </c>
    </row>
    <row r="564" spans="1:4" x14ac:dyDescent="0.3">
      <c r="A564" s="12" t="s">
        <v>1807</v>
      </c>
      <c r="B564" s="9" t="s">
        <v>2385</v>
      </c>
      <c r="C564" s="9" t="s">
        <v>3376</v>
      </c>
      <c r="D564" s="12" t="s">
        <v>3375</v>
      </c>
    </row>
    <row r="565" spans="1:4" x14ac:dyDescent="0.3">
      <c r="A565" s="12" t="s">
        <v>1806</v>
      </c>
      <c r="B565" s="9" t="s">
        <v>2382</v>
      </c>
      <c r="C565" s="9" t="s">
        <v>3378</v>
      </c>
      <c r="D565" s="12" t="s">
        <v>3377</v>
      </c>
    </row>
    <row r="566" spans="1:4" x14ac:dyDescent="0.3">
      <c r="A566" s="12" t="s">
        <v>1805</v>
      </c>
      <c r="B566" s="9" t="s">
        <v>3254</v>
      </c>
      <c r="C566" s="9" t="s">
        <v>3324</v>
      </c>
      <c r="D566" s="12" t="s">
        <v>3379</v>
      </c>
    </row>
    <row r="567" spans="1:4" x14ac:dyDescent="0.3">
      <c r="A567" s="12" t="s">
        <v>1804</v>
      </c>
      <c r="B567" s="9" t="s">
        <v>2385</v>
      </c>
      <c r="C567" s="9" t="s">
        <v>3381</v>
      </c>
      <c r="D567" s="12" t="s">
        <v>3380</v>
      </c>
    </row>
    <row r="568" spans="1:4" x14ac:dyDescent="0.3">
      <c r="A568" s="12" t="s">
        <v>1803</v>
      </c>
      <c r="B568" s="9" t="s">
        <v>2382</v>
      </c>
      <c r="C568" s="9" t="s">
        <v>3383</v>
      </c>
      <c r="D568" s="12" t="s">
        <v>3382</v>
      </c>
    </row>
    <row r="569" spans="1:4" x14ac:dyDescent="0.3">
      <c r="A569" s="12" t="s">
        <v>1802</v>
      </c>
      <c r="B569" s="9" t="s">
        <v>2382</v>
      </c>
      <c r="C569" s="9" t="s">
        <v>3385</v>
      </c>
      <c r="D569" s="12" t="s">
        <v>3384</v>
      </c>
    </row>
    <row r="570" spans="1:4" x14ac:dyDescent="0.3">
      <c r="A570" s="12" t="s">
        <v>1801</v>
      </c>
      <c r="B570" s="9" t="s">
        <v>2382</v>
      </c>
      <c r="C570" s="9" t="s">
        <v>3387</v>
      </c>
      <c r="D570" s="12" t="s">
        <v>3386</v>
      </c>
    </row>
    <row r="571" spans="1:4" x14ac:dyDescent="0.3">
      <c r="A571" s="12" t="s">
        <v>1800</v>
      </c>
      <c r="B571" s="9" t="s">
        <v>2385</v>
      </c>
      <c r="C571" s="9" t="s">
        <v>3389</v>
      </c>
      <c r="D571" s="12" t="s">
        <v>3388</v>
      </c>
    </row>
    <row r="572" spans="1:4" x14ac:dyDescent="0.3">
      <c r="A572" s="12" t="s">
        <v>1799</v>
      </c>
      <c r="B572" s="9" t="s">
        <v>2385</v>
      </c>
      <c r="C572" s="9" t="s">
        <v>3391</v>
      </c>
      <c r="D572" s="12" t="s">
        <v>3390</v>
      </c>
    </row>
    <row r="573" spans="1:4" x14ac:dyDescent="0.3">
      <c r="A573" s="12" t="s">
        <v>1798</v>
      </c>
      <c r="B573" s="9" t="s">
        <v>2385</v>
      </c>
      <c r="C573" s="9" t="s">
        <v>2764</v>
      </c>
      <c r="D573" s="12" t="s">
        <v>3392</v>
      </c>
    </row>
    <row r="574" spans="1:4" x14ac:dyDescent="0.3">
      <c r="A574" s="12" t="s">
        <v>1797</v>
      </c>
      <c r="B574" s="9" t="s">
        <v>3254</v>
      </c>
      <c r="C574" s="9" t="s">
        <v>3394</v>
      </c>
      <c r="D574" s="12" t="s">
        <v>3393</v>
      </c>
    </row>
    <row r="575" spans="1:4" x14ac:dyDescent="0.3">
      <c r="A575" s="12" t="s">
        <v>1796</v>
      </c>
      <c r="B575" s="9" t="s">
        <v>2385</v>
      </c>
      <c r="C575" s="9" t="s">
        <v>3396</v>
      </c>
      <c r="D575" s="12" t="s">
        <v>3395</v>
      </c>
    </row>
    <row r="576" spans="1:4" x14ac:dyDescent="0.3">
      <c r="A576" s="12" t="s">
        <v>1795</v>
      </c>
      <c r="B576" s="9" t="s">
        <v>2385</v>
      </c>
      <c r="C576" s="9" t="s">
        <v>3398</v>
      </c>
      <c r="D576" s="12" t="s">
        <v>3397</v>
      </c>
    </row>
    <row r="577" spans="1:4" x14ac:dyDescent="0.3">
      <c r="A577" s="12" t="s">
        <v>1794</v>
      </c>
      <c r="B577" s="9" t="s">
        <v>2382</v>
      </c>
      <c r="C577" s="9" t="s">
        <v>3400</v>
      </c>
      <c r="D577" s="12" t="s">
        <v>3399</v>
      </c>
    </row>
    <row r="578" spans="1:4" x14ac:dyDescent="0.3">
      <c r="A578" s="12" t="s">
        <v>1793</v>
      </c>
      <c r="B578" s="9" t="s">
        <v>3254</v>
      </c>
      <c r="C578" s="9" t="s">
        <v>2617</v>
      </c>
      <c r="D578" s="12" t="s">
        <v>3401</v>
      </c>
    </row>
    <row r="579" spans="1:4" x14ac:dyDescent="0.3">
      <c r="A579" s="12" t="s">
        <v>1792</v>
      </c>
      <c r="B579" s="9" t="s">
        <v>2385</v>
      </c>
      <c r="C579" s="9" t="s">
        <v>3403</v>
      </c>
      <c r="D579" s="12" t="s">
        <v>3402</v>
      </c>
    </row>
    <row r="580" spans="1:4" x14ac:dyDescent="0.3">
      <c r="A580" s="12" t="s">
        <v>1791</v>
      </c>
      <c r="B580" s="9" t="s">
        <v>2382</v>
      </c>
      <c r="C580" s="9" t="s">
        <v>3405</v>
      </c>
      <c r="D580" s="12" t="s">
        <v>3404</v>
      </c>
    </row>
    <row r="581" spans="1:4" x14ac:dyDescent="0.3">
      <c r="A581" s="12" t="s">
        <v>1790</v>
      </c>
      <c r="B581" s="9" t="s">
        <v>2382</v>
      </c>
      <c r="C581" s="9" t="s">
        <v>3407</v>
      </c>
      <c r="D581" s="12" t="s">
        <v>3406</v>
      </c>
    </row>
    <row r="582" spans="1:4" x14ac:dyDescent="0.3">
      <c r="A582" s="12" t="s">
        <v>1789</v>
      </c>
      <c r="B582" s="9" t="s">
        <v>2385</v>
      </c>
      <c r="C582" s="9" t="s">
        <v>3409</v>
      </c>
      <c r="D582" s="12" t="s">
        <v>3408</v>
      </c>
    </row>
    <row r="583" spans="1:4" x14ac:dyDescent="0.3">
      <c r="A583" s="12" t="s">
        <v>1788</v>
      </c>
      <c r="B583" s="9" t="s">
        <v>2385</v>
      </c>
      <c r="C583" s="9" t="s">
        <v>2388</v>
      </c>
      <c r="D583" s="12" t="s">
        <v>3410</v>
      </c>
    </row>
    <row r="584" spans="1:4" x14ac:dyDescent="0.3">
      <c r="A584" s="12" t="s">
        <v>1787</v>
      </c>
      <c r="B584" s="9" t="s">
        <v>2382</v>
      </c>
      <c r="C584" s="9" t="s">
        <v>3412</v>
      </c>
      <c r="D584" s="12" t="s">
        <v>3411</v>
      </c>
    </row>
    <row r="585" spans="1:4" x14ac:dyDescent="0.3">
      <c r="A585" s="12" t="s">
        <v>1786</v>
      </c>
      <c r="B585" s="9" t="s">
        <v>2385</v>
      </c>
      <c r="C585" s="9" t="s">
        <v>3135</v>
      </c>
      <c r="D585" s="12" t="s">
        <v>3413</v>
      </c>
    </row>
    <row r="586" spans="1:4" x14ac:dyDescent="0.3">
      <c r="A586" s="12" t="s">
        <v>1785</v>
      </c>
      <c r="B586" s="9" t="s">
        <v>2382</v>
      </c>
      <c r="C586" s="9" t="s">
        <v>3415</v>
      </c>
      <c r="D586" s="12" t="s">
        <v>3414</v>
      </c>
    </row>
    <row r="587" spans="1:4" x14ac:dyDescent="0.3">
      <c r="A587" s="12" t="s">
        <v>1784</v>
      </c>
      <c r="B587" s="9" t="s">
        <v>2382</v>
      </c>
      <c r="C587" s="9" t="s">
        <v>3051</v>
      </c>
      <c r="D587" s="12" t="s">
        <v>3416</v>
      </c>
    </row>
    <row r="588" spans="1:4" x14ac:dyDescent="0.3">
      <c r="A588" s="12" t="s">
        <v>1783</v>
      </c>
      <c r="B588" s="9" t="s">
        <v>2382</v>
      </c>
      <c r="C588" s="9" t="s">
        <v>3418</v>
      </c>
      <c r="D588" s="12" t="s">
        <v>3417</v>
      </c>
    </row>
    <row r="589" spans="1:4" x14ac:dyDescent="0.3">
      <c r="A589" s="12" t="s">
        <v>1782</v>
      </c>
      <c r="B589" s="9" t="s">
        <v>2382</v>
      </c>
      <c r="C589" s="9" t="s">
        <v>3420</v>
      </c>
      <c r="D589" s="12" t="s">
        <v>3419</v>
      </c>
    </row>
    <row r="590" spans="1:4" x14ac:dyDescent="0.3">
      <c r="A590" s="12" t="s">
        <v>1781</v>
      </c>
      <c r="B590" s="9" t="s">
        <v>3254</v>
      </c>
      <c r="C590" s="9" t="s">
        <v>3421</v>
      </c>
      <c r="D590" s="12" t="s">
        <v>2533</v>
      </c>
    </row>
    <row r="591" spans="1:4" x14ac:dyDescent="0.3">
      <c r="A591" s="12" t="s">
        <v>1780</v>
      </c>
      <c r="B591" s="9" t="s">
        <v>2382</v>
      </c>
      <c r="C591" s="9" t="s">
        <v>3423</v>
      </c>
      <c r="D591" s="12" t="s">
        <v>3422</v>
      </c>
    </row>
    <row r="592" spans="1:4" x14ac:dyDescent="0.3">
      <c r="A592" s="12" t="s">
        <v>1779</v>
      </c>
      <c r="B592" s="9" t="s">
        <v>2385</v>
      </c>
      <c r="C592" s="9" t="s">
        <v>2868</v>
      </c>
      <c r="D592" s="12" t="s">
        <v>3424</v>
      </c>
    </row>
    <row r="593" spans="1:4" x14ac:dyDescent="0.3">
      <c r="A593" s="12" t="s">
        <v>1778</v>
      </c>
      <c r="B593" s="9" t="s">
        <v>2382</v>
      </c>
      <c r="C593" s="9" t="s">
        <v>3425</v>
      </c>
      <c r="D593" s="12" t="s">
        <v>2512</v>
      </c>
    </row>
    <row r="594" spans="1:4" x14ac:dyDescent="0.3">
      <c r="A594" s="12" t="s">
        <v>1777</v>
      </c>
      <c r="B594" s="9" t="s">
        <v>2382</v>
      </c>
      <c r="C594" s="9" t="s">
        <v>3427</v>
      </c>
      <c r="D594" s="12" t="s">
        <v>3426</v>
      </c>
    </row>
    <row r="595" spans="1:4" x14ac:dyDescent="0.3">
      <c r="A595" s="12" t="s">
        <v>1776</v>
      </c>
      <c r="B595" s="9" t="s">
        <v>3254</v>
      </c>
      <c r="C595" s="9" t="s">
        <v>3429</v>
      </c>
      <c r="D595" s="12" t="s">
        <v>3428</v>
      </c>
    </row>
    <row r="596" spans="1:4" x14ac:dyDescent="0.3">
      <c r="A596" s="12" t="s">
        <v>1775</v>
      </c>
      <c r="B596" s="9" t="s">
        <v>2382</v>
      </c>
      <c r="C596" s="9" t="s">
        <v>3431</v>
      </c>
      <c r="D596" s="12" t="s">
        <v>3430</v>
      </c>
    </row>
    <row r="597" spans="1:4" x14ac:dyDescent="0.3">
      <c r="A597" s="12" t="s">
        <v>1774</v>
      </c>
      <c r="B597" s="9" t="s">
        <v>2385</v>
      </c>
      <c r="C597" s="9" t="s">
        <v>3433</v>
      </c>
      <c r="D597" s="12" t="s">
        <v>3432</v>
      </c>
    </row>
    <row r="598" spans="1:4" x14ac:dyDescent="0.3">
      <c r="A598" s="12" t="s">
        <v>1773</v>
      </c>
      <c r="B598" s="9" t="s">
        <v>2385</v>
      </c>
      <c r="C598" s="9" t="s">
        <v>3435</v>
      </c>
      <c r="D598" s="12" t="s">
        <v>3434</v>
      </c>
    </row>
    <row r="599" spans="1:4" x14ac:dyDescent="0.3">
      <c r="A599" s="12" t="s">
        <v>1772</v>
      </c>
      <c r="B599" s="9" t="s">
        <v>2382</v>
      </c>
      <c r="C599" s="9" t="s">
        <v>3437</v>
      </c>
      <c r="D599" s="12" t="s">
        <v>3436</v>
      </c>
    </row>
    <row r="600" spans="1:4" x14ac:dyDescent="0.3">
      <c r="A600" s="12" t="s">
        <v>1771</v>
      </c>
      <c r="B600" s="9" t="s">
        <v>2382</v>
      </c>
      <c r="C600" s="9" t="s">
        <v>3439</v>
      </c>
      <c r="D600" s="12" t="s">
        <v>3438</v>
      </c>
    </row>
    <row r="601" spans="1:4" x14ac:dyDescent="0.3">
      <c r="A601" s="12" t="s">
        <v>1770</v>
      </c>
      <c r="B601" s="9" t="s">
        <v>2385</v>
      </c>
      <c r="C601" s="9" t="s">
        <v>3441</v>
      </c>
      <c r="D601" s="12" t="s">
        <v>3440</v>
      </c>
    </row>
    <row r="602" spans="1:4" x14ac:dyDescent="0.3">
      <c r="A602" s="12" t="s">
        <v>1769</v>
      </c>
      <c r="B602" s="9" t="s">
        <v>2382</v>
      </c>
      <c r="C602" s="9" t="s">
        <v>3443</v>
      </c>
      <c r="D602" s="12" t="s">
        <v>3442</v>
      </c>
    </row>
    <row r="603" spans="1:4" x14ac:dyDescent="0.3">
      <c r="A603" s="12" t="s">
        <v>1768</v>
      </c>
      <c r="B603" s="9" t="s">
        <v>3254</v>
      </c>
      <c r="C603" s="9" t="s">
        <v>2750</v>
      </c>
      <c r="D603" s="12" t="s">
        <v>3444</v>
      </c>
    </row>
    <row r="604" spans="1:4" x14ac:dyDescent="0.3">
      <c r="A604" s="12" t="s">
        <v>1767</v>
      </c>
      <c r="B604" s="9" t="s">
        <v>3254</v>
      </c>
      <c r="C604" s="9" t="s">
        <v>3446</v>
      </c>
      <c r="D604" s="12" t="s">
        <v>3445</v>
      </c>
    </row>
    <row r="605" spans="1:4" x14ac:dyDescent="0.3">
      <c r="A605" s="12" t="s">
        <v>1766</v>
      </c>
      <c r="B605" s="9" t="s">
        <v>2385</v>
      </c>
      <c r="C605" s="9" t="s">
        <v>3409</v>
      </c>
      <c r="D605" s="12" t="s">
        <v>3447</v>
      </c>
    </row>
    <row r="606" spans="1:4" x14ac:dyDescent="0.3">
      <c r="A606" s="12" t="s">
        <v>1765</v>
      </c>
      <c r="B606" s="9" t="s">
        <v>2385</v>
      </c>
      <c r="C606" s="9" t="s">
        <v>3448</v>
      </c>
      <c r="D606" s="12" t="s">
        <v>2603</v>
      </c>
    </row>
    <row r="607" spans="1:4" x14ac:dyDescent="0.3">
      <c r="A607" s="12" t="s">
        <v>1764</v>
      </c>
      <c r="B607" s="9" t="s">
        <v>2385</v>
      </c>
      <c r="C607" s="9" t="s">
        <v>3450</v>
      </c>
      <c r="D607" s="12" t="s">
        <v>3449</v>
      </c>
    </row>
    <row r="608" spans="1:4" x14ac:dyDescent="0.3">
      <c r="A608" s="12" t="s">
        <v>1763</v>
      </c>
      <c r="B608" s="9" t="s">
        <v>2385</v>
      </c>
      <c r="C608" s="9" t="s">
        <v>3452</v>
      </c>
      <c r="D608" s="12" t="s">
        <v>3451</v>
      </c>
    </row>
    <row r="609" spans="1:4" x14ac:dyDescent="0.3">
      <c r="A609" s="12" t="s">
        <v>1762</v>
      </c>
      <c r="B609" s="9" t="s">
        <v>2385</v>
      </c>
      <c r="C609" s="9" t="s">
        <v>3454</v>
      </c>
      <c r="D609" s="12" t="s">
        <v>3453</v>
      </c>
    </row>
    <row r="610" spans="1:4" x14ac:dyDescent="0.3">
      <c r="A610" s="12" t="s">
        <v>1761</v>
      </c>
      <c r="B610" s="9" t="s">
        <v>2385</v>
      </c>
      <c r="C610" s="9" t="s">
        <v>3456</v>
      </c>
      <c r="D610" s="12" t="s">
        <v>3455</v>
      </c>
    </row>
    <row r="611" spans="1:4" x14ac:dyDescent="0.3">
      <c r="A611" s="12" t="s">
        <v>1760</v>
      </c>
      <c r="B611" s="9" t="s">
        <v>3254</v>
      </c>
      <c r="C611" s="9" t="s">
        <v>3458</v>
      </c>
      <c r="D611" s="12" t="s">
        <v>3457</v>
      </c>
    </row>
    <row r="612" spans="1:4" x14ac:dyDescent="0.3">
      <c r="A612" s="12" t="s">
        <v>1759</v>
      </c>
      <c r="B612" s="9" t="s">
        <v>2385</v>
      </c>
      <c r="C612" s="9" t="s">
        <v>3460</v>
      </c>
      <c r="D612" s="12" t="s">
        <v>3459</v>
      </c>
    </row>
    <row r="613" spans="1:4" x14ac:dyDescent="0.3">
      <c r="A613" s="12" t="s">
        <v>1758</v>
      </c>
      <c r="B613" s="9" t="s">
        <v>2382</v>
      </c>
      <c r="C613" s="9" t="s">
        <v>2870</v>
      </c>
      <c r="D613" s="12" t="s">
        <v>3461</v>
      </c>
    </row>
    <row r="614" spans="1:4" x14ac:dyDescent="0.3">
      <c r="A614" s="12" t="s">
        <v>1757</v>
      </c>
      <c r="B614" s="9" t="s">
        <v>2382</v>
      </c>
      <c r="C614" s="9" t="s">
        <v>3463</v>
      </c>
      <c r="D614" s="12" t="s">
        <v>3462</v>
      </c>
    </row>
    <row r="615" spans="1:4" x14ac:dyDescent="0.3">
      <c r="A615" s="12" t="s">
        <v>1756</v>
      </c>
      <c r="B615" s="9" t="s">
        <v>2385</v>
      </c>
      <c r="C615" s="9" t="s">
        <v>3465</v>
      </c>
      <c r="D615" s="12" t="s">
        <v>3464</v>
      </c>
    </row>
    <row r="616" spans="1:4" x14ac:dyDescent="0.3">
      <c r="A616" s="12" t="s">
        <v>1755</v>
      </c>
      <c r="B616" s="9" t="s">
        <v>2382</v>
      </c>
      <c r="C616" s="9" t="s">
        <v>3467</v>
      </c>
      <c r="D616" s="12" t="s">
        <v>3466</v>
      </c>
    </row>
    <row r="617" spans="1:4" x14ac:dyDescent="0.3">
      <c r="A617" s="12" t="s">
        <v>1754</v>
      </c>
      <c r="B617" s="9" t="s">
        <v>2382</v>
      </c>
      <c r="C617" s="9" t="s">
        <v>3468</v>
      </c>
      <c r="D617" s="12" t="s">
        <v>2518</v>
      </c>
    </row>
    <row r="618" spans="1:4" x14ac:dyDescent="0.3">
      <c r="A618" s="12" t="s">
        <v>1753</v>
      </c>
      <c r="B618" s="9" t="s">
        <v>3254</v>
      </c>
      <c r="C618" s="9" t="s">
        <v>2742</v>
      </c>
      <c r="D618" s="12" t="s">
        <v>2907</v>
      </c>
    </row>
    <row r="619" spans="1:4" x14ac:dyDescent="0.3">
      <c r="A619" s="12" t="s">
        <v>1752</v>
      </c>
      <c r="B619" s="9" t="s">
        <v>2382</v>
      </c>
      <c r="C619" s="9" t="s">
        <v>2737</v>
      </c>
      <c r="D619" s="12" t="s">
        <v>3469</v>
      </c>
    </row>
    <row r="620" spans="1:4" x14ac:dyDescent="0.3">
      <c r="A620" s="12" t="s">
        <v>1751</v>
      </c>
      <c r="B620" s="9" t="s">
        <v>2382</v>
      </c>
      <c r="C620" s="9" t="s">
        <v>2830</v>
      </c>
      <c r="D620" s="12" t="s">
        <v>3470</v>
      </c>
    </row>
    <row r="621" spans="1:4" x14ac:dyDescent="0.3">
      <c r="A621" s="12" t="s">
        <v>1750</v>
      </c>
      <c r="B621" s="9" t="s">
        <v>2382</v>
      </c>
      <c r="C621" s="9" t="s">
        <v>3472</v>
      </c>
      <c r="D621" s="12" t="s">
        <v>3471</v>
      </c>
    </row>
    <row r="622" spans="1:4" x14ac:dyDescent="0.3">
      <c r="A622" s="12" t="s">
        <v>1749</v>
      </c>
      <c r="B622" s="9" t="s">
        <v>3254</v>
      </c>
      <c r="C622" s="9" t="s">
        <v>3474</v>
      </c>
      <c r="D622" s="12" t="s">
        <v>3473</v>
      </c>
    </row>
    <row r="623" spans="1:4" x14ac:dyDescent="0.3">
      <c r="A623" s="12" t="s">
        <v>1748</v>
      </c>
      <c r="B623" s="9" t="s">
        <v>2385</v>
      </c>
      <c r="C623" s="9" t="s">
        <v>3476</v>
      </c>
      <c r="D623" s="12" t="s">
        <v>3475</v>
      </c>
    </row>
    <row r="624" spans="1:4" x14ac:dyDescent="0.3">
      <c r="A624" s="12" t="s">
        <v>1747</v>
      </c>
      <c r="B624" s="9" t="s">
        <v>2382</v>
      </c>
      <c r="C624" s="9" t="s">
        <v>3478</v>
      </c>
      <c r="D624" s="12" t="s">
        <v>3477</v>
      </c>
    </row>
    <row r="625" spans="1:4" x14ac:dyDescent="0.3">
      <c r="A625" s="12" t="s">
        <v>1746</v>
      </c>
      <c r="B625" s="9" t="s">
        <v>2385</v>
      </c>
      <c r="C625" s="9" t="s">
        <v>3480</v>
      </c>
      <c r="D625" s="12" t="s">
        <v>3479</v>
      </c>
    </row>
    <row r="626" spans="1:4" x14ac:dyDescent="0.3">
      <c r="A626" s="12" t="s">
        <v>1745</v>
      </c>
      <c r="B626" s="9" t="s">
        <v>2385</v>
      </c>
      <c r="C626" s="9" t="s">
        <v>3482</v>
      </c>
      <c r="D626" s="12" t="s">
        <v>3481</v>
      </c>
    </row>
    <row r="627" spans="1:4" x14ac:dyDescent="0.3">
      <c r="A627" s="12" t="s">
        <v>1744</v>
      </c>
      <c r="B627" s="9" t="s">
        <v>2385</v>
      </c>
      <c r="C627" s="9" t="s">
        <v>3484</v>
      </c>
      <c r="D627" s="12" t="s">
        <v>3483</v>
      </c>
    </row>
    <row r="628" spans="1:4" x14ac:dyDescent="0.3">
      <c r="A628" s="12" t="s">
        <v>1743</v>
      </c>
      <c r="B628" s="9" t="s">
        <v>2385</v>
      </c>
      <c r="C628" s="9" t="s">
        <v>3486</v>
      </c>
      <c r="D628" s="12" t="s">
        <v>3485</v>
      </c>
    </row>
    <row r="629" spans="1:4" x14ac:dyDescent="0.3">
      <c r="A629" s="12" t="s">
        <v>1742</v>
      </c>
      <c r="B629" s="9" t="s">
        <v>3254</v>
      </c>
      <c r="C629" s="9" t="s">
        <v>3488</v>
      </c>
      <c r="D629" s="12" t="s">
        <v>3487</v>
      </c>
    </row>
    <row r="630" spans="1:4" x14ac:dyDescent="0.3">
      <c r="A630" s="12" t="s">
        <v>1741</v>
      </c>
      <c r="B630" s="9" t="s">
        <v>2385</v>
      </c>
      <c r="C630" s="9" t="s">
        <v>3490</v>
      </c>
      <c r="D630" s="12" t="s">
        <v>3489</v>
      </c>
    </row>
    <row r="631" spans="1:4" x14ac:dyDescent="0.3">
      <c r="A631" s="12" t="s">
        <v>1740</v>
      </c>
      <c r="B631" s="9" t="s">
        <v>2382</v>
      </c>
      <c r="C631" s="9" t="s">
        <v>3491</v>
      </c>
      <c r="D631" s="12" t="s">
        <v>2888</v>
      </c>
    </row>
    <row r="632" spans="1:4" x14ac:dyDescent="0.3">
      <c r="A632" s="12" t="s">
        <v>1739</v>
      </c>
      <c r="B632" s="9" t="s">
        <v>3254</v>
      </c>
      <c r="C632" s="9" t="s">
        <v>3493</v>
      </c>
      <c r="D632" s="12" t="s">
        <v>3492</v>
      </c>
    </row>
    <row r="633" spans="1:4" x14ac:dyDescent="0.3">
      <c r="A633" s="12" t="s">
        <v>1738</v>
      </c>
      <c r="B633" s="9" t="s">
        <v>2385</v>
      </c>
      <c r="C633" s="9" t="s">
        <v>2802</v>
      </c>
      <c r="D633" s="12" t="s">
        <v>3494</v>
      </c>
    </row>
    <row r="634" spans="1:4" x14ac:dyDescent="0.3">
      <c r="A634" s="12" t="s">
        <v>1737</v>
      </c>
      <c r="B634" s="9" t="s">
        <v>2385</v>
      </c>
      <c r="C634" s="9" t="s">
        <v>3135</v>
      </c>
      <c r="D634" s="12" t="s">
        <v>3495</v>
      </c>
    </row>
    <row r="635" spans="1:4" x14ac:dyDescent="0.3">
      <c r="A635" s="12" t="s">
        <v>1736</v>
      </c>
      <c r="B635" s="9" t="s">
        <v>3254</v>
      </c>
      <c r="C635" s="9" t="s">
        <v>3497</v>
      </c>
      <c r="D635" s="12" t="s">
        <v>3496</v>
      </c>
    </row>
    <row r="636" spans="1:4" x14ac:dyDescent="0.3">
      <c r="A636" s="12" t="s">
        <v>1735</v>
      </c>
      <c r="B636" s="9" t="s">
        <v>2385</v>
      </c>
      <c r="C636" s="9" t="s">
        <v>3498</v>
      </c>
      <c r="D636" s="12" t="s">
        <v>2992</v>
      </c>
    </row>
    <row r="637" spans="1:4" x14ac:dyDescent="0.3">
      <c r="A637" s="12" t="s">
        <v>1734</v>
      </c>
      <c r="B637" s="9" t="s">
        <v>3254</v>
      </c>
      <c r="C637" s="9" t="s">
        <v>3500</v>
      </c>
      <c r="D637" s="12" t="s">
        <v>3499</v>
      </c>
    </row>
    <row r="638" spans="1:4" x14ac:dyDescent="0.3">
      <c r="A638" s="12" t="s">
        <v>1733</v>
      </c>
      <c r="B638" s="9" t="s">
        <v>2382</v>
      </c>
      <c r="C638" s="9" t="s">
        <v>2846</v>
      </c>
      <c r="D638" s="12" t="s">
        <v>3501</v>
      </c>
    </row>
    <row r="639" spans="1:4" x14ac:dyDescent="0.3">
      <c r="A639" s="12" t="s">
        <v>1732</v>
      </c>
      <c r="B639" s="9" t="s">
        <v>2385</v>
      </c>
      <c r="C639" s="9" t="s">
        <v>2619</v>
      </c>
      <c r="D639" s="12" t="s">
        <v>3502</v>
      </c>
    </row>
    <row r="640" spans="1:4" x14ac:dyDescent="0.3">
      <c r="A640" s="12" t="s">
        <v>1731</v>
      </c>
      <c r="B640" s="9" t="s">
        <v>2382</v>
      </c>
      <c r="C640" s="9" t="s">
        <v>3504</v>
      </c>
      <c r="D640" s="12" t="s">
        <v>3503</v>
      </c>
    </row>
    <row r="641" spans="1:4" x14ac:dyDescent="0.3">
      <c r="A641" s="12" t="s">
        <v>1730</v>
      </c>
      <c r="B641" s="9" t="s">
        <v>3254</v>
      </c>
      <c r="C641" s="9" t="s">
        <v>3505</v>
      </c>
      <c r="D641" s="12" t="s">
        <v>2389</v>
      </c>
    </row>
    <row r="642" spans="1:4" x14ac:dyDescent="0.3">
      <c r="A642" s="12" t="s">
        <v>1729</v>
      </c>
      <c r="B642" s="9" t="s">
        <v>2385</v>
      </c>
      <c r="C642" s="9" t="s">
        <v>3507</v>
      </c>
      <c r="D642" s="12" t="s">
        <v>3506</v>
      </c>
    </row>
    <row r="643" spans="1:4" x14ac:dyDescent="0.3">
      <c r="A643" s="12" t="s">
        <v>1728</v>
      </c>
      <c r="B643" s="9" t="s">
        <v>2382</v>
      </c>
      <c r="C643" s="9" t="s">
        <v>3508</v>
      </c>
      <c r="D643" s="12" t="s">
        <v>2506</v>
      </c>
    </row>
    <row r="644" spans="1:4" x14ac:dyDescent="0.3">
      <c r="A644" s="12" t="s">
        <v>1727</v>
      </c>
      <c r="B644" s="9" t="s">
        <v>2385</v>
      </c>
      <c r="C644" s="9" t="s">
        <v>2396</v>
      </c>
      <c r="D644" s="12" t="s">
        <v>3509</v>
      </c>
    </row>
    <row r="645" spans="1:4" x14ac:dyDescent="0.3">
      <c r="A645" s="12" t="s">
        <v>1726</v>
      </c>
      <c r="B645" s="9" t="s">
        <v>2385</v>
      </c>
      <c r="C645" s="9" t="s">
        <v>3511</v>
      </c>
      <c r="D645" s="12" t="s">
        <v>3510</v>
      </c>
    </row>
    <row r="646" spans="1:4" x14ac:dyDescent="0.3">
      <c r="A646" s="12" t="s">
        <v>1725</v>
      </c>
      <c r="B646" s="9" t="s">
        <v>2382</v>
      </c>
      <c r="C646" s="9" t="s">
        <v>3111</v>
      </c>
      <c r="D646" s="12" t="s">
        <v>3512</v>
      </c>
    </row>
    <row r="647" spans="1:4" x14ac:dyDescent="0.3">
      <c r="A647" s="12" t="s">
        <v>1724</v>
      </c>
      <c r="B647" s="9" t="s">
        <v>2382</v>
      </c>
      <c r="C647" s="9" t="s">
        <v>3514</v>
      </c>
      <c r="D647" s="12" t="s">
        <v>3513</v>
      </c>
    </row>
    <row r="648" spans="1:4" x14ac:dyDescent="0.3">
      <c r="A648" s="12" t="s">
        <v>1723</v>
      </c>
      <c r="B648" s="9" t="s">
        <v>2382</v>
      </c>
      <c r="C648" s="9" t="s">
        <v>3516</v>
      </c>
      <c r="D648" s="12" t="s">
        <v>3515</v>
      </c>
    </row>
    <row r="649" spans="1:4" x14ac:dyDescent="0.3">
      <c r="A649" s="12" t="s">
        <v>1722</v>
      </c>
      <c r="B649" s="9" t="s">
        <v>2385</v>
      </c>
      <c r="C649" s="9" t="s">
        <v>3518</v>
      </c>
      <c r="D649" s="12" t="s">
        <v>3517</v>
      </c>
    </row>
    <row r="650" spans="1:4" x14ac:dyDescent="0.3">
      <c r="A650" s="12" t="s">
        <v>1721</v>
      </c>
      <c r="B650" s="9" t="s">
        <v>2385</v>
      </c>
      <c r="C650" s="9" t="s">
        <v>3113</v>
      </c>
      <c r="D650" s="12" t="s">
        <v>3519</v>
      </c>
    </row>
    <row r="651" spans="1:4" x14ac:dyDescent="0.3">
      <c r="A651" s="12" t="s">
        <v>1720</v>
      </c>
      <c r="B651" s="9" t="s">
        <v>2382</v>
      </c>
      <c r="C651" s="9" t="s">
        <v>3521</v>
      </c>
      <c r="D651" s="12" t="s">
        <v>3520</v>
      </c>
    </row>
    <row r="652" spans="1:4" x14ac:dyDescent="0.3">
      <c r="A652" s="12" t="s">
        <v>1719</v>
      </c>
      <c r="B652" s="9" t="s">
        <v>2385</v>
      </c>
      <c r="C652" s="9" t="s">
        <v>2406</v>
      </c>
      <c r="D652" s="12" t="s">
        <v>3522</v>
      </c>
    </row>
    <row r="653" spans="1:4" x14ac:dyDescent="0.3">
      <c r="A653" s="12" t="s">
        <v>1718</v>
      </c>
      <c r="B653" s="9" t="s">
        <v>2382</v>
      </c>
      <c r="C653" s="9" t="s">
        <v>3524</v>
      </c>
      <c r="D653" s="12" t="s">
        <v>3523</v>
      </c>
    </row>
    <row r="654" spans="1:4" x14ac:dyDescent="0.3">
      <c r="A654" s="12" t="s">
        <v>1717</v>
      </c>
      <c r="B654" s="9" t="s">
        <v>2385</v>
      </c>
      <c r="C654" s="9" t="s">
        <v>3526</v>
      </c>
      <c r="D654" s="12" t="s">
        <v>3525</v>
      </c>
    </row>
    <row r="655" spans="1:4" x14ac:dyDescent="0.3">
      <c r="A655" s="12" t="s">
        <v>1716</v>
      </c>
      <c r="B655" s="9" t="s">
        <v>2385</v>
      </c>
      <c r="C655" s="9" t="s">
        <v>2566</v>
      </c>
      <c r="D655" s="12" t="s">
        <v>3527</v>
      </c>
    </row>
    <row r="656" spans="1:4" x14ac:dyDescent="0.3">
      <c r="A656" s="12" t="s">
        <v>1715</v>
      </c>
      <c r="B656" s="9" t="s">
        <v>2385</v>
      </c>
      <c r="C656" s="9" t="s">
        <v>3529</v>
      </c>
      <c r="D656" s="12" t="s">
        <v>3528</v>
      </c>
    </row>
    <row r="657" spans="1:4" x14ac:dyDescent="0.3">
      <c r="A657" s="12" t="s">
        <v>1714</v>
      </c>
      <c r="B657" s="9" t="s">
        <v>2385</v>
      </c>
      <c r="C657" s="9" t="s">
        <v>3531</v>
      </c>
      <c r="D657" s="12" t="s">
        <v>3530</v>
      </c>
    </row>
    <row r="658" spans="1:4" x14ac:dyDescent="0.3">
      <c r="A658" s="12" t="s">
        <v>1713</v>
      </c>
      <c r="B658" s="9" t="s">
        <v>2382</v>
      </c>
      <c r="C658" s="9" t="s">
        <v>3533</v>
      </c>
      <c r="D658" s="12" t="s">
        <v>3532</v>
      </c>
    </row>
    <row r="659" spans="1:4" x14ac:dyDescent="0.3">
      <c r="A659" s="12" t="s">
        <v>1712</v>
      </c>
      <c r="B659" s="9" t="s">
        <v>2382</v>
      </c>
      <c r="C659" s="9" t="s">
        <v>3535</v>
      </c>
      <c r="D659" s="12" t="s">
        <v>3534</v>
      </c>
    </row>
    <row r="660" spans="1:4" x14ac:dyDescent="0.3">
      <c r="A660" s="12" t="s">
        <v>1711</v>
      </c>
      <c r="B660" s="9" t="s">
        <v>2382</v>
      </c>
      <c r="C660" s="9" t="s">
        <v>3537</v>
      </c>
      <c r="D660" s="12" t="s">
        <v>3536</v>
      </c>
    </row>
    <row r="661" spans="1:4" x14ac:dyDescent="0.3">
      <c r="A661" s="12" t="s">
        <v>1710</v>
      </c>
      <c r="B661" s="9" t="s">
        <v>2382</v>
      </c>
      <c r="C661" s="9" t="s">
        <v>3539</v>
      </c>
      <c r="D661" s="12" t="s">
        <v>3538</v>
      </c>
    </row>
    <row r="662" spans="1:4" x14ac:dyDescent="0.3">
      <c r="A662" s="12" t="s">
        <v>1709</v>
      </c>
      <c r="B662" s="9" t="s">
        <v>2385</v>
      </c>
      <c r="C662" s="9" t="s">
        <v>3541</v>
      </c>
      <c r="D662" s="12" t="s">
        <v>3540</v>
      </c>
    </row>
    <row r="663" spans="1:4" x14ac:dyDescent="0.3">
      <c r="A663" s="12" t="s">
        <v>1708</v>
      </c>
      <c r="B663" s="9" t="s">
        <v>2385</v>
      </c>
      <c r="C663" s="9" t="s">
        <v>3543</v>
      </c>
      <c r="D663" s="12" t="s">
        <v>3542</v>
      </c>
    </row>
    <row r="664" spans="1:4" x14ac:dyDescent="0.3">
      <c r="A664" s="12" t="s">
        <v>1707</v>
      </c>
      <c r="B664" s="9" t="s">
        <v>2385</v>
      </c>
      <c r="C664" s="9" t="s">
        <v>3545</v>
      </c>
      <c r="D664" s="12" t="s">
        <v>3544</v>
      </c>
    </row>
    <row r="665" spans="1:4" x14ac:dyDescent="0.3">
      <c r="A665" s="12" t="s">
        <v>1706</v>
      </c>
      <c r="B665" s="9" t="s">
        <v>2382</v>
      </c>
      <c r="C665" s="9" t="s">
        <v>3547</v>
      </c>
      <c r="D665" s="12" t="s">
        <v>3546</v>
      </c>
    </row>
    <row r="666" spans="1:4" x14ac:dyDescent="0.3">
      <c r="A666" s="12" t="s">
        <v>1705</v>
      </c>
      <c r="B666" s="9" t="s">
        <v>2382</v>
      </c>
      <c r="C666" s="9" t="s">
        <v>3549</v>
      </c>
      <c r="D666" s="12" t="s">
        <v>3548</v>
      </c>
    </row>
    <row r="667" spans="1:4" x14ac:dyDescent="0.3">
      <c r="A667" s="12" t="s">
        <v>1704</v>
      </c>
      <c r="B667" s="9" t="s">
        <v>2385</v>
      </c>
      <c r="C667" s="9" t="s">
        <v>3551</v>
      </c>
      <c r="D667" s="12" t="s">
        <v>3550</v>
      </c>
    </row>
    <row r="668" spans="1:4" x14ac:dyDescent="0.3">
      <c r="A668" s="12" t="s">
        <v>1703</v>
      </c>
      <c r="B668" s="9" t="s">
        <v>3254</v>
      </c>
      <c r="C668" s="9" t="s">
        <v>3372</v>
      </c>
      <c r="D668" s="12" t="s">
        <v>3552</v>
      </c>
    </row>
    <row r="669" spans="1:4" x14ac:dyDescent="0.3">
      <c r="A669" s="12" t="s">
        <v>1702</v>
      </c>
      <c r="B669" s="9" t="s">
        <v>3254</v>
      </c>
      <c r="C669" s="9" t="s">
        <v>3554</v>
      </c>
      <c r="D669" s="12" t="s">
        <v>3553</v>
      </c>
    </row>
    <row r="670" spans="1:4" x14ac:dyDescent="0.3">
      <c r="A670" s="12" t="s">
        <v>1701</v>
      </c>
      <c r="B670" s="9" t="s">
        <v>2385</v>
      </c>
      <c r="C670" s="9" t="s">
        <v>2735</v>
      </c>
      <c r="D670" s="12" t="s">
        <v>3555</v>
      </c>
    </row>
    <row r="671" spans="1:4" x14ac:dyDescent="0.3">
      <c r="A671" s="12" t="s">
        <v>1700</v>
      </c>
      <c r="B671" s="9" t="s">
        <v>3254</v>
      </c>
      <c r="C671" s="9" t="s">
        <v>2536</v>
      </c>
      <c r="D671" s="12" t="s">
        <v>3052</v>
      </c>
    </row>
    <row r="672" spans="1:4" x14ac:dyDescent="0.3">
      <c r="A672" s="12" t="s">
        <v>1699</v>
      </c>
      <c r="B672" s="9" t="s">
        <v>2385</v>
      </c>
      <c r="C672" s="9" t="s">
        <v>3557</v>
      </c>
      <c r="D672" s="12" t="s">
        <v>3556</v>
      </c>
    </row>
    <row r="673" spans="1:4" x14ac:dyDescent="0.3">
      <c r="A673" s="12" t="s">
        <v>1698</v>
      </c>
      <c r="B673" s="9" t="s">
        <v>2382</v>
      </c>
      <c r="C673" s="9" t="s">
        <v>3559</v>
      </c>
      <c r="D673" s="12" t="s">
        <v>3558</v>
      </c>
    </row>
    <row r="674" spans="1:4" x14ac:dyDescent="0.3">
      <c r="A674" s="12" t="s">
        <v>1697</v>
      </c>
      <c r="B674" s="9" t="s">
        <v>2382</v>
      </c>
      <c r="C674" s="9" t="s">
        <v>3561</v>
      </c>
      <c r="D674" s="12" t="s">
        <v>3560</v>
      </c>
    </row>
    <row r="675" spans="1:4" x14ac:dyDescent="0.3">
      <c r="A675" s="12" t="s">
        <v>1696</v>
      </c>
      <c r="B675" s="9" t="s">
        <v>2382</v>
      </c>
      <c r="C675" s="9" t="s">
        <v>3563</v>
      </c>
      <c r="D675" s="12" t="s">
        <v>3562</v>
      </c>
    </row>
    <row r="676" spans="1:4" x14ac:dyDescent="0.3">
      <c r="A676" s="12" t="s">
        <v>1695</v>
      </c>
      <c r="B676" s="9" t="s">
        <v>2382</v>
      </c>
      <c r="C676" s="9" t="s">
        <v>3565</v>
      </c>
      <c r="D676" s="12" t="s">
        <v>3564</v>
      </c>
    </row>
    <row r="677" spans="1:4" x14ac:dyDescent="0.3">
      <c r="A677" s="12" t="s">
        <v>1694</v>
      </c>
      <c r="B677" s="9" t="s">
        <v>2382</v>
      </c>
      <c r="C677" s="9" t="s">
        <v>3567</v>
      </c>
      <c r="D677" s="12" t="s">
        <v>3566</v>
      </c>
    </row>
    <row r="678" spans="1:4" x14ac:dyDescent="0.3">
      <c r="A678" s="12" t="s">
        <v>1693</v>
      </c>
      <c r="B678" s="9" t="s">
        <v>3254</v>
      </c>
      <c r="C678" s="9" t="s">
        <v>3569</v>
      </c>
      <c r="D678" s="12" t="s">
        <v>3568</v>
      </c>
    </row>
    <row r="679" spans="1:4" x14ac:dyDescent="0.3">
      <c r="A679" s="12" t="s">
        <v>1692</v>
      </c>
      <c r="B679" s="9" t="s">
        <v>2382</v>
      </c>
      <c r="C679" s="9" t="s">
        <v>3571</v>
      </c>
      <c r="D679" s="12" t="s">
        <v>3570</v>
      </c>
    </row>
    <row r="680" spans="1:4" x14ac:dyDescent="0.3">
      <c r="A680" s="12" t="s">
        <v>1691</v>
      </c>
      <c r="B680" s="9" t="s">
        <v>2385</v>
      </c>
      <c r="C680" s="9" t="s">
        <v>3573</v>
      </c>
      <c r="D680" s="12" t="s">
        <v>3572</v>
      </c>
    </row>
    <row r="681" spans="1:4" x14ac:dyDescent="0.3">
      <c r="A681" s="12" t="s">
        <v>1690</v>
      </c>
      <c r="B681" s="9" t="s">
        <v>2385</v>
      </c>
      <c r="C681" s="9" t="s">
        <v>3108</v>
      </c>
      <c r="D681" s="12" t="s">
        <v>3574</v>
      </c>
    </row>
    <row r="682" spans="1:4" x14ac:dyDescent="0.3">
      <c r="A682" s="12" t="s">
        <v>1689</v>
      </c>
      <c r="B682" s="9" t="s">
        <v>2382</v>
      </c>
      <c r="C682" s="9" t="s">
        <v>3576</v>
      </c>
      <c r="D682" s="12" t="s">
        <v>3575</v>
      </c>
    </row>
    <row r="683" spans="1:4" x14ac:dyDescent="0.3">
      <c r="A683" s="12" t="s">
        <v>1688</v>
      </c>
      <c r="B683" s="9" t="s">
        <v>3254</v>
      </c>
      <c r="C683" s="9" t="s">
        <v>3578</v>
      </c>
      <c r="D683" s="12" t="s">
        <v>3577</v>
      </c>
    </row>
    <row r="684" spans="1:4" x14ac:dyDescent="0.3">
      <c r="A684" s="12" t="s">
        <v>1687</v>
      </c>
      <c r="B684" s="9" t="s">
        <v>2382</v>
      </c>
      <c r="C684" s="9" t="s">
        <v>2570</v>
      </c>
      <c r="D684" s="12" t="s">
        <v>3579</v>
      </c>
    </row>
    <row r="685" spans="1:4" x14ac:dyDescent="0.3">
      <c r="A685" s="12" t="s">
        <v>1686</v>
      </c>
      <c r="B685" s="9" t="s">
        <v>2382</v>
      </c>
      <c r="C685" s="9" t="s">
        <v>3581</v>
      </c>
      <c r="D685" s="12" t="s">
        <v>3580</v>
      </c>
    </row>
    <row r="686" spans="1:4" x14ac:dyDescent="0.3">
      <c r="A686" s="12" t="s">
        <v>1685</v>
      </c>
      <c r="B686" s="9" t="s">
        <v>2385</v>
      </c>
      <c r="C686" s="9" t="s">
        <v>3583</v>
      </c>
      <c r="D686" s="12" t="s">
        <v>3582</v>
      </c>
    </row>
    <row r="687" spans="1:4" x14ac:dyDescent="0.3">
      <c r="A687" s="12" t="s">
        <v>1684</v>
      </c>
      <c r="B687" s="9" t="s">
        <v>2385</v>
      </c>
      <c r="C687" s="9" t="s">
        <v>3585</v>
      </c>
      <c r="D687" s="12" t="s">
        <v>3584</v>
      </c>
    </row>
    <row r="688" spans="1:4" x14ac:dyDescent="0.3">
      <c r="A688" s="12" t="s">
        <v>1683</v>
      </c>
      <c r="B688" s="9" t="s">
        <v>2382</v>
      </c>
      <c r="C688" s="9" t="s">
        <v>3587</v>
      </c>
      <c r="D688" s="12" t="s">
        <v>3586</v>
      </c>
    </row>
    <row r="689" spans="1:4" x14ac:dyDescent="0.3">
      <c r="A689" s="12" t="s">
        <v>1682</v>
      </c>
      <c r="B689" s="9" t="s">
        <v>2382</v>
      </c>
      <c r="C689" s="9" t="s">
        <v>3589</v>
      </c>
      <c r="D689" s="12" t="s">
        <v>3588</v>
      </c>
    </row>
    <row r="690" spans="1:4" x14ac:dyDescent="0.3">
      <c r="A690" s="12" t="s">
        <v>1681</v>
      </c>
      <c r="B690" s="9" t="s">
        <v>2382</v>
      </c>
      <c r="C690" s="9" t="s">
        <v>3591</v>
      </c>
      <c r="D690" s="12" t="s">
        <v>3590</v>
      </c>
    </row>
    <row r="691" spans="1:4" x14ac:dyDescent="0.3">
      <c r="A691" s="12" t="s">
        <v>1680</v>
      </c>
      <c r="B691" s="9" t="s">
        <v>2382</v>
      </c>
      <c r="C691" s="9" t="s">
        <v>3593</v>
      </c>
      <c r="D691" s="12" t="s">
        <v>3592</v>
      </c>
    </row>
    <row r="692" spans="1:4" x14ac:dyDescent="0.3">
      <c r="A692" s="12" t="s">
        <v>1679</v>
      </c>
      <c r="B692" s="9" t="s">
        <v>2382</v>
      </c>
      <c r="C692" s="9" t="s">
        <v>3595</v>
      </c>
      <c r="D692" s="12" t="s">
        <v>3594</v>
      </c>
    </row>
    <row r="693" spans="1:4" x14ac:dyDescent="0.3">
      <c r="A693" s="12" t="s">
        <v>1678</v>
      </c>
      <c r="B693" s="9" t="s">
        <v>2385</v>
      </c>
      <c r="C693" s="9" t="s">
        <v>3597</v>
      </c>
      <c r="D693" s="12" t="s">
        <v>3596</v>
      </c>
    </row>
    <row r="694" spans="1:4" x14ac:dyDescent="0.3">
      <c r="A694" s="12" t="s">
        <v>1677</v>
      </c>
      <c r="B694" s="9" t="s">
        <v>3254</v>
      </c>
      <c r="C694" s="9" t="s">
        <v>3599</v>
      </c>
      <c r="D694" s="12" t="s">
        <v>3598</v>
      </c>
    </row>
    <row r="695" spans="1:4" x14ac:dyDescent="0.3">
      <c r="A695" s="12" t="s">
        <v>1676</v>
      </c>
      <c r="B695" s="9" t="s">
        <v>2382</v>
      </c>
      <c r="C695" s="9" t="s">
        <v>3601</v>
      </c>
      <c r="D695" s="12" t="s">
        <v>3600</v>
      </c>
    </row>
    <row r="696" spans="1:4" x14ac:dyDescent="0.3">
      <c r="A696" s="12" t="s">
        <v>1675</v>
      </c>
      <c r="B696" s="9" t="s">
        <v>2385</v>
      </c>
      <c r="C696" s="9" t="s">
        <v>3603</v>
      </c>
      <c r="D696" s="12" t="s">
        <v>3602</v>
      </c>
    </row>
    <row r="697" spans="1:4" x14ac:dyDescent="0.3">
      <c r="A697" s="12" t="s">
        <v>1674</v>
      </c>
      <c r="B697" s="9" t="s">
        <v>2385</v>
      </c>
      <c r="C697" s="9" t="s">
        <v>3605</v>
      </c>
      <c r="D697" s="12" t="s">
        <v>3604</v>
      </c>
    </row>
    <row r="698" spans="1:4" x14ac:dyDescent="0.3">
      <c r="A698" s="12" t="s">
        <v>1673</v>
      </c>
      <c r="B698" s="9" t="s">
        <v>2385</v>
      </c>
      <c r="C698" s="9" t="s">
        <v>3607</v>
      </c>
      <c r="D698" s="12" t="s">
        <v>3606</v>
      </c>
    </row>
    <row r="699" spans="1:4" x14ac:dyDescent="0.3">
      <c r="A699" s="12" t="s">
        <v>1672</v>
      </c>
      <c r="B699" s="9" t="s">
        <v>2382</v>
      </c>
      <c r="C699" s="9" t="s">
        <v>2542</v>
      </c>
      <c r="D699" s="12" t="s">
        <v>3608</v>
      </c>
    </row>
    <row r="700" spans="1:4" x14ac:dyDescent="0.3">
      <c r="A700" s="12" t="s">
        <v>1671</v>
      </c>
      <c r="B700" s="9" t="s">
        <v>2382</v>
      </c>
      <c r="C700" s="9" t="s">
        <v>3610</v>
      </c>
      <c r="D700" s="12" t="s">
        <v>3609</v>
      </c>
    </row>
    <row r="701" spans="1:4" x14ac:dyDescent="0.3">
      <c r="A701" s="12" t="s">
        <v>1670</v>
      </c>
      <c r="B701" s="9" t="s">
        <v>2385</v>
      </c>
      <c r="C701" s="9" t="s">
        <v>3612</v>
      </c>
      <c r="D701" s="12" t="s">
        <v>3611</v>
      </c>
    </row>
    <row r="702" spans="1:4" x14ac:dyDescent="0.3">
      <c r="A702" s="12" t="s">
        <v>1669</v>
      </c>
      <c r="B702" s="9" t="s">
        <v>3254</v>
      </c>
      <c r="C702" s="9" t="s">
        <v>3614</v>
      </c>
      <c r="D702" s="12" t="s">
        <v>3613</v>
      </c>
    </row>
    <row r="703" spans="1:4" x14ac:dyDescent="0.3">
      <c r="A703" s="12" t="s">
        <v>1668</v>
      </c>
      <c r="B703" s="9" t="s">
        <v>2385</v>
      </c>
      <c r="C703" s="9" t="s">
        <v>3616</v>
      </c>
      <c r="D703" s="12" t="s">
        <v>3615</v>
      </c>
    </row>
    <row r="704" spans="1:4" x14ac:dyDescent="0.3">
      <c r="A704" s="12" t="s">
        <v>1667</v>
      </c>
      <c r="B704" s="9" t="s">
        <v>2385</v>
      </c>
      <c r="C704" s="9" t="s">
        <v>3618</v>
      </c>
      <c r="D704" s="12" t="s">
        <v>3617</v>
      </c>
    </row>
    <row r="705" spans="1:4" x14ac:dyDescent="0.3">
      <c r="A705" s="12" t="s">
        <v>1666</v>
      </c>
      <c r="B705" s="9" t="s">
        <v>2382</v>
      </c>
      <c r="C705" s="9" t="s">
        <v>2530</v>
      </c>
      <c r="D705" s="12" t="s">
        <v>3619</v>
      </c>
    </row>
    <row r="706" spans="1:4" x14ac:dyDescent="0.3">
      <c r="A706" s="12" t="s">
        <v>1665</v>
      </c>
      <c r="B706" s="9" t="s">
        <v>2382</v>
      </c>
      <c r="C706" s="9" t="s">
        <v>3621</v>
      </c>
      <c r="D706" s="12" t="s">
        <v>3620</v>
      </c>
    </row>
    <row r="707" spans="1:4" x14ac:dyDescent="0.3">
      <c r="A707" s="12" t="s">
        <v>1664</v>
      </c>
      <c r="B707" s="9" t="s">
        <v>2385</v>
      </c>
      <c r="C707" s="9" t="s">
        <v>3623</v>
      </c>
      <c r="D707" s="12" t="s">
        <v>3622</v>
      </c>
    </row>
    <row r="708" spans="1:4" x14ac:dyDescent="0.3">
      <c r="A708" s="12" t="s">
        <v>1663</v>
      </c>
      <c r="B708" s="9" t="s">
        <v>2382</v>
      </c>
      <c r="C708" s="9" t="s">
        <v>3154</v>
      </c>
      <c r="D708" s="12" t="s">
        <v>3624</v>
      </c>
    </row>
    <row r="709" spans="1:4" x14ac:dyDescent="0.3">
      <c r="A709" s="12" t="s">
        <v>1662</v>
      </c>
      <c r="B709" s="9" t="s">
        <v>3254</v>
      </c>
      <c r="C709" s="9" t="s">
        <v>3324</v>
      </c>
      <c r="D709" s="12" t="s">
        <v>3246</v>
      </c>
    </row>
    <row r="710" spans="1:4" x14ac:dyDescent="0.3">
      <c r="A710" s="12" t="s">
        <v>1661</v>
      </c>
      <c r="B710" s="9" t="s">
        <v>3254</v>
      </c>
      <c r="C710" s="9" t="s">
        <v>3626</v>
      </c>
      <c r="D710" s="12" t="s">
        <v>3625</v>
      </c>
    </row>
    <row r="711" spans="1:4" x14ac:dyDescent="0.3">
      <c r="A711" s="12" t="s">
        <v>1660</v>
      </c>
      <c r="B711" s="9" t="s">
        <v>2382</v>
      </c>
      <c r="C711" s="9" t="s">
        <v>3628</v>
      </c>
      <c r="D711" s="12" t="s">
        <v>3627</v>
      </c>
    </row>
    <row r="712" spans="1:4" x14ac:dyDescent="0.3">
      <c r="A712" s="12" t="s">
        <v>1659</v>
      </c>
      <c r="B712" s="9" t="s">
        <v>2382</v>
      </c>
      <c r="C712" s="9" t="s">
        <v>3630</v>
      </c>
      <c r="D712" s="12" t="s">
        <v>3629</v>
      </c>
    </row>
    <row r="713" spans="1:4" x14ac:dyDescent="0.3">
      <c r="A713" s="12" t="s">
        <v>1658</v>
      </c>
      <c r="B713" s="9" t="s">
        <v>2382</v>
      </c>
      <c r="C713" s="9" t="s">
        <v>3632</v>
      </c>
      <c r="D713" s="12" t="s">
        <v>3631</v>
      </c>
    </row>
    <row r="714" spans="1:4" x14ac:dyDescent="0.3">
      <c r="A714" s="12" t="s">
        <v>1657</v>
      </c>
      <c r="B714" s="9" t="s">
        <v>2385</v>
      </c>
      <c r="C714" s="9" t="s">
        <v>3634</v>
      </c>
      <c r="D714" s="12" t="s">
        <v>3633</v>
      </c>
    </row>
    <row r="715" spans="1:4" x14ac:dyDescent="0.3">
      <c r="A715" s="12" t="s">
        <v>1656</v>
      </c>
      <c r="B715" s="9" t="s">
        <v>3254</v>
      </c>
      <c r="C715" s="9" t="s">
        <v>2850</v>
      </c>
      <c r="D715" s="12" t="s">
        <v>3635</v>
      </c>
    </row>
    <row r="716" spans="1:4" x14ac:dyDescent="0.3">
      <c r="A716" s="12" t="s">
        <v>1655</v>
      </c>
      <c r="B716" s="9" t="s">
        <v>3254</v>
      </c>
      <c r="C716" s="9" t="s">
        <v>3636</v>
      </c>
      <c r="D716" s="12" t="s">
        <v>2506</v>
      </c>
    </row>
    <row r="717" spans="1:4" x14ac:dyDescent="0.3">
      <c r="A717" s="12" t="s">
        <v>1654</v>
      </c>
      <c r="B717" s="9" t="s">
        <v>2382</v>
      </c>
      <c r="C717" s="9" t="s">
        <v>3638</v>
      </c>
      <c r="D717" s="12" t="s">
        <v>3637</v>
      </c>
    </row>
    <row r="718" spans="1:4" x14ac:dyDescent="0.3">
      <c r="A718" s="12" t="s">
        <v>1653</v>
      </c>
      <c r="B718" s="9" t="s">
        <v>2382</v>
      </c>
      <c r="C718" s="9" t="s">
        <v>3640</v>
      </c>
      <c r="D718" s="12" t="s">
        <v>3639</v>
      </c>
    </row>
    <row r="719" spans="1:4" x14ac:dyDescent="0.3">
      <c r="A719" s="12" t="s">
        <v>1652</v>
      </c>
      <c r="B719" s="9" t="s">
        <v>2385</v>
      </c>
      <c r="C719" s="9" t="s">
        <v>3642</v>
      </c>
      <c r="D719" s="12" t="s">
        <v>3641</v>
      </c>
    </row>
    <row r="720" spans="1:4" x14ac:dyDescent="0.3">
      <c r="A720" s="12" t="s">
        <v>1651</v>
      </c>
      <c r="B720" s="9" t="s">
        <v>2385</v>
      </c>
      <c r="C720" s="9" t="s">
        <v>3644</v>
      </c>
      <c r="D720" s="12" t="s">
        <v>3643</v>
      </c>
    </row>
    <row r="721" spans="1:4" x14ac:dyDescent="0.3">
      <c r="A721" s="12" t="s">
        <v>1650</v>
      </c>
      <c r="B721" s="9" t="s">
        <v>2385</v>
      </c>
      <c r="C721" s="9" t="s">
        <v>3646</v>
      </c>
      <c r="D721" s="12" t="s">
        <v>3645</v>
      </c>
    </row>
    <row r="722" spans="1:4" x14ac:dyDescent="0.3">
      <c r="A722" s="12" t="s">
        <v>1649</v>
      </c>
      <c r="B722" s="9" t="s">
        <v>2382</v>
      </c>
      <c r="C722" s="9" t="s">
        <v>2441</v>
      </c>
      <c r="D722" s="12" t="s">
        <v>3647</v>
      </c>
    </row>
    <row r="723" spans="1:4" x14ac:dyDescent="0.3">
      <c r="A723" s="12" t="s">
        <v>1648</v>
      </c>
      <c r="B723" s="9" t="s">
        <v>2382</v>
      </c>
      <c r="C723" s="9" t="s">
        <v>3131</v>
      </c>
      <c r="D723" s="12" t="s">
        <v>3648</v>
      </c>
    </row>
    <row r="724" spans="1:4" x14ac:dyDescent="0.3">
      <c r="A724" s="12" t="s">
        <v>1647</v>
      </c>
      <c r="B724" s="9" t="s">
        <v>2382</v>
      </c>
      <c r="C724" s="9" t="s">
        <v>3650</v>
      </c>
      <c r="D724" s="12" t="s">
        <v>3649</v>
      </c>
    </row>
    <row r="725" spans="1:4" x14ac:dyDescent="0.3">
      <c r="A725" s="12" t="s">
        <v>1646</v>
      </c>
      <c r="B725" s="9" t="s">
        <v>3254</v>
      </c>
      <c r="C725" s="9" t="s">
        <v>3263</v>
      </c>
      <c r="D725" s="12" t="s">
        <v>3651</v>
      </c>
    </row>
    <row r="726" spans="1:4" x14ac:dyDescent="0.3">
      <c r="A726" s="12" t="s">
        <v>1645</v>
      </c>
      <c r="B726" s="9" t="s">
        <v>2385</v>
      </c>
      <c r="C726" s="9" t="s">
        <v>5976</v>
      </c>
      <c r="D726" s="12" t="s">
        <v>3652</v>
      </c>
    </row>
    <row r="727" spans="1:4" x14ac:dyDescent="0.3">
      <c r="A727" s="12" t="s">
        <v>1644</v>
      </c>
      <c r="B727" s="9" t="s">
        <v>2385</v>
      </c>
      <c r="C727" s="9" t="s">
        <v>2893</v>
      </c>
      <c r="D727" s="12" t="s">
        <v>2553</v>
      </c>
    </row>
    <row r="728" spans="1:4" x14ac:dyDescent="0.3">
      <c r="A728" s="12" t="s">
        <v>1643</v>
      </c>
      <c r="B728" s="9" t="s">
        <v>2385</v>
      </c>
      <c r="C728" s="9" t="s">
        <v>2422</v>
      </c>
      <c r="D728" s="12" t="s">
        <v>3653</v>
      </c>
    </row>
    <row r="729" spans="1:4" x14ac:dyDescent="0.3">
      <c r="A729" s="12" t="s">
        <v>1642</v>
      </c>
      <c r="B729" s="9" t="s">
        <v>2385</v>
      </c>
      <c r="C729" s="9" t="s">
        <v>3655</v>
      </c>
      <c r="D729" s="12" t="s">
        <v>3654</v>
      </c>
    </row>
    <row r="730" spans="1:4" x14ac:dyDescent="0.3">
      <c r="A730" s="12" t="s">
        <v>1641</v>
      </c>
      <c r="B730" s="9" t="s">
        <v>2385</v>
      </c>
      <c r="C730" s="9" t="s">
        <v>3656</v>
      </c>
      <c r="D730" s="12" t="s">
        <v>3643</v>
      </c>
    </row>
    <row r="731" spans="1:4" x14ac:dyDescent="0.3">
      <c r="A731" s="12" t="s">
        <v>1640</v>
      </c>
      <c r="B731" s="9" t="s">
        <v>2382</v>
      </c>
      <c r="C731" s="9" t="s">
        <v>3658</v>
      </c>
      <c r="D731" s="12" t="s">
        <v>3657</v>
      </c>
    </row>
    <row r="732" spans="1:4" x14ac:dyDescent="0.3">
      <c r="A732" s="12" t="s">
        <v>1639</v>
      </c>
      <c r="B732" s="9" t="s">
        <v>2382</v>
      </c>
      <c r="C732" s="9" t="s">
        <v>2725</v>
      </c>
      <c r="D732" s="12" t="s">
        <v>3659</v>
      </c>
    </row>
    <row r="733" spans="1:4" x14ac:dyDescent="0.3">
      <c r="A733" s="12" t="s">
        <v>1638</v>
      </c>
      <c r="B733" s="9" t="s">
        <v>2385</v>
      </c>
      <c r="C733" s="9" t="s">
        <v>3661</v>
      </c>
      <c r="D733" s="12" t="s">
        <v>3660</v>
      </c>
    </row>
    <row r="734" spans="1:4" x14ac:dyDescent="0.3">
      <c r="A734" s="12" t="s">
        <v>1637</v>
      </c>
      <c r="B734" s="9" t="s">
        <v>2382</v>
      </c>
      <c r="C734" s="9" t="s">
        <v>3663</v>
      </c>
      <c r="D734" s="12" t="s">
        <v>3662</v>
      </c>
    </row>
    <row r="735" spans="1:4" x14ac:dyDescent="0.3">
      <c r="A735" s="12" t="s">
        <v>1636</v>
      </c>
      <c r="B735" s="9" t="s">
        <v>2382</v>
      </c>
      <c r="C735" s="9" t="s">
        <v>3664</v>
      </c>
      <c r="D735" s="12" t="s">
        <v>2512</v>
      </c>
    </row>
    <row r="736" spans="1:4" x14ac:dyDescent="0.3">
      <c r="A736" s="12" t="s">
        <v>1635</v>
      </c>
      <c r="B736" s="9" t="s">
        <v>2382</v>
      </c>
      <c r="C736" s="9" t="s">
        <v>3666</v>
      </c>
      <c r="D736" s="12" t="s">
        <v>3665</v>
      </c>
    </row>
    <row r="737" spans="1:4" x14ac:dyDescent="0.3">
      <c r="A737" s="12" t="s">
        <v>1634</v>
      </c>
      <c r="B737" s="9" t="s">
        <v>2382</v>
      </c>
      <c r="C737" s="9" t="s">
        <v>3668</v>
      </c>
      <c r="D737" s="12" t="s">
        <v>3667</v>
      </c>
    </row>
    <row r="738" spans="1:4" x14ac:dyDescent="0.3">
      <c r="A738" s="12" t="s">
        <v>1633</v>
      </c>
      <c r="B738" s="9" t="s">
        <v>2385</v>
      </c>
      <c r="C738" s="9" t="s">
        <v>2941</v>
      </c>
      <c r="D738" s="12" t="s">
        <v>3669</v>
      </c>
    </row>
    <row r="739" spans="1:4" x14ac:dyDescent="0.3">
      <c r="A739" s="12" t="s">
        <v>1632</v>
      </c>
      <c r="B739" s="9" t="s">
        <v>2385</v>
      </c>
      <c r="C739" s="9" t="s">
        <v>3671</v>
      </c>
      <c r="D739" s="12" t="s">
        <v>3670</v>
      </c>
    </row>
    <row r="740" spans="1:4" x14ac:dyDescent="0.3">
      <c r="A740" s="12" t="s">
        <v>1631</v>
      </c>
      <c r="B740" s="9" t="s">
        <v>2385</v>
      </c>
      <c r="C740" s="9" t="s">
        <v>3673</v>
      </c>
      <c r="D740" s="12" t="s">
        <v>3672</v>
      </c>
    </row>
    <row r="741" spans="1:4" x14ac:dyDescent="0.3">
      <c r="A741" s="12" t="s">
        <v>1630</v>
      </c>
      <c r="B741" s="9" t="s">
        <v>3254</v>
      </c>
      <c r="C741" s="9" t="s">
        <v>3675</v>
      </c>
      <c r="D741" s="12" t="s">
        <v>3674</v>
      </c>
    </row>
    <row r="742" spans="1:4" x14ac:dyDescent="0.3">
      <c r="A742" s="12" t="s">
        <v>1629</v>
      </c>
      <c r="B742" s="9" t="s">
        <v>2385</v>
      </c>
      <c r="C742" s="9" t="s">
        <v>2806</v>
      </c>
      <c r="D742" s="12" t="s">
        <v>3676</v>
      </c>
    </row>
    <row r="743" spans="1:4" x14ac:dyDescent="0.3">
      <c r="A743" s="12" t="s">
        <v>1628</v>
      </c>
      <c r="B743" s="9" t="s">
        <v>2385</v>
      </c>
      <c r="C743" s="9" t="s">
        <v>3678</v>
      </c>
      <c r="D743" s="12" t="s">
        <v>3677</v>
      </c>
    </row>
    <row r="744" spans="1:4" x14ac:dyDescent="0.3">
      <c r="A744" s="12" t="s">
        <v>1627</v>
      </c>
      <c r="B744" s="9" t="s">
        <v>3254</v>
      </c>
      <c r="C744" s="9" t="s">
        <v>3200</v>
      </c>
      <c r="D744" s="12" t="s">
        <v>3679</v>
      </c>
    </row>
    <row r="745" spans="1:4" x14ac:dyDescent="0.3">
      <c r="A745" s="12" t="s">
        <v>1626</v>
      </c>
      <c r="B745" s="9" t="s">
        <v>3254</v>
      </c>
      <c r="C745" s="9" t="s">
        <v>3680</v>
      </c>
      <c r="D745" s="12" t="s">
        <v>2425</v>
      </c>
    </row>
    <row r="746" spans="1:4" x14ac:dyDescent="0.3">
      <c r="A746" s="12" t="s">
        <v>1625</v>
      </c>
      <c r="B746" s="9" t="s">
        <v>2382</v>
      </c>
      <c r="C746" s="9" t="s">
        <v>3682</v>
      </c>
      <c r="D746" s="12" t="s">
        <v>3681</v>
      </c>
    </row>
    <row r="747" spans="1:4" x14ac:dyDescent="0.3">
      <c r="A747" s="12" t="s">
        <v>1624</v>
      </c>
      <c r="B747" s="9" t="s">
        <v>2385</v>
      </c>
      <c r="C747" s="9" t="s">
        <v>3684</v>
      </c>
      <c r="D747" s="12" t="s">
        <v>3683</v>
      </c>
    </row>
    <row r="748" spans="1:4" x14ac:dyDescent="0.3">
      <c r="A748" s="12" t="s">
        <v>1623</v>
      </c>
      <c r="B748" s="9" t="s">
        <v>3254</v>
      </c>
      <c r="C748" s="9" t="s">
        <v>3686</v>
      </c>
      <c r="D748" s="12" t="s">
        <v>3685</v>
      </c>
    </row>
    <row r="749" spans="1:4" x14ac:dyDescent="0.3">
      <c r="A749" s="12" t="s">
        <v>1622</v>
      </c>
      <c r="B749" s="9" t="s">
        <v>2385</v>
      </c>
      <c r="C749" s="9" t="s">
        <v>2806</v>
      </c>
      <c r="D749" s="12" t="s">
        <v>3687</v>
      </c>
    </row>
    <row r="750" spans="1:4" x14ac:dyDescent="0.3">
      <c r="A750" s="12" t="s">
        <v>1621</v>
      </c>
      <c r="B750" s="9" t="s">
        <v>2385</v>
      </c>
      <c r="C750" s="9" t="s">
        <v>2511</v>
      </c>
      <c r="D750" s="12" t="s">
        <v>3688</v>
      </c>
    </row>
    <row r="751" spans="1:4" x14ac:dyDescent="0.3">
      <c r="A751" s="12" t="s">
        <v>1620</v>
      </c>
      <c r="B751" s="9" t="s">
        <v>2382</v>
      </c>
      <c r="C751" s="9" t="s">
        <v>2509</v>
      </c>
      <c r="D751" s="12" t="s">
        <v>3689</v>
      </c>
    </row>
    <row r="752" spans="1:4" x14ac:dyDescent="0.3">
      <c r="A752" s="12" t="s">
        <v>1619</v>
      </c>
      <c r="B752" s="9" t="s">
        <v>2385</v>
      </c>
      <c r="C752" s="9" t="s">
        <v>2544</v>
      </c>
      <c r="D752" s="12" t="s">
        <v>3690</v>
      </c>
    </row>
    <row r="753" spans="1:4" x14ac:dyDescent="0.3">
      <c r="A753" s="12" t="s">
        <v>1618</v>
      </c>
      <c r="B753" s="9" t="s">
        <v>2382</v>
      </c>
      <c r="C753" s="9" t="s">
        <v>3692</v>
      </c>
      <c r="D753" s="12" t="s">
        <v>3691</v>
      </c>
    </row>
    <row r="754" spans="1:4" x14ac:dyDescent="0.3">
      <c r="A754" s="12" t="s">
        <v>1617</v>
      </c>
      <c r="B754" s="9" t="s">
        <v>2382</v>
      </c>
      <c r="C754" s="9" t="s">
        <v>3694</v>
      </c>
      <c r="D754" s="12" t="s">
        <v>3693</v>
      </c>
    </row>
    <row r="755" spans="1:4" x14ac:dyDescent="0.3">
      <c r="A755" s="12" t="s">
        <v>1616</v>
      </c>
      <c r="B755" s="9" t="s">
        <v>2382</v>
      </c>
      <c r="C755" s="9" t="s">
        <v>3696</v>
      </c>
      <c r="D755" s="12" t="s">
        <v>3695</v>
      </c>
    </row>
    <row r="756" spans="1:4" x14ac:dyDescent="0.3">
      <c r="A756" s="12" t="s">
        <v>1615</v>
      </c>
      <c r="B756" s="9" t="s">
        <v>3254</v>
      </c>
      <c r="C756" s="9" t="s">
        <v>3698</v>
      </c>
      <c r="D756" s="12" t="s">
        <v>3697</v>
      </c>
    </row>
    <row r="757" spans="1:4" x14ac:dyDescent="0.3">
      <c r="A757" s="12" t="s">
        <v>1614</v>
      </c>
      <c r="B757" s="9" t="s">
        <v>2385</v>
      </c>
      <c r="C757" s="9" t="s">
        <v>3700</v>
      </c>
      <c r="D757" s="12" t="s">
        <v>3699</v>
      </c>
    </row>
    <row r="758" spans="1:4" x14ac:dyDescent="0.3">
      <c r="A758" s="12" t="s">
        <v>1613</v>
      </c>
      <c r="B758" s="9" t="s">
        <v>2385</v>
      </c>
      <c r="C758" s="9" t="s">
        <v>3702</v>
      </c>
      <c r="D758" s="12" t="s">
        <v>3701</v>
      </c>
    </row>
    <row r="759" spans="1:4" x14ac:dyDescent="0.3">
      <c r="A759" s="12" t="s">
        <v>1612</v>
      </c>
      <c r="B759" s="9" t="s">
        <v>2385</v>
      </c>
      <c r="C759" s="9" t="s">
        <v>2716</v>
      </c>
      <c r="D759" s="12" t="s">
        <v>3703</v>
      </c>
    </row>
    <row r="760" spans="1:4" x14ac:dyDescent="0.3">
      <c r="A760" s="12" t="s">
        <v>1611</v>
      </c>
      <c r="B760" s="9" t="s">
        <v>2385</v>
      </c>
      <c r="C760" s="9" t="s">
        <v>3705</v>
      </c>
      <c r="D760" s="12" t="s">
        <v>3704</v>
      </c>
    </row>
    <row r="761" spans="1:4" x14ac:dyDescent="0.3">
      <c r="A761" s="12" t="s">
        <v>1610</v>
      </c>
      <c r="B761" s="9" t="s">
        <v>2382</v>
      </c>
      <c r="C761" s="9" t="s">
        <v>3707</v>
      </c>
      <c r="D761" s="12" t="s">
        <v>3706</v>
      </c>
    </row>
    <row r="762" spans="1:4" x14ac:dyDescent="0.3">
      <c r="A762" s="12" t="s">
        <v>1609</v>
      </c>
      <c r="B762" s="9" t="s">
        <v>2382</v>
      </c>
      <c r="C762" s="9" t="s">
        <v>3263</v>
      </c>
      <c r="D762" s="12" t="s">
        <v>3708</v>
      </c>
    </row>
    <row r="763" spans="1:4" x14ac:dyDescent="0.3">
      <c r="A763" s="12" t="s">
        <v>1608</v>
      </c>
      <c r="B763" s="9" t="s">
        <v>2385</v>
      </c>
      <c r="C763" s="9" t="s">
        <v>2868</v>
      </c>
      <c r="D763" s="12" t="s">
        <v>3709</v>
      </c>
    </row>
    <row r="764" spans="1:4" x14ac:dyDescent="0.3">
      <c r="A764" s="12" t="s">
        <v>1607</v>
      </c>
      <c r="B764" s="9" t="s">
        <v>2382</v>
      </c>
      <c r="C764" s="9" t="s">
        <v>2449</v>
      </c>
      <c r="D764" s="12" t="s">
        <v>3710</v>
      </c>
    </row>
    <row r="765" spans="1:4" x14ac:dyDescent="0.3">
      <c r="A765" s="12" t="s">
        <v>1606</v>
      </c>
      <c r="B765" s="9" t="s">
        <v>2382</v>
      </c>
      <c r="C765" s="9" t="s">
        <v>3712</v>
      </c>
      <c r="D765" s="12" t="s">
        <v>3711</v>
      </c>
    </row>
    <row r="766" spans="1:4" x14ac:dyDescent="0.3">
      <c r="A766" s="12" t="s">
        <v>1605</v>
      </c>
      <c r="B766" s="9" t="s">
        <v>2382</v>
      </c>
      <c r="C766" s="9" t="s">
        <v>3714</v>
      </c>
      <c r="D766" s="12" t="s">
        <v>3713</v>
      </c>
    </row>
    <row r="767" spans="1:4" x14ac:dyDescent="0.3">
      <c r="A767" s="12" t="s">
        <v>1604</v>
      </c>
      <c r="B767" s="9" t="s">
        <v>2382</v>
      </c>
      <c r="C767" s="9" t="s">
        <v>3716</v>
      </c>
      <c r="D767" s="12" t="s">
        <v>3715</v>
      </c>
    </row>
    <row r="768" spans="1:4" x14ac:dyDescent="0.3">
      <c r="A768" s="12" t="s">
        <v>1603</v>
      </c>
      <c r="B768" s="9" t="s">
        <v>2382</v>
      </c>
      <c r="C768" s="9" t="s">
        <v>3718</v>
      </c>
      <c r="D768" s="12" t="s">
        <v>3717</v>
      </c>
    </row>
    <row r="769" spans="1:4" x14ac:dyDescent="0.3">
      <c r="A769" s="12" t="s">
        <v>1602</v>
      </c>
      <c r="B769" s="9" t="s">
        <v>2382</v>
      </c>
      <c r="C769" s="9" t="s">
        <v>3720</v>
      </c>
      <c r="D769" s="12" t="s">
        <v>3719</v>
      </c>
    </row>
    <row r="770" spans="1:4" x14ac:dyDescent="0.3">
      <c r="A770" s="12" t="s">
        <v>1601</v>
      </c>
      <c r="B770" s="9" t="s">
        <v>2382</v>
      </c>
      <c r="C770" s="9" t="s">
        <v>2946</v>
      </c>
      <c r="D770" s="12" t="s">
        <v>3721</v>
      </c>
    </row>
    <row r="771" spans="1:4" x14ac:dyDescent="0.3">
      <c r="A771" s="12" t="s">
        <v>1600</v>
      </c>
      <c r="B771" s="9" t="s">
        <v>2382</v>
      </c>
      <c r="C771" s="9" t="s">
        <v>3723</v>
      </c>
      <c r="D771" s="12" t="s">
        <v>3722</v>
      </c>
    </row>
    <row r="772" spans="1:4" x14ac:dyDescent="0.3">
      <c r="A772" s="12" t="s">
        <v>1599</v>
      </c>
      <c r="B772" s="9" t="s">
        <v>2385</v>
      </c>
      <c r="C772" s="9" t="s">
        <v>2386</v>
      </c>
      <c r="D772" s="12" t="s">
        <v>3724</v>
      </c>
    </row>
    <row r="773" spans="1:4" x14ac:dyDescent="0.3">
      <c r="A773" s="12" t="s">
        <v>1598</v>
      </c>
      <c r="B773" s="9" t="s">
        <v>2385</v>
      </c>
      <c r="C773" s="9" t="s">
        <v>2677</v>
      </c>
      <c r="D773" s="12" t="s">
        <v>3725</v>
      </c>
    </row>
    <row r="774" spans="1:4" x14ac:dyDescent="0.3">
      <c r="A774" s="12" t="s">
        <v>1597</v>
      </c>
      <c r="B774" s="9" t="s">
        <v>2385</v>
      </c>
      <c r="C774" s="9" t="s">
        <v>2696</v>
      </c>
      <c r="D774" s="12" t="s">
        <v>3726</v>
      </c>
    </row>
    <row r="775" spans="1:4" x14ac:dyDescent="0.3">
      <c r="A775" s="12" t="s">
        <v>1596</v>
      </c>
      <c r="B775" s="9" t="s">
        <v>2385</v>
      </c>
      <c r="C775" s="9" t="s">
        <v>2806</v>
      </c>
      <c r="D775" s="12" t="s">
        <v>3727</v>
      </c>
    </row>
    <row r="776" spans="1:4" x14ac:dyDescent="0.3">
      <c r="A776" s="12" t="s">
        <v>1595</v>
      </c>
      <c r="B776" s="9" t="s">
        <v>2385</v>
      </c>
      <c r="C776" s="9" t="s">
        <v>3729</v>
      </c>
      <c r="D776" s="12" t="s">
        <v>3728</v>
      </c>
    </row>
    <row r="777" spans="1:4" x14ac:dyDescent="0.3">
      <c r="A777" s="12" t="s">
        <v>1594</v>
      </c>
      <c r="B777" s="9" t="s">
        <v>3254</v>
      </c>
      <c r="C777" s="9" t="s">
        <v>3731</v>
      </c>
      <c r="D777" s="12" t="s">
        <v>3730</v>
      </c>
    </row>
    <row r="778" spans="1:4" x14ac:dyDescent="0.3">
      <c r="A778" s="12" t="s">
        <v>1593</v>
      </c>
      <c r="B778" s="9" t="s">
        <v>3254</v>
      </c>
      <c r="C778" s="9" t="s">
        <v>3732</v>
      </c>
      <c r="D778" s="12" t="s">
        <v>2516</v>
      </c>
    </row>
    <row r="779" spans="1:4" x14ac:dyDescent="0.3">
      <c r="A779" s="12" t="s">
        <v>1592</v>
      </c>
      <c r="B779" s="9" t="s">
        <v>2382</v>
      </c>
      <c r="C779" s="9" t="s">
        <v>3734</v>
      </c>
      <c r="D779" s="12" t="s">
        <v>3733</v>
      </c>
    </row>
    <row r="780" spans="1:4" x14ac:dyDescent="0.3">
      <c r="A780" s="12" t="s">
        <v>1591</v>
      </c>
      <c r="B780" s="9" t="s">
        <v>2385</v>
      </c>
      <c r="C780" s="9" t="s">
        <v>2771</v>
      </c>
      <c r="D780" s="12" t="s">
        <v>3735</v>
      </c>
    </row>
    <row r="781" spans="1:4" x14ac:dyDescent="0.3">
      <c r="A781" s="12" t="s">
        <v>1590</v>
      </c>
      <c r="B781" s="9" t="s">
        <v>2382</v>
      </c>
      <c r="C781" s="9" t="s">
        <v>3154</v>
      </c>
      <c r="D781" s="12" t="s">
        <v>3736</v>
      </c>
    </row>
    <row r="782" spans="1:4" x14ac:dyDescent="0.3">
      <c r="A782" s="12" t="s">
        <v>1589</v>
      </c>
      <c r="B782" s="9" t="s">
        <v>2385</v>
      </c>
      <c r="C782" s="9" t="s">
        <v>3738</v>
      </c>
      <c r="D782" s="12" t="s">
        <v>3737</v>
      </c>
    </row>
    <row r="783" spans="1:4" x14ac:dyDescent="0.3">
      <c r="A783" s="12" t="s">
        <v>1588</v>
      </c>
      <c r="B783" s="9" t="s">
        <v>2382</v>
      </c>
      <c r="C783" s="9" t="s">
        <v>3739</v>
      </c>
      <c r="D783" s="12" t="s">
        <v>3552</v>
      </c>
    </row>
    <row r="784" spans="1:4" x14ac:dyDescent="0.3">
      <c r="A784" s="12" t="s">
        <v>1587</v>
      </c>
      <c r="B784" s="9" t="s">
        <v>2382</v>
      </c>
      <c r="C784" s="9" t="s">
        <v>3741</v>
      </c>
      <c r="D784" s="12" t="s">
        <v>3740</v>
      </c>
    </row>
    <row r="785" spans="1:4" x14ac:dyDescent="0.3">
      <c r="A785" s="12" t="s">
        <v>1586</v>
      </c>
      <c r="B785" s="9" t="s">
        <v>2382</v>
      </c>
      <c r="C785" s="9" t="s">
        <v>3743</v>
      </c>
      <c r="D785" s="12" t="s">
        <v>3742</v>
      </c>
    </row>
    <row r="786" spans="1:4" x14ac:dyDescent="0.3">
      <c r="A786" s="12" t="s">
        <v>1585</v>
      </c>
      <c r="B786" s="9" t="s">
        <v>2382</v>
      </c>
      <c r="C786" s="9" t="s">
        <v>3745</v>
      </c>
      <c r="D786" s="12" t="s">
        <v>3744</v>
      </c>
    </row>
    <row r="787" spans="1:4" x14ac:dyDescent="0.3">
      <c r="A787" s="12" t="s">
        <v>1584</v>
      </c>
      <c r="B787" s="9" t="s">
        <v>2382</v>
      </c>
      <c r="C787" s="9" t="s">
        <v>3747</v>
      </c>
      <c r="D787" s="12" t="s">
        <v>3746</v>
      </c>
    </row>
    <row r="788" spans="1:4" x14ac:dyDescent="0.3">
      <c r="A788" s="12" t="s">
        <v>1583</v>
      </c>
      <c r="B788" s="9" t="s">
        <v>2382</v>
      </c>
      <c r="C788" s="9" t="s">
        <v>3749</v>
      </c>
      <c r="D788" s="12" t="s">
        <v>3748</v>
      </c>
    </row>
    <row r="789" spans="1:4" x14ac:dyDescent="0.3">
      <c r="A789" s="12" t="s">
        <v>1582</v>
      </c>
      <c r="B789" s="9" t="s">
        <v>2385</v>
      </c>
      <c r="C789" s="9" t="s">
        <v>3750</v>
      </c>
      <c r="D789" s="12" t="s">
        <v>2460</v>
      </c>
    </row>
    <row r="790" spans="1:4" x14ac:dyDescent="0.3">
      <c r="A790" s="12" t="s">
        <v>1581</v>
      </c>
      <c r="B790" s="9" t="s">
        <v>2385</v>
      </c>
      <c r="C790" s="9" t="s">
        <v>3752</v>
      </c>
      <c r="D790" s="12" t="s">
        <v>3751</v>
      </c>
    </row>
    <row r="791" spans="1:4" x14ac:dyDescent="0.3">
      <c r="A791" s="12" t="s">
        <v>1580</v>
      </c>
      <c r="B791" s="9" t="s">
        <v>2385</v>
      </c>
      <c r="C791" s="9" t="s">
        <v>3754</v>
      </c>
      <c r="D791" s="12" t="s">
        <v>3753</v>
      </c>
    </row>
    <row r="792" spans="1:4" x14ac:dyDescent="0.3">
      <c r="A792" s="12" t="s">
        <v>1579</v>
      </c>
      <c r="B792" s="9" t="s">
        <v>2382</v>
      </c>
      <c r="C792" s="9" t="s">
        <v>2568</v>
      </c>
      <c r="D792" s="12" t="s">
        <v>3755</v>
      </c>
    </row>
    <row r="793" spans="1:4" x14ac:dyDescent="0.3">
      <c r="A793" s="12" t="s">
        <v>1578</v>
      </c>
      <c r="B793" s="9" t="s">
        <v>2382</v>
      </c>
      <c r="C793" s="9" t="s">
        <v>3757</v>
      </c>
      <c r="D793" s="12" t="s">
        <v>3756</v>
      </c>
    </row>
    <row r="794" spans="1:4" x14ac:dyDescent="0.3">
      <c r="A794" s="12" t="s">
        <v>1577</v>
      </c>
      <c r="B794" s="9" t="s">
        <v>3254</v>
      </c>
      <c r="C794" s="9" t="s">
        <v>3759</v>
      </c>
      <c r="D794" s="12" t="s">
        <v>3758</v>
      </c>
    </row>
    <row r="795" spans="1:4" x14ac:dyDescent="0.3">
      <c r="A795" s="12" t="s">
        <v>1576</v>
      </c>
      <c r="B795" s="9" t="s">
        <v>2385</v>
      </c>
      <c r="C795" s="9" t="s">
        <v>3761</v>
      </c>
      <c r="D795" s="12" t="s">
        <v>3760</v>
      </c>
    </row>
    <row r="796" spans="1:4" x14ac:dyDescent="0.3">
      <c r="A796" s="12" t="s">
        <v>1575</v>
      </c>
      <c r="B796" s="9" t="s">
        <v>2382</v>
      </c>
      <c r="C796" s="9" t="s">
        <v>2742</v>
      </c>
      <c r="D796" s="12" t="s">
        <v>3762</v>
      </c>
    </row>
    <row r="797" spans="1:4" x14ac:dyDescent="0.3">
      <c r="A797" s="12" t="s">
        <v>1574</v>
      </c>
      <c r="B797" s="9" t="s">
        <v>3254</v>
      </c>
      <c r="C797" s="9" t="s">
        <v>3764</v>
      </c>
      <c r="D797" s="12" t="s">
        <v>3763</v>
      </c>
    </row>
    <row r="798" spans="1:4" x14ac:dyDescent="0.3">
      <c r="A798" s="12" t="s">
        <v>1573</v>
      </c>
      <c r="B798" s="9" t="s">
        <v>2382</v>
      </c>
      <c r="C798" s="9" t="s">
        <v>3766</v>
      </c>
      <c r="D798" s="12" t="s">
        <v>3765</v>
      </c>
    </row>
    <row r="799" spans="1:4" x14ac:dyDescent="0.3">
      <c r="A799" s="12" t="s">
        <v>1572</v>
      </c>
      <c r="B799" s="9" t="s">
        <v>3254</v>
      </c>
      <c r="C799" s="9" t="s">
        <v>3768</v>
      </c>
      <c r="D799" s="12" t="s">
        <v>3767</v>
      </c>
    </row>
    <row r="800" spans="1:4" x14ac:dyDescent="0.3">
      <c r="A800" s="12" t="s">
        <v>1571</v>
      </c>
      <c r="B800" s="9" t="s">
        <v>2382</v>
      </c>
      <c r="C800" s="9" t="s">
        <v>3769</v>
      </c>
      <c r="D800" s="12" t="s">
        <v>3262</v>
      </c>
    </row>
    <row r="801" spans="1:4" x14ac:dyDescent="0.3">
      <c r="A801" s="12" t="s">
        <v>1570</v>
      </c>
      <c r="B801" s="9" t="s">
        <v>2382</v>
      </c>
      <c r="C801" s="9" t="s">
        <v>3115</v>
      </c>
      <c r="D801" s="12" t="s">
        <v>3770</v>
      </c>
    </row>
    <row r="802" spans="1:4" x14ac:dyDescent="0.3">
      <c r="A802" s="12" t="s">
        <v>1569</v>
      </c>
      <c r="B802" s="9" t="s">
        <v>2382</v>
      </c>
      <c r="C802" s="9" t="s">
        <v>3772</v>
      </c>
      <c r="D802" s="12" t="s">
        <v>3771</v>
      </c>
    </row>
    <row r="803" spans="1:4" x14ac:dyDescent="0.3">
      <c r="A803" s="12" t="s">
        <v>1568</v>
      </c>
      <c r="B803" s="9" t="s">
        <v>3254</v>
      </c>
      <c r="C803" s="9" t="s">
        <v>3774</v>
      </c>
      <c r="D803" s="12" t="s">
        <v>3773</v>
      </c>
    </row>
    <row r="804" spans="1:4" x14ac:dyDescent="0.3">
      <c r="A804" s="12" t="s">
        <v>1567</v>
      </c>
      <c r="B804" s="9" t="s">
        <v>2382</v>
      </c>
      <c r="C804" s="9" t="s">
        <v>3189</v>
      </c>
      <c r="D804" s="12" t="s">
        <v>2888</v>
      </c>
    </row>
    <row r="805" spans="1:4" x14ac:dyDescent="0.3">
      <c r="A805" s="12" t="s">
        <v>1566</v>
      </c>
      <c r="B805" s="9" t="s">
        <v>2382</v>
      </c>
      <c r="C805" s="9" t="s">
        <v>3189</v>
      </c>
      <c r="D805" s="12" t="s">
        <v>3775</v>
      </c>
    </row>
    <row r="806" spans="1:4" x14ac:dyDescent="0.3">
      <c r="A806" s="12" t="s">
        <v>1565</v>
      </c>
      <c r="B806" s="9" t="s">
        <v>2385</v>
      </c>
      <c r="C806" s="9" t="s">
        <v>3777</v>
      </c>
      <c r="D806" s="12" t="s">
        <v>3776</v>
      </c>
    </row>
    <row r="807" spans="1:4" x14ac:dyDescent="0.3">
      <c r="A807" s="12" t="s">
        <v>1564</v>
      </c>
      <c r="B807" s="9" t="s">
        <v>2385</v>
      </c>
      <c r="C807" s="9" t="s">
        <v>2398</v>
      </c>
      <c r="D807" s="12" t="s">
        <v>3778</v>
      </c>
    </row>
    <row r="808" spans="1:4" x14ac:dyDescent="0.3">
      <c r="A808" s="12" t="s">
        <v>1563</v>
      </c>
      <c r="B808" s="9" t="s">
        <v>2385</v>
      </c>
      <c r="C808" s="9" t="s">
        <v>3780</v>
      </c>
      <c r="D808" s="12" t="s">
        <v>3779</v>
      </c>
    </row>
    <row r="809" spans="1:4" x14ac:dyDescent="0.3">
      <c r="A809" s="12" t="s">
        <v>1562</v>
      </c>
      <c r="B809" s="9" t="s">
        <v>2385</v>
      </c>
      <c r="C809" s="9" t="s">
        <v>3782</v>
      </c>
      <c r="D809" s="12" t="s">
        <v>3781</v>
      </c>
    </row>
    <row r="810" spans="1:4" x14ac:dyDescent="0.3">
      <c r="A810" s="12" t="s">
        <v>1561</v>
      </c>
      <c r="B810" s="9" t="s">
        <v>3254</v>
      </c>
      <c r="C810" s="9" t="s">
        <v>3784</v>
      </c>
      <c r="D810" s="12" t="s">
        <v>3783</v>
      </c>
    </row>
    <row r="811" spans="1:4" x14ac:dyDescent="0.3">
      <c r="A811" s="12" t="s">
        <v>1560</v>
      </c>
      <c r="B811" s="9" t="s">
        <v>2385</v>
      </c>
      <c r="C811" s="9" t="s">
        <v>3786</v>
      </c>
      <c r="D811" s="12" t="s">
        <v>3785</v>
      </c>
    </row>
    <row r="812" spans="1:4" x14ac:dyDescent="0.3">
      <c r="A812" s="12" t="s">
        <v>1559</v>
      </c>
      <c r="B812" s="9" t="s">
        <v>2385</v>
      </c>
      <c r="C812" s="9" t="s">
        <v>2619</v>
      </c>
      <c r="D812" s="12" t="s">
        <v>3787</v>
      </c>
    </row>
    <row r="813" spans="1:4" x14ac:dyDescent="0.3">
      <c r="A813" s="12" t="s">
        <v>1558</v>
      </c>
      <c r="B813" s="9" t="s">
        <v>2385</v>
      </c>
      <c r="C813" s="9" t="s">
        <v>3788</v>
      </c>
      <c r="D813" s="12" t="s">
        <v>3110</v>
      </c>
    </row>
    <row r="814" spans="1:4" x14ac:dyDescent="0.3">
      <c r="A814" s="12" t="s">
        <v>1557</v>
      </c>
      <c r="B814" s="9" t="s">
        <v>2385</v>
      </c>
      <c r="C814" s="9" t="s">
        <v>3409</v>
      </c>
      <c r="D814" s="12" t="s">
        <v>3789</v>
      </c>
    </row>
    <row r="815" spans="1:4" x14ac:dyDescent="0.3">
      <c r="A815" s="12" t="s">
        <v>1556</v>
      </c>
      <c r="B815" s="9" t="s">
        <v>2385</v>
      </c>
      <c r="C815" s="9" t="s">
        <v>3791</v>
      </c>
      <c r="D815" s="12" t="s">
        <v>3790</v>
      </c>
    </row>
    <row r="816" spans="1:4" x14ac:dyDescent="0.3">
      <c r="A816" s="12" t="s">
        <v>1555</v>
      </c>
      <c r="B816" s="9" t="s">
        <v>2385</v>
      </c>
      <c r="C816" s="9" t="s">
        <v>3793</v>
      </c>
      <c r="D816" s="12" t="s">
        <v>3792</v>
      </c>
    </row>
    <row r="817" spans="1:4" x14ac:dyDescent="0.3">
      <c r="A817" s="12" t="s">
        <v>1554</v>
      </c>
      <c r="B817" s="9" t="s">
        <v>2385</v>
      </c>
      <c r="C817" s="9" t="s">
        <v>3795</v>
      </c>
      <c r="D817" s="12" t="s">
        <v>3794</v>
      </c>
    </row>
    <row r="818" spans="1:4" x14ac:dyDescent="0.3">
      <c r="A818" s="12" t="s">
        <v>1553</v>
      </c>
      <c r="B818" s="9" t="s">
        <v>2385</v>
      </c>
      <c r="C818" s="9" t="s">
        <v>3797</v>
      </c>
      <c r="D818" s="12" t="s">
        <v>3796</v>
      </c>
    </row>
    <row r="819" spans="1:4" x14ac:dyDescent="0.3">
      <c r="A819" s="12" t="s">
        <v>1552</v>
      </c>
      <c r="B819" s="9" t="s">
        <v>2385</v>
      </c>
      <c r="C819" s="9" t="s">
        <v>3100</v>
      </c>
      <c r="D819" s="12" t="s">
        <v>2945</v>
      </c>
    </row>
    <row r="820" spans="1:4" x14ac:dyDescent="0.3">
      <c r="A820" s="12" t="s">
        <v>1551</v>
      </c>
      <c r="B820" s="9" t="s">
        <v>2385</v>
      </c>
      <c r="C820" s="9" t="s">
        <v>3799</v>
      </c>
      <c r="D820" s="12" t="s">
        <v>3798</v>
      </c>
    </row>
    <row r="821" spans="1:4" x14ac:dyDescent="0.3">
      <c r="A821" s="12" t="s">
        <v>1550</v>
      </c>
      <c r="B821" s="9" t="s">
        <v>2382</v>
      </c>
      <c r="C821" s="9" t="s">
        <v>3425</v>
      </c>
      <c r="D821" s="12" t="s">
        <v>3800</v>
      </c>
    </row>
    <row r="822" spans="1:4" x14ac:dyDescent="0.3">
      <c r="A822" s="12" t="s">
        <v>1549</v>
      </c>
      <c r="B822" s="9" t="s">
        <v>2385</v>
      </c>
      <c r="C822" s="9" t="s">
        <v>3802</v>
      </c>
      <c r="D822" s="12" t="s">
        <v>3801</v>
      </c>
    </row>
    <row r="823" spans="1:4" x14ac:dyDescent="0.3">
      <c r="A823" s="12" t="s">
        <v>1548</v>
      </c>
      <c r="B823" s="9" t="s">
        <v>2385</v>
      </c>
      <c r="C823" s="9" t="s">
        <v>3804</v>
      </c>
      <c r="D823" s="12" t="s">
        <v>3803</v>
      </c>
    </row>
    <row r="824" spans="1:4" x14ac:dyDescent="0.3">
      <c r="A824" s="12" t="s">
        <v>1547</v>
      </c>
      <c r="B824" s="9" t="s">
        <v>2385</v>
      </c>
      <c r="C824" s="9" t="s">
        <v>2461</v>
      </c>
      <c r="D824" s="12" t="s">
        <v>3805</v>
      </c>
    </row>
    <row r="825" spans="1:4" x14ac:dyDescent="0.3">
      <c r="A825" s="12" t="s">
        <v>1546</v>
      </c>
      <c r="B825" s="9" t="s">
        <v>2385</v>
      </c>
      <c r="C825" s="9" t="s">
        <v>3806</v>
      </c>
      <c r="D825" s="12" t="s">
        <v>3592</v>
      </c>
    </row>
    <row r="826" spans="1:4" x14ac:dyDescent="0.3">
      <c r="A826" s="12" t="s">
        <v>1545</v>
      </c>
      <c r="B826" s="9" t="s">
        <v>2385</v>
      </c>
      <c r="C826" s="9" t="s">
        <v>3808</v>
      </c>
      <c r="D826" s="12" t="s">
        <v>3807</v>
      </c>
    </row>
    <row r="827" spans="1:4" x14ac:dyDescent="0.3">
      <c r="A827" s="12" t="s">
        <v>1544</v>
      </c>
      <c r="B827" s="9" t="s">
        <v>2382</v>
      </c>
      <c r="C827" s="9" t="s">
        <v>3810</v>
      </c>
      <c r="D827" s="12" t="s">
        <v>3809</v>
      </c>
    </row>
    <row r="828" spans="1:4" x14ac:dyDescent="0.3">
      <c r="A828" s="12" t="s">
        <v>1543</v>
      </c>
      <c r="B828" s="9" t="s">
        <v>2382</v>
      </c>
      <c r="C828" s="9" t="s">
        <v>3812</v>
      </c>
      <c r="D828" s="12" t="s">
        <v>3811</v>
      </c>
    </row>
    <row r="829" spans="1:4" x14ac:dyDescent="0.3">
      <c r="A829" s="12" t="s">
        <v>1542</v>
      </c>
      <c r="B829" s="9" t="s">
        <v>3254</v>
      </c>
      <c r="C829" s="9" t="s">
        <v>3813</v>
      </c>
      <c r="D829" s="12" t="s">
        <v>3262</v>
      </c>
    </row>
    <row r="830" spans="1:4" x14ac:dyDescent="0.3">
      <c r="A830" s="12" t="s">
        <v>1541</v>
      </c>
      <c r="B830" s="9" t="s">
        <v>3254</v>
      </c>
      <c r="C830" s="9" t="s">
        <v>3814</v>
      </c>
      <c r="D830" s="12" t="s">
        <v>3291</v>
      </c>
    </row>
    <row r="831" spans="1:4" x14ac:dyDescent="0.3">
      <c r="A831" s="12" t="s">
        <v>1540</v>
      </c>
      <c r="B831" s="9" t="s">
        <v>3254</v>
      </c>
      <c r="C831" s="9" t="s">
        <v>3816</v>
      </c>
      <c r="D831" s="12" t="s">
        <v>3815</v>
      </c>
    </row>
    <row r="832" spans="1:4" x14ac:dyDescent="0.3">
      <c r="A832" s="12" t="s">
        <v>1539</v>
      </c>
      <c r="B832" s="9" t="s">
        <v>2385</v>
      </c>
      <c r="C832" s="9" t="s">
        <v>2677</v>
      </c>
      <c r="D832" s="12" t="s">
        <v>3817</v>
      </c>
    </row>
    <row r="833" spans="1:4" x14ac:dyDescent="0.3">
      <c r="A833" s="12" t="s">
        <v>1538</v>
      </c>
      <c r="B833" s="9" t="s">
        <v>2385</v>
      </c>
      <c r="C833" s="9" t="s">
        <v>3819</v>
      </c>
      <c r="D833" s="12" t="s">
        <v>3818</v>
      </c>
    </row>
    <row r="834" spans="1:4" x14ac:dyDescent="0.3">
      <c r="A834" s="12" t="s">
        <v>1537</v>
      </c>
      <c r="B834" s="9" t="s">
        <v>2385</v>
      </c>
      <c r="C834" s="9" t="s">
        <v>3821</v>
      </c>
      <c r="D834" s="12" t="s">
        <v>3820</v>
      </c>
    </row>
    <row r="835" spans="1:4" x14ac:dyDescent="0.3">
      <c r="A835" s="12" t="s">
        <v>1536</v>
      </c>
      <c r="B835" s="9" t="s">
        <v>3254</v>
      </c>
      <c r="C835" s="9" t="s">
        <v>3587</v>
      </c>
      <c r="D835" s="12" t="s">
        <v>3822</v>
      </c>
    </row>
    <row r="836" spans="1:4" x14ac:dyDescent="0.3">
      <c r="A836" s="12" t="s">
        <v>1535</v>
      </c>
      <c r="B836" s="9" t="s">
        <v>2382</v>
      </c>
      <c r="C836" s="9" t="s">
        <v>3824</v>
      </c>
      <c r="D836" s="12" t="s">
        <v>3823</v>
      </c>
    </row>
    <row r="837" spans="1:4" x14ac:dyDescent="0.3">
      <c r="A837" s="12" t="s">
        <v>1534</v>
      </c>
      <c r="B837" s="9" t="s">
        <v>2382</v>
      </c>
      <c r="C837" s="9" t="s">
        <v>3825</v>
      </c>
      <c r="D837" s="12" t="s">
        <v>2794</v>
      </c>
    </row>
    <row r="838" spans="1:4" x14ac:dyDescent="0.3">
      <c r="A838" s="12" t="s">
        <v>1533</v>
      </c>
      <c r="B838" s="9" t="s">
        <v>2382</v>
      </c>
      <c r="C838" s="9" t="s">
        <v>3827</v>
      </c>
      <c r="D838" s="12" t="s">
        <v>3826</v>
      </c>
    </row>
    <row r="839" spans="1:4" x14ac:dyDescent="0.3">
      <c r="A839" s="12" t="s">
        <v>1532</v>
      </c>
      <c r="B839" s="9" t="s">
        <v>2385</v>
      </c>
      <c r="C839" s="9" t="s">
        <v>3381</v>
      </c>
      <c r="D839" s="12" t="s">
        <v>3489</v>
      </c>
    </row>
    <row r="840" spans="1:4" x14ac:dyDescent="0.3">
      <c r="A840" s="12" t="s">
        <v>1531</v>
      </c>
      <c r="B840" s="9" t="s">
        <v>2382</v>
      </c>
      <c r="C840" s="9" t="s">
        <v>2814</v>
      </c>
      <c r="D840" s="12" t="s">
        <v>3828</v>
      </c>
    </row>
    <row r="841" spans="1:4" x14ac:dyDescent="0.3">
      <c r="A841" s="12" t="s">
        <v>1530</v>
      </c>
      <c r="B841" s="9" t="s">
        <v>2382</v>
      </c>
      <c r="C841" s="9" t="s">
        <v>3830</v>
      </c>
      <c r="D841" s="12" t="s">
        <v>3829</v>
      </c>
    </row>
    <row r="842" spans="1:4" x14ac:dyDescent="0.3">
      <c r="A842" s="12" t="s">
        <v>1529</v>
      </c>
      <c r="B842" s="9" t="s">
        <v>2382</v>
      </c>
      <c r="C842" s="9" t="s">
        <v>3832</v>
      </c>
      <c r="D842" s="12" t="s">
        <v>3831</v>
      </c>
    </row>
    <row r="843" spans="1:4" x14ac:dyDescent="0.3">
      <c r="A843" s="12" t="s">
        <v>1528</v>
      </c>
      <c r="B843" s="9" t="s">
        <v>2382</v>
      </c>
      <c r="C843" s="9" t="s">
        <v>3731</v>
      </c>
      <c r="D843" s="12" t="s">
        <v>3833</v>
      </c>
    </row>
    <row r="844" spans="1:4" x14ac:dyDescent="0.3">
      <c r="A844" s="12" t="s">
        <v>1527</v>
      </c>
      <c r="B844" s="9" t="s">
        <v>2382</v>
      </c>
      <c r="C844" s="9" t="s">
        <v>3835</v>
      </c>
      <c r="D844" s="12" t="s">
        <v>3834</v>
      </c>
    </row>
    <row r="845" spans="1:4" x14ac:dyDescent="0.3">
      <c r="A845" s="12" t="s">
        <v>1526</v>
      </c>
      <c r="B845" s="9" t="s">
        <v>2382</v>
      </c>
      <c r="C845" s="9" t="s">
        <v>3315</v>
      </c>
      <c r="D845" s="12" t="s">
        <v>2658</v>
      </c>
    </row>
    <row r="846" spans="1:4" x14ac:dyDescent="0.3">
      <c r="A846" s="12" t="s">
        <v>1525</v>
      </c>
      <c r="B846" s="9" t="s">
        <v>3254</v>
      </c>
      <c r="C846" s="9" t="s">
        <v>3837</v>
      </c>
      <c r="D846" s="12" t="s">
        <v>3836</v>
      </c>
    </row>
    <row r="847" spans="1:4" x14ac:dyDescent="0.3">
      <c r="A847" s="12" t="s">
        <v>1524</v>
      </c>
      <c r="B847" s="9" t="s">
        <v>2382</v>
      </c>
      <c r="C847" s="9" t="s">
        <v>3839</v>
      </c>
      <c r="D847" s="12" t="s">
        <v>3838</v>
      </c>
    </row>
    <row r="848" spans="1:4" x14ac:dyDescent="0.3">
      <c r="A848" s="12" t="s">
        <v>1523</v>
      </c>
      <c r="B848" s="9" t="s">
        <v>2382</v>
      </c>
      <c r="C848" s="9" t="s">
        <v>3841</v>
      </c>
      <c r="D848" s="12" t="s">
        <v>3840</v>
      </c>
    </row>
    <row r="849" spans="1:4" x14ac:dyDescent="0.3">
      <c r="A849" s="12" t="s">
        <v>1522</v>
      </c>
      <c r="B849" s="9" t="s">
        <v>2382</v>
      </c>
      <c r="C849" s="9" t="s">
        <v>3843</v>
      </c>
      <c r="D849" s="12" t="s">
        <v>3842</v>
      </c>
    </row>
    <row r="850" spans="1:4" x14ac:dyDescent="0.3">
      <c r="A850" s="12" t="s">
        <v>1521</v>
      </c>
      <c r="B850" s="9" t="s">
        <v>2385</v>
      </c>
      <c r="C850" s="9" t="s">
        <v>2483</v>
      </c>
      <c r="D850" s="12" t="s">
        <v>3844</v>
      </c>
    </row>
    <row r="851" spans="1:4" x14ac:dyDescent="0.3">
      <c r="A851" s="12" t="s">
        <v>1520</v>
      </c>
      <c r="B851" s="9" t="s">
        <v>2385</v>
      </c>
      <c r="C851" s="9" t="s">
        <v>2468</v>
      </c>
      <c r="D851" s="12" t="s">
        <v>3845</v>
      </c>
    </row>
    <row r="852" spans="1:4" x14ac:dyDescent="0.3">
      <c r="A852" s="12" t="s">
        <v>1519</v>
      </c>
      <c r="B852" s="9" t="s">
        <v>2382</v>
      </c>
      <c r="C852" s="9" t="s">
        <v>3847</v>
      </c>
      <c r="D852" s="12" t="s">
        <v>3846</v>
      </c>
    </row>
    <row r="853" spans="1:4" x14ac:dyDescent="0.3">
      <c r="A853" s="12" t="s">
        <v>1518</v>
      </c>
      <c r="B853" s="9" t="s">
        <v>3254</v>
      </c>
      <c r="C853" s="9" t="s">
        <v>2737</v>
      </c>
      <c r="D853" s="12" t="s">
        <v>3848</v>
      </c>
    </row>
    <row r="854" spans="1:4" x14ac:dyDescent="0.3">
      <c r="A854" s="12" t="s">
        <v>1517</v>
      </c>
      <c r="B854" s="9" t="s">
        <v>2385</v>
      </c>
      <c r="C854" s="9" t="s">
        <v>2534</v>
      </c>
      <c r="D854" s="12" t="s">
        <v>2717</v>
      </c>
    </row>
    <row r="855" spans="1:4" x14ac:dyDescent="0.3">
      <c r="A855" s="12" t="s">
        <v>1516</v>
      </c>
      <c r="B855" s="9" t="s">
        <v>2385</v>
      </c>
      <c r="C855" s="9" t="s">
        <v>3850</v>
      </c>
      <c r="D855" s="12" t="s">
        <v>3849</v>
      </c>
    </row>
    <row r="856" spans="1:4" x14ac:dyDescent="0.3">
      <c r="A856" s="12" t="s">
        <v>1515</v>
      </c>
      <c r="B856" s="9" t="s">
        <v>2385</v>
      </c>
      <c r="C856" s="9" t="s">
        <v>2810</v>
      </c>
      <c r="D856" s="12" t="s">
        <v>3851</v>
      </c>
    </row>
    <row r="857" spans="1:4" x14ac:dyDescent="0.3">
      <c r="A857" s="12" t="s">
        <v>1514</v>
      </c>
      <c r="B857" s="9" t="s">
        <v>2385</v>
      </c>
      <c r="C857" s="9" t="s">
        <v>3853</v>
      </c>
      <c r="D857" s="12" t="s">
        <v>3852</v>
      </c>
    </row>
    <row r="858" spans="1:4" x14ac:dyDescent="0.3">
      <c r="A858" s="12" t="s">
        <v>1513</v>
      </c>
      <c r="B858" s="9" t="s">
        <v>2382</v>
      </c>
      <c r="C858" s="9" t="s">
        <v>3855</v>
      </c>
      <c r="D858" s="12" t="s">
        <v>3854</v>
      </c>
    </row>
    <row r="859" spans="1:4" x14ac:dyDescent="0.3">
      <c r="A859" s="12" t="s">
        <v>1512</v>
      </c>
      <c r="B859" s="9" t="s">
        <v>2382</v>
      </c>
      <c r="C859" s="9" t="s">
        <v>3189</v>
      </c>
      <c r="D859" s="12" t="s">
        <v>3856</v>
      </c>
    </row>
    <row r="860" spans="1:4" x14ac:dyDescent="0.3">
      <c r="A860" s="12" t="s">
        <v>1511</v>
      </c>
      <c r="B860" s="9" t="s">
        <v>2382</v>
      </c>
      <c r="C860" s="9" t="s">
        <v>3858</v>
      </c>
      <c r="D860" s="12" t="s">
        <v>3857</v>
      </c>
    </row>
    <row r="861" spans="1:4" x14ac:dyDescent="0.3">
      <c r="A861" s="12" t="s">
        <v>1510</v>
      </c>
      <c r="B861" s="9" t="s">
        <v>2382</v>
      </c>
      <c r="C861" s="9" t="s">
        <v>3860</v>
      </c>
      <c r="D861" s="12" t="s">
        <v>3859</v>
      </c>
    </row>
    <row r="862" spans="1:4" x14ac:dyDescent="0.3">
      <c r="A862" s="12" t="s">
        <v>1509</v>
      </c>
      <c r="B862" s="9" t="s">
        <v>2385</v>
      </c>
      <c r="C862" s="9" t="s">
        <v>2483</v>
      </c>
      <c r="D862" s="12" t="s">
        <v>3861</v>
      </c>
    </row>
    <row r="863" spans="1:4" x14ac:dyDescent="0.3">
      <c r="A863" s="12" t="s">
        <v>1508</v>
      </c>
      <c r="B863" s="9" t="s">
        <v>2382</v>
      </c>
      <c r="C863" s="9" t="s">
        <v>3002</v>
      </c>
      <c r="D863" s="12" t="s">
        <v>3862</v>
      </c>
    </row>
    <row r="864" spans="1:4" x14ac:dyDescent="0.3">
      <c r="A864" s="12" t="s">
        <v>1507</v>
      </c>
      <c r="B864" s="9" t="s">
        <v>2385</v>
      </c>
      <c r="C864" s="9" t="s">
        <v>3864</v>
      </c>
      <c r="D864" s="12" t="s">
        <v>3863</v>
      </c>
    </row>
    <row r="865" spans="1:4" x14ac:dyDescent="0.3">
      <c r="A865" s="12" t="s">
        <v>1506</v>
      </c>
      <c r="B865" s="9" t="s">
        <v>2385</v>
      </c>
      <c r="C865" s="9" t="s">
        <v>3866</v>
      </c>
      <c r="D865" s="12" t="s">
        <v>3865</v>
      </c>
    </row>
    <row r="866" spans="1:4" x14ac:dyDescent="0.3">
      <c r="A866" s="12" t="s">
        <v>1505</v>
      </c>
      <c r="B866" s="9" t="s">
        <v>2385</v>
      </c>
      <c r="C866" s="9" t="s">
        <v>2513</v>
      </c>
      <c r="D866" s="12" t="s">
        <v>3867</v>
      </c>
    </row>
    <row r="867" spans="1:4" x14ac:dyDescent="0.3">
      <c r="A867" s="12" t="s">
        <v>1504</v>
      </c>
      <c r="B867" s="9" t="s">
        <v>3254</v>
      </c>
      <c r="C867" s="9" t="s">
        <v>3869</v>
      </c>
      <c r="D867" s="12" t="s">
        <v>3868</v>
      </c>
    </row>
    <row r="868" spans="1:4" x14ac:dyDescent="0.3">
      <c r="A868" s="12" t="s">
        <v>1503</v>
      </c>
      <c r="B868" s="9" t="s">
        <v>2385</v>
      </c>
      <c r="C868" s="9" t="s">
        <v>3871</v>
      </c>
      <c r="D868" s="12" t="s">
        <v>3870</v>
      </c>
    </row>
    <row r="869" spans="1:4" x14ac:dyDescent="0.3">
      <c r="A869" s="12" t="s">
        <v>1502</v>
      </c>
      <c r="B869" s="9" t="s">
        <v>2385</v>
      </c>
      <c r="C869" s="9" t="s">
        <v>2585</v>
      </c>
      <c r="D869" s="12" t="s">
        <v>3872</v>
      </c>
    </row>
    <row r="870" spans="1:4" x14ac:dyDescent="0.3">
      <c r="A870" s="12" t="s">
        <v>1501</v>
      </c>
      <c r="B870" s="9" t="s">
        <v>2385</v>
      </c>
      <c r="C870" s="9" t="s">
        <v>2406</v>
      </c>
      <c r="D870" s="12" t="s">
        <v>3873</v>
      </c>
    </row>
    <row r="871" spans="1:4" x14ac:dyDescent="0.3">
      <c r="A871" s="12" t="s">
        <v>1500</v>
      </c>
      <c r="B871" s="9" t="s">
        <v>2385</v>
      </c>
      <c r="C871" s="9" t="s">
        <v>3875</v>
      </c>
      <c r="D871" s="12" t="s">
        <v>3874</v>
      </c>
    </row>
    <row r="872" spans="1:4" x14ac:dyDescent="0.3">
      <c r="A872" s="12" t="s">
        <v>1499</v>
      </c>
      <c r="B872" s="9" t="s">
        <v>3254</v>
      </c>
      <c r="C872" s="9" t="s">
        <v>3877</v>
      </c>
      <c r="D872" s="12" t="s">
        <v>3876</v>
      </c>
    </row>
    <row r="873" spans="1:4" x14ac:dyDescent="0.3">
      <c r="A873" s="12" t="s">
        <v>1498</v>
      </c>
      <c r="B873" s="9" t="s">
        <v>2382</v>
      </c>
      <c r="C873" s="9" t="s">
        <v>3879</v>
      </c>
      <c r="D873" s="12" t="s">
        <v>3878</v>
      </c>
    </row>
    <row r="874" spans="1:4" x14ac:dyDescent="0.3">
      <c r="A874" s="12" t="s">
        <v>1497</v>
      </c>
      <c r="B874" s="9" t="s">
        <v>3254</v>
      </c>
      <c r="C874" s="9" t="s">
        <v>3154</v>
      </c>
      <c r="D874" s="12" t="s">
        <v>3880</v>
      </c>
    </row>
    <row r="875" spans="1:4" x14ac:dyDescent="0.3">
      <c r="A875" s="12" t="s">
        <v>1496</v>
      </c>
      <c r="B875" s="9" t="s">
        <v>2382</v>
      </c>
      <c r="C875" s="9" t="s">
        <v>3882</v>
      </c>
      <c r="D875" s="12" t="s">
        <v>3881</v>
      </c>
    </row>
    <row r="876" spans="1:4" x14ac:dyDescent="0.3">
      <c r="A876" s="12" t="s">
        <v>1495</v>
      </c>
      <c r="B876" s="9" t="s">
        <v>2382</v>
      </c>
      <c r="C876" s="9" t="s">
        <v>3884</v>
      </c>
      <c r="D876" s="12" t="s">
        <v>3883</v>
      </c>
    </row>
    <row r="877" spans="1:4" x14ac:dyDescent="0.3">
      <c r="A877" s="12" t="s">
        <v>1494</v>
      </c>
      <c r="B877" s="9" t="s">
        <v>2382</v>
      </c>
      <c r="C877" s="9" t="s">
        <v>3886</v>
      </c>
      <c r="D877" s="12" t="s">
        <v>3885</v>
      </c>
    </row>
    <row r="878" spans="1:4" x14ac:dyDescent="0.3">
      <c r="A878" s="12" t="s">
        <v>1493</v>
      </c>
      <c r="B878" s="9" t="s">
        <v>3254</v>
      </c>
      <c r="C878" s="9" t="s">
        <v>3524</v>
      </c>
      <c r="D878" s="12" t="s">
        <v>3887</v>
      </c>
    </row>
    <row r="879" spans="1:4" x14ac:dyDescent="0.3">
      <c r="A879" s="12" t="s">
        <v>1492</v>
      </c>
      <c r="B879" s="9" t="s">
        <v>3254</v>
      </c>
      <c r="C879" s="9" t="s">
        <v>3889</v>
      </c>
      <c r="D879" s="12" t="s">
        <v>3888</v>
      </c>
    </row>
    <row r="880" spans="1:4" x14ac:dyDescent="0.3">
      <c r="A880" s="12" t="s">
        <v>1491</v>
      </c>
      <c r="B880" s="9" t="s">
        <v>2382</v>
      </c>
      <c r="C880" s="9" t="s">
        <v>3891</v>
      </c>
      <c r="D880" s="12" t="s">
        <v>3890</v>
      </c>
    </row>
    <row r="881" spans="1:4" x14ac:dyDescent="0.3">
      <c r="A881" s="12" t="s">
        <v>1490</v>
      </c>
      <c r="B881" s="9" t="s">
        <v>2382</v>
      </c>
      <c r="C881" s="9" t="s">
        <v>3893</v>
      </c>
      <c r="D881" s="12" t="s">
        <v>3892</v>
      </c>
    </row>
    <row r="882" spans="1:4" x14ac:dyDescent="0.3">
      <c r="A882" s="12" t="s">
        <v>1489</v>
      </c>
      <c r="B882" s="9" t="s">
        <v>2382</v>
      </c>
      <c r="C882" s="9" t="s">
        <v>3895</v>
      </c>
      <c r="D882" s="12" t="s">
        <v>3894</v>
      </c>
    </row>
    <row r="883" spans="1:4" x14ac:dyDescent="0.3">
      <c r="A883" s="12" t="s">
        <v>1488</v>
      </c>
      <c r="B883" s="9" t="s">
        <v>2382</v>
      </c>
      <c r="C883" s="9" t="s">
        <v>2901</v>
      </c>
      <c r="D883" s="12" t="s">
        <v>3896</v>
      </c>
    </row>
    <row r="884" spans="1:4" x14ac:dyDescent="0.3">
      <c r="A884" s="12" t="s">
        <v>1487</v>
      </c>
      <c r="B884" s="9" t="s">
        <v>2382</v>
      </c>
      <c r="C884" s="9" t="s">
        <v>3898</v>
      </c>
      <c r="D884" s="12" t="s">
        <v>3897</v>
      </c>
    </row>
    <row r="885" spans="1:4" x14ac:dyDescent="0.3">
      <c r="A885" s="12" t="s">
        <v>1486</v>
      </c>
      <c r="B885" s="9" t="s">
        <v>2382</v>
      </c>
      <c r="C885" s="9" t="s">
        <v>3900</v>
      </c>
      <c r="D885" s="12" t="s">
        <v>3899</v>
      </c>
    </row>
    <row r="886" spans="1:4" x14ac:dyDescent="0.3">
      <c r="A886" s="12" t="s">
        <v>1485</v>
      </c>
      <c r="B886" s="9" t="s">
        <v>2382</v>
      </c>
      <c r="C886" s="9" t="s">
        <v>3902</v>
      </c>
      <c r="D886" s="12" t="s">
        <v>3901</v>
      </c>
    </row>
    <row r="887" spans="1:4" x14ac:dyDescent="0.3">
      <c r="A887" s="12" t="s">
        <v>1484</v>
      </c>
      <c r="B887" s="9" t="s">
        <v>2382</v>
      </c>
      <c r="C887" s="9" t="s">
        <v>3904</v>
      </c>
      <c r="D887" s="12" t="s">
        <v>3903</v>
      </c>
    </row>
    <row r="888" spans="1:4" x14ac:dyDescent="0.3">
      <c r="A888" s="12" t="s">
        <v>1483</v>
      </c>
      <c r="B888" s="9" t="s">
        <v>2382</v>
      </c>
      <c r="C888" s="9" t="s">
        <v>3906</v>
      </c>
      <c r="D888" s="12" t="s">
        <v>3905</v>
      </c>
    </row>
    <row r="889" spans="1:4" x14ac:dyDescent="0.3">
      <c r="A889" s="12" t="s">
        <v>1482</v>
      </c>
      <c r="B889" s="9" t="s">
        <v>3254</v>
      </c>
      <c r="C889" s="9" t="s">
        <v>3908</v>
      </c>
      <c r="D889" s="12" t="s">
        <v>3907</v>
      </c>
    </row>
    <row r="890" spans="1:4" x14ac:dyDescent="0.3">
      <c r="A890" s="12" t="s">
        <v>1481</v>
      </c>
      <c r="B890" s="9" t="s">
        <v>2385</v>
      </c>
      <c r="C890" s="9" t="s">
        <v>3910</v>
      </c>
      <c r="D890" s="12" t="s">
        <v>3909</v>
      </c>
    </row>
    <row r="891" spans="1:4" x14ac:dyDescent="0.3">
      <c r="A891" s="12" t="s">
        <v>1480</v>
      </c>
      <c r="B891" s="9" t="s">
        <v>2385</v>
      </c>
      <c r="C891" s="9" t="s">
        <v>2731</v>
      </c>
      <c r="D891" s="12" t="s">
        <v>3911</v>
      </c>
    </row>
    <row r="892" spans="1:4" x14ac:dyDescent="0.3">
      <c r="A892" s="12" t="s">
        <v>1479</v>
      </c>
      <c r="B892" s="9" t="s">
        <v>2385</v>
      </c>
      <c r="C892" s="9" t="s">
        <v>3913</v>
      </c>
      <c r="D892" s="12" t="s">
        <v>3912</v>
      </c>
    </row>
    <row r="893" spans="1:4" x14ac:dyDescent="0.3">
      <c r="A893" s="12" t="s">
        <v>1478</v>
      </c>
      <c r="B893" s="9" t="s">
        <v>2385</v>
      </c>
      <c r="C893" s="9" t="s">
        <v>5977</v>
      </c>
      <c r="D893" s="12" t="s">
        <v>3914</v>
      </c>
    </row>
    <row r="894" spans="1:4" x14ac:dyDescent="0.3">
      <c r="A894" s="12" t="s">
        <v>1477</v>
      </c>
      <c r="B894" s="9" t="s">
        <v>3254</v>
      </c>
      <c r="C894" s="9" t="s">
        <v>3916</v>
      </c>
      <c r="D894" s="12" t="s">
        <v>3915</v>
      </c>
    </row>
    <row r="895" spans="1:4" x14ac:dyDescent="0.3">
      <c r="A895" s="12" t="s">
        <v>1476</v>
      </c>
      <c r="B895" s="9" t="s">
        <v>2385</v>
      </c>
      <c r="C895" s="9" t="s">
        <v>2422</v>
      </c>
      <c r="D895" s="12" t="s">
        <v>3917</v>
      </c>
    </row>
    <row r="896" spans="1:4" x14ac:dyDescent="0.3">
      <c r="A896" s="12" t="s">
        <v>1475</v>
      </c>
      <c r="B896" s="9" t="s">
        <v>2385</v>
      </c>
      <c r="C896" s="9" t="s">
        <v>3919</v>
      </c>
      <c r="D896" s="12" t="s">
        <v>3918</v>
      </c>
    </row>
    <row r="897" spans="1:4" x14ac:dyDescent="0.3">
      <c r="A897" s="12" t="s">
        <v>1474</v>
      </c>
      <c r="B897" s="9" t="s">
        <v>2382</v>
      </c>
      <c r="C897" s="9" t="s">
        <v>3921</v>
      </c>
      <c r="D897" s="12" t="s">
        <v>3920</v>
      </c>
    </row>
    <row r="898" spans="1:4" x14ac:dyDescent="0.3">
      <c r="A898" s="12" t="s">
        <v>1473</v>
      </c>
      <c r="B898" s="9" t="s">
        <v>2382</v>
      </c>
      <c r="C898" s="9" t="s">
        <v>3922</v>
      </c>
      <c r="D898" s="12" t="s">
        <v>3312</v>
      </c>
    </row>
    <row r="899" spans="1:4" x14ac:dyDescent="0.3">
      <c r="A899" s="12" t="s">
        <v>1472</v>
      </c>
      <c r="B899" s="9" t="s">
        <v>2382</v>
      </c>
      <c r="C899" s="9" t="s">
        <v>3924</v>
      </c>
      <c r="D899" s="12" t="s">
        <v>3923</v>
      </c>
    </row>
    <row r="900" spans="1:4" x14ac:dyDescent="0.3">
      <c r="A900" s="12" t="s">
        <v>1471</v>
      </c>
      <c r="B900" s="9" t="s">
        <v>2385</v>
      </c>
      <c r="C900" s="9" t="s">
        <v>2461</v>
      </c>
      <c r="D900" s="12" t="s">
        <v>2762</v>
      </c>
    </row>
    <row r="901" spans="1:4" x14ac:dyDescent="0.3">
      <c r="A901" s="12" t="s">
        <v>1470</v>
      </c>
      <c r="B901" s="9" t="s">
        <v>3254</v>
      </c>
      <c r="C901" s="9" t="s">
        <v>3925</v>
      </c>
      <c r="D901" s="12" t="s">
        <v>2792</v>
      </c>
    </row>
    <row r="902" spans="1:4" x14ac:dyDescent="0.3">
      <c r="A902" s="12" t="s">
        <v>1469</v>
      </c>
      <c r="B902" s="9" t="s">
        <v>2382</v>
      </c>
      <c r="C902" s="9" t="s">
        <v>3927</v>
      </c>
      <c r="D902" s="12" t="s">
        <v>3926</v>
      </c>
    </row>
    <row r="903" spans="1:4" x14ac:dyDescent="0.3">
      <c r="A903" s="12" t="s">
        <v>1468</v>
      </c>
      <c r="B903" s="9" t="s">
        <v>2385</v>
      </c>
      <c r="C903" s="9" t="s">
        <v>3391</v>
      </c>
      <c r="D903" s="12" t="s">
        <v>3928</v>
      </c>
    </row>
    <row r="904" spans="1:4" x14ac:dyDescent="0.3">
      <c r="A904" s="12" t="s">
        <v>1467</v>
      </c>
      <c r="B904" s="9" t="s">
        <v>2382</v>
      </c>
      <c r="C904" s="9" t="s">
        <v>3930</v>
      </c>
      <c r="D904" s="12" t="s">
        <v>3929</v>
      </c>
    </row>
    <row r="905" spans="1:4" x14ac:dyDescent="0.3">
      <c r="A905" s="12" t="s">
        <v>1466</v>
      </c>
      <c r="B905" s="9" t="s">
        <v>2382</v>
      </c>
      <c r="C905" s="9" t="s">
        <v>3932</v>
      </c>
      <c r="D905" s="12" t="s">
        <v>3931</v>
      </c>
    </row>
    <row r="906" spans="1:4" x14ac:dyDescent="0.3">
      <c r="A906" s="12" t="s">
        <v>1465</v>
      </c>
      <c r="B906" s="9" t="s">
        <v>2385</v>
      </c>
      <c r="C906" s="9" t="s">
        <v>3934</v>
      </c>
      <c r="D906" s="12" t="s">
        <v>3933</v>
      </c>
    </row>
    <row r="907" spans="1:4" x14ac:dyDescent="0.3">
      <c r="A907" s="12" t="s">
        <v>1464</v>
      </c>
      <c r="B907" s="9" t="s">
        <v>2382</v>
      </c>
      <c r="C907" s="9" t="s">
        <v>3827</v>
      </c>
      <c r="D907" s="12" t="s">
        <v>3935</v>
      </c>
    </row>
    <row r="908" spans="1:4" x14ac:dyDescent="0.3">
      <c r="A908" s="12" t="s">
        <v>1463</v>
      </c>
      <c r="B908" s="9" t="s">
        <v>3254</v>
      </c>
      <c r="C908" s="9" t="s">
        <v>3937</v>
      </c>
      <c r="D908" s="12" t="s">
        <v>3936</v>
      </c>
    </row>
    <row r="909" spans="1:4" x14ac:dyDescent="0.3">
      <c r="A909" s="12" t="s">
        <v>1462</v>
      </c>
      <c r="B909" s="9" t="s">
        <v>2385</v>
      </c>
      <c r="C909" s="9" t="s">
        <v>3939</v>
      </c>
      <c r="D909" s="12" t="s">
        <v>3938</v>
      </c>
    </row>
    <row r="910" spans="1:4" x14ac:dyDescent="0.3">
      <c r="A910" s="12" t="s">
        <v>1461</v>
      </c>
      <c r="B910" s="9" t="s">
        <v>2385</v>
      </c>
      <c r="C910" s="9" t="s">
        <v>2971</v>
      </c>
      <c r="D910" s="12" t="s">
        <v>3940</v>
      </c>
    </row>
    <row r="911" spans="1:4" x14ac:dyDescent="0.3">
      <c r="A911" s="12" t="s">
        <v>1460</v>
      </c>
      <c r="B911" s="9" t="s">
        <v>2385</v>
      </c>
      <c r="C911" s="9" t="s">
        <v>3942</v>
      </c>
      <c r="D911" s="12" t="s">
        <v>3941</v>
      </c>
    </row>
    <row r="912" spans="1:4" x14ac:dyDescent="0.3">
      <c r="A912" s="12" t="s">
        <v>1459</v>
      </c>
      <c r="B912" s="9" t="s">
        <v>2385</v>
      </c>
      <c r="C912" s="9" t="s">
        <v>3944</v>
      </c>
      <c r="D912" s="12" t="s">
        <v>3943</v>
      </c>
    </row>
    <row r="913" spans="1:4" x14ac:dyDescent="0.3">
      <c r="A913" s="12" t="s">
        <v>1458</v>
      </c>
      <c r="B913" s="9" t="s">
        <v>2385</v>
      </c>
      <c r="C913" s="9" t="s">
        <v>3135</v>
      </c>
      <c r="D913" s="12" t="s">
        <v>3945</v>
      </c>
    </row>
    <row r="914" spans="1:4" x14ac:dyDescent="0.3">
      <c r="A914" s="12" t="s">
        <v>1457</v>
      </c>
      <c r="B914" s="9" t="s">
        <v>2385</v>
      </c>
      <c r="C914" s="9" t="s">
        <v>2544</v>
      </c>
      <c r="D914" s="12" t="s">
        <v>3946</v>
      </c>
    </row>
    <row r="915" spans="1:4" x14ac:dyDescent="0.3">
      <c r="A915" s="12" t="s">
        <v>1456</v>
      </c>
      <c r="B915" s="9" t="s">
        <v>2385</v>
      </c>
      <c r="C915" s="9" t="s">
        <v>3947</v>
      </c>
      <c r="D915" s="12" t="s">
        <v>2632</v>
      </c>
    </row>
    <row r="916" spans="1:4" x14ac:dyDescent="0.3">
      <c r="A916" s="12" t="s">
        <v>1455</v>
      </c>
      <c r="B916" s="9" t="s">
        <v>2385</v>
      </c>
      <c r="C916" s="9" t="s">
        <v>3949</v>
      </c>
      <c r="D916" s="12" t="s">
        <v>3948</v>
      </c>
    </row>
    <row r="917" spans="1:4" x14ac:dyDescent="0.3">
      <c r="A917" s="12" t="s">
        <v>1454</v>
      </c>
      <c r="B917" s="9" t="s">
        <v>2385</v>
      </c>
      <c r="C917" s="9" t="s">
        <v>3950</v>
      </c>
      <c r="D917" s="12" t="s">
        <v>2792</v>
      </c>
    </row>
    <row r="918" spans="1:4" x14ac:dyDescent="0.3">
      <c r="A918" s="12" t="s">
        <v>1453</v>
      </c>
      <c r="B918" s="9" t="s">
        <v>2382</v>
      </c>
      <c r="C918" s="9" t="s">
        <v>3952</v>
      </c>
      <c r="D918" s="12" t="s">
        <v>3951</v>
      </c>
    </row>
    <row r="919" spans="1:4" x14ac:dyDescent="0.3">
      <c r="A919" s="12" t="s">
        <v>1452</v>
      </c>
      <c r="B919" s="9" t="s">
        <v>2382</v>
      </c>
      <c r="C919" s="9" t="s">
        <v>3152</v>
      </c>
      <c r="D919" s="12" t="s">
        <v>3953</v>
      </c>
    </row>
    <row r="920" spans="1:4" x14ac:dyDescent="0.3">
      <c r="A920" s="12" t="s">
        <v>1451</v>
      </c>
      <c r="B920" s="9" t="s">
        <v>2382</v>
      </c>
      <c r="C920" s="9" t="s">
        <v>2475</v>
      </c>
      <c r="D920" s="12" t="s">
        <v>3954</v>
      </c>
    </row>
    <row r="921" spans="1:4" x14ac:dyDescent="0.3">
      <c r="A921" s="12" t="s">
        <v>1450</v>
      </c>
      <c r="B921" s="9" t="s">
        <v>2382</v>
      </c>
      <c r="C921" s="9" t="s">
        <v>3956</v>
      </c>
      <c r="D921" s="12" t="s">
        <v>3955</v>
      </c>
    </row>
    <row r="922" spans="1:4" x14ac:dyDescent="0.3">
      <c r="A922" s="12" t="s">
        <v>1449</v>
      </c>
      <c r="B922" s="9" t="s">
        <v>2382</v>
      </c>
      <c r="C922" s="9" t="s">
        <v>3958</v>
      </c>
      <c r="D922" s="12" t="s">
        <v>3957</v>
      </c>
    </row>
    <row r="923" spans="1:4" x14ac:dyDescent="0.3">
      <c r="A923" s="12" t="s">
        <v>1448</v>
      </c>
      <c r="B923" s="9" t="s">
        <v>2382</v>
      </c>
      <c r="C923" s="9" t="s">
        <v>3960</v>
      </c>
      <c r="D923" s="12" t="s">
        <v>3959</v>
      </c>
    </row>
    <row r="924" spans="1:4" x14ac:dyDescent="0.3">
      <c r="A924" s="12" t="s">
        <v>1447</v>
      </c>
      <c r="B924" s="9" t="s">
        <v>2382</v>
      </c>
      <c r="C924" s="9" t="s">
        <v>3962</v>
      </c>
      <c r="D924" s="12" t="s">
        <v>3961</v>
      </c>
    </row>
    <row r="925" spans="1:4" x14ac:dyDescent="0.3">
      <c r="A925" s="12" t="s">
        <v>1446</v>
      </c>
      <c r="B925" s="9" t="s">
        <v>2382</v>
      </c>
      <c r="C925" s="9" t="s">
        <v>3964</v>
      </c>
      <c r="D925" s="12" t="s">
        <v>3963</v>
      </c>
    </row>
    <row r="926" spans="1:4" x14ac:dyDescent="0.3">
      <c r="A926" s="12" t="s">
        <v>1445</v>
      </c>
      <c r="B926" s="9" t="s">
        <v>2382</v>
      </c>
      <c r="C926" s="9" t="s">
        <v>3966</v>
      </c>
      <c r="D926" s="12" t="s">
        <v>3965</v>
      </c>
    </row>
    <row r="927" spans="1:4" x14ac:dyDescent="0.3">
      <c r="A927" s="12" t="s">
        <v>1444</v>
      </c>
      <c r="B927" s="9" t="s">
        <v>2382</v>
      </c>
      <c r="C927" s="9" t="s">
        <v>3968</v>
      </c>
      <c r="D927" s="12" t="s">
        <v>3967</v>
      </c>
    </row>
    <row r="928" spans="1:4" x14ac:dyDescent="0.3">
      <c r="A928" s="12" t="s">
        <v>1443</v>
      </c>
      <c r="B928" s="9" t="s">
        <v>2382</v>
      </c>
      <c r="C928" s="9" t="s">
        <v>3599</v>
      </c>
      <c r="D928" s="12" t="s">
        <v>3969</v>
      </c>
    </row>
    <row r="929" spans="1:4" x14ac:dyDescent="0.3">
      <c r="A929" s="12" t="s">
        <v>1442</v>
      </c>
      <c r="B929" s="9" t="s">
        <v>2382</v>
      </c>
      <c r="C929" s="9" t="s">
        <v>3971</v>
      </c>
      <c r="D929" s="12" t="s">
        <v>3970</v>
      </c>
    </row>
    <row r="930" spans="1:4" x14ac:dyDescent="0.3">
      <c r="A930" s="12" t="s">
        <v>1441</v>
      </c>
      <c r="B930" s="9" t="s">
        <v>3254</v>
      </c>
      <c r="C930" s="9" t="s">
        <v>3973</v>
      </c>
      <c r="D930" s="12" t="s">
        <v>3972</v>
      </c>
    </row>
    <row r="931" spans="1:4" x14ac:dyDescent="0.3">
      <c r="A931" s="12" t="s">
        <v>1440</v>
      </c>
      <c r="B931" s="9" t="s">
        <v>2385</v>
      </c>
      <c r="C931" s="9" t="s">
        <v>3975</v>
      </c>
      <c r="D931" s="12" t="s">
        <v>3974</v>
      </c>
    </row>
    <row r="932" spans="1:4" x14ac:dyDescent="0.3">
      <c r="A932" s="12" t="s">
        <v>1439</v>
      </c>
      <c r="B932" s="9" t="s">
        <v>3254</v>
      </c>
      <c r="C932" s="9" t="s">
        <v>3601</v>
      </c>
      <c r="D932" s="12" t="s">
        <v>3976</v>
      </c>
    </row>
    <row r="933" spans="1:4" x14ac:dyDescent="0.3">
      <c r="A933" s="12" t="s">
        <v>1438</v>
      </c>
      <c r="B933" s="9" t="s">
        <v>2385</v>
      </c>
      <c r="C933" s="9" t="s">
        <v>2716</v>
      </c>
      <c r="D933" s="12" t="s">
        <v>3977</v>
      </c>
    </row>
    <row r="934" spans="1:4" x14ac:dyDescent="0.3">
      <c r="A934" s="12" t="s">
        <v>1437</v>
      </c>
      <c r="B934" s="9" t="s">
        <v>2385</v>
      </c>
      <c r="C934" s="9" t="s">
        <v>3979</v>
      </c>
      <c r="D934" s="12" t="s">
        <v>3978</v>
      </c>
    </row>
    <row r="935" spans="1:4" x14ac:dyDescent="0.3">
      <c r="A935" s="12" t="s">
        <v>1436</v>
      </c>
      <c r="B935" s="9" t="s">
        <v>2382</v>
      </c>
      <c r="C935" s="9" t="s">
        <v>3980</v>
      </c>
      <c r="D935" s="12" t="s">
        <v>2399</v>
      </c>
    </row>
    <row r="936" spans="1:4" x14ac:dyDescent="0.3">
      <c r="A936" s="12" t="s">
        <v>1435</v>
      </c>
      <c r="B936" s="9" t="s">
        <v>2385</v>
      </c>
      <c r="C936" s="9" t="s">
        <v>3982</v>
      </c>
      <c r="D936" s="12" t="s">
        <v>3981</v>
      </c>
    </row>
    <row r="937" spans="1:4" x14ac:dyDescent="0.3">
      <c r="A937" s="12" t="s">
        <v>1434</v>
      </c>
      <c r="B937" s="9" t="s">
        <v>2385</v>
      </c>
      <c r="C937" s="9" t="s">
        <v>2500</v>
      </c>
      <c r="D937" s="12" t="s">
        <v>3983</v>
      </c>
    </row>
    <row r="938" spans="1:4" x14ac:dyDescent="0.3">
      <c r="A938" s="12" t="s">
        <v>1433</v>
      </c>
      <c r="B938" s="9" t="s">
        <v>3254</v>
      </c>
      <c r="C938" s="9" t="s">
        <v>3984</v>
      </c>
      <c r="D938" s="12" t="s">
        <v>3951</v>
      </c>
    </row>
    <row r="939" spans="1:4" x14ac:dyDescent="0.3">
      <c r="A939" s="12" t="s">
        <v>1432</v>
      </c>
      <c r="B939" s="9" t="s">
        <v>2382</v>
      </c>
      <c r="C939" s="9" t="s">
        <v>3986</v>
      </c>
      <c r="D939" s="12" t="s">
        <v>3985</v>
      </c>
    </row>
    <row r="940" spans="1:4" x14ac:dyDescent="0.3">
      <c r="A940" s="12" t="s">
        <v>1431</v>
      </c>
      <c r="B940" s="9" t="s">
        <v>2385</v>
      </c>
      <c r="C940" s="9" t="s">
        <v>3988</v>
      </c>
      <c r="D940" s="12" t="s">
        <v>3987</v>
      </c>
    </row>
    <row r="941" spans="1:4" x14ac:dyDescent="0.3">
      <c r="A941" s="12" t="s">
        <v>1430</v>
      </c>
      <c r="B941" s="9" t="s">
        <v>2385</v>
      </c>
      <c r="C941" s="9" t="s">
        <v>3108</v>
      </c>
      <c r="D941" s="12" t="s">
        <v>3989</v>
      </c>
    </row>
    <row r="942" spans="1:4" x14ac:dyDescent="0.3">
      <c r="A942" s="12" t="s">
        <v>1429</v>
      </c>
      <c r="B942" s="9" t="s">
        <v>2382</v>
      </c>
      <c r="C942" s="9" t="s">
        <v>3991</v>
      </c>
      <c r="D942" s="12" t="s">
        <v>3990</v>
      </c>
    </row>
    <row r="943" spans="1:4" x14ac:dyDescent="0.3">
      <c r="A943" s="12" t="s">
        <v>1428</v>
      </c>
      <c r="B943" s="9" t="s">
        <v>2382</v>
      </c>
      <c r="C943" s="9" t="s">
        <v>3993</v>
      </c>
      <c r="D943" s="12" t="s">
        <v>3992</v>
      </c>
    </row>
    <row r="944" spans="1:4" x14ac:dyDescent="0.3">
      <c r="A944" s="12" t="s">
        <v>1427</v>
      </c>
      <c r="B944" s="9" t="s">
        <v>2382</v>
      </c>
      <c r="C944" s="9" t="s">
        <v>3995</v>
      </c>
      <c r="D944" s="12" t="s">
        <v>3994</v>
      </c>
    </row>
    <row r="945" spans="1:4" x14ac:dyDescent="0.3">
      <c r="A945" s="12" t="s">
        <v>1426</v>
      </c>
      <c r="B945" s="9" t="s">
        <v>2385</v>
      </c>
      <c r="C945" s="9" t="s">
        <v>3996</v>
      </c>
      <c r="D945" s="12" t="s">
        <v>3090</v>
      </c>
    </row>
    <row r="946" spans="1:4" x14ac:dyDescent="0.3">
      <c r="A946" s="12" t="s">
        <v>1425</v>
      </c>
      <c r="B946" s="9" t="s">
        <v>2382</v>
      </c>
      <c r="C946" s="9" t="s">
        <v>2552</v>
      </c>
      <c r="D946" s="12" t="s">
        <v>3997</v>
      </c>
    </row>
    <row r="947" spans="1:4" x14ac:dyDescent="0.3">
      <c r="A947" s="12" t="s">
        <v>1424</v>
      </c>
      <c r="B947" s="9" t="s">
        <v>2385</v>
      </c>
      <c r="C947" s="9" t="s">
        <v>2422</v>
      </c>
      <c r="D947" s="12" t="s">
        <v>3998</v>
      </c>
    </row>
    <row r="948" spans="1:4" x14ac:dyDescent="0.3">
      <c r="A948" s="12" t="s">
        <v>1423</v>
      </c>
      <c r="B948" s="9" t="s">
        <v>2385</v>
      </c>
      <c r="C948" s="9" t="s">
        <v>3999</v>
      </c>
      <c r="D948" s="12" t="s">
        <v>3444</v>
      </c>
    </row>
    <row r="949" spans="1:4" x14ac:dyDescent="0.3">
      <c r="A949" s="12" t="s">
        <v>1422</v>
      </c>
      <c r="B949" s="9" t="s">
        <v>2385</v>
      </c>
      <c r="C949" s="9" t="s">
        <v>2661</v>
      </c>
      <c r="D949" s="12" t="s">
        <v>4000</v>
      </c>
    </row>
    <row r="950" spans="1:4" x14ac:dyDescent="0.3">
      <c r="A950" s="12" t="s">
        <v>1421</v>
      </c>
      <c r="B950" s="9" t="s">
        <v>2385</v>
      </c>
      <c r="C950" s="9" t="s">
        <v>2802</v>
      </c>
      <c r="D950" s="12" t="s">
        <v>4001</v>
      </c>
    </row>
    <row r="951" spans="1:4" x14ac:dyDescent="0.3">
      <c r="A951" s="12" t="s">
        <v>1420</v>
      </c>
      <c r="B951" s="9" t="s">
        <v>2385</v>
      </c>
      <c r="C951" s="9" t="s">
        <v>3223</v>
      </c>
      <c r="D951" s="12" t="s">
        <v>4002</v>
      </c>
    </row>
    <row r="952" spans="1:4" x14ac:dyDescent="0.3">
      <c r="A952" s="12" t="s">
        <v>1419</v>
      </c>
      <c r="B952" s="9" t="s">
        <v>2382</v>
      </c>
      <c r="C952" s="9" t="s">
        <v>4004</v>
      </c>
      <c r="D952" s="12" t="s">
        <v>4003</v>
      </c>
    </row>
    <row r="953" spans="1:4" x14ac:dyDescent="0.3">
      <c r="A953" s="12" t="s">
        <v>1418</v>
      </c>
      <c r="B953" s="9" t="s">
        <v>2382</v>
      </c>
      <c r="C953" s="9" t="s">
        <v>4005</v>
      </c>
      <c r="D953" s="12" t="s">
        <v>3003</v>
      </c>
    </row>
    <row r="954" spans="1:4" x14ac:dyDescent="0.3">
      <c r="A954" s="12" t="s">
        <v>1417</v>
      </c>
      <c r="B954" s="9" t="s">
        <v>2382</v>
      </c>
      <c r="C954" s="9" t="s">
        <v>4007</v>
      </c>
      <c r="D954" s="12" t="s">
        <v>4006</v>
      </c>
    </row>
    <row r="955" spans="1:4" x14ac:dyDescent="0.3">
      <c r="A955" s="12" t="s">
        <v>1416</v>
      </c>
      <c r="B955" s="9" t="s">
        <v>2385</v>
      </c>
      <c r="C955" s="9" t="s">
        <v>4009</v>
      </c>
      <c r="D955" s="12" t="s">
        <v>4008</v>
      </c>
    </row>
    <row r="956" spans="1:4" x14ac:dyDescent="0.3">
      <c r="A956" s="12" t="s">
        <v>1415</v>
      </c>
      <c r="B956" s="9" t="s">
        <v>2385</v>
      </c>
      <c r="C956" s="9" t="s">
        <v>3875</v>
      </c>
      <c r="D956" s="12" t="s">
        <v>4010</v>
      </c>
    </row>
    <row r="957" spans="1:4" x14ac:dyDescent="0.3">
      <c r="A957" s="12" t="s">
        <v>1414</v>
      </c>
      <c r="B957" s="9" t="s">
        <v>3254</v>
      </c>
      <c r="C957" s="9" t="s">
        <v>4012</v>
      </c>
      <c r="D957" s="12" t="s">
        <v>4011</v>
      </c>
    </row>
    <row r="958" spans="1:4" x14ac:dyDescent="0.3">
      <c r="A958" s="12" t="s">
        <v>1413</v>
      </c>
      <c r="B958" s="9" t="s">
        <v>2385</v>
      </c>
      <c r="C958" s="9" t="s">
        <v>2661</v>
      </c>
      <c r="D958" s="12" t="s">
        <v>3914</v>
      </c>
    </row>
    <row r="959" spans="1:4" x14ac:dyDescent="0.3">
      <c r="A959" s="12" t="s">
        <v>1412</v>
      </c>
      <c r="B959" s="9" t="s">
        <v>2382</v>
      </c>
      <c r="C959" s="9" t="s">
        <v>4014</v>
      </c>
      <c r="D959" s="12" t="s">
        <v>4013</v>
      </c>
    </row>
    <row r="960" spans="1:4" x14ac:dyDescent="0.3">
      <c r="A960" s="12" t="s">
        <v>1411</v>
      </c>
      <c r="B960" s="9" t="s">
        <v>3254</v>
      </c>
      <c r="C960" s="9" t="s">
        <v>4016</v>
      </c>
      <c r="D960" s="12" t="s">
        <v>4015</v>
      </c>
    </row>
    <row r="961" spans="1:4" x14ac:dyDescent="0.3">
      <c r="A961" s="12" t="s">
        <v>1410</v>
      </c>
      <c r="B961" s="9" t="s">
        <v>2382</v>
      </c>
      <c r="C961" s="9" t="s">
        <v>3591</v>
      </c>
      <c r="D961" s="12" t="s">
        <v>4017</v>
      </c>
    </row>
    <row r="962" spans="1:4" x14ac:dyDescent="0.3">
      <c r="A962" s="12" t="s">
        <v>1409</v>
      </c>
      <c r="B962" s="9" t="s">
        <v>3254</v>
      </c>
      <c r="C962" s="9" t="s">
        <v>3115</v>
      </c>
      <c r="D962" s="12" t="s">
        <v>4018</v>
      </c>
    </row>
    <row r="963" spans="1:4" x14ac:dyDescent="0.3">
      <c r="A963" s="12" t="s">
        <v>1408</v>
      </c>
      <c r="B963" s="9" t="s">
        <v>2385</v>
      </c>
      <c r="C963" s="9" t="s">
        <v>2957</v>
      </c>
      <c r="D963" s="12" t="s">
        <v>2927</v>
      </c>
    </row>
    <row r="964" spans="1:4" x14ac:dyDescent="0.3">
      <c r="A964" s="12" t="s">
        <v>1407</v>
      </c>
      <c r="B964" s="9" t="s">
        <v>2382</v>
      </c>
      <c r="C964" s="9" t="s">
        <v>4020</v>
      </c>
      <c r="D964" s="12" t="s">
        <v>4019</v>
      </c>
    </row>
    <row r="965" spans="1:4" x14ac:dyDescent="0.3">
      <c r="A965" s="12" t="s">
        <v>1406</v>
      </c>
      <c r="B965" s="9" t="s">
        <v>3254</v>
      </c>
      <c r="C965" s="9" t="s">
        <v>4022</v>
      </c>
      <c r="D965" s="12" t="s">
        <v>4021</v>
      </c>
    </row>
    <row r="966" spans="1:4" x14ac:dyDescent="0.3">
      <c r="A966" s="12" t="s">
        <v>1405</v>
      </c>
      <c r="B966" s="9" t="s">
        <v>2382</v>
      </c>
      <c r="C966" s="9" t="s">
        <v>4024</v>
      </c>
      <c r="D966" s="12" t="s">
        <v>4023</v>
      </c>
    </row>
    <row r="967" spans="1:4" x14ac:dyDescent="0.3">
      <c r="A967" s="12" t="s">
        <v>1404</v>
      </c>
      <c r="B967" s="9" t="s">
        <v>2382</v>
      </c>
      <c r="C967" s="9" t="s">
        <v>4026</v>
      </c>
      <c r="D967" s="12" t="s">
        <v>4025</v>
      </c>
    </row>
    <row r="968" spans="1:4" x14ac:dyDescent="0.3">
      <c r="A968" s="12" t="s">
        <v>1403</v>
      </c>
      <c r="B968" s="9" t="s">
        <v>2382</v>
      </c>
      <c r="C968" s="9" t="s">
        <v>4028</v>
      </c>
      <c r="D968" s="12" t="s">
        <v>4027</v>
      </c>
    </row>
    <row r="969" spans="1:4" x14ac:dyDescent="0.3">
      <c r="A969" s="12" t="s">
        <v>1402</v>
      </c>
      <c r="B969" s="9" t="s">
        <v>2385</v>
      </c>
      <c r="C969" s="9" t="s">
        <v>2504</v>
      </c>
      <c r="D969" s="12" t="s">
        <v>4029</v>
      </c>
    </row>
    <row r="970" spans="1:4" x14ac:dyDescent="0.3">
      <c r="A970" s="12" t="s">
        <v>1401</v>
      </c>
      <c r="B970" s="9" t="s">
        <v>2382</v>
      </c>
      <c r="C970" s="9" t="s">
        <v>3472</v>
      </c>
      <c r="D970" s="12" t="s">
        <v>4030</v>
      </c>
    </row>
    <row r="971" spans="1:4" x14ac:dyDescent="0.3">
      <c r="A971" s="12" t="s">
        <v>1400</v>
      </c>
      <c r="B971" s="9" t="s">
        <v>2385</v>
      </c>
      <c r="C971" s="9" t="s">
        <v>4032</v>
      </c>
      <c r="D971" s="12" t="s">
        <v>4031</v>
      </c>
    </row>
    <row r="972" spans="1:4" x14ac:dyDescent="0.3">
      <c r="A972" s="12" t="s">
        <v>1399</v>
      </c>
      <c r="B972" s="9" t="s">
        <v>2382</v>
      </c>
      <c r="C972" s="9" t="s">
        <v>3131</v>
      </c>
      <c r="D972" s="12" t="s">
        <v>4033</v>
      </c>
    </row>
    <row r="973" spans="1:4" x14ac:dyDescent="0.3">
      <c r="A973" s="12" t="s">
        <v>1398</v>
      </c>
      <c r="B973" s="9" t="s">
        <v>2382</v>
      </c>
      <c r="C973" s="9" t="s">
        <v>4035</v>
      </c>
      <c r="D973" s="12" t="s">
        <v>4034</v>
      </c>
    </row>
    <row r="974" spans="1:4" x14ac:dyDescent="0.3">
      <c r="A974" s="12" t="s">
        <v>1397</v>
      </c>
      <c r="B974" s="9" t="s">
        <v>2385</v>
      </c>
      <c r="C974" s="9" t="s">
        <v>2681</v>
      </c>
      <c r="D974" s="12" t="s">
        <v>4036</v>
      </c>
    </row>
    <row r="975" spans="1:4" x14ac:dyDescent="0.3">
      <c r="A975" s="12" t="s">
        <v>1396</v>
      </c>
      <c r="B975" s="9" t="s">
        <v>3254</v>
      </c>
      <c r="C975" s="9" t="s">
        <v>4037</v>
      </c>
      <c r="D975" s="12" t="s">
        <v>3711</v>
      </c>
    </row>
    <row r="976" spans="1:4" x14ac:dyDescent="0.3">
      <c r="A976" s="12" t="s">
        <v>1395</v>
      </c>
      <c r="B976" s="9" t="s">
        <v>2385</v>
      </c>
      <c r="C976" s="9" t="s">
        <v>3603</v>
      </c>
      <c r="D976" s="12" t="s">
        <v>4038</v>
      </c>
    </row>
    <row r="977" spans="1:4" x14ac:dyDescent="0.3">
      <c r="A977" s="12" t="s">
        <v>1394</v>
      </c>
      <c r="B977" s="9" t="s">
        <v>3254</v>
      </c>
      <c r="C977" s="9" t="s">
        <v>4040</v>
      </c>
      <c r="D977" s="12" t="s">
        <v>4039</v>
      </c>
    </row>
    <row r="978" spans="1:4" x14ac:dyDescent="0.3">
      <c r="A978" s="12" t="s">
        <v>1393</v>
      </c>
      <c r="B978" s="9" t="s">
        <v>3254</v>
      </c>
      <c r="C978" s="9" t="s">
        <v>4041</v>
      </c>
      <c r="D978" s="12" t="s">
        <v>3246</v>
      </c>
    </row>
    <row r="979" spans="1:4" x14ac:dyDescent="0.3">
      <c r="A979" s="12" t="s">
        <v>1392</v>
      </c>
      <c r="B979" s="9" t="s">
        <v>2385</v>
      </c>
      <c r="C979" s="9" t="s">
        <v>2941</v>
      </c>
      <c r="D979" s="12" t="s">
        <v>4042</v>
      </c>
    </row>
    <row r="980" spans="1:4" x14ac:dyDescent="0.3">
      <c r="A980" s="12" t="s">
        <v>1391</v>
      </c>
      <c r="B980" s="9" t="s">
        <v>2385</v>
      </c>
      <c r="C980" s="9" t="s">
        <v>2474</v>
      </c>
      <c r="D980" s="12" t="s">
        <v>4043</v>
      </c>
    </row>
    <row r="981" spans="1:4" x14ac:dyDescent="0.3">
      <c r="A981" s="12" t="s">
        <v>1390</v>
      </c>
      <c r="B981" s="9" t="s">
        <v>2385</v>
      </c>
      <c r="C981" s="9" t="s">
        <v>2806</v>
      </c>
      <c r="D981" s="12" t="s">
        <v>4044</v>
      </c>
    </row>
    <row r="982" spans="1:4" x14ac:dyDescent="0.3">
      <c r="A982" s="12" t="s">
        <v>1389</v>
      </c>
      <c r="B982" s="9" t="s">
        <v>2385</v>
      </c>
      <c r="C982" s="9" t="s">
        <v>4046</v>
      </c>
      <c r="D982" s="12" t="s">
        <v>4045</v>
      </c>
    </row>
    <row r="983" spans="1:4" x14ac:dyDescent="0.3">
      <c r="A983" s="12" t="s">
        <v>1388</v>
      </c>
      <c r="B983" s="9" t="s">
        <v>2385</v>
      </c>
      <c r="C983" s="9" t="s">
        <v>4048</v>
      </c>
      <c r="D983" s="12" t="s">
        <v>4047</v>
      </c>
    </row>
    <row r="984" spans="1:4" x14ac:dyDescent="0.3">
      <c r="A984" s="12" t="s">
        <v>1387</v>
      </c>
      <c r="B984" s="9" t="s">
        <v>2385</v>
      </c>
      <c r="C984" s="9" t="s">
        <v>2816</v>
      </c>
      <c r="D984" s="12" t="s">
        <v>4049</v>
      </c>
    </row>
    <row r="985" spans="1:4" x14ac:dyDescent="0.3">
      <c r="A985" s="12" t="s">
        <v>1386</v>
      </c>
      <c r="B985" s="9" t="s">
        <v>3254</v>
      </c>
      <c r="C985" s="9" t="s">
        <v>4051</v>
      </c>
      <c r="D985" s="12" t="s">
        <v>4050</v>
      </c>
    </row>
    <row r="986" spans="1:4" x14ac:dyDescent="0.3">
      <c r="A986" s="12" t="s">
        <v>1385</v>
      </c>
      <c r="B986" s="9" t="s">
        <v>2385</v>
      </c>
      <c r="C986" s="9" t="s">
        <v>4053</v>
      </c>
      <c r="D986" s="12" t="s">
        <v>4052</v>
      </c>
    </row>
    <row r="987" spans="1:4" x14ac:dyDescent="0.3">
      <c r="A987" s="12" t="s">
        <v>1384</v>
      </c>
      <c r="B987" s="9" t="s">
        <v>2382</v>
      </c>
      <c r="C987" s="9" t="s">
        <v>4055</v>
      </c>
      <c r="D987" s="12" t="s">
        <v>4054</v>
      </c>
    </row>
    <row r="988" spans="1:4" x14ac:dyDescent="0.3">
      <c r="A988" s="12" t="s">
        <v>1383</v>
      </c>
      <c r="B988" s="9" t="s">
        <v>2382</v>
      </c>
      <c r="C988" s="9" t="s">
        <v>2857</v>
      </c>
      <c r="D988" s="12" t="s">
        <v>2658</v>
      </c>
    </row>
    <row r="989" spans="1:4" x14ac:dyDescent="0.3">
      <c r="A989" s="12" t="s">
        <v>1382</v>
      </c>
      <c r="B989" s="9" t="s">
        <v>3254</v>
      </c>
      <c r="C989" s="9" t="s">
        <v>3900</v>
      </c>
      <c r="D989" s="12" t="s">
        <v>4056</v>
      </c>
    </row>
    <row r="990" spans="1:4" x14ac:dyDescent="0.3">
      <c r="A990" s="12" t="s">
        <v>1381</v>
      </c>
      <c r="B990" s="9" t="s">
        <v>2382</v>
      </c>
      <c r="C990" s="9" t="s">
        <v>4058</v>
      </c>
      <c r="D990" s="12" t="s">
        <v>4057</v>
      </c>
    </row>
    <row r="991" spans="1:4" x14ac:dyDescent="0.3">
      <c r="A991" s="12" t="s">
        <v>1380</v>
      </c>
      <c r="B991" s="9" t="s">
        <v>2382</v>
      </c>
      <c r="C991" s="9" t="s">
        <v>2536</v>
      </c>
      <c r="D991" s="12" t="s">
        <v>4059</v>
      </c>
    </row>
    <row r="992" spans="1:4" x14ac:dyDescent="0.3">
      <c r="A992" s="12" t="s">
        <v>1379</v>
      </c>
      <c r="B992" s="9" t="s">
        <v>2382</v>
      </c>
      <c r="C992" s="9" t="s">
        <v>4061</v>
      </c>
      <c r="D992" s="12" t="s">
        <v>4060</v>
      </c>
    </row>
    <row r="993" spans="1:4" x14ac:dyDescent="0.3">
      <c r="A993" s="12" t="s">
        <v>1378</v>
      </c>
      <c r="B993" s="9" t="s">
        <v>2385</v>
      </c>
      <c r="C993" s="9" t="s">
        <v>4062</v>
      </c>
      <c r="D993" s="12" t="s">
        <v>2555</v>
      </c>
    </row>
    <row r="994" spans="1:4" x14ac:dyDescent="0.3">
      <c r="A994" s="12" t="s">
        <v>1377</v>
      </c>
      <c r="B994" s="9" t="s">
        <v>2385</v>
      </c>
      <c r="C994" s="9" t="s">
        <v>4064</v>
      </c>
      <c r="D994" s="12" t="s">
        <v>4063</v>
      </c>
    </row>
    <row r="995" spans="1:4" x14ac:dyDescent="0.3">
      <c r="A995" s="12" t="s">
        <v>1376</v>
      </c>
      <c r="B995" s="9" t="s">
        <v>2382</v>
      </c>
      <c r="C995" s="9" t="s">
        <v>4066</v>
      </c>
      <c r="D995" s="12" t="s">
        <v>4065</v>
      </c>
    </row>
    <row r="996" spans="1:4" x14ac:dyDescent="0.3">
      <c r="A996" s="12" t="s">
        <v>1375</v>
      </c>
      <c r="B996" s="9" t="s">
        <v>2385</v>
      </c>
      <c r="C996" s="9" t="s">
        <v>4067</v>
      </c>
      <c r="D996" s="12" t="s">
        <v>2464</v>
      </c>
    </row>
    <row r="997" spans="1:4" x14ac:dyDescent="0.3">
      <c r="A997" s="12" t="s">
        <v>1374</v>
      </c>
      <c r="B997" s="9" t="s">
        <v>3254</v>
      </c>
      <c r="C997" s="9" t="s">
        <v>4069</v>
      </c>
      <c r="D997" s="12" t="s">
        <v>4068</v>
      </c>
    </row>
    <row r="998" spans="1:4" x14ac:dyDescent="0.3">
      <c r="A998" s="12" t="s">
        <v>1373</v>
      </c>
      <c r="B998" s="9" t="s">
        <v>2385</v>
      </c>
      <c r="C998" s="9" t="s">
        <v>4070</v>
      </c>
      <c r="D998" s="12" t="s">
        <v>2431</v>
      </c>
    </row>
    <row r="999" spans="1:4" x14ac:dyDescent="0.3">
      <c r="A999" s="12" t="s">
        <v>1372</v>
      </c>
      <c r="B999" s="9" t="s">
        <v>3254</v>
      </c>
      <c r="C999" s="9" t="s">
        <v>3200</v>
      </c>
      <c r="D999" s="12" t="s">
        <v>4071</v>
      </c>
    </row>
    <row r="1000" spans="1:4" x14ac:dyDescent="0.3">
      <c r="A1000" s="12" t="s">
        <v>1371</v>
      </c>
      <c r="B1000" s="9" t="s">
        <v>2385</v>
      </c>
      <c r="C1000" s="9" t="s">
        <v>4072</v>
      </c>
      <c r="D1000" s="12" t="s">
        <v>3360</v>
      </c>
    </row>
    <row r="1001" spans="1:4" x14ac:dyDescent="0.3">
      <c r="A1001" s="12" t="s">
        <v>1370</v>
      </c>
      <c r="B1001" s="9" t="s">
        <v>3254</v>
      </c>
      <c r="C1001" s="9" t="s">
        <v>4074</v>
      </c>
      <c r="D1001" s="12" t="s">
        <v>4073</v>
      </c>
    </row>
    <row r="1002" spans="1:4" x14ac:dyDescent="0.3">
      <c r="A1002" s="12" t="s">
        <v>1369</v>
      </c>
      <c r="B1002" s="9" t="s">
        <v>2385</v>
      </c>
      <c r="C1002" s="9" t="s">
        <v>2540</v>
      </c>
      <c r="D1002" s="12" t="s">
        <v>4075</v>
      </c>
    </row>
    <row r="1003" spans="1:4" x14ac:dyDescent="0.3">
      <c r="A1003" s="12" t="s">
        <v>1368</v>
      </c>
      <c r="B1003" s="9" t="s">
        <v>3254</v>
      </c>
      <c r="C1003" s="9" t="s">
        <v>4077</v>
      </c>
      <c r="D1003" s="12" t="s">
        <v>4076</v>
      </c>
    </row>
    <row r="1004" spans="1:4" x14ac:dyDescent="0.3">
      <c r="A1004" s="12" t="s">
        <v>1367</v>
      </c>
      <c r="B1004" s="9" t="s">
        <v>2382</v>
      </c>
      <c r="C1004" s="9" t="s">
        <v>4079</v>
      </c>
      <c r="D1004" s="12" t="s">
        <v>4078</v>
      </c>
    </row>
    <row r="1005" spans="1:4" x14ac:dyDescent="0.3">
      <c r="A1005" s="12" t="s">
        <v>1366</v>
      </c>
      <c r="B1005" s="9" t="s">
        <v>2385</v>
      </c>
      <c r="C1005" s="9" t="s">
        <v>2455</v>
      </c>
      <c r="D1005" s="12" t="s">
        <v>4080</v>
      </c>
    </row>
    <row r="1006" spans="1:4" x14ac:dyDescent="0.3">
      <c r="A1006" s="12" t="s">
        <v>1365</v>
      </c>
      <c r="B1006" s="9" t="s">
        <v>2385</v>
      </c>
      <c r="C1006" s="9" t="s">
        <v>2566</v>
      </c>
      <c r="D1006" s="12" t="s">
        <v>4081</v>
      </c>
    </row>
    <row r="1007" spans="1:4" x14ac:dyDescent="0.3">
      <c r="A1007" s="12" t="s">
        <v>1364</v>
      </c>
      <c r="B1007" s="9" t="s">
        <v>2382</v>
      </c>
      <c r="C1007" s="9" t="s">
        <v>4083</v>
      </c>
      <c r="D1007" s="12" t="s">
        <v>4082</v>
      </c>
    </row>
    <row r="1008" spans="1:4" x14ac:dyDescent="0.3">
      <c r="A1008" s="12" t="s">
        <v>1363</v>
      </c>
      <c r="B1008" s="9" t="s">
        <v>2382</v>
      </c>
      <c r="C1008" s="9" t="s">
        <v>4084</v>
      </c>
      <c r="D1008" s="12" t="s">
        <v>2871</v>
      </c>
    </row>
    <row r="1009" spans="1:4" x14ac:dyDescent="0.3">
      <c r="A1009" s="12" t="s">
        <v>1362</v>
      </c>
      <c r="B1009" s="9" t="s">
        <v>2385</v>
      </c>
      <c r="C1009" s="9" t="s">
        <v>4086</v>
      </c>
      <c r="D1009" s="12" t="s">
        <v>4085</v>
      </c>
    </row>
    <row r="1010" spans="1:4" x14ac:dyDescent="0.3">
      <c r="A1010" s="12" t="s">
        <v>1361</v>
      </c>
      <c r="B1010" s="9" t="s">
        <v>2382</v>
      </c>
      <c r="C1010" s="9" t="s">
        <v>2737</v>
      </c>
      <c r="D1010" s="12" t="s">
        <v>4087</v>
      </c>
    </row>
    <row r="1011" spans="1:4" x14ac:dyDescent="0.3">
      <c r="A1011" s="12" t="s">
        <v>1360</v>
      </c>
      <c r="B1011" s="9" t="s">
        <v>2382</v>
      </c>
      <c r="C1011" s="9" t="s">
        <v>4089</v>
      </c>
      <c r="D1011" s="12" t="s">
        <v>4088</v>
      </c>
    </row>
    <row r="1012" spans="1:4" x14ac:dyDescent="0.3">
      <c r="A1012" s="12" t="s">
        <v>1359</v>
      </c>
      <c r="B1012" s="9" t="s">
        <v>2382</v>
      </c>
      <c r="C1012" s="9" t="s">
        <v>2850</v>
      </c>
      <c r="D1012" s="12" t="s">
        <v>4090</v>
      </c>
    </row>
    <row r="1013" spans="1:4" x14ac:dyDescent="0.3">
      <c r="A1013" s="12" t="s">
        <v>1358</v>
      </c>
      <c r="B1013" s="9" t="s">
        <v>2382</v>
      </c>
      <c r="C1013" s="9" t="s">
        <v>3952</v>
      </c>
      <c r="D1013" s="12" t="s">
        <v>4091</v>
      </c>
    </row>
    <row r="1014" spans="1:4" x14ac:dyDescent="0.3">
      <c r="A1014" s="12" t="s">
        <v>1357</v>
      </c>
      <c r="B1014" s="9" t="s">
        <v>2382</v>
      </c>
      <c r="C1014" s="9" t="s">
        <v>4093</v>
      </c>
      <c r="D1014" s="12" t="s">
        <v>4092</v>
      </c>
    </row>
    <row r="1015" spans="1:4" x14ac:dyDescent="0.3">
      <c r="A1015" s="12" t="s">
        <v>1356</v>
      </c>
      <c r="B1015" s="9" t="s">
        <v>2382</v>
      </c>
      <c r="C1015" s="9" t="s">
        <v>3318</v>
      </c>
      <c r="D1015" s="12" t="s">
        <v>4094</v>
      </c>
    </row>
    <row r="1016" spans="1:4" x14ac:dyDescent="0.3">
      <c r="A1016" s="12" t="s">
        <v>1355</v>
      </c>
      <c r="B1016" s="9" t="s">
        <v>2382</v>
      </c>
      <c r="C1016" s="9" t="s">
        <v>2686</v>
      </c>
      <c r="D1016" s="12" t="s">
        <v>4095</v>
      </c>
    </row>
    <row r="1017" spans="1:4" x14ac:dyDescent="0.3">
      <c r="A1017" s="12" t="s">
        <v>1354</v>
      </c>
      <c r="B1017" s="9" t="s">
        <v>2382</v>
      </c>
      <c r="C1017" s="9" t="s">
        <v>4097</v>
      </c>
      <c r="D1017" s="12" t="s">
        <v>4096</v>
      </c>
    </row>
    <row r="1018" spans="1:4" x14ac:dyDescent="0.3">
      <c r="A1018" s="12" t="s">
        <v>1353</v>
      </c>
      <c r="B1018" s="9" t="s">
        <v>3254</v>
      </c>
      <c r="C1018" s="9" t="s">
        <v>4099</v>
      </c>
      <c r="D1018" s="12" t="s">
        <v>4098</v>
      </c>
    </row>
    <row r="1019" spans="1:4" x14ac:dyDescent="0.3">
      <c r="A1019" s="12" t="s">
        <v>1352</v>
      </c>
      <c r="B1019" s="9" t="s">
        <v>3254</v>
      </c>
      <c r="C1019" s="9" t="s">
        <v>4101</v>
      </c>
      <c r="D1019" s="12" t="s">
        <v>4100</v>
      </c>
    </row>
    <row r="1020" spans="1:4" x14ac:dyDescent="0.3">
      <c r="A1020" s="12" t="s">
        <v>1351</v>
      </c>
      <c r="B1020" s="9" t="s">
        <v>2385</v>
      </c>
      <c r="C1020" s="9" t="s">
        <v>2398</v>
      </c>
      <c r="D1020" s="12" t="s">
        <v>4102</v>
      </c>
    </row>
    <row r="1021" spans="1:4" x14ac:dyDescent="0.3">
      <c r="A1021" s="12" t="s">
        <v>1350</v>
      </c>
      <c r="B1021" s="9" t="s">
        <v>2382</v>
      </c>
      <c r="C1021" s="9" t="s">
        <v>4104</v>
      </c>
      <c r="D1021" s="12" t="s">
        <v>4103</v>
      </c>
    </row>
    <row r="1022" spans="1:4" x14ac:dyDescent="0.3">
      <c r="A1022" s="12" t="s">
        <v>1349</v>
      </c>
      <c r="B1022" s="9" t="s">
        <v>2385</v>
      </c>
      <c r="C1022" s="9" t="s">
        <v>4106</v>
      </c>
      <c r="D1022" s="12" t="s">
        <v>4105</v>
      </c>
    </row>
    <row r="1023" spans="1:4" x14ac:dyDescent="0.3">
      <c r="A1023" s="12" t="s">
        <v>1348</v>
      </c>
      <c r="B1023" s="9" t="s">
        <v>2382</v>
      </c>
      <c r="C1023" s="9" t="s">
        <v>4108</v>
      </c>
      <c r="D1023" s="12" t="s">
        <v>4107</v>
      </c>
    </row>
    <row r="1024" spans="1:4" x14ac:dyDescent="0.3">
      <c r="A1024" s="12" t="s">
        <v>1347</v>
      </c>
      <c r="B1024" s="9" t="s">
        <v>2382</v>
      </c>
      <c r="C1024" s="9" t="s">
        <v>4110</v>
      </c>
      <c r="D1024" s="12" t="s">
        <v>4109</v>
      </c>
    </row>
    <row r="1025" spans="1:4" x14ac:dyDescent="0.3">
      <c r="A1025" s="12" t="s">
        <v>1346</v>
      </c>
      <c r="B1025" s="9" t="s">
        <v>2385</v>
      </c>
      <c r="C1025" s="9" t="s">
        <v>4112</v>
      </c>
      <c r="D1025" s="12" t="s">
        <v>4111</v>
      </c>
    </row>
    <row r="1026" spans="1:4" x14ac:dyDescent="0.3">
      <c r="A1026" s="12" t="s">
        <v>1345</v>
      </c>
      <c r="B1026" s="9" t="s">
        <v>2385</v>
      </c>
      <c r="C1026" s="9" t="s">
        <v>2406</v>
      </c>
      <c r="D1026" s="12" t="s">
        <v>4113</v>
      </c>
    </row>
    <row r="1027" spans="1:4" x14ac:dyDescent="0.3">
      <c r="A1027" s="12" t="s">
        <v>1344</v>
      </c>
      <c r="B1027" s="9" t="s">
        <v>2385</v>
      </c>
      <c r="C1027" s="9" t="s">
        <v>4115</v>
      </c>
      <c r="D1027" s="12" t="s">
        <v>4114</v>
      </c>
    </row>
    <row r="1028" spans="1:4" x14ac:dyDescent="0.3">
      <c r="A1028" s="12" t="s">
        <v>1343</v>
      </c>
      <c r="B1028" s="9" t="s">
        <v>2382</v>
      </c>
      <c r="C1028" s="9" t="s">
        <v>4117</v>
      </c>
      <c r="D1028" s="12" t="s">
        <v>4116</v>
      </c>
    </row>
    <row r="1029" spans="1:4" x14ac:dyDescent="0.3">
      <c r="A1029" s="12" t="s">
        <v>1342</v>
      </c>
      <c r="B1029" s="9" t="s">
        <v>2385</v>
      </c>
      <c r="C1029" s="9" t="s">
        <v>4115</v>
      </c>
      <c r="D1029" s="12" t="s">
        <v>4118</v>
      </c>
    </row>
    <row r="1030" spans="1:4" x14ac:dyDescent="0.3">
      <c r="A1030" s="12" t="s">
        <v>1341</v>
      </c>
      <c r="B1030" s="9" t="s">
        <v>2385</v>
      </c>
      <c r="C1030" s="9" t="s">
        <v>2540</v>
      </c>
      <c r="D1030" s="12" t="s">
        <v>4119</v>
      </c>
    </row>
    <row r="1031" spans="1:4" x14ac:dyDescent="0.3">
      <c r="A1031" s="12" t="s">
        <v>1340</v>
      </c>
      <c r="B1031" s="9" t="s">
        <v>2382</v>
      </c>
      <c r="C1031" s="9" t="s">
        <v>4121</v>
      </c>
      <c r="D1031" s="12" t="s">
        <v>4120</v>
      </c>
    </row>
    <row r="1032" spans="1:4" x14ac:dyDescent="0.3">
      <c r="A1032" s="12" t="s">
        <v>1339</v>
      </c>
      <c r="B1032" s="9" t="s">
        <v>2385</v>
      </c>
      <c r="C1032" s="9" t="s">
        <v>4123</v>
      </c>
      <c r="D1032" s="12" t="s">
        <v>4122</v>
      </c>
    </row>
    <row r="1033" spans="1:4" x14ac:dyDescent="0.3">
      <c r="A1033" s="12" t="s">
        <v>1338</v>
      </c>
      <c r="B1033" s="9" t="s">
        <v>2382</v>
      </c>
      <c r="C1033" s="9" t="s">
        <v>4125</v>
      </c>
      <c r="D1033" s="12" t="s">
        <v>4124</v>
      </c>
    </row>
    <row r="1034" spans="1:4" x14ac:dyDescent="0.3">
      <c r="A1034" s="12" t="s">
        <v>1337</v>
      </c>
      <c r="B1034" s="9" t="s">
        <v>2382</v>
      </c>
      <c r="C1034" s="9" t="s">
        <v>4126</v>
      </c>
      <c r="D1034" s="12" t="s">
        <v>3542</v>
      </c>
    </row>
    <row r="1035" spans="1:4" x14ac:dyDescent="0.3">
      <c r="A1035" s="12" t="s">
        <v>1336</v>
      </c>
      <c r="B1035" s="9" t="s">
        <v>2382</v>
      </c>
      <c r="C1035" s="9" t="s">
        <v>3089</v>
      </c>
      <c r="D1035" s="12" t="s">
        <v>4127</v>
      </c>
    </row>
    <row r="1036" spans="1:4" x14ac:dyDescent="0.3">
      <c r="A1036" s="12" t="s">
        <v>1335</v>
      </c>
      <c r="B1036" s="9" t="s">
        <v>2382</v>
      </c>
      <c r="C1036" s="9" t="s">
        <v>4129</v>
      </c>
      <c r="D1036" s="12" t="s">
        <v>4128</v>
      </c>
    </row>
    <row r="1037" spans="1:4" x14ac:dyDescent="0.3">
      <c r="A1037" s="12" t="s">
        <v>1334</v>
      </c>
      <c r="B1037" s="9" t="s">
        <v>2382</v>
      </c>
      <c r="C1037" s="9" t="s">
        <v>3383</v>
      </c>
      <c r="D1037" s="12" t="s">
        <v>4130</v>
      </c>
    </row>
    <row r="1038" spans="1:4" x14ac:dyDescent="0.3">
      <c r="A1038" s="12" t="s">
        <v>1333</v>
      </c>
      <c r="B1038" s="9" t="s">
        <v>2385</v>
      </c>
      <c r="C1038" s="9" t="s">
        <v>2511</v>
      </c>
      <c r="D1038" s="12" t="s">
        <v>4131</v>
      </c>
    </row>
    <row r="1039" spans="1:4" x14ac:dyDescent="0.3">
      <c r="A1039" s="12" t="s">
        <v>1332</v>
      </c>
      <c r="B1039" s="9" t="s">
        <v>2385</v>
      </c>
      <c r="C1039" s="9" t="s">
        <v>4133</v>
      </c>
      <c r="D1039" s="12" t="s">
        <v>4132</v>
      </c>
    </row>
    <row r="1040" spans="1:4" x14ac:dyDescent="0.3">
      <c r="A1040" s="12" t="s">
        <v>1331</v>
      </c>
      <c r="B1040" s="9" t="s">
        <v>2382</v>
      </c>
      <c r="C1040" s="9" t="s">
        <v>2883</v>
      </c>
      <c r="D1040" s="12" t="s">
        <v>4134</v>
      </c>
    </row>
    <row r="1041" spans="1:4" x14ac:dyDescent="0.3">
      <c r="A1041" s="12" t="s">
        <v>1330</v>
      </c>
      <c r="B1041" s="9" t="s">
        <v>2382</v>
      </c>
      <c r="C1041" s="9" t="s">
        <v>4136</v>
      </c>
      <c r="D1041" s="12" t="s">
        <v>4135</v>
      </c>
    </row>
    <row r="1042" spans="1:4" x14ac:dyDescent="0.3">
      <c r="A1042" s="12" t="s">
        <v>1329</v>
      </c>
      <c r="B1042" s="9" t="s">
        <v>2385</v>
      </c>
      <c r="C1042" s="9" t="s">
        <v>2690</v>
      </c>
      <c r="D1042" s="12" t="s">
        <v>3592</v>
      </c>
    </row>
    <row r="1043" spans="1:4" x14ac:dyDescent="0.3">
      <c r="A1043" s="12" t="s">
        <v>1328</v>
      </c>
      <c r="B1043" s="9" t="s">
        <v>2382</v>
      </c>
      <c r="C1043" s="9" t="s">
        <v>4138</v>
      </c>
      <c r="D1043" s="12" t="s">
        <v>4137</v>
      </c>
    </row>
    <row r="1044" spans="1:4" x14ac:dyDescent="0.3">
      <c r="A1044" s="12" t="s">
        <v>1327</v>
      </c>
      <c r="B1044" s="9" t="s">
        <v>2385</v>
      </c>
      <c r="C1044" s="9" t="s">
        <v>4140</v>
      </c>
      <c r="D1044" s="12" t="s">
        <v>4139</v>
      </c>
    </row>
    <row r="1045" spans="1:4" x14ac:dyDescent="0.3">
      <c r="A1045" s="12" t="s">
        <v>1326</v>
      </c>
      <c r="B1045" s="9" t="s">
        <v>2385</v>
      </c>
      <c r="C1045" s="9" t="s">
        <v>4142</v>
      </c>
      <c r="D1045" s="12" t="s">
        <v>4141</v>
      </c>
    </row>
    <row r="1046" spans="1:4" x14ac:dyDescent="0.3">
      <c r="A1046" s="12" t="s">
        <v>1325</v>
      </c>
      <c r="B1046" s="9" t="s">
        <v>3254</v>
      </c>
      <c r="C1046" s="9" t="s">
        <v>4144</v>
      </c>
      <c r="D1046" s="12" t="s">
        <v>4143</v>
      </c>
    </row>
    <row r="1047" spans="1:4" x14ac:dyDescent="0.3">
      <c r="A1047" s="12" t="s">
        <v>1324</v>
      </c>
      <c r="B1047" s="9" t="s">
        <v>2385</v>
      </c>
      <c r="C1047" s="9" t="s">
        <v>4146</v>
      </c>
      <c r="D1047" s="12" t="s">
        <v>4145</v>
      </c>
    </row>
    <row r="1048" spans="1:4" x14ac:dyDescent="0.3">
      <c r="A1048" s="12" t="s">
        <v>1323</v>
      </c>
      <c r="B1048" s="9" t="s">
        <v>2385</v>
      </c>
      <c r="C1048" s="9" t="s">
        <v>4115</v>
      </c>
      <c r="D1048" s="12" t="s">
        <v>4147</v>
      </c>
    </row>
    <row r="1049" spans="1:4" x14ac:dyDescent="0.3">
      <c r="A1049" s="12" t="s">
        <v>1322</v>
      </c>
      <c r="B1049" s="9" t="s">
        <v>2382</v>
      </c>
      <c r="C1049" s="9" t="s">
        <v>4149</v>
      </c>
      <c r="D1049" s="12" t="s">
        <v>4148</v>
      </c>
    </row>
    <row r="1050" spans="1:4" x14ac:dyDescent="0.3">
      <c r="A1050" s="12" t="s">
        <v>1321</v>
      </c>
      <c r="B1050" s="9" t="s">
        <v>2382</v>
      </c>
      <c r="C1050" s="9" t="s">
        <v>4151</v>
      </c>
      <c r="D1050" s="12" t="s">
        <v>4150</v>
      </c>
    </row>
    <row r="1051" spans="1:4" x14ac:dyDescent="0.3">
      <c r="A1051" s="12" t="s">
        <v>1320</v>
      </c>
      <c r="B1051" s="9" t="s">
        <v>2382</v>
      </c>
      <c r="C1051" s="9" t="s">
        <v>3601</v>
      </c>
      <c r="D1051" s="12" t="s">
        <v>4152</v>
      </c>
    </row>
    <row r="1052" spans="1:4" x14ac:dyDescent="0.3">
      <c r="A1052" s="12" t="s">
        <v>1319</v>
      </c>
      <c r="B1052" s="9" t="s">
        <v>3254</v>
      </c>
      <c r="C1052" s="9" t="s">
        <v>4154</v>
      </c>
      <c r="D1052" s="12" t="s">
        <v>4153</v>
      </c>
    </row>
    <row r="1053" spans="1:4" x14ac:dyDescent="0.3">
      <c r="A1053" s="12" t="s">
        <v>1318</v>
      </c>
      <c r="B1053" s="9" t="s">
        <v>2385</v>
      </c>
      <c r="C1053" s="9" t="s">
        <v>4156</v>
      </c>
      <c r="D1053" s="12" t="s">
        <v>4155</v>
      </c>
    </row>
    <row r="1054" spans="1:4" x14ac:dyDescent="0.3">
      <c r="A1054" s="12" t="s">
        <v>1317</v>
      </c>
      <c r="B1054" s="9" t="s">
        <v>2382</v>
      </c>
      <c r="C1054" s="9" t="s">
        <v>4158</v>
      </c>
      <c r="D1054" s="12" t="s">
        <v>4157</v>
      </c>
    </row>
    <row r="1055" spans="1:4" x14ac:dyDescent="0.3">
      <c r="A1055" s="12" t="s">
        <v>1316</v>
      </c>
      <c r="B1055" s="9" t="s">
        <v>2385</v>
      </c>
      <c r="C1055" s="9" t="s">
        <v>3223</v>
      </c>
      <c r="D1055" s="12" t="s">
        <v>4159</v>
      </c>
    </row>
    <row r="1056" spans="1:4" x14ac:dyDescent="0.3">
      <c r="A1056" s="12" t="s">
        <v>1315</v>
      </c>
      <c r="B1056" s="9" t="s">
        <v>3254</v>
      </c>
      <c r="C1056" s="9" t="s">
        <v>3154</v>
      </c>
      <c r="D1056" s="12" t="s">
        <v>4160</v>
      </c>
    </row>
    <row r="1057" spans="1:4" x14ac:dyDescent="0.3">
      <c r="A1057" s="12" t="s">
        <v>1314</v>
      </c>
      <c r="B1057" s="9" t="s">
        <v>2382</v>
      </c>
      <c r="C1057" s="9" t="s">
        <v>4162</v>
      </c>
      <c r="D1057" s="12" t="s">
        <v>4161</v>
      </c>
    </row>
    <row r="1058" spans="1:4" x14ac:dyDescent="0.3">
      <c r="A1058" s="12" t="s">
        <v>1313</v>
      </c>
      <c r="B1058" s="9" t="s">
        <v>3254</v>
      </c>
      <c r="C1058" s="9" t="s">
        <v>4163</v>
      </c>
      <c r="D1058" s="12" t="s">
        <v>4059</v>
      </c>
    </row>
    <row r="1059" spans="1:4" x14ac:dyDescent="0.3">
      <c r="A1059" s="12" t="s">
        <v>1312</v>
      </c>
      <c r="B1059" s="9" t="s">
        <v>2382</v>
      </c>
      <c r="C1059" s="9" t="s">
        <v>3973</v>
      </c>
      <c r="D1059" s="12" t="s">
        <v>4164</v>
      </c>
    </row>
    <row r="1060" spans="1:4" x14ac:dyDescent="0.3">
      <c r="A1060" s="12" t="s">
        <v>1311</v>
      </c>
      <c r="B1060" s="9" t="s">
        <v>2385</v>
      </c>
      <c r="C1060" s="9" t="s">
        <v>2771</v>
      </c>
      <c r="D1060" s="12" t="s">
        <v>4165</v>
      </c>
    </row>
    <row r="1061" spans="1:4" x14ac:dyDescent="0.3">
      <c r="A1061" s="12" t="s">
        <v>1310</v>
      </c>
      <c r="B1061" s="9" t="s">
        <v>2385</v>
      </c>
      <c r="C1061" s="9" t="s">
        <v>4167</v>
      </c>
      <c r="D1061" s="12" t="s">
        <v>4166</v>
      </c>
    </row>
    <row r="1062" spans="1:4" x14ac:dyDescent="0.3">
      <c r="A1062" s="12" t="s">
        <v>1309</v>
      </c>
      <c r="B1062" s="9" t="s">
        <v>2385</v>
      </c>
      <c r="C1062" s="9" t="s">
        <v>4169</v>
      </c>
      <c r="D1062" s="12" t="s">
        <v>4168</v>
      </c>
    </row>
    <row r="1063" spans="1:4" x14ac:dyDescent="0.3">
      <c r="A1063" s="12" t="s">
        <v>1308</v>
      </c>
      <c r="B1063" s="9" t="s">
        <v>2385</v>
      </c>
      <c r="C1063" s="9" t="s">
        <v>5978</v>
      </c>
      <c r="D1063" s="12" t="s">
        <v>3717</v>
      </c>
    </row>
    <row r="1064" spans="1:4" x14ac:dyDescent="0.3">
      <c r="A1064" s="12" t="s">
        <v>1307</v>
      </c>
      <c r="B1064" s="9" t="s">
        <v>2385</v>
      </c>
      <c r="C1064" s="9" t="s">
        <v>4171</v>
      </c>
      <c r="D1064" s="12" t="s">
        <v>4170</v>
      </c>
    </row>
    <row r="1065" spans="1:4" x14ac:dyDescent="0.3">
      <c r="A1065" s="12" t="s">
        <v>1306</v>
      </c>
      <c r="B1065" s="9" t="s">
        <v>2385</v>
      </c>
      <c r="C1065" s="9" t="s">
        <v>4173</v>
      </c>
      <c r="D1065" s="12" t="s">
        <v>4172</v>
      </c>
    </row>
    <row r="1066" spans="1:4" x14ac:dyDescent="0.3">
      <c r="A1066" s="12" t="s">
        <v>1305</v>
      </c>
      <c r="B1066" s="9" t="s">
        <v>2382</v>
      </c>
      <c r="C1066" s="9" t="s">
        <v>4175</v>
      </c>
      <c r="D1066" s="12" t="s">
        <v>4174</v>
      </c>
    </row>
    <row r="1067" spans="1:4" x14ac:dyDescent="0.3">
      <c r="A1067" s="12" t="s">
        <v>1304</v>
      </c>
      <c r="B1067" s="9" t="s">
        <v>2385</v>
      </c>
      <c r="C1067" s="9" t="s">
        <v>4177</v>
      </c>
      <c r="D1067" s="12" t="s">
        <v>4176</v>
      </c>
    </row>
    <row r="1068" spans="1:4" x14ac:dyDescent="0.3">
      <c r="A1068" s="12" t="s">
        <v>1303</v>
      </c>
      <c r="B1068" s="9" t="s">
        <v>2382</v>
      </c>
      <c r="C1068" s="9" t="s">
        <v>3732</v>
      </c>
      <c r="D1068" s="12" t="s">
        <v>4178</v>
      </c>
    </row>
    <row r="1069" spans="1:4" x14ac:dyDescent="0.3">
      <c r="A1069" s="12" t="s">
        <v>1302</v>
      </c>
      <c r="B1069" s="9" t="s">
        <v>2385</v>
      </c>
      <c r="C1069" s="9" t="s">
        <v>2396</v>
      </c>
      <c r="D1069" s="12" t="s">
        <v>4179</v>
      </c>
    </row>
    <row r="1070" spans="1:4" x14ac:dyDescent="0.3">
      <c r="A1070" s="12" t="s">
        <v>1301</v>
      </c>
      <c r="B1070" s="9" t="s">
        <v>2382</v>
      </c>
      <c r="C1070" s="9" t="s">
        <v>4180</v>
      </c>
      <c r="D1070" s="12" t="s">
        <v>3728</v>
      </c>
    </row>
    <row r="1071" spans="1:4" x14ac:dyDescent="0.3">
      <c r="A1071" s="12" t="s">
        <v>1300</v>
      </c>
      <c r="B1071" s="9" t="s">
        <v>2382</v>
      </c>
      <c r="C1071" s="9" t="s">
        <v>4182</v>
      </c>
      <c r="D1071" s="12" t="s">
        <v>4181</v>
      </c>
    </row>
    <row r="1072" spans="1:4" x14ac:dyDescent="0.3">
      <c r="A1072" s="12" t="s">
        <v>1299</v>
      </c>
      <c r="B1072" s="9" t="s">
        <v>2382</v>
      </c>
      <c r="C1072" s="9" t="s">
        <v>3020</v>
      </c>
      <c r="D1072" s="12" t="s">
        <v>4183</v>
      </c>
    </row>
    <row r="1073" spans="1:4" x14ac:dyDescent="0.3">
      <c r="A1073" s="12" t="s">
        <v>1298</v>
      </c>
      <c r="B1073" s="9" t="s">
        <v>3254</v>
      </c>
      <c r="C1073" s="9" t="s">
        <v>4185</v>
      </c>
      <c r="D1073" s="12" t="s">
        <v>4184</v>
      </c>
    </row>
    <row r="1074" spans="1:4" x14ac:dyDescent="0.3">
      <c r="A1074" s="12" t="s">
        <v>1297</v>
      </c>
      <c r="B1074" s="9" t="s">
        <v>2382</v>
      </c>
      <c r="C1074" s="9" t="s">
        <v>4187</v>
      </c>
      <c r="D1074" s="12" t="s">
        <v>4186</v>
      </c>
    </row>
    <row r="1075" spans="1:4" x14ac:dyDescent="0.3">
      <c r="A1075" s="12" t="s">
        <v>1296</v>
      </c>
      <c r="B1075" s="9" t="s">
        <v>2385</v>
      </c>
      <c r="C1075" s="9" t="s">
        <v>2661</v>
      </c>
      <c r="D1075" s="12" t="s">
        <v>4188</v>
      </c>
    </row>
    <row r="1076" spans="1:4" x14ac:dyDescent="0.3">
      <c r="A1076" s="12" t="s">
        <v>1295</v>
      </c>
      <c r="B1076" s="9" t="s">
        <v>2385</v>
      </c>
      <c r="C1076" s="9" t="s">
        <v>3355</v>
      </c>
      <c r="D1076" s="12" t="s">
        <v>4189</v>
      </c>
    </row>
    <row r="1077" spans="1:4" x14ac:dyDescent="0.3">
      <c r="A1077" s="12" t="s">
        <v>1294</v>
      </c>
      <c r="B1077" s="9" t="s">
        <v>2385</v>
      </c>
      <c r="C1077" s="9" t="s">
        <v>4190</v>
      </c>
      <c r="D1077" s="12" t="s">
        <v>3282</v>
      </c>
    </row>
    <row r="1078" spans="1:4" x14ac:dyDescent="0.3">
      <c r="A1078" s="12" t="s">
        <v>1293</v>
      </c>
      <c r="B1078" s="9" t="s">
        <v>2382</v>
      </c>
      <c r="C1078" s="9" t="s">
        <v>4192</v>
      </c>
      <c r="D1078" s="12" t="s">
        <v>4191</v>
      </c>
    </row>
    <row r="1079" spans="1:4" x14ac:dyDescent="0.3">
      <c r="A1079" s="12" t="s">
        <v>1292</v>
      </c>
      <c r="B1079" s="9" t="s">
        <v>2385</v>
      </c>
      <c r="C1079" s="9" t="s">
        <v>2806</v>
      </c>
      <c r="D1079" s="12" t="s">
        <v>4193</v>
      </c>
    </row>
    <row r="1080" spans="1:4" x14ac:dyDescent="0.3">
      <c r="A1080" s="12" t="s">
        <v>1291</v>
      </c>
      <c r="B1080" s="9" t="s">
        <v>2385</v>
      </c>
      <c r="C1080" s="9" t="s">
        <v>4195</v>
      </c>
      <c r="D1080" s="12" t="s">
        <v>4194</v>
      </c>
    </row>
    <row r="1081" spans="1:4" x14ac:dyDescent="0.3">
      <c r="A1081" s="12" t="s">
        <v>1290</v>
      </c>
      <c r="B1081" s="9" t="s">
        <v>2385</v>
      </c>
      <c r="C1081" s="9" t="s">
        <v>4197</v>
      </c>
      <c r="D1081" s="12" t="s">
        <v>4196</v>
      </c>
    </row>
    <row r="1082" spans="1:4" x14ac:dyDescent="0.3">
      <c r="A1082" s="12" t="s">
        <v>1289</v>
      </c>
      <c r="B1082" s="9" t="s">
        <v>2385</v>
      </c>
      <c r="C1082" s="9" t="s">
        <v>3376</v>
      </c>
      <c r="D1082" s="12" t="s">
        <v>4198</v>
      </c>
    </row>
    <row r="1083" spans="1:4" x14ac:dyDescent="0.3">
      <c r="A1083" s="12" t="s">
        <v>1288</v>
      </c>
      <c r="B1083" s="9" t="s">
        <v>3254</v>
      </c>
      <c r="C1083" s="9" t="s">
        <v>4200</v>
      </c>
      <c r="D1083" s="12" t="s">
        <v>4199</v>
      </c>
    </row>
    <row r="1084" spans="1:4" x14ac:dyDescent="0.3">
      <c r="A1084" s="12" t="s">
        <v>1287</v>
      </c>
      <c r="B1084" s="9" t="s">
        <v>3254</v>
      </c>
      <c r="C1084" s="9" t="s">
        <v>4202</v>
      </c>
      <c r="D1084" s="12" t="s">
        <v>4201</v>
      </c>
    </row>
    <row r="1085" spans="1:4" x14ac:dyDescent="0.3">
      <c r="A1085" s="12" t="s">
        <v>1286</v>
      </c>
      <c r="B1085" s="9" t="s">
        <v>2385</v>
      </c>
      <c r="C1085" s="9" t="s">
        <v>4204</v>
      </c>
      <c r="D1085" s="12" t="s">
        <v>4203</v>
      </c>
    </row>
    <row r="1086" spans="1:4" x14ac:dyDescent="0.3">
      <c r="A1086" s="12" t="s">
        <v>1285</v>
      </c>
      <c r="B1086" s="9" t="s">
        <v>2385</v>
      </c>
      <c r="C1086" s="9" t="s">
        <v>3355</v>
      </c>
      <c r="D1086" s="12" t="s">
        <v>4205</v>
      </c>
    </row>
    <row r="1087" spans="1:4" x14ac:dyDescent="0.3">
      <c r="A1087" s="12" t="s">
        <v>1284</v>
      </c>
      <c r="B1087" s="9" t="s">
        <v>2385</v>
      </c>
      <c r="C1087" s="9" t="s">
        <v>2806</v>
      </c>
      <c r="D1087" s="12" t="s">
        <v>4206</v>
      </c>
    </row>
    <row r="1088" spans="1:4" x14ac:dyDescent="0.3">
      <c r="A1088" s="12" t="s">
        <v>1283</v>
      </c>
      <c r="B1088" s="9" t="s">
        <v>2382</v>
      </c>
      <c r="C1088" s="9" t="s">
        <v>4208</v>
      </c>
      <c r="D1088" s="12" t="s">
        <v>4207</v>
      </c>
    </row>
    <row r="1089" spans="1:4" x14ac:dyDescent="0.3">
      <c r="A1089" s="12" t="s">
        <v>1282</v>
      </c>
      <c r="B1089" s="9" t="s">
        <v>2382</v>
      </c>
      <c r="C1089" s="9" t="s">
        <v>4210</v>
      </c>
      <c r="D1089" s="12" t="s">
        <v>4209</v>
      </c>
    </row>
    <row r="1090" spans="1:4" x14ac:dyDescent="0.3">
      <c r="A1090" s="12" t="s">
        <v>1281</v>
      </c>
      <c r="B1090" s="9" t="s">
        <v>3254</v>
      </c>
      <c r="C1090" s="9" t="s">
        <v>4212</v>
      </c>
      <c r="D1090" s="12" t="s">
        <v>4211</v>
      </c>
    </row>
    <row r="1091" spans="1:4" x14ac:dyDescent="0.3">
      <c r="A1091" s="12" t="s">
        <v>1280</v>
      </c>
      <c r="B1091" s="9" t="s">
        <v>2382</v>
      </c>
      <c r="C1091" s="9" t="s">
        <v>4214</v>
      </c>
      <c r="D1091" s="12" t="s">
        <v>4213</v>
      </c>
    </row>
    <row r="1092" spans="1:4" x14ac:dyDescent="0.3">
      <c r="A1092" s="12" t="s">
        <v>1279</v>
      </c>
      <c r="B1092" s="9" t="s">
        <v>2382</v>
      </c>
      <c r="C1092" s="9" t="s">
        <v>4215</v>
      </c>
      <c r="D1092" s="12" t="s">
        <v>4132</v>
      </c>
    </row>
    <row r="1093" spans="1:4" x14ac:dyDescent="0.3">
      <c r="A1093" s="12" t="s">
        <v>1278</v>
      </c>
      <c r="B1093" s="9" t="s">
        <v>2385</v>
      </c>
      <c r="C1093" s="9" t="s">
        <v>4217</v>
      </c>
      <c r="D1093" s="12" t="s">
        <v>4216</v>
      </c>
    </row>
    <row r="1094" spans="1:4" x14ac:dyDescent="0.3">
      <c r="A1094" s="12" t="s">
        <v>1277</v>
      </c>
      <c r="B1094" s="9" t="s">
        <v>2382</v>
      </c>
      <c r="C1094" s="9" t="s">
        <v>4219</v>
      </c>
      <c r="D1094" s="12" t="s">
        <v>4218</v>
      </c>
    </row>
    <row r="1095" spans="1:4" x14ac:dyDescent="0.3">
      <c r="A1095" s="12" t="s">
        <v>1276</v>
      </c>
      <c r="B1095" s="9" t="s">
        <v>2385</v>
      </c>
      <c r="C1095" s="9" t="s">
        <v>3821</v>
      </c>
      <c r="D1095" s="12" t="s">
        <v>2506</v>
      </c>
    </row>
    <row r="1096" spans="1:4" x14ac:dyDescent="0.3">
      <c r="A1096" s="12" t="s">
        <v>1275</v>
      </c>
      <c r="B1096" s="9" t="s">
        <v>2385</v>
      </c>
      <c r="C1096" s="9" t="s">
        <v>2681</v>
      </c>
      <c r="D1096" s="12" t="s">
        <v>4220</v>
      </c>
    </row>
    <row r="1097" spans="1:4" x14ac:dyDescent="0.3">
      <c r="A1097" s="12" t="s">
        <v>1274</v>
      </c>
      <c r="B1097" s="9" t="s">
        <v>3254</v>
      </c>
      <c r="C1097" s="9" t="s">
        <v>4222</v>
      </c>
      <c r="D1097" s="12" t="s">
        <v>4221</v>
      </c>
    </row>
    <row r="1098" spans="1:4" x14ac:dyDescent="0.3">
      <c r="A1098" s="12" t="s">
        <v>1273</v>
      </c>
      <c r="B1098" s="9" t="s">
        <v>2382</v>
      </c>
      <c r="C1098" s="9" t="s">
        <v>4224</v>
      </c>
      <c r="D1098" s="12" t="s">
        <v>4223</v>
      </c>
    </row>
    <row r="1099" spans="1:4" x14ac:dyDescent="0.3">
      <c r="A1099" s="12" t="s">
        <v>1272</v>
      </c>
      <c r="B1099" s="9" t="s">
        <v>2382</v>
      </c>
      <c r="C1099" s="9" t="s">
        <v>3601</v>
      </c>
      <c r="D1099" s="12" t="s">
        <v>4225</v>
      </c>
    </row>
    <row r="1100" spans="1:4" x14ac:dyDescent="0.3">
      <c r="A1100" s="12" t="s">
        <v>1271</v>
      </c>
      <c r="B1100" s="9" t="s">
        <v>2382</v>
      </c>
      <c r="C1100" s="9" t="s">
        <v>4226</v>
      </c>
      <c r="D1100" s="12" t="s">
        <v>2861</v>
      </c>
    </row>
    <row r="1101" spans="1:4" x14ac:dyDescent="0.3">
      <c r="A1101" s="12" t="s">
        <v>1270</v>
      </c>
      <c r="B1101" s="9" t="s">
        <v>2385</v>
      </c>
      <c r="C1101" s="9" t="s">
        <v>4228</v>
      </c>
      <c r="D1101" s="12" t="s">
        <v>4227</v>
      </c>
    </row>
    <row r="1102" spans="1:4" x14ac:dyDescent="0.3">
      <c r="A1102" s="12" t="s">
        <v>1269</v>
      </c>
      <c r="B1102" s="9" t="s">
        <v>3254</v>
      </c>
      <c r="C1102" s="9" t="s">
        <v>3200</v>
      </c>
      <c r="D1102" s="12" t="s">
        <v>4229</v>
      </c>
    </row>
    <row r="1103" spans="1:4" x14ac:dyDescent="0.3">
      <c r="A1103" s="12" t="s">
        <v>1268</v>
      </c>
      <c r="B1103" s="9" t="s">
        <v>2385</v>
      </c>
      <c r="C1103" s="9" t="s">
        <v>2396</v>
      </c>
      <c r="D1103" s="12" t="s">
        <v>3242</v>
      </c>
    </row>
    <row r="1104" spans="1:4" x14ac:dyDescent="0.3">
      <c r="A1104" s="12" t="s">
        <v>1267</v>
      </c>
      <c r="B1104" s="9" t="s">
        <v>2385</v>
      </c>
      <c r="C1104" s="9" t="s">
        <v>4231</v>
      </c>
      <c r="D1104" s="12" t="s">
        <v>4230</v>
      </c>
    </row>
    <row r="1105" spans="1:4" x14ac:dyDescent="0.3">
      <c r="A1105" s="12" t="s">
        <v>1266</v>
      </c>
      <c r="B1105" s="9" t="s">
        <v>2382</v>
      </c>
      <c r="C1105" s="9" t="s">
        <v>4233</v>
      </c>
      <c r="D1105" s="12" t="s">
        <v>4232</v>
      </c>
    </row>
    <row r="1106" spans="1:4" x14ac:dyDescent="0.3">
      <c r="A1106" s="12" t="s">
        <v>1265</v>
      </c>
      <c r="B1106" s="9" t="s">
        <v>2385</v>
      </c>
      <c r="C1106" s="9" t="s">
        <v>4235</v>
      </c>
      <c r="D1106" s="12" t="s">
        <v>4234</v>
      </c>
    </row>
    <row r="1107" spans="1:4" x14ac:dyDescent="0.3">
      <c r="A1107" s="12" t="s">
        <v>1264</v>
      </c>
      <c r="B1107" s="9" t="s">
        <v>2385</v>
      </c>
      <c r="C1107" s="9" t="s">
        <v>2609</v>
      </c>
      <c r="D1107" s="12" t="s">
        <v>4236</v>
      </c>
    </row>
    <row r="1108" spans="1:4" x14ac:dyDescent="0.3">
      <c r="A1108" s="12" t="s">
        <v>1263</v>
      </c>
      <c r="B1108" s="9" t="s">
        <v>2385</v>
      </c>
      <c r="C1108" s="9" t="s">
        <v>3433</v>
      </c>
      <c r="D1108" s="12" t="s">
        <v>4237</v>
      </c>
    </row>
    <row r="1109" spans="1:4" x14ac:dyDescent="0.3">
      <c r="A1109" s="12" t="s">
        <v>1262</v>
      </c>
      <c r="B1109" s="9" t="s">
        <v>2382</v>
      </c>
      <c r="C1109" s="9" t="s">
        <v>4239</v>
      </c>
      <c r="D1109" s="12" t="s">
        <v>4238</v>
      </c>
    </row>
    <row r="1110" spans="1:4" x14ac:dyDescent="0.3">
      <c r="A1110" s="12" t="s">
        <v>1261</v>
      </c>
      <c r="B1110" s="9" t="s">
        <v>3254</v>
      </c>
      <c r="C1110" s="9" t="s">
        <v>4241</v>
      </c>
      <c r="D1110" s="12" t="s">
        <v>4240</v>
      </c>
    </row>
    <row r="1111" spans="1:4" x14ac:dyDescent="0.3">
      <c r="A1111" s="12" t="s">
        <v>1260</v>
      </c>
      <c r="B1111" s="9" t="s">
        <v>3254</v>
      </c>
      <c r="C1111" s="9" t="s">
        <v>4243</v>
      </c>
      <c r="D1111" s="12" t="s">
        <v>4242</v>
      </c>
    </row>
    <row r="1112" spans="1:4" x14ac:dyDescent="0.3">
      <c r="A1112" s="12" t="s">
        <v>1259</v>
      </c>
      <c r="B1112" s="9" t="s">
        <v>2382</v>
      </c>
      <c r="C1112" s="9" t="s">
        <v>2536</v>
      </c>
      <c r="D1112" s="12" t="s">
        <v>3110</v>
      </c>
    </row>
    <row r="1113" spans="1:4" x14ac:dyDescent="0.3">
      <c r="A1113" s="12" t="s">
        <v>1258</v>
      </c>
      <c r="B1113" s="9" t="s">
        <v>3254</v>
      </c>
      <c r="C1113" s="9" t="s">
        <v>4245</v>
      </c>
      <c r="D1113" s="12" t="s">
        <v>4244</v>
      </c>
    </row>
    <row r="1114" spans="1:4" x14ac:dyDescent="0.3">
      <c r="A1114" s="12" t="s">
        <v>1257</v>
      </c>
      <c r="B1114" s="9" t="s">
        <v>2385</v>
      </c>
      <c r="C1114" s="9" t="s">
        <v>2566</v>
      </c>
      <c r="D1114" s="12" t="s">
        <v>4246</v>
      </c>
    </row>
    <row r="1115" spans="1:4" x14ac:dyDescent="0.3">
      <c r="A1115" s="12" t="s">
        <v>1256</v>
      </c>
      <c r="B1115" s="9" t="s">
        <v>2382</v>
      </c>
      <c r="C1115" s="9" t="s">
        <v>4248</v>
      </c>
      <c r="D1115" s="12" t="s">
        <v>4247</v>
      </c>
    </row>
    <row r="1116" spans="1:4" x14ac:dyDescent="0.3">
      <c r="A1116" s="12" t="s">
        <v>1255</v>
      </c>
      <c r="B1116" s="9" t="s">
        <v>2382</v>
      </c>
      <c r="C1116" s="9" t="s">
        <v>4250</v>
      </c>
      <c r="D1116" s="12" t="s">
        <v>4249</v>
      </c>
    </row>
    <row r="1117" spans="1:4" x14ac:dyDescent="0.3">
      <c r="A1117" s="12" t="s">
        <v>1254</v>
      </c>
      <c r="B1117" s="9" t="s">
        <v>2382</v>
      </c>
      <c r="C1117" s="9" t="s">
        <v>4252</v>
      </c>
      <c r="D1117" s="12" t="s">
        <v>4251</v>
      </c>
    </row>
    <row r="1118" spans="1:4" x14ac:dyDescent="0.3">
      <c r="A1118" s="12" t="s">
        <v>1253</v>
      </c>
      <c r="B1118" s="9" t="s">
        <v>2382</v>
      </c>
      <c r="C1118" s="9" t="s">
        <v>4254</v>
      </c>
      <c r="D1118" s="12" t="s">
        <v>4253</v>
      </c>
    </row>
    <row r="1119" spans="1:4" x14ac:dyDescent="0.3">
      <c r="A1119" s="12" t="s">
        <v>1252</v>
      </c>
      <c r="B1119" s="9" t="s">
        <v>2382</v>
      </c>
      <c r="C1119" s="9" t="s">
        <v>2814</v>
      </c>
      <c r="D1119" s="12" t="s">
        <v>4255</v>
      </c>
    </row>
    <row r="1120" spans="1:4" x14ac:dyDescent="0.3">
      <c r="A1120" s="12" t="s">
        <v>1251</v>
      </c>
      <c r="B1120" s="9" t="s">
        <v>2385</v>
      </c>
      <c r="C1120" s="9" t="s">
        <v>4257</v>
      </c>
      <c r="D1120" s="12" t="s">
        <v>4256</v>
      </c>
    </row>
    <row r="1121" spans="1:4" x14ac:dyDescent="0.3">
      <c r="A1121" s="12" t="s">
        <v>1250</v>
      </c>
      <c r="B1121" s="9" t="s">
        <v>2385</v>
      </c>
      <c r="C1121" s="9" t="s">
        <v>4259</v>
      </c>
      <c r="D1121" s="12" t="s">
        <v>4258</v>
      </c>
    </row>
    <row r="1122" spans="1:4" x14ac:dyDescent="0.3">
      <c r="A1122" s="12" t="s">
        <v>1249</v>
      </c>
      <c r="B1122" s="9" t="s">
        <v>2385</v>
      </c>
      <c r="C1122" s="9" t="s">
        <v>4261</v>
      </c>
      <c r="D1122" s="12" t="s">
        <v>4260</v>
      </c>
    </row>
    <row r="1123" spans="1:4" x14ac:dyDescent="0.3">
      <c r="A1123" s="12" t="s">
        <v>1248</v>
      </c>
      <c r="B1123" s="9" t="s">
        <v>2385</v>
      </c>
      <c r="C1123" s="9" t="s">
        <v>3821</v>
      </c>
      <c r="D1123" s="12" t="s">
        <v>4262</v>
      </c>
    </row>
    <row r="1124" spans="1:4" x14ac:dyDescent="0.3">
      <c r="A1124" s="12" t="s">
        <v>1247</v>
      </c>
      <c r="B1124" s="9" t="s">
        <v>2382</v>
      </c>
      <c r="C1124" s="9" t="s">
        <v>4264</v>
      </c>
      <c r="D1124" s="12" t="s">
        <v>4263</v>
      </c>
    </row>
    <row r="1125" spans="1:4" x14ac:dyDescent="0.3">
      <c r="A1125" s="12" t="s">
        <v>1246</v>
      </c>
      <c r="B1125" s="9" t="s">
        <v>2385</v>
      </c>
      <c r="C1125" s="9" t="s">
        <v>3123</v>
      </c>
      <c r="D1125" s="12" t="s">
        <v>4265</v>
      </c>
    </row>
    <row r="1126" spans="1:4" x14ac:dyDescent="0.3">
      <c r="A1126" s="12" t="s">
        <v>1245</v>
      </c>
      <c r="B1126" s="9" t="s">
        <v>3254</v>
      </c>
      <c r="C1126" s="9" t="s">
        <v>4267</v>
      </c>
      <c r="D1126" s="12" t="s">
        <v>4266</v>
      </c>
    </row>
    <row r="1127" spans="1:4" x14ac:dyDescent="0.3">
      <c r="A1127" s="12" t="s">
        <v>1244</v>
      </c>
      <c r="B1127" s="9" t="s">
        <v>2382</v>
      </c>
      <c r="C1127" s="9" t="s">
        <v>4269</v>
      </c>
      <c r="D1127" s="12" t="s">
        <v>4268</v>
      </c>
    </row>
    <row r="1128" spans="1:4" x14ac:dyDescent="0.3">
      <c r="A1128" s="12" t="s">
        <v>1243</v>
      </c>
      <c r="B1128" s="9" t="s">
        <v>2385</v>
      </c>
      <c r="C1128" s="9" t="s">
        <v>3135</v>
      </c>
      <c r="D1128" s="12" t="s">
        <v>4270</v>
      </c>
    </row>
    <row r="1129" spans="1:4" x14ac:dyDescent="0.3">
      <c r="A1129" s="12" t="s">
        <v>1242</v>
      </c>
      <c r="B1129" s="9" t="s">
        <v>2385</v>
      </c>
      <c r="C1129" s="9" t="s">
        <v>2479</v>
      </c>
      <c r="D1129" s="12" t="s">
        <v>4271</v>
      </c>
    </row>
    <row r="1130" spans="1:4" x14ac:dyDescent="0.3">
      <c r="A1130" s="12" t="s">
        <v>1241</v>
      </c>
      <c r="B1130" s="9" t="s">
        <v>2385</v>
      </c>
      <c r="C1130" s="9" t="s">
        <v>4273</v>
      </c>
      <c r="D1130" s="12" t="s">
        <v>4272</v>
      </c>
    </row>
    <row r="1131" spans="1:4" x14ac:dyDescent="0.3">
      <c r="A1131" s="12" t="s">
        <v>1240</v>
      </c>
      <c r="B1131" s="9" t="s">
        <v>2382</v>
      </c>
      <c r="C1131" s="9" t="s">
        <v>3324</v>
      </c>
      <c r="D1131" s="12" t="s">
        <v>4274</v>
      </c>
    </row>
    <row r="1132" spans="1:4" x14ac:dyDescent="0.3">
      <c r="A1132" s="12" t="s">
        <v>1239</v>
      </c>
      <c r="B1132" s="9" t="s">
        <v>3254</v>
      </c>
      <c r="C1132" s="9" t="s">
        <v>4276</v>
      </c>
      <c r="D1132" s="12" t="s">
        <v>4275</v>
      </c>
    </row>
    <row r="1133" spans="1:4" x14ac:dyDescent="0.3">
      <c r="A1133" s="12" t="s">
        <v>1238</v>
      </c>
      <c r="B1133" s="9" t="s">
        <v>2382</v>
      </c>
      <c r="C1133" s="9" t="s">
        <v>4278</v>
      </c>
      <c r="D1133" s="12" t="s">
        <v>4277</v>
      </c>
    </row>
    <row r="1134" spans="1:4" x14ac:dyDescent="0.3">
      <c r="A1134" s="12" t="s">
        <v>1237</v>
      </c>
      <c r="B1134" s="9" t="s">
        <v>2385</v>
      </c>
      <c r="C1134" s="9" t="s">
        <v>4280</v>
      </c>
      <c r="D1134" s="12" t="s">
        <v>4279</v>
      </c>
    </row>
    <row r="1135" spans="1:4" x14ac:dyDescent="0.3">
      <c r="A1135" s="12" t="s">
        <v>1236</v>
      </c>
      <c r="B1135" s="9" t="s">
        <v>2382</v>
      </c>
      <c r="C1135" s="9" t="s">
        <v>2744</v>
      </c>
      <c r="D1135" s="12" t="s">
        <v>4281</v>
      </c>
    </row>
    <row r="1136" spans="1:4" x14ac:dyDescent="0.3">
      <c r="A1136" s="12" t="s">
        <v>1235</v>
      </c>
      <c r="B1136" s="9" t="s">
        <v>2382</v>
      </c>
      <c r="C1136" s="9" t="s">
        <v>2509</v>
      </c>
      <c r="D1136" s="12" t="s">
        <v>4282</v>
      </c>
    </row>
    <row r="1137" spans="1:4" x14ac:dyDescent="0.3">
      <c r="A1137" s="12" t="s">
        <v>1234</v>
      </c>
      <c r="B1137" s="9" t="s">
        <v>2382</v>
      </c>
      <c r="C1137" s="9" t="s">
        <v>4284</v>
      </c>
      <c r="D1137" s="12" t="s">
        <v>4283</v>
      </c>
    </row>
    <row r="1138" spans="1:4" x14ac:dyDescent="0.3">
      <c r="A1138" s="12" t="s">
        <v>1233</v>
      </c>
      <c r="B1138" s="9" t="s">
        <v>2382</v>
      </c>
      <c r="C1138" s="9" t="s">
        <v>4286</v>
      </c>
      <c r="D1138" s="12" t="s">
        <v>4285</v>
      </c>
    </row>
    <row r="1139" spans="1:4" x14ac:dyDescent="0.3">
      <c r="A1139" s="12" t="s">
        <v>1232</v>
      </c>
      <c r="B1139" s="9" t="s">
        <v>2382</v>
      </c>
      <c r="C1139" s="9" t="s">
        <v>4288</v>
      </c>
      <c r="D1139" s="12" t="s">
        <v>4287</v>
      </c>
    </row>
    <row r="1140" spans="1:4" x14ac:dyDescent="0.3">
      <c r="A1140" s="12" t="s">
        <v>1231</v>
      </c>
      <c r="B1140" s="9" t="s">
        <v>2382</v>
      </c>
      <c r="C1140" s="9" t="s">
        <v>4290</v>
      </c>
      <c r="D1140" s="12" t="s">
        <v>4289</v>
      </c>
    </row>
    <row r="1141" spans="1:4" x14ac:dyDescent="0.3">
      <c r="A1141" s="12" t="s">
        <v>1230</v>
      </c>
      <c r="B1141" s="9" t="s">
        <v>2385</v>
      </c>
      <c r="C1141" s="9" t="s">
        <v>2479</v>
      </c>
      <c r="D1141" s="12" t="s">
        <v>4291</v>
      </c>
    </row>
    <row r="1142" spans="1:4" x14ac:dyDescent="0.3">
      <c r="A1142" s="12" t="s">
        <v>1229</v>
      </c>
      <c r="B1142" s="9" t="s">
        <v>2385</v>
      </c>
      <c r="C1142" s="9" t="s">
        <v>2511</v>
      </c>
      <c r="D1142" s="12" t="s">
        <v>2794</v>
      </c>
    </row>
    <row r="1143" spans="1:4" x14ac:dyDescent="0.3">
      <c r="A1143" s="12" t="s">
        <v>1228</v>
      </c>
      <c r="B1143" s="9" t="s">
        <v>2382</v>
      </c>
      <c r="C1143" s="9" t="s">
        <v>2742</v>
      </c>
      <c r="D1143" s="12" t="s">
        <v>4292</v>
      </c>
    </row>
    <row r="1144" spans="1:4" x14ac:dyDescent="0.3">
      <c r="A1144" s="12" t="s">
        <v>1227</v>
      </c>
      <c r="B1144" s="9" t="s">
        <v>2385</v>
      </c>
      <c r="C1144" s="9" t="s">
        <v>3821</v>
      </c>
      <c r="D1144" s="12" t="s">
        <v>4293</v>
      </c>
    </row>
    <row r="1145" spans="1:4" x14ac:dyDescent="0.3">
      <c r="A1145" s="12" t="s">
        <v>1226</v>
      </c>
      <c r="B1145" s="9" t="s">
        <v>2382</v>
      </c>
      <c r="C1145" s="9" t="s">
        <v>4295</v>
      </c>
      <c r="D1145" s="12" t="s">
        <v>4294</v>
      </c>
    </row>
    <row r="1146" spans="1:4" x14ac:dyDescent="0.3">
      <c r="A1146" s="12" t="s">
        <v>1225</v>
      </c>
      <c r="B1146" s="9" t="s">
        <v>2382</v>
      </c>
      <c r="C1146" s="9" t="s">
        <v>2428</v>
      </c>
      <c r="D1146" s="12" t="s">
        <v>4296</v>
      </c>
    </row>
    <row r="1147" spans="1:4" x14ac:dyDescent="0.3">
      <c r="A1147" s="12" t="s">
        <v>1224</v>
      </c>
      <c r="B1147" s="9" t="s">
        <v>2385</v>
      </c>
      <c r="C1147" s="9" t="s">
        <v>4298</v>
      </c>
      <c r="D1147" s="12" t="s">
        <v>4297</v>
      </c>
    </row>
    <row r="1148" spans="1:4" x14ac:dyDescent="0.3">
      <c r="A1148" s="12" t="s">
        <v>1223</v>
      </c>
      <c r="B1148" s="9" t="s">
        <v>2385</v>
      </c>
      <c r="C1148" s="9" t="s">
        <v>4300</v>
      </c>
      <c r="D1148" s="12" t="s">
        <v>4299</v>
      </c>
    </row>
    <row r="1149" spans="1:4" x14ac:dyDescent="0.3">
      <c r="A1149" s="12" t="s">
        <v>1222</v>
      </c>
      <c r="B1149" s="9" t="s">
        <v>2385</v>
      </c>
      <c r="C1149" s="9" t="s">
        <v>2575</v>
      </c>
      <c r="D1149" s="12" t="s">
        <v>4301</v>
      </c>
    </row>
    <row r="1150" spans="1:4" x14ac:dyDescent="0.3">
      <c r="A1150" s="12" t="s">
        <v>1221</v>
      </c>
      <c r="B1150" s="9" t="s">
        <v>2385</v>
      </c>
      <c r="C1150" s="9" t="s">
        <v>2681</v>
      </c>
      <c r="D1150" s="12" t="s">
        <v>4302</v>
      </c>
    </row>
    <row r="1151" spans="1:4" x14ac:dyDescent="0.3">
      <c r="A1151" s="12" t="s">
        <v>1220</v>
      </c>
      <c r="B1151" s="9" t="s">
        <v>2382</v>
      </c>
      <c r="C1151" s="9" t="s">
        <v>4304</v>
      </c>
      <c r="D1151" s="12" t="s">
        <v>4303</v>
      </c>
    </row>
    <row r="1152" spans="1:4" x14ac:dyDescent="0.3">
      <c r="A1152" s="12" t="s">
        <v>1219</v>
      </c>
      <c r="B1152" s="9" t="s">
        <v>2385</v>
      </c>
      <c r="C1152" s="9" t="s">
        <v>4305</v>
      </c>
      <c r="D1152" s="12" t="s">
        <v>3312</v>
      </c>
    </row>
    <row r="1153" spans="1:4" x14ac:dyDescent="0.3">
      <c r="A1153" s="12" t="s">
        <v>1218</v>
      </c>
      <c r="B1153" s="9" t="s">
        <v>2385</v>
      </c>
      <c r="C1153" s="9" t="s">
        <v>4307</v>
      </c>
      <c r="D1153" s="12" t="s">
        <v>4306</v>
      </c>
    </row>
    <row r="1154" spans="1:4" x14ac:dyDescent="0.3">
      <c r="A1154" s="12" t="s">
        <v>1217</v>
      </c>
      <c r="B1154" s="9" t="s">
        <v>2382</v>
      </c>
      <c r="C1154" s="9" t="s">
        <v>3284</v>
      </c>
      <c r="D1154" s="12" t="s">
        <v>4308</v>
      </c>
    </row>
    <row r="1155" spans="1:4" x14ac:dyDescent="0.3">
      <c r="A1155" s="12" t="s">
        <v>1216</v>
      </c>
      <c r="B1155" s="9" t="s">
        <v>2382</v>
      </c>
      <c r="C1155" s="9" t="s">
        <v>4310</v>
      </c>
      <c r="D1155" s="12" t="s">
        <v>4309</v>
      </c>
    </row>
    <row r="1156" spans="1:4" x14ac:dyDescent="0.3">
      <c r="A1156" s="12" t="s">
        <v>1215</v>
      </c>
      <c r="B1156" s="9" t="s">
        <v>2382</v>
      </c>
      <c r="C1156" s="9" t="s">
        <v>4312</v>
      </c>
      <c r="D1156" s="12" t="s">
        <v>4311</v>
      </c>
    </row>
    <row r="1157" spans="1:4" x14ac:dyDescent="0.3">
      <c r="A1157" s="12" t="s">
        <v>1214</v>
      </c>
      <c r="B1157" s="9" t="s">
        <v>2385</v>
      </c>
      <c r="C1157" s="9" t="s">
        <v>4314</v>
      </c>
      <c r="D1157" s="12" t="s">
        <v>4313</v>
      </c>
    </row>
    <row r="1158" spans="1:4" x14ac:dyDescent="0.3">
      <c r="A1158" s="12" t="s">
        <v>1213</v>
      </c>
      <c r="B1158" s="9" t="s">
        <v>2385</v>
      </c>
      <c r="C1158" s="9" t="s">
        <v>4316</v>
      </c>
      <c r="D1158" s="12" t="s">
        <v>4315</v>
      </c>
    </row>
    <row r="1159" spans="1:4" x14ac:dyDescent="0.3">
      <c r="A1159" s="12" t="s">
        <v>1212</v>
      </c>
      <c r="B1159" s="9" t="s">
        <v>2385</v>
      </c>
      <c r="C1159" s="9" t="s">
        <v>4318</v>
      </c>
      <c r="D1159" s="12" t="s">
        <v>4317</v>
      </c>
    </row>
    <row r="1160" spans="1:4" x14ac:dyDescent="0.3">
      <c r="A1160" s="12" t="s">
        <v>1211</v>
      </c>
      <c r="B1160" s="9" t="s">
        <v>2382</v>
      </c>
      <c r="C1160" s="9" t="s">
        <v>4320</v>
      </c>
      <c r="D1160" s="12" t="s">
        <v>4319</v>
      </c>
    </row>
    <row r="1161" spans="1:4" x14ac:dyDescent="0.3">
      <c r="A1161" s="12" t="s">
        <v>1210</v>
      </c>
      <c r="B1161" s="9" t="s">
        <v>2385</v>
      </c>
      <c r="C1161" s="9" t="s">
        <v>4322</v>
      </c>
      <c r="D1161" s="12" t="s">
        <v>4321</v>
      </c>
    </row>
    <row r="1162" spans="1:4" x14ac:dyDescent="0.3">
      <c r="A1162" s="12" t="s">
        <v>1209</v>
      </c>
      <c r="B1162" s="9" t="s">
        <v>2382</v>
      </c>
      <c r="C1162" s="9" t="s">
        <v>4324</v>
      </c>
      <c r="D1162" s="12" t="s">
        <v>4323</v>
      </c>
    </row>
    <row r="1163" spans="1:4" x14ac:dyDescent="0.3">
      <c r="A1163" s="12" t="s">
        <v>1208</v>
      </c>
      <c r="B1163" s="9" t="s">
        <v>2382</v>
      </c>
      <c r="C1163" s="9" t="s">
        <v>3680</v>
      </c>
      <c r="D1163" s="12" t="s">
        <v>4325</v>
      </c>
    </row>
    <row r="1164" spans="1:4" x14ac:dyDescent="0.3">
      <c r="A1164" s="12" t="s">
        <v>1207</v>
      </c>
      <c r="B1164" s="9" t="s">
        <v>2385</v>
      </c>
      <c r="C1164" s="9" t="s">
        <v>4327</v>
      </c>
      <c r="D1164" s="12" t="s">
        <v>4326</v>
      </c>
    </row>
    <row r="1165" spans="1:4" x14ac:dyDescent="0.3">
      <c r="A1165" s="12" t="s">
        <v>1206</v>
      </c>
      <c r="B1165" s="9" t="s">
        <v>2382</v>
      </c>
      <c r="C1165" s="9" t="s">
        <v>4329</v>
      </c>
      <c r="D1165" s="12" t="s">
        <v>4328</v>
      </c>
    </row>
    <row r="1166" spans="1:4" x14ac:dyDescent="0.3">
      <c r="A1166" s="12" t="s">
        <v>1205</v>
      </c>
      <c r="B1166" s="9" t="s">
        <v>2382</v>
      </c>
      <c r="C1166" s="9" t="s">
        <v>4331</v>
      </c>
      <c r="D1166" s="12" t="s">
        <v>4330</v>
      </c>
    </row>
    <row r="1167" spans="1:4" x14ac:dyDescent="0.3">
      <c r="A1167" s="12" t="s">
        <v>1204</v>
      </c>
      <c r="B1167" s="9" t="s">
        <v>2382</v>
      </c>
      <c r="C1167" s="9" t="s">
        <v>2775</v>
      </c>
      <c r="D1167" s="12" t="s">
        <v>4332</v>
      </c>
    </row>
    <row r="1168" spans="1:4" x14ac:dyDescent="0.3">
      <c r="A1168" s="12" t="s">
        <v>1203</v>
      </c>
      <c r="B1168" s="9" t="s">
        <v>2382</v>
      </c>
      <c r="C1168" s="9" t="s">
        <v>2459</v>
      </c>
      <c r="D1168" s="12" t="s">
        <v>4333</v>
      </c>
    </row>
    <row r="1169" spans="1:4" x14ac:dyDescent="0.3">
      <c r="A1169" s="12" t="s">
        <v>1202</v>
      </c>
      <c r="B1169" s="9" t="s">
        <v>3254</v>
      </c>
      <c r="C1169" s="9" t="s">
        <v>4335</v>
      </c>
      <c r="D1169" s="12" t="s">
        <v>4334</v>
      </c>
    </row>
    <row r="1170" spans="1:4" x14ac:dyDescent="0.3">
      <c r="A1170" s="12" t="s">
        <v>1201</v>
      </c>
      <c r="B1170" s="9" t="s">
        <v>2385</v>
      </c>
      <c r="C1170" s="9" t="s">
        <v>4336</v>
      </c>
      <c r="D1170" s="12" t="s">
        <v>2464</v>
      </c>
    </row>
    <row r="1171" spans="1:4" x14ac:dyDescent="0.3">
      <c r="A1171" s="12" t="s">
        <v>1200</v>
      </c>
      <c r="B1171" s="9" t="s">
        <v>2385</v>
      </c>
      <c r="C1171" s="9" t="s">
        <v>4338</v>
      </c>
      <c r="D1171" s="12" t="s">
        <v>4337</v>
      </c>
    </row>
    <row r="1172" spans="1:4" x14ac:dyDescent="0.3">
      <c r="A1172" s="12" t="s">
        <v>1199</v>
      </c>
      <c r="B1172" s="9" t="s">
        <v>3254</v>
      </c>
      <c r="C1172" s="9" t="s">
        <v>4339</v>
      </c>
      <c r="D1172" s="12" t="s">
        <v>4063</v>
      </c>
    </row>
    <row r="1173" spans="1:4" x14ac:dyDescent="0.3">
      <c r="A1173" s="12" t="s">
        <v>1198</v>
      </c>
      <c r="B1173" s="9" t="s">
        <v>2382</v>
      </c>
      <c r="C1173" s="9" t="s">
        <v>4341</v>
      </c>
      <c r="D1173" s="12" t="s">
        <v>4340</v>
      </c>
    </row>
    <row r="1174" spans="1:4" x14ac:dyDescent="0.3">
      <c r="A1174" s="12" t="s">
        <v>1197</v>
      </c>
      <c r="B1174" s="9" t="s">
        <v>2385</v>
      </c>
      <c r="C1174" s="9" t="s">
        <v>4343</v>
      </c>
      <c r="D1174" s="12" t="s">
        <v>4342</v>
      </c>
    </row>
    <row r="1175" spans="1:4" x14ac:dyDescent="0.3">
      <c r="A1175" s="12" t="s">
        <v>1196</v>
      </c>
      <c r="B1175" s="9" t="s">
        <v>3254</v>
      </c>
      <c r="C1175" s="9" t="s">
        <v>4345</v>
      </c>
      <c r="D1175" s="12" t="s">
        <v>4344</v>
      </c>
    </row>
    <row r="1176" spans="1:4" x14ac:dyDescent="0.3">
      <c r="A1176" s="12" t="s">
        <v>1195</v>
      </c>
      <c r="B1176" s="9" t="s">
        <v>2385</v>
      </c>
      <c r="C1176" s="9" t="s">
        <v>4347</v>
      </c>
      <c r="D1176" s="12" t="s">
        <v>4346</v>
      </c>
    </row>
    <row r="1177" spans="1:4" x14ac:dyDescent="0.3">
      <c r="A1177" s="12" t="s">
        <v>1194</v>
      </c>
      <c r="B1177" s="9" t="s">
        <v>2385</v>
      </c>
      <c r="C1177" s="9" t="s">
        <v>4349</v>
      </c>
      <c r="D1177" s="12" t="s">
        <v>4348</v>
      </c>
    </row>
    <row r="1178" spans="1:4" x14ac:dyDescent="0.3">
      <c r="A1178" s="12" t="s">
        <v>1193</v>
      </c>
      <c r="B1178" s="9" t="s">
        <v>2385</v>
      </c>
      <c r="C1178" s="9" t="s">
        <v>4351</v>
      </c>
      <c r="D1178" s="12" t="s">
        <v>4350</v>
      </c>
    </row>
    <row r="1179" spans="1:4" x14ac:dyDescent="0.3">
      <c r="A1179" s="12" t="s">
        <v>1192</v>
      </c>
      <c r="B1179" s="9" t="s">
        <v>2382</v>
      </c>
      <c r="C1179" s="9" t="s">
        <v>4353</v>
      </c>
      <c r="D1179" s="12" t="s">
        <v>4352</v>
      </c>
    </row>
    <row r="1180" spans="1:4" x14ac:dyDescent="0.3">
      <c r="A1180" s="12" t="s">
        <v>1191</v>
      </c>
      <c r="B1180" s="9" t="s">
        <v>2385</v>
      </c>
      <c r="C1180" s="9" t="s">
        <v>2519</v>
      </c>
      <c r="D1180" s="12" t="s">
        <v>4354</v>
      </c>
    </row>
    <row r="1181" spans="1:4" x14ac:dyDescent="0.3">
      <c r="A1181" s="12" t="s">
        <v>1190</v>
      </c>
      <c r="B1181" s="9" t="s">
        <v>2382</v>
      </c>
      <c r="C1181" s="9" t="s">
        <v>2737</v>
      </c>
      <c r="D1181" s="12" t="s">
        <v>4355</v>
      </c>
    </row>
    <row r="1182" spans="1:4" x14ac:dyDescent="0.3">
      <c r="A1182" s="12" t="s">
        <v>1189</v>
      </c>
      <c r="B1182" s="9" t="s">
        <v>2385</v>
      </c>
      <c r="C1182" s="9" t="s">
        <v>2434</v>
      </c>
      <c r="D1182" s="12" t="s">
        <v>4356</v>
      </c>
    </row>
    <row r="1183" spans="1:4" x14ac:dyDescent="0.3">
      <c r="A1183" s="12" t="s">
        <v>1188</v>
      </c>
      <c r="B1183" s="9" t="s">
        <v>2382</v>
      </c>
      <c r="C1183" s="9" t="s">
        <v>4357</v>
      </c>
      <c r="D1183" s="12" t="s">
        <v>2462</v>
      </c>
    </row>
    <row r="1184" spans="1:4" x14ac:dyDescent="0.3">
      <c r="A1184" s="12" t="s">
        <v>1187</v>
      </c>
      <c r="B1184" s="9" t="s">
        <v>2382</v>
      </c>
      <c r="C1184" s="9" t="s">
        <v>4359</v>
      </c>
      <c r="D1184" s="12" t="s">
        <v>4358</v>
      </c>
    </row>
    <row r="1185" spans="1:4" x14ac:dyDescent="0.3">
      <c r="A1185" s="12" t="s">
        <v>1186</v>
      </c>
      <c r="B1185" s="9" t="s">
        <v>3254</v>
      </c>
      <c r="C1185" s="9" t="s">
        <v>4361</v>
      </c>
      <c r="D1185" s="12" t="s">
        <v>4360</v>
      </c>
    </row>
    <row r="1186" spans="1:4" x14ac:dyDescent="0.3">
      <c r="A1186" s="12" t="s">
        <v>1185</v>
      </c>
      <c r="B1186" s="9" t="s">
        <v>2385</v>
      </c>
      <c r="C1186" s="9" t="s">
        <v>4363</v>
      </c>
      <c r="D1186" s="12" t="s">
        <v>4362</v>
      </c>
    </row>
    <row r="1187" spans="1:4" x14ac:dyDescent="0.3">
      <c r="A1187" s="12" t="s">
        <v>1184</v>
      </c>
      <c r="B1187" s="9" t="s">
        <v>2382</v>
      </c>
      <c r="C1187" s="9" t="s">
        <v>2428</v>
      </c>
      <c r="D1187" s="12" t="s">
        <v>4364</v>
      </c>
    </row>
    <row r="1188" spans="1:4" x14ac:dyDescent="0.3">
      <c r="A1188" s="12" t="s">
        <v>1183</v>
      </c>
      <c r="B1188" s="9" t="s">
        <v>2382</v>
      </c>
      <c r="C1188" s="9" t="s">
        <v>4366</v>
      </c>
      <c r="D1188" s="12" t="s">
        <v>4365</v>
      </c>
    </row>
    <row r="1189" spans="1:4" x14ac:dyDescent="0.3">
      <c r="A1189" s="12" t="s">
        <v>1182</v>
      </c>
      <c r="B1189" s="9" t="s">
        <v>2385</v>
      </c>
      <c r="C1189" s="9" t="s">
        <v>4367</v>
      </c>
      <c r="D1189" s="12" t="s">
        <v>2894</v>
      </c>
    </row>
    <row r="1190" spans="1:4" x14ac:dyDescent="0.3">
      <c r="A1190" s="12" t="s">
        <v>1181</v>
      </c>
      <c r="B1190" s="9" t="s">
        <v>2385</v>
      </c>
      <c r="C1190" s="9" t="s">
        <v>4369</v>
      </c>
      <c r="D1190" s="12" t="s">
        <v>4368</v>
      </c>
    </row>
    <row r="1191" spans="1:4" x14ac:dyDescent="0.3">
      <c r="A1191" s="12" t="s">
        <v>1180</v>
      </c>
      <c r="B1191" s="9" t="s">
        <v>2385</v>
      </c>
      <c r="C1191" s="9" t="s">
        <v>4371</v>
      </c>
      <c r="D1191" s="12" t="s">
        <v>4370</v>
      </c>
    </row>
    <row r="1192" spans="1:4" x14ac:dyDescent="0.3">
      <c r="A1192" s="12" t="s">
        <v>1179</v>
      </c>
      <c r="B1192" s="9" t="s">
        <v>2385</v>
      </c>
      <c r="C1192" s="9" t="s">
        <v>4373</v>
      </c>
      <c r="D1192" s="12" t="s">
        <v>4372</v>
      </c>
    </row>
    <row r="1193" spans="1:4" x14ac:dyDescent="0.3">
      <c r="A1193" s="12" t="s">
        <v>1178</v>
      </c>
      <c r="B1193" s="9" t="s">
        <v>2385</v>
      </c>
      <c r="C1193" s="9" t="s">
        <v>2838</v>
      </c>
      <c r="D1193" s="12" t="s">
        <v>4374</v>
      </c>
    </row>
    <row r="1194" spans="1:4" x14ac:dyDescent="0.3">
      <c r="A1194" s="12" t="s">
        <v>1177</v>
      </c>
      <c r="B1194" s="9" t="s">
        <v>2382</v>
      </c>
      <c r="C1194" s="9" t="s">
        <v>3018</v>
      </c>
      <c r="D1194" s="12" t="s">
        <v>4375</v>
      </c>
    </row>
    <row r="1195" spans="1:4" x14ac:dyDescent="0.3">
      <c r="A1195" s="12" t="s">
        <v>1176</v>
      </c>
      <c r="B1195" s="9" t="s">
        <v>2382</v>
      </c>
      <c r="C1195" s="9" t="s">
        <v>2591</v>
      </c>
      <c r="D1195" s="12" t="s">
        <v>4376</v>
      </c>
    </row>
    <row r="1196" spans="1:4" x14ac:dyDescent="0.3">
      <c r="A1196" s="12" t="s">
        <v>1175</v>
      </c>
      <c r="B1196" s="9" t="s">
        <v>2382</v>
      </c>
      <c r="C1196" s="9" t="s">
        <v>4378</v>
      </c>
      <c r="D1196" s="12" t="s">
        <v>4377</v>
      </c>
    </row>
    <row r="1197" spans="1:4" x14ac:dyDescent="0.3">
      <c r="A1197" s="12" t="s">
        <v>1174</v>
      </c>
      <c r="B1197" s="9" t="s">
        <v>2382</v>
      </c>
      <c r="C1197" s="9" t="s">
        <v>4380</v>
      </c>
      <c r="D1197" s="12" t="s">
        <v>4379</v>
      </c>
    </row>
    <row r="1198" spans="1:4" x14ac:dyDescent="0.3">
      <c r="A1198" s="12" t="s">
        <v>1173</v>
      </c>
      <c r="B1198" s="9" t="s">
        <v>2382</v>
      </c>
      <c r="C1198" s="9" t="s">
        <v>4382</v>
      </c>
      <c r="D1198" s="12" t="s">
        <v>4381</v>
      </c>
    </row>
    <row r="1199" spans="1:4" x14ac:dyDescent="0.3">
      <c r="A1199" s="12" t="s">
        <v>1172</v>
      </c>
      <c r="B1199" s="9" t="s">
        <v>2385</v>
      </c>
      <c r="C1199" s="9" t="s">
        <v>4115</v>
      </c>
      <c r="D1199" s="12" t="s">
        <v>4383</v>
      </c>
    </row>
    <row r="1200" spans="1:4" x14ac:dyDescent="0.3">
      <c r="A1200" s="12" t="s">
        <v>1171</v>
      </c>
      <c r="B1200" s="9" t="s">
        <v>2385</v>
      </c>
      <c r="C1200" s="9" t="s">
        <v>4385</v>
      </c>
      <c r="D1200" s="12" t="s">
        <v>4384</v>
      </c>
    </row>
    <row r="1201" spans="1:4" x14ac:dyDescent="0.3">
      <c r="A1201" s="12" t="s">
        <v>1170</v>
      </c>
      <c r="B1201" s="9" t="s">
        <v>3254</v>
      </c>
      <c r="C1201" s="9" t="s">
        <v>3973</v>
      </c>
      <c r="D1201" s="12" t="s">
        <v>4386</v>
      </c>
    </row>
    <row r="1202" spans="1:4" x14ac:dyDescent="0.3">
      <c r="A1202" s="12" t="s">
        <v>1169</v>
      </c>
      <c r="B1202" s="9" t="s">
        <v>2385</v>
      </c>
      <c r="C1202" s="9" t="s">
        <v>2479</v>
      </c>
      <c r="D1202" s="12" t="s">
        <v>3826</v>
      </c>
    </row>
    <row r="1203" spans="1:4" x14ac:dyDescent="0.3">
      <c r="A1203" s="12" t="s">
        <v>1168</v>
      </c>
      <c r="B1203" s="9" t="s">
        <v>3254</v>
      </c>
      <c r="C1203" s="9" t="s">
        <v>4388</v>
      </c>
      <c r="D1203" s="12" t="s">
        <v>4387</v>
      </c>
    </row>
    <row r="1204" spans="1:4" x14ac:dyDescent="0.3">
      <c r="A1204" s="12" t="s">
        <v>1167</v>
      </c>
      <c r="B1204" s="9" t="s">
        <v>2385</v>
      </c>
      <c r="C1204" s="9" t="s">
        <v>4390</v>
      </c>
      <c r="D1204" s="12" t="s">
        <v>4389</v>
      </c>
    </row>
    <row r="1205" spans="1:4" x14ac:dyDescent="0.3">
      <c r="A1205" s="12" t="s">
        <v>1166</v>
      </c>
      <c r="B1205" s="9" t="s">
        <v>2385</v>
      </c>
      <c r="C1205" s="9" t="s">
        <v>3013</v>
      </c>
      <c r="D1205" s="12" t="s">
        <v>4391</v>
      </c>
    </row>
    <row r="1206" spans="1:4" x14ac:dyDescent="0.3">
      <c r="A1206" s="12" t="s">
        <v>1165</v>
      </c>
      <c r="B1206" s="9" t="s">
        <v>3254</v>
      </c>
      <c r="C1206" s="9" t="s">
        <v>4393</v>
      </c>
      <c r="D1206" s="12" t="s">
        <v>4392</v>
      </c>
    </row>
    <row r="1207" spans="1:4" x14ac:dyDescent="0.3">
      <c r="A1207" s="12" t="s">
        <v>1164</v>
      </c>
      <c r="B1207" s="9" t="s">
        <v>2385</v>
      </c>
      <c r="C1207" s="9" t="s">
        <v>4395</v>
      </c>
      <c r="D1207" s="12" t="s">
        <v>4394</v>
      </c>
    </row>
    <row r="1208" spans="1:4" x14ac:dyDescent="0.3">
      <c r="A1208" s="12" t="s">
        <v>1163</v>
      </c>
      <c r="B1208" s="9" t="s">
        <v>3254</v>
      </c>
      <c r="C1208" s="9" t="s">
        <v>4397</v>
      </c>
      <c r="D1208" s="12" t="s">
        <v>4396</v>
      </c>
    </row>
    <row r="1209" spans="1:4" x14ac:dyDescent="0.3">
      <c r="A1209" s="12" t="s">
        <v>1162</v>
      </c>
      <c r="B1209" s="9" t="s">
        <v>2382</v>
      </c>
      <c r="C1209" s="9" t="s">
        <v>4398</v>
      </c>
      <c r="D1209" s="12" t="s">
        <v>3380</v>
      </c>
    </row>
    <row r="1210" spans="1:4" x14ac:dyDescent="0.3">
      <c r="A1210" s="12" t="s">
        <v>1161</v>
      </c>
      <c r="B1210" s="9" t="s">
        <v>2385</v>
      </c>
      <c r="C1210" s="9" t="s">
        <v>4400</v>
      </c>
      <c r="D1210" s="12" t="s">
        <v>4399</v>
      </c>
    </row>
    <row r="1211" spans="1:4" x14ac:dyDescent="0.3">
      <c r="A1211" s="12" t="s">
        <v>1160</v>
      </c>
      <c r="B1211" s="9" t="s">
        <v>2385</v>
      </c>
      <c r="C1211" s="9" t="s">
        <v>2681</v>
      </c>
      <c r="D1211" s="12" t="s">
        <v>3487</v>
      </c>
    </row>
    <row r="1212" spans="1:4" x14ac:dyDescent="0.3">
      <c r="A1212" s="12" t="s">
        <v>1159</v>
      </c>
      <c r="B1212" s="9" t="s">
        <v>2385</v>
      </c>
      <c r="C1212" s="9" t="s">
        <v>4402</v>
      </c>
      <c r="D1212" s="12" t="s">
        <v>4401</v>
      </c>
    </row>
    <row r="1213" spans="1:4" x14ac:dyDescent="0.3">
      <c r="A1213" s="12" t="s">
        <v>1158</v>
      </c>
      <c r="B1213" s="9" t="s">
        <v>2385</v>
      </c>
      <c r="C1213" s="9" t="s">
        <v>2679</v>
      </c>
      <c r="D1213" s="12" t="s">
        <v>4403</v>
      </c>
    </row>
    <row r="1214" spans="1:4" x14ac:dyDescent="0.3">
      <c r="A1214" s="12" t="s">
        <v>1157</v>
      </c>
      <c r="B1214" s="9" t="s">
        <v>3254</v>
      </c>
      <c r="C1214" s="9" t="s">
        <v>3154</v>
      </c>
      <c r="D1214" s="12" t="s">
        <v>4404</v>
      </c>
    </row>
    <row r="1215" spans="1:4" x14ac:dyDescent="0.3">
      <c r="A1215" s="12" t="s">
        <v>1156</v>
      </c>
      <c r="B1215" s="9" t="s">
        <v>2382</v>
      </c>
      <c r="C1215" s="9" t="s">
        <v>3601</v>
      </c>
      <c r="D1215" s="12" t="s">
        <v>4405</v>
      </c>
    </row>
    <row r="1216" spans="1:4" x14ac:dyDescent="0.3">
      <c r="A1216" s="12" t="s">
        <v>1155</v>
      </c>
      <c r="B1216" s="9" t="s">
        <v>2385</v>
      </c>
      <c r="C1216" s="9" t="s">
        <v>4407</v>
      </c>
      <c r="D1216" s="12" t="s">
        <v>4406</v>
      </c>
    </row>
    <row r="1217" spans="1:4" x14ac:dyDescent="0.3">
      <c r="A1217" s="12" t="s">
        <v>1154</v>
      </c>
      <c r="B1217" s="9" t="s">
        <v>2382</v>
      </c>
      <c r="C1217" s="9" t="s">
        <v>4409</v>
      </c>
      <c r="D1217" s="12" t="s">
        <v>4408</v>
      </c>
    </row>
    <row r="1218" spans="1:4" x14ac:dyDescent="0.3">
      <c r="A1218" s="12" t="s">
        <v>1153</v>
      </c>
      <c r="B1218" s="9" t="s">
        <v>2382</v>
      </c>
      <c r="C1218" s="9" t="s">
        <v>3591</v>
      </c>
      <c r="D1218" s="12" t="s">
        <v>3689</v>
      </c>
    </row>
    <row r="1219" spans="1:4" x14ac:dyDescent="0.3">
      <c r="A1219" s="12" t="s">
        <v>1152</v>
      </c>
      <c r="B1219" s="9" t="s">
        <v>2385</v>
      </c>
      <c r="C1219" s="9" t="s">
        <v>4411</v>
      </c>
      <c r="D1219" s="12" t="s">
        <v>4410</v>
      </c>
    </row>
    <row r="1220" spans="1:4" x14ac:dyDescent="0.3">
      <c r="A1220" s="12" t="s">
        <v>1151</v>
      </c>
      <c r="B1220" s="9" t="s">
        <v>2385</v>
      </c>
      <c r="C1220" s="9" t="s">
        <v>2398</v>
      </c>
      <c r="D1220" s="12" t="s">
        <v>4412</v>
      </c>
    </row>
    <row r="1221" spans="1:4" x14ac:dyDescent="0.3">
      <c r="A1221" s="12" t="s">
        <v>1150</v>
      </c>
      <c r="B1221" s="9" t="s">
        <v>2385</v>
      </c>
      <c r="C1221" s="9" t="s">
        <v>4414</v>
      </c>
      <c r="D1221" s="12" t="s">
        <v>4413</v>
      </c>
    </row>
    <row r="1222" spans="1:4" x14ac:dyDescent="0.3">
      <c r="A1222" s="12" t="s">
        <v>1149</v>
      </c>
      <c r="B1222" s="9" t="s">
        <v>2385</v>
      </c>
      <c r="C1222" s="9" t="s">
        <v>4416</v>
      </c>
      <c r="D1222" s="12" t="s">
        <v>4415</v>
      </c>
    </row>
    <row r="1223" spans="1:4" x14ac:dyDescent="0.3">
      <c r="A1223" s="12" t="s">
        <v>1148</v>
      </c>
      <c r="B1223" s="9" t="s">
        <v>2382</v>
      </c>
      <c r="C1223" s="9" t="s">
        <v>3446</v>
      </c>
      <c r="D1223" s="12" t="s">
        <v>4417</v>
      </c>
    </row>
    <row r="1224" spans="1:4" x14ac:dyDescent="0.3">
      <c r="A1224" s="12" t="s">
        <v>1147</v>
      </c>
      <c r="B1224" s="9" t="s">
        <v>2382</v>
      </c>
      <c r="C1224" s="9" t="s">
        <v>4419</v>
      </c>
      <c r="D1224" s="12" t="s">
        <v>4418</v>
      </c>
    </row>
    <row r="1225" spans="1:4" x14ac:dyDescent="0.3">
      <c r="A1225" s="12" t="s">
        <v>1146</v>
      </c>
      <c r="B1225" s="9" t="s">
        <v>2385</v>
      </c>
      <c r="C1225" s="9" t="s">
        <v>4420</v>
      </c>
      <c r="D1225" s="12" t="s">
        <v>2945</v>
      </c>
    </row>
    <row r="1226" spans="1:4" x14ac:dyDescent="0.3">
      <c r="A1226" s="12" t="s">
        <v>1145</v>
      </c>
      <c r="B1226" s="9" t="s">
        <v>2382</v>
      </c>
      <c r="C1226" s="9" t="s">
        <v>4421</v>
      </c>
      <c r="D1226" s="12" t="s">
        <v>2482</v>
      </c>
    </row>
    <row r="1227" spans="1:4" x14ac:dyDescent="0.3">
      <c r="A1227" s="12" t="s">
        <v>1144</v>
      </c>
      <c r="B1227" s="9" t="s">
        <v>2385</v>
      </c>
      <c r="C1227" s="9" t="s">
        <v>4423</v>
      </c>
      <c r="D1227" s="12" t="s">
        <v>4422</v>
      </c>
    </row>
    <row r="1228" spans="1:4" x14ac:dyDescent="0.3">
      <c r="A1228" s="12" t="s">
        <v>1143</v>
      </c>
      <c r="B1228" s="9" t="s">
        <v>2382</v>
      </c>
      <c r="C1228" s="9" t="s">
        <v>4425</v>
      </c>
      <c r="D1228" s="12" t="s">
        <v>4424</v>
      </c>
    </row>
    <row r="1229" spans="1:4" x14ac:dyDescent="0.3">
      <c r="A1229" s="12" t="s">
        <v>1142</v>
      </c>
      <c r="B1229" s="9" t="s">
        <v>2385</v>
      </c>
      <c r="C1229" s="9" t="s">
        <v>4427</v>
      </c>
      <c r="D1229" s="12" t="s">
        <v>4426</v>
      </c>
    </row>
    <row r="1230" spans="1:4" x14ac:dyDescent="0.3">
      <c r="A1230" s="12" t="s">
        <v>1141</v>
      </c>
      <c r="B1230" s="9" t="s">
        <v>2385</v>
      </c>
      <c r="C1230" s="9" t="s">
        <v>2838</v>
      </c>
      <c r="D1230" s="12" t="s">
        <v>4428</v>
      </c>
    </row>
    <row r="1231" spans="1:4" x14ac:dyDescent="0.3">
      <c r="A1231" s="12" t="s">
        <v>1140</v>
      </c>
      <c r="B1231" s="9" t="s">
        <v>2382</v>
      </c>
      <c r="C1231" s="9" t="s">
        <v>4430</v>
      </c>
      <c r="D1231" s="12" t="s">
        <v>4429</v>
      </c>
    </row>
    <row r="1232" spans="1:4" x14ac:dyDescent="0.3">
      <c r="A1232" s="12" t="s">
        <v>1139</v>
      </c>
      <c r="B1232" s="9" t="s">
        <v>2382</v>
      </c>
      <c r="C1232" s="9" t="s">
        <v>4432</v>
      </c>
      <c r="D1232" s="12" t="s">
        <v>4431</v>
      </c>
    </row>
    <row r="1233" spans="1:4" x14ac:dyDescent="0.3">
      <c r="A1233" s="12" t="s">
        <v>1138</v>
      </c>
      <c r="B1233" s="9" t="s">
        <v>2382</v>
      </c>
      <c r="C1233" s="9" t="s">
        <v>4434</v>
      </c>
      <c r="D1233" s="12" t="s">
        <v>4433</v>
      </c>
    </row>
    <row r="1234" spans="1:4" x14ac:dyDescent="0.3">
      <c r="A1234" s="12" t="s">
        <v>1137</v>
      </c>
      <c r="B1234" s="9" t="s">
        <v>2385</v>
      </c>
      <c r="C1234" s="9" t="s">
        <v>4436</v>
      </c>
      <c r="D1234" s="12" t="s">
        <v>4435</v>
      </c>
    </row>
    <row r="1235" spans="1:4" x14ac:dyDescent="0.3">
      <c r="A1235" s="12" t="s">
        <v>1136</v>
      </c>
      <c r="B1235" s="9" t="s">
        <v>2385</v>
      </c>
      <c r="C1235" s="9" t="s">
        <v>4437</v>
      </c>
      <c r="D1235" s="12" t="s">
        <v>4103</v>
      </c>
    </row>
    <row r="1236" spans="1:4" x14ac:dyDescent="0.3">
      <c r="A1236" s="12" t="s">
        <v>1135</v>
      </c>
      <c r="B1236" s="9" t="s">
        <v>3254</v>
      </c>
      <c r="C1236" s="9" t="s">
        <v>4243</v>
      </c>
      <c r="D1236" s="12" t="s">
        <v>4438</v>
      </c>
    </row>
    <row r="1237" spans="1:4" x14ac:dyDescent="0.3">
      <c r="A1237" s="12" t="s">
        <v>1134</v>
      </c>
      <c r="B1237" s="9" t="s">
        <v>3254</v>
      </c>
      <c r="C1237" s="9" t="s">
        <v>4440</v>
      </c>
      <c r="D1237" s="12" t="s">
        <v>4439</v>
      </c>
    </row>
    <row r="1238" spans="1:4" x14ac:dyDescent="0.3">
      <c r="A1238" s="12" t="s">
        <v>1133</v>
      </c>
      <c r="B1238" s="9" t="s">
        <v>2382</v>
      </c>
      <c r="C1238" s="9" t="s">
        <v>4442</v>
      </c>
      <c r="D1238" s="12" t="s">
        <v>4441</v>
      </c>
    </row>
    <row r="1239" spans="1:4" x14ac:dyDescent="0.3">
      <c r="A1239" s="12" t="s">
        <v>1132</v>
      </c>
      <c r="B1239" s="9" t="s">
        <v>2385</v>
      </c>
      <c r="C1239" s="9" t="s">
        <v>2679</v>
      </c>
      <c r="D1239" s="12" t="s">
        <v>4443</v>
      </c>
    </row>
    <row r="1240" spans="1:4" x14ac:dyDescent="0.3">
      <c r="A1240" s="12" t="s">
        <v>1131</v>
      </c>
      <c r="B1240" s="9" t="s">
        <v>2385</v>
      </c>
      <c r="C1240" s="9" t="s">
        <v>4445</v>
      </c>
      <c r="D1240" s="12" t="s">
        <v>4444</v>
      </c>
    </row>
    <row r="1241" spans="1:4" x14ac:dyDescent="0.3">
      <c r="A1241" s="12" t="s">
        <v>1130</v>
      </c>
      <c r="B1241" s="9" t="s">
        <v>2382</v>
      </c>
      <c r="C1241" s="9" t="s">
        <v>4447</v>
      </c>
      <c r="D1241" s="12" t="s">
        <v>4446</v>
      </c>
    </row>
    <row r="1242" spans="1:4" x14ac:dyDescent="0.3">
      <c r="A1242" s="12" t="s">
        <v>1129</v>
      </c>
      <c r="B1242" s="9" t="s">
        <v>2385</v>
      </c>
      <c r="C1242" s="9" t="s">
        <v>4449</v>
      </c>
      <c r="D1242" s="12" t="s">
        <v>4448</v>
      </c>
    </row>
    <row r="1243" spans="1:4" x14ac:dyDescent="0.3">
      <c r="A1243" s="12" t="s">
        <v>1128</v>
      </c>
      <c r="B1243" s="9" t="s">
        <v>3254</v>
      </c>
      <c r="C1243" s="9" t="s">
        <v>4450</v>
      </c>
      <c r="D1243" s="12" t="s">
        <v>3945</v>
      </c>
    </row>
    <row r="1244" spans="1:4" x14ac:dyDescent="0.3">
      <c r="A1244" s="12" t="s">
        <v>1127</v>
      </c>
      <c r="B1244" s="9" t="s">
        <v>2385</v>
      </c>
      <c r="C1244" s="9" t="s">
        <v>4452</v>
      </c>
      <c r="D1244" s="12" t="s">
        <v>4451</v>
      </c>
    </row>
    <row r="1245" spans="1:4" x14ac:dyDescent="0.3">
      <c r="A1245" s="12" t="s">
        <v>1126</v>
      </c>
      <c r="B1245" s="9" t="s">
        <v>2382</v>
      </c>
      <c r="C1245" s="9" t="s">
        <v>4180</v>
      </c>
      <c r="D1245" s="12" t="s">
        <v>4453</v>
      </c>
    </row>
    <row r="1246" spans="1:4" x14ac:dyDescent="0.3">
      <c r="A1246" s="12" t="s">
        <v>1125</v>
      </c>
      <c r="B1246" s="9" t="s">
        <v>2382</v>
      </c>
      <c r="C1246" s="9" t="s">
        <v>4454</v>
      </c>
      <c r="D1246" s="12" t="s">
        <v>4389</v>
      </c>
    </row>
    <row r="1247" spans="1:4" x14ac:dyDescent="0.3">
      <c r="A1247" s="12" t="s">
        <v>1124</v>
      </c>
      <c r="B1247" s="9" t="s">
        <v>2385</v>
      </c>
      <c r="C1247" s="9" t="s">
        <v>4456</v>
      </c>
      <c r="D1247" s="12" t="s">
        <v>4455</v>
      </c>
    </row>
    <row r="1248" spans="1:4" x14ac:dyDescent="0.3">
      <c r="A1248" s="12" t="s">
        <v>1123</v>
      </c>
      <c r="B1248" s="9" t="s">
        <v>2385</v>
      </c>
      <c r="C1248" s="9" t="s">
        <v>4458</v>
      </c>
      <c r="D1248" s="12" t="s">
        <v>4457</v>
      </c>
    </row>
    <row r="1249" spans="1:4" x14ac:dyDescent="0.3">
      <c r="A1249" s="12" t="s">
        <v>1122</v>
      </c>
      <c r="B1249" s="9" t="s">
        <v>2385</v>
      </c>
      <c r="C1249" s="9" t="s">
        <v>3113</v>
      </c>
      <c r="D1249" s="12" t="s">
        <v>4459</v>
      </c>
    </row>
    <row r="1250" spans="1:4" x14ac:dyDescent="0.3">
      <c r="A1250" s="12" t="s">
        <v>1121</v>
      </c>
      <c r="B1250" s="9" t="s">
        <v>2385</v>
      </c>
      <c r="C1250" s="9" t="s">
        <v>2661</v>
      </c>
      <c r="D1250" s="12" t="s">
        <v>4460</v>
      </c>
    </row>
    <row r="1251" spans="1:4" x14ac:dyDescent="0.3">
      <c r="A1251" s="12" t="s">
        <v>1120</v>
      </c>
      <c r="B1251" s="9" t="s">
        <v>2382</v>
      </c>
      <c r="C1251" s="9" t="s">
        <v>4462</v>
      </c>
      <c r="D1251" s="12" t="s">
        <v>4461</v>
      </c>
    </row>
    <row r="1252" spans="1:4" x14ac:dyDescent="0.3">
      <c r="A1252" s="12" t="s">
        <v>1119</v>
      </c>
      <c r="B1252" s="9" t="s">
        <v>2385</v>
      </c>
      <c r="C1252" s="9" t="s">
        <v>4464</v>
      </c>
      <c r="D1252" s="12" t="s">
        <v>4463</v>
      </c>
    </row>
    <row r="1253" spans="1:4" x14ac:dyDescent="0.3">
      <c r="A1253" s="12" t="s">
        <v>1118</v>
      </c>
      <c r="B1253" s="9" t="s">
        <v>2385</v>
      </c>
      <c r="C1253" s="9" t="s">
        <v>3476</v>
      </c>
      <c r="D1253" s="12" t="s">
        <v>4465</v>
      </c>
    </row>
    <row r="1254" spans="1:4" x14ac:dyDescent="0.3">
      <c r="A1254" s="12" t="s">
        <v>1117</v>
      </c>
      <c r="B1254" s="9" t="s">
        <v>2382</v>
      </c>
      <c r="C1254" s="9" t="s">
        <v>4467</v>
      </c>
      <c r="D1254" s="12" t="s">
        <v>4466</v>
      </c>
    </row>
    <row r="1255" spans="1:4" x14ac:dyDescent="0.3">
      <c r="A1255" s="12" t="s">
        <v>1116</v>
      </c>
      <c r="B1255" s="9" t="s">
        <v>3254</v>
      </c>
      <c r="C1255" s="9" t="s">
        <v>2536</v>
      </c>
      <c r="D1255" s="12" t="s">
        <v>4468</v>
      </c>
    </row>
    <row r="1256" spans="1:4" x14ac:dyDescent="0.3">
      <c r="A1256" s="12" t="s">
        <v>1115</v>
      </c>
      <c r="B1256" s="9" t="s">
        <v>2382</v>
      </c>
      <c r="C1256" s="9" t="s">
        <v>4470</v>
      </c>
      <c r="D1256" s="12" t="s">
        <v>4469</v>
      </c>
    </row>
    <row r="1257" spans="1:4" x14ac:dyDescent="0.3">
      <c r="A1257" s="12" t="s">
        <v>1114</v>
      </c>
      <c r="B1257" s="9" t="s">
        <v>2382</v>
      </c>
      <c r="C1257" s="9" t="s">
        <v>4472</v>
      </c>
      <c r="D1257" s="12" t="s">
        <v>4471</v>
      </c>
    </row>
    <row r="1258" spans="1:4" x14ac:dyDescent="0.3">
      <c r="A1258" s="12" t="s">
        <v>1113</v>
      </c>
      <c r="B1258" s="9" t="s">
        <v>2385</v>
      </c>
      <c r="C1258" s="9" t="s">
        <v>2677</v>
      </c>
      <c r="D1258" s="12" t="s">
        <v>4473</v>
      </c>
    </row>
    <row r="1259" spans="1:4" x14ac:dyDescent="0.3">
      <c r="A1259" s="12" t="s">
        <v>1112</v>
      </c>
      <c r="B1259" s="9" t="s">
        <v>2382</v>
      </c>
      <c r="C1259" s="9" t="s">
        <v>4475</v>
      </c>
      <c r="D1259" s="12" t="s">
        <v>4474</v>
      </c>
    </row>
    <row r="1260" spans="1:4" x14ac:dyDescent="0.3">
      <c r="A1260" s="12" t="s">
        <v>1111</v>
      </c>
      <c r="B1260" s="9" t="s">
        <v>2385</v>
      </c>
      <c r="C1260" s="9" t="s">
        <v>4477</v>
      </c>
      <c r="D1260" s="12" t="s">
        <v>4476</v>
      </c>
    </row>
    <row r="1261" spans="1:4" x14ac:dyDescent="0.3">
      <c r="A1261" s="12" t="s">
        <v>1110</v>
      </c>
      <c r="B1261" s="9" t="s">
        <v>2385</v>
      </c>
      <c r="C1261" s="9" t="s">
        <v>4478</v>
      </c>
      <c r="D1261" s="12" t="s">
        <v>4073</v>
      </c>
    </row>
    <row r="1262" spans="1:4" x14ac:dyDescent="0.3">
      <c r="A1262" s="12" t="s">
        <v>1109</v>
      </c>
      <c r="B1262" s="9" t="s">
        <v>2385</v>
      </c>
      <c r="C1262" s="9" t="s">
        <v>3108</v>
      </c>
      <c r="D1262" s="12" t="s">
        <v>4479</v>
      </c>
    </row>
    <row r="1263" spans="1:4" x14ac:dyDescent="0.3">
      <c r="A1263" s="12" t="s">
        <v>1108</v>
      </c>
      <c r="B1263" s="9" t="s">
        <v>2382</v>
      </c>
      <c r="C1263" s="9" t="s">
        <v>4481</v>
      </c>
      <c r="D1263" s="12" t="s">
        <v>4480</v>
      </c>
    </row>
    <row r="1264" spans="1:4" x14ac:dyDescent="0.3">
      <c r="A1264" s="12" t="s">
        <v>1107</v>
      </c>
      <c r="B1264" s="9" t="s">
        <v>2382</v>
      </c>
      <c r="C1264" s="9" t="s">
        <v>4483</v>
      </c>
      <c r="D1264" s="12" t="s">
        <v>4482</v>
      </c>
    </row>
    <row r="1265" spans="1:4" x14ac:dyDescent="0.3">
      <c r="A1265" s="12" t="s">
        <v>1106</v>
      </c>
      <c r="B1265" s="9" t="s">
        <v>2385</v>
      </c>
      <c r="C1265" s="9" t="s">
        <v>4485</v>
      </c>
      <c r="D1265" s="12" t="s">
        <v>4484</v>
      </c>
    </row>
    <row r="1266" spans="1:4" x14ac:dyDescent="0.3">
      <c r="A1266" s="12" t="s">
        <v>1105</v>
      </c>
      <c r="B1266" s="9" t="s">
        <v>2385</v>
      </c>
      <c r="C1266" s="9" t="s">
        <v>4487</v>
      </c>
      <c r="D1266" s="12" t="s">
        <v>4486</v>
      </c>
    </row>
    <row r="1267" spans="1:4" x14ac:dyDescent="0.3">
      <c r="A1267" s="12" t="s">
        <v>1104</v>
      </c>
      <c r="B1267" s="9" t="s">
        <v>2385</v>
      </c>
      <c r="C1267" s="9" t="s">
        <v>2771</v>
      </c>
      <c r="D1267" s="12" t="s">
        <v>4488</v>
      </c>
    </row>
    <row r="1268" spans="1:4" x14ac:dyDescent="0.3">
      <c r="A1268" s="12" t="s">
        <v>1103</v>
      </c>
      <c r="B1268" s="9" t="s">
        <v>2385</v>
      </c>
      <c r="C1268" s="9" t="s">
        <v>4490</v>
      </c>
      <c r="D1268" s="12" t="s">
        <v>4489</v>
      </c>
    </row>
    <row r="1269" spans="1:4" x14ac:dyDescent="0.3">
      <c r="A1269" s="12" t="s">
        <v>1102</v>
      </c>
      <c r="B1269" s="9" t="s">
        <v>2382</v>
      </c>
      <c r="C1269" s="9" t="s">
        <v>4492</v>
      </c>
      <c r="D1269" s="12" t="s">
        <v>4491</v>
      </c>
    </row>
    <row r="1270" spans="1:4" x14ac:dyDescent="0.3">
      <c r="A1270" s="12" t="s">
        <v>1101</v>
      </c>
      <c r="B1270" s="9" t="s">
        <v>2382</v>
      </c>
      <c r="C1270" s="9" t="s">
        <v>4481</v>
      </c>
      <c r="D1270" s="12" t="s">
        <v>4493</v>
      </c>
    </row>
    <row r="1271" spans="1:4" x14ac:dyDescent="0.3">
      <c r="A1271" s="12" t="s">
        <v>1100</v>
      </c>
      <c r="B1271" s="9" t="s">
        <v>2382</v>
      </c>
      <c r="C1271" s="9" t="s">
        <v>4494</v>
      </c>
      <c r="D1271" s="12" t="s">
        <v>2741</v>
      </c>
    </row>
    <row r="1272" spans="1:4" x14ac:dyDescent="0.3">
      <c r="A1272" s="12" t="s">
        <v>1099</v>
      </c>
      <c r="B1272" s="9" t="s">
        <v>2385</v>
      </c>
      <c r="C1272" s="9" t="s">
        <v>4495</v>
      </c>
      <c r="D1272" s="12" t="s">
        <v>2658</v>
      </c>
    </row>
    <row r="1273" spans="1:4" x14ac:dyDescent="0.3">
      <c r="A1273" s="12" t="s">
        <v>1098</v>
      </c>
      <c r="B1273" s="9" t="s">
        <v>2385</v>
      </c>
      <c r="C1273" s="9" t="s">
        <v>4497</v>
      </c>
      <c r="D1273" s="12" t="s">
        <v>4496</v>
      </c>
    </row>
    <row r="1274" spans="1:4" x14ac:dyDescent="0.3">
      <c r="A1274" s="12" t="s">
        <v>1097</v>
      </c>
      <c r="B1274" s="9" t="s">
        <v>2385</v>
      </c>
      <c r="C1274" s="9" t="s">
        <v>4499</v>
      </c>
      <c r="D1274" s="12" t="s">
        <v>4498</v>
      </c>
    </row>
    <row r="1275" spans="1:4" x14ac:dyDescent="0.3">
      <c r="A1275" s="12" t="s">
        <v>1096</v>
      </c>
      <c r="B1275" s="9" t="s">
        <v>2385</v>
      </c>
      <c r="C1275" s="9" t="s">
        <v>3389</v>
      </c>
      <c r="D1275" s="12" t="s">
        <v>4500</v>
      </c>
    </row>
    <row r="1276" spans="1:4" x14ac:dyDescent="0.3">
      <c r="A1276" s="12" t="s">
        <v>1095</v>
      </c>
      <c r="B1276" s="9" t="s">
        <v>2385</v>
      </c>
      <c r="C1276" s="9" t="s">
        <v>2434</v>
      </c>
      <c r="D1276" s="12" t="s">
        <v>4501</v>
      </c>
    </row>
    <row r="1277" spans="1:4" x14ac:dyDescent="0.3">
      <c r="A1277" s="12" t="s">
        <v>1094</v>
      </c>
      <c r="B1277" s="9" t="s">
        <v>2385</v>
      </c>
      <c r="C1277" s="9" t="s">
        <v>4502</v>
      </c>
      <c r="D1277" s="12" t="s">
        <v>4043</v>
      </c>
    </row>
    <row r="1278" spans="1:4" x14ac:dyDescent="0.3">
      <c r="A1278" s="12" t="s">
        <v>1093</v>
      </c>
      <c r="B1278" s="9" t="s">
        <v>2382</v>
      </c>
      <c r="C1278" s="9" t="s">
        <v>4504</v>
      </c>
      <c r="D1278" s="12" t="s">
        <v>4503</v>
      </c>
    </row>
    <row r="1279" spans="1:4" x14ac:dyDescent="0.3">
      <c r="A1279" s="12" t="s">
        <v>1092</v>
      </c>
      <c r="B1279" s="9" t="s">
        <v>2382</v>
      </c>
      <c r="C1279" s="9" t="s">
        <v>4506</v>
      </c>
      <c r="D1279" s="12" t="s">
        <v>4505</v>
      </c>
    </row>
    <row r="1280" spans="1:4" x14ac:dyDescent="0.3">
      <c r="A1280" s="12" t="s">
        <v>1091</v>
      </c>
      <c r="B1280" s="9" t="s">
        <v>2382</v>
      </c>
      <c r="C1280" s="9" t="s">
        <v>4214</v>
      </c>
      <c r="D1280" s="12" t="s">
        <v>4507</v>
      </c>
    </row>
    <row r="1281" spans="1:4" x14ac:dyDescent="0.3">
      <c r="A1281" s="12" t="s">
        <v>1090</v>
      </c>
      <c r="B1281" s="9" t="s">
        <v>2385</v>
      </c>
      <c r="C1281" s="9" t="s">
        <v>4509</v>
      </c>
      <c r="D1281" s="12" t="s">
        <v>4508</v>
      </c>
    </row>
    <row r="1282" spans="1:4" x14ac:dyDescent="0.3">
      <c r="A1282" s="12" t="s">
        <v>1089</v>
      </c>
      <c r="B1282" s="9" t="s">
        <v>2385</v>
      </c>
      <c r="C1282" s="9" t="s">
        <v>2675</v>
      </c>
      <c r="D1282" s="12" t="s">
        <v>4510</v>
      </c>
    </row>
    <row r="1283" spans="1:4" x14ac:dyDescent="0.3">
      <c r="A1283" s="12" t="s">
        <v>1088</v>
      </c>
      <c r="B1283" s="9" t="s">
        <v>2382</v>
      </c>
      <c r="C1283" s="9" t="s">
        <v>4187</v>
      </c>
      <c r="D1283" s="12" t="s">
        <v>4511</v>
      </c>
    </row>
    <row r="1284" spans="1:4" x14ac:dyDescent="0.3">
      <c r="A1284" s="12" t="s">
        <v>1087</v>
      </c>
      <c r="B1284" s="9" t="s">
        <v>2385</v>
      </c>
      <c r="C1284" s="9" t="s">
        <v>2802</v>
      </c>
      <c r="D1284" s="12" t="s">
        <v>2839</v>
      </c>
    </row>
    <row r="1285" spans="1:4" x14ac:dyDescent="0.3">
      <c r="A1285" s="12" t="s">
        <v>1086</v>
      </c>
      <c r="B1285" s="9" t="s">
        <v>2382</v>
      </c>
      <c r="C1285" s="9" t="s">
        <v>4513</v>
      </c>
      <c r="D1285" s="12" t="s">
        <v>4512</v>
      </c>
    </row>
    <row r="1286" spans="1:4" x14ac:dyDescent="0.3">
      <c r="A1286" s="12" t="s">
        <v>1085</v>
      </c>
      <c r="B1286" s="9" t="s">
        <v>2382</v>
      </c>
      <c r="C1286" s="9" t="s">
        <v>4515</v>
      </c>
      <c r="D1286" s="12" t="s">
        <v>4514</v>
      </c>
    </row>
    <row r="1287" spans="1:4" x14ac:dyDescent="0.3">
      <c r="A1287" s="12" t="s">
        <v>1084</v>
      </c>
      <c r="B1287" s="9" t="s">
        <v>2382</v>
      </c>
      <c r="C1287" s="9" t="s">
        <v>4517</v>
      </c>
      <c r="D1287" s="12" t="s">
        <v>4516</v>
      </c>
    </row>
    <row r="1288" spans="1:4" x14ac:dyDescent="0.3">
      <c r="A1288" s="12" t="s">
        <v>1083</v>
      </c>
      <c r="B1288" s="9" t="s">
        <v>2382</v>
      </c>
      <c r="C1288" s="9" t="s">
        <v>4518</v>
      </c>
      <c r="D1288" s="12" t="s">
        <v>2407</v>
      </c>
    </row>
    <row r="1289" spans="1:4" x14ac:dyDescent="0.3">
      <c r="A1289" s="12" t="s">
        <v>1082</v>
      </c>
      <c r="B1289" s="9" t="s">
        <v>2382</v>
      </c>
      <c r="C1289" s="9" t="s">
        <v>2742</v>
      </c>
      <c r="D1289" s="12" t="s">
        <v>4519</v>
      </c>
    </row>
    <row r="1290" spans="1:4" x14ac:dyDescent="0.3">
      <c r="A1290" s="12" t="s">
        <v>1081</v>
      </c>
      <c r="B1290" s="9" t="s">
        <v>2382</v>
      </c>
      <c r="C1290" s="9" t="s">
        <v>4521</v>
      </c>
      <c r="D1290" s="12" t="s">
        <v>4520</v>
      </c>
    </row>
    <row r="1291" spans="1:4" x14ac:dyDescent="0.3">
      <c r="A1291" s="12" t="s">
        <v>1080</v>
      </c>
      <c r="B1291" s="9" t="s">
        <v>2382</v>
      </c>
      <c r="C1291" s="9" t="s">
        <v>4523</v>
      </c>
      <c r="D1291" s="12" t="s">
        <v>4522</v>
      </c>
    </row>
    <row r="1292" spans="1:4" x14ac:dyDescent="0.3">
      <c r="A1292" s="12" t="s">
        <v>1079</v>
      </c>
      <c r="B1292" s="9" t="s">
        <v>2382</v>
      </c>
      <c r="C1292" s="9" t="s">
        <v>2494</v>
      </c>
      <c r="D1292" s="12" t="s">
        <v>4524</v>
      </c>
    </row>
    <row r="1293" spans="1:4" x14ac:dyDescent="0.3">
      <c r="A1293" s="12" t="s">
        <v>1078</v>
      </c>
      <c r="B1293" s="9" t="s">
        <v>2382</v>
      </c>
      <c r="C1293" s="9" t="s">
        <v>4214</v>
      </c>
      <c r="D1293" s="12" t="s">
        <v>4525</v>
      </c>
    </row>
    <row r="1294" spans="1:4" x14ac:dyDescent="0.3">
      <c r="A1294" s="12" t="s">
        <v>1077</v>
      </c>
      <c r="B1294" s="9" t="s">
        <v>2382</v>
      </c>
      <c r="C1294" s="9" t="s">
        <v>4527</v>
      </c>
      <c r="D1294" s="12" t="s">
        <v>4526</v>
      </c>
    </row>
    <row r="1295" spans="1:4" x14ac:dyDescent="0.3">
      <c r="A1295" s="12" t="s">
        <v>1076</v>
      </c>
      <c r="B1295" s="9" t="s">
        <v>2382</v>
      </c>
      <c r="C1295" s="9" t="s">
        <v>4529</v>
      </c>
      <c r="D1295" s="12" t="s">
        <v>4528</v>
      </c>
    </row>
    <row r="1296" spans="1:4" x14ac:dyDescent="0.3">
      <c r="A1296" s="12" t="s">
        <v>1075</v>
      </c>
      <c r="B1296" s="9" t="s">
        <v>2385</v>
      </c>
      <c r="C1296" s="9" t="s">
        <v>5979</v>
      </c>
      <c r="D1296" s="12" t="s">
        <v>4530</v>
      </c>
    </row>
    <row r="1297" spans="1:4" x14ac:dyDescent="0.3">
      <c r="A1297" s="12" t="s">
        <v>1074</v>
      </c>
      <c r="B1297" s="9" t="s">
        <v>2382</v>
      </c>
      <c r="C1297" s="9" t="s">
        <v>4532</v>
      </c>
      <c r="D1297" s="12" t="s">
        <v>4531</v>
      </c>
    </row>
    <row r="1298" spans="1:4" x14ac:dyDescent="0.3">
      <c r="A1298" s="12" t="s">
        <v>1073</v>
      </c>
      <c r="B1298" s="9" t="s">
        <v>2385</v>
      </c>
      <c r="C1298" s="9" t="s">
        <v>4534</v>
      </c>
      <c r="D1298" s="12" t="s">
        <v>4533</v>
      </c>
    </row>
    <row r="1299" spans="1:4" x14ac:dyDescent="0.3">
      <c r="A1299" s="12" t="s">
        <v>1072</v>
      </c>
      <c r="B1299" s="9" t="s">
        <v>3254</v>
      </c>
      <c r="C1299" s="9" t="s">
        <v>4535</v>
      </c>
      <c r="D1299" s="12" t="s">
        <v>3509</v>
      </c>
    </row>
    <row r="1300" spans="1:4" x14ac:dyDescent="0.3">
      <c r="A1300" s="12" t="s">
        <v>1071</v>
      </c>
      <c r="B1300" s="9" t="s">
        <v>2382</v>
      </c>
      <c r="C1300" s="9" t="s">
        <v>4536</v>
      </c>
      <c r="D1300" s="12" t="s">
        <v>4213</v>
      </c>
    </row>
    <row r="1301" spans="1:4" x14ac:dyDescent="0.3">
      <c r="A1301" s="12" t="s">
        <v>1070</v>
      </c>
      <c r="B1301" s="9" t="s">
        <v>2385</v>
      </c>
      <c r="C1301" s="9" t="s">
        <v>2461</v>
      </c>
      <c r="D1301" s="12" t="s">
        <v>4537</v>
      </c>
    </row>
    <row r="1302" spans="1:4" x14ac:dyDescent="0.3">
      <c r="A1302" s="12" t="s">
        <v>1069</v>
      </c>
      <c r="B1302" s="9" t="s">
        <v>2385</v>
      </c>
      <c r="C1302" s="9" t="s">
        <v>4539</v>
      </c>
      <c r="D1302" s="12" t="s">
        <v>4538</v>
      </c>
    </row>
    <row r="1303" spans="1:4" x14ac:dyDescent="0.3">
      <c r="A1303" s="12" t="s">
        <v>1068</v>
      </c>
      <c r="B1303" s="9" t="s">
        <v>2385</v>
      </c>
      <c r="C1303" s="9" t="s">
        <v>4541</v>
      </c>
      <c r="D1303" s="12" t="s">
        <v>4540</v>
      </c>
    </row>
    <row r="1304" spans="1:4" x14ac:dyDescent="0.3">
      <c r="A1304" s="12" t="s">
        <v>1067</v>
      </c>
      <c r="B1304" s="9" t="s">
        <v>2385</v>
      </c>
      <c r="C1304" s="9" t="s">
        <v>4543</v>
      </c>
      <c r="D1304" s="12" t="s">
        <v>4542</v>
      </c>
    </row>
    <row r="1305" spans="1:4" x14ac:dyDescent="0.3">
      <c r="A1305" s="12" t="s">
        <v>1066</v>
      </c>
      <c r="B1305" s="9" t="s">
        <v>2385</v>
      </c>
      <c r="C1305" s="9" t="s">
        <v>2802</v>
      </c>
      <c r="D1305" s="12" t="s">
        <v>4544</v>
      </c>
    </row>
    <row r="1306" spans="1:4" x14ac:dyDescent="0.3">
      <c r="A1306" s="12" t="s">
        <v>1065</v>
      </c>
      <c r="B1306" s="9" t="s">
        <v>2385</v>
      </c>
      <c r="C1306" s="9" t="s">
        <v>3135</v>
      </c>
      <c r="D1306" s="12" t="s">
        <v>4545</v>
      </c>
    </row>
    <row r="1307" spans="1:4" x14ac:dyDescent="0.3">
      <c r="A1307" s="12" t="s">
        <v>1064</v>
      </c>
      <c r="B1307" s="9" t="s">
        <v>2385</v>
      </c>
      <c r="C1307" s="9" t="s">
        <v>4547</v>
      </c>
      <c r="D1307" s="12" t="s">
        <v>4546</v>
      </c>
    </row>
    <row r="1308" spans="1:4" x14ac:dyDescent="0.3">
      <c r="A1308" s="12" t="s">
        <v>1063</v>
      </c>
      <c r="B1308" s="9" t="s">
        <v>2385</v>
      </c>
      <c r="C1308" s="9" t="s">
        <v>4549</v>
      </c>
      <c r="D1308" s="12" t="s">
        <v>4548</v>
      </c>
    </row>
    <row r="1309" spans="1:4" x14ac:dyDescent="0.3">
      <c r="A1309" s="12" t="s">
        <v>1062</v>
      </c>
      <c r="B1309" s="9" t="s">
        <v>2385</v>
      </c>
      <c r="C1309" s="9" t="s">
        <v>3875</v>
      </c>
      <c r="D1309" s="12" t="s">
        <v>4550</v>
      </c>
    </row>
    <row r="1310" spans="1:4" x14ac:dyDescent="0.3">
      <c r="A1310" s="12" t="s">
        <v>1061</v>
      </c>
      <c r="B1310" s="9" t="s">
        <v>2385</v>
      </c>
      <c r="C1310" s="9" t="s">
        <v>3465</v>
      </c>
      <c r="D1310" s="12" t="s">
        <v>2980</v>
      </c>
    </row>
    <row r="1311" spans="1:4" x14ac:dyDescent="0.3">
      <c r="A1311" s="12" t="s">
        <v>1060</v>
      </c>
      <c r="B1311" s="9" t="s">
        <v>2385</v>
      </c>
      <c r="C1311" s="9" t="s">
        <v>4552</v>
      </c>
      <c r="D1311" s="12" t="s">
        <v>4551</v>
      </c>
    </row>
    <row r="1312" spans="1:4" x14ac:dyDescent="0.3">
      <c r="A1312" s="12" t="s">
        <v>1059</v>
      </c>
      <c r="B1312" s="9" t="s">
        <v>2385</v>
      </c>
      <c r="C1312" s="9" t="s">
        <v>4554</v>
      </c>
      <c r="D1312" s="12" t="s">
        <v>4553</v>
      </c>
    </row>
    <row r="1313" spans="1:4" x14ac:dyDescent="0.3">
      <c r="A1313" s="12" t="s">
        <v>1058</v>
      </c>
      <c r="B1313" s="9" t="s">
        <v>2385</v>
      </c>
      <c r="C1313" s="9" t="s">
        <v>3108</v>
      </c>
      <c r="D1313" s="12" t="s">
        <v>4555</v>
      </c>
    </row>
    <row r="1314" spans="1:4" x14ac:dyDescent="0.3">
      <c r="A1314" s="12" t="s">
        <v>1057</v>
      </c>
      <c r="B1314" s="9" t="s">
        <v>2382</v>
      </c>
      <c r="C1314" s="9" t="s">
        <v>4557</v>
      </c>
      <c r="D1314" s="12" t="s">
        <v>4556</v>
      </c>
    </row>
    <row r="1315" spans="1:4" x14ac:dyDescent="0.3">
      <c r="A1315" s="12" t="s">
        <v>1056</v>
      </c>
      <c r="B1315" s="9" t="s">
        <v>2382</v>
      </c>
      <c r="C1315" s="9" t="s">
        <v>2883</v>
      </c>
      <c r="D1315" s="12" t="s">
        <v>4558</v>
      </c>
    </row>
    <row r="1316" spans="1:4" x14ac:dyDescent="0.3">
      <c r="A1316" s="12" t="s">
        <v>1055</v>
      </c>
      <c r="B1316" s="9" t="s">
        <v>2385</v>
      </c>
      <c r="C1316" s="9" t="s">
        <v>4560</v>
      </c>
      <c r="D1316" s="12" t="s">
        <v>4559</v>
      </c>
    </row>
    <row r="1317" spans="1:4" x14ac:dyDescent="0.3">
      <c r="A1317" s="12" t="s">
        <v>1054</v>
      </c>
      <c r="B1317" s="9" t="s">
        <v>2382</v>
      </c>
      <c r="C1317" s="9" t="s">
        <v>3263</v>
      </c>
      <c r="D1317" s="12" t="s">
        <v>4561</v>
      </c>
    </row>
    <row r="1318" spans="1:4" x14ac:dyDescent="0.3">
      <c r="A1318" s="12" t="s">
        <v>1053</v>
      </c>
      <c r="B1318" s="9" t="s">
        <v>2382</v>
      </c>
      <c r="C1318" s="9" t="s">
        <v>4563</v>
      </c>
      <c r="D1318" s="12" t="s">
        <v>4562</v>
      </c>
    </row>
    <row r="1319" spans="1:4" x14ac:dyDescent="0.3">
      <c r="A1319" s="12" t="s">
        <v>1052</v>
      </c>
      <c r="B1319" s="9" t="s">
        <v>2382</v>
      </c>
      <c r="C1319" s="9" t="s">
        <v>4565</v>
      </c>
      <c r="D1319" s="12" t="s">
        <v>4564</v>
      </c>
    </row>
    <row r="1320" spans="1:4" x14ac:dyDescent="0.3">
      <c r="A1320" s="12" t="s">
        <v>1051</v>
      </c>
      <c r="B1320" s="9" t="s">
        <v>2385</v>
      </c>
      <c r="C1320" s="9" t="s">
        <v>4567</v>
      </c>
      <c r="D1320" s="12" t="s">
        <v>4566</v>
      </c>
    </row>
    <row r="1321" spans="1:4" x14ac:dyDescent="0.3">
      <c r="A1321" s="12" t="s">
        <v>1050</v>
      </c>
      <c r="B1321" s="9" t="s">
        <v>2382</v>
      </c>
      <c r="C1321" s="9" t="s">
        <v>2390</v>
      </c>
      <c r="D1321" s="12" t="s">
        <v>4568</v>
      </c>
    </row>
    <row r="1322" spans="1:4" x14ac:dyDescent="0.3">
      <c r="A1322" s="12" t="s">
        <v>1049</v>
      </c>
      <c r="B1322" s="9" t="s">
        <v>2385</v>
      </c>
      <c r="C1322" s="9" t="s">
        <v>4570</v>
      </c>
      <c r="D1322" s="12" t="s">
        <v>4569</v>
      </c>
    </row>
    <row r="1323" spans="1:4" x14ac:dyDescent="0.3">
      <c r="A1323" s="12" t="s">
        <v>1048</v>
      </c>
      <c r="B1323" s="9" t="s">
        <v>2382</v>
      </c>
      <c r="C1323" s="9" t="s">
        <v>4572</v>
      </c>
      <c r="D1323" s="12" t="s">
        <v>4571</v>
      </c>
    </row>
    <row r="1324" spans="1:4" x14ac:dyDescent="0.3">
      <c r="A1324" s="12" t="s">
        <v>1047</v>
      </c>
      <c r="B1324" s="9" t="s">
        <v>2382</v>
      </c>
      <c r="C1324" s="9" t="s">
        <v>4574</v>
      </c>
      <c r="D1324" s="12" t="s">
        <v>4573</v>
      </c>
    </row>
    <row r="1325" spans="1:4" x14ac:dyDescent="0.3">
      <c r="A1325" s="12" t="s">
        <v>1046</v>
      </c>
      <c r="B1325" s="9" t="s">
        <v>2382</v>
      </c>
      <c r="C1325" s="9" t="s">
        <v>4576</v>
      </c>
      <c r="D1325" s="12" t="s">
        <v>4575</v>
      </c>
    </row>
    <row r="1326" spans="1:4" x14ac:dyDescent="0.3">
      <c r="A1326" s="12" t="s">
        <v>1045</v>
      </c>
      <c r="B1326" s="9" t="s">
        <v>2382</v>
      </c>
      <c r="C1326" s="9" t="s">
        <v>2509</v>
      </c>
      <c r="D1326" s="12" t="s">
        <v>4577</v>
      </c>
    </row>
    <row r="1327" spans="1:4" x14ac:dyDescent="0.3">
      <c r="A1327" s="12" t="s">
        <v>1044</v>
      </c>
      <c r="B1327" s="9" t="s">
        <v>2382</v>
      </c>
      <c r="C1327" s="9" t="s">
        <v>4579</v>
      </c>
      <c r="D1327" s="12" t="s">
        <v>4578</v>
      </c>
    </row>
    <row r="1328" spans="1:4" x14ac:dyDescent="0.3">
      <c r="A1328" s="12" t="s">
        <v>1043</v>
      </c>
      <c r="B1328" s="9" t="s">
        <v>2382</v>
      </c>
      <c r="C1328" s="9" t="s">
        <v>3257</v>
      </c>
      <c r="D1328" s="12" t="s">
        <v>4580</v>
      </c>
    </row>
    <row r="1329" spans="1:4" x14ac:dyDescent="0.3">
      <c r="A1329" s="12" t="s">
        <v>1042</v>
      </c>
      <c r="B1329" s="9" t="s">
        <v>2385</v>
      </c>
      <c r="C1329" s="9" t="s">
        <v>3119</v>
      </c>
      <c r="D1329" s="12" t="s">
        <v>4581</v>
      </c>
    </row>
    <row r="1330" spans="1:4" x14ac:dyDescent="0.3">
      <c r="A1330" s="12" t="s">
        <v>1041</v>
      </c>
      <c r="B1330" s="9" t="s">
        <v>3254</v>
      </c>
      <c r="C1330" s="9" t="s">
        <v>4518</v>
      </c>
      <c r="D1330" s="12" t="s">
        <v>4582</v>
      </c>
    </row>
    <row r="1331" spans="1:4" x14ac:dyDescent="0.3">
      <c r="A1331" s="12" t="s">
        <v>1040</v>
      </c>
      <c r="B1331" s="9" t="s">
        <v>2385</v>
      </c>
      <c r="C1331" s="9" t="s">
        <v>2816</v>
      </c>
      <c r="D1331" s="12" t="s">
        <v>4583</v>
      </c>
    </row>
    <row r="1332" spans="1:4" x14ac:dyDescent="0.3">
      <c r="A1332" s="12" t="s">
        <v>1039</v>
      </c>
      <c r="B1332" s="9" t="s">
        <v>2382</v>
      </c>
      <c r="C1332" s="9" t="s">
        <v>3270</v>
      </c>
      <c r="D1332" s="12" t="s">
        <v>4584</v>
      </c>
    </row>
    <row r="1333" spans="1:4" x14ac:dyDescent="0.3">
      <c r="A1333" s="12" t="s">
        <v>1038</v>
      </c>
      <c r="B1333" s="9" t="s">
        <v>2385</v>
      </c>
      <c r="C1333" s="9" t="s">
        <v>4586</v>
      </c>
      <c r="D1333" s="12" t="s">
        <v>4585</v>
      </c>
    </row>
    <row r="1334" spans="1:4" x14ac:dyDescent="0.3">
      <c r="A1334" s="12" t="s">
        <v>1037</v>
      </c>
      <c r="B1334" s="9" t="s">
        <v>3254</v>
      </c>
      <c r="C1334" s="9" t="s">
        <v>4588</v>
      </c>
      <c r="D1334" s="12" t="s">
        <v>4587</v>
      </c>
    </row>
    <row r="1335" spans="1:4" x14ac:dyDescent="0.3">
      <c r="A1335" s="12" t="s">
        <v>1036</v>
      </c>
      <c r="B1335" s="9" t="s">
        <v>2385</v>
      </c>
      <c r="C1335" s="9" t="s">
        <v>4590</v>
      </c>
      <c r="D1335" s="12" t="s">
        <v>4589</v>
      </c>
    </row>
    <row r="1336" spans="1:4" x14ac:dyDescent="0.3">
      <c r="A1336" s="12" t="s">
        <v>1035</v>
      </c>
      <c r="B1336" s="9" t="s">
        <v>2385</v>
      </c>
      <c r="C1336" s="9" t="s">
        <v>4592</v>
      </c>
      <c r="D1336" s="12" t="s">
        <v>4591</v>
      </c>
    </row>
    <row r="1337" spans="1:4" x14ac:dyDescent="0.3">
      <c r="A1337" s="12" t="s">
        <v>1034</v>
      </c>
      <c r="B1337" s="9" t="s">
        <v>2385</v>
      </c>
      <c r="C1337" s="9" t="s">
        <v>4593</v>
      </c>
      <c r="D1337" s="12" t="s">
        <v>2393</v>
      </c>
    </row>
    <row r="1338" spans="1:4" x14ac:dyDescent="0.3">
      <c r="A1338" s="12" t="s">
        <v>1033</v>
      </c>
      <c r="B1338" s="9" t="s">
        <v>2385</v>
      </c>
      <c r="C1338" s="9" t="s">
        <v>4595</v>
      </c>
      <c r="D1338" s="12" t="s">
        <v>4594</v>
      </c>
    </row>
    <row r="1339" spans="1:4" x14ac:dyDescent="0.3">
      <c r="A1339" s="12" t="s">
        <v>1032</v>
      </c>
      <c r="B1339" s="9" t="s">
        <v>3254</v>
      </c>
      <c r="C1339" s="9" t="s">
        <v>3425</v>
      </c>
      <c r="D1339" s="12" t="s">
        <v>2512</v>
      </c>
    </row>
    <row r="1340" spans="1:4" x14ac:dyDescent="0.3">
      <c r="A1340" s="12" t="s">
        <v>1031</v>
      </c>
      <c r="B1340" s="9" t="s">
        <v>2385</v>
      </c>
      <c r="C1340" s="9" t="s">
        <v>2679</v>
      </c>
      <c r="D1340" s="12" t="s">
        <v>4596</v>
      </c>
    </row>
    <row r="1341" spans="1:4" x14ac:dyDescent="0.3">
      <c r="A1341" s="12" t="s">
        <v>1030</v>
      </c>
      <c r="B1341" s="9" t="s">
        <v>2385</v>
      </c>
      <c r="C1341" s="9" t="s">
        <v>4598</v>
      </c>
      <c r="D1341" s="12" t="s">
        <v>4597</v>
      </c>
    </row>
    <row r="1342" spans="1:4" x14ac:dyDescent="0.3">
      <c r="A1342" s="12" t="s">
        <v>1029</v>
      </c>
      <c r="B1342" s="9" t="s">
        <v>3254</v>
      </c>
      <c r="C1342" s="9" t="s">
        <v>3472</v>
      </c>
      <c r="D1342" s="12" t="s">
        <v>4599</v>
      </c>
    </row>
    <row r="1343" spans="1:4" x14ac:dyDescent="0.3">
      <c r="A1343" s="12" t="s">
        <v>1028</v>
      </c>
      <c r="B1343" s="9" t="s">
        <v>2382</v>
      </c>
      <c r="C1343" s="9" t="s">
        <v>4601</v>
      </c>
      <c r="D1343" s="12" t="s">
        <v>4600</v>
      </c>
    </row>
    <row r="1344" spans="1:4" x14ac:dyDescent="0.3">
      <c r="A1344" s="12" t="s">
        <v>1027</v>
      </c>
      <c r="B1344" s="9" t="s">
        <v>3254</v>
      </c>
      <c r="C1344" s="9" t="s">
        <v>4603</v>
      </c>
      <c r="D1344" s="12" t="s">
        <v>4602</v>
      </c>
    </row>
    <row r="1345" spans="1:4" x14ac:dyDescent="0.3">
      <c r="A1345" s="12" t="s">
        <v>1026</v>
      </c>
      <c r="B1345" s="9" t="s">
        <v>2382</v>
      </c>
      <c r="C1345" s="9" t="s">
        <v>3152</v>
      </c>
      <c r="D1345" s="12" t="s">
        <v>4604</v>
      </c>
    </row>
    <row r="1346" spans="1:4" x14ac:dyDescent="0.3">
      <c r="A1346" s="12" t="s">
        <v>1025</v>
      </c>
      <c r="B1346" s="9" t="s">
        <v>2385</v>
      </c>
      <c r="C1346" s="9" t="s">
        <v>2575</v>
      </c>
      <c r="D1346" s="12" t="s">
        <v>4605</v>
      </c>
    </row>
    <row r="1347" spans="1:4" x14ac:dyDescent="0.3">
      <c r="A1347" s="12" t="s">
        <v>1024</v>
      </c>
      <c r="B1347" s="9" t="s">
        <v>2382</v>
      </c>
      <c r="C1347" s="9" t="s">
        <v>4607</v>
      </c>
      <c r="D1347" s="12" t="s">
        <v>4606</v>
      </c>
    </row>
    <row r="1348" spans="1:4" x14ac:dyDescent="0.3">
      <c r="A1348" s="12" t="s">
        <v>1023</v>
      </c>
      <c r="B1348" s="9" t="s">
        <v>2385</v>
      </c>
      <c r="C1348" s="9" t="s">
        <v>2729</v>
      </c>
      <c r="D1348" s="12" t="s">
        <v>4608</v>
      </c>
    </row>
    <row r="1349" spans="1:4" x14ac:dyDescent="0.3">
      <c r="A1349" s="12" t="s">
        <v>1022</v>
      </c>
      <c r="B1349" s="9" t="s">
        <v>2382</v>
      </c>
      <c r="C1349" s="9" t="s">
        <v>4610</v>
      </c>
      <c r="D1349" s="12" t="s">
        <v>4609</v>
      </c>
    </row>
    <row r="1350" spans="1:4" x14ac:dyDescent="0.3">
      <c r="A1350" s="12" t="s">
        <v>1021</v>
      </c>
      <c r="B1350" s="9" t="s">
        <v>3254</v>
      </c>
      <c r="C1350" s="9" t="s">
        <v>3154</v>
      </c>
      <c r="D1350" s="12" t="s">
        <v>4611</v>
      </c>
    </row>
    <row r="1351" spans="1:4" x14ac:dyDescent="0.3">
      <c r="A1351" s="12" t="s">
        <v>1020</v>
      </c>
      <c r="B1351" s="9" t="s">
        <v>2385</v>
      </c>
      <c r="C1351" s="9" t="s">
        <v>4613</v>
      </c>
      <c r="D1351" s="12" t="s">
        <v>4612</v>
      </c>
    </row>
    <row r="1352" spans="1:4" x14ac:dyDescent="0.3">
      <c r="A1352" s="12" t="s">
        <v>1019</v>
      </c>
      <c r="B1352" s="9" t="s">
        <v>2382</v>
      </c>
      <c r="C1352" s="9" t="s">
        <v>4614</v>
      </c>
      <c r="D1352" s="12" t="s">
        <v>2945</v>
      </c>
    </row>
    <row r="1353" spans="1:4" x14ac:dyDescent="0.3">
      <c r="A1353" s="12" t="s">
        <v>1018</v>
      </c>
      <c r="B1353" s="9" t="s">
        <v>2385</v>
      </c>
      <c r="C1353" s="9" t="s">
        <v>3091</v>
      </c>
      <c r="D1353" s="12" t="s">
        <v>4615</v>
      </c>
    </row>
    <row r="1354" spans="1:4" x14ac:dyDescent="0.3">
      <c r="A1354" s="12" t="s">
        <v>1017</v>
      </c>
      <c r="B1354" s="9" t="s">
        <v>2382</v>
      </c>
      <c r="C1354" s="9" t="s">
        <v>4617</v>
      </c>
      <c r="D1354" s="12" t="s">
        <v>4616</v>
      </c>
    </row>
    <row r="1355" spans="1:4" x14ac:dyDescent="0.3">
      <c r="A1355" s="12" t="s">
        <v>1016</v>
      </c>
      <c r="B1355" s="9" t="s">
        <v>2382</v>
      </c>
      <c r="C1355" s="9" t="s">
        <v>4618</v>
      </c>
      <c r="D1355" s="12" t="s">
        <v>3025</v>
      </c>
    </row>
    <row r="1356" spans="1:4" x14ac:dyDescent="0.3">
      <c r="A1356" s="12" t="s">
        <v>1015</v>
      </c>
      <c r="B1356" s="9" t="s">
        <v>2382</v>
      </c>
      <c r="C1356" s="9" t="s">
        <v>4619</v>
      </c>
      <c r="D1356" s="12" t="s">
        <v>4350</v>
      </c>
    </row>
    <row r="1357" spans="1:4" x14ac:dyDescent="0.3">
      <c r="A1357" s="12" t="s">
        <v>1014</v>
      </c>
      <c r="B1357" s="9" t="s">
        <v>2382</v>
      </c>
      <c r="C1357" s="9" t="s">
        <v>4621</v>
      </c>
      <c r="D1357" s="12" t="s">
        <v>4620</v>
      </c>
    </row>
    <row r="1358" spans="1:4" x14ac:dyDescent="0.3">
      <c r="A1358" s="12" t="s">
        <v>1013</v>
      </c>
      <c r="B1358" s="9" t="s">
        <v>2382</v>
      </c>
      <c r="C1358" s="9" t="s">
        <v>4623</v>
      </c>
      <c r="D1358" s="12" t="s">
        <v>4622</v>
      </c>
    </row>
    <row r="1359" spans="1:4" x14ac:dyDescent="0.3">
      <c r="A1359" s="12" t="s">
        <v>1012</v>
      </c>
      <c r="B1359" s="9" t="s">
        <v>2385</v>
      </c>
      <c r="C1359" s="9" t="s">
        <v>3460</v>
      </c>
      <c r="D1359" s="12" t="s">
        <v>4624</v>
      </c>
    </row>
    <row r="1360" spans="1:4" x14ac:dyDescent="0.3">
      <c r="A1360" s="12" t="s">
        <v>1011</v>
      </c>
      <c r="B1360" s="9" t="s">
        <v>2382</v>
      </c>
      <c r="C1360" s="9" t="s">
        <v>4626</v>
      </c>
      <c r="D1360" s="12" t="s">
        <v>4625</v>
      </c>
    </row>
    <row r="1361" spans="1:4" x14ac:dyDescent="0.3">
      <c r="A1361" s="12" t="s">
        <v>1010</v>
      </c>
      <c r="B1361" s="9" t="s">
        <v>2382</v>
      </c>
      <c r="C1361" s="9" t="s">
        <v>4627</v>
      </c>
      <c r="D1361" s="12" t="s">
        <v>2638</v>
      </c>
    </row>
    <row r="1362" spans="1:4" x14ac:dyDescent="0.3">
      <c r="A1362" s="12" t="s">
        <v>1009</v>
      </c>
      <c r="B1362" s="9" t="s">
        <v>2385</v>
      </c>
      <c r="C1362" s="9" t="s">
        <v>4629</v>
      </c>
      <c r="D1362" s="12" t="s">
        <v>4628</v>
      </c>
    </row>
    <row r="1363" spans="1:4" x14ac:dyDescent="0.3">
      <c r="A1363" s="12" t="s">
        <v>1008</v>
      </c>
      <c r="B1363" s="9" t="s">
        <v>2385</v>
      </c>
      <c r="C1363" s="9" t="s">
        <v>4631</v>
      </c>
      <c r="D1363" s="12" t="s">
        <v>4630</v>
      </c>
    </row>
    <row r="1364" spans="1:4" x14ac:dyDescent="0.3">
      <c r="A1364" s="12" t="s">
        <v>1007</v>
      </c>
      <c r="B1364" s="9" t="s">
        <v>2385</v>
      </c>
      <c r="C1364" s="9" t="s">
        <v>3391</v>
      </c>
      <c r="D1364" s="12" t="s">
        <v>3794</v>
      </c>
    </row>
    <row r="1365" spans="1:4" x14ac:dyDescent="0.3">
      <c r="A1365" s="12" t="s">
        <v>1006</v>
      </c>
      <c r="B1365" s="9" t="s">
        <v>2382</v>
      </c>
      <c r="C1365" s="9" t="s">
        <v>4633</v>
      </c>
      <c r="D1365" s="12" t="s">
        <v>4632</v>
      </c>
    </row>
    <row r="1366" spans="1:4" x14ac:dyDescent="0.3">
      <c r="A1366" s="12" t="s">
        <v>1005</v>
      </c>
      <c r="B1366" s="9" t="s">
        <v>2382</v>
      </c>
      <c r="C1366" s="9" t="s">
        <v>2428</v>
      </c>
      <c r="D1366" s="12" t="s">
        <v>4634</v>
      </c>
    </row>
    <row r="1367" spans="1:4" x14ac:dyDescent="0.3">
      <c r="A1367" s="12" t="s">
        <v>1004</v>
      </c>
      <c r="B1367" s="9" t="s">
        <v>3254</v>
      </c>
      <c r="C1367" s="9" t="s">
        <v>4636</v>
      </c>
      <c r="D1367" s="12" t="s">
        <v>4635</v>
      </c>
    </row>
    <row r="1368" spans="1:4" x14ac:dyDescent="0.3">
      <c r="A1368" s="12" t="s">
        <v>1003</v>
      </c>
      <c r="B1368" s="9" t="s">
        <v>2382</v>
      </c>
      <c r="C1368" s="9" t="s">
        <v>4638</v>
      </c>
      <c r="D1368" s="12" t="s">
        <v>4637</v>
      </c>
    </row>
    <row r="1369" spans="1:4" x14ac:dyDescent="0.3">
      <c r="A1369" s="12" t="s">
        <v>1002</v>
      </c>
      <c r="B1369" s="9" t="s">
        <v>2385</v>
      </c>
      <c r="C1369" s="9" t="s">
        <v>2575</v>
      </c>
      <c r="D1369" s="12" t="s">
        <v>4639</v>
      </c>
    </row>
    <row r="1370" spans="1:4" x14ac:dyDescent="0.3">
      <c r="A1370" s="12" t="s">
        <v>1001</v>
      </c>
      <c r="B1370" s="9" t="s">
        <v>2385</v>
      </c>
      <c r="C1370" s="9" t="s">
        <v>4641</v>
      </c>
      <c r="D1370" s="12" t="s">
        <v>4640</v>
      </c>
    </row>
    <row r="1371" spans="1:4" x14ac:dyDescent="0.3">
      <c r="A1371" s="12" t="s">
        <v>1000</v>
      </c>
      <c r="B1371" s="9" t="s">
        <v>2385</v>
      </c>
      <c r="C1371" s="9" t="s">
        <v>4643</v>
      </c>
      <c r="D1371" s="12" t="s">
        <v>4642</v>
      </c>
    </row>
    <row r="1372" spans="1:4" x14ac:dyDescent="0.3">
      <c r="A1372" s="12" t="s">
        <v>999</v>
      </c>
      <c r="B1372" s="9" t="s">
        <v>2382</v>
      </c>
      <c r="C1372" s="9" t="s">
        <v>4645</v>
      </c>
      <c r="D1372" s="12" t="s">
        <v>4644</v>
      </c>
    </row>
    <row r="1373" spans="1:4" x14ac:dyDescent="0.3">
      <c r="A1373" s="12" t="s">
        <v>998</v>
      </c>
      <c r="B1373" s="9" t="s">
        <v>2382</v>
      </c>
      <c r="C1373" s="9" t="s">
        <v>4647</v>
      </c>
      <c r="D1373" s="12" t="s">
        <v>4646</v>
      </c>
    </row>
    <row r="1374" spans="1:4" x14ac:dyDescent="0.3">
      <c r="A1374" s="12" t="s">
        <v>997</v>
      </c>
      <c r="B1374" s="9" t="s">
        <v>2385</v>
      </c>
      <c r="C1374" s="9" t="s">
        <v>4648</v>
      </c>
      <c r="D1374" s="12" t="s">
        <v>2724</v>
      </c>
    </row>
    <row r="1375" spans="1:4" x14ac:dyDescent="0.3">
      <c r="A1375" s="12" t="s">
        <v>996</v>
      </c>
      <c r="B1375" s="9" t="s">
        <v>2385</v>
      </c>
      <c r="C1375" s="9" t="s">
        <v>4650</v>
      </c>
      <c r="D1375" s="12" t="s">
        <v>4649</v>
      </c>
    </row>
    <row r="1376" spans="1:4" x14ac:dyDescent="0.3">
      <c r="A1376" s="12" t="s">
        <v>995</v>
      </c>
      <c r="B1376" s="9" t="s">
        <v>3254</v>
      </c>
      <c r="C1376" s="9" t="s">
        <v>4651</v>
      </c>
      <c r="D1376" s="12" t="s">
        <v>3360</v>
      </c>
    </row>
    <row r="1377" spans="1:4" x14ac:dyDescent="0.3">
      <c r="A1377" s="12" t="s">
        <v>994</v>
      </c>
      <c r="B1377" s="9" t="s">
        <v>2385</v>
      </c>
      <c r="C1377" s="9" t="s">
        <v>4653</v>
      </c>
      <c r="D1377" s="12" t="s">
        <v>4652</v>
      </c>
    </row>
    <row r="1378" spans="1:4" x14ac:dyDescent="0.3">
      <c r="A1378" s="12" t="s">
        <v>993</v>
      </c>
      <c r="B1378" s="9" t="s">
        <v>2385</v>
      </c>
      <c r="C1378" s="9" t="s">
        <v>3042</v>
      </c>
      <c r="D1378" s="12" t="s">
        <v>4654</v>
      </c>
    </row>
    <row r="1379" spans="1:4" x14ac:dyDescent="0.3">
      <c r="A1379" s="12" t="s">
        <v>992</v>
      </c>
      <c r="B1379" s="9" t="s">
        <v>2382</v>
      </c>
      <c r="C1379" s="9" t="s">
        <v>4656</v>
      </c>
      <c r="D1379" s="12" t="s">
        <v>4655</v>
      </c>
    </row>
    <row r="1380" spans="1:4" x14ac:dyDescent="0.3">
      <c r="A1380" s="12" t="s">
        <v>991</v>
      </c>
      <c r="B1380" s="9" t="s">
        <v>2385</v>
      </c>
      <c r="C1380" s="9" t="s">
        <v>2511</v>
      </c>
      <c r="D1380" s="12" t="s">
        <v>4657</v>
      </c>
    </row>
    <row r="1381" spans="1:4" x14ac:dyDescent="0.3">
      <c r="A1381" s="12" t="s">
        <v>990</v>
      </c>
      <c r="B1381" s="9" t="s">
        <v>2385</v>
      </c>
      <c r="C1381" s="9" t="s">
        <v>2777</v>
      </c>
      <c r="D1381" s="12" t="s">
        <v>4658</v>
      </c>
    </row>
    <row r="1382" spans="1:4" x14ac:dyDescent="0.3">
      <c r="A1382" s="12" t="s">
        <v>989</v>
      </c>
      <c r="B1382" s="9" t="s">
        <v>2385</v>
      </c>
      <c r="C1382" s="9" t="s">
        <v>4660</v>
      </c>
      <c r="D1382" s="12" t="s">
        <v>4659</v>
      </c>
    </row>
    <row r="1383" spans="1:4" x14ac:dyDescent="0.3">
      <c r="A1383" s="12" t="s">
        <v>988</v>
      </c>
      <c r="B1383" s="9" t="s">
        <v>2382</v>
      </c>
      <c r="C1383" s="9" t="s">
        <v>3324</v>
      </c>
      <c r="D1383" s="12" t="s">
        <v>4661</v>
      </c>
    </row>
    <row r="1384" spans="1:4" x14ac:dyDescent="0.3">
      <c r="A1384" s="12" t="s">
        <v>987</v>
      </c>
      <c r="B1384" s="9" t="s">
        <v>2385</v>
      </c>
      <c r="C1384" s="9" t="s">
        <v>4167</v>
      </c>
      <c r="D1384" s="12" t="s">
        <v>3513</v>
      </c>
    </row>
    <row r="1385" spans="1:4" x14ac:dyDescent="0.3">
      <c r="A1385" s="12" t="s">
        <v>986</v>
      </c>
      <c r="B1385" s="9" t="s">
        <v>2385</v>
      </c>
      <c r="C1385" s="9" t="s">
        <v>4663</v>
      </c>
      <c r="D1385" s="12" t="s">
        <v>4662</v>
      </c>
    </row>
    <row r="1386" spans="1:4" x14ac:dyDescent="0.3">
      <c r="A1386" s="12" t="s">
        <v>985</v>
      </c>
      <c r="B1386" s="9" t="s">
        <v>2382</v>
      </c>
      <c r="C1386" s="9" t="s">
        <v>4664</v>
      </c>
      <c r="D1386" s="12" t="s">
        <v>2907</v>
      </c>
    </row>
    <row r="1387" spans="1:4" x14ac:dyDescent="0.3">
      <c r="A1387" s="12" t="s">
        <v>984</v>
      </c>
      <c r="B1387" s="9" t="s">
        <v>2385</v>
      </c>
      <c r="C1387" s="9" t="s">
        <v>4666</v>
      </c>
      <c r="D1387" s="12" t="s">
        <v>4665</v>
      </c>
    </row>
    <row r="1388" spans="1:4" x14ac:dyDescent="0.3">
      <c r="A1388" s="12" t="s">
        <v>983</v>
      </c>
      <c r="B1388" s="9" t="s">
        <v>2385</v>
      </c>
      <c r="C1388" s="9" t="s">
        <v>4667</v>
      </c>
      <c r="D1388" s="12" t="s">
        <v>4078</v>
      </c>
    </row>
    <row r="1389" spans="1:4" x14ac:dyDescent="0.3">
      <c r="A1389" s="12" t="s">
        <v>982</v>
      </c>
      <c r="B1389" s="9" t="s">
        <v>2382</v>
      </c>
      <c r="C1389" s="9" t="s">
        <v>4669</v>
      </c>
      <c r="D1389" s="12" t="s">
        <v>4668</v>
      </c>
    </row>
    <row r="1390" spans="1:4" x14ac:dyDescent="0.3">
      <c r="A1390" s="12" t="s">
        <v>981</v>
      </c>
      <c r="B1390" s="9" t="s">
        <v>2385</v>
      </c>
      <c r="C1390" s="9" t="s">
        <v>2406</v>
      </c>
      <c r="D1390" s="12" t="s">
        <v>4670</v>
      </c>
    </row>
    <row r="1391" spans="1:4" x14ac:dyDescent="0.3">
      <c r="A1391" s="12" t="s">
        <v>980</v>
      </c>
      <c r="B1391" s="9" t="s">
        <v>2385</v>
      </c>
      <c r="C1391" s="9" t="s">
        <v>3222</v>
      </c>
      <c r="D1391" s="12" t="s">
        <v>4671</v>
      </c>
    </row>
    <row r="1392" spans="1:4" x14ac:dyDescent="0.3">
      <c r="A1392" s="12" t="s">
        <v>979</v>
      </c>
      <c r="B1392" s="9" t="s">
        <v>2385</v>
      </c>
      <c r="C1392" s="9" t="s">
        <v>4672</v>
      </c>
      <c r="D1392" s="12" t="s">
        <v>3197</v>
      </c>
    </row>
    <row r="1393" spans="1:4" x14ac:dyDescent="0.3">
      <c r="A1393" s="12" t="s">
        <v>978</v>
      </c>
      <c r="B1393" s="9" t="s">
        <v>2385</v>
      </c>
      <c r="C1393" s="9" t="s">
        <v>2677</v>
      </c>
      <c r="D1393" s="12" t="s">
        <v>4673</v>
      </c>
    </row>
    <row r="1394" spans="1:4" x14ac:dyDescent="0.3">
      <c r="A1394" s="12" t="s">
        <v>977</v>
      </c>
      <c r="B1394" s="9" t="s">
        <v>2382</v>
      </c>
      <c r="C1394" s="9" t="s">
        <v>4675</v>
      </c>
      <c r="D1394" s="12" t="s">
        <v>4674</v>
      </c>
    </row>
    <row r="1395" spans="1:4" x14ac:dyDescent="0.3">
      <c r="A1395" s="12" t="s">
        <v>976</v>
      </c>
      <c r="B1395" s="9" t="s">
        <v>2382</v>
      </c>
      <c r="C1395" s="9" t="s">
        <v>4677</v>
      </c>
      <c r="D1395" s="12" t="s">
        <v>4676</v>
      </c>
    </row>
    <row r="1396" spans="1:4" x14ac:dyDescent="0.3">
      <c r="A1396" s="12" t="s">
        <v>975</v>
      </c>
      <c r="B1396" s="9" t="s">
        <v>2385</v>
      </c>
      <c r="C1396" s="9" t="s">
        <v>2575</v>
      </c>
      <c r="D1396" s="12" t="s">
        <v>4678</v>
      </c>
    </row>
    <row r="1397" spans="1:4" x14ac:dyDescent="0.3">
      <c r="A1397" s="12" t="s">
        <v>974</v>
      </c>
      <c r="B1397" s="9" t="s">
        <v>2385</v>
      </c>
      <c r="C1397" s="9" t="s">
        <v>2575</v>
      </c>
      <c r="D1397" s="12" t="s">
        <v>4679</v>
      </c>
    </row>
    <row r="1398" spans="1:4" x14ac:dyDescent="0.3">
      <c r="A1398" s="12" t="s">
        <v>973</v>
      </c>
      <c r="B1398" s="9" t="s">
        <v>2382</v>
      </c>
      <c r="C1398" s="9" t="s">
        <v>4681</v>
      </c>
      <c r="D1398" s="12" t="s">
        <v>4680</v>
      </c>
    </row>
    <row r="1399" spans="1:4" x14ac:dyDescent="0.3">
      <c r="A1399" s="12" t="s">
        <v>972</v>
      </c>
      <c r="B1399" s="9" t="s">
        <v>3254</v>
      </c>
      <c r="C1399" s="9" t="s">
        <v>4683</v>
      </c>
      <c r="D1399" s="12" t="s">
        <v>4682</v>
      </c>
    </row>
    <row r="1400" spans="1:4" x14ac:dyDescent="0.3">
      <c r="A1400" s="12" t="s">
        <v>971</v>
      </c>
      <c r="B1400" s="9" t="s">
        <v>2382</v>
      </c>
      <c r="C1400" s="9" t="s">
        <v>2850</v>
      </c>
      <c r="D1400" s="12" t="s">
        <v>4684</v>
      </c>
    </row>
    <row r="1401" spans="1:4" x14ac:dyDescent="0.3">
      <c r="A1401" s="12" t="s">
        <v>970</v>
      </c>
      <c r="B1401" s="9" t="s">
        <v>2382</v>
      </c>
      <c r="C1401" s="9" t="s">
        <v>3658</v>
      </c>
      <c r="D1401" s="12" t="s">
        <v>4685</v>
      </c>
    </row>
    <row r="1402" spans="1:4" x14ac:dyDescent="0.3">
      <c r="A1402" s="12" t="s">
        <v>969</v>
      </c>
      <c r="B1402" s="9" t="s">
        <v>2382</v>
      </c>
      <c r="C1402" s="9" t="s">
        <v>4686</v>
      </c>
      <c r="D1402" s="12" t="s">
        <v>4381</v>
      </c>
    </row>
    <row r="1403" spans="1:4" x14ac:dyDescent="0.3">
      <c r="A1403" s="12" t="s">
        <v>968</v>
      </c>
      <c r="B1403" s="9" t="s">
        <v>2382</v>
      </c>
      <c r="C1403" s="9" t="s">
        <v>2494</v>
      </c>
      <c r="D1403" s="12" t="s">
        <v>4687</v>
      </c>
    </row>
    <row r="1404" spans="1:4" x14ac:dyDescent="0.3">
      <c r="A1404" s="12" t="s">
        <v>967</v>
      </c>
      <c r="B1404" s="9" t="s">
        <v>2382</v>
      </c>
      <c r="C1404" s="9" t="s">
        <v>3508</v>
      </c>
      <c r="D1404" s="12" t="s">
        <v>4688</v>
      </c>
    </row>
    <row r="1405" spans="1:4" x14ac:dyDescent="0.3">
      <c r="A1405" s="12" t="s">
        <v>966</v>
      </c>
      <c r="B1405" s="9" t="s">
        <v>2382</v>
      </c>
      <c r="C1405" s="9" t="s">
        <v>4690</v>
      </c>
      <c r="D1405" s="12" t="s">
        <v>4689</v>
      </c>
    </row>
    <row r="1406" spans="1:4" x14ac:dyDescent="0.3">
      <c r="A1406" s="12" t="s">
        <v>965</v>
      </c>
      <c r="B1406" s="9" t="s">
        <v>2382</v>
      </c>
      <c r="C1406" s="9" t="s">
        <v>4692</v>
      </c>
      <c r="D1406" s="12" t="s">
        <v>4691</v>
      </c>
    </row>
    <row r="1407" spans="1:4" x14ac:dyDescent="0.3">
      <c r="A1407" s="12" t="s">
        <v>964</v>
      </c>
      <c r="B1407" s="9" t="s">
        <v>2385</v>
      </c>
      <c r="C1407" s="9" t="s">
        <v>2434</v>
      </c>
      <c r="D1407" s="12" t="s">
        <v>4693</v>
      </c>
    </row>
    <row r="1408" spans="1:4" x14ac:dyDescent="0.3">
      <c r="A1408" s="12" t="s">
        <v>963</v>
      </c>
      <c r="B1408" s="9" t="s">
        <v>2382</v>
      </c>
      <c r="C1408" s="9" t="s">
        <v>3658</v>
      </c>
      <c r="D1408" s="12" t="s">
        <v>4694</v>
      </c>
    </row>
    <row r="1409" spans="1:4" x14ac:dyDescent="0.3">
      <c r="A1409" s="12" t="s">
        <v>962</v>
      </c>
      <c r="B1409" s="9" t="s">
        <v>2385</v>
      </c>
      <c r="C1409" s="9" t="s">
        <v>2470</v>
      </c>
      <c r="D1409" s="12" t="s">
        <v>4695</v>
      </c>
    </row>
    <row r="1410" spans="1:4" x14ac:dyDescent="0.3">
      <c r="A1410" s="12" t="s">
        <v>961</v>
      </c>
      <c r="B1410" s="9" t="s">
        <v>2385</v>
      </c>
      <c r="C1410" s="9" t="s">
        <v>2386</v>
      </c>
      <c r="D1410" s="12" t="s">
        <v>4696</v>
      </c>
    </row>
    <row r="1411" spans="1:4" x14ac:dyDescent="0.3">
      <c r="A1411" s="12" t="s">
        <v>960</v>
      </c>
      <c r="B1411" s="9" t="s">
        <v>2385</v>
      </c>
      <c r="C1411" s="9" t="s">
        <v>4698</v>
      </c>
      <c r="D1411" s="12" t="s">
        <v>4697</v>
      </c>
    </row>
    <row r="1412" spans="1:4" x14ac:dyDescent="0.3">
      <c r="A1412" s="12" t="s">
        <v>959</v>
      </c>
      <c r="B1412" s="9" t="s">
        <v>2382</v>
      </c>
      <c r="C1412" s="9" t="s">
        <v>4699</v>
      </c>
      <c r="D1412" s="12" t="s">
        <v>4244</v>
      </c>
    </row>
    <row r="1413" spans="1:4" x14ac:dyDescent="0.3">
      <c r="A1413" s="12" t="s">
        <v>958</v>
      </c>
      <c r="B1413" s="9" t="s">
        <v>2382</v>
      </c>
      <c r="C1413" s="9" t="s">
        <v>4645</v>
      </c>
      <c r="D1413" s="12" t="s">
        <v>4700</v>
      </c>
    </row>
    <row r="1414" spans="1:4" x14ac:dyDescent="0.3">
      <c r="A1414" s="12" t="s">
        <v>957</v>
      </c>
      <c r="B1414" s="9" t="s">
        <v>2382</v>
      </c>
      <c r="C1414" s="9" t="s">
        <v>4701</v>
      </c>
      <c r="D1414" s="12" t="s">
        <v>4426</v>
      </c>
    </row>
    <row r="1415" spans="1:4" x14ac:dyDescent="0.3">
      <c r="A1415" s="12" t="s">
        <v>956</v>
      </c>
      <c r="B1415" s="9" t="s">
        <v>2385</v>
      </c>
      <c r="C1415" s="9" t="s">
        <v>2681</v>
      </c>
      <c r="D1415" s="12" t="s">
        <v>4702</v>
      </c>
    </row>
    <row r="1416" spans="1:4" x14ac:dyDescent="0.3">
      <c r="A1416" s="12" t="s">
        <v>955</v>
      </c>
      <c r="B1416" s="9" t="s">
        <v>2385</v>
      </c>
      <c r="C1416" s="9" t="s">
        <v>4704</v>
      </c>
      <c r="D1416" s="12" t="s">
        <v>4703</v>
      </c>
    </row>
    <row r="1417" spans="1:4" x14ac:dyDescent="0.3">
      <c r="A1417" s="12" t="s">
        <v>954</v>
      </c>
      <c r="B1417" s="9" t="s">
        <v>2385</v>
      </c>
      <c r="C1417" s="9" t="s">
        <v>2544</v>
      </c>
      <c r="D1417" s="12" t="s">
        <v>4705</v>
      </c>
    </row>
    <row r="1418" spans="1:4" x14ac:dyDescent="0.3">
      <c r="A1418" s="12" t="s">
        <v>953</v>
      </c>
      <c r="B1418" s="9" t="s">
        <v>2382</v>
      </c>
      <c r="C1418" s="9" t="s">
        <v>4707</v>
      </c>
      <c r="D1418" s="12" t="s">
        <v>4706</v>
      </c>
    </row>
    <row r="1419" spans="1:4" x14ac:dyDescent="0.3">
      <c r="A1419" s="12" t="s">
        <v>952</v>
      </c>
      <c r="B1419" s="9" t="s">
        <v>3254</v>
      </c>
      <c r="C1419" s="9" t="s">
        <v>2591</v>
      </c>
      <c r="D1419" s="12" t="s">
        <v>4708</v>
      </c>
    </row>
    <row r="1420" spans="1:4" x14ac:dyDescent="0.3">
      <c r="A1420" s="12" t="s">
        <v>951</v>
      </c>
      <c r="B1420" s="9" t="s">
        <v>2385</v>
      </c>
      <c r="C1420" s="9" t="s">
        <v>2893</v>
      </c>
      <c r="D1420" s="12" t="s">
        <v>4709</v>
      </c>
    </row>
    <row r="1421" spans="1:4" x14ac:dyDescent="0.3">
      <c r="A1421" s="12" t="s">
        <v>950</v>
      </c>
      <c r="B1421" s="9" t="s">
        <v>2385</v>
      </c>
      <c r="C1421" s="9" t="s">
        <v>4711</v>
      </c>
      <c r="D1421" s="12" t="s">
        <v>4710</v>
      </c>
    </row>
    <row r="1422" spans="1:4" x14ac:dyDescent="0.3">
      <c r="A1422" s="12" t="s">
        <v>949</v>
      </c>
      <c r="B1422" s="9" t="s">
        <v>2382</v>
      </c>
      <c r="C1422" s="9" t="s">
        <v>4713</v>
      </c>
      <c r="D1422" s="12" t="s">
        <v>4712</v>
      </c>
    </row>
    <row r="1423" spans="1:4" x14ac:dyDescent="0.3">
      <c r="A1423" s="12" t="s">
        <v>948</v>
      </c>
      <c r="B1423" s="9" t="s">
        <v>2385</v>
      </c>
      <c r="C1423" s="9" t="s">
        <v>4715</v>
      </c>
      <c r="D1423" s="12" t="s">
        <v>4714</v>
      </c>
    </row>
    <row r="1424" spans="1:4" x14ac:dyDescent="0.3">
      <c r="A1424" s="12" t="s">
        <v>947</v>
      </c>
      <c r="B1424" s="9" t="s">
        <v>2385</v>
      </c>
      <c r="C1424" s="9" t="s">
        <v>4717</v>
      </c>
      <c r="D1424" s="12" t="s">
        <v>4716</v>
      </c>
    </row>
    <row r="1425" spans="1:4" x14ac:dyDescent="0.3">
      <c r="A1425" s="12" t="s">
        <v>946</v>
      </c>
      <c r="B1425" s="9" t="s">
        <v>2382</v>
      </c>
      <c r="C1425" s="9" t="s">
        <v>4719</v>
      </c>
      <c r="D1425" s="12" t="s">
        <v>4718</v>
      </c>
    </row>
    <row r="1426" spans="1:4" x14ac:dyDescent="0.3">
      <c r="A1426" s="12" t="s">
        <v>945</v>
      </c>
      <c r="B1426" s="9" t="s">
        <v>2385</v>
      </c>
      <c r="C1426" s="9" t="s">
        <v>4721</v>
      </c>
      <c r="D1426" s="12" t="s">
        <v>4720</v>
      </c>
    </row>
    <row r="1427" spans="1:4" x14ac:dyDescent="0.3">
      <c r="A1427" s="12" t="s">
        <v>944</v>
      </c>
      <c r="B1427" s="9" t="s">
        <v>2385</v>
      </c>
      <c r="C1427" s="9" t="s">
        <v>2396</v>
      </c>
      <c r="D1427" s="12" t="s">
        <v>4722</v>
      </c>
    </row>
    <row r="1428" spans="1:4" x14ac:dyDescent="0.3">
      <c r="A1428" s="12" t="s">
        <v>943</v>
      </c>
      <c r="B1428" s="9" t="s">
        <v>2382</v>
      </c>
      <c r="C1428" s="9" t="s">
        <v>4723</v>
      </c>
      <c r="D1428" s="12" t="s">
        <v>2929</v>
      </c>
    </row>
    <row r="1429" spans="1:4" x14ac:dyDescent="0.3">
      <c r="A1429" s="12" t="s">
        <v>942</v>
      </c>
      <c r="B1429" s="9" t="s">
        <v>2382</v>
      </c>
      <c r="C1429" s="9" t="s">
        <v>4725</v>
      </c>
      <c r="D1429" s="12" t="s">
        <v>4724</v>
      </c>
    </row>
    <row r="1430" spans="1:4" x14ac:dyDescent="0.3">
      <c r="A1430" s="12" t="s">
        <v>941</v>
      </c>
      <c r="B1430" s="9" t="s">
        <v>2382</v>
      </c>
      <c r="C1430" s="9" t="s">
        <v>3215</v>
      </c>
      <c r="D1430" s="12" t="s">
        <v>2506</v>
      </c>
    </row>
    <row r="1431" spans="1:4" x14ac:dyDescent="0.3">
      <c r="A1431" s="12" t="s">
        <v>940</v>
      </c>
      <c r="B1431" s="9" t="s">
        <v>2385</v>
      </c>
      <c r="C1431" s="9" t="s">
        <v>4727</v>
      </c>
      <c r="D1431" s="12" t="s">
        <v>4726</v>
      </c>
    </row>
    <row r="1432" spans="1:4" x14ac:dyDescent="0.3">
      <c r="A1432" s="12" t="s">
        <v>939</v>
      </c>
      <c r="B1432" s="9" t="s">
        <v>3254</v>
      </c>
      <c r="C1432" s="9" t="s">
        <v>4729</v>
      </c>
      <c r="D1432" s="12" t="s">
        <v>4728</v>
      </c>
    </row>
    <row r="1433" spans="1:4" x14ac:dyDescent="0.3">
      <c r="A1433" s="12" t="s">
        <v>938</v>
      </c>
      <c r="B1433" s="9" t="s">
        <v>2382</v>
      </c>
      <c r="C1433" s="9" t="s">
        <v>2428</v>
      </c>
      <c r="D1433" s="12" t="s">
        <v>4730</v>
      </c>
    </row>
    <row r="1434" spans="1:4" x14ac:dyDescent="0.3">
      <c r="A1434" s="12" t="s">
        <v>937</v>
      </c>
      <c r="B1434" s="9" t="s">
        <v>2382</v>
      </c>
      <c r="C1434" s="9" t="s">
        <v>4732</v>
      </c>
      <c r="D1434" s="12" t="s">
        <v>4731</v>
      </c>
    </row>
    <row r="1435" spans="1:4" x14ac:dyDescent="0.3">
      <c r="A1435" s="12" t="s">
        <v>936</v>
      </c>
      <c r="B1435" s="9" t="s">
        <v>2382</v>
      </c>
      <c r="C1435" s="9" t="s">
        <v>3015</v>
      </c>
      <c r="D1435" s="12" t="s">
        <v>4733</v>
      </c>
    </row>
    <row r="1436" spans="1:4" x14ac:dyDescent="0.3">
      <c r="A1436" s="12" t="s">
        <v>935</v>
      </c>
      <c r="B1436" s="9" t="s">
        <v>2382</v>
      </c>
      <c r="C1436" s="9" t="s">
        <v>4734</v>
      </c>
      <c r="D1436" s="12" t="s">
        <v>2953</v>
      </c>
    </row>
    <row r="1437" spans="1:4" x14ac:dyDescent="0.3">
      <c r="A1437" s="12" t="s">
        <v>934</v>
      </c>
      <c r="B1437" s="9" t="s">
        <v>2385</v>
      </c>
      <c r="C1437" s="9" t="s">
        <v>4736</v>
      </c>
      <c r="D1437" s="12" t="s">
        <v>4735</v>
      </c>
    </row>
    <row r="1438" spans="1:4" x14ac:dyDescent="0.3">
      <c r="A1438" s="12" t="s">
        <v>933</v>
      </c>
      <c r="B1438" s="9" t="s">
        <v>2382</v>
      </c>
      <c r="C1438" s="9" t="s">
        <v>3924</v>
      </c>
      <c r="D1438" s="12" t="s">
        <v>4737</v>
      </c>
    </row>
    <row r="1439" spans="1:4" x14ac:dyDescent="0.3">
      <c r="A1439" s="12" t="s">
        <v>932</v>
      </c>
      <c r="B1439" s="9" t="s">
        <v>2382</v>
      </c>
      <c r="C1439" s="9" t="s">
        <v>2936</v>
      </c>
      <c r="D1439" s="12" t="s">
        <v>4738</v>
      </c>
    </row>
    <row r="1440" spans="1:4" x14ac:dyDescent="0.3">
      <c r="A1440" s="12" t="s">
        <v>931</v>
      </c>
      <c r="B1440" s="9" t="s">
        <v>2382</v>
      </c>
      <c r="C1440" s="9" t="s">
        <v>3720</v>
      </c>
      <c r="D1440" s="12" t="s">
        <v>4739</v>
      </c>
    </row>
    <row r="1441" spans="1:4" x14ac:dyDescent="0.3">
      <c r="A1441" s="12" t="s">
        <v>930</v>
      </c>
      <c r="B1441" s="9" t="s">
        <v>2382</v>
      </c>
      <c r="C1441" s="9" t="s">
        <v>4741</v>
      </c>
      <c r="D1441" s="12" t="s">
        <v>4740</v>
      </c>
    </row>
    <row r="1442" spans="1:4" x14ac:dyDescent="0.3">
      <c r="A1442" s="12" t="s">
        <v>929</v>
      </c>
      <c r="B1442" s="9" t="s">
        <v>2382</v>
      </c>
      <c r="C1442" s="9" t="s">
        <v>4742</v>
      </c>
      <c r="D1442" s="12" t="s">
        <v>2658</v>
      </c>
    </row>
    <row r="1443" spans="1:4" x14ac:dyDescent="0.3">
      <c r="A1443" s="12" t="s">
        <v>928</v>
      </c>
      <c r="B1443" s="9" t="s">
        <v>2385</v>
      </c>
      <c r="C1443" s="9" t="s">
        <v>2544</v>
      </c>
      <c r="D1443" s="12" t="s">
        <v>4743</v>
      </c>
    </row>
    <row r="1444" spans="1:4" x14ac:dyDescent="0.3">
      <c r="A1444" s="12" t="s">
        <v>927</v>
      </c>
      <c r="B1444" s="9" t="s">
        <v>2382</v>
      </c>
      <c r="C1444" s="9" t="s">
        <v>3263</v>
      </c>
      <c r="D1444" s="12" t="s">
        <v>4744</v>
      </c>
    </row>
    <row r="1445" spans="1:4" x14ac:dyDescent="0.3">
      <c r="A1445" s="12" t="s">
        <v>926</v>
      </c>
      <c r="B1445" s="9" t="s">
        <v>2382</v>
      </c>
      <c r="C1445" s="9" t="s">
        <v>4745</v>
      </c>
      <c r="D1445" s="12" t="s">
        <v>2393</v>
      </c>
    </row>
    <row r="1446" spans="1:4" x14ac:dyDescent="0.3">
      <c r="A1446" s="12" t="s">
        <v>925</v>
      </c>
      <c r="B1446" s="9" t="s">
        <v>2385</v>
      </c>
      <c r="C1446" s="9" t="s">
        <v>4747</v>
      </c>
      <c r="D1446" s="12" t="s">
        <v>4746</v>
      </c>
    </row>
    <row r="1447" spans="1:4" x14ac:dyDescent="0.3">
      <c r="A1447" s="12" t="s">
        <v>924</v>
      </c>
      <c r="B1447" s="9" t="s">
        <v>2382</v>
      </c>
      <c r="C1447" s="9" t="s">
        <v>2781</v>
      </c>
      <c r="D1447" s="12" t="s">
        <v>2512</v>
      </c>
    </row>
    <row r="1448" spans="1:4" x14ac:dyDescent="0.3">
      <c r="A1448" s="12" t="s">
        <v>923</v>
      </c>
      <c r="B1448" s="9" t="s">
        <v>2382</v>
      </c>
      <c r="C1448" s="9" t="s">
        <v>3843</v>
      </c>
      <c r="D1448" s="12" t="s">
        <v>4748</v>
      </c>
    </row>
    <row r="1449" spans="1:4" x14ac:dyDescent="0.3">
      <c r="A1449" s="12" t="s">
        <v>922</v>
      </c>
      <c r="B1449" s="9" t="s">
        <v>2382</v>
      </c>
      <c r="C1449" s="9" t="s">
        <v>4750</v>
      </c>
      <c r="D1449" s="12" t="s">
        <v>4749</v>
      </c>
    </row>
    <row r="1450" spans="1:4" x14ac:dyDescent="0.3">
      <c r="A1450" s="12" t="s">
        <v>921</v>
      </c>
      <c r="B1450" s="9" t="s">
        <v>2382</v>
      </c>
      <c r="C1450" s="9" t="s">
        <v>4752</v>
      </c>
      <c r="D1450" s="12" t="s">
        <v>4751</v>
      </c>
    </row>
    <row r="1451" spans="1:4" x14ac:dyDescent="0.3">
      <c r="A1451" s="12" t="s">
        <v>920</v>
      </c>
      <c r="B1451" s="9" t="s">
        <v>2382</v>
      </c>
      <c r="C1451" s="9" t="s">
        <v>4754</v>
      </c>
      <c r="D1451" s="12" t="s">
        <v>4753</v>
      </c>
    </row>
    <row r="1452" spans="1:4" x14ac:dyDescent="0.3">
      <c r="A1452" s="12" t="s">
        <v>919</v>
      </c>
      <c r="B1452" s="9" t="s">
        <v>2385</v>
      </c>
      <c r="C1452" s="9" t="s">
        <v>4756</v>
      </c>
      <c r="D1452" s="12" t="s">
        <v>4755</v>
      </c>
    </row>
    <row r="1453" spans="1:4" x14ac:dyDescent="0.3">
      <c r="A1453" s="12" t="s">
        <v>918</v>
      </c>
      <c r="B1453" s="9" t="s">
        <v>2385</v>
      </c>
      <c r="C1453" s="9" t="s">
        <v>2434</v>
      </c>
      <c r="D1453" s="12" t="s">
        <v>4757</v>
      </c>
    </row>
    <row r="1454" spans="1:4" x14ac:dyDescent="0.3">
      <c r="A1454" s="12" t="s">
        <v>917</v>
      </c>
      <c r="B1454" s="9" t="s">
        <v>2385</v>
      </c>
      <c r="C1454" s="9" t="s">
        <v>3729</v>
      </c>
      <c r="D1454" s="12" t="s">
        <v>4758</v>
      </c>
    </row>
    <row r="1455" spans="1:4" x14ac:dyDescent="0.3">
      <c r="A1455" s="12" t="s">
        <v>916</v>
      </c>
      <c r="B1455" s="9" t="s">
        <v>2385</v>
      </c>
      <c r="C1455" s="9" t="s">
        <v>4760</v>
      </c>
      <c r="D1455" s="12" t="s">
        <v>4759</v>
      </c>
    </row>
    <row r="1456" spans="1:4" x14ac:dyDescent="0.3">
      <c r="A1456" s="12" t="s">
        <v>915</v>
      </c>
      <c r="B1456" s="9" t="s">
        <v>2385</v>
      </c>
      <c r="C1456" s="9" t="s">
        <v>4762</v>
      </c>
      <c r="D1456" s="12" t="s">
        <v>4761</v>
      </c>
    </row>
    <row r="1457" spans="1:4" x14ac:dyDescent="0.3">
      <c r="A1457" s="12" t="s">
        <v>914</v>
      </c>
      <c r="B1457" s="9" t="s">
        <v>2385</v>
      </c>
      <c r="C1457" s="9" t="s">
        <v>4763</v>
      </c>
      <c r="D1457" s="12" t="s">
        <v>3034</v>
      </c>
    </row>
    <row r="1458" spans="1:4" x14ac:dyDescent="0.3">
      <c r="A1458" s="12" t="s">
        <v>913</v>
      </c>
      <c r="B1458" s="9" t="s">
        <v>2382</v>
      </c>
      <c r="C1458" s="9" t="s">
        <v>4765</v>
      </c>
      <c r="D1458" s="12" t="s">
        <v>4764</v>
      </c>
    </row>
    <row r="1459" spans="1:4" x14ac:dyDescent="0.3">
      <c r="A1459" s="12" t="s">
        <v>912</v>
      </c>
      <c r="B1459" s="9" t="s">
        <v>2382</v>
      </c>
      <c r="C1459" s="9" t="s">
        <v>2850</v>
      </c>
      <c r="D1459" s="12" t="s">
        <v>4766</v>
      </c>
    </row>
    <row r="1460" spans="1:4" x14ac:dyDescent="0.3">
      <c r="A1460" s="12" t="s">
        <v>911</v>
      </c>
      <c r="B1460" s="9" t="s">
        <v>2385</v>
      </c>
      <c r="C1460" s="9" t="s">
        <v>4768</v>
      </c>
      <c r="D1460" s="12" t="s">
        <v>4767</v>
      </c>
    </row>
    <row r="1461" spans="1:4" x14ac:dyDescent="0.3">
      <c r="A1461" s="12" t="s">
        <v>910</v>
      </c>
      <c r="B1461" s="9" t="s">
        <v>2385</v>
      </c>
      <c r="C1461" s="9" t="s">
        <v>4769</v>
      </c>
      <c r="D1461" s="12" t="s">
        <v>3770</v>
      </c>
    </row>
    <row r="1462" spans="1:4" x14ac:dyDescent="0.3">
      <c r="A1462" s="12" t="s">
        <v>909</v>
      </c>
      <c r="B1462" s="9" t="s">
        <v>2382</v>
      </c>
      <c r="C1462" s="9" t="s">
        <v>3324</v>
      </c>
      <c r="D1462" s="12" t="s">
        <v>2923</v>
      </c>
    </row>
    <row r="1463" spans="1:4" x14ac:dyDescent="0.3">
      <c r="A1463" s="12" t="s">
        <v>908</v>
      </c>
      <c r="B1463" s="9" t="s">
        <v>2382</v>
      </c>
      <c r="C1463" s="9" t="s">
        <v>4770</v>
      </c>
      <c r="D1463" s="12" t="s">
        <v>2807</v>
      </c>
    </row>
    <row r="1464" spans="1:4" x14ac:dyDescent="0.3">
      <c r="A1464" s="12" t="s">
        <v>907</v>
      </c>
      <c r="B1464" s="9" t="s">
        <v>2385</v>
      </c>
      <c r="C1464" s="9" t="s">
        <v>2862</v>
      </c>
      <c r="D1464" s="12" t="s">
        <v>4771</v>
      </c>
    </row>
    <row r="1465" spans="1:4" x14ac:dyDescent="0.3">
      <c r="A1465" s="12" t="s">
        <v>906</v>
      </c>
      <c r="B1465" s="9" t="s">
        <v>2385</v>
      </c>
      <c r="C1465" s="9" t="s">
        <v>5980</v>
      </c>
      <c r="D1465" s="12" t="s">
        <v>4772</v>
      </c>
    </row>
    <row r="1466" spans="1:4" x14ac:dyDescent="0.3">
      <c r="A1466" s="12" t="s">
        <v>905</v>
      </c>
      <c r="B1466" s="9" t="s">
        <v>2382</v>
      </c>
      <c r="C1466" s="9" t="s">
        <v>4773</v>
      </c>
      <c r="D1466" s="12" t="s">
        <v>2888</v>
      </c>
    </row>
    <row r="1467" spans="1:4" x14ac:dyDescent="0.3">
      <c r="A1467" s="12" t="s">
        <v>904</v>
      </c>
      <c r="B1467" s="9" t="s">
        <v>2385</v>
      </c>
      <c r="C1467" s="9" t="s">
        <v>4774</v>
      </c>
      <c r="D1467" s="12" t="s">
        <v>3197</v>
      </c>
    </row>
    <row r="1468" spans="1:4" x14ac:dyDescent="0.3">
      <c r="A1468" s="12" t="s">
        <v>903</v>
      </c>
      <c r="B1468" s="9" t="s">
        <v>2385</v>
      </c>
      <c r="C1468" s="9" t="s">
        <v>4776</v>
      </c>
      <c r="D1468" s="12" t="s">
        <v>4775</v>
      </c>
    </row>
    <row r="1469" spans="1:4" x14ac:dyDescent="0.3">
      <c r="A1469" s="12" t="s">
        <v>902</v>
      </c>
      <c r="B1469" s="9" t="s">
        <v>2385</v>
      </c>
      <c r="C1469" s="9" t="s">
        <v>4778</v>
      </c>
      <c r="D1469" s="12" t="s">
        <v>4777</v>
      </c>
    </row>
    <row r="1470" spans="1:4" x14ac:dyDescent="0.3">
      <c r="A1470" s="12" t="s">
        <v>901</v>
      </c>
      <c r="B1470" s="9" t="s">
        <v>2385</v>
      </c>
      <c r="C1470" s="9" t="s">
        <v>2816</v>
      </c>
      <c r="D1470" s="12" t="s">
        <v>4779</v>
      </c>
    </row>
    <row r="1471" spans="1:4" x14ac:dyDescent="0.3">
      <c r="A1471" s="12" t="s">
        <v>900</v>
      </c>
      <c r="B1471" s="9" t="s">
        <v>2382</v>
      </c>
      <c r="C1471" s="9" t="s">
        <v>4781</v>
      </c>
      <c r="D1471" s="12" t="s">
        <v>4780</v>
      </c>
    </row>
    <row r="1472" spans="1:4" x14ac:dyDescent="0.3">
      <c r="A1472" s="12" t="s">
        <v>899</v>
      </c>
      <c r="B1472" s="9" t="s">
        <v>2385</v>
      </c>
      <c r="C1472" s="9" t="s">
        <v>4783</v>
      </c>
      <c r="D1472" s="12" t="s">
        <v>4782</v>
      </c>
    </row>
    <row r="1473" spans="1:4" x14ac:dyDescent="0.3">
      <c r="A1473" s="12" t="s">
        <v>898</v>
      </c>
      <c r="B1473" s="9" t="s">
        <v>2382</v>
      </c>
      <c r="C1473" s="9" t="s">
        <v>3115</v>
      </c>
      <c r="D1473" s="12" t="s">
        <v>4784</v>
      </c>
    </row>
    <row r="1474" spans="1:4" x14ac:dyDescent="0.3">
      <c r="A1474" s="12" t="s">
        <v>897</v>
      </c>
      <c r="B1474" s="9" t="s">
        <v>2385</v>
      </c>
      <c r="C1474" s="9" t="s">
        <v>3644</v>
      </c>
      <c r="D1474" s="12" t="s">
        <v>4785</v>
      </c>
    </row>
    <row r="1475" spans="1:4" x14ac:dyDescent="0.3">
      <c r="A1475" s="12" t="s">
        <v>896</v>
      </c>
      <c r="B1475" s="9" t="s">
        <v>2385</v>
      </c>
      <c r="C1475" s="9" t="s">
        <v>4787</v>
      </c>
      <c r="D1475" s="12" t="s">
        <v>4786</v>
      </c>
    </row>
    <row r="1476" spans="1:4" x14ac:dyDescent="0.3">
      <c r="A1476" s="12" t="s">
        <v>895</v>
      </c>
      <c r="B1476" s="9" t="s">
        <v>2382</v>
      </c>
      <c r="C1476" s="9" t="s">
        <v>4789</v>
      </c>
      <c r="D1476" s="12" t="s">
        <v>4788</v>
      </c>
    </row>
    <row r="1477" spans="1:4" x14ac:dyDescent="0.3">
      <c r="A1477" s="12" t="s">
        <v>894</v>
      </c>
      <c r="B1477" s="9" t="s">
        <v>2385</v>
      </c>
      <c r="C1477" s="9" t="s">
        <v>4791</v>
      </c>
      <c r="D1477" s="12" t="s">
        <v>4790</v>
      </c>
    </row>
    <row r="1478" spans="1:4" x14ac:dyDescent="0.3">
      <c r="A1478" s="12" t="s">
        <v>893</v>
      </c>
      <c r="B1478" s="9" t="s">
        <v>2382</v>
      </c>
      <c r="C1478" s="9" t="s">
        <v>4532</v>
      </c>
      <c r="D1478" s="12" t="s">
        <v>4792</v>
      </c>
    </row>
    <row r="1479" spans="1:4" x14ac:dyDescent="0.3">
      <c r="A1479" s="12" t="s">
        <v>892</v>
      </c>
      <c r="B1479" s="9" t="s">
        <v>2385</v>
      </c>
      <c r="C1479" s="9" t="s">
        <v>4794</v>
      </c>
      <c r="D1479" s="12" t="s">
        <v>4793</v>
      </c>
    </row>
    <row r="1480" spans="1:4" x14ac:dyDescent="0.3">
      <c r="A1480" s="12" t="s">
        <v>891</v>
      </c>
      <c r="B1480" s="9" t="s">
        <v>2385</v>
      </c>
      <c r="C1480" s="9" t="s">
        <v>4796</v>
      </c>
      <c r="D1480" s="12" t="s">
        <v>4795</v>
      </c>
    </row>
    <row r="1481" spans="1:4" x14ac:dyDescent="0.3">
      <c r="A1481" s="12" t="s">
        <v>890</v>
      </c>
      <c r="B1481" s="9" t="s">
        <v>2382</v>
      </c>
      <c r="C1481" s="9" t="s">
        <v>4798</v>
      </c>
      <c r="D1481" s="12" t="s">
        <v>4797</v>
      </c>
    </row>
    <row r="1482" spans="1:4" x14ac:dyDescent="0.3">
      <c r="A1482" s="12" t="s">
        <v>889</v>
      </c>
      <c r="B1482" s="9" t="s">
        <v>2385</v>
      </c>
      <c r="C1482" s="9" t="s">
        <v>2898</v>
      </c>
      <c r="D1482" s="12" t="s">
        <v>4799</v>
      </c>
    </row>
    <row r="1483" spans="1:4" x14ac:dyDescent="0.3">
      <c r="A1483" s="12" t="s">
        <v>888</v>
      </c>
      <c r="B1483" s="9" t="s">
        <v>2382</v>
      </c>
      <c r="C1483" s="9" t="s">
        <v>4800</v>
      </c>
      <c r="D1483" s="12" t="s">
        <v>4609</v>
      </c>
    </row>
    <row r="1484" spans="1:4" x14ac:dyDescent="0.3">
      <c r="A1484" s="12" t="s">
        <v>887</v>
      </c>
      <c r="B1484" s="9" t="s">
        <v>2385</v>
      </c>
      <c r="C1484" s="9" t="s">
        <v>4802</v>
      </c>
      <c r="D1484" s="12" t="s">
        <v>4801</v>
      </c>
    </row>
    <row r="1485" spans="1:4" x14ac:dyDescent="0.3">
      <c r="A1485" s="12" t="s">
        <v>886</v>
      </c>
      <c r="B1485" s="9" t="s">
        <v>2382</v>
      </c>
      <c r="C1485" s="9" t="s">
        <v>2504</v>
      </c>
      <c r="D1485" s="12" t="s">
        <v>4803</v>
      </c>
    </row>
    <row r="1486" spans="1:4" x14ac:dyDescent="0.3">
      <c r="A1486" s="12" t="s">
        <v>885</v>
      </c>
      <c r="B1486" s="9" t="s">
        <v>2382</v>
      </c>
      <c r="C1486" s="9" t="s">
        <v>3889</v>
      </c>
      <c r="D1486" s="12" t="s">
        <v>4804</v>
      </c>
    </row>
    <row r="1487" spans="1:4" x14ac:dyDescent="0.3">
      <c r="A1487" s="12" t="s">
        <v>884</v>
      </c>
      <c r="B1487" s="9" t="s">
        <v>2382</v>
      </c>
      <c r="C1487" s="9" t="s">
        <v>4806</v>
      </c>
      <c r="D1487" s="12" t="s">
        <v>4805</v>
      </c>
    </row>
    <row r="1488" spans="1:4" x14ac:dyDescent="0.3">
      <c r="A1488" s="12" t="s">
        <v>883</v>
      </c>
      <c r="B1488" s="9" t="s">
        <v>2382</v>
      </c>
      <c r="C1488" s="9" t="s">
        <v>4808</v>
      </c>
      <c r="D1488" s="12" t="s">
        <v>4807</v>
      </c>
    </row>
    <row r="1489" spans="1:4" x14ac:dyDescent="0.3">
      <c r="A1489" s="12" t="s">
        <v>882</v>
      </c>
      <c r="B1489" s="9" t="s">
        <v>2385</v>
      </c>
      <c r="C1489" s="9" t="s">
        <v>4809</v>
      </c>
      <c r="D1489" s="12" t="s">
        <v>4045</v>
      </c>
    </row>
    <row r="1490" spans="1:4" x14ac:dyDescent="0.3">
      <c r="A1490" s="12" t="s">
        <v>881</v>
      </c>
      <c r="B1490" s="9" t="s">
        <v>2382</v>
      </c>
      <c r="C1490" s="9" t="s">
        <v>4811</v>
      </c>
      <c r="D1490" s="12" t="s">
        <v>4810</v>
      </c>
    </row>
    <row r="1491" spans="1:4" x14ac:dyDescent="0.3">
      <c r="A1491" s="12" t="s">
        <v>880</v>
      </c>
      <c r="B1491" s="9" t="s">
        <v>2382</v>
      </c>
      <c r="C1491" s="9" t="s">
        <v>4813</v>
      </c>
      <c r="D1491" s="12" t="s">
        <v>4812</v>
      </c>
    </row>
    <row r="1492" spans="1:4" x14ac:dyDescent="0.3">
      <c r="A1492" s="12" t="s">
        <v>879</v>
      </c>
      <c r="B1492" s="9" t="s">
        <v>2382</v>
      </c>
      <c r="C1492" s="9" t="s">
        <v>4815</v>
      </c>
      <c r="D1492" s="12" t="s">
        <v>4814</v>
      </c>
    </row>
    <row r="1493" spans="1:4" x14ac:dyDescent="0.3">
      <c r="A1493" s="12" t="s">
        <v>878</v>
      </c>
      <c r="B1493" s="9" t="s">
        <v>2385</v>
      </c>
      <c r="C1493" s="9" t="s">
        <v>5981</v>
      </c>
      <c r="D1493" s="12" t="s">
        <v>4816</v>
      </c>
    </row>
    <row r="1494" spans="1:4" x14ac:dyDescent="0.3">
      <c r="A1494" s="12" t="s">
        <v>877</v>
      </c>
      <c r="B1494" s="9" t="s">
        <v>2385</v>
      </c>
      <c r="C1494" s="9" t="s">
        <v>4818</v>
      </c>
      <c r="D1494" s="12" t="s">
        <v>4817</v>
      </c>
    </row>
    <row r="1495" spans="1:4" x14ac:dyDescent="0.3">
      <c r="A1495" s="12" t="s">
        <v>876</v>
      </c>
      <c r="B1495" s="9" t="s">
        <v>2382</v>
      </c>
      <c r="C1495" s="9" t="s">
        <v>4518</v>
      </c>
      <c r="D1495" s="12" t="s">
        <v>4819</v>
      </c>
    </row>
    <row r="1496" spans="1:4" x14ac:dyDescent="0.3">
      <c r="A1496" s="12" t="s">
        <v>875</v>
      </c>
      <c r="B1496" s="9" t="s">
        <v>2385</v>
      </c>
      <c r="C1496" s="9" t="s">
        <v>4821</v>
      </c>
      <c r="D1496" s="12" t="s">
        <v>4820</v>
      </c>
    </row>
    <row r="1497" spans="1:4" x14ac:dyDescent="0.3">
      <c r="A1497" s="12" t="s">
        <v>874</v>
      </c>
      <c r="B1497" s="9" t="s">
        <v>2385</v>
      </c>
      <c r="C1497" s="9" t="s">
        <v>4823</v>
      </c>
      <c r="D1497" s="12" t="s">
        <v>4822</v>
      </c>
    </row>
    <row r="1498" spans="1:4" x14ac:dyDescent="0.3">
      <c r="A1498" s="12" t="s">
        <v>873</v>
      </c>
      <c r="B1498" s="9" t="s">
        <v>2385</v>
      </c>
      <c r="C1498" s="9" t="s">
        <v>4825</v>
      </c>
      <c r="D1498" s="12" t="s">
        <v>4824</v>
      </c>
    </row>
    <row r="1499" spans="1:4" x14ac:dyDescent="0.3">
      <c r="A1499" s="12" t="s">
        <v>872</v>
      </c>
      <c r="B1499" s="9" t="s">
        <v>2385</v>
      </c>
      <c r="C1499" s="9" t="s">
        <v>2575</v>
      </c>
      <c r="D1499" s="12" t="s">
        <v>4826</v>
      </c>
    </row>
    <row r="1500" spans="1:4" x14ac:dyDescent="0.3">
      <c r="A1500" s="12" t="s">
        <v>871</v>
      </c>
      <c r="B1500" s="9" t="s">
        <v>2382</v>
      </c>
      <c r="C1500" s="9" t="s">
        <v>4828</v>
      </c>
      <c r="D1500" s="12" t="s">
        <v>4827</v>
      </c>
    </row>
    <row r="1501" spans="1:4" x14ac:dyDescent="0.3">
      <c r="A1501" s="12" t="s">
        <v>870</v>
      </c>
      <c r="B1501" s="9" t="s">
        <v>2382</v>
      </c>
      <c r="C1501" s="9" t="s">
        <v>3565</v>
      </c>
      <c r="D1501" s="12" t="s">
        <v>4829</v>
      </c>
    </row>
    <row r="1502" spans="1:4" x14ac:dyDescent="0.3">
      <c r="A1502" s="12" t="s">
        <v>869</v>
      </c>
      <c r="B1502" s="9" t="s">
        <v>3254</v>
      </c>
      <c r="C1502" s="9" t="s">
        <v>4831</v>
      </c>
      <c r="D1502" s="12" t="s">
        <v>4830</v>
      </c>
    </row>
    <row r="1503" spans="1:4" x14ac:dyDescent="0.3">
      <c r="A1503" s="12" t="s">
        <v>868</v>
      </c>
      <c r="B1503" s="9" t="s">
        <v>2382</v>
      </c>
      <c r="C1503" s="9" t="s">
        <v>3539</v>
      </c>
      <c r="D1503" s="12" t="s">
        <v>4832</v>
      </c>
    </row>
    <row r="1504" spans="1:4" x14ac:dyDescent="0.3">
      <c r="A1504" s="12" t="s">
        <v>867</v>
      </c>
      <c r="B1504" s="9" t="s">
        <v>2382</v>
      </c>
      <c r="C1504" s="9" t="s">
        <v>4834</v>
      </c>
      <c r="D1504" s="12" t="s">
        <v>4833</v>
      </c>
    </row>
    <row r="1505" spans="1:4" x14ac:dyDescent="0.3">
      <c r="A1505" s="12" t="s">
        <v>866</v>
      </c>
      <c r="B1505" s="9" t="s">
        <v>2385</v>
      </c>
      <c r="C1505" s="9" t="s">
        <v>4835</v>
      </c>
      <c r="D1505" s="12" t="s">
        <v>3931</v>
      </c>
    </row>
    <row r="1506" spans="1:4" x14ac:dyDescent="0.3">
      <c r="A1506" s="12" t="s">
        <v>865</v>
      </c>
      <c r="B1506" s="9" t="s">
        <v>2385</v>
      </c>
      <c r="C1506" s="9" t="s">
        <v>4837</v>
      </c>
      <c r="D1506" s="12" t="s">
        <v>4836</v>
      </c>
    </row>
    <row r="1507" spans="1:4" x14ac:dyDescent="0.3">
      <c r="A1507" s="12" t="s">
        <v>864</v>
      </c>
      <c r="B1507" s="9" t="s">
        <v>2382</v>
      </c>
      <c r="C1507" s="9" t="s">
        <v>4839</v>
      </c>
      <c r="D1507" s="12" t="s">
        <v>4838</v>
      </c>
    </row>
    <row r="1508" spans="1:4" x14ac:dyDescent="0.3">
      <c r="A1508" s="12" t="s">
        <v>863</v>
      </c>
      <c r="B1508" s="9" t="s">
        <v>2385</v>
      </c>
      <c r="C1508" s="9" t="s">
        <v>4667</v>
      </c>
      <c r="D1508" s="12" t="s">
        <v>4840</v>
      </c>
    </row>
    <row r="1509" spans="1:4" x14ac:dyDescent="0.3">
      <c r="A1509" s="12" t="s">
        <v>862</v>
      </c>
      <c r="B1509" s="9" t="s">
        <v>2385</v>
      </c>
      <c r="C1509" s="9" t="s">
        <v>4841</v>
      </c>
      <c r="D1509" s="12" t="s">
        <v>3801</v>
      </c>
    </row>
    <row r="1510" spans="1:4" x14ac:dyDescent="0.3">
      <c r="A1510" s="12" t="s">
        <v>861</v>
      </c>
      <c r="B1510" s="9" t="s">
        <v>2385</v>
      </c>
      <c r="C1510" s="9" t="s">
        <v>2746</v>
      </c>
      <c r="D1510" s="12" t="s">
        <v>2701</v>
      </c>
    </row>
    <row r="1511" spans="1:4" x14ac:dyDescent="0.3">
      <c r="A1511" s="12" t="s">
        <v>860</v>
      </c>
      <c r="B1511" s="9" t="s">
        <v>2382</v>
      </c>
      <c r="C1511" s="9" t="s">
        <v>4843</v>
      </c>
      <c r="D1511" s="12" t="s">
        <v>4842</v>
      </c>
    </row>
    <row r="1512" spans="1:4" x14ac:dyDescent="0.3">
      <c r="A1512" s="12" t="s">
        <v>859</v>
      </c>
      <c r="B1512" s="9" t="s">
        <v>2385</v>
      </c>
      <c r="C1512" s="9" t="s">
        <v>2681</v>
      </c>
      <c r="D1512" s="12" t="s">
        <v>4844</v>
      </c>
    </row>
    <row r="1513" spans="1:4" x14ac:dyDescent="0.3">
      <c r="A1513" s="12" t="s">
        <v>858</v>
      </c>
      <c r="B1513" s="9" t="s">
        <v>2385</v>
      </c>
      <c r="C1513" s="9" t="s">
        <v>4846</v>
      </c>
      <c r="D1513" s="12" t="s">
        <v>4845</v>
      </c>
    </row>
    <row r="1514" spans="1:4" x14ac:dyDescent="0.3">
      <c r="A1514" s="12" t="s">
        <v>857</v>
      </c>
      <c r="B1514" s="9" t="s">
        <v>2382</v>
      </c>
      <c r="C1514" s="9" t="s">
        <v>4848</v>
      </c>
      <c r="D1514" s="12" t="s">
        <v>4847</v>
      </c>
    </row>
    <row r="1515" spans="1:4" x14ac:dyDescent="0.3">
      <c r="A1515" s="12" t="s">
        <v>856</v>
      </c>
      <c r="B1515" s="9" t="s">
        <v>2385</v>
      </c>
      <c r="C1515" s="9" t="s">
        <v>4850</v>
      </c>
      <c r="D1515" s="12" t="s">
        <v>4849</v>
      </c>
    </row>
    <row r="1516" spans="1:4" x14ac:dyDescent="0.3">
      <c r="A1516" s="12" t="s">
        <v>855</v>
      </c>
      <c r="B1516" s="9" t="s">
        <v>2385</v>
      </c>
      <c r="C1516" s="9" t="s">
        <v>2681</v>
      </c>
      <c r="D1516" s="12" t="s">
        <v>4851</v>
      </c>
    </row>
    <row r="1517" spans="1:4" x14ac:dyDescent="0.3">
      <c r="A1517" s="12" t="s">
        <v>854</v>
      </c>
      <c r="B1517" s="9" t="s">
        <v>2385</v>
      </c>
      <c r="C1517" s="9" t="s">
        <v>4367</v>
      </c>
      <c r="D1517" s="12" t="s">
        <v>4852</v>
      </c>
    </row>
    <row r="1518" spans="1:4" x14ac:dyDescent="0.3">
      <c r="A1518" s="12" t="s">
        <v>853</v>
      </c>
      <c r="B1518" s="9" t="s">
        <v>2382</v>
      </c>
      <c r="C1518" s="9" t="s">
        <v>4854</v>
      </c>
      <c r="D1518" s="12" t="s">
        <v>4853</v>
      </c>
    </row>
    <row r="1519" spans="1:4" x14ac:dyDescent="0.3">
      <c r="A1519" s="12" t="s">
        <v>852</v>
      </c>
      <c r="B1519" s="9" t="s">
        <v>2382</v>
      </c>
      <c r="C1519" s="9" t="s">
        <v>3200</v>
      </c>
      <c r="D1519" s="12" t="s">
        <v>4855</v>
      </c>
    </row>
    <row r="1520" spans="1:4" x14ac:dyDescent="0.3">
      <c r="A1520" s="12" t="s">
        <v>851</v>
      </c>
      <c r="B1520" s="9" t="s">
        <v>2382</v>
      </c>
      <c r="C1520" s="9" t="s">
        <v>4857</v>
      </c>
      <c r="D1520" s="12" t="s">
        <v>4856</v>
      </c>
    </row>
    <row r="1521" spans="1:4" x14ac:dyDescent="0.3">
      <c r="A1521" s="12" t="s">
        <v>850</v>
      </c>
      <c r="B1521" s="9" t="s">
        <v>2382</v>
      </c>
      <c r="C1521" s="9" t="s">
        <v>4859</v>
      </c>
      <c r="D1521" s="12" t="s">
        <v>4858</v>
      </c>
    </row>
    <row r="1522" spans="1:4" x14ac:dyDescent="0.3">
      <c r="A1522" s="12" t="s">
        <v>849</v>
      </c>
      <c r="B1522" s="9" t="s">
        <v>2385</v>
      </c>
      <c r="C1522" s="9" t="s">
        <v>4861</v>
      </c>
      <c r="D1522" s="12" t="s">
        <v>4860</v>
      </c>
    </row>
    <row r="1523" spans="1:4" x14ac:dyDescent="0.3">
      <c r="A1523" s="12" t="s">
        <v>848</v>
      </c>
      <c r="B1523" s="9" t="s">
        <v>2382</v>
      </c>
      <c r="C1523" s="9" t="s">
        <v>3524</v>
      </c>
      <c r="D1523" s="12" t="s">
        <v>4862</v>
      </c>
    </row>
    <row r="1524" spans="1:4" x14ac:dyDescent="0.3">
      <c r="A1524" s="12" t="s">
        <v>847</v>
      </c>
      <c r="B1524" s="9" t="s">
        <v>2385</v>
      </c>
      <c r="C1524" s="9" t="s">
        <v>4864</v>
      </c>
      <c r="D1524" s="12" t="s">
        <v>4863</v>
      </c>
    </row>
    <row r="1525" spans="1:4" x14ac:dyDescent="0.3">
      <c r="A1525" s="12" t="s">
        <v>846</v>
      </c>
      <c r="B1525" s="9" t="s">
        <v>2385</v>
      </c>
      <c r="C1525" s="9" t="s">
        <v>2816</v>
      </c>
      <c r="D1525" s="12" t="s">
        <v>4865</v>
      </c>
    </row>
    <row r="1526" spans="1:4" x14ac:dyDescent="0.3">
      <c r="A1526" s="12" t="s">
        <v>845</v>
      </c>
      <c r="B1526" s="9" t="s">
        <v>2385</v>
      </c>
      <c r="C1526" s="9" t="s">
        <v>3022</v>
      </c>
      <c r="D1526" s="12" t="s">
        <v>3887</v>
      </c>
    </row>
    <row r="1527" spans="1:4" x14ac:dyDescent="0.3">
      <c r="A1527" s="12" t="s">
        <v>844</v>
      </c>
      <c r="B1527" s="9" t="s">
        <v>2382</v>
      </c>
      <c r="C1527" s="9" t="s">
        <v>4867</v>
      </c>
      <c r="D1527" s="12" t="s">
        <v>4866</v>
      </c>
    </row>
    <row r="1528" spans="1:4" x14ac:dyDescent="0.3">
      <c r="A1528" s="12" t="s">
        <v>843</v>
      </c>
      <c r="B1528" s="9" t="s">
        <v>2382</v>
      </c>
      <c r="C1528" s="9" t="s">
        <v>4869</v>
      </c>
      <c r="D1528" s="12" t="s">
        <v>4868</v>
      </c>
    </row>
    <row r="1529" spans="1:4" x14ac:dyDescent="0.3">
      <c r="A1529" s="12" t="s">
        <v>842</v>
      </c>
      <c r="B1529" s="9" t="s">
        <v>2385</v>
      </c>
      <c r="C1529" s="9" t="s">
        <v>4871</v>
      </c>
      <c r="D1529" s="12" t="s">
        <v>4870</v>
      </c>
    </row>
    <row r="1530" spans="1:4" x14ac:dyDescent="0.3">
      <c r="A1530" s="12" t="s">
        <v>841</v>
      </c>
      <c r="B1530" s="9" t="s">
        <v>2382</v>
      </c>
      <c r="C1530" s="9" t="s">
        <v>4873</v>
      </c>
      <c r="D1530" s="12" t="s">
        <v>4872</v>
      </c>
    </row>
    <row r="1531" spans="1:4" x14ac:dyDescent="0.3">
      <c r="A1531" s="12" t="s">
        <v>840</v>
      </c>
      <c r="B1531" s="9" t="s">
        <v>2382</v>
      </c>
      <c r="C1531" s="9" t="s">
        <v>2542</v>
      </c>
      <c r="D1531" s="12" t="s">
        <v>2929</v>
      </c>
    </row>
    <row r="1532" spans="1:4" x14ac:dyDescent="0.3">
      <c r="A1532" s="12" t="s">
        <v>839</v>
      </c>
      <c r="B1532" s="9" t="s">
        <v>2382</v>
      </c>
      <c r="C1532" s="9" t="s">
        <v>4875</v>
      </c>
      <c r="D1532" s="12" t="s">
        <v>4874</v>
      </c>
    </row>
    <row r="1533" spans="1:4" x14ac:dyDescent="0.3">
      <c r="A1533" s="12" t="s">
        <v>838</v>
      </c>
      <c r="B1533" s="9" t="s">
        <v>2385</v>
      </c>
      <c r="C1533" s="9" t="s">
        <v>4877</v>
      </c>
      <c r="D1533" s="12" t="s">
        <v>4876</v>
      </c>
    </row>
    <row r="1534" spans="1:4" x14ac:dyDescent="0.3">
      <c r="A1534" s="12" t="s">
        <v>837</v>
      </c>
      <c r="B1534" s="9" t="s">
        <v>2385</v>
      </c>
      <c r="C1534" s="9" t="s">
        <v>3113</v>
      </c>
      <c r="D1534" s="12" t="s">
        <v>4878</v>
      </c>
    </row>
    <row r="1535" spans="1:4" x14ac:dyDescent="0.3">
      <c r="A1535" s="12" t="s">
        <v>836</v>
      </c>
      <c r="B1535" s="9" t="s">
        <v>2382</v>
      </c>
      <c r="C1535" s="9" t="s">
        <v>2552</v>
      </c>
      <c r="D1535" s="12" t="s">
        <v>4879</v>
      </c>
    </row>
    <row r="1536" spans="1:4" x14ac:dyDescent="0.3">
      <c r="A1536" s="12" t="s">
        <v>835</v>
      </c>
      <c r="B1536" s="9" t="s">
        <v>2385</v>
      </c>
      <c r="C1536" s="9" t="s">
        <v>2434</v>
      </c>
      <c r="D1536" s="12" t="s">
        <v>4880</v>
      </c>
    </row>
    <row r="1537" spans="1:4" x14ac:dyDescent="0.3">
      <c r="A1537" s="12" t="s">
        <v>834</v>
      </c>
      <c r="B1537" s="9" t="s">
        <v>2385</v>
      </c>
      <c r="C1537" s="9" t="s">
        <v>2479</v>
      </c>
      <c r="D1537" s="12" t="s">
        <v>4881</v>
      </c>
    </row>
    <row r="1538" spans="1:4" x14ac:dyDescent="0.3">
      <c r="A1538" s="12" t="s">
        <v>833</v>
      </c>
      <c r="B1538" s="9" t="s">
        <v>2382</v>
      </c>
      <c r="C1538" s="9" t="s">
        <v>4883</v>
      </c>
      <c r="D1538" s="12" t="s">
        <v>4882</v>
      </c>
    </row>
    <row r="1539" spans="1:4" x14ac:dyDescent="0.3">
      <c r="A1539" s="12" t="s">
        <v>832</v>
      </c>
      <c r="B1539" s="9" t="s">
        <v>2385</v>
      </c>
      <c r="C1539" s="9" t="s">
        <v>2806</v>
      </c>
      <c r="D1539" s="12" t="s">
        <v>4884</v>
      </c>
    </row>
    <row r="1540" spans="1:4" x14ac:dyDescent="0.3">
      <c r="A1540" s="12" t="s">
        <v>831</v>
      </c>
      <c r="B1540" s="9" t="s">
        <v>2385</v>
      </c>
      <c r="C1540" s="9" t="s">
        <v>4886</v>
      </c>
      <c r="D1540" s="12" t="s">
        <v>4885</v>
      </c>
    </row>
    <row r="1541" spans="1:4" x14ac:dyDescent="0.3">
      <c r="A1541" s="12" t="s">
        <v>830</v>
      </c>
      <c r="B1541" s="9" t="s">
        <v>2382</v>
      </c>
      <c r="C1541" s="9" t="s">
        <v>4888</v>
      </c>
      <c r="D1541" s="12" t="s">
        <v>4887</v>
      </c>
    </row>
    <row r="1542" spans="1:4" x14ac:dyDescent="0.3">
      <c r="A1542" s="12" t="s">
        <v>829</v>
      </c>
      <c r="B1542" s="9" t="s">
        <v>2382</v>
      </c>
      <c r="C1542" s="9" t="s">
        <v>4890</v>
      </c>
      <c r="D1542" s="12" t="s">
        <v>4889</v>
      </c>
    </row>
    <row r="1543" spans="1:4" x14ac:dyDescent="0.3">
      <c r="A1543" s="12" t="s">
        <v>828</v>
      </c>
      <c r="B1543" s="9" t="s">
        <v>2385</v>
      </c>
      <c r="C1543" s="9" t="s">
        <v>4892</v>
      </c>
      <c r="D1543" s="12" t="s">
        <v>4891</v>
      </c>
    </row>
    <row r="1544" spans="1:4" x14ac:dyDescent="0.3">
      <c r="A1544" s="12" t="s">
        <v>827</v>
      </c>
      <c r="B1544" s="9" t="s">
        <v>2385</v>
      </c>
      <c r="C1544" s="9" t="s">
        <v>2479</v>
      </c>
      <c r="D1544" s="12" t="s">
        <v>4893</v>
      </c>
    </row>
    <row r="1545" spans="1:4" x14ac:dyDescent="0.3">
      <c r="A1545" s="12" t="s">
        <v>826</v>
      </c>
      <c r="B1545" s="9" t="s">
        <v>2385</v>
      </c>
      <c r="C1545" s="9" t="s">
        <v>4895</v>
      </c>
      <c r="D1545" s="12" t="s">
        <v>4894</v>
      </c>
    </row>
    <row r="1546" spans="1:4" x14ac:dyDescent="0.3">
      <c r="A1546" s="12" t="s">
        <v>825</v>
      </c>
      <c r="B1546" s="9" t="s">
        <v>2385</v>
      </c>
      <c r="C1546" s="9" t="s">
        <v>4897</v>
      </c>
      <c r="D1546" s="12" t="s">
        <v>4896</v>
      </c>
    </row>
    <row r="1547" spans="1:4" x14ac:dyDescent="0.3">
      <c r="A1547" s="12" t="s">
        <v>824</v>
      </c>
      <c r="B1547" s="9" t="s">
        <v>2382</v>
      </c>
      <c r="C1547" s="9" t="s">
        <v>3115</v>
      </c>
      <c r="D1547" s="12" t="s">
        <v>4898</v>
      </c>
    </row>
    <row r="1548" spans="1:4" x14ac:dyDescent="0.3">
      <c r="A1548" s="12" t="s">
        <v>823</v>
      </c>
      <c r="B1548" s="9" t="s">
        <v>2382</v>
      </c>
      <c r="C1548" s="9" t="s">
        <v>4900</v>
      </c>
      <c r="D1548" s="12" t="s">
        <v>4899</v>
      </c>
    </row>
    <row r="1549" spans="1:4" x14ac:dyDescent="0.3">
      <c r="A1549" s="12" t="s">
        <v>822</v>
      </c>
      <c r="B1549" s="9" t="s">
        <v>2382</v>
      </c>
      <c r="C1549" s="9" t="s">
        <v>4902</v>
      </c>
      <c r="D1549" s="12" t="s">
        <v>4901</v>
      </c>
    </row>
    <row r="1550" spans="1:4" x14ac:dyDescent="0.3">
      <c r="A1550" s="12" t="s">
        <v>821</v>
      </c>
      <c r="B1550" s="9" t="s">
        <v>2385</v>
      </c>
      <c r="C1550" s="9" t="s">
        <v>5982</v>
      </c>
      <c r="D1550" s="12" t="s">
        <v>4903</v>
      </c>
    </row>
    <row r="1551" spans="1:4" x14ac:dyDescent="0.3">
      <c r="A1551" s="12" t="s">
        <v>820</v>
      </c>
      <c r="B1551" s="9" t="s">
        <v>2382</v>
      </c>
      <c r="C1551" s="9" t="s">
        <v>2438</v>
      </c>
      <c r="D1551" s="12" t="s">
        <v>4904</v>
      </c>
    </row>
    <row r="1552" spans="1:4" x14ac:dyDescent="0.3">
      <c r="A1552" s="12" t="s">
        <v>819</v>
      </c>
      <c r="B1552" s="9" t="s">
        <v>2385</v>
      </c>
      <c r="C1552" s="9" t="s">
        <v>4906</v>
      </c>
      <c r="D1552" s="12" t="s">
        <v>4905</v>
      </c>
    </row>
    <row r="1553" spans="1:4" x14ac:dyDescent="0.3">
      <c r="A1553" s="12" t="s">
        <v>818</v>
      </c>
      <c r="B1553" s="9" t="s">
        <v>2385</v>
      </c>
      <c r="C1553" s="9" t="s">
        <v>3222</v>
      </c>
      <c r="D1553" s="12" t="s">
        <v>4471</v>
      </c>
    </row>
    <row r="1554" spans="1:4" x14ac:dyDescent="0.3">
      <c r="A1554" s="12" t="s">
        <v>817</v>
      </c>
      <c r="B1554" s="9" t="s">
        <v>2385</v>
      </c>
      <c r="C1554" s="9" t="s">
        <v>4908</v>
      </c>
      <c r="D1554" s="12" t="s">
        <v>4907</v>
      </c>
    </row>
    <row r="1555" spans="1:4" x14ac:dyDescent="0.3">
      <c r="A1555" s="12" t="s">
        <v>816</v>
      </c>
      <c r="B1555" s="9" t="s">
        <v>2382</v>
      </c>
      <c r="C1555" s="9" t="s">
        <v>4910</v>
      </c>
      <c r="D1555" s="12" t="s">
        <v>4909</v>
      </c>
    </row>
    <row r="1556" spans="1:4" x14ac:dyDescent="0.3">
      <c r="A1556" s="12" t="s">
        <v>815</v>
      </c>
      <c r="B1556" s="9" t="s">
        <v>2382</v>
      </c>
      <c r="C1556" s="9" t="s">
        <v>2750</v>
      </c>
      <c r="D1556" s="12" t="s">
        <v>4911</v>
      </c>
    </row>
    <row r="1557" spans="1:4" x14ac:dyDescent="0.3">
      <c r="A1557" s="12" t="s">
        <v>814</v>
      </c>
      <c r="B1557" s="9" t="s">
        <v>2385</v>
      </c>
      <c r="C1557" s="9" t="s">
        <v>5983</v>
      </c>
      <c r="D1557" s="12" t="s">
        <v>4209</v>
      </c>
    </row>
    <row r="1558" spans="1:4" x14ac:dyDescent="0.3">
      <c r="A1558" s="12" t="s">
        <v>813</v>
      </c>
      <c r="B1558" s="9" t="s">
        <v>2382</v>
      </c>
      <c r="C1558" s="9" t="s">
        <v>4913</v>
      </c>
      <c r="D1558" s="12" t="s">
        <v>4912</v>
      </c>
    </row>
    <row r="1559" spans="1:4" x14ac:dyDescent="0.3">
      <c r="A1559" s="12" t="s">
        <v>812</v>
      </c>
      <c r="B1559" s="9" t="s">
        <v>2382</v>
      </c>
      <c r="C1559" s="9" t="s">
        <v>3508</v>
      </c>
      <c r="D1559" s="12" t="s">
        <v>4914</v>
      </c>
    </row>
    <row r="1560" spans="1:4" x14ac:dyDescent="0.3">
      <c r="A1560" s="12" t="s">
        <v>811</v>
      </c>
      <c r="B1560" s="9" t="s">
        <v>2382</v>
      </c>
      <c r="C1560" s="9" t="s">
        <v>4916</v>
      </c>
      <c r="D1560" s="12" t="s">
        <v>4915</v>
      </c>
    </row>
    <row r="1561" spans="1:4" x14ac:dyDescent="0.3">
      <c r="A1561" s="12" t="s">
        <v>810</v>
      </c>
      <c r="B1561" s="9" t="s">
        <v>2382</v>
      </c>
      <c r="C1561" s="9" t="s">
        <v>4918</v>
      </c>
      <c r="D1561" s="12" t="s">
        <v>4917</v>
      </c>
    </row>
    <row r="1562" spans="1:4" x14ac:dyDescent="0.3">
      <c r="A1562" s="12" t="s">
        <v>809</v>
      </c>
      <c r="B1562" s="9" t="s">
        <v>2385</v>
      </c>
      <c r="C1562" s="9" t="s">
        <v>4920</v>
      </c>
      <c r="D1562" s="12" t="s">
        <v>4919</v>
      </c>
    </row>
    <row r="1563" spans="1:4" x14ac:dyDescent="0.3">
      <c r="A1563" s="12" t="s">
        <v>808</v>
      </c>
      <c r="B1563" s="9" t="s">
        <v>2385</v>
      </c>
      <c r="C1563" s="9" t="s">
        <v>4922</v>
      </c>
      <c r="D1563" s="12" t="s">
        <v>4921</v>
      </c>
    </row>
    <row r="1564" spans="1:4" x14ac:dyDescent="0.3">
      <c r="A1564" s="12" t="s">
        <v>807</v>
      </c>
      <c r="B1564" s="9" t="s">
        <v>2385</v>
      </c>
      <c r="C1564" s="9" t="s">
        <v>4924</v>
      </c>
      <c r="D1564" s="12" t="s">
        <v>4923</v>
      </c>
    </row>
    <row r="1565" spans="1:4" x14ac:dyDescent="0.3">
      <c r="A1565" s="12" t="s">
        <v>806</v>
      </c>
      <c r="B1565" s="9" t="s">
        <v>2385</v>
      </c>
      <c r="C1565" s="9" t="s">
        <v>2675</v>
      </c>
      <c r="D1565" s="12" t="s">
        <v>3262</v>
      </c>
    </row>
    <row r="1566" spans="1:4" x14ac:dyDescent="0.3">
      <c r="A1566" s="12" t="s">
        <v>805</v>
      </c>
      <c r="B1566" s="9" t="s">
        <v>2385</v>
      </c>
      <c r="C1566" s="9" t="s">
        <v>4925</v>
      </c>
      <c r="D1566" s="12" t="s">
        <v>3901</v>
      </c>
    </row>
    <row r="1567" spans="1:4" x14ac:dyDescent="0.3">
      <c r="A1567" s="12" t="s">
        <v>804</v>
      </c>
      <c r="B1567" s="9" t="s">
        <v>2382</v>
      </c>
      <c r="C1567" s="9" t="s">
        <v>4927</v>
      </c>
      <c r="D1567" s="12" t="s">
        <v>4926</v>
      </c>
    </row>
    <row r="1568" spans="1:4" x14ac:dyDescent="0.3">
      <c r="A1568" s="12" t="s">
        <v>803</v>
      </c>
      <c r="B1568" s="9" t="s">
        <v>2382</v>
      </c>
      <c r="C1568" s="9" t="s">
        <v>3051</v>
      </c>
      <c r="D1568" s="12" t="s">
        <v>4928</v>
      </c>
    </row>
    <row r="1569" spans="1:4" x14ac:dyDescent="0.3">
      <c r="A1569" s="12" t="s">
        <v>802</v>
      </c>
      <c r="B1569" s="9" t="s">
        <v>2385</v>
      </c>
      <c r="C1569" s="9" t="s">
        <v>4929</v>
      </c>
      <c r="D1569" s="12" t="s">
        <v>3334</v>
      </c>
    </row>
    <row r="1570" spans="1:4" x14ac:dyDescent="0.3">
      <c r="A1570" s="12" t="s">
        <v>801</v>
      </c>
      <c r="B1570" s="9" t="s">
        <v>2382</v>
      </c>
      <c r="C1570" s="9" t="s">
        <v>4931</v>
      </c>
      <c r="D1570" s="12" t="s">
        <v>4930</v>
      </c>
    </row>
    <row r="1571" spans="1:4" x14ac:dyDescent="0.3">
      <c r="A1571" s="12" t="s">
        <v>800</v>
      </c>
      <c r="B1571" s="9" t="s">
        <v>2385</v>
      </c>
      <c r="C1571" s="9" t="s">
        <v>4146</v>
      </c>
      <c r="D1571" s="12" t="s">
        <v>4932</v>
      </c>
    </row>
    <row r="1572" spans="1:4" x14ac:dyDescent="0.3">
      <c r="A1572" s="12" t="s">
        <v>799</v>
      </c>
      <c r="B1572" s="9" t="s">
        <v>2382</v>
      </c>
      <c r="C1572" s="9" t="s">
        <v>4154</v>
      </c>
      <c r="D1572" s="12" t="s">
        <v>4933</v>
      </c>
    </row>
    <row r="1573" spans="1:4" x14ac:dyDescent="0.3">
      <c r="A1573" s="12" t="s">
        <v>798</v>
      </c>
      <c r="B1573" s="9" t="s">
        <v>2385</v>
      </c>
      <c r="C1573" s="9" t="s">
        <v>4934</v>
      </c>
      <c r="D1573" s="12" t="s">
        <v>3246</v>
      </c>
    </row>
    <row r="1574" spans="1:4" x14ac:dyDescent="0.3">
      <c r="A1574" s="12" t="s">
        <v>797</v>
      </c>
      <c r="B1574" s="9" t="s">
        <v>2385</v>
      </c>
      <c r="C1574" s="9" t="s">
        <v>4936</v>
      </c>
      <c r="D1574" s="12" t="s">
        <v>4935</v>
      </c>
    </row>
    <row r="1575" spans="1:4" x14ac:dyDescent="0.3">
      <c r="A1575" s="12" t="s">
        <v>796</v>
      </c>
      <c r="B1575" s="9" t="s">
        <v>2385</v>
      </c>
      <c r="C1575" s="9" t="s">
        <v>4938</v>
      </c>
      <c r="D1575" s="12" t="s">
        <v>4937</v>
      </c>
    </row>
    <row r="1576" spans="1:4" x14ac:dyDescent="0.3">
      <c r="A1576" s="12" t="s">
        <v>795</v>
      </c>
      <c r="B1576" s="9" t="s">
        <v>2385</v>
      </c>
      <c r="C1576" s="9" t="s">
        <v>2430</v>
      </c>
      <c r="D1576" s="12" t="s">
        <v>4939</v>
      </c>
    </row>
    <row r="1577" spans="1:4" x14ac:dyDescent="0.3">
      <c r="A1577" s="12" t="s">
        <v>794</v>
      </c>
      <c r="B1577" s="9" t="s">
        <v>2382</v>
      </c>
      <c r="C1577" s="9" t="s">
        <v>4940</v>
      </c>
      <c r="D1577" s="12" t="s">
        <v>3360</v>
      </c>
    </row>
    <row r="1578" spans="1:4" x14ac:dyDescent="0.3">
      <c r="A1578" s="12" t="s">
        <v>793</v>
      </c>
      <c r="B1578" s="9" t="s">
        <v>2385</v>
      </c>
      <c r="C1578" s="9" t="s">
        <v>4942</v>
      </c>
      <c r="D1578" s="12" t="s">
        <v>4941</v>
      </c>
    </row>
    <row r="1579" spans="1:4" x14ac:dyDescent="0.3">
      <c r="A1579" s="12" t="s">
        <v>792</v>
      </c>
      <c r="B1579" s="9" t="s">
        <v>2385</v>
      </c>
      <c r="C1579" s="9" t="s">
        <v>4944</v>
      </c>
      <c r="D1579" s="12" t="s">
        <v>4943</v>
      </c>
    </row>
    <row r="1580" spans="1:4" x14ac:dyDescent="0.3">
      <c r="A1580" s="12" t="s">
        <v>791</v>
      </c>
      <c r="B1580" s="9" t="s">
        <v>2382</v>
      </c>
      <c r="C1580" s="9" t="s">
        <v>4945</v>
      </c>
      <c r="D1580" s="12" t="s">
        <v>3530</v>
      </c>
    </row>
    <row r="1581" spans="1:4" x14ac:dyDescent="0.3">
      <c r="A1581" s="12" t="s">
        <v>790</v>
      </c>
      <c r="B1581" s="9" t="s">
        <v>2385</v>
      </c>
      <c r="C1581" s="9" t="s">
        <v>2677</v>
      </c>
      <c r="D1581" s="12" t="s">
        <v>4946</v>
      </c>
    </row>
    <row r="1582" spans="1:4" x14ac:dyDescent="0.3">
      <c r="A1582" s="12" t="s">
        <v>789</v>
      </c>
      <c r="B1582" s="9" t="s">
        <v>2385</v>
      </c>
      <c r="C1582" s="9" t="s">
        <v>4948</v>
      </c>
      <c r="D1582" s="12" t="s">
        <v>4947</v>
      </c>
    </row>
    <row r="1583" spans="1:4" x14ac:dyDescent="0.3">
      <c r="A1583" s="12" t="s">
        <v>788</v>
      </c>
      <c r="B1583" s="9" t="s">
        <v>2385</v>
      </c>
      <c r="C1583" s="9" t="s">
        <v>4949</v>
      </c>
      <c r="D1583" s="12" t="s">
        <v>3003</v>
      </c>
    </row>
    <row r="1584" spans="1:4" x14ac:dyDescent="0.3">
      <c r="A1584" s="12" t="s">
        <v>787</v>
      </c>
      <c r="B1584" s="9" t="s">
        <v>3254</v>
      </c>
      <c r="C1584" s="9" t="s">
        <v>4951</v>
      </c>
      <c r="D1584" s="12" t="s">
        <v>4950</v>
      </c>
    </row>
    <row r="1585" spans="1:4" x14ac:dyDescent="0.3">
      <c r="A1585" s="12" t="s">
        <v>786</v>
      </c>
      <c r="B1585" s="9" t="s">
        <v>2382</v>
      </c>
      <c r="C1585" s="9" t="s">
        <v>4953</v>
      </c>
      <c r="D1585" s="12" t="s">
        <v>4952</v>
      </c>
    </row>
    <row r="1586" spans="1:4" x14ac:dyDescent="0.3">
      <c r="A1586" s="12" t="s">
        <v>785</v>
      </c>
      <c r="B1586" s="9" t="s">
        <v>3254</v>
      </c>
      <c r="C1586" s="9" t="s">
        <v>4955</v>
      </c>
      <c r="D1586" s="12" t="s">
        <v>4954</v>
      </c>
    </row>
    <row r="1587" spans="1:4" x14ac:dyDescent="0.3">
      <c r="A1587" s="12" t="s">
        <v>784</v>
      </c>
      <c r="B1587" s="9" t="s">
        <v>2382</v>
      </c>
      <c r="C1587" s="9" t="s">
        <v>4957</v>
      </c>
      <c r="D1587" s="12" t="s">
        <v>4956</v>
      </c>
    </row>
    <row r="1588" spans="1:4" x14ac:dyDescent="0.3">
      <c r="A1588" s="12" t="s">
        <v>783</v>
      </c>
      <c r="B1588" s="9" t="s">
        <v>2385</v>
      </c>
      <c r="C1588" s="9" t="s">
        <v>4959</v>
      </c>
      <c r="D1588" s="12" t="s">
        <v>4958</v>
      </c>
    </row>
    <row r="1589" spans="1:4" x14ac:dyDescent="0.3">
      <c r="A1589" s="12" t="s">
        <v>782</v>
      </c>
      <c r="B1589" s="9" t="s">
        <v>2385</v>
      </c>
      <c r="C1589" s="9" t="s">
        <v>4961</v>
      </c>
      <c r="D1589" s="12" t="s">
        <v>4960</v>
      </c>
    </row>
    <row r="1590" spans="1:4" x14ac:dyDescent="0.3">
      <c r="A1590" s="12" t="s">
        <v>781</v>
      </c>
      <c r="B1590" s="9" t="s">
        <v>2382</v>
      </c>
      <c r="C1590" s="9" t="s">
        <v>4963</v>
      </c>
      <c r="D1590" s="12" t="s">
        <v>4962</v>
      </c>
    </row>
    <row r="1591" spans="1:4" x14ac:dyDescent="0.3">
      <c r="A1591" s="12" t="s">
        <v>780</v>
      </c>
      <c r="B1591" s="9" t="s">
        <v>2385</v>
      </c>
      <c r="C1591" s="9" t="s">
        <v>3135</v>
      </c>
      <c r="D1591" s="12" t="s">
        <v>2937</v>
      </c>
    </row>
    <row r="1592" spans="1:4" x14ac:dyDescent="0.3">
      <c r="A1592" s="12" t="s">
        <v>779</v>
      </c>
      <c r="B1592" s="9" t="s">
        <v>2385</v>
      </c>
      <c r="C1592" s="9" t="s">
        <v>3308</v>
      </c>
      <c r="D1592" s="12" t="s">
        <v>4964</v>
      </c>
    </row>
    <row r="1593" spans="1:4" x14ac:dyDescent="0.3">
      <c r="A1593" s="12" t="s">
        <v>778</v>
      </c>
      <c r="B1593" s="9" t="s">
        <v>2385</v>
      </c>
      <c r="C1593" s="9" t="s">
        <v>2791</v>
      </c>
      <c r="D1593" s="12" t="s">
        <v>4965</v>
      </c>
    </row>
    <row r="1594" spans="1:4" x14ac:dyDescent="0.3">
      <c r="A1594" s="12" t="s">
        <v>777</v>
      </c>
      <c r="B1594" s="9" t="s">
        <v>3254</v>
      </c>
      <c r="C1594" s="9" t="s">
        <v>3324</v>
      </c>
      <c r="D1594" s="12" t="s">
        <v>4966</v>
      </c>
    </row>
    <row r="1595" spans="1:4" x14ac:dyDescent="0.3">
      <c r="A1595" s="12" t="s">
        <v>776</v>
      </c>
      <c r="B1595" s="9" t="s">
        <v>2385</v>
      </c>
      <c r="C1595" s="9" t="s">
        <v>4968</v>
      </c>
      <c r="D1595" s="12" t="s">
        <v>4967</v>
      </c>
    </row>
    <row r="1596" spans="1:4" x14ac:dyDescent="0.3">
      <c r="A1596" s="12" t="s">
        <v>775</v>
      </c>
      <c r="B1596" s="9" t="s">
        <v>2382</v>
      </c>
      <c r="C1596" s="9" t="s">
        <v>2742</v>
      </c>
      <c r="D1596" s="12" t="s">
        <v>4969</v>
      </c>
    </row>
    <row r="1597" spans="1:4" x14ac:dyDescent="0.3">
      <c r="A1597" s="12" t="s">
        <v>774</v>
      </c>
      <c r="B1597" s="9" t="s">
        <v>3254</v>
      </c>
      <c r="C1597" s="9" t="s">
        <v>2994</v>
      </c>
      <c r="D1597" s="12" t="s">
        <v>4970</v>
      </c>
    </row>
    <row r="1598" spans="1:4" x14ac:dyDescent="0.3">
      <c r="A1598" s="12" t="s">
        <v>773</v>
      </c>
      <c r="B1598" s="9" t="s">
        <v>2385</v>
      </c>
      <c r="C1598" s="9" t="s">
        <v>4972</v>
      </c>
      <c r="D1598" s="12" t="s">
        <v>4971</v>
      </c>
    </row>
    <row r="1599" spans="1:4" x14ac:dyDescent="0.3">
      <c r="A1599" s="12" t="s">
        <v>772</v>
      </c>
      <c r="B1599" s="9" t="s">
        <v>2385</v>
      </c>
      <c r="C1599" s="9" t="s">
        <v>4974</v>
      </c>
      <c r="D1599" s="12" t="s">
        <v>4973</v>
      </c>
    </row>
    <row r="1600" spans="1:4" x14ac:dyDescent="0.3">
      <c r="A1600" s="12" t="s">
        <v>771</v>
      </c>
      <c r="B1600" s="9" t="s">
        <v>2385</v>
      </c>
      <c r="C1600" s="9" t="s">
        <v>4975</v>
      </c>
      <c r="D1600" s="12" t="s">
        <v>3969</v>
      </c>
    </row>
    <row r="1601" spans="1:4" x14ac:dyDescent="0.3">
      <c r="A1601" s="12" t="s">
        <v>770</v>
      </c>
      <c r="B1601" s="9" t="s">
        <v>2385</v>
      </c>
      <c r="C1601" s="9" t="s">
        <v>3100</v>
      </c>
      <c r="D1601" s="12" t="s">
        <v>4976</v>
      </c>
    </row>
    <row r="1602" spans="1:4" x14ac:dyDescent="0.3">
      <c r="A1602" s="12" t="s">
        <v>769</v>
      </c>
      <c r="B1602" s="9" t="s">
        <v>2382</v>
      </c>
      <c r="C1602" s="9" t="s">
        <v>4978</v>
      </c>
      <c r="D1602" s="12" t="s">
        <v>4977</v>
      </c>
    </row>
    <row r="1603" spans="1:4" x14ac:dyDescent="0.3">
      <c r="A1603" s="12" t="s">
        <v>768</v>
      </c>
      <c r="B1603" s="9" t="s">
        <v>2385</v>
      </c>
      <c r="C1603" s="9" t="s">
        <v>3886</v>
      </c>
      <c r="D1603" s="12" t="s">
        <v>4979</v>
      </c>
    </row>
    <row r="1604" spans="1:4" x14ac:dyDescent="0.3">
      <c r="A1604" s="12" t="s">
        <v>767</v>
      </c>
      <c r="B1604" s="9" t="s">
        <v>2385</v>
      </c>
      <c r="C1604" s="9" t="s">
        <v>2637</v>
      </c>
      <c r="D1604" s="12" t="s">
        <v>4980</v>
      </c>
    </row>
    <row r="1605" spans="1:4" x14ac:dyDescent="0.3">
      <c r="A1605" s="12" t="s">
        <v>766</v>
      </c>
      <c r="B1605" s="9" t="s">
        <v>2385</v>
      </c>
      <c r="C1605" s="9" t="s">
        <v>4981</v>
      </c>
      <c r="D1605" s="12" t="s">
        <v>3767</v>
      </c>
    </row>
    <row r="1606" spans="1:4" x14ac:dyDescent="0.3">
      <c r="A1606" s="12" t="s">
        <v>765</v>
      </c>
      <c r="B1606" s="9" t="s">
        <v>3254</v>
      </c>
      <c r="C1606" s="9" t="s">
        <v>4447</v>
      </c>
      <c r="D1606" s="12" t="s">
        <v>4982</v>
      </c>
    </row>
    <row r="1607" spans="1:4" x14ac:dyDescent="0.3">
      <c r="A1607" s="12" t="s">
        <v>764</v>
      </c>
      <c r="B1607" s="9" t="s">
        <v>2385</v>
      </c>
      <c r="C1607" s="9" t="s">
        <v>2562</v>
      </c>
      <c r="D1607" s="12" t="s">
        <v>4983</v>
      </c>
    </row>
    <row r="1608" spans="1:4" x14ac:dyDescent="0.3">
      <c r="A1608" s="12" t="s">
        <v>763</v>
      </c>
      <c r="B1608" s="9" t="s">
        <v>2385</v>
      </c>
      <c r="C1608" s="9" t="s">
        <v>3490</v>
      </c>
      <c r="D1608" s="12" t="s">
        <v>3262</v>
      </c>
    </row>
    <row r="1609" spans="1:4" x14ac:dyDescent="0.3">
      <c r="A1609" s="12" t="s">
        <v>762</v>
      </c>
      <c r="B1609" s="9" t="s">
        <v>2382</v>
      </c>
      <c r="C1609" s="9" t="s">
        <v>4985</v>
      </c>
      <c r="D1609" s="12" t="s">
        <v>4984</v>
      </c>
    </row>
    <row r="1610" spans="1:4" x14ac:dyDescent="0.3">
      <c r="A1610" s="12" t="s">
        <v>761</v>
      </c>
      <c r="B1610" s="9" t="s">
        <v>2382</v>
      </c>
      <c r="C1610" s="9" t="s">
        <v>3324</v>
      </c>
      <c r="D1610" s="12" t="s">
        <v>4986</v>
      </c>
    </row>
    <row r="1611" spans="1:4" x14ac:dyDescent="0.3">
      <c r="A1611" s="12" t="s">
        <v>760</v>
      </c>
      <c r="B1611" s="9" t="s">
        <v>2382</v>
      </c>
      <c r="C1611" s="9" t="s">
        <v>3731</v>
      </c>
      <c r="D1611" s="12" t="s">
        <v>4987</v>
      </c>
    </row>
    <row r="1612" spans="1:4" x14ac:dyDescent="0.3">
      <c r="A1612" s="12" t="s">
        <v>759</v>
      </c>
      <c r="B1612" s="9" t="s">
        <v>2382</v>
      </c>
      <c r="C1612" s="9" t="s">
        <v>4989</v>
      </c>
      <c r="D1612" s="12" t="s">
        <v>4988</v>
      </c>
    </row>
    <row r="1613" spans="1:4" x14ac:dyDescent="0.3">
      <c r="A1613" s="12" t="s">
        <v>758</v>
      </c>
      <c r="B1613" s="9" t="s">
        <v>2382</v>
      </c>
      <c r="C1613" s="9" t="s">
        <v>3111</v>
      </c>
      <c r="D1613" s="12" t="s">
        <v>4990</v>
      </c>
    </row>
    <row r="1614" spans="1:4" x14ac:dyDescent="0.3">
      <c r="A1614" s="12" t="s">
        <v>757</v>
      </c>
      <c r="B1614" s="9" t="s">
        <v>2385</v>
      </c>
      <c r="C1614" s="9" t="s">
        <v>4992</v>
      </c>
      <c r="D1614" s="12" t="s">
        <v>4991</v>
      </c>
    </row>
    <row r="1615" spans="1:4" x14ac:dyDescent="0.3">
      <c r="A1615" s="12" t="s">
        <v>756</v>
      </c>
      <c r="B1615" s="9" t="s">
        <v>2382</v>
      </c>
      <c r="C1615" s="9" t="s">
        <v>4994</v>
      </c>
      <c r="D1615" s="12" t="s">
        <v>4993</v>
      </c>
    </row>
    <row r="1616" spans="1:4" x14ac:dyDescent="0.3">
      <c r="A1616" s="12" t="s">
        <v>755</v>
      </c>
      <c r="B1616" s="9" t="s">
        <v>2385</v>
      </c>
      <c r="C1616" s="9" t="s">
        <v>2806</v>
      </c>
      <c r="D1616" s="12" t="s">
        <v>4995</v>
      </c>
    </row>
    <row r="1617" spans="1:4" x14ac:dyDescent="0.3">
      <c r="A1617" s="12" t="s">
        <v>754</v>
      </c>
      <c r="B1617" s="9" t="s">
        <v>2382</v>
      </c>
      <c r="C1617" s="9" t="s">
        <v>2416</v>
      </c>
      <c r="D1617" s="12" t="s">
        <v>4996</v>
      </c>
    </row>
    <row r="1618" spans="1:4" x14ac:dyDescent="0.3">
      <c r="A1618" s="12" t="s">
        <v>753</v>
      </c>
      <c r="B1618" s="9" t="s">
        <v>2385</v>
      </c>
      <c r="C1618" s="9" t="s">
        <v>4998</v>
      </c>
      <c r="D1618" s="12" t="s">
        <v>4997</v>
      </c>
    </row>
    <row r="1619" spans="1:4" x14ac:dyDescent="0.3">
      <c r="A1619" s="12" t="s">
        <v>752</v>
      </c>
      <c r="B1619" s="9" t="s">
        <v>2382</v>
      </c>
      <c r="C1619" s="9" t="s">
        <v>4074</v>
      </c>
      <c r="D1619" s="12" t="s">
        <v>4999</v>
      </c>
    </row>
    <row r="1620" spans="1:4" x14ac:dyDescent="0.3">
      <c r="A1620" s="12" t="s">
        <v>751</v>
      </c>
      <c r="B1620" s="9" t="s">
        <v>2385</v>
      </c>
      <c r="C1620" s="9" t="s">
        <v>5000</v>
      </c>
      <c r="D1620" s="12" t="s">
        <v>2482</v>
      </c>
    </row>
    <row r="1621" spans="1:4" x14ac:dyDescent="0.3">
      <c r="A1621" s="12" t="s">
        <v>750</v>
      </c>
      <c r="B1621" s="9" t="s">
        <v>2382</v>
      </c>
      <c r="C1621" s="9" t="s">
        <v>5002</v>
      </c>
      <c r="D1621" s="12" t="s">
        <v>5001</v>
      </c>
    </row>
    <row r="1622" spans="1:4" x14ac:dyDescent="0.3">
      <c r="A1622" s="12" t="s">
        <v>749</v>
      </c>
      <c r="B1622" s="9" t="s">
        <v>2382</v>
      </c>
      <c r="C1622" s="9" t="s">
        <v>5004</v>
      </c>
      <c r="D1622" s="12" t="s">
        <v>5003</v>
      </c>
    </row>
    <row r="1623" spans="1:4" x14ac:dyDescent="0.3">
      <c r="A1623" s="12" t="s">
        <v>748</v>
      </c>
      <c r="B1623" s="9" t="s">
        <v>2385</v>
      </c>
      <c r="C1623" s="9" t="s">
        <v>2731</v>
      </c>
      <c r="D1623" s="12" t="s">
        <v>5005</v>
      </c>
    </row>
    <row r="1624" spans="1:4" x14ac:dyDescent="0.3">
      <c r="A1624" s="12" t="s">
        <v>747</v>
      </c>
      <c r="B1624" s="9" t="s">
        <v>2385</v>
      </c>
      <c r="C1624" s="9" t="s">
        <v>3460</v>
      </c>
      <c r="D1624" s="12" t="s">
        <v>5006</v>
      </c>
    </row>
    <row r="1625" spans="1:4" x14ac:dyDescent="0.3">
      <c r="A1625" s="12" t="s">
        <v>746</v>
      </c>
      <c r="B1625" s="9" t="s">
        <v>2382</v>
      </c>
      <c r="C1625" s="9" t="s">
        <v>3154</v>
      </c>
      <c r="D1625" s="12" t="s">
        <v>5007</v>
      </c>
    </row>
    <row r="1626" spans="1:4" x14ac:dyDescent="0.3">
      <c r="A1626" s="12" t="s">
        <v>745</v>
      </c>
      <c r="B1626" s="9" t="s">
        <v>2382</v>
      </c>
      <c r="C1626" s="9" t="s">
        <v>2552</v>
      </c>
      <c r="D1626" s="12" t="s">
        <v>5008</v>
      </c>
    </row>
    <row r="1627" spans="1:4" x14ac:dyDescent="0.3">
      <c r="A1627" s="12" t="s">
        <v>744</v>
      </c>
      <c r="B1627" s="9" t="s">
        <v>3254</v>
      </c>
      <c r="C1627" s="9" t="s">
        <v>5009</v>
      </c>
      <c r="D1627" s="12" t="s">
        <v>4130</v>
      </c>
    </row>
    <row r="1628" spans="1:4" x14ac:dyDescent="0.3">
      <c r="A1628" s="12" t="s">
        <v>743</v>
      </c>
      <c r="B1628" s="9" t="s">
        <v>2382</v>
      </c>
      <c r="C1628" s="9" t="s">
        <v>5011</v>
      </c>
      <c r="D1628" s="12" t="s">
        <v>5010</v>
      </c>
    </row>
    <row r="1629" spans="1:4" x14ac:dyDescent="0.3">
      <c r="A1629" s="12" t="s">
        <v>742</v>
      </c>
      <c r="B1629" s="9" t="s">
        <v>2385</v>
      </c>
      <c r="C1629" s="9" t="s">
        <v>2544</v>
      </c>
      <c r="D1629" s="12" t="s">
        <v>5012</v>
      </c>
    </row>
    <row r="1630" spans="1:4" x14ac:dyDescent="0.3">
      <c r="A1630" s="12" t="s">
        <v>741</v>
      </c>
      <c r="B1630" s="9" t="s">
        <v>2385</v>
      </c>
      <c r="C1630" s="9" t="s">
        <v>5014</v>
      </c>
      <c r="D1630" s="12" t="s">
        <v>5013</v>
      </c>
    </row>
    <row r="1631" spans="1:4" x14ac:dyDescent="0.3">
      <c r="A1631" s="12" t="s">
        <v>740</v>
      </c>
      <c r="B1631" s="9" t="s">
        <v>2382</v>
      </c>
      <c r="C1631" s="9" t="s">
        <v>5016</v>
      </c>
      <c r="D1631" s="12" t="s">
        <v>5015</v>
      </c>
    </row>
    <row r="1632" spans="1:4" x14ac:dyDescent="0.3">
      <c r="A1632" s="12" t="s">
        <v>739</v>
      </c>
      <c r="B1632" s="9" t="s">
        <v>2385</v>
      </c>
      <c r="C1632" s="9" t="s">
        <v>2806</v>
      </c>
      <c r="D1632" s="12" t="s">
        <v>4120</v>
      </c>
    </row>
    <row r="1633" spans="1:4" x14ac:dyDescent="0.3">
      <c r="A1633" s="12" t="s">
        <v>738</v>
      </c>
      <c r="B1633" s="9" t="s">
        <v>2385</v>
      </c>
      <c r="C1633" s="9" t="s">
        <v>5017</v>
      </c>
      <c r="D1633" s="12" t="s">
        <v>4882</v>
      </c>
    </row>
    <row r="1634" spans="1:4" x14ac:dyDescent="0.3">
      <c r="A1634" s="12" t="s">
        <v>737</v>
      </c>
      <c r="B1634" s="9" t="s">
        <v>2382</v>
      </c>
      <c r="C1634" s="9" t="s">
        <v>4341</v>
      </c>
      <c r="D1634" s="12" t="s">
        <v>5018</v>
      </c>
    </row>
    <row r="1635" spans="1:4" x14ac:dyDescent="0.3">
      <c r="A1635" s="12" t="s">
        <v>736</v>
      </c>
      <c r="B1635" s="9" t="s">
        <v>2385</v>
      </c>
      <c r="C1635" s="9" t="s">
        <v>5020</v>
      </c>
      <c r="D1635" s="12" t="s">
        <v>5019</v>
      </c>
    </row>
    <row r="1636" spans="1:4" x14ac:dyDescent="0.3">
      <c r="A1636" s="12" t="s">
        <v>735</v>
      </c>
      <c r="B1636" s="9" t="s">
        <v>2382</v>
      </c>
      <c r="C1636" s="9" t="s">
        <v>5022</v>
      </c>
      <c r="D1636" s="12" t="s">
        <v>5021</v>
      </c>
    </row>
    <row r="1637" spans="1:4" x14ac:dyDescent="0.3">
      <c r="A1637" s="12" t="s">
        <v>734</v>
      </c>
      <c r="B1637" s="9" t="s">
        <v>2382</v>
      </c>
      <c r="C1637" s="9" t="s">
        <v>3257</v>
      </c>
      <c r="D1637" s="12" t="s">
        <v>5023</v>
      </c>
    </row>
    <row r="1638" spans="1:4" x14ac:dyDescent="0.3">
      <c r="A1638" s="12" t="s">
        <v>733</v>
      </c>
      <c r="B1638" s="9" t="s">
        <v>2382</v>
      </c>
      <c r="C1638" s="9" t="s">
        <v>5025</v>
      </c>
      <c r="D1638" s="12" t="s">
        <v>5024</v>
      </c>
    </row>
    <row r="1639" spans="1:4" x14ac:dyDescent="0.3">
      <c r="A1639" s="12" t="s">
        <v>732</v>
      </c>
      <c r="B1639" s="9" t="s">
        <v>2382</v>
      </c>
      <c r="C1639" s="9" t="s">
        <v>5026</v>
      </c>
      <c r="D1639" s="12" t="s">
        <v>4606</v>
      </c>
    </row>
    <row r="1640" spans="1:4" x14ac:dyDescent="0.3">
      <c r="A1640" s="12" t="s">
        <v>731</v>
      </c>
      <c r="B1640" s="9" t="s">
        <v>2385</v>
      </c>
      <c r="C1640" s="9" t="s">
        <v>5027</v>
      </c>
      <c r="D1640" s="12" t="s">
        <v>2837</v>
      </c>
    </row>
    <row r="1641" spans="1:4" x14ac:dyDescent="0.3">
      <c r="A1641" s="12" t="s">
        <v>730</v>
      </c>
      <c r="B1641" s="9" t="s">
        <v>2382</v>
      </c>
      <c r="C1641" s="9" t="s">
        <v>5029</v>
      </c>
      <c r="D1641" s="12" t="s">
        <v>5028</v>
      </c>
    </row>
    <row r="1642" spans="1:4" x14ac:dyDescent="0.3">
      <c r="A1642" s="12" t="s">
        <v>729</v>
      </c>
      <c r="B1642" s="9" t="s">
        <v>2382</v>
      </c>
      <c r="C1642" s="9" t="s">
        <v>5031</v>
      </c>
      <c r="D1642" s="12" t="s">
        <v>5030</v>
      </c>
    </row>
    <row r="1643" spans="1:4" x14ac:dyDescent="0.3">
      <c r="A1643" s="12" t="s">
        <v>728</v>
      </c>
      <c r="B1643" s="9" t="s">
        <v>2382</v>
      </c>
      <c r="C1643" s="9" t="s">
        <v>3215</v>
      </c>
      <c r="D1643" s="12" t="s">
        <v>3210</v>
      </c>
    </row>
    <row r="1644" spans="1:4" x14ac:dyDescent="0.3">
      <c r="A1644" s="12" t="s">
        <v>727</v>
      </c>
      <c r="B1644" s="9" t="s">
        <v>2382</v>
      </c>
      <c r="C1644" s="9" t="s">
        <v>3306</v>
      </c>
      <c r="D1644" s="12" t="s">
        <v>5032</v>
      </c>
    </row>
    <row r="1645" spans="1:4" x14ac:dyDescent="0.3">
      <c r="A1645" s="12" t="s">
        <v>726</v>
      </c>
      <c r="B1645" s="9" t="s">
        <v>2385</v>
      </c>
      <c r="C1645" s="9" t="s">
        <v>2708</v>
      </c>
      <c r="D1645" s="12" t="s">
        <v>3362</v>
      </c>
    </row>
    <row r="1646" spans="1:4" x14ac:dyDescent="0.3">
      <c r="A1646" s="12" t="s">
        <v>725</v>
      </c>
      <c r="B1646" s="9" t="s">
        <v>2385</v>
      </c>
      <c r="C1646" s="9" t="s">
        <v>5033</v>
      </c>
      <c r="D1646" s="12" t="s">
        <v>3751</v>
      </c>
    </row>
    <row r="1647" spans="1:4" x14ac:dyDescent="0.3">
      <c r="A1647" s="12" t="s">
        <v>724</v>
      </c>
      <c r="B1647" s="9" t="s">
        <v>3254</v>
      </c>
      <c r="C1647" s="9" t="s">
        <v>4462</v>
      </c>
      <c r="D1647" s="12" t="s">
        <v>5034</v>
      </c>
    </row>
    <row r="1648" spans="1:4" x14ac:dyDescent="0.3">
      <c r="A1648" s="12" t="s">
        <v>723</v>
      </c>
      <c r="B1648" s="9" t="s">
        <v>2385</v>
      </c>
      <c r="C1648" s="9" t="s">
        <v>2716</v>
      </c>
      <c r="D1648" s="12" t="s">
        <v>5035</v>
      </c>
    </row>
    <row r="1649" spans="1:4" x14ac:dyDescent="0.3">
      <c r="A1649" s="12" t="s">
        <v>722</v>
      </c>
      <c r="B1649" s="9" t="s">
        <v>2385</v>
      </c>
      <c r="C1649" s="9" t="s">
        <v>2838</v>
      </c>
      <c r="D1649" s="12" t="s">
        <v>5036</v>
      </c>
    </row>
    <row r="1650" spans="1:4" x14ac:dyDescent="0.3">
      <c r="A1650" s="12" t="s">
        <v>721</v>
      </c>
      <c r="B1650" s="9" t="s">
        <v>2382</v>
      </c>
      <c r="C1650" s="9" t="s">
        <v>2416</v>
      </c>
      <c r="D1650" s="12" t="s">
        <v>2837</v>
      </c>
    </row>
    <row r="1651" spans="1:4" x14ac:dyDescent="0.3">
      <c r="A1651" s="12" t="s">
        <v>720</v>
      </c>
      <c r="B1651" s="9" t="s">
        <v>3254</v>
      </c>
      <c r="C1651" s="9" t="s">
        <v>2570</v>
      </c>
      <c r="D1651" s="12" t="s">
        <v>5037</v>
      </c>
    </row>
    <row r="1652" spans="1:4" x14ac:dyDescent="0.3">
      <c r="A1652" s="12" t="s">
        <v>719</v>
      </c>
      <c r="B1652" s="9" t="s">
        <v>2385</v>
      </c>
      <c r="C1652" s="9" t="s">
        <v>5039</v>
      </c>
      <c r="D1652" s="12" t="s">
        <v>5038</v>
      </c>
    </row>
    <row r="1653" spans="1:4" x14ac:dyDescent="0.3">
      <c r="A1653" s="12" t="s">
        <v>718</v>
      </c>
      <c r="B1653" s="9" t="s">
        <v>2382</v>
      </c>
      <c r="C1653" s="9" t="s">
        <v>5041</v>
      </c>
      <c r="D1653" s="12" t="s">
        <v>5040</v>
      </c>
    </row>
    <row r="1654" spans="1:4" x14ac:dyDescent="0.3">
      <c r="A1654" s="12" t="s">
        <v>717</v>
      </c>
      <c r="B1654" s="9" t="s">
        <v>2382</v>
      </c>
      <c r="C1654" s="9" t="s">
        <v>3263</v>
      </c>
      <c r="D1654" s="12" t="s">
        <v>5042</v>
      </c>
    </row>
    <row r="1655" spans="1:4" x14ac:dyDescent="0.3">
      <c r="A1655" s="12" t="s">
        <v>716</v>
      </c>
      <c r="B1655" s="9" t="s">
        <v>2385</v>
      </c>
      <c r="C1655" s="9" t="s">
        <v>5044</v>
      </c>
      <c r="D1655" s="12" t="s">
        <v>5043</v>
      </c>
    </row>
    <row r="1656" spans="1:4" x14ac:dyDescent="0.3">
      <c r="A1656" s="12" t="s">
        <v>715</v>
      </c>
      <c r="B1656" s="9" t="s">
        <v>2385</v>
      </c>
      <c r="C1656" s="9" t="s">
        <v>5046</v>
      </c>
      <c r="D1656" s="12" t="s">
        <v>5045</v>
      </c>
    </row>
    <row r="1657" spans="1:4" x14ac:dyDescent="0.3">
      <c r="A1657" s="12" t="s">
        <v>714</v>
      </c>
      <c r="B1657" s="9" t="s">
        <v>2385</v>
      </c>
      <c r="C1657" s="9" t="s">
        <v>2664</v>
      </c>
      <c r="D1657" s="12" t="s">
        <v>5047</v>
      </c>
    </row>
    <row r="1658" spans="1:4" x14ac:dyDescent="0.3">
      <c r="A1658" s="12" t="s">
        <v>713</v>
      </c>
      <c r="B1658" s="9" t="s">
        <v>2382</v>
      </c>
      <c r="C1658" s="9" t="s">
        <v>5048</v>
      </c>
      <c r="D1658" s="12" t="s">
        <v>3631</v>
      </c>
    </row>
    <row r="1659" spans="1:4" x14ac:dyDescent="0.3">
      <c r="A1659" s="12" t="s">
        <v>712</v>
      </c>
      <c r="B1659" s="9" t="s">
        <v>3254</v>
      </c>
      <c r="C1659" s="9" t="s">
        <v>5050</v>
      </c>
      <c r="D1659" s="12" t="s">
        <v>5049</v>
      </c>
    </row>
    <row r="1660" spans="1:4" x14ac:dyDescent="0.3">
      <c r="A1660" s="12" t="s">
        <v>711</v>
      </c>
      <c r="B1660" s="9" t="s">
        <v>2382</v>
      </c>
      <c r="C1660" s="9" t="s">
        <v>2383</v>
      </c>
      <c r="D1660" s="12" t="s">
        <v>3955</v>
      </c>
    </row>
    <row r="1661" spans="1:4" x14ac:dyDescent="0.3">
      <c r="A1661" s="12" t="s">
        <v>710</v>
      </c>
      <c r="B1661" s="9" t="s">
        <v>2385</v>
      </c>
      <c r="C1661" s="9" t="s">
        <v>5052</v>
      </c>
      <c r="D1661" s="12" t="s">
        <v>5051</v>
      </c>
    </row>
    <row r="1662" spans="1:4" x14ac:dyDescent="0.3">
      <c r="A1662" s="12" t="s">
        <v>709</v>
      </c>
      <c r="B1662" s="9" t="s">
        <v>3254</v>
      </c>
      <c r="C1662" s="9" t="s">
        <v>5054</v>
      </c>
      <c r="D1662" s="12" t="s">
        <v>5053</v>
      </c>
    </row>
    <row r="1663" spans="1:4" x14ac:dyDescent="0.3">
      <c r="A1663" s="12" t="s">
        <v>708</v>
      </c>
      <c r="B1663" s="9" t="s">
        <v>2385</v>
      </c>
      <c r="C1663" s="9" t="s">
        <v>2816</v>
      </c>
      <c r="D1663" s="12" t="s">
        <v>5055</v>
      </c>
    </row>
    <row r="1664" spans="1:4" x14ac:dyDescent="0.3">
      <c r="A1664" s="12" t="s">
        <v>707</v>
      </c>
      <c r="B1664" s="9" t="s">
        <v>2382</v>
      </c>
      <c r="C1664" s="9" t="s">
        <v>5057</v>
      </c>
      <c r="D1664" s="12" t="s">
        <v>5056</v>
      </c>
    </row>
    <row r="1665" spans="1:4" x14ac:dyDescent="0.3">
      <c r="A1665" s="12" t="s">
        <v>706</v>
      </c>
      <c r="B1665" s="9" t="s">
        <v>2385</v>
      </c>
      <c r="C1665" s="9" t="s">
        <v>5059</v>
      </c>
      <c r="D1665" s="12" t="s">
        <v>5058</v>
      </c>
    </row>
    <row r="1666" spans="1:4" x14ac:dyDescent="0.3">
      <c r="A1666" s="12" t="s">
        <v>705</v>
      </c>
      <c r="B1666" s="9" t="s">
        <v>2385</v>
      </c>
      <c r="C1666" s="9" t="s">
        <v>5061</v>
      </c>
      <c r="D1666" s="12" t="s">
        <v>5060</v>
      </c>
    </row>
    <row r="1667" spans="1:4" x14ac:dyDescent="0.3">
      <c r="A1667" s="12" t="s">
        <v>704</v>
      </c>
      <c r="B1667" s="9" t="s">
        <v>2385</v>
      </c>
      <c r="C1667" s="9" t="s">
        <v>5062</v>
      </c>
      <c r="D1667" s="12" t="s">
        <v>2512</v>
      </c>
    </row>
    <row r="1668" spans="1:4" x14ac:dyDescent="0.3">
      <c r="A1668" s="12" t="s">
        <v>703</v>
      </c>
      <c r="B1668" s="9" t="s">
        <v>2385</v>
      </c>
      <c r="C1668" s="9" t="s">
        <v>2461</v>
      </c>
      <c r="D1668" s="12" t="s">
        <v>5063</v>
      </c>
    </row>
    <row r="1669" spans="1:4" x14ac:dyDescent="0.3">
      <c r="A1669" s="12" t="s">
        <v>702</v>
      </c>
      <c r="B1669" s="9" t="s">
        <v>2385</v>
      </c>
      <c r="C1669" s="9" t="s">
        <v>5065</v>
      </c>
      <c r="D1669" s="12" t="s">
        <v>5064</v>
      </c>
    </row>
    <row r="1670" spans="1:4" x14ac:dyDescent="0.3">
      <c r="A1670" s="12" t="s">
        <v>701</v>
      </c>
      <c r="B1670" s="9" t="s">
        <v>2385</v>
      </c>
      <c r="C1670" s="9" t="s">
        <v>2681</v>
      </c>
      <c r="D1670" s="12" t="s">
        <v>3142</v>
      </c>
    </row>
    <row r="1671" spans="1:4" x14ac:dyDescent="0.3">
      <c r="A1671" s="12" t="s">
        <v>700</v>
      </c>
      <c r="B1671" s="9" t="s">
        <v>2385</v>
      </c>
      <c r="C1671" s="9" t="s">
        <v>5067</v>
      </c>
      <c r="D1671" s="12" t="s">
        <v>5066</v>
      </c>
    </row>
    <row r="1672" spans="1:4" x14ac:dyDescent="0.3">
      <c r="A1672" s="12" t="s">
        <v>699</v>
      </c>
      <c r="B1672" s="9" t="s">
        <v>2382</v>
      </c>
      <c r="C1672" s="9" t="s">
        <v>5068</v>
      </c>
      <c r="D1672" s="12" t="s">
        <v>4381</v>
      </c>
    </row>
    <row r="1673" spans="1:4" x14ac:dyDescent="0.3">
      <c r="A1673" s="12" t="s">
        <v>698</v>
      </c>
      <c r="B1673" s="9" t="s">
        <v>2385</v>
      </c>
      <c r="C1673" s="9" t="s">
        <v>4897</v>
      </c>
      <c r="D1673" s="12" t="s">
        <v>5069</v>
      </c>
    </row>
    <row r="1674" spans="1:4" x14ac:dyDescent="0.3">
      <c r="A1674" s="12" t="s">
        <v>697</v>
      </c>
      <c r="B1674" s="9" t="s">
        <v>2382</v>
      </c>
      <c r="C1674" s="9" t="s">
        <v>4900</v>
      </c>
      <c r="D1674" s="12" t="s">
        <v>5070</v>
      </c>
    </row>
    <row r="1675" spans="1:4" x14ac:dyDescent="0.3">
      <c r="A1675" s="12" t="s">
        <v>696</v>
      </c>
      <c r="B1675" s="9" t="s">
        <v>2382</v>
      </c>
      <c r="C1675" s="9" t="s">
        <v>4707</v>
      </c>
      <c r="D1675" s="12" t="s">
        <v>5071</v>
      </c>
    </row>
    <row r="1676" spans="1:4" x14ac:dyDescent="0.3">
      <c r="A1676" s="12" t="s">
        <v>695</v>
      </c>
      <c r="B1676" s="9" t="s">
        <v>2385</v>
      </c>
      <c r="C1676" s="9" t="s">
        <v>5073</v>
      </c>
      <c r="D1676" s="12" t="s">
        <v>5072</v>
      </c>
    </row>
    <row r="1677" spans="1:4" x14ac:dyDescent="0.3">
      <c r="A1677" s="12" t="s">
        <v>694</v>
      </c>
      <c r="B1677" s="9" t="s">
        <v>2382</v>
      </c>
      <c r="C1677" s="9" t="s">
        <v>5075</v>
      </c>
      <c r="D1677" s="12" t="s">
        <v>5074</v>
      </c>
    </row>
    <row r="1678" spans="1:4" x14ac:dyDescent="0.3">
      <c r="A1678" s="12" t="s">
        <v>693</v>
      </c>
      <c r="B1678" s="9" t="s">
        <v>2382</v>
      </c>
      <c r="C1678" s="9" t="s">
        <v>5077</v>
      </c>
      <c r="D1678" s="12" t="s">
        <v>5076</v>
      </c>
    </row>
    <row r="1679" spans="1:4" x14ac:dyDescent="0.3">
      <c r="A1679" s="12" t="s">
        <v>692</v>
      </c>
      <c r="B1679" s="9" t="s">
        <v>2385</v>
      </c>
      <c r="C1679" s="9" t="s">
        <v>5079</v>
      </c>
      <c r="D1679" s="12" t="s">
        <v>5078</v>
      </c>
    </row>
    <row r="1680" spans="1:4" x14ac:dyDescent="0.3">
      <c r="A1680" s="12" t="s">
        <v>691</v>
      </c>
      <c r="B1680" s="9" t="s">
        <v>2382</v>
      </c>
      <c r="C1680" s="9" t="s">
        <v>5080</v>
      </c>
      <c r="D1680" s="12" t="s">
        <v>4332</v>
      </c>
    </row>
    <row r="1681" spans="1:4" x14ac:dyDescent="0.3">
      <c r="A1681" s="12" t="s">
        <v>690</v>
      </c>
      <c r="B1681" s="9" t="s">
        <v>2382</v>
      </c>
      <c r="C1681" s="9" t="s">
        <v>5082</v>
      </c>
      <c r="D1681" s="12" t="s">
        <v>5081</v>
      </c>
    </row>
    <row r="1682" spans="1:4" x14ac:dyDescent="0.3">
      <c r="A1682" s="12" t="s">
        <v>689</v>
      </c>
      <c r="B1682" s="9" t="s">
        <v>2385</v>
      </c>
      <c r="C1682" s="9" t="s">
        <v>5083</v>
      </c>
      <c r="D1682" s="12" t="s">
        <v>3386</v>
      </c>
    </row>
    <row r="1683" spans="1:4" x14ac:dyDescent="0.3">
      <c r="A1683" s="12" t="s">
        <v>688</v>
      </c>
      <c r="B1683" s="9" t="s">
        <v>2385</v>
      </c>
      <c r="C1683" s="9" t="s">
        <v>4367</v>
      </c>
      <c r="D1683" s="12" t="s">
        <v>5084</v>
      </c>
    </row>
    <row r="1684" spans="1:4" x14ac:dyDescent="0.3">
      <c r="A1684" s="12" t="s">
        <v>687</v>
      </c>
      <c r="B1684" s="9" t="s">
        <v>2382</v>
      </c>
      <c r="C1684" s="9" t="s">
        <v>5085</v>
      </c>
      <c r="D1684" s="12" t="s">
        <v>3023</v>
      </c>
    </row>
    <row r="1685" spans="1:4" x14ac:dyDescent="0.3">
      <c r="A1685" s="12" t="s">
        <v>686</v>
      </c>
      <c r="B1685" s="9" t="s">
        <v>2385</v>
      </c>
      <c r="C1685" s="9" t="s">
        <v>5086</v>
      </c>
      <c r="D1685" s="12" t="s">
        <v>4604</v>
      </c>
    </row>
    <row r="1686" spans="1:4" x14ac:dyDescent="0.3">
      <c r="A1686" s="12" t="s">
        <v>685</v>
      </c>
      <c r="B1686" s="9" t="s">
        <v>2385</v>
      </c>
      <c r="C1686" s="9" t="s">
        <v>2474</v>
      </c>
      <c r="D1686" s="12" t="s">
        <v>5087</v>
      </c>
    </row>
    <row r="1687" spans="1:4" x14ac:dyDescent="0.3">
      <c r="A1687" s="12" t="s">
        <v>684</v>
      </c>
      <c r="B1687" s="9" t="s">
        <v>2385</v>
      </c>
      <c r="C1687" s="9" t="s">
        <v>5088</v>
      </c>
      <c r="D1687" s="12" t="s">
        <v>3240</v>
      </c>
    </row>
    <row r="1688" spans="1:4" x14ac:dyDescent="0.3">
      <c r="A1688" s="12" t="s">
        <v>683</v>
      </c>
      <c r="B1688" s="9" t="s">
        <v>2382</v>
      </c>
      <c r="C1688" s="9" t="s">
        <v>5090</v>
      </c>
      <c r="D1688" s="12" t="s">
        <v>5089</v>
      </c>
    </row>
    <row r="1689" spans="1:4" x14ac:dyDescent="0.3">
      <c r="A1689" s="12" t="s">
        <v>682</v>
      </c>
      <c r="B1689" s="9" t="s">
        <v>3254</v>
      </c>
      <c r="C1689" s="9" t="s">
        <v>5092</v>
      </c>
      <c r="D1689" s="12" t="s">
        <v>5091</v>
      </c>
    </row>
    <row r="1690" spans="1:4" x14ac:dyDescent="0.3">
      <c r="A1690" s="12" t="s">
        <v>681</v>
      </c>
      <c r="B1690" s="9" t="s">
        <v>2385</v>
      </c>
      <c r="C1690" s="9" t="s">
        <v>4373</v>
      </c>
      <c r="D1690" s="12" t="s">
        <v>5093</v>
      </c>
    </row>
    <row r="1691" spans="1:4" x14ac:dyDescent="0.3">
      <c r="A1691" s="12" t="s">
        <v>680</v>
      </c>
      <c r="B1691" s="9" t="s">
        <v>2382</v>
      </c>
      <c r="C1691" s="9" t="s">
        <v>5095</v>
      </c>
      <c r="D1691" s="12" t="s">
        <v>5094</v>
      </c>
    </row>
    <row r="1692" spans="1:4" x14ac:dyDescent="0.3">
      <c r="A1692" s="12" t="s">
        <v>679</v>
      </c>
      <c r="B1692" s="9" t="s">
        <v>2382</v>
      </c>
      <c r="C1692" s="9" t="s">
        <v>5097</v>
      </c>
      <c r="D1692" s="12" t="s">
        <v>5096</v>
      </c>
    </row>
    <row r="1693" spans="1:4" x14ac:dyDescent="0.3">
      <c r="A1693" s="12" t="s">
        <v>678</v>
      </c>
      <c r="B1693" s="9" t="s">
        <v>2385</v>
      </c>
      <c r="C1693" s="9" t="s">
        <v>4349</v>
      </c>
      <c r="D1693" s="12" t="s">
        <v>5098</v>
      </c>
    </row>
    <row r="1694" spans="1:4" x14ac:dyDescent="0.3">
      <c r="A1694" s="12" t="s">
        <v>677</v>
      </c>
      <c r="B1694" s="9" t="s">
        <v>2385</v>
      </c>
      <c r="C1694" s="9" t="s">
        <v>5099</v>
      </c>
      <c r="D1694" s="12" t="s">
        <v>3259</v>
      </c>
    </row>
    <row r="1695" spans="1:4" x14ac:dyDescent="0.3">
      <c r="A1695" s="12" t="s">
        <v>676</v>
      </c>
      <c r="B1695" s="9" t="s">
        <v>2382</v>
      </c>
      <c r="C1695" s="9" t="s">
        <v>3443</v>
      </c>
      <c r="D1695" s="12" t="s">
        <v>5100</v>
      </c>
    </row>
    <row r="1696" spans="1:4" x14ac:dyDescent="0.3">
      <c r="A1696" s="12" t="s">
        <v>675</v>
      </c>
      <c r="B1696" s="9" t="s">
        <v>2382</v>
      </c>
      <c r="C1696" s="9" t="s">
        <v>5102</v>
      </c>
      <c r="D1696" s="12" t="s">
        <v>5101</v>
      </c>
    </row>
    <row r="1697" spans="1:4" x14ac:dyDescent="0.3">
      <c r="A1697" s="12" t="s">
        <v>674</v>
      </c>
      <c r="B1697" s="9" t="s">
        <v>2382</v>
      </c>
      <c r="C1697" s="9" t="s">
        <v>5104</v>
      </c>
      <c r="D1697" s="12" t="s">
        <v>5103</v>
      </c>
    </row>
    <row r="1698" spans="1:4" x14ac:dyDescent="0.3">
      <c r="A1698" s="12" t="s">
        <v>673</v>
      </c>
      <c r="B1698" s="9" t="s">
        <v>2382</v>
      </c>
      <c r="C1698" s="9" t="s">
        <v>5105</v>
      </c>
      <c r="D1698" s="12" t="s">
        <v>4657</v>
      </c>
    </row>
    <row r="1699" spans="1:4" x14ac:dyDescent="0.3">
      <c r="A1699" s="12" t="s">
        <v>672</v>
      </c>
      <c r="B1699" s="9" t="s">
        <v>2382</v>
      </c>
      <c r="C1699" s="9" t="s">
        <v>4149</v>
      </c>
      <c r="D1699" s="12" t="s">
        <v>5106</v>
      </c>
    </row>
    <row r="1700" spans="1:4" x14ac:dyDescent="0.3">
      <c r="A1700" s="12" t="s">
        <v>671</v>
      </c>
      <c r="B1700" s="9" t="s">
        <v>2385</v>
      </c>
      <c r="C1700" s="9" t="s">
        <v>2575</v>
      </c>
      <c r="D1700" s="12" t="s">
        <v>5107</v>
      </c>
    </row>
    <row r="1701" spans="1:4" x14ac:dyDescent="0.3">
      <c r="A1701" s="12" t="s">
        <v>670</v>
      </c>
      <c r="B1701" s="9" t="s">
        <v>2382</v>
      </c>
      <c r="C1701" s="9" t="s">
        <v>5109</v>
      </c>
      <c r="D1701" s="12" t="s">
        <v>5108</v>
      </c>
    </row>
    <row r="1702" spans="1:4" x14ac:dyDescent="0.3">
      <c r="A1702" s="12" t="s">
        <v>669</v>
      </c>
      <c r="B1702" s="9" t="s">
        <v>2385</v>
      </c>
      <c r="C1702" s="9" t="s">
        <v>2398</v>
      </c>
      <c r="D1702" s="12" t="s">
        <v>5110</v>
      </c>
    </row>
    <row r="1703" spans="1:4" x14ac:dyDescent="0.3">
      <c r="A1703" s="12" t="s">
        <v>668</v>
      </c>
      <c r="B1703" s="9" t="s">
        <v>2385</v>
      </c>
      <c r="C1703" s="9" t="s">
        <v>2534</v>
      </c>
      <c r="D1703" s="12" t="s">
        <v>5111</v>
      </c>
    </row>
    <row r="1704" spans="1:4" x14ac:dyDescent="0.3">
      <c r="A1704" s="12" t="s">
        <v>667</v>
      </c>
      <c r="B1704" s="9" t="s">
        <v>2385</v>
      </c>
      <c r="C1704" s="9" t="s">
        <v>3644</v>
      </c>
      <c r="D1704" s="12" t="s">
        <v>5112</v>
      </c>
    </row>
    <row r="1705" spans="1:4" x14ac:dyDescent="0.3">
      <c r="A1705" s="12" t="s">
        <v>666</v>
      </c>
      <c r="B1705" s="9" t="s">
        <v>2382</v>
      </c>
      <c r="C1705" s="9" t="s">
        <v>2750</v>
      </c>
      <c r="D1705" s="12" t="s">
        <v>5113</v>
      </c>
    </row>
    <row r="1706" spans="1:4" x14ac:dyDescent="0.3">
      <c r="A1706" s="12" t="s">
        <v>665</v>
      </c>
      <c r="B1706" s="9" t="s">
        <v>2385</v>
      </c>
      <c r="C1706" s="9" t="s">
        <v>5114</v>
      </c>
      <c r="D1706" s="12" t="s">
        <v>3721</v>
      </c>
    </row>
    <row r="1707" spans="1:4" x14ac:dyDescent="0.3">
      <c r="A1707" s="12" t="s">
        <v>664</v>
      </c>
      <c r="B1707" s="9" t="s">
        <v>2382</v>
      </c>
      <c r="C1707" s="9" t="s">
        <v>5116</v>
      </c>
      <c r="D1707" s="12" t="s">
        <v>5115</v>
      </c>
    </row>
    <row r="1708" spans="1:4" x14ac:dyDescent="0.3">
      <c r="A1708" s="12" t="s">
        <v>663</v>
      </c>
      <c r="B1708" s="9" t="s">
        <v>2382</v>
      </c>
      <c r="C1708" s="9" t="s">
        <v>3378</v>
      </c>
      <c r="D1708" s="12" t="s">
        <v>4289</v>
      </c>
    </row>
    <row r="1709" spans="1:4" x14ac:dyDescent="0.3">
      <c r="A1709" s="12" t="s">
        <v>662</v>
      </c>
      <c r="B1709" s="9" t="s">
        <v>2385</v>
      </c>
      <c r="C1709" s="9" t="s">
        <v>5118</v>
      </c>
      <c r="D1709" s="12" t="s">
        <v>5117</v>
      </c>
    </row>
    <row r="1710" spans="1:4" x14ac:dyDescent="0.3">
      <c r="A1710" s="12" t="s">
        <v>661</v>
      </c>
      <c r="B1710" s="9" t="s">
        <v>2382</v>
      </c>
      <c r="C1710" s="9" t="s">
        <v>3927</v>
      </c>
      <c r="D1710" s="12" t="s">
        <v>4657</v>
      </c>
    </row>
    <row r="1711" spans="1:4" x14ac:dyDescent="0.3">
      <c r="A1711" s="12" t="s">
        <v>660</v>
      </c>
      <c r="B1711" s="9" t="s">
        <v>2382</v>
      </c>
      <c r="C1711" s="9" t="s">
        <v>5120</v>
      </c>
      <c r="D1711" s="12" t="s">
        <v>5119</v>
      </c>
    </row>
    <row r="1712" spans="1:4" x14ac:dyDescent="0.3">
      <c r="A1712" s="12" t="s">
        <v>659</v>
      </c>
      <c r="B1712" s="9" t="s">
        <v>2385</v>
      </c>
      <c r="C1712" s="9" t="s">
        <v>5985</v>
      </c>
      <c r="D1712" s="12" t="s">
        <v>5121</v>
      </c>
    </row>
    <row r="1713" spans="1:4" x14ac:dyDescent="0.3">
      <c r="A1713" s="12" t="s">
        <v>658</v>
      </c>
      <c r="B1713" s="9" t="s">
        <v>2382</v>
      </c>
      <c r="C1713" s="9" t="s">
        <v>3010</v>
      </c>
      <c r="D1713" s="12" t="s">
        <v>5122</v>
      </c>
    </row>
    <row r="1714" spans="1:4" x14ac:dyDescent="0.3">
      <c r="A1714" s="12" t="s">
        <v>657</v>
      </c>
      <c r="B1714" s="9" t="s">
        <v>2385</v>
      </c>
      <c r="C1714" s="9" t="s">
        <v>2729</v>
      </c>
      <c r="D1714" s="12" t="s">
        <v>5123</v>
      </c>
    </row>
    <row r="1715" spans="1:4" x14ac:dyDescent="0.3">
      <c r="A1715" s="12" t="s">
        <v>656</v>
      </c>
      <c r="B1715" s="9" t="s">
        <v>2382</v>
      </c>
      <c r="C1715" s="9" t="s">
        <v>5125</v>
      </c>
      <c r="D1715" s="12" t="s">
        <v>5124</v>
      </c>
    </row>
    <row r="1716" spans="1:4" x14ac:dyDescent="0.3">
      <c r="A1716" s="12" t="s">
        <v>655</v>
      </c>
      <c r="B1716" s="9" t="s">
        <v>2382</v>
      </c>
      <c r="C1716" s="9" t="s">
        <v>5120</v>
      </c>
      <c r="D1716" s="12" t="s">
        <v>5126</v>
      </c>
    </row>
    <row r="1717" spans="1:4" x14ac:dyDescent="0.3">
      <c r="A1717" s="12" t="s">
        <v>654</v>
      </c>
      <c r="B1717" s="9" t="s">
        <v>2385</v>
      </c>
      <c r="C1717" s="9" t="s">
        <v>2566</v>
      </c>
      <c r="D1717" s="12" t="s">
        <v>5127</v>
      </c>
    </row>
    <row r="1718" spans="1:4" x14ac:dyDescent="0.3">
      <c r="A1718" s="12" t="s">
        <v>653</v>
      </c>
      <c r="B1718" s="9" t="s">
        <v>2382</v>
      </c>
      <c r="C1718" s="9" t="s">
        <v>5129</v>
      </c>
      <c r="D1718" s="12" t="s">
        <v>5128</v>
      </c>
    </row>
    <row r="1719" spans="1:4" x14ac:dyDescent="0.3">
      <c r="A1719" s="12" t="s">
        <v>652</v>
      </c>
      <c r="B1719" s="9" t="s">
        <v>2382</v>
      </c>
      <c r="C1719" s="9" t="s">
        <v>5131</v>
      </c>
      <c r="D1719" s="12" t="s">
        <v>5130</v>
      </c>
    </row>
    <row r="1720" spans="1:4" x14ac:dyDescent="0.3">
      <c r="A1720" s="12" t="s">
        <v>651</v>
      </c>
      <c r="B1720" s="9" t="s">
        <v>2382</v>
      </c>
      <c r="C1720" s="9" t="s">
        <v>3973</v>
      </c>
      <c r="D1720" s="12" t="s">
        <v>5132</v>
      </c>
    </row>
    <row r="1721" spans="1:4" x14ac:dyDescent="0.3">
      <c r="A1721" s="12" t="s">
        <v>650</v>
      </c>
      <c r="B1721" s="9" t="s">
        <v>2382</v>
      </c>
      <c r="C1721" s="9" t="s">
        <v>5133</v>
      </c>
      <c r="D1721" s="12" t="s">
        <v>2772</v>
      </c>
    </row>
    <row r="1722" spans="1:4" x14ac:dyDescent="0.3">
      <c r="A1722" s="12" t="s">
        <v>649</v>
      </c>
      <c r="B1722" s="9" t="s">
        <v>2385</v>
      </c>
      <c r="C1722" s="9" t="s">
        <v>2540</v>
      </c>
      <c r="D1722" s="12" t="s">
        <v>5134</v>
      </c>
    </row>
    <row r="1723" spans="1:4" x14ac:dyDescent="0.3">
      <c r="A1723" s="12" t="s">
        <v>648</v>
      </c>
      <c r="B1723" s="9" t="s">
        <v>2385</v>
      </c>
      <c r="C1723" s="9" t="s">
        <v>5136</v>
      </c>
      <c r="D1723" s="12" t="s">
        <v>5135</v>
      </c>
    </row>
    <row r="1724" spans="1:4" x14ac:dyDescent="0.3">
      <c r="A1724" s="12" t="s">
        <v>647</v>
      </c>
      <c r="B1724" s="9" t="s">
        <v>2382</v>
      </c>
      <c r="C1724" s="9" t="s">
        <v>5138</v>
      </c>
      <c r="D1724" s="12" t="s">
        <v>5137</v>
      </c>
    </row>
    <row r="1725" spans="1:4" x14ac:dyDescent="0.3">
      <c r="A1725" s="12" t="s">
        <v>646</v>
      </c>
      <c r="B1725" s="9" t="s">
        <v>2385</v>
      </c>
      <c r="C1725" s="9" t="s">
        <v>5140</v>
      </c>
      <c r="D1725" s="12" t="s">
        <v>5139</v>
      </c>
    </row>
    <row r="1726" spans="1:4" x14ac:dyDescent="0.3">
      <c r="A1726" s="12" t="s">
        <v>645</v>
      </c>
      <c r="B1726" s="9" t="s">
        <v>2382</v>
      </c>
      <c r="C1726" s="9" t="s">
        <v>5141</v>
      </c>
      <c r="D1726" s="12" t="s">
        <v>4751</v>
      </c>
    </row>
    <row r="1727" spans="1:4" x14ac:dyDescent="0.3">
      <c r="A1727" s="12" t="s">
        <v>644</v>
      </c>
      <c r="B1727" s="9" t="s">
        <v>2382</v>
      </c>
      <c r="C1727" s="9" t="s">
        <v>5143</v>
      </c>
      <c r="D1727" s="12" t="s">
        <v>5142</v>
      </c>
    </row>
    <row r="1728" spans="1:4" x14ac:dyDescent="0.3">
      <c r="A1728" s="12" t="s">
        <v>643</v>
      </c>
      <c r="B1728" s="9" t="s">
        <v>2382</v>
      </c>
      <c r="C1728" s="9" t="s">
        <v>4707</v>
      </c>
      <c r="D1728" s="12" t="s">
        <v>5144</v>
      </c>
    </row>
    <row r="1729" spans="1:4" x14ac:dyDescent="0.3">
      <c r="A1729" s="12" t="s">
        <v>642</v>
      </c>
      <c r="B1729" s="9" t="s">
        <v>2385</v>
      </c>
      <c r="C1729" s="9" t="s">
        <v>5145</v>
      </c>
      <c r="D1729" s="12" t="s">
        <v>3555</v>
      </c>
    </row>
    <row r="1730" spans="1:4" x14ac:dyDescent="0.3">
      <c r="A1730" s="12" t="s">
        <v>641</v>
      </c>
      <c r="B1730" s="9" t="s">
        <v>2385</v>
      </c>
      <c r="C1730" s="9" t="s">
        <v>5147</v>
      </c>
      <c r="D1730" s="12" t="s">
        <v>5146</v>
      </c>
    </row>
    <row r="1731" spans="1:4" x14ac:dyDescent="0.3">
      <c r="A1731" s="12" t="s">
        <v>640</v>
      </c>
      <c r="B1731" s="9" t="s">
        <v>2385</v>
      </c>
      <c r="C1731" s="9" t="s">
        <v>5148</v>
      </c>
      <c r="D1731" s="12" t="s">
        <v>4969</v>
      </c>
    </row>
    <row r="1732" spans="1:4" x14ac:dyDescent="0.3">
      <c r="A1732" s="12" t="s">
        <v>639</v>
      </c>
      <c r="B1732" s="9" t="s">
        <v>2382</v>
      </c>
      <c r="C1732" s="9" t="s">
        <v>5149</v>
      </c>
      <c r="D1732" s="12" t="s">
        <v>3424</v>
      </c>
    </row>
    <row r="1733" spans="1:4" x14ac:dyDescent="0.3">
      <c r="A1733" s="12" t="s">
        <v>638</v>
      </c>
      <c r="B1733" s="9" t="s">
        <v>2382</v>
      </c>
      <c r="C1733" s="9" t="s">
        <v>2542</v>
      </c>
      <c r="D1733" s="12" t="s">
        <v>5150</v>
      </c>
    </row>
    <row r="1734" spans="1:4" x14ac:dyDescent="0.3">
      <c r="A1734" s="12" t="s">
        <v>637</v>
      </c>
      <c r="B1734" s="9" t="s">
        <v>2382</v>
      </c>
      <c r="C1734" s="9" t="s">
        <v>5152</v>
      </c>
      <c r="D1734" s="12" t="s">
        <v>5151</v>
      </c>
    </row>
    <row r="1735" spans="1:4" x14ac:dyDescent="0.3">
      <c r="A1735" s="12" t="s">
        <v>636</v>
      </c>
      <c r="B1735" s="9" t="s">
        <v>2382</v>
      </c>
      <c r="C1735" s="9" t="s">
        <v>5154</v>
      </c>
      <c r="D1735" s="12" t="s">
        <v>5153</v>
      </c>
    </row>
    <row r="1736" spans="1:4" x14ac:dyDescent="0.3">
      <c r="A1736" s="12" t="s">
        <v>635</v>
      </c>
      <c r="B1736" s="9" t="s">
        <v>3254</v>
      </c>
      <c r="C1736" s="9" t="s">
        <v>5156</v>
      </c>
      <c r="D1736" s="12" t="s">
        <v>5155</v>
      </c>
    </row>
    <row r="1737" spans="1:4" x14ac:dyDescent="0.3">
      <c r="A1737" s="12" t="s">
        <v>634</v>
      </c>
      <c r="B1737" s="9" t="s">
        <v>2382</v>
      </c>
      <c r="C1737" s="9" t="s">
        <v>5158</v>
      </c>
      <c r="D1737" s="12" t="s">
        <v>5157</v>
      </c>
    </row>
    <row r="1738" spans="1:4" x14ac:dyDescent="0.3">
      <c r="A1738" s="12" t="s">
        <v>633</v>
      </c>
      <c r="B1738" s="9" t="s">
        <v>2385</v>
      </c>
      <c r="C1738" s="9" t="s">
        <v>5159</v>
      </c>
      <c r="D1738" s="12" t="s">
        <v>3931</v>
      </c>
    </row>
    <row r="1739" spans="1:4" x14ac:dyDescent="0.3">
      <c r="A1739" s="12" t="s">
        <v>632</v>
      </c>
      <c r="B1739" s="9" t="s">
        <v>2385</v>
      </c>
      <c r="C1739" s="9" t="s">
        <v>2483</v>
      </c>
      <c r="D1739" s="12" t="s">
        <v>5160</v>
      </c>
    </row>
    <row r="1740" spans="1:4" x14ac:dyDescent="0.3">
      <c r="A1740" s="12" t="s">
        <v>630</v>
      </c>
      <c r="B1740" s="9" t="s">
        <v>2385</v>
      </c>
      <c r="C1740" s="9" t="s">
        <v>5162</v>
      </c>
      <c r="D1740" s="12" t="s">
        <v>5161</v>
      </c>
    </row>
    <row r="1741" spans="1:4" x14ac:dyDescent="0.3">
      <c r="A1741" s="12" t="s">
        <v>629</v>
      </c>
      <c r="B1741" s="9" t="s">
        <v>2382</v>
      </c>
      <c r="C1741" s="9" t="s">
        <v>5164</v>
      </c>
      <c r="D1741" s="12" t="s">
        <v>5163</v>
      </c>
    </row>
    <row r="1742" spans="1:4" x14ac:dyDescent="0.3">
      <c r="A1742" s="12" t="s">
        <v>628</v>
      </c>
      <c r="B1742" s="9" t="s">
        <v>2382</v>
      </c>
      <c r="C1742" s="9" t="s">
        <v>5166</v>
      </c>
      <c r="D1742" s="12" t="s">
        <v>5165</v>
      </c>
    </row>
    <row r="1743" spans="1:4" x14ac:dyDescent="0.3">
      <c r="A1743" s="12" t="s">
        <v>627</v>
      </c>
      <c r="B1743" s="9" t="s">
        <v>2382</v>
      </c>
      <c r="C1743" s="9" t="s">
        <v>5168</v>
      </c>
      <c r="D1743" s="12" t="s">
        <v>5167</v>
      </c>
    </row>
    <row r="1744" spans="1:4" x14ac:dyDescent="0.3">
      <c r="A1744" s="12" t="s">
        <v>626</v>
      </c>
      <c r="B1744" s="9" t="s">
        <v>2382</v>
      </c>
      <c r="C1744" s="9" t="s">
        <v>5170</v>
      </c>
      <c r="D1744" s="12" t="s">
        <v>5169</v>
      </c>
    </row>
    <row r="1745" spans="1:4" x14ac:dyDescent="0.3">
      <c r="A1745" s="12" t="s">
        <v>625</v>
      </c>
      <c r="B1745" s="9" t="s">
        <v>2382</v>
      </c>
      <c r="C1745" s="9" t="s">
        <v>3324</v>
      </c>
      <c r="D1745" s="12" t="s">
        <v>5171</v>
      </c>
    </row>
    <row r="1746" spans="1:4" x14ac:dyDescent="0.3">
      <c r="A1746" s="12" t="s">
        <v>624</v>
      </c>
      <c r="B1746" s="9" t="s">
        <v>2385</v>
      </c>
      <c r="C1746" s="9" t="s">
        <v>4197</v>
      </c>
      <c r="D1746" s="12" t="s">
        <v>3670</v>
      </c>
    </row>
    <row r="1747" spans="1:4" x14ac:dyDescent="0.3">
      <c r="A1747" s="12" t="s">
        <v>623</v>
      </c>
      <c r="B1747" s="9" t="s">
        <v>2382</v>
      </c>
      <c r="C1747" s="9" t="s">
        <v>4867</v>
      </c>
      <c r="D1747" s="12" t="s">
        <v>5172</v>
      </c>
    </row>
    <row r="1748" spans="1:4" x14ac:dyDescent="0.3">
      <c r="A1748" s="12" t="s">
        <v>622</v>
      </c>
      <c r="B1748" s="9" t="s">
        <v>2382</v>
      </c>
      <c r="C1748" s="9" t="s">
        <v>5174</v>
      </c>
      <c r="D1748" s="12" t="s">
        <v>5173</v>
      </c>
    </row>
    <row r="1749" spans="1:4" x14ac:dyDescent="0.3">
      <c r="A1749" s="12" t="s">
        <v>621</v>
      </c>
      <c r="B1749" s="9" t="s">
        <v>2385</v>
      </c>
      <c r="C1749" s="9" t="s">
        <v>5175</v>
      </c>
      <c r="D1749" s="12" t="s">
        <v>5157</v>
      </c>
    </row>
    <row r="1750" spans="1:4" x14ac:dyDescent="0.3">
      <c r="A1750" s="12" t="s">
        <v>620</v>
      </c>
      <c r="B1750" s="9" t="s">
        <v>2385</v>
      </c>
      <c r="C1750" s="9" t="s">
        <v>3788</v>
      </c>
      <c r="D1750" s="12" t="s">
        <v>5176</v>
      </c>
    </row>
    <row r="1751" spans="1:4" x14ac:dyDescent="0.3">
      <c r="A1751" s="12" t="s">
        <v>619</v>
      </c>
      <c r="B1751" s="9" t="s">
        <v>2385</v>
      </c>
      <c r="C1751" s="9" t="s">
        <v>5177</v>
      </c>
      <c r="D1751" s="12" t="s">
        <v>4227</v>
      </c>
    </row>
    <row r="1752" spans="1:4" x14ac:dyDescent="0.3">
      <c r="A1752" s="12" t="s">
        <v>618</v>
      </c>
      <c r="B1752" s="9" t="s">
        <v>3254</v>
      </c>
      <c r="C1752" s="9" t="s">
        <v>5179</v>
      </c>
      <c r="D1752" s="12" t="s">
        <v>5178</v>
      </c>
    </row>
    <row r="1753" spans="1:4" x14ac:dyDescent="0.3">
      <c r="A1753" s="12" t="s">
        <v>617</v>
      </c>
      <c r="B1753" s="9" t="s">
        <v>2385</v>
      </c>
      <c r="C1753" s="9" t="s">
        <v>3490</v>
      </c>
      <c r="D1753" s="12" t="s">
        <v>5180</v>
      </c>
    </row>
    <row r="1754" spans="1:4" x14ac:dyDescent="0.3">
      <c r="A1754" s="12" t="s">
        <v>616</v>
      </c>
      <c r="B1754" s="9" t="s">
        <v>2385</v>
      </c>
      <c r="C1754" s="9" t="s">
        <v>5182</v>
      </c>
      <c r="D1754" s="12" t="s">
        <v>5181</v>
      </c>
    </row>
    <row r="1755" spans="1:4" x14ac:dyDescent="0.3">
      <c r="A1755" s="12" t="s">
        <v>615</v>
      </c>
      <c r="B1755" s="9" t="s">
        <v>2385</v>
      </c>
      <c r="C1755" s="9" t="s">
        <v>5183</v>
      </c>
      <c r="D1755" s="12" t="s">
        <v>3444</v>
      </c>
    </row>
    <row r="1756" spans="1:4" x14ac:dyDescent="0.3">
      <c r="A1756" s="12" t="s">
        <v>614</v>
      </c>
      <c r="B1756" s="9" t="s">
        <v>2382</v>
      </c>
      <c r="C1756" s="9" t="s">
        <v>5185</v>
      </c>
      <c r="D1756" s="12" t="s">
        <v>5184</v>
      </c>
    </row>
    <row r="1757" spans="1:4" x14ac:dyDescent="0.3">
      <c r="A1757" s="12" t="s">
        <v>613</v>
      </c>
      <c r="B1757" s="9" t="s">
        <v>2382</v>
      </c>
      <c r="C1757" s="9" t="s">
        <v>5187</v>
      </c>
      <c r="D1757" s="12" t="s">
        <v>5186</v>
      </c>
    </row>
    <row r="1758" spans="1:4" x14ac:dyDescent="0.3">
      <c r="A1758" s="12" t="s">
        <v>612</v>
      </c>
      <c r="B1758" s="9" t="s">
        <v>2385</v>
      </c>
      <c r="C1758" s="9" t="s">
        <v>5188</v>
      </c>
      <c r="D1758" s="12" t="s">
        <v>2837</v>
      </c>
    </row>
    <row r="1759" spans="1:4" x14ac:dyDescent="0.3">
      <c r="A1759" s="12" t="s">
        <v>611</v>
      </c>
      <c r="B1759" s="9" t="s">
        <v>3254</v>
      </c>
      <c r="C1759" s="9" t="s">
        <v>5190</v>
      </c>
      <c r="D1759" s="12" t="s">
        <v>5189</v>
      </c>
    </row>
    <row r="1760" spans="1:4" x14ac:dyDescent="0.3">
      <c r="A1760" s="12" t="s">
        <v>610</v>
      </c>
      <c r="B1760" s="9" t="s">
        <v>2385</v>
      </c>
      <c r="C1760" s="9" t="s">
        <v>5192</v>
      </c>
      <c r="D1760" s="12" t="s">
        <v>5191</v>
      </c>
    </row>
    <row r="1761" spans="1:4" x14ac:dyDescent="0.3">
      <c r="A1761" s="12" t="s">
        <v>609</v>
      </c>
      <c r="B1761" s="9" t="s">
        <v>2385</v>
      </c>
      <c r="C1761" s="9" t="s">
        <v>5194</v>
      </c>
      <c r="D1761" s="12" t="s">
        <v>5193</v>
      </c>
    </row>
    <row r="1762" spans="1:4" x14ac:dyDescent="0.3">
      <c r="A1762" s="12" t="s">
        <v>608</v>
      </c>
      <c r="B1762" s="9" t="s">
        <v>2385</v>
      </c>
      <c r="C1762" s="9" t="s">
        <v>5196</v>
      </c>
      <c r="D1762" s="12" t="s">
        <v>5195</v>
      </c>
    </row>
    <row r="1763" spans="1:4" x14ac:dyDescent="0.3">
      <c r="A1763" s="12" t="s">
        <v>607</v>
      </c>
      <c r="B1763" s="9" t="s">
        <v>2382</v>
      </c>
      <c r="C1763" s="9" t="s">
        <v>5198</v>
      </c>
      <c r="D1763" s="12" t="s">
        <v>5197</v>
      </c>
    </row>
    <row r="1764" spans="1:4" x14ac:dyDescent="0.3">
      <c r="A1764" s="12" t="s">
        <v>606</v>
      </c>
      <c r="B1764" s="9" t="s">
        <v>2382</v>
      </c>
      <c r="C1764" s="9" t="s">
        <v>5200</v>
      </c>
      <c r="D1764" s="12" t="s">
        <v>5199</v>
      </c>
    </row>
    <row r="1765" spans="1:4" x14ac:dyDescent="0.3">
      <c r="A1765" s="12" t="s">
        <v>605</v>
      </c>
      <c r="B1765" s="9" t="s">
        <v>2382</v>
      </c>
      <c r="C1765" s="9" t="s">
        <v>5201</v>
      </c>
      <c r="D1765" s="12" t="s">
        <v>2817</v>
      </c>
    </row>
    <row r="1766" spans="1:4" x14ac:dyDescent="0.3">
      <c r="A1766" s="12" t="s">
        <v>604</v>
      </c>
      <c r="B1766" s="9" t="s">
        <v>2382</v>
      </c>
      <c r="C1766" s="9" t="s">
        <v>5202</v>
      </c>
      <c r="D1766" s="12" t="s">
        <v>4323</v>
      </c>
    </row>
    <row r="1767" spans="1:4" x14ac:dyDescent="0.3">
      <c r="A1767" s="12" t="s">
        <v>603</v>
      </c>
      <c r="B1767" s="9" t="s">
        <v>2385</v>
      </c>
      <c r="C1767" s="9" t="s">
        <v>2696</v>
      </c>
      <c r="D1767" s="12" t="s">
        <v>5203</v>
      </c>
    </row>
    <row r="1768" spans="1:4" x14ac:dyDescent="0.3">
      <c r="A1768" s="12" t="s">
        <v>602</v>
      </c>
      <c r="B1768" s="9" t="s">
        <v>2382</v>
      </c>
      <c r="C1768" s="9" t="s">
        <v>4243</v>
      </c>
      <c r="D1768" s="12" t="s">
        <v>5204</v>
      </c>
    </row>
    <row r="1769" spans="1:4" x14ac:dyDescent="0.3">
      <c r="A1769" s="12" t="s">
        <v>601</v>
      </c>
      <c r="B1769" s="9" t="s">
        <v>2382</v>
      </c>
      <c r="C1769" s="9" t="s">
        <v>2742</v>
      </c>
      <c r="D1769" s="12" t="s">
        <v>5205</v>
      </c>
    </row>
    <row r="1770" spans="1:4" x14ac:dyDescent="0.3">
      <c r="A1770" s="12" t="s">
        <v>600</v>
      </c>
      <c r="B1770" s="9" t="s">
        <v>2382</v>
      </c>
      <c r="C1770" s="9" t="s">
        <v>3324</v>
      </c>
      <c r="D1770" s="12" t="s">
        <v>5206</v>
      </c>
    </row>
    <row r="1771" spans="1:4" x14ac:dyDescent="0.3">
      <c r="A1771" s="12" t="s">
        <v>599</v>
      </c>
      <c r="B1771" s="9" t="s">
        <v>2382</v>
      </c>
      <c r="C1771" s="9" t="s">
        <v>5208</v>
      </c>
      <c r="D1771" s="12" t="s">
        <v>5207</v>
      </c>
    </row>
    <row r="1772" spans="1:4" x14ac:dyDescent="0.3">
      <c r="A1772" s="12" t="s">
        <v>598</v>
      </c>
      <c r="B1772" s="9" t="s">
        <v>2382</v>
      </c>
      <c r="C1772" s="9" t="s">
        <v>5210</v>
      </c>
      <c r="D1772" s="12" t="s">
        <v>5209</v>
      </c>
    </row>
    <row r="1773" spans="1:4" x14ac:dyDescent="0.3">
      <c r="A1773" s="12" t="s">
        <v>597</v>
      </c>
      <c r="B1773" s="9" t="s">
        <v>2382</v>
      </c>
      <c r="C1773" s="9" t="s">
        <v>3273</v>
      </c>
      <c r="D1773" s="12" t="s">
        <v>5211</v>
      </c>
    </row>
    <row r="1774" spans="1:4" x14ac:dyDescent="0.3">
      <c r="A1774" s="12" t="s">
        <v>596</v>
      </c>
      <c r="B1774" s="9" t="s">
        <v>2382</v>
      </c>
      <c r="C1774" s="9" t="s">
        <v>5213</v>
      </c>
      <c r="D1774" s="12" t="s">
        <v>5212</v>
      </c>
    </row>
    <row r="1775" spans="1:4" x14ac:dyDescent="0.3">
      <c r="A1775" s="12" t="s">
        <v>595</v>
      </c>
      <c r="B1775" s="9" t="s">
        <v>2385</v>
      </c>
      <c r="C1775" s="9" t="s">
        <v>4067</v>
      </c>
      <c r="D1775" s="12" t="s">
        <v>5214</v>
      </c>
    </row>
    <row r="1776" spans="1:4" x14ac:dyDescent="0.3">
      <c r="A1776" s="12" t="s">
        <v>594</v>
      </c>
      <c r="B1776" s="9" t="s">
        <v>2382</v>
      </c>
      <c r="C1776" s="9" t="s">
        <v>4151</v>
      </c>
      <c r="D1776" s="12" t="s">
        <v>5215</v>
      </c>
    </row>
    <row r="1777" spans="1:4" x14ac:dyDescent="0.3">
      <c r="A1777" s="12" t="s">
        <v>593</v>
      </c>
      <c r="B1777" s="9" t="s">
        <v>2382</v>
      </c>
      <c r="C1777" s="9" t="s">
        <v>2570</v>
      </c>
      <c r="D1777" s="12" t="s">
        <v>5216</v>
      </c>
    </row>
    <row r="1778" spans="1:4" x14ac:dyDescent="0.3">
      <c r="A1778" s="12" t="s">
        <v>592</v>
      </c>
      <c r="B1778" s="9" t="s">
        <v>2385</v>
      </c>
      <c r="C1778" s="9" t="s">
        <v>5218</v>
      </c>
      <c r="D1778" s="12" t="s">
        <v>5217</v>
      </c>
    </row>
    <row r="1779" spans="1:4" x14ac:dyDescent="0.3">
      <c r="A1779" s="12" t="s">
        <v>591</v>
      </c>
      <c r="B1779" s="9" t="s">
        <v>2382</v>
      </c>
      <c r="C1779" s="9" t="s">
        <v>5219</v>
      </c>
      <c r="D1779" s="12" t="s">
        <v>4229</v>
      </c>
    </row>
    <row r="1780" spans="1:4" x14ac:dyDescent="0.3">
      <c r="A1780" s="12" t="s">
        <v>590</v>
      </c>
      <c r="B1780" s="9" t="s">
        <v>2385</v>
      </c>
      <c r="C1780" s="9" t="s">
        <v>5986</v>
      </c>
      <c r="D1780" s="12" t="s">
        <v>5220</v>
      </c>
    </row>
    <row r="1781" spans="1:4" x14ac:dyDescent="0.3">
      <c r="A1781" s="12" t="s">
        <v>589</v>
      </c>
      <c r="B1781" s="9" t="s">
        <v>2382</v>
      </c>
      <c r="C1781" s="9" t="s">
        <v>3764</v>
      </c>
      <c r="D1781" s="12" t="s">
        <v>5221</v>
      </c>
    </row>
    <row r="1782" spans="1:4" x14ac:dyDescent="0.3">
      <c r="A1782" s="12" t="s">
        <v>588</v>
      </c>
      <c r="B1782" s="9" t="s">
        <v>2382</v>
      </c>
      <c r="C1782" s="9" t="s">
        <v>3882</v>
      </c>
      <c r="D1782" s="12" t="s">
        <v>5222</v>
      </c>
    </row>
    <row r="1783" spans="1:4" x14ac:dyDescent="0.3">
      <c r="A1783" s="12" t="s">
        <v>587</v>
      </c>
      <c r="B1783" s="9" t="s">
        <v>2385</v>
      </c>
      <c r="C1783" s="9" t="s">
        <v>5223</v>
      </c>
      <c r="D1783" s="12" t="s">
        <v>4979</v>
      </c>
    </row>
    <row r="1784" spans="1:4" x14ac:dyDescent="0.3">
      <c r="A1784" s="12" t="s">
        <v>586</v>
      </c>
      <c r="B1784" s="9" t="s">
        <v>2382</v>
      </c>
      <c r="C1784" s="9" t="s">
        <v>5224</v>
      </c>
      <c r="D1784" s="12" t="s">
        <v>2433</v>
      </c>
    </row>
    <row r="1785" spans="1:4" x14ac:dyDescent="0.3">
      <c r="A1785" s="12" t="s">
        <v>585</v>
      </c>
      <c r="B1785" s="9" t="s">
        <v>2385</v>
      </c>
      <c r="C1785" s="9" t="s">
        <v>3750</v>
      </c>
      <c r="D1785" s="12" t="s">
        <v>3419</v>
      </c>
    </row>
    <row r="1786" spans="1:4" x14ac:dyDescent="0.3">
      <c r="A1786" s="12" t="s">
        <v>584</v>
      </c>
      <c r="B1786" s="9" t="s">
        <v>2385</v>
      </c>
      <c r="C1786" s="9" t="s">
        <v>5226</v>
      </c>
      <c r="D1786" s="12" t="s">
        <v>5225</v>
      </c>
    </row>
    <row r="1787" spans="1:4" x14ac:dyDescent="0.3">
      <c r="A1787" s="12" t="s">
        <v>583</v>
      </c>
      <c r="B1787" s="9" t="s">
        <v>2385</v>
      </c>
      <c r="C1787" s="9" t="s">
        <v>2422</v>
      </c>
      <c r="D1787" s="12" t="s">
        <v>5227</v>
      </c>
    </row>
    <row r="1788" spans="1:4" x14ac:dyDescent="0.3">
      <c r="A1788" s="12" t="s">
        <v>582</v>
      </c>
      <c r="B1788" s="9" t="s">
        <v>2385</v>
      </c>
      <c r="C1788" s="9" t="s">
        <v>5229</v>
      </c>
      <c r="D1788" s="12" t="s">
        <v>5228</v>
      </c>
    </row>
    <row r="1789" spans="1:4" x14ac:dyDescent="0.3">
      <c r="A1789" s="12" t="s">
        <v>581</v>
      </c>
      <c r="B1789" s="9" t="s">
        <v>2385</v>
      </c>
      <c r="C1789" s="9" t="s">
        <v>5230</v>
      </c>
      <c r="D1789" s="12" t="s">
        <v>4263</v>
      </c>
    </row>
    <row r="1790" spans="1:4" x14ac:dyDescent="0.3">
      <c r="A1790" s="12" t="s">
        <v>580</v>
      </c>
      <c r="B1790" s="9" t="s">
        <v>2385</v>
      </c>
      <c r="C1790" s="9" t="s">
        <v>2396</v>
      </c>
      <c r="D1790" s="12" t="s">
        <v>5231</v>
      </c>
    </row>
    <row r="1791" spans="1:4" x14ac:dyDescent="0.3">
      <c r="A1791" s="12" t="s">
        <v>579</v>
      </c>
      <c r="B1791" s="9" t="s">
        <v>2385</v>
      </c>
      <c r="C1791" s="9" t="s">
        <v>5233</v>
      </c>
      <c r="D1791" s="12" t="s">
        <v>5232</v>
      </c>
    </row>
    <row r="1792" spans="1:4" x14ac:dyDescent="0.3">
      <c r="A1792" s="12" t="s">
        <v>578</v>
      </c>
      <c r="B1792" s="9" t="s">
        <v>2385</v>
      </c>
      <c r="C1792" s="9" t="s">
        <v>5987</v>
      </c>
      <c r="D1792" s="12" t="s">
        <v>3128</v>
      </c>
    </row>
    <row r="1793" spans="1:4" x14ac:dyDescent="0.3">
      <c r="A1793" s="12" t="s">
        <v>577</v>
      </c>
      <c r="B1793" s="9" t="s">
        <v>2382</v>
      </c>
      <c r="C1793" s="9" t="s">
        <v>2750</v>
      </c>
      <c r="D1793" s="12" t="s">
        <v>5234</v>
      </c>
    </row>
    <row r="1794" spans="1:4" x14ac:dyDescent="0.3">
      <c r="A1794" s="12" t="s">
        <v>576</v>
      </c>
      <c r="B1794" s="9" t="s">
        <v>2385</v>
      </c>
      <c r="C1794" s="9" t="s">
        <v>2677</v>
      </c>
      <c r="D1794" s="12" t="s">
        <v>5235</v>
      </c>
    </row>
    <row r="1795" spans="1:4" x14ac:dyDescent="0.3">
      <c r="A1795" s="12" t="s">
        <v>575</v>
      </c>
      <c r="B1795" s="9" t="s">
        <v>2382</v>
      </c>
      <c r="C1795" s="9" t="s">
        <v>3539</v>
      </c>
      <c r="D1795" s="12" t="s">
        <v>5236</v>
      </c>
    </row>
    <row r="1796" spans="1:4" x14ac:dyDescent="0.3">
      <c r="A1796" s="12" t="s">
        <v>574</v>
      </c>
      <c r="B1796" s="9" t="s">
        <v>2385</v>
      </c>
      <c r="C1796" s="9" t="s">
        <v>2455</v>
      </c>
      <c r="D1796" s="12" t="s">
        <v>4731</v>
      </c>
    </row>
    <row r="1797" spans="1:4" x14ac:dyDescent="0.3">
      <c r="A1797" s="12" t="s">
        <v>573</v>
      </c>
      <c r="B1797" s="9" t="s">
        <v>2382</v>
      </c>
      <c r="C1797" s="9" t="s">
        <v>4284</v>
      </c>
      <c r="D1797" s="12" t="s">
        <v>5237</v>
      </c>
    </row>
    <row r="1798" spans="1:4" x14ac:dyDescent="0.3">
      <c r="A1798" s="12" t="s">
        <v>572</v>
      </c>
      <c r="B1798" s="9" t="s">
        <v>2385</v>
      </c>
      <c r="C1798" s="9" t="s">
        <v>5239</v>
      </c>
      <c r="D1798" s="12" t="s">
        <v>5238</v>
      </c>
    </row>
    <row r="1799" spans="1:4" x14ac:dyDescent="0.3">
      <c r="A1799" s="12" t="s">
        <v>571</v>
      </c>
      <c r="B1799" s="9" t="s">
        <v>2382</v>
      </c>
      <c r="C1799" s="9" t="s">
        <v>3636</v>
      </c>
      <c r="D1799" s="12" t="s">
        <v>5240</v>
      </c>
    </row>
    <row r="1800" spans="1:4" x14ac:dyDescent="0.3">
      <c r="A1800" s="12" t="s">
        <v>570</v>
      </c>
      <c r="B1800" s="9" t="s">
        <v>2382</v>
      </c>
      <c r="C1800" s="9" t="s">
        <v>4388</v>
      </c>
      <c r="D1800" s="12" t="s">
        <v>3371</v>
      </c>
    </row>
    <row r="1801" spans="1:4" x14ac:dyDescent="0.3">
      <c r="A1801" s="12" t="s">
        <v>569</v>
      </c>
      <c r="B1801" s="9" t="s">
        <v>2385</v>
      </c>
      <c r="C1801" s="9" t="s">
        <v>5242</v>
      </c>
      <c r="D1801" s="12" t="s">
        <v>5241</v>
      </c>
    </row>
    <row r="1802" spans="1:4" x14ac:dyDescent="0.3">
      <c r="A1802" s="12" t="s">
        <v>568</v>
      </c>
      <c r="B1802" s="9" t="s">
        <v>2382</v>
      </c>
      <c r="C1802" s="9" t="s">
        <v>5120</v>
      </c>
      <c r="D1802" s="12" t="s">
        <v>5243</v>
      </c>
    </row>
    <row r="1803" spans="1:4" x14ac:dyDescent="0.3">
      <c r="A1803" s="12" t="s">
        <v>567</v>
      </c>
      <c r="B1803" s="9" t="s">
        <v>2385</v>
      </c>
      <c r="C1803" s="9" t="s">
        <v>2511</v>
      </c>
      <c r="D1803" s="12" t="s">
        <v>5244</v>
      </c>
    </row>
    <row r="1804" spans="1:4" x14ac:dyDescent="0.3">
      <c r="A1804" s="12" t="s">
        <v>566</v>
      </c>
      <c r="B1804" s="9" t="s">
        <v>2385</v>
      </c>
      <c r="C1804" s="9" t="s">
        <v>3409</v>
      </c>
      <c r="D1804" s="12" t="s">
        <v>2767</v>
      </c>
    </row>
    <row r="1805" spans="1:4" x14ac:dyDescent="0.3">
      <c r="A1805" s="12" t="s">
        <v>565</v>
      </c>
      <c r="B1805" s="9" t="s">
        <v>2385</v>
      </c>
      <c r="C1805" s="9" t="s">
        <v>5245</v>
      </c>
      <c r="D1805" s="12" t="s">
        <v>2439</v>
      </c>
    </row>
    <row r="1806" spans="1:4" x14ac:dyDescent="0.3">
      <c r="A1806" s="12" t="s">
        <v>564</v>
      </c>
      <c r="B1806" s="9" t="s">
        <v>2385</v>
      </c>
      <c r="C1806" s="9" t="s">
        <v>4727</v>
      </c>
      <c r="D1806" s="12" t="s">
        <v>5246</v>
      </c>
    </row>
    <row r="1807" spans="1:4" x14ac:dyDescent="0.3">
      <c r="A1807" s="12" t="s">
        <v>563</v>
      </c>
      <c r="B1807" s="9" t="s">
        <v>2382</v>
      </c>
      <c r="C1807" s="9" t="s">
        <v>3200</v>
      </c>
      <c r="D1807" s="12" t="s">
        <v>5247</v>
      </c>
    </row>
    <row r="1808" spans="1:4" x14ac:dyDescent="0.3">
      <c r="A1808" s="12" t="s">
        <v>562</v>
      </c>
      <c r="B1808" s="9" t="s">
        <v>2382</v>
      </c>
      <c r="C1808" s="9" t="s">
        <v>5249</v>
      </c>
      <c r="D1808" s="12" t="s">
        <v>5248</v>
      </c>
    </row>
    <row r="1809" spans="1:4" x14ac:dyDescent="0.3">
      <c r="A1809" s="12" t="s">
        <v>561</v>
      </c>
      <c r="B1809" s="9" t="s">
        <v>2382</v>
      </c>
      <c r="C1809" s="9" t="s">
        <v>5251</v>
      </c>
      <c r="D1809" s="12" t="s">
        <v>5250</v>
      </c>
    </row>
    <row r="1810" spans="1:4" x14ac:dyDescent="0.3">
      <c r="A1810" s="12" t="s">
        <v>560</v>
      </c>
      <c r="B1810" s="9" t="s">
        <v>2382</v>
      </c>
      <c r="C1810" s="9" t="s">
        <v>2850</v>
      </c>
      <c r="D1810" s="12" t="s">
        <v>5252</v>
      </c>
    </row>
    <row r="1811" spans="1:4" x14ac:dyDescent="0.3">
      <c r="A1811" s="12" t="s">
        <v>559</v>
      </c>
      <c r="B1811" s="9" t="s">
        <v>2382</v>
      </c>
      <c r="C1811" s="9" t="s">
        <v>5166</v>
      </c>
      <c r="D1811" s="12" t="s">
        <v>5253</v>
      </c>
    </row>
    <row r="1812" spans="1:4" x14ac:dyDescent="0.3">
      <c r="A1812" s="12" t="s">
        <v>558</v>
      </c>
      <c r="B1812" s="9" t="s">
        <v>2382</v>
      </c>
      <c r="C1812" s="9" t="s">
        <v>5255</v>
      </c>
      <c r="D1812" s="12" t="s">
        <v>5254</v>
      </c>
    </row>
    <row r="1813" spans="1:4" x14ac:dyDescent="0.3">
      <c r="A1813" s="12" t="s">
        <v>557</v>
      </c>
      <c r="B1813" s="9" t="s">
        <v>2382</v>
      </c>
      <c r="C1813" s="9" t="s">
        <v>5257</v>
      </c>
      <c r="D1813" s="12" t="s">
        <v>5256</v>
      </c>
    </row>
    <row r="1814" spans="1:4" x14ac:dyDescent="0.3">
      <c r="A1814" s="12" t="s">
        <v>556</v>
      </c>
      <c r="B1814" s="9" t="s">
        <v>2385</v>
      </c>
      <c r="C1814" s="9" t="s">
        <v>5259</v>
      </c>
      <c r="D1814" s="12" t="s">
        <v>5258</v>
      </c>
    </row>
    <row r="1815" spans="1:4" x14ac:dyDescent="0.3">
      <c r="A1815" s="12" t="s">
        <v>555</v>
      </c>
      <c r="B1815" s="9" t="s">
        <v>2382</v>
      </c>
      <c r="C1815" s="9" t="s">
        <v>3200</v>
      </c>
      <c r="D1815" s="12" t="s">
        <v>5260</v>
      </c>
    </row>
    <row r="1816" spans="1:4" x14ac:dyDescent="0.3">
      <c r="A1816" s="12" t="s">
        <v>554</v>
      </c>
      <c r="B1816" s="9" t="s">
        <v>2385</v>
      </c>
      <c r="C1816" s="9" t="s">
        <v>3661</v>
      </c>
      <c r="D1816" s="12" t="s">
        <v>5261</v>
      </c>
    </row>
    <row r="1817" spans="1:4" x14ac:dyDescent="0.3">
      <c r="A1817" s="12" t="s">
        <v>553</v>
      </c>
      <c r="B1817" s="9" t="s">
        <v>2385</v>
      </c>
      <c r="C1817" s="9" t="s">
        <v>5263</v>
      </c>
      <c r="D1817" s="12" t="s">
        <v>5262</v>
      </c>
    </row>
    <row r="1818" spans="1:4" x14ac:dyDescent="0.3">
      <c r="A1818" s="12" t="s">
        <v>552</v>
      </c>
      <c r="B1818" s="9" t="s">
        <v>2385</v>
      </c>
      <c r="C1818" s="9" t="s">
        <v>5988</v>
      </c>
      <c r="D1818" s="12" t="s">
        <v>5264</v>
      </c>
    </row>
    <row r="1819" spans="1:4" x14ac:dyDescent="0.3">
      <c r="A1819" s="12" t="s">
        <v>551</v>
      </c>
      <c r="B1819" s="9" t="s">
        <v>2385</v>
      </c>
      <c r="C1819" s="9" t="s">
        <v>4802</v>
      </c>
      <c r="D1819" s="12" t="s">
        <v>5265</v>
      </c>
    </row>
    <row r="1820" spans="1:4" x14ac:dyDescent="0.3">
      <c r="A1820" s="12" t="s">
        <v>550</v>
      </c>
      <c r="B1820" s="9" t="s">
        <v>2385</v>
      </c>
      <c r="C1820" s="9" t="s">
        <v>3029</v>
      </c>
      <c r="D1820" s="12" t="s">
        <v>4119</v>
      </c>
    </row>
    <row r="1821" spans="1:4" x14ac:dyDescent="0.3">
      <c r="A1821" s="12" t="s">
        <v>549</v>
      </c>
      <c r="B1821" s="9" t="s">
        <v>2385</v>
      </c>
      <c r="C1821" s="9" t="s">
        <v>5267</v>
      </c>
      <c r="D1821" s="12" t="s">
        <v>5266</v>
      </c>
    </row>
    <row r="1822" spans="1:4" x14ac:dyDescent="0.3">
      <c r="A1822" s="12" t="s">
        <v>548</v>
      </c>
      <c r="B1822" s="9" t="s">
        <v>2385</v>
      </c>
      <c r="C1822" s="9" t="s">
        <v>2540</v>
      </c>
      <c r="D1822" s="12" t="s">
        <v>5268</v>
      </c>
    </row>
    <row r="1823" spans="1:4" x14ac:dyDescent="0.3">
      <c r="A1823" s="12" t="s">
        <v>547</v>
      </c>
      <c r="B1823" s="9" t="s">
        <v>2385</v>
      </c>
      <c r="C1823" s="9" t="s">
        <v>5270</v>
      </c>
      <c r="D1823" s="12" t="s">
        <v>5269</v>
      </c>
    </row>
    <row r="1824" spans="1:4" x14ac:dyDescent="0.3">
      <c r="A1824" s="12" t="s">
        <v>546</v>
      </c>
      <c r="B1824" s="9" t="s">
        <v>2382</v>
      </c>
      <c r="C1824" s="9" t="s">
        <v>5272</v>
      </c>
      <c r="D1824" s="12" t="s">
        <v>5271</v>
      </c>
    </row>
    <row r="1825" spans="1:4" x14ac:dyDescent="0.3">
      <c r="A1825" s="12" t="s">
        <v>545</v>
      </c>
      <c r="B1825" s="9" t="s">
        <v>2385</v>
      </c>
      <c r="C1825" s="9" t="s">
        <v>3223</v>
      </c>
      <c r="D1825" s="12" t="s">
        <v>3699</v>
      </c>
    </row>
    <row r="1826" spans="1:4" x14ac:dyDescent="0.3">
      <c r="A1826" s="12" t="s">
        <v>544</v>
      </c>
      <c r="B1826" s="9" t="s">
        <v>2382</v>
      </c>
      <c r="C1826" s="9" t="s">
        <v>5274</v>
      </c>
      <c r="D1826" s="12" t="s">
        <v>5273</v>
      </c>
    </row>
    <row r="1827" spans="1:4" x14ac:dyDescent="0.3">
      <c r="A1827" s="12" t="s">
        <v>543</v>
      </c>
      <c r="B1827" s="9" t="s">
        <v>2382</v>
      </c>
      <c r="C1827" s="9" t="s">
        <v>5276</v>
      </c>
      <c r="D1827" s="12" t="s">
        <v>5275</v>
      </c>
    </row>
    <row r="1828" spans="1:4" x14ac:dyDescent="0.3">
      <c r="A1828" s="12" t="s">
        <v>542</v>
      </c>
      <c r="B1828" s="9" t="s">
        <v>2382</v>
      </c>
      <c r="C1828" s="9" t="s">
        <v>5278</v>
      </c>
      <c r="D1828" s="12" t="s">
        <v>5277</v>
      </c>
    </row>
    <row r="1829" spans="1:4" x14ac:dyDescent="0.3">
      <c r="A1829" s="12" t="s">
        <v>541</v>
      </c>
      <c r="B1829" s="9" t="s">
        <v>2382</v>
      </c>
      <c r="C1829" s="9" t="s">
        <v>5138</v>
      </c>
      <c r="D1829" s="12" t="s">
        <v>5279</v>
      </c>
    </row>
    <row r="1830" spans="1:4" x14ac:dyDescent="0.3">
      <c r="A1830" s="12" t="s">
        <v>540</v>
      </c>
      <c r="B1830" s="9" t="s">
        <v>2382</v>
      </c>
      <c r="C1830" s="9" t="s">
        <v>3189</v>
      </c>
      <c r="D1830" s="12" t="s">
        <v>5280</v>
      </c>
    </row>
    <row r="1831" spans="1:4" x14ac:dyDescent="0.3">
      <c r="A1831" s="12" t="s">
        <v>539</v>
      </c>
      <c r="B1831" s="9" t="s">
        <v>2385</v>
      </c>
      <c r="C1831" s="9" t="s">
        <v>5281</v>
      </c>
      <c r="D1831" s="12" t="s">
        <v>2743</v>
      </c>
    </row>
    <row r="1832" spans="1:4" x14ac:dyDescent="0.3">
      <c r="A1832" s="12" t="s">
        <v>538</v>
      </c>
      <c r="B1832" s="9" t="s">
        <v>2382</v>
      </c>
      <c r="C1832" s="9" t="s">
        <v>2777</v>
      </c>
      <c r="D1832" s="12" t="s">
        <v>4120</v>
      </c>
    </row>
    <row r="1833" spans="1:4" x14ac:dyDescent="0.3">
      <c r="A1833" s="12" t="s">
        <v>537</v>
      </c>
      <c r="B1833" s="9" t="s">
        <v>2382</v>
      </c>
      <c r="C1833" s="9" t="s">
        <v>5057</v>
      </c>
      <c r="D1833" s="12" t="s">
        <v>3103</v>
      </c>
    </row>
    <row r="1834" spans="1:4" x14ac:dyDescent="0.3">
      <c r="A1834" s="12" t="s">
        <v>536</v>
      </c>
      <c r="B1834" s="9" t="s">
        <v>2385</v>
      </c>
      <c r="C1834" s="9" t="s">
        <v>5283</v>
      </c>
      <c r="D1834" s="12" t="s">
        <v>5282</v>
      </c>
    </row>
    <row r="1835" spans="1:4" x14ac:dyDescent="0.3">
      <c r="A1835" s="12" t="s">
        <v>535</v>
      </c>
      <c r="B1835" s="9" t="s">
        <v>2382</v>
      </c>
      <c r="C1835" s="9" t="s">
        <v>5285</v>
      </c>
      <c r="D1835" s="12" t="s">
        <v>5284</v>
      </c>
    </row>
    <row r="1836" spans="1:4" x14ac:dyDescent="0.3">
      <c r="A1836" s="12" t="s">
        <v>533</v>
      </c>
      <c r="B1836" s="9" t="s">
        <v>3254</v>
      </c>
      <c r="C1836" s="9" t="s">
        <v>4518</v>
      </c>
      <c r="D1836" s="12" t="s">
        <v>5286</v>
      </c>
    </row>
    <row r="1837" spans="1:4" x14ac:dyDescent="0.3">
      <c r="A1837" s="12" t="s">
        <v>532</v>
      </c>
      <c r="B1837" s="9" t="s">
        <v>2385</v>
      </c>
      <c r="C1837" s="9" t="s">
        <v>3661</v>
      </c>
      <c r="D1837" s="12" t="s">
        <v>5287</v>
      </c>
    </row>
    <row r="1838" spans="1:4" x14ac:dyDescent="0.3">
      <c r="A1838" s="12" t="s">
        <v>531</v>
      </c>
      <c r="B1838" s="9" t="s">
        <v>2385</v>
      </c>
      <c r="C1838" s="9" t="s">
        <v>5289</v>
      </c>
      <c r="D1838" s="12" t="s">
        <v>5288</v>
      </c>
    </row>
    <row r="1839" spans="1:4" x14ac:dyDescent="0.3">
      <c r="A1839" s="12" t="s">
        <v>530</v>
      </c>
      <c r="B1839" s="9" t="s">
        <v>2385</v>
      </c>
      <c r="C1839" s="9" t="s">
        <v>5291</v>
      </c>
      <c r="D1839" s="12" t="s">
        <v>5290</v>
      </c>
    </row>
    <row r="1840" spans="1:4" x14ac:dyDescent="0.3">
      <c r="A1840" s="12" t="s">
        <v>529</v>
      </c>
      <c r="B1840" s="9" t="s">
        <v>2385</v>
      </c>
      <c r="C1840" s="9" t="s">
        <v>5292</v>
      </c>
      <c r="D1840" s="12" t="s">
        <v>4344</v>
      </c>
    </row>
    <row r="1841" spans="1:4" x14ac:dyDescent="0.3">
      <c r="A1841" s="12" t="s">
        <v>528</v>
      </c>
      <c r="B1841" s="9" t="s">
        <v>2385</v>
      </c>
      <c r="C1841" s="9" t="s">
        <v>5293</v>
      </c>
      <c r="D1841" s="12" t="s">
        <v>4426</v>
      </c>
    </row>
    <row r="1842" spans="1:4" x14ac:dyDescent="0.3">
      <c r="A1842" s="12" t="s">
        <v>527</v>
      </c>
      <c r="B1842" s="9" t="s">
        <v>2382</v>
      </c>
      <c r="C1842" s="9" t="s">
        <v>2509</v>
      </c>
      <c r="D1842" s="12" t="s">
        <v>5294</v>
      </c>
    </row>
    <row r="1843" spans="1:4" x14ac:dyDescent="0.3">
      <c r="A1843" s="12" t="s">
        <v>526</v>
      </c>
      <c r="B1843" s="9" t="s">
        <v>2382</v>
      </c>
      <c r="C1843" s="9" t="s">
        <v>5296</v>
      </c>
      <c r="D1843" s="12" t="s">
        <v>5295</v>
      </c>
    </row>
    <row r="1844" spans="1:4" x14ac:dyDescent="0.3">
      <c r="A1844" s="12" t="s">
        <v>525</v>
      </c>
      <c r="B1844" s="9" t="s">
        <v>2385</v>
      </c>
      <c r="C1844" s="9" t="s">
        <v>5297</v>
      </c>
      <c r="D1844" s="12" t="s">
        <v>2512</v>
      </c>
    </row>
    <row r="1845" spans="1:4" x14ac:dyDescent="0.3">
      <c r="A1845" s="12" t="s">
        <v>524</v>
      </c>
      <c r="B1845" s="9" t="s">
        <v>2385</v>
      </c>
      <c r="C1845" s="9" t="s">
        <v>5299</v>
      </c>
      <c r="D1845" s="12" t="s">
        <v>5298</v>
      </c>
    </row>
    <row r="1846" spans="1:4" x14ac:dyDescent="0.3">
      <c r="A1846" s="12" t="s">
        <v>523</v>
      </c>
      <c r="B1846" s="9" t="s">
        <v>2385</v>
      </c>
      <c r="C1846" s="9" t="s">
        <v>2434</v>
      </c>
      <c r="D1846" s="12" t="s">
        <v>5300</v>
      </c>
    </row>
    <row r="1847" spans="1:4" x14ac:dyDescent="0.3">
      <c r="A1847" s="12" t="s">
        <v>522</v>
      </c>
      <c r="B1847" s="9" t="s">
        <v>2385</v>
      </c>
      <c r="C1847" s="9" t="s">
        <v>5302</v>
      </c>
      <c r="D1847" s="12" t="s">
        <v>5301</v>
      </c>
    </row>
    <row r="1848" spans="1:4" x14ac:dyDescent="0.3">
      <c r="A1848" s="12" t="s">
        <v>521</v>
      </c>
      <c r="B1848" s="9" t="s">
        <v>2385</v>
      </c>
      <c r="C1848" s="9" t="s">
        <v>5304</v>
      </c>
      <c r="D1848" s="12" t="s">
        <v>5303</v>
      </c>
    </row>
    <row r="1849" spans="1:4" x14ac:dyDescent="0.3">
      <c r="A1849" s="12" t="s">
        <v>520</v>
      </c>
      <c r="B1849" s="9" t="s">
        <v>2385</v>
      </c>
      <c r="C1849" s="9" t="s">
        <v>5306</v>
      </c>
      <c r="D1849" s="12" t="s">
        <v>5305</v>
      </c>
    </row>
    <row r="1850" spans="1:4" x14ac:dyDescent="0.3">
      <c r="A1850" s="12" t="s">
        <v>519</v>
      </c>
      <c r="B1850" s="9" t="s">
        <v>2385</v>
      </c>
      <c r="C1850" s="9" t="s">
        <v>5308</v>
      </c>
      <c r="D1850" s="12" t="s">
        <v>5307</v>
      </c>
    </row>
    <row r="1851" spans="1:4" x14ac:dyDescent="0.3">
      <c r="A1851" s="12" t="s">
        <v>518</v>
      </c>
      <c r="B1851" s="9" t="s">
        <v>2385</v>
      </c>
      <c r="C1851" s="9" t="s">
        <v>2941</v>
      </c>
      <c r="D1851" s="12" t="s">
        <v>5309</v>
      </c>
    </row>
    <row r="1852" spans="1:4" x14ac:dyDescent="0.3">
      <c r="A1852" s="12" t="s">
        <v>517</v>
      </c>
      <c r="B1852" s="9" t="s">
        <v>2385</v>
      </c>
      <c r="C1852" s="9" t="s">
        <v>2479</v>
      </c>
      <c r="D1852" s="12" t="s">
        <v>5310</v>
      </c>
    </row>
    <row r="1853" spans="1:4" x14ac:dyDescent="0.3">
      <c r="A1853" s="12" t="s">
        <v>516</v>
      </c>
      <c r="B1853" s="9" t="s">
        <v>2385</v>
      </c>
      <c r="C1853" s="9" t="s">
        <v>5312</v>
      </c>
      <c r="D1853" s="12" t="s">
        <v>5311</v>
      </c>
    </row>
    <row r="1854" spans="1:4" x14ac:dyDescent="0.3">
      <c r="A1854" s="12" t="s">
        <v>514</v>
      </c>
      <c r="B1854" s="9" t="s">
        <v>2385</v>
      </c>
      <c r="C1854" s="9" t="s">
        <v>2479</v>
      </c>
      <c r="D1854" s="12" t="s">
        <v>5313</v>
      </c>
    </row>
    <row r="1855" spans="1:4" x14ac:dyDescent="0.3">
      <c r="A1855" s="12" t="s">
        <v>513</v>
      </c>
      <c r="B1855" s="9" t="s">
        <v>2382</v>
      </c>
      <c r="C1855" s="9" t="s">
        <v>5314</v>
      </c>
      <c r="D1855" s="12" t="s">
        <v>5019</v>
      </c>
    </row>
    <row r="1856" spans="1:4" x14ac:dyDescent="0.3">
      <c r="A1856" s="12" t="s">
        <v>512</v>
      </c>
      <c r="B1856" s="9" t="s">
        <v>2385</v>
      </c>
      <c r="C1856" s="9" t="s">
        <v>3389</v>
      </c>
      <c r="D1856" s="12" t="s">
        <v>3590</v>
      </c>
    </row>
    <row r="1857" spans="1:4" x14ac:dyDescent="0.3">
      <c r="A1857" s="12" t="s">
        <v>511</v>
      </c>
      <c r="B1857" s="9" t="s">
        <v>2385</v>
      </c>
      <c r="C1857" s="9" t="s">
        <v>3135</v>
      </c>
      <c r="D1857" s="12" t="s">
        <v>5315</v>
      </c>
    </row>
    <row r="1858" spans="1:4" x14ac:dyDescent="0.3">
      <c r="A1858" s="12" t="s">
        <v>510</v>
      </c>
      <c r="B1858" s="9" t="s">
        <v>2382</v>
      </c>
      <c r="C1858" s="9" t="s">
        <v>5317</v>
      </c>
      <c r="D1858" s="12" t="s">
        <v>5316</v>
      </c>
    </row>
    <row r="1859" spans="1:4" x14ac:dyDescent="0.3">
      <c r="A1859" s="12" t="s">
        <v>509</v>
      </c>
      <c r="B1859" s="9" t="s">
        <v>2385</v>
      </c>
      <c r="C1859" s="9" t="s">
        <v>5319</v>
      </c>
      <c r="D1859" s="12" t="s">
        <v>5318</v>
      </c>
    </row>
    <row r="1860" spans="1:4" x14ac:dyDescent="0.3">
      <c r="A1860" s="12" t="s">
        <v>508</v>
      </c>
      <c r="B1860" s="9" t="s">
        <v>2382</v>
      </c>
      <c r="C1860" s="9" t="s">
        <v>4565</v>
      </c>
      <c r="D1860" s="12" t="s">
        <v>4205</v>
      </c>
    </row>
    <row r="1861" spans="1:4" x14ac:dyDescent="0.3">
      <c r="A1861" s="12" t="s">
        <v>507</v>
      </c>
      <c r="B1861" s="9" t="s">
        <v>2382</v>
      </c>
      <c r="C1861" s="9" t="s">
        <v>5320</v>
      </c>
      <c r="D1861" s="12" t="s">
        <v>3931</v>
      </c>
    </row>
    <row r="1862" spans="1:4" x14ac:dyDescent="0.3">
      <c r="A1862" s="12" t="s">
        <v>506</v>
      </c>
      <c r="B1862" s="9" t="s">
        <v>2382</v>
      </c>
      <c r="C1862" s="9" t="s">
        <v>5322</v>
      </c>
      <c r="D1862" s="12" t="s">
        <v>5321</v>
      </c>
    </row>
    <row r="1863" spans="1:4" x14ac:dyDescent="0.3">
      <c r="A1863" s="12" t="s">
        <v>505</v>
      </c>
      <c r="B1863" s="9" t="s">
        <v>2382</v>
      </c>
      <c r="C1863" s="9" t="s">
        <v>3324</v>
      </c>
      <c r="D1863" s="12" t="s">
        <v>3110</v>
      </c>
    </row>
    <row r="1864" spans="1:4" x14ac:dyDescent="0.3">
      <c r="A1864" s="12" t="s">
        <v>504</v>
      </c>
      <c r="B1864" s="9" t="s">
        <v>2382</v>
      </c>
      <c r="C1864" s="9" t="s">
        <v>5324</v>
      </c>
      <c r="D1864" s="12" t="s">
        <v>5323</v>
      </c>
    </row>
    <row r="1865" spans="1:4" x14ac:dyDescent="0.3">
      <c r="A1865" s="12" t="s">
        <v>503</v>
      </c>
      <c r="B1865" s="9" t="s">
        <v>2382</v>
      </c>
      <c r="C1865" s="9" t="s">
        <v>2490</v>
      </c>
      <c r="D1865" s="12" t="s">
        <v>5325</v>
      </c>
    </row>
    <row r="1866" spans="1:4" x14ac:dyDescent="0.3">
      <c r="A1866" s="12" t="s">
        <v>502</v>
      </c>
      <c r="B1866" s="9" t="s">
        <v>2382</v>
      </c>
      <c r="C1866" s="9" t="s">
        <v>5326</v>
      </c>
      <c r="D1866" s="12" t="s">
        <v>3197</v>
      </c>
    </row>
    <row r="1867" spans="1:4" x14ac:dyDescent="0.3">
      <c r="A1867" s="12" t="s">
        <v>501</v>
      </c>
      <c r="B1867" s="9" t="s">
        <v>2385</v>
      </c>
      <c r="C1867" s="9" t="s">
        <v>5328</v>
      </c>
      <c r="D1867" s="12" t="s">
        <v>5327</v>
      </c>
    </row>
    <row r="1868" spans="1:4" x14ac:dyDescent="0.3">
      <c r="A1868" s="12" t="s">
        <v>500</v>
      </c>
      <c r="B1868" s="9" t="s">
        <v>2382</v>
      </c>
      <c r="C1868" s="9" t="s">
        <v>3723</v>
      </c>
      <c r="D1868" s="12" t="s">
        <v>3794</v>
      </c>
    </row>
    <row r="1869" spans="1:4" x14ac:dyDescent="0.3">
      <c r="A1869" s="12" t="s">
        <v>499</v>
      </c>
      <c r="B1869" s="9" t="s">
        <v>2385</v>
      </c>
      <c r="C1869" s="9" t="s">
        <v>5329</v>
      </c>
      <c r="D1869" s="12" t="s">
        <v>3631</v>
      </c>
    </row>
    <row r="1870" spans="1:4" x14ac:dyDescent="0.3">
      <c r="A1870" s="12" t="s">
        <v>498</v>
      </c>
      <c r="B1870" s="9" t="s">
        <v>2385</v>
      </c>
      <c r="C1870" s="9" t="s">
        <v>3072</v>
      </c>
      <c r="D1870" s="12" t="s">
        <v>5330</v>
      </c>
    </row>
    <row r="1871" spans="1:4" x14ac:dyDescent="0.3">
      <c r="A1871" s="12" t="s">
        <v>497</v>
      </c>
      <c r="B1871" s="9" t="s">
        <v>2385</v>
      </c>
      <c r="C1871" s="9" t="s">
        <v>2629</v>
      </c>
      <c r="D1871" s="12" t="s">
        <v>2774</v>
      </c>
    </row>
    <row r="1872" spans="1:4" x14ac:dyDescent="0.3">
      <c r="A1872" s="12" t="s">
        <v>496</v>
      </c>
      <c r="B1872" s="9" t="s">
        <v>2385</v>
      </c>
      <c r="C1872" s="9" t="s">
        <v>5332</v>
      </c>
      <c r="D1872" s="12" t="s">
        <v>5331</v>
      </c>
    </row>
    <row r="1873" spans="1:4" x14ac:dyDescent="0.3">
      <c r="A1873" s="12" t="s">
        <v>495</v>
      </c>
      <c r="B1873" s="9" t="s">
        <v>2385</v>
      </c>
      <c r="C1873" s="9" t="s">
        <v>5334</v>
      </c>
      <c r="D1873" s="12" t="s">
        <v>5333</v>
      </c>
    </row>
    <row r="1874" spans="1:4" x14ac:dyDescent="0.3">
      <c r="A1874" s="12" t="s">
        <v>494</v>
      </c>
      <c r="B1874" s="9" t="s">
        <v>2385</v>
      </c>
      <c r="C1874" s="9" t="s">
        <v>5336</v>
      </c>
      <c r="D1874" s="12" t="s">
        <v>5335</v>
      </c>
    </row>
    <row r="1875" spans="1:4" x14ac:dyDescent="0.3">
      <c r="A1875" s="12" t="s">
        <v>493</v>
      </c>
      <c r="B1875" s="9" t="s">
        <v>2385</v>
      </c>
      <c r="C1875" s="9" t="s">
        <v>5338</v>
      </c>
      <c r="D1875" s="12" t="s">
        <v>5337</v>
      </c>
    </row>
    <row r="1876" spans="1:4" x14ac:dyDescent="0.3">
      <c r="A1876" s="12" t="s">
        <v>492</v>
      </c>
      <c r="B1876" s="9" t="s">
        <v>2385</v>
      </c>
      <c r="C1876" s="9" t="s">
        <v>5340</v>
      </c>
      <c r="D1876" s="12" t="s">
        <v>5339</v>
      </c>
    </row>
    <row r="1877" spans="1:4" x14ac:dyDescent="0.3">
      <c r="A1877" s="12" t="s">
        <v>491</v>
      </c>
      <c r="B1877" s="9" t="s">
        <v>2382</v>
      </c>
      <c r="C1877" s="9" t="s">
        <v>5341</v>
      </c>
      <c r="D1877" s="12" t="s">
        <v>4263</v>
      </c>
    </row>
    <row r="1878" spans="1:4" x14ac:dyDescent="0.3">
      <c r="A1878" s="12" t="s">
        <v>490</v>
      </c>
      <c r="B1878" s="9" t="s">
        <v>2382</v>
      </c>
      <c r="C1878" s="9" t="s">
        <v>3591</v>
      </c>
      <c r="D1878" s="12" t="s">
        <v>5342</v>
      </c>
    </row>
    <row r="1879" spans="1:4" x14ac:dyDescent="0.3">
      <c r="A1879" s="12" t="s">
        <v>489</v>
      </c>
      <c r="B1879" s="9" t="s">
        <v>3254</v>
      </c>
      <c r="C1879" s="9" t="s">
        <v>5344</v>
      </c>
      <c r="D1879" s="12" t="s">
        <v>5343</v>
      </c>
    </row>
    <row r="1880" spans="1:4" x14ac:dyDescent="0.3">
      <c r="A1880" s="12" t="s">
        <v>488</v>
      </c>
      <c r="B1880" s="9" t="s">
        <v>2382</v>
      </c>
      <c r="C1880" s="9" t="s">
        <v>5346</v>
      </c>
      <c r="D1880" s="12" t="s">
        <v>5345</v>
      </c>
    </row>
    <row r="1881" spans="1:4" x14ac:dyDescent="0.3">
      <c r="A1881" s="12" t="s">
        <v>487</v>
      </c>
      <c r="B1881" s="9" t="s">
        <v>2382</v>
      </c>
      <c r="C1881" s="9" t="s">
        <v>5348</v>
      </c>
      <c r="D1881" s="12" t="s">
        <v>5347</v>
      </c>
    </row>
    <row r="1882" spans="1:4" x14ac:dyDescent="0.3">
      <c r="A1882" s="12" t="s">
        <v>486</v>
      </c>
      <c r="B1882" s="9" t="s">
        <v>2385</v>
      </c>
      <c r="C1882" s="9" t="s">
        <v>5349</v>
      </c>
      <c r="D1882" s="12" t="s">
        <v>3388</v>
      </c>
    </row>
    <row r="1883" spans="1:4" x14ac:dyDescent="0.3">
      <c r="A1883" s="12" t="s">
        <v>485</v>
      </c>
      <c r="B1883" s="9" t="s">
        <v>2382</v>
      </c>
      <c r="C1883" s="9" t="s">
        <v>5341</v>
      </c>
      <c r="D1883" s="12" t="s">
        <v>5350</v>
      </c>
    </row>
    <row r="1884" spans="1:4" x14ac:dyDescent="0.3">
      <c r="A1884" s="12" t="s">
        <v>484</v>
      </c>
      <c r="B1884" s="9" t="s">
        <v>2382</v>
      </c>
      <c r="C1884" s="9" t="s">
        <v>5352</v>
      </c>
      <c r="D1884" s="12" t="s">
        <v>5351</v>
      </c>
    </row>
    <row r="1885" spans="1:4" x14ac:dyDescent="0.3">
      <c r="A1885" s="12" t="s">
        <v>483</v>
      </c>
      <c r="B1885" s="9" t="s">
        <v>2382</v>
      </c>
      <c r="C1885" s="9" t="s">
        <v>5354</v>
      </c>
      <c r="D1885" s="12" t="s">
        <v>5353</v>
      </c>
    </row>
    <row r="1886" spans="1:4" x14ac:dyDescent="0.3">
      <c r="A1886" s="12" t="s">
        <v>482</v>
      </c>
      <c r="B1886" s="9" t="s">
        <v>2382</v>
      </c>
      <c r="C1886" s="9" t="s">
        <v>5356</v>
      </c>
      <c r="D1886" s="12" t="s">
        <v>5355</v>
      </c>
    </row>
    <row r="1887" spans="1:4" x14ac:dyDescent="0.3">
      <c r="A1887" s="12" t="s">
        <v>481</v>
      </c>
      <c r="B1887" s="9" t="s">
        <v>2382</v>
      </c>
      <c r="C1887" s="9" t="s">
        <v>5358</v>
      </c>
      <c r="D1887" s="12" t="s">
        <v>5357</v>
      </c>
    </row>
    <row r="1888" spans="1:4" x14ac:dyDescent="0.3">
      <c r="A1888" s="12" t="s">
        <v>480</v>
      </c>
      <c r="B1888" s="9" t="s">
        <v>2385</v>
      </c>
      <c r="C1888" s="9" t="s">
        <v>5360</v>
      </c>
      <c r="D1888" s="12" t="s">
        <v>5359</v>
      </c>
    </row>
    <row r="1889" spans="1:4" x14ac:dyDescent="0.3">
      <c r="A1889" s="12" t="s">
        <v>479</v>
      </c>
      <c r="B1889" s="9" t="s">
        <v>2385</v>
      </c>
      <c r="C1889" s="9" t="s">
        <v>3108</v>
      </c>
      <c r="D1889" s="12" t="s">
        <v>5361</v>
      </c>
    </row>
    <row r="1890" spans="1:4" x14ac:dyDescent="0.3">
      <c r="A1890" s="12" t="s">
        <v>478</v>
      </c>
      <c r="B1890" s="9" t="s">
        <v>2385</v>
      </c>
      <c r="C1890" s="9" t="s">
        <v>5362</v>
      </c>
      <c r="D1890" s="12" t="s">
        <v>3414</v>
      </c>
    </row>
    <row r="1891" spans="1:4" x14ac:dyDescent="0.3">
      <c r="A1891" s="12" t="s">
        <v>477</v>
      </c>
      <c r="B1891" s="9" t="s">
        <v>2382</v>
      </c>
      <c r="C1891" s="9" t="s">
        <v>4341</v>
      </c>
      <c r="D1891" s="12" t="s">
        <v>5363</v>
      </c>
    </row>
    <row r="1892" spans="1:4" x14ac:dyDescent="0.3">
      <c r="A1892" s="12" t="s">
        <v>476</v>
      </c>
      <c r="B1892" s="9" t="s">
        <v>2385</v>
      </c>
      <c r="C1892" s="9" t="s">
        <v>2422</v>
      </c>
      <c r="D1892" s="12" t="s">
        <v>5364</v>
      </c>
    </row>
    <row r="1893" spans="1:4" x14ac:dyDescent="0.3">
      <c r="A1893" s="12" t="s">
        <v>475</v>
      </c>
      <c r="B1893" s="9" t="s">
        <v>2385</v>
      </c>
      <c r="C1893" s="9" t="s">
        <v>5366</v>
      </c>
      <c r="D1893" s="12" t="s">
        <v>5365</v>
      </c>
    </row>
    <row r="1894" spans="1:4" x14ac:dyDescent="0.3">
      <c r="A1894" s="12" t="s">
        <v>474</v>
      </c>
      <c r="B1894" s="9" t="s">
        <v>2382</v>
      </c>
      <c r="C1894" s="9" t="s">
        <v>5368</v>
      </c>
      <c r="D1894" s="12" t="s">
        <v>5367</v>
      </c>
    </row>
    <row r="1895" spans="1:4" x14ac:dyDescent="0.3">
      <c r="A1895" s="12" t="s">
        <v>473</v>
      </c>
      <c r="B1895" s="9" t="s">
        <v>2385</v>
      </c>
      <c r="C1895" s="9" t="s">
        <v>2609</v>
      </c>
      <c r="D1895" s="12" t="s">
        <v>5369</v>
      </c>
    </row>
    <row r="1896" spans="1:4" x14ac:dyDescent="0.3">
      <c r="A1896" s="12" t="s">
        <v>472</v>
      </c>
      <c r="B1896" s="9" t="s">
        <v>2382</v>
      </c>
      <c r="C1896" s="9" t="s">
        <v>5371</v>
      </c>
      <c r="D1896" s="12" t="s">
        <v>5370</v>
      </c>
    </row>
    <row r="1897" spans="1:4" x14ac:dyDescent="0.3">
      <c r="A1897" s="12" t="s">
        <v>471</v>
      </c>
      <c r="B1897" s="9" t="s">
        <v>2385</v>
      </c>
      <c r="C1897" s="9" t="s">
        <v>5989</v>
      </c>
      <c r="D1897" s="12" t="s">
        <v>2835</v>
      </c>
    </row>
    <row r="1898" spans="1:4" x14ac:dyDescent="0.3">
      <c r="A1898" s="12" t="s">
        <v>470</v>
      </c>
      <c r="B1898" s="9" t="s">
        <v>2385</v>
      </c>
      <c r="C1898" s="9" t="s">
        <v>2681</v>
      </c>
      <c r="D1898" s="12" t="s">
        <v>5372</v>
      </c>
    </row>
    <row r="1899" spans="1:4" x14ac:dyDescent="0.3">
      <c r="A1899" s="12" t="s">
        <v>469</v>
      </c>
      <c r="B1899" s="9" t="s">
        <v>2385</v>
      </c>
      <c r="C1899" s="9" t="s">
        <v>5373</v>
      </c>
      <c r="D1899" s="12" t="s">
        <v>2518</v>
      </c>
    </row>
    <row r="1900" spans="1:4" x14ac:dyDescent="0.3">
      <c r="A1900" s="12" t="s">
        <v>468</v>
      </c>
      <c r="B1900" s="9" t="s">
        <v>2385</v>
      </c>
      <c r="C1900" s="9" t="s">
        <v>3135</v>
      </c>
      <c r="D1900" s="12" t="s">
        <v>2574</v>
      </c>
    </row>
    <row r="1901" spans="1:4" x14ac:dyDescent="0.3">
      <c r="A1901" s="12" t="s">
        <v>467</v>
      </c>
      <c r="B1901" s="9" t="s">
        <v>2382</v>
      </c>
      <c r="C1901" s="9" t="s">
        <v>2570</v>
      </c>
      <c r="D1901" s="12" t="s">
        <v>5374</v>
      </c>
    </row>
    <row r="1902" spans="1:4" x14ac:dyDescent="0.3">
      <c r="A1902" s="12" t="s">
        <v>466</v>
      </c>
      <c r="B1902" s="9" t="s">
        <v>2382</v>
      </c>
      <c r="C1902" s="9" t="s">
        <v>5375</v>
      </c>
      <c r="D1902" s="12" t="s">
        <v>5217</v>
      </c>
    </row>
    <row r="1903" spans="1:4" x14ac:dyDescent="0.3">
      <c r="A1903" s="12" t="s">
        <v>465</v>
      </c>
      <c r="B1903" s="9" t="s">
        <v>2382</v>
      </c>
      <c r="C1903" s="9" t="s">
        <v>4284</v>
      </c>
      <c r="D1903" s="12" t="s">
        <v>5376</v>
      </c>
    </row>
    <row r="1904" spans="1:4" x14ac:dyDescent="0.3">
      <c r="A1904" s="12" t="s">
        <v>464</v>
      </c>
      <c r="B1904" s="9" t="s">
        <v>2382</v>
      </c>
      <c r="C1904" s="9" t="s">
        <v>2814</v>
      </c>
      <c r="D1904" s="12" t="s">
        <v>5377</v>
      </c>
    </row>
    <row r="1905" spans="1:4" x14ac:dyDescent="0.3">
      <c r="A1905" s="12" t="s">
        <v>463</v>
      </c>
      <c r="B1905" s="9" t="s">
        <v>2382</v>
      </c>
      <c r="C1905" s="9" t="s">
        <v>5379</v>
      </c>
      <c r="D1905" s="12" t="s">
        <v>5378</v>
      </c>
    </row>
    <row r="1906" spans="1:4" x14ac:dyDescent="0.3">
      <c r="A1906" s="12" t="s">
        <v>462</v>
      </c>
      <c r="B1906" s="9" t="s">
        <v>2382</v>
      </c>
      <c r="C1906" s="9" t="s">
        <v>5381</v>
      </c>
      <c r="D1906" s="12" t="s">
        <v>5380</v>
      </c>
    </row>
    <row r="1907" spans="1:4" x14ac:dyDescent="0.3">
      <c r="A1907" s="12" t="s">
        <v>461</v>
      </c>
      <c r="B1907" s="9" t="s">
        <v>2385</v>
      </c>
      <c r="C1907" s="9" t="s">
        <v>5383</v>
      </c>
      <c r="D1907" s="12" t="s">
        <v>5382</v>
      </c>
    </row>
    <row r="1908" spans="1:4" x14ac:dyDescent="0.3">
      <c r="A1908" s="12" t="s">
        <v>460</v>
      </c>
      <c r="B1908" s="9" t="s">
        <v>2382</v>
      </c>
      <c r="C1908" s="9" t="s">
        <v>5384</v>
      </c>
      <c r="D1908" s="12" t="s">
        <v>2927</v>
      </c>
    </row>
    <row r="1909" spans="1:4" x14ac:dyDescent="0.3">
      <c r="A1909" s="12" t="s">
        <v>459</v>
      </c>
      <c r="B1909" s="9" t="s">
        <v>2382</v>
      </c>
      <c r="C1909" s="9" t="s">
        <v>5386</v>
      </c>
      <c r="D1909" s="12" t="s">
        <v>5385</v>
      </c>
    </row>
    <row r="1910" spans="1:4" x14ac:dyDescent="0.3">
      <c r="A1910" s="12" t="s">
        <v>458</v>
      </c>
      <c r="B1910" s="9" t="s">
        <v>2385</v>
      </c>
      <c r="C1910" s="9" t="s">
        <v>5388</v>
      </c>
      <c r="D1910" s="12" t="s">
        <v>5387</v>
      </c>
    </row>
    <row r="1911" spans="1:4" x14ac:dyDescent="0.3">
      <c r="A1911" s="12" t="s">
        <v>457</v>
      </c>
      <c r="B1911" s="9" t="s">
        <v>2385</v>
      </c>
      <c r="C1911" s="9" t="s">
        <v>5389</v>
      </c>
      <c r="D1911" s="12" t="s">
        <v>3197</v>
      </c>
    </row>
    <row r="1912" spans="1:4" x14ac:dyDescent="0.3">
      <c r="A1912" s="12" t="s">
        <v>456</v>
      </c>
      <c r="B1912" s="9" t="s">
        <v>2382</v>
      </c>
      <c r="C1912" s="9" t="s">
        <v>5391</v>
      </c>
      <c r="D1912" s="12" t="s">
        <v>5390</v>
      </c>
    </row>
    <row r="1913" spans="1:4" x14ac:dyDescent="0.3">
      <c r="A1913" s="12" t="s">
        <v>455</v>
      </c>
      <c r="B1913" s="9" t="s">
        <v>2385</v>
      </c>
      <c r="C1913" s="9" t="s">
        <v>5392</v>
      </c>
      <c r="D1913" s="12" t="s">
        <v>3090</v>
      </c>
    </row>
    <row r="1914" spans="1:4" x14ac:dyDescent="0.3">
      <c r="A1914" s="12" t="s">
        <v>454</v>
      </c>
      <c r="B1914" s="9" t="s">
        <v>2385</v>
      </c>
      <c r="C1914" s="9" t="s">
        <v>5394</v>
      </c>
      <c r="D1914" s="12" t="s">
        <v>5393</v>
      </c>
    </row>
    <row r="1915" spans="1:4" x14ac:dyDescent="0.3">
      <c r="A1915" s="12" t="s">
        <v>453</v>
      </c>
      <c r="B1915" s="9" t="s">
        <v>2385</v>
      </c>
      <c r="C1915" s="9" t="s">
        <v>5395</v>
      </c>
      <c r="D1915" s="12" t="s">
        <v>3424</v>
      </c>
    </row>
    <row r="1916" spans="1:4" x14ac:dyDescent="0.3">
      <c r="A1916" s="12" t="s">
        <v>452</v>
      </c>
      <c r="B1916" s="9" t="s">
        <v>2382</v>
      </c>
      <c r="C1916" s="9" t="s">
        <v>5397</v>
      </c>
      <c r="D1916" s="12" t="s">
        <v>5396</v>
      </c>
    </row>
    <row r="1917" spans="1:4" x14ac:dyDescent="0.3">
      <c r="A1917" s="12" t="s">
        <v>451</v>
      </c>
      <c r="B1917" s="9" t="s">
        <v>2385</v>
      </c>
      <c r="C1917" s="9" t="s">
        <v>5399</v>
      </c>
      <c r="D1917" s="12" t="s">
        <v>5398</v>
      </c>
    </row>
    <row r="1918" spans="1:4" x14ac:dyDescent="0.3">
      <c r="A1918" s="12" t="s">
        <v>450</v>
      </c>
      <c r="B1918" s="9" t="s">
        <v>2385</v>
      </c>
      <c r="C1918" s="9" t="s">
        <v>2677</v>
      </c>
      <c r="D1918" s="12" t="s">
        <v>5400</v>
      </c>
    </row>
    <row r="1919" spans="1:4" x14ac:dyDescent="0.3">
      <c r="A1919" s="12" t="s">
        <v>449</v>
      </c>
      <c r="B1919" s="9" t="s">
        <v>2385</v>
      </c>
      <c r="C1919" s="9" t="s">
        <v>4592</v>
      </c>
      <c r="D1919" s="12" t="s">
        <v>5401</v>
      </c>
    </row>
    <row r="1920" spans="1:4" x14ac:dyDescent="0.3">
      <c r="A1920" s="12" t="s">
        <v>448</v>
      </c>
      <c r="B1920" s="9" t="s">
        <v>2385</v>
      </c>
      <c r="C1920" s="9" t="s">
        <v>5403</v>
      </c>
      <c r="D1920" s="12" t="s">
        <v>5402</v>
      </c>
    </row>
    <row r="1921" spans="1:4" x14ac:dyDescent="0.3">
      <c r="A1921" s="12" t="s">
        <v>447</v>
      </c>
      <c r="B1921" s="9" t="s">
        <v>2385</v>
      </c>
      <c r="C1921" s="9" t="s">
        <v>2602</v>
      </c>
      <c r="D1921" s="12" t="s">
        <v>5404</v>
      </c>
    </row>
    <row r="1922" spans="1:4" x14ac:dyDescent="0.3">
      <c r="A1922" s="12" t="s">
        <v>446</v>
      </c>
      <c r="B1922" s="9" t="s">
        <v>3254</v>
      </c>
      <c r="C1922" s="9" t="s">
        <v>5406</v>
      </c>
      <c r="D1922" s="12" t="s">
        <v>5405</v>
      </c>
    </row>
    <row r="1923" spans="1:4" x14ac:dyDescent="0.3">
      <c r="A1923" s="12" t="s">
        <v>445</v>
      </c>
      <c r="B1923" s="9" t="s">
        <v>2385</v>
      </c>
      <c r="C1923" s="9" t="s">
        <v>2677</v>
      </c>
      <c r="D1923" s="12" t="s">
        <v>5407</v>
      </c>
    </row>
    <row r="1924" spans="1:4" x14ac:dyDescent="0.3">
      <c r="A1924" s="12" t="s">
        <v>444</v>
      </c>
      <c r="B1924" s="9" t="s">
        <v>2385</v>
      </c>
      <c r="C1924" s="9" t="s">
        <v>3661</v>
      </c>
      <c r="D1924" s="12" t="s">
        <v>5408</v>
      </c>
    </row>
    <row r="1925" spans="1:4" x14ac:dyDescent="0.3">
      <c r="A1925" s="12" t="s">
        <v>443</v>
      </c>
      <c r="B1925" s="9" t="s">
        <v>2385</v>
      </c>
      <c r="C1925" s="9" t="s">
        <v>5410</v>
      </c>
      <c r="D1925" s="12" t="s">
        <v>5409</v>
      </c>
    </row>
    <row r="1926" spans="1:4" x14ac:dyDescent="0.3">
      <c r="A1926" s="12" t="s">
        <v>442</v>
      </c>
      <c r="B1926" s="9" t="s">
        <v>2385</v>
      </c>
      <c r="C1926" s="9" t="s">
        <v>2649</v>
      </c>
      <c r="D1926" s="12" t="s">
        <v>5411</v>
      </c>
    </row>
    <row r="1927" spans="1:4" x14ac:dyDescent="0.3">
      <c r="A1927" s="12" t="s">
        <v>441</v>
      </c>
      <c r="B1927" s="9" t="s">
        <v>2382</v>
      </c>
      <c r="C1927" s="9" t="s">
        <v>5412</v>
      </c>
      <c r="D1927" s="12" t="s">
        <v>3862</v>
      </c>
    </row>
    <row r="1928" spans="1:4" x14ac:dyDescent="0.3">
      <c r="A1928" s="12" t="s">
        <v>440</v>
      </c>
      <c r="B1928" s="9" t="s">
        <v>2382</v>
      </c>
      <c r="C1928" s="9" t="s">
        <v>5414</v>
      </c>
      <c r="D1928" s="12" t="s">
        <v>5413</v>
      </c>
    </row>
    <row r="1929" spans="1:4" x14ac:dyDescent="0.3">
      <c r="A1929" s="12" t="s">
        <v>439</v>
      </c>
      <c r="B1929" s="9" t="s">
        <v>2385</v>
      </c>
      <c r="C1929" s="9" t="s">
        <v>2511</v>
      </c>
      <c r="D1929" s="12" t="s">
        <v>5415</v>
      </c>
    </row>
    <row r="1930" spans="1:4" x14ac:dyDescent="0.3">
      <c r="A1930" s="12" t="s">
        <v>438</v>
      </c>
      <c r="B1930" s="9" t="s">
        <v>2382</v>
      </c>
      <c r="C1930" s="9" t="s">
        <v>5416</v>
      </c>
      <c r="D1930" s="12" t="s">
        <v>4213</v>
      </c>
    </row>
    <row r="1931" spans="1:4" x14ac:dyDescent="0.3">
      <c r="A1931" s="12" t="s">
        <v>437</v>
      </c>
      <c r="B1931" s="9" t="s">
        <v>2382</v>
      </c>
      <c r="C1931" s="9" t="s">
        <v>4278</v>
      </c>
      <c r="D1931" s="12" t="s">
        <v>3262</v>
      </c>
    </row>
    <row r="1932" spans="1:4" x14ac:dyDescent="0.3">
      <c r="A1932" s="12" t="s">
        <v>436</v>
      </c>
      <c r="B1932" s="9" t="s">
        <v>2382</v>
      </c>
      <c r="C1932" s="9" t="s">
        <v>5418</v>
      </c>
      <c r="D1932" s="12" t="s">
        <v>5417</v>
      </c>
    </row>
    <row r="1933" spans="1:4" x14ac:dyDescent="0.3">
      <c r="A1933" s="12" t="s">
        <v>435</v>
      </c>
      <c r="B1933" s="9" t="s">
        <v>2382</v>
      </c>
      <c r="C1933" s="9" t="s">
        <v>5420</v>
      </c>
      <c r="D1933" s="12" t="s">
        <v>5419</v>
      </c>
    </row>
    <row r="1934" spans="1:4" x14ac:dyDescent="0.3">
      <c r="A1934" s="12" t="s">
        <v>434</v>
      </c>
      <c r="B1934" s="9" t="s">
        <v>2385</v>
      </c>
      <c r="C1934" s="9" t="s">
        <v>2544</v>
      </c>
      <c r="D1934" s="12" t="s">
        <v>5421</v>
      </c>
    </row>
    <row r="1935" spans="1:4" x14ac:dyDescent="0.3">
      <c r="A1935" s="12" t="s">
        <v>433</v>
      </c>
      <c r="B1935" s="9" t="s">
        <v>2382</v>
      </c>
      <c r="C1935" s="9" t="s">
        <v>2570</v>
      </c>
      <c r="D1935" s="12" t="s">
        <v>5422</v>
      </c>
    </row>
    <row r="1936" spans="1:4" x14ac:dyDescent="0.3">
      <c r="A1936" s="12" t="s">
        <v>432</v>
      </c>
      <c r="B1936" s="9" t="s">
        <v>2382</v>
      </c>
      <c r="C1936" s="9" t="s">
        <v>5424</v>
      </c>
      <c r="D1936" s="12" t="s">
        <v>5423</v>
      </c>
    </row>
    <row r="1937" spans="1:4" x14ac:dyDescent="0.3">
      <c r="A1937" s="12" t="s">
        <v>431</v>
      </c>
      <c r="B1937" s="9" t="s">
        <v>2385</v>
      </c>
      <c r="C1937" s="9" t="s">
        <v>5426</v>
      </c>
      <c r="D1937" s="12" t="s">
        <v>5425</v>
      </c>
    </row>
    <row r="1938" spans="1:4" x14ac:dyDescent="0.3">
      <c r="A1938" s="12" t="s">
        <v>430</v>
      </c>
      <c r="B1938" s="9" t="s">
        <v>3254</v>
      </c>
      <c r="C1938" s="9" t="s">
        <v>5428</v>
      </c>
      <c r="D1938" s="12" t="s">
        <v>5427</v>
      </c>
    </row>
    <row r="1939" spans="1:4" x14ac:dyDescent="0.3">
      <c r="A1939" s="12" t="s">
        <v>429</v>
      </c>
      <c r="B1939" s="9" t="s">
        <v>2385</v>
      </c>
      <c r="C1939" s="9" t="s">
        <v>2406</v>
      </c>
      <c r="D1939" s="12" t="s">
        <v>5111</v>
      </c>
    </row>
    <row r="1940" spans="1:4" x14ac:dyDescent="0.3">
      <c r="A1940" s="12" t="s">
        <v>428</v>
      </c>
      <c r="B1940" s="9" t="s">
        <v>2385</v>
      </c>
      <c r="C1940" s="9" t="s">
        <v>5430</v>
      </c>
      <c r="D1940" s="12" t="s">
        <v>5429</v>
      </c>
    </row>
    <row r="1941" spans="1:4" x14ac:dyDescent="0.3">
      <c r="A1941" s="12" t="s">
        <v>427</v>
      </c>
      <c r="B1941" s="9" t="s">
        <v>2385</v>
      </c>
      <c r="C1941" s="9" t="s">
        <v>2664</v>
      </c>
      <c r="D1941" s="12" t="s">
        <v>5431</v>
      </c>
    </row>
    <row r="1942" spans="1:4" x14ac:dyDescent="0.3">
      <c r="A1942" s="12" t="s">
        <v>426</v>
      </c>
      <c r="B1942" s="9" t="s">
        <v>2385</v>
      </c>
      <c r="C1942" s="9" t="s">
        <v>5432</v>
      </c>
      <c r="D1942" s="12" t="s">
        <v>3801</v>
      </c>
    </row>
    <row r="1943" spans="1:4" x14ac:dyDescent="0.3">
      <c r="A1943" s="12" t="s">
        <v>425</v>
      </c>
      <c r="B1943" s="9" t="s">
        <v>2385</v>
      </c>
      <c r="C1943" s="9" t="s">
        <v>5434</v>
      </c>
      <c r="D1943" s="12" t="s">
        <v>5433</v>
      </c>
    </row>
    <row r="1944" spans="1:4" x14ac:dyDescent="0.3">
      <c r="A1944" s="12" t="s">
        <v>424</v>
      </c>
      <c r="B1944" s="9" t="s">
        <v>2385</v>
      </c>
      <c r="C1944" s="9" t="s">
        <v>2677</v>
      </c>
      <c r="D1944" s="12" t="s">
        <v>5435</v>
      </c>
    </row>
    <row r="1945" spans="1:4" x14ac:dyDescent="0.3">
      <c r="A1945" s="12" t="s">
        <v>423</v>
      </c>
      <c r="B1945" s="9" t="s">
        <v>2385</v>
      </c>
      <c r="C1945" s="9" t="s">
        <v>5436</v>
      </c>
      <c r="D1945" s="12" t="s">
        <v>3669</v>
      </c>
    </row>
    <row r="1946" spans="1:4" x14ac:dyDescent="0.3">
      <c r="A1946" s="12" t="s">
        <v>422</v>
      </c>
      <c r="B1946" s="9" t="s">
        <v>2382</v>
      </c>
      <c r="C1946" s="9" t="s">
        <v>2591</v>
      </c>
      <c r="D1946" s="12" t="s">
        <v>5437</v>
      </c>
    </row>
    <row r="1947" spans="1:4" x14ac:dyDescent="0.3">
      <c r="A1947" s="12" t="s">
        <v>421</v>
      </c>
      <c r="B1947" s="9" t="s">
        <v>2385</v>
      </c>
      <c r="C1947" s="9" t="s">
        <v>5340</v>
      </c>
      <c r="D1947" s="12" t="s">
        <v>5438</v>
      </c>
    </row>
    <row r="1948" spans="1:4" x14ac:dyDescent="0.3">
      <c r="A1948" s="12" t="s">
        <v>420</v>
      </c>
      <c r="B1948" s="9" t="s">
        <v>2385</v>
      </c>
      <c r="C1948" s="9" t="s">
        <v>5440</v>
      </c>
      <c r="D1948" s="12" t="s">
        <v>5439</v>
      </c>
    </row>
    <row r="1949" spans="1:4" x14ac:dyDescent="0.3">
      <c r="A1949" s="12" t="s">
        <v>419</v>
      </c>
      <c r="B1949" s="9" t="s">
        <v>2385</v>
      </c>
      <c r="C1949" s="9" t="s">
        <v>5442</v>
      </c>
      <c r="D1949" s="12" t="s">
        <v>5441</v>
      </c>
    </row>
    <row r="1950" spans="1:4" x14ac:dyDescent="0.3">
      <c r="A1950" s="12" t="s">
        <v>418</v>
      </c>
      <c r="B1950" s="9" t="s">
        <v>2382</v>
      </c>
      <c r="C1950" s="9" t="s">
        <v>5444</v>
      </c>
      <c r="D1950" s="12" t="s">
        <v>5443</v>
      </c>
    </row>
    <row r="1951" spans="1:4" x14ac:dyDescent="0.3">
      <c r="A1951" s="12" t="s">
        <v>417</v>
      </c>
      <c r="B1951" s="9" t="s">
        <v>2385</v>
      </c>
      <c r="C1951" s="9" t="s">
        <v>2649</v>
      </c>
      <c r="D1951" s="12" t="s">
        <v>3436</v>
      </c>
    </row>
    <row r="1952" spans="1:4" x14ac:dyDescent="0.3">
      <c r="A1952" s="12" t="s">
        <v>416</v>
      </c>
      <c r="B1952" s="9" t="s">
        <v>2382</v>
      </c>
      <c r="C1952" s="9" t="s">
        <v>5446</v>
      </c>
      <c r="D1952" s="12" t="s">
        <v>5445</v>
      </c>
    </row>
    <row r="1953" spans="1:4" x14ac:dyDescent="0.3">
      <c r="A1953" s="12" t="s">
        <v>415</v>
      </c>
      <c r="B1953" s="9" t="s">
        <v>2385</v>
      </c>
      <c r="C1953" s="9" t="s">
        <v>5448</v>
      </c>
      <c r="D1953" s="12" t="s">
        <v>5447</v>
      </c>
    </row>
    <row r="1954" spans="1:4" x14ac:dyDescent="0.3">
      <c r="A1954" s="12" t="s">
        <v>414</v>
      </c>
      <c r="B1954" s="9" t="s">
        <v>2385</v>
      </c>
      <c r="C1954" s="9" t="s">
        <v>5450</v>
      </c>
      <c r="D1954" s="12" t="s">
        <v>5449</v>
      </c>
    </row>
    <row r="1955" spans="1:4" x14ac:dyDescent="0.3">
      <c r="A1955" s="12" t="s">
        <v>413</v>
      </c>
      <c r="B1955" s="9" t="s">
        <v>2382</v>
      </c>
      <c r="C1955" s="9" t="s">
        <v>5452</v>
      </c>
      <c r="D1955" s="12" t="s">
        <v>5451</v>
      </c>
    </row>
    <row r="1956" spans="1:4" x14ac:dyDescent="0.3">
      <c r="A1956" s="12" t="s">
        <v>412</v>
      </c>
      <c r="B1956" s="9" t="s">
        <v>2382</v>
      </c>
      <c r="C1956" s="9" t="s">
        <v>5454</v>
      </c>
      <c r="D1956" s="12" t="s">
        <v>5453</v>
      </c>
    </row>
    <row r="1957" spans="1:4" x14ac:dyDescent="0.3">
      <c r="A1957" s="12" t="s">
        <v>411</v>
      </c>
      <c r="B1957" s="9" t="s">
        <v>2382</v>
      </c>
      <c r="C1957" s="9" t="s">
        <v>5456</v>
      </c>
      <c r="D1957" s="12" t="s">
        <v>5455</v>
      </c>
    </row>
    <row r="1958" spans="1:4" x14ac:dyDescent="0.3">
      <c r="A1958" s="12" t="s">
        <v>410</v>
      </c>
      <c r="B1958" s="9" t="s">
        <v>2385</v>
      </c>
      <c r="C1958" s="9" t="s">
        <v>5458</v>
      </c>
      <c r="D1958" s="12" t="s">
        <v>5457</v>
      </c>
    </row>
    <row r="1959" spans="1:4" x14ac:dyDescent="0.3">
      <c r="A1959" s="12" t="s">
        <v>409</v>
      </c>
      <c r="B1959" s="9" t="s">
        <v>2382</v>
      </c>
      <c r="C1959" s="9" t="s">
        <v>3200</v>
      </c>
      <c r="D1959" s="12" t="s">
        <v>3009</v>
      </c>
    </row>
    <row r="1960" spans="1:4" x14ac:dyDescent="0.3">
      <c r="A1960" s="12" t="s">
        <v>408</v>
      </c>
      <c r="B1960" s="9" t="s">
        <v>2382</v>
      </c>
      <c r="C1960" s="9" t="s">
        <v>2449</v>
      </c>
      <c r="D1960" s="12" t="s">
        <v>5459</v>
      </c>
    </row>
    <row r="1961" spans="1:4" x14ac:dyDescent="0.3">
      <c r="A1961" s="12" t="s">
        <v>407</v>
      </c>
      <c r="B1961" s="9" t="s">
        <v>2382</v>
      </c>
      <c r="C1961" s="9" t="s">
        <v>2814</v>
      </c>
      <c r="D1961" s="12" t="s">
        <v>3262</v>
      </c>
    </row>
    <row r="1962" spans="1:4" x14ac:dyDescent="0.3">
      <c r="A1962" s="12" t="s">
        <v>406</v>
      </c>
      <c r="B1962" s="9" t="s">
        <v>2382</v>
      </c>
      <c r="C1962" s="9" t="s">
        <v>5461</v>
      </c>
      <c r="D1962" s="12" t="s">
        <v>5460</v>
      </c>
    </row>
    <row r="1963" spans="1:4" x14ac:dyDescent="0.3">
      <c r="A1963" s="12" t="s">
        <v>405</v>
      </c>
      <c r="B1963" s="9" t="s">
        <v>2385</v>
      </c>
      <c r="C1963" s="9" t="s">
        <v>2386</v>
      </c>
      <c r="D1963" s="12" t="s">
        <v>5217</v>
      </c>
    </row>
    <row r="1964" spans="1:4" x14ac:dyDescent="0.3">
      <c r="A1964" s="12" t="s">
        <v>404</v>
      </c>
      <c r="B1964" s="9" t="s">
        <v>2385</v>
      </c>
      <c r="C1964" s="9" t="s">
        <v>5463</v>
      </c>
      <c r="D1964" s="12" t="s">
        <v>5462</v>
      </c>
    </row>
    <row r="1965" spans="1:4" x14ac:dyDescent="0.3">
      <c r="A1965" s="12" t="s">
        <v>403</v>
      </c>
      <c r="B1965" s="9" t="s">
        <v>2385</v>
      </c>
      <c r="C1965" s="9" t="s">
        <v>5464</v>
      </c>
      <c r="D1965" s="12" t="s">
        <v>2953</v>
      </c>
    </row>
    <row r="1966" spans="1:4" x14ac:dyDescent="0.3">
      <c r="A1966" s="12" t="s">
        <v>402</v>
      </c>
      <c r="B1966" s="9" t="s">
        <v>2382</v>
      </c>
      <c r="C1966" s="9" t="s">
        <v>5466</v>
      </c>
      <c r="D1966" s="12" t="s">
        <v>5465</v>
      </c>
    </row>
    <row r="1967" spans="1:4" x14ac:dyDescent="0.3">
      <c r="A1967" s="12" t="s">
        <v>401</v>
      </c>
      <c r="B1967" s="9" t="s">
        <v>2385</v>
      </c>
      <c r="C1967" s="9" t="s">
        <v>5467</v>
      </c>
      <c r="D1967" s="12" t="s">
        <v>2485</v>
      </c>
    </row>
    <row r="1968" spans="1:4" x14ac:dyDescent="0.3">
      <c r="A1968" s="12" t="s">
        <v>400</v>
      </c>
      <c r="B1968" s="9" t="s">
        <v>2385</v>
      </c>
      <c r="C1968" s="9" t="s">
        <v>5469</v>
      </c>
      <c r="D1968" s="12" t="s">
        <v>5468</v>
      </c>
    </row>
    <row r="1969" spans="1:4" x14ac:dyDescent="0.3">
      <c r="A1969" s="12" t="s">
        <v>399</v>
      </c>
      <c r="B1969" s="9" t="s">
        <v>2385</v>
      </c>
      <c r="C1969" s="9" t="s">
        <v>5470</v>
      </c>
      <c r="D1969" s="12" t="s">
        <v>4635</v>
      </c>
    </row>
    <row r="1970" spans="1:4" x14ac:dyDescent="0.3">
      <c r="A1970" s="12" t="s">
        <v>398</v>
      </c>
      <c r="B1970" s="9" t="s">
        <v>2385</v>
      </c>
      <c r="C1970" s="9" t="s">
        <v>5471</v>
      </c>
      <c r="D1970" s="12" t="s">
        <v>4256</v>
      </c>
    </row>
    <row r="1971" spans="1:4" x14ac:dyDescent="0.3">
      <c r="A1971" s="12" t="s">
        <v>397</v>
      </c>
      <c r="B1971" s="9" t="s">
        <v>3254</v>
      </c>
      <c r="C1971" s="9" t="s">
        <v>5473</v>
      </c>
      <c r="D1971" s="12" t="s">
        <v>5472</v>
      </c>
    </row>
    <row r="1972" spans="1:4" x14ac:dyDescent="0.3">
      <c r="A1972" s="12" t="s">
        <v>396</v>
      </c>
      <c r="B1972" s="9" t="s">
        <v>2382</v>
      </c>
      <c r="C1972" s="9" t="s">
        <v>5475</v>
      </c>
      <c r="D1972" s="12" t="s">
        <v>5474</v>
      </c>
    </row>
    <row r="1973" spans="1:4" x14ac:dyDescent="0.3">
      <c r="A1973" s="12" t="s">
        <v>395</v>
      </c>
      <c r="B1973" s="9" t="s">
        <v>2385</v>
      </c>
      <c r="C1973" s="9" t="s">
        <v>2534</v>
      </c>
      <c r="D1973" s="12" t="s">
        <v>5476</v>
      </c>
    </row>
    <row r="1974" spans="1:4" x14ac:dyDescent="0.3">
      <c r="A1974" s="12" t="s">
        <v>394</v>
      </c>
      <c r="B1974" s="9" t="s">
        <v>2385</v>
      </c>
      <c r="C1974" s="9" t="s">
        <v>5478</v>
      </c>
      <c r="D1974" s="12" t="s">
        <v>5477</v>
      </c>
    </row>
    <row r="1975" spans="1:4" x14ac:dyDescent="0.3">
      <c r="A1975" s="12" t="s">
        <v>393</v>
      </c>
      <c r="B1975" s="9" t="s">
        <v>2382</v>
      </c>
      <c r="C1975" s="9" t="s">
        <v>5480</v>
      </c>
      <c r="D1975" s="12" t="s">
        <v>5479</v>
      </c>
    </row>
    <row r="1976" spans="1:4" x14ac:dyDescent="0.3">
      <c r="A1976" s="12" t="s">
        <v>392</v>
      </c>
      <c r="B1976" s="9" t="s">
        <v>2382</v>
      </c>
      <c r="C1976" s="9" t="s">
        <v>5482</v>
      </c>
      <c r="D1976" s="12" t="s">
        <v>5481</v>
      </c>
    </row>
    <row r="1977" spans="1:4" x14ac:dyDescent="0.3">
      <c r="A1977" s="12" t="s">
        <v>391</v>
      </c>
      <c r="B1977" s="9" t="s">
        <v>2382</v>
      </c>
      <c r="C1977" s="9" t="s">
        <v>5484</v>
      </c>
      <c r="D1977" s="12" t="s">
        <v>5483</v>
      </c>
    </row>
    <row r="1978" spans="1:4" x14ac:dyDescent="0.3">
      <c r="A1978" s="12" t="s">
        <v>390</v>
      </c>
      <c r="B1978" s="9" t="s">
        <v>2382</v>
      </c>
      <c r="C1978" s="9" t="s">
        <v>2494</v>
      </c>
      <c r="D1978" s="12" t="s">
        <v>5485</v>
      </c>
    </row>
    <row r="1979" spans="1:4" x14ac:dyDescent="0.3">
      <c r="A1979" s="12" t="s">
        <v>389</v>
      </c>
      <c r="B1979" s="9" t="s">
        <v>2382</v>
      </c>
      <c r="C1979" s="9" t="s">
        <v>5486</v>
      </c>
      <c r="D1979" s="12" t="s">
        <v>2792</v>
      </c>
    </row>
    <row r="1980" spans="1:4" x14ac:dyDescent="0.3">
      <c r="A1980" s="12" t="s">
        <v>388</v>
      </c>
      <c r="B1980" s="9" t="s">
        <v>2382</v>
      </c>
      <c r="C1980" s="9" t="s">
        <v>5488</v>
      </c>
      <c r="D1980" s="12" t="s">
        <v>5487</v>
      </c>
    </row>
    <row r="1981" spans="1:4" x14ac:dyDescent="0.3">
      <c r="A1981" s="12" t="s">
        <v>387</v>
      </c>
      <c r="B1981" s="9" t="s">
        <v>2382</v>
      </c>
      <c r="C1981" s="9" t="s">
        <v>5490</v>
      </c>
      <c r="D1981" s="12" t="s">
        <v>5489</v>
      </c>
    </row>
    <row r="1982" spans="1:4" x14ac:dyDescent="0.3">
      <c r="A1982" s="12" t="s">
        <v>386</v>
      </c>
      <c r="B1982" s="9" t="s">
        <v>2382</v>
      </c>
      <c r="C1982" s="9" t="s">
        <v>5492</v>
      </c>
      <c r="D1982" s="12" t="s">
        <v>5491</v>
      </c>
    </row>
    <row r="1983" spans="1:4" x14ac:dyDescent="0.3">
      <c r="A1983" s="12" t="s">
        <v>385</v>
      </c>
      <c r="B1983" s="9" t="s">
        <v>2382</v>
      </c>
      <c r="C1983" s="9" t="s">
        <v>5494</v>
      </c>
      <c r="D1983" s="12" t="s">
        <v>5493</v>
      </c>
    </row>
    <row r="1984" spans="1:4" x14ac:dyDescent="0.3">
      <c r="A1984" s="12" t="s">
        <v>384</v>
      </c>
      <c r="B1984" s="9" t="s">
        <v>2382</v>
      </c>
      <c r="C1984" s="9" t="s">
        <v>5496</v>
      </c>
      <c r="D1984" s="12" t="s">
        <v>5495</v>
      </c>
    </row>
    <row r="1985" spans="1:4" x14ac:dyDescent="0.3">
      <c r="A1985" s="12" t="s">
        <v>383</v>
      </c>
      <c r="B1985" s="9" t="s">
        <v>2385</v>
      </c>
      <c r="C1985" s="9" t="s">
        <v>5498</v>
      </c>
      <c r="D1985" s="12" t="s">
        <v>5497</v>
      </c>
    </row>
    <row r="1986" spans="1:4" x14ac:dyDescent="0.3">
      <c r="A1986" s="12" t="s">
        <v>382</v>
      </c>
      <c r="B1986" s="9" t="s">
        <v>2385</v>
      </c>
      <c r="C1986" s="9" t="s">
        <v>4115</v>
      </c>
      <c r="D1986" s="12" t="s">
        <v>5499</v>
      </c>
    </row>
    <row r="1987" spans="1:4" x14ac:dyDescent="0.3">
      <c r="A1987" s="12" t="s">
        <v>381</v>
      </c>
      <c r="B1987" s="9" t="s">
        <v>2385</v>
      </c>
      <c r="C1987" s="9" t="s">
        <v>2422</v>
      </c>
      <c r="D1987" s="12" t="s">
        <v>5500</v>
      </c>
    </row>
    <row r="1988" spans="1:4" x14ac:dyDescent="0.3">
      <c r="A1988" s="12" t="s">
        <v>380</v>
      </c>
      <c r="B1988" s="9" t="s">
        <v>3254</v>
      </c>
      <c r="C1988" s="9" t="s">
        <v>3010</v>
      </c>
      <c r="D1988" s="12" t="s">
        <v>5501</v>
      </c>
    </row>
    <row r="1989" spans="1:4" x14ac:dyDescent="0.3">
      <c r="A1989" s="12" t="s">
        <v>379</v>
      </c>
      <c r="B1989" s="9" t="s">
        <v>2385</v>
      </c>
      <c r="C1989" s="9" t="s">
        <v>5503</v>
      </c>
      <c r="D1989" s="12" t="s">
        <v>5502</v>
      </c>
    </row>
    <row r="1990" spans="1:4" x14ac:dyDescent="0.3">
      <c r="A1990" s="12" t="s">
        <v>378</v>
      </c>
      <c r="B1990" s="9" t="s">
        <v>2382</v>
      </c>
      <c r="C1990" s="9" t="s">
        <v>2542</v>
      </c>
      <c r="D1990" s="12" t="s">
        <v>5504</v>
      </c>
    </row>
    <row r="1991" spans="1:4" x14ac:dyDescent="0.3">
      <c r="A1991" s="12" t="s">
        <v>377</v>
      </c>
      <c r="B1991" s="9" t="s">
        <v>2385</v>
      </c>
      <c r="C1991" s="9" t="s">
        <v>5506</v>
      </c>
      <c r="D1991" s="12" t="s">
        <v>5505</v>
      </c>
    </row>
    <row r="1992" spans="1:4" x14ac:dyDescent="0.3">
      <c r="A1992" s="12" t="s">
        <v>376</v>
      </c>
      <c r="B1992" s="9" t="s">
        <v>2385</v>
      </c>
      <c r="C1992" s="9" t="s">
        <v>3551</v>
      </c>
      <c r="D1992" s="12" t="s">
        <v>5507</v>
      </c>
    </row>
    <row r="1993" spans="1:4" x14ac:dyDescent="0.3">
      <c r="A1993" s="12" t="s">
        <v>375</v>
      </c>
      <c r="B1993" s="9" t="s">
        <v>2385</v>
      </c>
      <c r="C1993" s="9" t="s">
        <v>5509</v>
      </c>
      <c r="D1993" s="12" t="s">
        <v>5508</v>
      </c>
    </row>
    <row r="1994" spans="1:4" x14ac:dyDescent="0.3">
      <c r="A1994" s="12" t="s">
        <v>374</v>
      </c>
      <c r="B1994" s="9" t="s">
        <v>2385</v>
      </c>
      <c r="C1994" s="9" t="s">
        <v>5511</v>
      </c>
      <c r="D1994" s="12" t="s">
        <v>5510</v>
      </c>
    </row>
    <row r="1995" spans="1:4" x14ac:dyDescent="0.3">
      <c r="A1995" s="12" t="s">
        <v>373</v>
      </c>
      <c r="B1995" s="9" t="s">
        <v>2382</v>
      </c>
      <c r="C1995" s="9" t="s">
        <v>4869</v>
      </c>
      <c r="D1995" s="12" t="s">
        <v>5512</v>
      </c>
    </row>
    <row r="1996" spans="1:4" x14ac:dyDescent="0.3">
      <c r="A1996" s="12" t="s">
        <v>372</v>
      </c>
      <c r="B1996" s="9" t="s">
        <v>2382</v>
      </c>
      <c r="C1996" s="9" t="s">
        <v>5514</v>
      </c>
      <c r="D1996" s="12" t="s">
        <v>5513</v>
      </c>
    </row>
    <row r="1997" spans="1:4" x14ac:dyDescent="0.3">
      <c r="A1997" s="12" t="s">
        <v>371</v>
      </c>
      <c r="B1997" s="9" t="s">
        <v>2382</v>
      </c>
      <c r="C1997" s="9" t="s">
        <v>5515</v>
      </c>
      <c r="D1997" s="12" t="s">
        <v>3083</v>
      </c>
    </row>
    <row r="1998" spans="1:4" x14ac:dyDescent="0.3">
      <c r="A1998" s="12" t="s">
        <v>370</v>
      </c>
      <c r="B1998" s="9" t="s">
        <v>2382</v>
      </c>
      <c r="C1998" s="9" t="s">
        <v>2857</v>
      </c>
      <c r="D1998" s="12" t="s">
        <v>2565</v>
      </c>
    </row>
    <row r="1999" spans="1:4" x14ac:dyDescent="0.3">
      <c r="A1999" s="12" t="s">
        <v>369</v>
      </c>
      <c r="B1999" s="9" t="s">
        <v>2382</v>
      </c>
      <c r="C1999" s="9" t="s">
        <v>5517</v>
      </c>
      <c r="D1999" s="12" t="s">
        <v>5516</v>
      </c>
    </row>
    <row r="2000" spans="1:4" x14ac:dyDescent="0.3">
      <c r="A2000" s="12" t="s">
        <v>368</v>
      </c>
      <c r="B2000" s="9" t="s">
        <v>2382</v>
      </c>
      <c r="C2000" s="9" t="s">
        <v>3215</v>
      </c>
      <c r="D2000" s="12" t="s">
        <v>2927</v>
      </c>
    </row>
    <row r="2001" spans="1:4" x14ac:dyDescent="0.3">
      <c r="A2001" s="12" t="s">
        <v>367</v>
      </c>
      <c r="B2001" s="9" t="s">
        <v>2382</v>
      </c>
      <c r="C2001" s="9" t="s">
        <v>5519</v>
      </c>
      <c r="D2001" s="12" t="s">
        <v>5518</v>
      </c>
    </row>
    <row r="2002" spans="1:4" x14ac:dyDescent="0.3">
      <c r="A2002" s="12" t="s">
        <v>366</v>
      </c>
      <c r="B2002" s="9" t="s">
        <v>2385</v>
      </c>
      <c r="C2002" s="9" t="s">
        <v>5521</v>
      </c>
      <c r="D2002" s="12" t="s">
        <v>5520</v>
      </c>
    </row>
    <row r="2003" spans="1:4" x14ac:dyDescent="0.3">
      <c r="A2003" s="12" t="s">
        <v>365</v>
      </c>
      <c r="B2003" s="9" t="s">
        <v>2382</v>
      </c>
      <c r="C2003" s="9" t="s">
        <v>5523</v>
      </c>
      <c r="D2003" s="12" t="s">
        <v>5522</v>
      </c>
    </row>
    <row r="2004" spans="1:4" x14ac:dyDescent="0.3">
      <c r="A2004" s="12" t="s">
        <v>364</v>
      </c>
      <c r="B2004" s="9" t="s">
        <v>2382</v>
      </c>
      <c r="C2004" s="9" t="s">
        <v>3263</v>
      </c>
      <c r="D2004" s="12" t="s">
        <v>5524</v>
      </c>
    </row>
    <row r="2005" spans="1:4" x14ac:dyDescent="0.3">
      <c r="A2005" s="12" t="s">
        <v>363</v>
      </c>
      <c r="B2005" s="9" t="s">
        <v>2382</v>
      </c>
      <c r="C2005" s="9" t="s">
        <v>5526</v>
      </c>
      <c r="D2005" s="12" t="s">
        <v>5525</v>
      </c>
    </row>
    <row r="2006" spans="1:4" x14ac:dyDescent="0.3">
      <c r="A2006" s="12" t="s">
        <v>362</v>
      </c>
      <c r="B2006" s="9" t="s">
        <v>2382</v>
      </c>
      <c r="C2006" s="9" t="s">
        <v>5527</v>
      </c>
      <c r="D2006" s="12" t="s">
        <v>4524</v>
      </c>
    </row>
    <row r="2007" spans="1:4" x14ac:dyDescent="0.3">
      <c r="A2007" s="12" t="s">
        <v>361</v>
      </c>
      <c r="B2007" s="9" t="s">
        <v>2382</v>
      </c>
      <c r="C2007" s="9" t="s">
        <v>2509</v>
      </c>
      <c r="D2007" s="12" t="s">
        <v>5528</v>
      </c>
    </row>
    <row r="2008" spans="1:4" x14ac:dyDescent="0.3">
      <c r="A2008" s="12" t="s">
        <v>360</v>
      </c>
      <c r="B2008" s="9" t="s">
        <v>3254</v>
      </c>
      <c r="C2008" s="9" t="s">
        <v>5529</v>
      </c>
      <c r="D2008" s="12" t="s">
        <v>3128</v>
      </c>
    </row>
    <row r="2009" spans="1:4" x14ac:dyDescent="0.3">
      <c r="A2009" s="12" t="s">
        <v>359</v>
      </c>
      <c r="B2009" s="9" t="s">
        <v>2382</v>
      </c>
      <c r="C2009" s="9" t="s">
        <v>5531</v>
      </c>
      <c r="D2009" s="12" t="s">
        <v>5530</v>
      </c>
    </row>
    <row r="2010" spans="1:4" x14ac:dyDescent="0.3">
      <c r="A2010" s="12" t="s">
        <v>358</v>
      </c>
      <c r="B2010" s="9" t="s">
        <v>2385</v>
      </c>
      <c r="C2010" s="9" t="s">
        <v>5533</v>
      </c>
      <c r="D2010" s="12" t="s">
        <v>5532</v>
      </c>
    </row>
    <row r="2011" spans="1:4" x14ac:dyDescent="0.3">
      <c r="A2011" s="12" t="s">
        <v>357</v>
      </c>
      <c r="B2011" s="9" t="s">
        <v>2385</v>
      </c>
      <c r="C2011" s="9" t="s">
        <v>3091</v>
      </c>
      <c r="D2011" s="12" t="s">
        <v>5534</v>
      </c>
    </row>
    <row r="2012" spans="1:4" x14ac:dyDescent="0.3">
      <c r="A2012" s="12" t="s">
        <v>356</v>
      </c>
      <c r="B2012" s="9" t="s">
        <v>2385</v>
      </c>
      <c r="C2012" s="9" t="s">
        <v>2912</v>
      </c>
      <c r="D2012" s="12" t="s">
        <v>5535</v>
      </c>
    </row>
    <row r="2013" spans="1:4" x14ac:dyDescent="0.3">
      <c r="A2013" s="12" t="s">
        <v>354</v>
      </c>
      <c r="B2013" s="9" t="s">
        <v>2385</v>
      </c>
      <c r="C2013" s="9" t="s">
        <v>2771</v>
      </c>
      <c r="D2013" s="12" t="s">
        <v>5536</v>
      </c>
    </row>
    <row r="2014" spans="1:4" x14ac:dyDescent="0.3">
      <c r="A2014" s="12" t="s">
        <v>353</v>
      </c>
      <c r="B2014" s="9" t="s">
        <v>2382</v>
      </c>
      <c r="C2014" s="9" t="s">
        <v>5537</v>
      </c>
      <c r="D2014" s="12" t="s">
        <v>4119</v>
      </c>
    </row>
    <row r="2015" spans="1:4" x14ac:dyDescent="0.3">
      <c r="A2015" s="12" t="s">
        <v>352</v>
      </c>
      <c r="B2015" s="9" t="s">
        <v>2385</v>
      </c>
      <c r="C2015" s="9" t="s">
        <v>5539</v>
      </c>
      <c r="D2015" s="12" t="s">
        <v>5538</v>
      </c>
    </row>
    <row r="2016" spans="1:4" x14ac:dyDescent="0.3">
      <c r="A2016" s="12" t="s">
        <v>351</v>
      </c>
      <c r="B2016" s="9" t="s">
        <v>2382</v>
      </c>
      <c r="C2016" s="9" t="s">
        <v>5541</v>
      </c>
      <c r="D2016" s="12" t="s">
        <v>5540</v>
      </c>
    </row>
    <row r="2017" spans="1:4" x14ac:dyDescent="0.3">
      <c r="A2017" s="12" t="s">
        <v>350</v>
      </c>
      <c r="B2017" s="9" t="s">
        <v>2385</v>
      </c>
      <c r="C2017" s="9" t="s">
        <v>5442</v>
      </c>
      <c r="D2017" s="12" t="s">
        <v>5542</v>
      </c>
    </row>
    <row r="2018" spans="1:4" x14ac:dyDescent="0.3">
      <c r="A2018" s="12" t="s">
        <v>349</v>
      </c>
      <c r="B2018" s="9" t="s">
        <v>2382</v>
      </c>
      <c r="C2018" s="9" t="s">
        <v>5544</v>
      </c>
      <c r="D2018" s="12" t="s">
        <v>5543</v>
      </c>
    </row>
    <row r="2019" spans="1:4" x14ac:dyDescent="0.3">
      <c r="A2019" s="12" t="s">
        <v>348</v>
      </c>
      <c r="B2019" s="9" t="s">
        <v>2382</v>
      </c>
      <c r="C2019" s="9" t="s">
        <v>2509</v>
      </c>
      <c r="D2019" s="12" t="s">
        <v>5545</v>
      </c>
    </row>
    <row r="2020" spans="1:4" x14ac:dyDescent="0.3">
      <c r="A2020" s="12" t="s">
        <v>347</v>
      </c>
      <c r="B2020" s="9" t="s">
        <v>2382</v>
      </c>
      <c r="C2020" s="9" t="s">
        <v>5546</v>
      </c>
      <c r="D2020" s="12" t="s">
        <v>2503</v>
      </c>
    </row>
    <row r="2021" spans="1:4" x14ac:dyDescent="0.3">
      <c r="A2021" s="12" t="s">
        <v>346</v>
      </c>
      <c r="B2021" s="9" t="s">
        <v>2385</v>
      </c>
      <c r="C2021" s="9" t="s">
        <v>5548</v>
      </c>
      <c r="D2021" s="12" t="s">
        <v>5547</v>
      </c>
    </row>
    <row r="2022" spans="1:4" x14ac:dyDescent="0.3">
      <c r="A2022" s="12" t="s">
        <v>345</v>
      </c>
      <c r="B2022" s="9" t="s">
        <v>2385</v>
      </c>
      <c r="C2022" s="9" t="s">
        <v>5230</v>
      </c>
      <c r="D2022" s="12" t="s">
        <v>2807</v>
      </c>
    </row>
    <row r="2023" spans="1:4" x14ac:dyDescent="0.3">
      <c r="A2023" s="12" t="s">
        <v>344</v>
      </c>
      <c r="B2023" s="9" t="s">
        <v>2382</v>
      </c>
      <c r="C2023" s="9" t="s">
        <v>5550</v>
      </c>
      <c r="D2023" s="12" t="s">
        <v>5549</v>
      </c>
    </row>
    <row r="2024" spans="1:4" x14ac:dyDescent="0.3">
      <c r="A2024" s="12" t="s">
        <v>343</v>
      </c>
      <c r="B2024" s="9" t="s">
        <v>2385</v>
      </c>
      <c r="C2024" s="9" t="s">
        <v>5552</v>
      </c>
      <c r="D2024" s="12" t="s">
        <v>5551</v>
      </c>
    </row>
    <row r="2025" spans="1:4" x14ac:dyDescent="0.3">
      <c r="A2025" s="12" t="s">
        <v>342</v>
      </c>
      <c r="B2025" s="9" t="s">
        <v>2382</v>
      </c>
      <c r="C2025" s="9" t="s">
        <v>5554</v>
      </c>
      <c r="D2025" s="12" t="s">
        <v>5553</v>
      </c>
    </row>
    <row r="2026" spans="1:4" x14ac:dyDescent="0.3">
      <c r="A2026" s="12" t="s">
        <v>341</v>
      </c>
      <c r="B2026" s="9" t="s">
        <v>2382</v>
      </c>
      <c r="C2026" s="9" t="s">
        <v>5556</v>
      </c>
      <c r="D2026" s="12" t="s">
        <v>5555</v>
      </c>
    </row>
    <row r="2027" spans="1:4" x14ac:dyDescent="0.3">
      <c r="A2027" s="12" t="s">
        <v>340</v>
      </c>
      <c r="B2027" s="9" t="s">
        <v>2385</v>
      </c>
      <c r="C2027" s="9" t="s">
        <v>5558</v>
      </c>
      <c r="D2027" s="12" t="s">
        <v>5557</v>
      </c>
    </row>
    <row r="2028" spans="1:4" x14ac:dyDescent="0.3">
      <c r="A2028" s="12" t="s">
        <v>339</v>
      </c>
      <c r="B2028" s="9" t="s">
        <v>2382</v>
      </c>
      <c r="C2028" s="9" t="s">
        <v>5559</v>
      </c>
      <c r="D2028" s="12" t="s">
        <v>4933</v>
      </c>
    </row>
    <row r="2029" spans="1:4" x14ac:dyDescent="0.3">
      <c r="A2029" s="12" t="s">
        <v>338</v>
      </c>
      <c r="B2029" s="9" t="s">
        <v>2385</v>
      </c>
      <c r="C2029" s="9" t="s">
        <v>5990</v>
      </c>
      <c r="D2029" s="12" t="s">
        <v>5560</v>
      </c>
    </row>
    <row r="2030" spans="1:4" x14ac:dyDescent="0.3">
      <c r="A2030" s="12" t="s">
        <v>337</v>
      </c>
      <c r="B2030" s="9" t="s">
        <v>2385</v>
      </c>
      <c r="C2030" s="9" t="s">
        <v>2511</v>
      </c>
      <c r="D2030" s="12" t="s">
        <v>5561</v>
      </c>
    </row>
    <row r="2031" spans="1:4" x14ac:dyDescent="0.3">
      <c r="A2031" s="12" t="s">
        <v>336</v>
      </c>
      <c r="B2031" s="9" t="s">
        <v>2382</v>
      </c>
      <c r="C2031" s="9" t="s">
        <v>5563</v>
      </c>
      <c r="D2031" s="12" t="s">
        <v>5562</v>
      </c>
    </row>
    <row r="2032" spans="1:4" x14ac:dyDescent="0.3">
      <c r="A2032" s="12" t="s">
        <v>335</v>
      </c>
      <c r="B2032" s="9" t="s">
        <v>2382</v>
      </c>
      <c r="C2032" s="9" t="s">
        <v>5565</v>
      </c>
      <c r="D2032" s="12" t="s">
        <v>5564</v>
      </c>
    </row>
    <row r="2033" spans="1:4" x14ac:dyDescent="0.3">
      <c r="A2033" s="12" t="s">
        <v>334</v>
      </c>
      <c r="B2033" s="9" t="s">
        <v>2385</v>
      </c>
      <c r="C2033" s="9" t="s">
        <v>5566</v>
      </c>
      <c r="D2033" s="12" t="s">
        <v>3649</v>
      </c>
    </row>
    <row r="2034" spans="1:4" x14ac:dyDescent="0.3">
      <c r="A2034" s="12" t="s">
        <v>333</v>
      </c>
      <c r="B2034" s="9" t="s">
        <v>2385</v>
      </c>
      <c r="C2034" s="9" t="s">
        <v>5568</v>
      </c>
      <c r="D2034" s="12" t="s">
        <v>5567</v>
      </c>
    </row>
    <row r="2035" spans="1:4" x14ac:dyDescent="0.3">
      <c r="A2035" s="12" t="s">
        <v>332</v>
      </c>
      <c r="B2035" s="9" t="s">
        <v>2385</v>
      </c>
      <c r="C2035" s="9" t="s">
        <v>4067</v>
      </c>
      <c r="D2035" s="12" t="s">
        <v>5569</v>
      </c>
    </row>
    <row r="2036" spans="1:4" x14ac:dyDescent="0.3">
      <c r="A2036" s="12" t="s">
        <v>331</v>
      </c>
      <c r="B2036" s="9" t="s">
        <v>2382</v>
      </c>
      <c r="C2036" s="9" t="s">
        <v>5571</v>
      </c>
      <c r="D2036" s="12" t="s">
        <v>5570</v>
      </c>
    </row>
    <row r="2037" spans="1:4" x14ac:dyDescent="0.3">
      <c r="A2037" s="12" t="s">
        <v>330</v>
      </c>
      <c r="B2037" s="9" t="s">
        <v>2382</v>
      </c>
      <c r="C2037" s="9" t="s">
        <v>5573</v>
      </c>
      <c r="D2037" s="12" t="s">
        <v>5572</v>
      </c>
    </row>
    <row r="2038" spans="1:4" x14ac:dyDescent="0.3">
      <c r="A2038" s="12" t="s">
        <v>329</v>
      </c>
      <c r="B2038" s="9" t="s">
        <v>2382</v>
      </c>
      <c r="C2038" s="9" t="s">
        <v>3716</v>
      </c>
      <c r="D2038" s="12" t="s">
        <v>5574</v>
      </c>
    </row>
    <row r="2039" spans="1:4" x14ac:dyDescent="0.3">
      <c r="A2039" s="12" t="s">
        <v>328</v>
      </c>
      <c r="B2039" s="9" t="s">
        <v>2382</v>
      </c>
      <c r="C2039" s="9" t="s">
        <v>2846</v>
      </c>
      <c r="D2039" s="12" t="s">
        <v>5575</v>
      </c>
    </row>
    <row r="2040" spans="1:4" x14ac:dyDescent="0.3">
      <c r="A2040" s="12" t="s">
        <v>327</v>
      </c>
      <c r="B2040" s="9" t="s">
        <v>2385</v>
      </c>
      <c r="C2040" s="9" t="s">
        <v>5230</v>
      </c>
      <c r="D2040" s="12" t="s">
        <v>2508</v>
      </c>
    </row>
    <row r="2041" spans="1:4" x14ac:dyDescent="0.3">
      <c r="A2041" s="12" t="s">
        <v>326</v>
      </c>
      <c r="B2041" s="9" t="s">
        <v>2382</v>
      </c>
      <c r="C2041" s="9" t="s">
        <v>5577</v>
      </c>
      <c r="D2041" s="12" t="s">
        <v>5576</v>
      </c>
    </row>
    <row r="2042" spans="1:4" x14ac:dyDescent="0.3">
      <c r="A2042" s="12" t="s">
        <v>325</v>
      </c>
      <c r="B2042" s="9" t="s">
        <v>2385</v>
      </c>
      <c r="C2042" s="9" t="s">
        <v>3950</v>
      </c>
      <c r="D2042" s="12" t="s">
        <v>3931</v>
      </c>
    </row>
    <row r="2043" spans="1:4" x14ac:dyDescent="0.3">
      <c r="A2043" s="12" t="s">
        <v>324</v>
      </c>
      <c r="B2043" s="9" t="s">
        <v>2385</v>
      </c>
      <c r="C2043" s="9" t="s">
        <v>5579</v>
      </c>
      <c r="D2043" s="12" t="s">
        <v>5578</v>
      </c>
    </row>
    <row r="2044" spans="1:4" x14ac:dyDescent="0.3">
      <c r="A2044" s="12" t="s">
        <v>323</v>
      </c>
      <c r="B2044" s="9" t="s">
        <v>2385</v>
      </c>
      <c r="C2044" s="9" t="s">
        <v>5581</v>
      </c>
      <c r="D2044" s="12" t="s">
        <v>5580</v>
      </c>
    </row>
    <row r="2045" spans="1:4" x14ac:dyDescent="0.3">
      <c r="A2045" s="12" t="s">
        <v>322</v>
      </c>
      <c r="B2045" s="9" t="s">
        <v>2382</v>
      </c>
      <c r="C2045" s="9" t="s">
        <v>5583</v>
      </c>
      <c r="D2045" s="12" t="s">
        <v>5582</v>
      </c>
    </row>
    <row r="2046" spans="1:4" x14ac:dyDescent="0.3">
      <c r="A2046" s="12" t="s">
        <v>321</v>
      </c>
      <c r="B2046" s="9" t="s">
        <v>2382</v>
      </c>
      <c r="C2046" s="9" t="s">
        <v>5585</v>
      </c>
      <c r="D2046" s="12" t="s">
        <v>5584</v>
      </c>
    </row>
    <row r="2047" spans="1:4" x14ac:dyDescent="0.3">
      <c r="A2047" s="12" t="s">
        <v>320</v>
      </c>
      <c r="B2047" s="9" t="s">
        <v>2382</v>
      </c>
      <c r="C2047" s="9" t="s">
        <v>5587</v>
      </c>
      <c r="D2047" s="12" t="s">
        <v>5586</v>
      </c>
    </row>
    <row r="2048" spans="1:4" x14ac:dyDescent="0.3">
      <c r="A2048" s="12" t="s">
        <v>319</v>
      </c>
      <c r="B2048" s="9" t="s">
        <v>2382</v>
      </c>
      <c r="C2048" s="9" t="s">
        <v>2536</v>
      </c>
      <c r="D2048" s="12" t="s">
        <v>2516</v>
      </c>
    </row>
    <row r="2049" spans="1:4" x14ac:dyDescent="0.3">
      <c r="A2049" s="12" t="s">
        <v>318</v>
      </c>
      <c r="B2049" s="9" t="s">
        <v>2382</v>
      </c>
      <c r="C2049" s="9" t="s">
        <v>5589</v>
      </c>
      <c r="D2049" s="12" t="s">
        <v>5588</v>
      </c>
    </row>
    <row r="2050" spans="1:4" x14ac:dyDescent="0.3">
      <c r="A2050" s="12" t="s">
        <v>317</v>
      </c>
      <c r="B2050" s="9" t="s">
        <v>2385</v>
      </c>
      <c r="C2050" s="9" t="s">
        <v>5590</v>
      </c>
      <c r="D2050" s="12" t="s">
        <v>4263</v>
      </c>
    </row>
    <row r="2051" spans="1:4" x14ac:dyDescent="0.3">
      <c r="A2051" s="12" t="s">
        <v>316</v>
      </c>
      <c r="B2051" s="9" t="s">
        <v>2385</v>
      </c>
      <c r="C2051" s="9" t="s">
        <v>3391</v>
      </c>
      <c r="D2051" s="12" t="s">
        <v>4817</v>
      </c>
    </row>
    <row r="2052" spans="1:4" x14ac:dyDescent="0.3">
      <c r="A2052" s="12" t="s">
        <v>315</v>
      </c>
      <c r="B2052" s="9" t="s">
        <v>2385</v>
      </c>
      <c r="C2052" s="9" t="s">
        <v>5592</v>
      </c>
      <c r="D2052" s="12" t="s">
        <v>5591</v>
      </c>
    </row>
    <row r="2053" spans="1:4" x14ac:dyDescent="0.3">
      <c r="A2053" s="12" t="s">
        <v>314</v>
      </c>
      <c r="B2053" s="9" t="s">
        <v>2382</v>
      </c>
      <c r="C2053" s="9" t="s">
        <v>5593</v>
      </c>
      <c r="D2053" s="12" t="s">
        <v>3566</v>
      </c>
    </row>
    <row r="2054" spans="1:4" x14ac:dyDescent="0.3">
      <c r="A2054" s="12" t="s">
        <v>313</v>
      </c>
      <c r="B2054" s="9" t="s">
        <v>2382</v>
      </c>
      <c r="C2054" s="9" t="s">
        <v>5595</v>
      </c>
      <c r="D2054" s="12" t="s">
        <v>5594</v>
      </c>
    </row>
    <row r="2055" spans="1:4" x14ac:dyDescent="0.3">
      <c r="A2055" s="12" t="s">
        <v>312</v>
      </c>
      <c r="B2055" s="9" t="s">
        <v>2382</v>
      </c>
      <c r="C2055" s="9" t="s">
        <v>2725</v>
      </c>
      <c r="D2055" s="12" t="s">
        <v>5596</v>
      </c>
    </row>
    <row r="2056" spans="1:4" x14ac:dyDescent="0.3">
      <c r="A2056" s="12" t="s">
        <v>311</v>
      </c>
      <c r="B2056" s="9" t="s">
        <v>2382</v>
      </c>
      <c r="C2056" s="9" t="s">
        <v>5597</v>
      </c>
      <c r="D2056" s="12" t="s">
        <v>3259</v>
      </c>
    </row>
    <row r="2057" spans="1:4" x14ac:dyDescent="0.3">
      <c r="A2057" s="12" t="s">
        <v>310</v>
      </c>
      <c r="B2057" s="9" t="s">
        <v>2385</v>
      </c>
      <c r="C2057" s="9" t="s">
        <v>5599</v>
      </c>
      <c r="D2057" s="12" t="s">
        <v>5598</v>
      </c>
    </row>
    <row r="2058" spans="1:4" x14ac:dyDescent="0.3">
      <c r="A2058" s="12" t="s">
        <v>309</v>
      </c>
      <c r="B2058" s="9" t="s">
        <v>2382</v>
      </c>
      <c r="C2058" s="9" t="s">
        <v>5601</v>
      </c>
      <c r="D2058" s="12" t="s">
        <v>5600</v>
      </c>
    </row>
    <row r="2059" spans="1:4" x14ac:dyDescent="0.3">
      <c r="A2059" s="12" t="s">
        <v>308</v>
      </c>
      <c r="B2059" s="9" t="s">
        <v>2385</v>
      </c>
      <c r="C2059" s="9" t="s">
        <v>3355</v>
      </c>
      <c r="D2059" s="12" t="s">
        <v>5602</v>
      </c>
    </row>
    <row r="2060" spans="1:4" x14ac:dyDescent="0.3">
      <c r="A2060" s="12" t="s">
        <v>307</v>
      </c>
      <c r="B2060" s="9" t="s">
        <v>2382</v>
      </c>
      <c r="C2060" s="9" t="s">
        <v>5604</v>
      </c>
      <c r="D2060" s="12" t="s">
        <v>5603</v>
      </c>
    </row>
    <row r="2061" spans="1:4" x14ac:dyDescent="0.3">
      <c r="A2061" s="12" t="s">
        <v>306</v>
      </c>
      <c r="B2061" s="9" t="s">
        <v>2385</v>
      </c>
      <c r="C2061" s="9" t="s">
        <v>3944</v>
      </c>
      <c r="D2061" s="12" t="s">
        <v>5605</v>
      </c>
    </row>
    <row r="2062" spans="1:4" x14ac:dyDescent="0.3">
      <c r="A2062" s="12" t="s">
        <v>305</v>
      </c>
      <c r="B2062" s="9" t="s">
        <v>2385</v>
      </c>
      <c r="C2062" s="9" t="s">
        <v>5607</v>
      </c>
      <c r="D2062" s="12" t="s">
        <v>5606</v>
      </c>
    </row>
    <row r="2063" spans="1:4" x14ac:dyDescent="0.3">
      <c r="A2063" s="12" t="s">
        <v>304</v>
      </c>
      <c r="B2063" s="9" t="s">
        <v>2385</v>
      </c>
      <c r="C2063" s="9" t="s">
        <v>5609</v>
      </c>
      <c r="D2063" s="12" t="s">
        <v>5608</v>
      </c>
    </row>
    <row r="2064" spans="1:4" x14ac:dyDescent="0.3">
      <c r="A2064" s="12" t="s">
        <v>303</v>
      </c>
      <c r="B2064" s="9" t="s">
        <v>2382</v>
      </c>
      <c r="C2064" s="9" t="s">
        <v>5610</v>
      </c>
      <c r="D2064" s="12" t="s">
        <v>4622</v>
      </c>
    </row>
    <row r="2065" spans="1:4" x14ac:dyDescent="0.3">
      <c r="A2065" s="12" t="s">
        <v>302</v>
      </c>
      <c r="B2065" s="9" t="s">
        <v>2382</v>
      </c>
      <c r="C2065" s="9" t="s">
        <v>2846</v>
      </c>
      <c r="D2065" s="12" t="s">
        <v>3319</v>
      </c>
    </row>
    <row r="2066" spans="1:4" x14ac:dyDescent="0.3">
      <c r="A2066" s="12" t="s">
        <v>301</v>
      </c>
      <c r="B2066" s="9" t="s">
        <v>2382</v>
      </c>
      <c r="C2066" s="9" t="s">
        <v>5612</v>
      </c>
      <c r="D2066" s="12" t="s">
        <v>5611</v>
      </c>
    </row>
    <row r="2067" spans="1:4" x14ac:dyDescent="0.3">
      <c r="A2067" s="12" t="s">
        <v>300</v>
      </c>
      <c r="B2067" s="9" t="s">
        <v>2382</v>
      </c>
      <c r="C2067" s="9" t="s">
        <v>5613</v>
      </c>
      <c r="D2067" s="12" t="s">
        <v>3931</v>
      </c>
    </row>
    <row r="2068" spans="1:4" x14ac:dyDescent="0.3">
      <c r="A2068" s="12" t="s">
        <v>298</v>
      </c>
      <c r="B2068" s="9" t="s">
        <v>2385</v>
      </c>
      <c r="C2068" s="9" t="s">
        <v>4877</v>
      </c>
      <c r="D2068" s="12" t="s">
        <v>5614</v>
      </c>
    </row>
    <row r="2069" spans="1:4" x14ac:dyDescent="0.3">
      <c r="A2069" s="12" t="s">
        <v>297</v>
      </c>
      <c r="B2069" s="9" t="s">
        <v>2385</v>
      </c>
      <c r="C2069" s="9" t="s">
        <v>5616</v>
      </c>
      <c r="D2069" s="12" t="s">
        <v>5615</v>
      </c>
    </row>
    <row r="2070" spans="1:4" x14ac:dyDescent="0.3">
      <c r="A2070" s="12" t="s">
        <v>296</v>
      </c>
      <c r="B2070" s="9" t="s">
        <v>2385</v>
      </c>
      <c r="C2070" s="9" t="s">
        <v>5618</v>
      </c>
      <c r="D2070" s="12" t="s">
        <v>5617</v>
      </c>
    </row>
    <row r="2071" spans="1:4" x14ac:dyDescent="0.3">
      <c r="A2071" s="12" t="s">
        <v>295</v>
      </c>
      <c r="B2071" s="9" t="s">
        <v>2382</v>
      </c>
      <c r="C2071" s="9" t="s">
        <v>2742</v>
      </c>
      <c r="D2071" s="12" t="s">
        <v>5619</v>
      </c>
    </row>
    <row r="2072" spans="1:4" x14ac:dyDescent="0.3">
      <c r="A2072" s="12" t="s">
        <v>294</v>
      </c>
      <c r="B2072" s="9" t="s">
        <v>2385</v>
      </c>
      <c r="C2072" s="9" t="s">
        <v>2800</v>
      </c>
      <c r="D2072" s="12" t="s">
        <v>2762</v>
      </c>
    </row>
    <row r="2073" spans="1:4" x14ac:dyDescent="0.3">
      <c r="A2073" s="12" t="s">
        <v>293</v>
      </c>
      <c r="B2073" s="9" t="s">
        <v>2382</v>
      </c>
      <c r="C2073" s="9" t="s">
        <v>5621</v>
      </c>
      <c r="D2073" s="12" t="s">
        <v>5620</v>
      </c>
    </row>
    <row r="2074" spans="1:4" x14ac:dyDescent="0.3">
      <c r="A2074" s="12" t="s">
        <v>292</v>
      </c>
      <c r="B2074" s="9" t="s">
        <v>2385</v>
      </c>
      <c r="C2074" s="9" t="s">
        <v>5623</v>
      </c>
      <c r="D2074" s="12" t="s">
        <v>5622</v>
      </c>
    </row>
    <row r="2075" spans="1:4" x14ac:dyDescent="0.3">
      <c r="A2075" s="12" t="s">
        <v>291</v>
      </c>
      <c r="B2075" s="9" t="s">
        <v>2382</v>
      </c>
      <c r="C2075" s="9" t="s">
        <v>5625</v>
      </c>
      <c r="D2075" s="12" t="s">
        <v>5624</v>
      </c>
    </row>
    <row r="2076" spans="1:4" x14ac:dyDescent="0.3">
      <c r="A2076" s="12" t="s">
        <v>290</v>
      </c>
      <c r="B2076" s="9" t="s">
        <v>2382</v>
      </c>
      <c r="C2076" s="9" t="s">
        <v>5626</v>
      </c>
      <c r="D2076" s="12" t="s">
        <v>5427</v>
      </c>
    </row>
    <row r="2077" spans="1:4" x14ac:dyDescent="0.3">
      <c r="A2077" s="12" t="s">
        <v>289</v>
      </c>
      <c r="B2077" s="9" t="s">
        <v>2385</v>
      </c>
      <c r="C2077" s="9" t="s">
        <v>5148</v>
      </c>
      <c r="D2077" s="12" t="s">
        <v>5627</v>
      </c>
    </row>
    <row r="2078" spans="1:4" x14ac:dyDescent="0.3">
      <c r="A2078" s="12" t="s">
        <v>288</v>
      </c>
      <c r="B2078" s="9" t="s">
        <v>2385</v>
      </c>
      <c r="C2078" s="9" t="s">
        <v>2562</v>
      </c>
      <c r="D2078" s="12" t="s">
        <v>5628</v>
      </c>
    </row>
    <row r="2079" spans="1:4" x14ac:dyDescent="0.3">
      <c r="A2079" s="12" t="s">
        <v>287</v>
      </c>
      <c r="B2079" s="9" t="s">
        <v>2385</v>
      </c>
      <c r="C2079" s="9" t="s">
        <v>3518</v>
      </c>
      <c r="D2079" s="12" t="s">
        <v>5629</v>
      </c>
    </row>
    <row r="2080" spans="1:4" x14ac:dyDescent="0.3">
      <c r="A2080" s="12" t="s">
        <v>286</v>
      </c>
      <c r="B2080" s="9" t="s">
        <v>2385</v>
      </c>
      <c r="C2080" s="9" t="s">
        <v>3355</v>
      </c>
      <c r="D2080" s="12" t="s">
        <v>5630</v>
      </c>
    </row>
    <row r="2081" spans="1:4" x14ac:dyDescent="0.3">
      <c r="A2081" s="12" t="s">
        <v>285</v>
      </c>
      <c r="B2081" s="9" t="s">
        <v>2382</v>
      </c>
      <c r="C2081" s="9" t="s">
        <v>5631</v>
      </c>
      <c r="D2081" s="12" t="s">
        <v>3863</v>
      </c>
    </row>
    <row r="2082" spans="1:4" x14ac:dyDescent="0.3">
      <c r="A2082" s="12" t="s">
        <v>284</v>
      </c>
      <c r="B2082" s="9" t="s">
        <v>2382</v>
      </c>
      <c r="C2082" s="9" t="s">
        <v>4366</v>
      </c>
      <c r="D2082" s="12" t="s">
        <v>5632</v>
      </c>
    </row>
    <row r="2083" spans="1:4" x14ac:dyDescent="0.3">
      <c r="A2083" s="12" t="s">
        <v>283</v>
      </c>
      <c r="B2083" s="9" t="s">
        <v>2382</v>
      </c>
      <c r="C2083" s="9" t="s">
        <v>4214</v>
      </c>
      <c r="D2083" s="12" t="s">
        <v>5633</v>
      </c>
    </row>
    <row r="2084" spans="1:4" x14ac:dyDescent="0.3">
      <c r="A2084" s="12" t="s">
        <v>282</v>
      </c>
      <c r="B2084" s="9" t="s">
        <v>2382</v>
      </c>
      <c r="C2084" s="9" t="s">
        <v>5635</v>
      </c>
      <c r="D2084" s="12" t="s">
        <v>5634</v>
      </c>
    </row>
    <row r="2085" spans="1:4" x14ac:dyDescent="0.3">
      <c r="A2085" s="12" t="s">
        <v>281</v>
      </c>
      <c r="B2085" s="9" t="s">
        <v>2382</v>
      </c>
      <c r="C2085" s="9" t="s">
        <v>5637</v>
      </c>
      <c r="D2085" s="12" t="s">
        <v>5636</v>
      </c>
    </row>
    <row r="2086" spans="1:4" x14ac:dyDescent="0.3">
      <c r="A2086" s="12" t="s">
        <v>280</v>
      </c>
      <c r="B2086" s="9" t="s">
        <v>2382</v>
      </c>
      <c r="C2086" s="9" t="s">
        <v>5639</v>
      </c>
      <c r="D2086" s="12" t="s">
        <v>5638</v>
      </c>
    </row>
    <row r="2087" spans="1:4" x14ac:dyDescent="0.3">
      <c r="A2087" s="12" t="s">
        <v>279</v>
      </c>
      <c r="B2087" s="9" t="s">
        <v>2385</v>
      </c>
      <c r="C2087" s="9" t="s">
        <v>5641</v>
      </c>
      <c r="D2087" s="12" t="s">
        <v>5640</v>
      </c>
    </row>
    <row r="2088" spans="1:4" x14ac:dyDescent="0.3">
      <c r="A2088" s="12" t="s">
        <v>278</v>
      </c>
      <c r="B2088" s="9" t="s">
        <v>2385</v>
      </c>
      <c r="C2088" s="9" t="s">
        <v>2810</v>
      </c>
      <c r="D2088" s="12" t="s">
        <v>2762</v>
      </c>
    </row>
    <row r="2089" spans="1:4" x14ac:dyDescent="0.3">
      <c r="A2089" s="12" t="s">
        <v>277</v>
      </c>
      <c r="B2089" s="9" t="s">
        <v>2382</v>
      </c>
      <c r="C2089" s="9" t="s">
        <v>5643</v>
      </c>
      <c r="D2089" s="12" t="s">
        <v>5642</v>
      </c>
    </row>
    <row r="2090" spans="1:4" x14ac:dyDescent="0.3">
      <c r="A2090" s="12" t="s">
        <v>276</v>
      </c>
      <c r="B2090" s="9" t="s">
        <v>2385</v>
      </c>
      <c r="C2090" s="9" t="s">
        <v>5410</v>
      </c>
      <c r="D2090" s="12" t="s">
        <v>5644</v>
      </c>
    </row>
    <row r="2091" spans="1:4" x14ac:dyDescent="0.3">
      <c r="A2091" s="12" t="s">
        <v>274</v>
      </c>
      <c r="B2091" s="9" t="s">
        <v>2385</v>
      </c>
      <c r="C2091" s="9" t="s">
        <v>5646</v>
      </c>
      <c r="D2091" s="12" t="s">
        <v>5645</v>
      </c>
    </row>
    <row r="2092" spans="1:4" x14ac:dyDescent="0.3">
      <c r="A2092" s="12" t="s">
        <v>273</v>
      </c>
      <c r="B2092" s="9" t="s">
        <v>2385</v>
      </c>
      <c r="C2092" s="9" t="s">
        <v>5648</v>
      </c>
      <c r="D2092" s="12" t="s">
        <v>5647</v>
      </c>
    </row>
    <row r="2093" spans="1:4" x14ac:dyDescent="0.3">
      <c r="A2093" s="12" t="s">
        <v>272</v>
      </c>
      <c r="B2093" s="9" t="s">
        <v>2385</v>
      </c>
      <c r="C2093" s="9" t="s">
        <v>2655</v>
      </c>
      <c r="D2093" s="12" t="s">
        <v>5649</v>
      </c>
    </row>
    <row r="2094" spans="1:4" x14ac:dyDescent="0.3">
      <c r="A2094" s="12" t="s">
        <v>271</v>
      </c>
      <c r="B2094" s="9" t="s">
        <v>2385</v>
      </c>
      <c r="C2094" s="9" t="s">
        <v>2585</v>
      </c>
      <c r="D2094" s="12" t="s">
        <v>5650</v>
      </c>
    </row>
    <row r="2095" spans="1:4" x14ac:dyDescent="0.3">
      <c r="A2095" s="12" t="s">
        <v>270</v>
      </c>
      <c r="B2095" s="9" t="s">
        <v>2382</v>
      </c>
      <c r="C2095" s="9" t="s">
        <v>3200</v>
      </c>
      <c r="D2095" s="12" t="s">
        <v>5651</v>
      </c>
    </row>
    <row r="2096" spans="1:4" x14ac:dyDescent="0.3">
      <c r="A2096" s="12" t="s">
        <v>269</v>
      </c>
      <c r="B2096" s="9" t="s">
        <v>2385</v>
      </c>
      <c r="C2096" s="9" t="s">
        <v>5653</v>
      </c>
      <c r="D2096" s="12" t="s">
        <v>5652</v>
      </c>
    </row>
    <row r="2097" spans="1:4" x14ac:dyDescent="0.3">
      <c r="A2097" s="12" t="s">
        <v>268</v>
      </c>
      <c r="B2097" s="9" t="s">
        <v>2385</v>
      </c>
      <c r="C2097" s="9" t="s">
        <v>3644</v>
      </c>
      <c r="D2097" s="12" t="s">
        <v>5654</v>
      </c>
    </row>
    <row r="2098" spans="1:4" x14ac:dyDescent="0.3">
      <c r="A2098" s="12" t="s">
        <v>267</v>
      </c>
      <c r="B2098" s="9" t="s">
        <v>2385</v>
      </c>
      <c r="C2098" s="9" t="s">
        <v>5656</v>
      </c>
      <c r="D2098" s="12" t="s">
        <v>5655</v>
      </c>
    </row>
    <row r="2099" spans="1:4" x14ac:dyDescent="0.3">
      <c r="A2099" s="12" t="s">
        <v>266</v>
      </c>
      <c r="B2099" s="9" t="s">
        <v>2382</v>
      </c>
      <c r="C2099" s="9" t="s">
        <v>3889</v>
      </c>
      <c r="D2099" s="12" t="s">
        <v>5657</v>
      </c>
    </row>
    <row r="2100" spans="1:4" x14ac:dyDescent="0.3">
      <c r="A2100" s="12" t="s">
        <v>265</v>
      </c>
      <c r="B2100" s="9" t="s">
        <v>2385</v>
      </c>
      <c r="C2100" s="9" t="s">
        <v>2681</v>
      </c>
      <c r="D2100" s="12" t="s">
        <v>5658</v>
      </c>
    </row>
    <row r="2101" spans="1:4" x14ac:dyDescent="0.3">
      <c r="A2101" s="12" t="s">
        <v>264</v>
      </c>
      <c r="B2101" s="9" t="s">
        <v>2382</v>
      </c>
      <c r="C2101" s="9" t="s">
        <v>5660</v>
      </c>
      <c r="D2101" s="12" t="s">
        <v>5659</v>
      </c>
    </row>
    <row r="2102" spans="1:4" x14ac:dyDescent="0.3">
      <c r="A2102" s="12" t="s">
        <v>263</v>
      </c>
      <c r="B2102" s="9" t="s">
        <v>2382</v>
      </c>
      <c r="C2102" s="9" t="s">
        <v>5662</v>
      </c>
      <c r="D2102" s="12" t="s">
        <v>5661</v>
      </c>
    </row>
    <row r="2103" spans="1:4" x14ac:dyDescent="0.3">
      <c r="A2103" s="12" t="s">
        <v>262</v>
      </c>
      <c r="B2103" s="9" t="s">
        <v>2385</v>
      </c>
      <c r="C2103" s="9" t="s">
        <v>3460</v>
      </c>
      <c r="D2103" s="12" t="s">
        <v>5042</v>
      </c>
    </row>
    <row r="2104" spans="1:4" x14ac:dyDescent="0.3">
      <c r="A2104" s="12" t="s">
        <v>261</v>
      </c>
      <c r="B2104" s="9" t="s">
        <v>2385</v>
      </c>
      <c r="C2104" s="9" t="s">
        <v>5664</v>
      </c>
      <c r="D2104" s="12" t="s">
        <v>5663</v>
      </c>
    </row>
    <row r="2105" spans="1:4" x14ac:dyDescent="0.3">
      <c r="A2105" s="12" t="s">
        <v>260</v>
      </c>
      <c r="B2105" s="9" t="s">
        <v>2385</v>
      </c>
      <c r="C2105" s="9" t="s">
        <v>3041</v>
      </c>
      <c r="D2105" s="12" t="s">
        <v>2399</v>
      </c>
    </row>
    <row r="2106" spans="1:4" x14ac:dyDescent="0.3">
      <c r="A2106" s="12" t="s">
        <v>259</v>
      </c>
      <c r="B2106" s="9" t="s">
        <v>2382</v>
      </c>
      <c r="C2106" s="9" t="s">
        <v>5666</v>
      </c>
      <c r="D2106" s="12" t="s">
        <v>5665</v>
      </c>
    </row>
    <row r="2107" spans="1:4" x14ac:dyDescent="0.3">
      <c r="A2107" s="12" t="s">
        <v>258</v>
      </c>
      <c r="B2107" s="9" t="s">
        <v>2382</v>
      </c>
      <c r="C2107" s="9" t="s">
        <v>5668</v>
      </c>
      <c r="D2107" s="12" t="s">
        <v>5667</v>
      </c>
    </row>
    <row r="2108" spans="1:4" x14ac:dyDescent="0.3">
      <c r="A2108" s="12" t="s">
        <v>257</v>
      </c>
      <c r="B2108" s="9" t="s">
        <v>2382</v>
      </c>
      <c r="C2108" s="9" t="s">
        <v>5670</v>
      </c>
      <c r="D2108" s="12" t="s">
        <v>5669</v>
      </c>
    </row>
    <row r="2109" spans="1:4" x14ac:dyDescent="0.3">
      <c r="A2109" s="12" t="s">
        <v>256</v>
      </c>
      <c r="B2109" s="9" t="s">
        <v>2382</v>
      </c>
      <c r="C2109" s="9" t="s">
        <v>5672</v>
      </c>
      <c r="D2109" s="12" t="s">
        <v>5671</v>
      </c>
    </row>
    <row r="2110" spans="1:4" x14ac:dyDescent="0.3">
      <c r="A2110" s="12" t="s">
        <v>255</v>
      </c>
      <c r="B2110" s="9" t="s">
        <v>2382</v>
      </c>
      <c r="C2110" s="9" t="s">
        <v>5673</v>
      </c>
      <c r="D2110" s="12" t="s">
        <v>3228</v>
      </c>
    </row>
    <row r="2111" spans="1:4" x14ac:dyDescent="0.3">
      <c r="A2111" s="12" t="s">
        <v>254</v>
      </c>
      <c r="B2111" s="9" t="s">
        <v>2382</v>
      </c>
      <c r="C2111" s="9" t="s">
        <v>5675</v>
      </c>
      <c r="D2111" s="12" t="s">
        <v>5674</v>
      </c>
    </row>
    <row r="2112" spans="1:4" x14ac:dyDescent="0.3">
      <c r="A2112" s="12" t="s">
        <v>253</v>
      </c>
      <c r="B2112" s="9" t="s">
        <v>2382</v>
      </c>
      <c r="C2112" s="9" t="s">
        <v>5677</v>
      </c>
      <c r="D2112" s="12" t="s">
        <v>5676</v>
      </c>
    </row>
    <row r="2113" spans="1:4" x14ac:dyDescent="0.3">
      <c r="A2113" s="12" t="s">
        <v>252</v>
      </c>
      <c r="B2113" s="9" t="s">
        <v>2382</v>
      </c>
      <c r="C2113" s="9" t="s">
        <v>5679</v>
      </c>
      <c r="D2113" s="12" t="s">
        <v>5678</v>
      </c>
    </row>
    <row r="2114" spans="1:4" x14ac:dyDescent="0.3">
      <c r="A2114" s="12" t="s">
        <v>251</v>
      </c>
      <c r="B2114" s="9" t="s">
        <v>2382</v>
      </c>
      <c r="C2114" s="9" t="s">
        <v>3843</v>
      </c>
      <c r="D2114" s="12" t="s">
        <v>5680</v>
      </c>
    </row>
    <row r="2115" spans="1:4" x14ac:dyDescent="0.3">
      <c r="A2115" s="12" t="s">
        <v>250</v>
      </c>
      <c r="B2115" s="9" t="s">
        <v>2382</v>
      </c>
      <c r="C2115" s="9" t="s">
        <v>3015</v>
      </c>
      <c r="D2115" s="12" t="s">
        <v>5681</v>
      </c>
    </row>
    <row r="2116" spans="1:4" x14ac:dyDescent="0.3">
      <c r="A2116" s="12" t="s">
        <v>249</v>
      </c>
      <c r="B2116" s="9" t="s">
        <v>2382</v>
      </c>
      <c r="C2116" s="9" t="s">
        <v>3318</v>
      </c>
      <c r="D2116" s="12" t="s">
        <v>5682</v>
      </c>
    </row>
    <row r="2117" spans="1:4" x14ac:dyDescent="0.3">
      <c r="A2117" s="12" t="s">
        <v>247</v>
      </c>
      <c r="B2117" s="9" t="s">
        <v>2382</v>
      </c>
      <c r="C2117" s="9" t="s">
        <v>5684</v>
      </c>
      <c r="D2117" s="12" t="s">
        <v>5683</v>
      </c>
    </row>
    <row r="2118" spans="1:4" x14ac:dyDescent="0.3">
      <c r="A2118" s="12" t="s">
        <v>245</v>
      </c>
      <c r="B2118" s="9" t="s">
        <v>2382</v>
      </c>
      <c r="C2118" s="9" t="s">
        <v>5686</v>
      </c>
      <c r="D2118" s="12" t="s">
        <v>5685</v>
      </c>
    </row>
    <row r="2119" spans="1:4" x14ac:dyDescent="0.3">
      <c r="A2119" s="12" t="s">
        <v>244</v>
      </c>
      <c r="B2119" s="9" t="s">
        <v>2385</v>
      </c>
      <c r="C2119" s="9" t="s">
        <v>5688</v>
      </c>
      <c r="D2119" s="12" t="s">
        <v>5687</v>
      </c>
    </row>
    <row r="2120" spans="1:4" x14ac:dyDescent="0.3">
      <c r="A2120" s="12" t="s">
        <v>243</v>
      </c>
      <c r="B2120" s="9" t="s">
        <v>2385</v>
      </c>
      <c r="C2120" s="9" t="s">
        <v>2681</v>
      </c>
      <c r="D2120" s="12" t="s">
        <v>5689</v>
      </c>
    </row>
    <row r="2121" spans="1:4" x14ac:dyDescent="0.3">
      <c r="A2121" s="12" t="s">
        <v>242</v>
      </c>
      <c r="B2121" s="9" t="s">
        <v>2382</v>
      </c>
      <c r="C2121" s="9" t="s">
        <v>3284</v>
      </c>
      <c r="D2121" s="12" t="s">
        <v>5690</v>
      </c>
    </row>
    <row r="2122" spans="1:4" x14ac:dyDescent="0.3">
      <c r="A2122" s="12" t="s">
        <v>241</v>
      </c>
      <c r="B2122" s="9" t="s">
        <v>2382</v>
      </c>
      <c r="C2122" s="9" t="s">
        <v>5692</v>
      </c>
      <c r="D2122" s="12" t="s">
        <v>5691</v>
      </c>
    </row>
    <row r="2123" spans="1:4" x14ac:dyDescent="0.3">
      <c r="A2123" s="12" t="s">
        <v>240</v>
      </c>
      <c r="B2123" s="9" t="s">
        <v>2382</v>
      </c>
      <c r="C2123" s="9" t="s">
        <v>5694</v>
      </c>
      <c r="D2123" s="12" t="s">
        <v>5693</v>
      </c>
    </row>
    <row r="2124" spans="1:4" x14ac:dyDescent="0.3">
      <c r="A2124" s="12" t="s">
        <v>239</v>
      </c>
      <c r="B2124" s="9" t="s">
        <v>2382</v>
      </c>
      <c r="C2124" s="9" t="s">
        <v>5696</v>
      </c>
      <c r="D2124" s="12" t="s">
        <v>5695</v>
      </c>
    </row>
    <row r="2125" spans="1:4" x14ac:dyDescent="0.3">
      <c r="A2125" s="12" t="s">
        <v>238</v>
      </c>
      <c r="B2125" s="9" t="s">
        <v>2382</v>
      </c>
      <c r="C2125" s="9" t="s">
        <v>5697</v>
      </c>
      <c r="D2125" s="12" t="s">
        <v>3681</v>
      </c>
    </row>
    <row r="2126" spans="1:4" x14ac:dyDescent="0.3">
      <c r="A2126" s="12" t="s">
        <v>237</v>
      </c>
      <c r="B2126" s="9" t="s">
        <v>2382</v>
      </c>
      <c r="C2126" s="9" t="s">
        <v>5699</v>
      </c>
      <c r="D2126" s="12" t="s">
        <v>5698</v>
      </c>
    </row>
    <row r="2127" spans="1:4" x14ac:dyDescent="0.3">
      <c r="A2127" s="12" t="s">
        <v>236</v>
      </c>
      <c r="B2127" s="9" t="s">
        <v>2382</v>
      </c>
      <c r="C2127" s="9" t="s">
        <v>2725</v>
      </c>
      <c r="D2127" s="12" t="s">
        <v>5700</v>
      </c>
    </row>
    <row r="2128" spans="1:4" x14ac:dyDescent="0.3">
      <c r="A2128" s="12" t="s">
        <v>235</v>
      </c>
      <c r="B2128" s="9" t="s">
        <v>2385</v>
      </c>
      <c r="C2128" s="9" t="s">
        <v>5702</v>
      </c>
      <c r="D2128" s="12" t="s">
        <v>5701</v>
      </c>
    </row>
    <row r="2129" spans="1:4" x14ac:dyDescent="0.3">
      <c r="A2129" s="12" t="s">
        <v>234</v>
      </c>
      <c r="B2129" s="9" t="s">
        <v>2382</v>
      </c>
      <c r="C2129" s="9" t="s">
        <v>5120</v>
      </c>
      <c r="D2129" s="12" t="s">
        <v>5703</v>
      </c>
    </row>
    <row r="2130" spans="1:4" x14ac:dyDescent="0.3">
      <c r="A2130" s="12" t="s">
        <v>233</v>
      </c>
      <c r="B2130" s="9" t="s">
        <v>2382</v>
      </c>
      <c r="C2130" s="9" t="s">
        <v>5705</v>
      </c>
      <c r="D2130" s="12" t="s">
        <v>5704</v>
      </c>
    </row>
    <row r="2131" spans="1:4" x14ac:dyDescent="0.3">
      <c r="A2131" s="12" t="s">
        <v>232</v>
      </c>
      <c r="B2131" s="9" t="s">
        <v>2382</v>
      </c>
      <c r="C2131" s="9" t="s">
        <v>4953</v>
      </c>
      <c r="D2131" s="12" t="s">
        <v>3785</v>
      </c>
    </row>
    <row r="2132" spans="1:4" x14ac:dyDescent="0.3">
      <c r="A2132" s="12" t="s">
        <v>231</v>
      </c>
      <c r="B2132" s="9" t="s">
        <v>2382</v>
      </c>
      <c r="C2132" s="9" t="s">
        <v>5706</v>
      </c>
      <c r="D2132" s="12" t="s">
        <v>2460</v>
      </c>
    </row>
    <row r="2133" spans="1:4" x14ac:dyDescent="0.3">
      <c r="A2133" s="12" t="s">
        <v>230</v>
      </c>
      <c r="B2133" s="9" t="s">
        <v>2385</v>
      </c>
      <c r="C2133" s="9" t="s">
        <v>5708</v>
      </c>
      <c r="D2133" s="12" t="s">
        <v>5707</v>
      </c>
    </row>
    <row r="2134" spans="1:4" x14ac:dyDescent="0.3">
      <c r="A2134" s="12" t="s">
        <v>229</v>
      </c>
      <c r="B2134" s="9" t="s">
        <v>2382</v>
      </c>
      <c r="C2134" s="9" t="s">
        <v>3716</v>
      </c>
      <c r="D2134" s="12" t="s">
        <v>5709</v>
      </c>
    </row>
    <row r="2135" spans="1:4" x14ac:dyDescent="0.3">
      <c r="A2135" s="12" t="s">
        <v>228</v>
      </c>
      <c r="B2135" s="9" t="s">
        <v>2385</v>
      </c>
      <c r="C2135" s="9" t="s">
        <v>2868</v>
      </c>
      <c r="D2135" s="12" t="s">
        <v>5710</v>
      </c>
    </row>
    <row r="2136" spans="1:4" x14ac:dyDescent="0.3">
      <c r="A2136" s="12" t="s">
        <v>227</v>
      </c>
      <c r="B2136" s="9" t="s">
        <v>2385</v>
      </c>
      <c r="C2136" s="9" t="s">
        <v>5712</v>
      </c>
      <c r="D2136" s="12" t="s">
        <v>5711</v>
      </c>
    </row>
    <row r="2137" spans="1:4" x14ac:dyDescent="0.3">
      <c r="A2137" s="12" t="s">
        <v>226</v>
      </c>
      <c r="B2137" s="9" t="s">
        <v>2385</v>
      </c>
      <c r="C2137" s="9" t="s">
        <v>5713</v>
      </c>
      <c r="D2137" s="12" t="s">
        <v>5542</v>
      </c>
    </row>
    <row r="2138" spans="1:4" x14ac:dyDescent="0.3">
      <c r="A2138" s="12" t="s">
        <v>225</v>
      </c>
      <c r="B2138" s="9" t="s">
        <v>2385</v>
      </c>
      <c r="C2138" s="9" t="s">
        <v>5714</v>
      </c>
      <c r="D2138" s="12" t="s">
        <v>4950</v>
      </c>
    </row>
    <row r="2139" spans="1:4" x14ac:dyDescent="0.3">
      <c r="A2139" s="12" t="s">
        <v>224</v>
      </c>
      <c r="B2139" s="9" t="s">
        <v>3254</v>
      </c>
      <c r="C2139" s="9" t="s">
        <v>3200</v>
      </c>
      <c r="D2139" s="12" t="s">
        <v>5715</v>
      </c>
    </row>
    <row r="2140" spans="1:4" x14ac:dyDescent="0.3">
      <c r="A2140" s="12" t="s">
        <v>223</v>
      </c>
      <c r="B2140" s="9" t="s">
        <v>2385</v>
      </c>
      <c r="C2140" s="9" t="s">
        <v>5717</v>
      </c>
      <c r="D2140" s="12" t="s">
        <v>5716</v>
      </c>
    </row>
    <row r="2141" spans="1:4" x14ac:dyDescent="0.3">
      <c r="A2141" s="12" t="s">
        <v>222</v>
      </c>
      <c r="B2141" s="9" t="s">
        <v>2385</v>
      </c>
      <c r="C2141" s="9" t="s">
        <v>2566</v>
      </c>
      <c r="D2141" s="12" t="s">
        <v>5718</v>
      </c>
    </row>
    <row r="2142" spans="1:4" x14ac:dyDescent="0.3">
      <c r="A2142" s="12" t="s">
        <v>221</v>
      </c>
      <c r="B2142" s="9" t="s">
        <v>2382</v>
      </c>
      <c r="C2142" s="9" t="s">
        <v>2536</v>
      </c>
      <c r="D2142" s="12" t="s">
        <v>5719</v>
      </c>
    </row>
    <row r="2143" spans="1:4" x14ac:dyDescent="0.3">
      <c r="A2143" s="12" t="s">
        <v>220</v>
      </c>
      <c r="B2143" s="9" t="s">
        <v>2382</v>
      </c>
      <c r="C2143" s="9" t="s">
        <v>5721</v>
      </c>
      <c r="D2143" s="12" t="s">
        <v>5720</v>
      </c>
    </row>
    <row r="2144" spans="1:4" x14ac:dyDescent="0.3">
      <c r="A2144" s="12" t="s">
        <v>219</v>
      </c>
      <c r="B2144" s="9" t="s">
        <v>2382</v>
      </c>
      <c r="C2144" s="9" t="s">
        <v>5723</v>
      </c>
      <c r="D2144" s="12" t="s">
        <v>5722</v>
      </c>
    </row>
    <row r="2145" spans="1:4" x14ac:dyDescent="0.3">
      <c r="A2145" s="12" t="s">
        <v>218</v>
      </c>
      <c r="B2145" s="9" t="s">
        <v>2382</v>
      </c>
      <c r="C2145" s="9" t="s">
        <v>5725</v>
      </c>
      <c r="D2145" s="12" t="s">
        <v>5724</v>
      </c>
    </row>
    <row r="2146" spans="1:4" x14ac:dyDescent="0.3">
      <c r="A2146" s="12" t="s">
        <v>217</v>
      </c>
      <c r="B2146" s="9" t="s">
        <v>2385</v>
      </c>
      <c r="C2146" s="9" t="s">
        <v>5727</v>
      </c>
      <c r="D2146" s="12" t="s">
        <v>5726</v>
      </c>
    </row>
    <row r="2147" spans="1:4" x14ac:dyDescent="0.3">
      <c r="A2147" s="12" t="s">
        <v>216</v>
      </c>
      <c r="B2147" s="9" t="s">
        <v>2385</v>
      </c>
      <c r="C2147" s="9" t="s">
        <v>5729</v>
      </c>
      <c r="D2147" s="12" t="s">
        <v>5728</v>
      </c>
    </row>
    <row r="2148" spans="1:4" x14ac:dyDescent="0.3">
      <c r="A2148" s="12" t="s">
        <v>215</v>
      </c>
      <c r="B2148" s="9" t="s">
        <v>2385</v>
      </c>
      <c r="C2148" s="9" t="s">
        <v>5731</v>
      </c>
      <c r="D2148" s="12" t="s">
        <v>5730</v>
      </c>
    </row>
    <row r="2149" spans="1:4" x14ac:dyDescent="0.3">
      <c r="A2149" s="12" t="s">
        <v>214</v>
      </c>
      <c r="B2149" s="9" t="s">
        <v>2385</v>
      </c>
      <c r="C2149" s="9" t="s">
        <v>5733</v>
      </c>
      <c r="D2149" s="12" t="s">
        <v>5732</v>
      </c>
    </row>
    <row r="2150" spans="1:4" x14ac:dyDescent="0.3">
      <c r="A2150" s="12" t="s">
        <v>213</v>
      </c>
      <c r="B2150" s="9" t="s">
        <v>2385</v>
      </c>
      <c r="C2150" s="9" t="s">
        <v>2434</v>
      </c>
      <c r="D2150" s="12" t="s">
        <v>5734</v>
      </c>
    </row>
    <row r="2151" spans="1:4" x14ac:dyDescent="0.3">
      <c r="A2151" s="12" t="s">
        <v>212</v>
      </c>
      <c r="B2151" s="9" t="s">
        <v>2385</v>
      </c>
      <c r="C2151" s="9" t="s">
        <v>5735</v>
      </c>
      <c r="D2151" s="12" t="s">
        <v>4706</v>
      </c>
    </row>
    <row r="2152" spans="1:4" x14ac:dyDescent="0.3">
      <c r="A2152" s="12" t="s">
        <v>211</v>
      </c>
      <c r="B2152" s="9" t="s">
        <v>2385</v>
      </c>
      <c r="C2152" s="9" t="s">
        <v>5737</v>
      </c>
      <c r="D2152" s="12" t="s">
        <v>5736</v>
      </c>
    </row>
    <row r="2153" spans="1:4" x14ac:dyDescent="0.3">
      <c r="A2153" s="12" t="s">
        <v>210</v>
      </c>
      <c r="B2153" s="9" t="s">
        <v>2385</v>
      </c>
      <c r="C2153" s="9" t="s">
        <v>5739</v>
      </c>
      <c r="D2153" s="12" t="s">
        <v>5738</v>
      </c>
    </row>
    <row r="2154" spans="1:4" x14ac:dyDescent="0.3">
      <c r="A2154" s="12" t="s">
        <v>209</v>
      </c>
      <c r="B2154" s="9" t="s">
        <v>2385</v>
      </c>
      <c r="C2154" s="9" t="s">
        <v>5741</v>
      </c>
      <c r="D2154" s="12" t="s">
        <v>5740</v>
      </c>
    </row>
    <row r="2155" spans="1:4" x14ac:dyDescent="0.3">
      <c r="A2155" s="12" t="s">
        <v>208</v>
      </c>
      <c r="B2155" s="9" t="s">
        <v>2385</v>
      </c>
      <c r="C2155" s="9" t="s">
        <v>5743</v>
      </c>
      <c r="D2155" s="12" t="s">
        <v>5742</v>
      </c>
    </row>
    <row r="2156" spans="1:4" x14ac:dyDescent="0.3">
      <c r="A2156" s="12" t="s">
        <v>207</v>
      </c>
      <c r="B2156" s="9" t="s">
        <v>2385</v>
      </c>
      <c r="C2156" s="9" t="s">
        <v>5744</v>
      </c>
      <c r="D2156" s="12" t="s">
        <v>5690</v>
      </c>
    </row>
    <row r="2157" spans="1:4" x14ac:dyDescent="0.3">
      <c r="A2157" s="12" t="s">
        <v>206</v>
      </c>
      <c r="B2157" s="9" t="s">
        <v>2385</v>
      </c>
      <c r="C2157" s="9" t="s">
        <v>5389</v>
      </c>
      <c r="D2157" s="12" t="s">
        <v>5745</v>
      </c>
    </row>
    <row r="2158" spans="1:4" x14ac:dyDescent="0.3">
      <c r="A2158" s="12" t="s">
        <v>205</v>
      </c>
      <c r="B2158" s="9" t="s">
        <v>2385</v>
      </c>
      <c r="C2158" s="9" t="s">
        <v>2398</v>
      </c>
      <c r="D2158" s="12" t="s">
        <v>5746</v>
      </c>
    </row>
    <row r="2159" spans="1:4" x14ac:dyDescent="0.3">
      <c r="A2159" s="12" t="s">
        <v>204</v>
      </c>
      <c r="B2159" s="9" t="s">
        <v>2382</v>
      </c>
      <c r="C2159" s="9" t="s">
        <v>5748</v>
      </c>
      <c r="D2159" s="12" t="s">
        <v>5747</v>
      </c>
    </row>
    <row r="2160" spans="1:4" x14ac:dyDescent="0.3">
      <c r="A2160" s="12" t="s">
        <v>203</v>
      </c>
      <c r="B2160" s="9" t="s">
        <v>2382</v>
      </c>
      <c r="C2160" s="9" t="s">
        <v>5166</v>
      </c>
      <c r="D2160" s="12" t="s">
        <v>5749</v>
      </c>
    </row>
    <row r="2161" spans="1:4" x14ac:dyDescent="0.3">
      <c r="A2161" s="12" t="s">
        <v>202</v>
      </c>
      <c r="B2161" s="9" t="s">
        <v>2382</v>
      </c>
      <c r="C2161" s="9" t="s">
        <v>5751</v>
      </c>
      <c r="D2161" s="12" t="s">
        <v>5750</v>
      </c>
    </row>
    <row r="2162" spans="1:4" x14ac:dyDescent="0.3">
      <c r="A2162" s="12" t="s">
        <v>201</v>
      </c>
      <c r="B2162" s="9" t="s">
        <v>2382</v>
      </c>
      <c r="C2162" s="9" t="s">
        <v>3731</v>
      </c>
      <c r="D2162" s="12" t="s">
        <v>5752</v>
      </c>
    </row>
    <row r="2163" spans="1:4" x14ac:dyDescent="0.3">
      <c r="A2163" s="12" t="s">
        <v>200</v>
      </c>
      <c r="B2163" s="9" t="s">
        <v>2382</v>
      </c>
      <c r="C2163" s="9" t="s">
        <v>2737</v>
      </c>
      <c r="D2163" s="12" t="s">
        <v>5753</v>
      </c>
    </row>
    <row r="2164" spans="1:4" x14ac:dyDescent="0.3">
      <c r="A2164" s="12" t="s">
        <v>198</v>
      </c>
      <c r="B2164" s="9" t="s">
        <v>3254</v>
      </c>
      <c r="C2164" s="9" t="s">
        <v>5755</v>
      </c>
      <c r="D2164" s="12" t="s">
        <v>5754</v>
      </c>
    </row>
    <row r="2165" spans="1:4" x14ac:dyDescent="0.3">
      <c r="A2165" s="12" t="s">
        <v>197</v>
      </c>
      <c r="B2165" s="9" t="s">
        <v>2382</v>
      </c>
      <c r="C2165" s="9" t="s">
        <v>5756</v>
      </c>
      <c r="D2165" s="12" t="s">
        <v>2537</v>
      </c>
    </row>
    <row r="2166" spans="1:4" x14ac:dyDescent="0.3">
      <c r="A2166" s="12" t="s">
        <v>196</v>
      </c>
      <c r="B2166" s="9" t="s">
        <v>2385</v>
      </c>
      <c r="C2166" s="9" t="s">
        <v>3661</v>
      </c>
      <c r="D2166" s="12" t="s">
        <v>5757</v>
      </c>
    </row>
    <row r="2167" spans="1:4" x14ac:dyDescent="0.3">
      <c r="A2167" s="12" t="s">
        <v>195</v>
      </c>
      <c r="B2167" s="9" t="s">
        <v>2385</v>
      </c>
      <c r="C2167" s="9" t="s">
        <v>5759</v>
      </c>
      <c r="D2167" s="12" t="s">
        <v>5758</v>
      </c>
    </row>
    <row r="2168" spans="1:4" x14ac:dyDescent="0.3">
      <c r="A2168" s="12" t="s">
        <v>194</v>
      </c>
      <c r="B2168" s="9" t="s">
        <v>2385</v>
      </c>
      <c r="C2168" s="9" t="s">
        <v>5761</v>
      </c>
      <c r="D2168" s="12" t="s">
        <v>5760</v>
      </c>
    </row>
    <row r="2169" spans="1:4" x14ac:dyDescent="0.3">
      <c r="A2169" s="12" t="s">
        <v>193</v>
      </c>
      <c r="B2169" s="9" t="s">
        <v>2385</v>
      </c>
      <c r="C2169" s="9" t="s">
        <v>3409</v>
      </c>
      <c r="D2169" s="12" t="s">
        <v>5762</v>
      </c>
    </row>
    <row r="2170" spans="1:4" x14ac:dyDescent="0.3">
      <c r="A2170" s="12" t="s">
        <v>192</v>
      </c>
      <c r="B2170" s="9" t="s">
        <v>2385</v>
      </c>
      <c r="C2170" s="9" t="s">
        <v>5764</v>
      </c>
      <c r="D2170" s="12" t="s">
        <v>5763</v>
      </c>
    </row>
    <row r="2171" spans="1:4" x14ac:dyDescent="0.3">
      <c r="A2171" s="12" t="s">
        <v>191</v>
      </c>
      <c r="B2171" s="9" t="s">
        <v>2385</v>
      </c>
      <c r="C2171" s="9" t="s">
        <v>2661</v>
      </c>
      <c r="D2171" s="12" t="s">
        <v>5765</v>
      </c>
    </row>
    <row r="2172" spans="1:4" x14ac:dyDescent="0.3">
      <c r="A2172" s="12" t="s">
        <v>190</v>
      </c>
      <c r="B2172" s="9" t="s">
        <v>2382</v>
      </c>
      <c r="C2172" s="9" t="s">
        <v>3591</v>
      </c>
      <c r="D2172" s="12" t="s">
        <v>5766</v>
      </c>
    </row>
    <row r="2173" spans="1:4" x14ac:dyDescent="0.3">
      <c r="A2173" s="12" t="s">
        <v>189</v>
      </c>
      <c r="B2173" s="9" t="s">
        <v>2385</v>
      </c>
      <c r="C2173" s="9" t="s">
        <v>2675</v>
      </c>
      <c r="D2173" s="12" t="s">
        <v>5063</v>
      </c>
    </row>
    <row r="2174" spans="1:4" x14ac:dyDescent="0.3">
      <c r="A2174" s="12" t="s">
        <v>188</v>
      </c>
      <c r="B2174" s="9" t="s">
        <v>2385</v>
      </c>
      <c r="C2174" s="9" t="s">
        <v>5768</v>
      </c>
      <c r="D2174" s="12" t="s">
        <v>5767</v>
      </c>
    </row>
    <row r="2175" spans="1:4" x14ac:dyDescent="0.3">
      <c r="A2175" s="12" t="s">
        <v>187</v>
      </c>
      <c r="B2175" s="9" t="s">
        <v>2382</v>
      </c>
      <c r="C2175" s="9" t="s">
        <v>5769</v>
      </c>
      <c r="D2175" s="12" t="s">
        <v>4266</v>
      </c>
    </row>
    <row r="2176" spans="1:4" x14ac:dyDescent="0.3">
      <c r="A2176" s="12" t="s">
        <v>186</v>
      </c>
      <c r="B2176" s="9" t="s">
        <v>2385</v>
      </c>
      <c r="C2176" s="9" t="s">
        <v>5771</v>
      </c>
      <c r="D2176" s="12" t="s">
        <v>5770</v>
      </c>
    </row>
    <row r="2177" spans="1:4" x14ac:dyDescent="0.3">
      <c r="A2177" s="12" t="s">
        <v>185</v>
      </c>
      <c r="B2177" s="9" t="s">
        <v>2382</v>
      </c>
      <c r="C2177" s="9" t="s">
        <v>5772</v>
      </c>
      <c r="D2177" s="12" t="s">
        <v>2807</v>
      </c>
    </row>
    <row r="2178" spans="1:4" x14ac:dyDescent="0.3">
      <c r="A2178" s="12" t="s">
        <v>184</v>
      </c>
      <c r="B2178" s="9" t="s">
        <v>2382</v>
      </c>
      <c r="C2178" s="9" t="s">
        <v>5773</v>
      </c>
      <c r="D2178" s="12" t="s">
        <v>2792</v>
      </c>
    </row>
    <row r="2179" spans="1:4" x14ac:dyDescent="0.3">
      <c r="A2179" s="12" t="s">
        <v>183</v>
      </c>
      <c r="B2179" s="9" t="s">
        <v>2382</v>
      </c>
      <c r="C2179" s="9" t="s">
        <v>3035</v>
      </c>
      <c r="D2179" s="12" t="s">
        <v>3555</v>
      </c>
    </row>
    <row r="2180" spans="1:4" x14ac:dyDescent="0.3">
      <c r="A2180" s="12" t="s">
        <v>182</v>
      </c>
      <c r="B2180" s="9" t="s">
        <v>2382</v>
      </c>
      <c r="C2180" s="9" t="s">
        <v>5775</v>
      </c>
      <c r="D2180" s="12" t="s">
        <v>5774</v>
      </c>
    </row>
    <row r="2181" spans="1:4" x14ac:dyDescent="0.3">
      <c r="A2181" s="12" t="s">
        <v>181</v>
      </c>
      <c r="B2181" s="9" t="s">
        <v>2382</v>
      </c>
      <c r="C2181" s="9" t="s">
        <v>2998</v>
      </c>
      <c r="D2181" s="12" t="s">
        <v>4323</v>
      </c>
    </row>
    <row r="2182" spans="1:4" x14ac:dyDescent="0.3">
      <c r="A2182" s="12" t="s">
        <v>180</v>
      </c>
      <c r="B2182" s="9" t="s">
        <v>2382</v>
      </c>
      <c r="C2182" s="9" t="s">
        <v>5777</v>
      </c>
      <c r="D2182" s="12" t="s">
        <v>5776</v>
      </c>
    </row>
    <row r="2183" spans="1:4" x14ac:dyDescent="0.3">
      <c r="A2183" s="12" t="s">
        <v>179</v>
      </c>
      <c r="B2183" s="9" t="s">
        <v>2382</v>
      </c>
      <c r="C2183" s="9" t="s">
        <v>3031</v>
      </c>
      <c r="D2183" s="12" t="s">
        <v>5778</v>
      </c>
    </row>
    <row r="2184" spans="1:4" x14ac:dyDescent="0.3">
      <c r="A2184" s="12" t="s">
        <v>178</v>
      </c>
      <c r="B2184" s="9" t="s">
        <v>2385</v>
      </c>
      <c r="C2184" s="9" t="s">
        <v>5259</v>
      </c>
      <c r="D2184" s="12" t="s">
        <v>3090</v>
      </c>
    </row>
    <row r="2185" spans="1:4" x14ac:dyDescent="0.3">
      <c r="A2185" s="12" t="s">
        <v>177</v>
      </c>
      <c r="B2185" s="9" t="s">
        <v>2385</v>
      </c>
      <c r="C2185" s="9" t="s">
        <v>5780</v>
      </c>
      <c r="D2185" s="12" t="s">
        <v>5779</v>
      </c>
    </row>
    <row r="2186" spans="1:4" x14ac:dyDescent="0.3">
      <c r="A2186" s="12" t="s">
        <v>176</v>
      </c>
      <c r="B2186" s="9" t="s">
        <v>2385</v>
      </c>
      <c r="C2186" s="9" t="s">
        <v>2864</v>
      </c>
      <c r="D2186" s="12" t="s">
        <v>5781</v>
      </c>
    </row>
    <row r="2187" spans="1:4" x14ac:dyDescent="0.3">
      <c r="A2187" s="12" t="s">
        <v>175</v>
      </c>
      <c r="B2187" s="9" t="s">
        <v>2385</v>
      </c>
      <c r="C2187" s="9" t="s">
        <v>5782</v>
      </c>
      <c r="D2187" s="12" t="s">
        <v>3358</v>
      </c>
    </row>
    <row r="2188" spans="1:4" x14ac:dyDescent="0.3">
      <c r="A2188" s="12" t="s">
        <v>174</v>
      </c>
      <c r="B2188" s="9" t="s">
        <v>2385</v>
      </c>
      <c r="C2188" s="9" t="s">
        <v>2396</v>
      </c>
      <c r="D2188" s="12" t="s">
        <v>5783</v>
      </c>
    </row>
    <row r="2189" spans="1:4" x14ac:dyDescent="0.3">
      <c r="A2189" s="12" t="s">
        <v>173</v>
      </c>
      <c r="B2189" s="9" t="s">
        <v>2385</v>
      </c>
      <c r="C2189" s="9" t="s">
        <v>2544</v>
      </c>
      <c r="D2189" s="12" t="s">
        <v>5784</v>
      </c>
    </row>
    <row r="2190" spans="1:4" x14ac:dyDescent="0.3">
      <c r="A2190" s="12" t="s">
        <v>172</v>
      </c>
      <c r="B2190" s="9" t="s">
        <v>2385</v>
      </c>
      <c r="C2190" s="9" t="s">
        <v>5785</v>
      </c>
      <c r="D2190" s="12" t="s">
        <v>4596</v>
      </c>
    </row>
    <row r="2191" spans="1:4" x14ac:dyDescent="0.3">
      <c r="A2191" s="12" t="s">
        <v>171</v>
      </c>
      <c r="B2191" s="9" t="s">
        <v>2385</v>
      </c>
      <c r="C2191" s="9" t="s">
        <v>5787</v>
      </c>
      <c r="D2191" s="12" t="s">
        <v>5786</v>
      </c>
    </row>
    <row r="2192" spans="1:4" x14ac:dyDescent="0.3">
      <c r="A2192" s="12" t="s">
        <v>170</v>
      </c>
      <c r="B2192" s="9" t="s">
        <v>2385</v>
      </c>
      <c r="C2192" s="9" t="s">
        <v>5788</v>
      </c>
      <c r="D2192" s="12" t="s">
        <v>2789</v>
      </c>
    </row>
    <row r="2193" spans="1:4" x14ac:dyDescent="0.3">
      <c r="A2193" s="12" t="s">
        <v>168</v>
      </c>
      <c r="B2193" s="9" t="s">
        <v>2385</v>
      </c>
      <c r="C2193" s="9" t="s">
        <v>5984</v>
      </c>
      <c r="D2193" s="12" t="s">
        <v>5789</v>
      </c>
    </row>
    <row r="2194" spans="1:4" x14ac:dyDescent="0.3">
      <c r="A2194" s="12" t="s">
        <v>166</v>
      </c>
      <c r="B2194" s="9" t="s">
        <v>2385</v>
      </c>
      <c r="C2194" s="9" t="s">
        <v>4169</v>
      </c>
      <c r="D2194" s="12" t="s">
        <v>5169</v>
      </c>
    </row>
    <row r="2195" spans="1:4" x14ac:dyDescent="0.3">
      <c r="A2195" s="12" t="s">
        <v>164</v>
      </c>
      <c r="B2195" s="9" t="s">
        <v>2385</v>
      </c>
      <c r="C2195" s="9" t="s">
        <v>5790</v>
      </c>
      <c r="D2195" s="12" t="s">
        <v>3471</v>
      </c>
    </row>
    <row r="2196" spans="1:4" x14ac:dyDescent="0.3">
      <c r="A2196" s="12" t="s">
        <v>162</v>
      </c>
      <c r="B2196" s="9" t="s">
        <v>2385</v>
      </c>
      <c r="C2196" s="9" t="s">
        <v>5792</v>
      </c>
      <c r="D2196" s="12" t="s">
        <v>5791</v>
      </c>
    </row>
    <row r="2197" spans="1:4" x14ac:dyDescent="0.3">
      <c r="A2197" s="12" t="s">
        <v>161</v>
      </c>
      <c r="B2197" s="9" t="s">
        <v>2385</v>
      </c>
      <c r="C2197" s="9" t="s">
        <v>5793</v>
      </c>
      <c r="D2197" s="12" t="s">
        <v>3302</v>
      </c>
    </row>
    <row r="2198" spans="1:4" x14ac:dyDescent="0.3">
      <c r="A2198" s="12" t="s">
        <v>160</v>
      </c>
      <c r="B2198" s="9" t="s">
        <v>2385</v>
      </c>
      <c r="C2198" s="9" t="s">
        <v>5795</v>
      </c>
      <c r="D2198" s="12" t="s">
        <v>5794</v>
      </c>
    </row>
    <row r="2199" spans="1:4" x14ac:dyDescent="0.3">
      <c r="A2199" s="12" t="s">
        <v>159</v>
      </c>
      <c r="B2199" s="9" t="s">
        <v>2385</v>
      </c>
      <c r="C2199" s="9" t="s">
        <v>2479</v>
      </c>
      <c r="D2199" s="12" t="s">
        <v>5796</v>
      </c>
    </row>
    <row r="2200" spans="1:4" x14ac:dyDescent="0.3">
      <c r="A2200" s="12" t="s">
        <v>158</v>
      </c>
      <c r="B2200" s="9" t="s">
        <v>2385</v>
      </c>
      <c r="C2200" s="9" t="s">
        <v>5798</v>
      </c>
      <c r="D2200" s="12" t="s">
        <v>5797</v>
      </c>
    </row>
    <row r="2201" spans="1:4" x14ac:dyDescent="0.3">
      <c r="A2201" s="12" t="s">
        <v>157</v>
      </c>
      <c r="B2201" s="9" t="s">
        <v>2385</v>
      </c>
      <c r="C2201" s="9" t="s">
        <v>5800</v>
      </c>
      <c r="D2201" s="12" t="s">
        <v>5799</v>
      </c>
    </row>
    <row r="2202" spans="1:4" x14ac:dyDescent="0.3">
      <c r="A2202" s="12" t="s">
        <v>156</v>
      </c>
      <c r="B2202" s="9" t="s">
        <v>2385</v>
      </c>
      <c r="C2202" s="9" t="s">
        <v>5802</v>
      </c>
      <c r="D2202" s="12" t="s">
        <v>5801</v>
      </c>
    </row>
    <row r="2203" spans="1:4" x14ac:dyDescent="0.3">
      <c r="A2203" s="12" t="s">
        <v>155</v>
      </c>
      <c r="B2203" s="9" t="s">
        <v>2385</v>
      </c>
      <c r="C2203" s="9" t="s">
        <v>2729</v>
      </c>
      <c r="D2203" s="12" t="s">
        <v>5803</v>
      </c>
    </row>
    <row r="2204" spans="1:4" x14ac:dyDescent="0.3">
      <c r="A2204" s="12" t="s">
        <v>154</v>
      </c>
      <c r="B2204" s="9" t="s">
        <v>2382</v>
      </c>
      <c r="C2204" s="9" t="s">
        <v>5805</v>
      </c>
      <c r="D2204" s="12" t="s">
        <v>5804</v>
      </c>
    </row>
    <row r="2205" spans="1:4" x14ac:dyDescent="0.3">
      <c r="A2205" s="12" t="s">
        <v>153</v>
      </c>
      <c r="B2205" s="9" t="s">
        <v>2382</v>
      </c>
      <c r="C2205" s="9" t="s">
        <v>5025</v>
      </c>
      <c r="D2205" s="12" t="s">
        <v>5806</v>
      </c>
    </row>
    <row r="2206" spans="1:4" x14ac:dyDescent="0.3">
      <c r="A2206" s="12" t="s">
        <v>152</v>
      </c>
      <c r="B2206" s="9" t="s">
        <v>2382</v>
      </c>
      <c r="C2206" s="9" t="s">
        <v>5808</v>
      </c>
      <c r="D2206" s="12" t="s">
        <v>5807</v>
      </c>
    </row>
    <row r="2207" spans="1:4" x14ac:dyDescent="0.3">
      <c r="A2207" s="12" t="s">
        <v>151</v>
      </c>
      <c r="B2207" s="9" t="s">
        <v>2385</v>
      </c>
      <c r="C2207" s="9" t="s">
        <v>5810</v>
      </c>
      <c r="D2207" s="12" t="s">
        <v>5809</v>
      </c>
    </row>
    <row r="2208" spans="1:4" x14ac:dyDescent="0.3">
      <c r="A2208" s="12" t="s">
        <v>150</v>
      </c>
      <c r="B2208" s="9" t="s">
        <v>2385</v>
      </c>
      <c r="C2208" s="9" t="s">
        <v>4747</v>
      </c>
      <c r="D2208" s="12" t="s">
        <v>5811</v>
      </c>
    </row>
    <row r="2209" spans="1:4" x14ac:dyDescent="0.3">
      <c r="A2209" s="12" t="s">
        <v>149</v>
      </c>
      <c r="B2209" s="9" t="s">
        <v>2382</v>
      </c>
      <c r="C2209" s="9" t="s">
        <v>5813</v>
      </c>
      <c r="D2209" s="12" t="s">
        <v>5812</v>
      </c>
    </row>
    <row r="2210" spans="1:4" x14ac:dyDescent="0.3">
      <c r="A2210" s="12" t="s">
        <v>148</v>
      </c>
      <c r="B2210" s="9" t="s">
        <v>2382</v>
      </c>
      <c r="C2210" s="9" t="s">
        <v>5815</v>
      </c>
      <c r="D2210" s="12" t="s">
        <v>5814</v>
      </c>
    </row>
    <row r="2211" spans="1:4" x14ac:dyDescent="0.3">
      <c r="A2211" s="12" t="s">
        <v>147</v>
      </c>
      <c r="B2211" s="9" t="s">
        <v>2382</v>
      </c>
      <c r="C2211" s="9" t="s">
        <v>2416</v>
      </c>
      <c r="D2211" s="12" t="s">
        <v>5816</v>
      </c>
    </row>
    <row r="2212" spans="1:4" x14ac:dyDescent="0.3">
      <c r="A2212" s="12" t="s">
        <v>146</v>
      </c>
      <c r="B2212" s="9" t="s">
        <v>2385</v>
      </c>
      <c r="C2212" s="9" t="s">
        <v>5434</v>
      </c>
      <c r="D2212" s="12" t="s">
        <v>5817</v>
      </c>
    </row>
    <row r="2213" spans="1:4" x14ac:dyDescent="0.3">
      <c r="A2213" s="12" t="s">
        <v>145</v>
      </c>
      <c r="B2213" s="9" t="s">
        <v>2385</v>
      </c>
      <c r="C2213" s="9" t="s">
        <v>4747</v>
      </c>
      <c r="D2213" s="12" t="s">
        <v>5248</v>
      </c>
    </row>
    <row r="2214" spans="1:4" x14ac:dyDescent="0.3">
      <c r="A2214" s="12" t="s">
        <v>144</v>
      </c>
      <c r="B2214" s="9" t="s">
        <v>2385</v>
      </c>
      <c r="C2214" s="9" t="s">
        <v>3135</v>
      </c>
      <c r="D2214" s="12" t="s">
        <v>5818</v>
      </c>
    </row>
    <row r="2215" spans="1:4" x14ac:dyDescent="0.3">
      <c r="A2215" s="12" t="s">
        <v>143</v>
      </c>
      <c r="B2215" s="9" t="s">
        <v>2382</v>
      </c>
      <c r="C2215" s="9" t="s">
        <v>5820</v>
      </c>
      <c r="D2215" s="12" t="s">
        <v>5819</v>
      </c>
    </row>
    <row r="2216" spans="1:4" x14ac:dyDescent="0.3">
      <c r="A2216" s="12" t="s">
        <v>142</v>
      </c>
      <c r="B2216" s="9" t="s">
        <v>2382</v>
      </c>
      <c r="C2216" s="9" t="s">
        <v>3154</v>
      </c>
      <c r="D2216" s="12" t="s">
        <v>5821</v>
      </c>
    </row>
    <row r="2217" spans="1:4" x14ac:dyDescent="0.3">
      <c r="A2217" s="12" t="s">
        <v>141</v>
      </c>
      <c r="B2217" s="9" t="s">
        <v>2385</v>
      </c>
      <c r="C2217" s="9" t="s">
        <v>5822</v>
      </c>
      <c r="D2217" s="12" t="s">
        <v>3733</v>
      </c>
    </row>
    <row r="2218" spans="1:4" x14ac:dyDescent="0.3">
      <c r="A2218" s="12" t="s">
        <v>140</v>
      </c>
      <c r="B2218" s="9" t="s">
        <v>2382</v>
      </c>
      <c r="C2218" s="9" t="s">
        <v>5823</v>
      </c>
      <c r="D2218" s="12" t="s">
        <v>2506</v>
      </c>
    </row>
    <row r="2219" spans="1:4" x14ac:dyDescent="0.3">
      <c r="A2219" s="12" t="s">
        <v>139</v>
      </c>
      <c r="B2219" s="9" t="s">
        <v>2382</v>
      </c>
      <c r="C2219" s="9" t="s">
        <v>3682</v>
      </c>
      <c r="D2219" s="12" t="s">
        <v>5824</v>
      </c>
    </row>
    <row r="2220" spans="1:4" x14ac:dyDescent="0.3">
      <c r="A2220" s="12" t="s">
        <v>138</v>
      </c>
      <c r="B2220" s="9" t="s">
        <v>2382</v>
      </c>
      <c r="C2220" s="9" t="s">
        <v>2814</v>
      </c>
      <c r="D2220" s="12" t="s">
        <v>5825</v>
      </c>
    </row>
    <row r="2221" spans="1:4" x14ac:dyDescent="0.3">
      <c r="A2221" s="12" t="s">
        <v>137</v>
      </c>
      <c r="B2221" s="9" t="s">
        <v>2382</v>
      </c>
      <c r="C2221" s="9" t="s">
        <v>4843</v>
      </c>
      <c r="D2221" s="12" t="s">
        <v>5826</v>
      </c>
    </row>
    <row r="2222" spans="1:4" x14ac:dyDescent="0.3">
      <c r="A2222" s="12" t="s">
        <v>136</v>
      </c>
      <c r="B2222" s="9" t="s">
        <v>2385</v>
      </c>
      <c r="C2222" s="9" t="s">
        <v>2653</v>
      </c>
      <c r="D2222" s="12" t="s">
        <v>5827</v>
      </c>
    </row>
    <row r="2223" spans="1:4" x14ac:dyDescent="0.3">
      <c r="A2223" s="12" t="s">
        <v>135</v>
      </c>
      <c r="B2223" s="9" t="s">
        <v>2385</v>
      </c>
      <c r="C2223" s="9" t="s">
        <v>3223</v>
      </c>
      <c r="D2223" s="12" t="s">
        <v>5828</v>
      </c>
    </row>
    <row r="2224" spans="1:4" x14ac:dyDescent="0.3">
      <c r="A2224" s="12" t="s">
        <v>134</v>
      </c>
      <c r="B2224" s="9" t="s">
        <v>2385</v>
      </c>
      <c r="C2224" s="9" t="s">
        <v>3072</v>
      </c>
      <c r="D2224" s="12" t="s">
        <v>3246</v>
      </c>
    </row>
    <row r="2225" spans="1:4" x14ac:dyDescent="0.3">
      <c r="A2225" s="12" t="s">
        <v>133</v>
      </c>
      <c r="B2225" s="9" t="s">
        <v>2385</v>
      </c>
      <c r="C2225" s="9" t="s">
        <v>3223</v>
      </c>
      <c r="D2225" s="12" t="s">
        <v>5829</v>
      </c>
    </row>
    <row r="2226" spans="1:4" x14ac:dyDescent="0.3">
      <c r="A2226" s="12" t="s">
        <v>132</v>
      </c>
      <c r="B2226" s="9" t="s">
        <v>2385</v>
      </c>
      <c r="C2226" s="9" t="s">
        <v>5830</v>
      </c>
      <c r="D2226" s="12" t="s">
        <v>5252</v>
      </c>
    </row>
    <row r="2227" spans="1:4" x14ac:dyDescent="0.3">
      <c r="A2227" s="12" t="s">
        <v>131</v>
      </c>
      <c r="B2227" s="9" t="s">
        <v>2382</v>
      </c>
      <c r="C2227" s="9" t="s">
        <v>2850</v>
      </c>
      <c r="D2227" s="12" t="s">
        <v>3690</v>
      </c>
    </row>
    <row r="2228" spans="1:4" x14ac:dyDescent="0.3">
      <c r="A2228" s="12" t="s">
        <v>130</v>
      </c>
      <c r="B2228" s="9" t="s">
        <v>2382</v>
      </c>
      <c r="C2228" s="9" t="s">
        <v>4518</v>
      </c>
      <c r="D2228" s="12" t="s">
        <v>4632</v>
      </c>
    </row>
    <row r="2229" spans="1:4" x14ac:dyDescent="0.3">
      <c r="A2229" s="12" t="s">
        <v>129</v>
      </c>
      <c r="B2229" s="9" t="s">
        <v>2382</v>
      </c>
      <c r="C2229" s="9" t="s">
        <v>5832</v>
      </c>
      <c r="D2229" s="12" t="s">
        <v>5831</v>
      </c>
    </row>
    <row r="2230" spans="1:4" x14ac:dyDescent="0.3">
      <c r="A2230" s="12" t="s">
        <v>128</v>
      </c>
      <c r="B2230" s="9" t="s">
        <v>2382</v>
      </c>
      <c r="C2230" s="9" t="s">
        <v>5834</v>
      </c>
      <c r="D2230" s="12" t="s">
        <v>5833</v>
      </c>
    </row>
    <row r="2231" spans="1:4" x14ac:dyDescent="0.3">
      <c r="A2231" s="12" t="s">
        <v>127</v>
      </c>
      <c r="B2231" s="9" t="s">
        <v>2385</v>
      </c>
      <c r="C2231" s="9" t="s">
        <v>5836</v>
      </c>
      <c r="D2231" s="12" t="s">
        <v>5835</v>
      </c>
    </row>
    <row r="2232" spans="1:4" x14ac:dyDescent="0.3">
      <c r="A2232" s="12" t="s">
        <v>126</v>
      </c>
      <c r="B2232" s="9" t="s">
        <v>2382</v>
      </c>
      <c r="C2232" s="9" t="s">
        <v>5838</v>
      </c>
      <c r="D2232" s="12" t="s">
        <v>5837</v>
      </c>
    </row>
    <row r="2233" spans="1:4" x14ac:dyDescent="0.3">
      <c r="A2233" s="12" t="s">
        <v>125</v>
      </c>
      <c r="B2233" s="9" t="s">
        <v>2382</v>
      </c>
      <c r="C2233" s="9" t="s">
        <v>5840</v>
      </c>
      <c r="D2233" s="12" t="s">
        <v>5839</v>
      </c>
    </row>
    <row r="2234" spans="1:4" x14ac:dyDescent="0.3">
      <c r="A2234" s="12" t="s">
        <v>124</v>
      </c>
      <c r="B2234" s="9" t="s">
        <v>2382</v>
      </c>
      <c r="C2234" s="9" t="s">
        <v>5842</v>
      </c>
      <c r="D2234" s="12" t="s">
        <v>5841</v>
      </c>
    </row>
    <row r="2235" spans="1:4" x14ac:dyDescent="0.3">
      <c r="A2235" s="12" t="s">
        <v>123</v>
      </c>
      <c r="B2235" s="9" t="s">
        <v>2385</v>
      </c>
      <c r="C2235" s="9" t="s">
        <v>2396</v>
      </c>
      <c r="D2235" s="12" t="s">
        <v>4213</v>
      </c>
    </row>
    <row r="2236" spans="1:4" x14ac:dyDescent="0.3">
      <c r="A2236" s="12" t="s">
        <v>122</v>
      </c>
      <c r="B2236" s="9" t="s">
        <v>2385</v>
      </c>
      <c r="C2236" s="9" t="s">
        <v>2422</v>
      </c>
      <c r="D2236" s="12" t="s">
        <v>5843</v>
      </c>
    </row>
    <row r="2237" spans="1:4" x14ac:dyDescent="0.3">
      <c r="A2237" s="12" t="s">
        <v>121</v>
      </c>
      <c r="B2237" s="9" t="s">
        <v>2385</v>
      </c>
      <c r="C2237" s="9" t="s">
        <v>5845</v>
      </c>
      <c r="D2237" s="12" t="s">
        <v>5844</v>
      </c>
    </row>
    <row r="2238" spans="1:4" x14ac:dyDescent="0.3">
      <c r="A2238" s="12" t="s">
        <v>120</v>
      </c>
      <c r="B2238" s="9" t="s">
        <v>2385</v>
      </c>
      <c r="C2238" s="9" t="s">
        <v>4727</v>
      </c>
      <c r="D2238" s="12" t="s">
        <v>5846</v>
      </c>
    </row>
    <row r="2239" spans="1:4" x14ac:dyDescent="0.3">
      <c r="A2239" s="12" t="s">
        <v>119</v>
      </c>
      <c r="B2239" s="9" t="s">
        <v>2385</v>
      </c>
      <c r="C2239" s="9" t="s">
        <v>5848</v>
      </c>
      <c r="D2239" s="12" t="s">
        <v>5847</v>
      </c>
    </row>
    <row r="2240" spans="1:4" x14ac:dyDescent="0.3">
      <c r="A2240" s="12" t="s">
        <v>118</v>
      </c>
      <c r="B2240" s="9" t="s">
        <v>2385</v>
      </c>
      <c r="C2240" s="9" t="s">
        <v>4390</v>
      </c>
      <c r="D2240" s="12" t="s">
        <v>2512</v>
      </c>
    </row>
    <row r="2241" spans="1:4" x14ac:dyDescent="0.3">
      <c r="A2241" s="12" t="s">
        <v>117</v>
      </c>
      <c r="B2241" s="9" t="s">
        <v>2382</v>
      </c>
      <c r="C2241" s="9" t="s">
        <v>5850</v>
      </c>
      <c r="D2241" s="12" t="s">
        <v>5849</v>
      </c>
    </row>
    <row r="2242" spans="1:4" x14ac:dyDescent="0.3">
      <c r="A2242" s="12" t="s">
        <v>116</v>
      </c>
      <c r="B2242" s="9" t="s">
        <v>2382</v>
      </c>
      <c r="C2242" s="9" t="s">
        <v>2570</v>
      </c>
      <c r="D2242" s="12" t="s">
        <v>5851</v>
      </c>
    </row>
    <row r="2243" spans="1:4" x14ac:dyDescent="0.3">
      <c r="A2243" s="12" t="s">
        <v>115</v>
      </c>
      <c r="B2243" s="9" t="s">
        <v>2382</v>
      </c>
      <c r="C2243" s="9" t="s">
        <v>5853</v>
      </c>
      <c r="D2243" s="12" t="s">
        <v>5852</v>
      </c>
    </row>
    <row r="2244" spans="1:4" x14ac:dyDescent="0.3">
      <c r="A2244" s="12" t="s">
        <v>114</v>
      </c>
      <c r="B2244" s="9" t="s">
        <v>2385</v>
      </c>
      <c r="C2244" s="9" t="s">
        <v>3139</v>
      </c>
      <c r="D2244" s="12" t="s">
        <v>3955</v>
      </c>
    </row>
    <row r="2245" spans="1:4" x14ac:dyDescent="0.3">
      <c r="A2245" s="12" t="s">
        <v>113</v>
      </c>
      <c r="B2245" s="9" t="s">
        <v>2385</v>
      </c>
      <c r="C2245" s="9" t="s">
        <v>2575</v>
      </c>
      <c r="D2245" s="12" t="s">
        <v>5854</v>
      </c>
    </row>
    <row r="2246" spans="1:4" x14ac:dyDescent="0.3">
      <c r="A2246" s="12" t="s">
        <v>112</v>
      </c>
      <c r="B2246" s="9" t="s">
        <v>2382</v>
      </c>
      <c r="C2246" s="9" t="s">
        <v>4745</v>
      </c>
      <c r="D2246" s="12" t="s">
        <v>3555</v>
      </c>
    </row>
    <row r="2247" spans="1:4" x14ac:dyDescent="0.3">
      <c r="A2247" s="12" t="s">
        <v>111</v>
      </c>
      <c r="B2247" s="9" t="s">
        <v>2382</v>
      </c>
      <c r="C2247" s="9" t="s">
        <v>3743</v>
      </c>
      <c r="D2247" s="12" t="s">
        <v>5855</v>
      </c>
    </row>
    <row r="2248" spans="1:4" x14ac:dyDescent="0.3">
      <c r="A2248" s="12" t="s">
        <v>110</v>
      </c>
      <c r="B2248" s="9" t="s">
        <v>2382</v>
      </c>
      <c r="C2248" s="9" t="s">
        <v>2570</v>
      </c>
      <c r="D2248" s="12" t="s">
        <v>5856</v>
      </c>
    </row>
    <row r="2249" spans="1:4" x14ac:dyDescent="0.3">
      <c r="A2249" s="12" t="s">
        <v>109</v>
      </c>
      <c r="B2249" s="9" t="s">
        <v>2385</v>
      </c>
      <c r="C2249" s="9" t="s">
        <v>5858</v>
      </c>
      <c r="D2249" s="12" t="s">
        <v>5857</v>
      </c>
    </row>
    <row r="2250" spans="1:4" x14ac:dyDescent="0.3">
      <c r="A2250" s="12" t="s">
        <v>108</v>
      </c>
      <c r="B2250" s="9" t="s">
        <v>2385</v>
      </c>
      <c r="C2250" s="9" t="s">
        <v>3308</v>
      </c>
      <c r="D2250" s="12" t="s">
        <v>5859</v>
      </c>
    </row>
    <row r="2251" spans="1:4" x14ac:dyDescent="0.3">
      <c r="A2251" s="12" t="s">
        <v>107</v>
      </c>
      <c r="B2251" s="9" t="s">
        <v>2382</v>
      </c>
      <c r="C2251" s="9" t="s">
        <v>3425</v>
      </c>
      <c r="D2251" s="12" t="s">
        <v>5860</v>
      </c>
    </row>
    <row r="2252" spans="1:4" x14ac:dyDescent="0.3">
      <c r="A2252" s="12" t="s">
        <v>106</v>
      </c>
      <c r="B2252" s="9" t="s">
        <v>2382</v>
      </c>
      <c r="C2252" s="9" t="s">
        <v>2441</v>
      </c>
      <c r="D2252" s="12" t="s">
        <v>5861</v>
      </c>
    </row>
    <row r="2253" spans="1:4" x14ac:dyDescent="0.3">
      <c r="A2253" s="12" t="s">
        <v>105</v>
      </c>
      <c r="B2253" s="9" t="s">
        <v>2385</v>
      </c>
      <c r="C2253" s="9" t="s">
        <v>3135</v>
      </c>
      <c r="D2253" s="12" t="s">
        <v>5862</v>
      </c>
    </row>
    <row r="2254" spans="1:4" x14ac:dyDescent="0.3">
      <c r="A2254" s="12" t="s">
        <v>104</v>
      </c>
      <c r="B2254" s="9" t="s">
        <v>2382</v>
      </c>
      <c r="C2254" s="9" t="s">
        <v>5864</v>
      </c>
      <c r="D2254" s="12" t="s">
        <v>5863</v>
      </c>
    </row>
    <row r="2255" spans="1:4" x14ac:dyDescent="0.3">
      <c r="A2255" s="12" t="s">
        <v>103</v>
      </c>
      <c r="B2255" s="9" t="s">
        <v>2382</v>
      </c>
      <c r="C2255" s="9" t="s">
        <v>4151</v>
      </c>
      <c r="D2255" s="12" t="s">
        <v>5865</v>
      </c>
    </row>
    <row r="2256" spans="1:4" x14ac:dyDescent="0.3">
      <c r="A2256" s="12" t="s">
        <v>102</v>
      </c>
      <c r="B2256" s="9" t="s">
        <v>2382</v>
      </c>
      <c r="C2256" s="9" t="s">
        <v>5867</v>
      </c>
      <c r="D2256" s="12" t="s">
        <v>5866</v>
      </c>
    </row>
    <row r="2257" spans="1:4" x14ac:dyDescent="0.3">
      <c r="A2257" s="12" t="s">
        <v>101</v>
      </c>
      <c r="B2257" s="9" t="s">
        <v>2385</v>
      </c>
      <c r="C2257" s="9" t="s">
        <v>2627</v>
      </c>
      <c r="D2257" s="12" t="s">
        <v>2512</v>
      </c>
    </row>
    <row r="2258" spans="1:4" x14ac:dyDescent="0.3">
      <c r="A2258" s="12" t="s">
        <v>100</v>
      </c>
      <c r="B2258" s="9" t="s">
        <v>2385</v>
      </c>
      <c r="C2258" s="9" t="s">
        <v>5869</v>
      </c>
      <c r="D2258" s="12" t="s">
        <v>5868</v>
      </c>
    </row>
    <row r="2259" spans="1:4" x14ac:dyDescent="0.3">
      <c r="A2259" s="12" t="s">
        <v>99</v>
      </c>
      <c r="B2259" s="9" t="s">
        <v>2385</v>
      </c>
      <c r="C2259" s="9" t="s">
        <v>5871</v>
      </c>
      <c r="D2259" s="12" t="s">
        <v>5870</v>
      </c>
    </row>
    <row r="2260" spans="1:4" x14ac:dyDescent="0.3">
      <c r="A2260" s="12" t="s">
        <v>98</v>
      </c>
      <c r="B2260" s="9" t="s">
        <v>2385</v>
      </c>
      <c r="C2260" s="9" t="s">
        <v>5873</v>
      </c>
      <c r="D2260" s="12" t="s">
        <v>5872</v>
      </c>
    </row>
    <row r="2261" spans="1:4" x14ac:dyDescent="0.3">
      <c r="A2261" s="12" t="s">
        <v>97</v>
      </c>
      <c r="B2261" s="9" t="s">
        <v>2385</v>
      </c>
      <c r="C2261" s="9" t="s">
        <v>2816</v>
      </c>
      <c r="D2261" s="12" t="s">
        <v>5874</v>
      </c>
    </row>
    <row r="2262" spans="1:4" x14ac:dyDescent="0.3">
      <c r="A2262" s="12" t="s">
        <v>96</v>
      </c>
      <c r="B2262" s="9" t="s">
        <v>2382</v>
      </c>
      <c r="C2262" s="9" t="s">
        <v>2532</v>
      </c>
      <c r="D2262" s="12" t="s">
        <v>5875</v>
      </c>
    </row>
    <row r="2263" spans="1:4" x14ac:dyDescent="0.3">
      <c r="A2263" s="12" t="s">
        <v>95</v>
      </c>
      <c r="B2263" s="9" t="s">
        <v>2385</v>
      </c>
      <c r="C2263" s="9" t="s">
        <v>2511</v>
      </c>
      <c r="D2263" s="12" t="s">
        <v>5876</v>
      </c>
    </row>
    <row r="2264" spans="1:4" x14ac:dyDescent="0.3">
      <c r="A2264" s="12" t="s">
        <v>94</v>
      </c>
      <c r="B2264" s="9" t="s">
        <v>2385</v>
      </c>
      <c r="C2264" s="9" t="s">
        <v>2777</v>
      </c>
      <c r="D2264" s="12" t="s">
        <v>5877</v>
      </c>
    </row>
    <row r="2265" spans="1:4" x14ac:dyDescent="0.3">
      <c r="A2265" s="12" t="s">
        <v>93</v>
      </c>
      <c r="B2265" s="9" t="s">
        <v>2385</v>
      </c>
      <c r="C2265" s="9" t="s">
        <v>5879</v>
      </c>
      <c r="D2265" s="12" t="s">
        <v>5878</v>
      </c>
    </row>
    <row r="2266" spans="1:4" x14ac:dyDescent="0.3">
      <c r="A2266" s="12" t="s">
        <v>92</v>
      </c>
      <c r="B2266" s="9" t="s">
        <v>2385</v>
      </c>
      <c r="C2266" s="9" t="s">
        <v>2681</v>
      </c>
      <c r="D2266" s="12" t="s">
        <v>5032</v>
      </c>
    </row>
    <row r="2267" spans="1:4" x14ac:dyDescent="0.3">
      <c r="A2267" s="12" t="s">
        <v>91</v>
      </c>
      <c r="B2267" s="9" t="s">
        <v>2382</v>
      </c>
      <c r="C2267" s="9" t="s">
        <v>4288</v>
      </c>
      <c r="D2267" s="12" t="s">
        <v>5880</v>
      </c>
    </row>
    <row r="2268" spans="1:4" x14ac:dyDescent="0.3">
      <c r="A2268" s="12" t="s">
        <v>90</v>
      </c>
      <c r="B2268" s="9" t="s">
        <v>2382</v>
      </c>
      <c r="C2268" s="9" t="s">
        <v>3324</v>
      </c>
      <c r="D2268" s="12" t="s">
        <v>5881</v>
      </c>
    </row>
    <row r="2269" spans="1:4" x14ac:dyDescent="0.3">
      <c r="A2269" s="12" t="s">
        <v>89</v>
      </c>
      <c r="B2269" s="9" t="s">
        <v>2382</v>
      </c>
      <c r="C2269" s="9" t="s">
        <v>5883</v>
      </c>
      <c r="D2269" s="12" t="s">
        <v>5882</v>
      </c>
    </row>
    <row r="2270" spans="1:4" x14ac:dyDescent="0.3">
      <c r="A2270" s="12" t="s">
        <v>88</v>
      </c>
      <c r="B2270" s="9" t="s">
        <v>2382</v>
      </c>
      <c r="C2270" s="9" t="s">
        <v>5884</v>
      </c>
      <c r="D2270" s="12" t="s">
        <v>2638</v>
      </c>
    </row>
    <row r="2271" spans="1:4" x14ac:dyDescent="0.3">
      <c r="A2271" s="12" t="s">
        <v>87</v>
      </c>
      <c r="B2271" s="9" t="s">
        <v>2382</v>
      </c>
      <c r="C2271" s="9" t="s">
        <v>4750</v>
      </c>
      <c r="D2271" s="12" t="s">
        <v>3424</v>
      </c>
    </row>
    <row r="2272" spans="1:4" x14ac:dyDescent="0.3">
      <c r="A2272" s="12" t="s">
        <v>86</v>
      </c>
      <c r="B2272" s="9" t="s">
        <v>2385</v>
      </c>
      <c r="C2272" s="9" t="s">
        <v>5886</v>
      </c>
      <c r="D2272" s="12" t="s">
        <v>5885</v>
      </c>
    </row>
    <row r="2273" spans="1:4" x14ac:dyDescent="0.3">
      <c r="A2273" s="12" t="s">
        <v>85</v>
      </c>
      <c r="B2273" s="9" t="s">
        <v>2382</v>
      </c>
      <c r="C2273" s="9" t="s">
        <v>5888</v>
      </c>
      <c r="D2273" s="12" t="s">
        <v>5887</v>
      </c>
    </row>
    <row r="2274" spans="1:4" x14ac:dyDescent="0.3">
      <c r="A2274" s="12" t="s">
        <v>84</v>
      </c>
      <c r="B2274" s="9" t="s">
        <v>2385</v>
      </c>
      <c r="C2274" s="9" t="s">
        <v>5889</v>
      </c>
      <c r="D2274" s="12" t="s">
        <v>2516</v>
      </c>
    </row>
    <row r="2275" spans="1:4" x14ac:dyDescent="0.3">
      <c r="A2275" s="12" t="s">
        <v>83</v>
      </c>
      <c r="B2275" s="9" t="s">
        <v>2382</v>
      </c>
      <c r="C2275" s="9" t="s">
        <v>5775</v>
      </c>
      <c r="D2275" s="12" t="s">
        <v>5890</v>
      </c>
    </row>
    <row r="2276" spans="1:4" x14ac:dyDescent="0.3">
      <c r="A2276" s="12" t="s">
        <v>82</v>
      </c>
      <c r="B2276" s="9" t="s">
        <v>2385</v>
      </c>
      <c r="C2276" s="9" t="s">
        <v>3222</v>
      </c>
      <c r="D2276" s="12" t="s">
        <v>5891</v>
      </c>
    </row>
    <row r="2277" spans="1:4" x14ac:dyDescent="0.3">
      <c r="A2277" s="12" t="s">
        <v>81</v>
      </c>
      <c r="B2277" s="9" t="s">
        <v>2385</v>
      </c>
      <c r="C2277" s="9" t="s">
        <v>4115</v>
      </c>
      <c r="D2277" s="12" t="s">
        <v>5892</v>
      </c>
    </row>
    <row r="2278" spans="1:4" x14ac:dyDescent="0.3">
      <c r="A2278" s="12" t="s">
        <v>80</v>
      </c>
      <c r="B2278" s="9" t="s">
        <v>2382</v>
      </c>
      <c r="C2278" s="9" t="s">
        <v>5894</v>
      </c>
      <c r="D2278" s="12" t="s">
        <v>5893</v>
      </c>
    </row>
    <row r="2279" spans="1:4" x14ac:dyDescent="0.3">
      <c r="A2279" s="12" t="s">
        <v>79</v>
      </c>
      <c r="B2279" s="9" t="s">
        <v>2385</v>
      </c>
      <c r="C2279" s="9" t="s">
        <v>2585</v>
      </c>
      <c r="D2279" s="12" t="s">
        <v>5895</v>
      </c>
    </row>
    <row r="2280" spans="1:4" x14ac:dyDescent="0.3">
      <c r="A2280" s="12" t="s">
        <v>78</v>
      </c>
      <c r="B2280" s="9" t="s">
        <v>2385</v>
      </c>
      <c r="C2280" s="9" t="s">
        <v>5896</v>
      </c>
      <c r="D2280" s="12" t="s">
        <v>2724</v>
      </c>
    </row>
    <row r="2281" spans="1:4" x14ac:dyDescent="0.3">
      <c r="A2281" s="12" t="s">
        <v>77</v>
      </c>
      <c r="B2281" s="9" t="s">
        <v>2385</v>
      </c>
      <c r="C2281" s="9" t="s">
        <v>2534</v>
      </c>
      <c r="D2281" s="12" t="s">
        <v>5897</v>
      </c>
    </row>
    <row r="2282" spans="1:4" x14ac:dyDescent="0.3">
      <c r="A2282" s="12" t="s">
        <v>76</v>
      </c>
      <c r="B2282" s="9" t="s">
        <v>2385</v>
      </c>
      <c r="C2282" s="9" t="s">
        <v>5899</v>
      </c>
      <c r="D2282" s="12" t="s">
        <v>5898</v>
      </c>
    </row>
    <row r="2283" spans="1:4" x14ac:dyDescent="0.3">
      <c r="A2283" s="12" t="s">
        <v>75</v>
      </c>
      <c r="B2283" s="9" t="s">
        <v>2382</v>
      </c>
      <c r="C2283" s="9" t="s">
        <v>2542</v>
      </c>
      <c r="D2283" s="12" t="s">
        <v>2464</v>
      </c>
    </row>
    <row r="2284" spans="1:4" x14ac:dyDescent="0.3">
      <c r="A2284" s="12" t="s">
        <v>74</v>
      </c>
      <c r="B2284" s="9" t="s">
        <v>2385</v>
      </c>
      <c r="C2284" s="9" t="s">
        <v>2406</v>
      </c>
      <c r="D2284" s="12" t="s">
        <v>5900</v>
      </c>
    </row>
    <row r="2285" spans="1:4" x14ac:dyDescent="0.3">
      <c r="A2285" s="12" t="s">
        <v>73</v>
      </c>
      <c r="B2285" s="9" t="s">
        <v>2382</v>
      </c>
      <c r="C2285" s="9" t="s">
        <v>3966</v>
      </c>
      <c r="D2285" s="12" t="s">
        <v>5901</v>
      </c>
    </row>
    <row r="2286" spans="1:4" x14ac:dyDescent="0.3">
      <c r="A2286" s="12" t="s">
        <v>72</v>
      </c>
      <c r="B2286" s="9" t="s">
        <v>2385</v>
      </c>
      <c r="C2286" s="9" t="s">
        <v>5903</v>
      </c>
      <c r="D2286" s="12" t="s">
        <v>5902</v>
      </c>
    </row>
    <row r="2287" spans="1:4" x14ac:dyDescent="0.3">
      <c r="A2287" s="12" t="s">
        <v>71</v>
      </c>
      <c r="B2287" s="9" t="s">
        <v>2382</v>
      </c>
      <c r="C2287" s="9" t="s">
        <v>2558</v>
      </c>
      <c r="D2287" s="12" t="s">
        <v>5862</v>
      </c>
    </row>
    <row r="2288" spans="1:4" x14ac:dyDescent="0.3">
      <c r="A2288" s="12" t="s">
        <v>70</v>
      </c>
      <c r="B2288" s="9" t="s">
        <v>2385</v>
      </c>
      <c r="C2288" s="9" t="s">
        <v>5905</v>
      </c>
      <c r="D2288" s="12" t="s">
        <v>5904</v>
      </c>
    </row>
    <row r="2289" spans="1:4" x14ac:dyDescent="0.3">
      <c r="A2289" s="12" t="s">
        <v>69</v>
      </c>
      <c r="B2289" s="9" t="s">
        <v>2382</v>
      </c>
      <c r="C2289" s="9" t="s">
        <v>4754</v>
      </c>
      <c r="D2289" s="12" t="s">
        <v>5906</v>
      </c>
    </row>
    <row r="2290" spans="1:4" x14ac:dyDescent="0.3">
      <c r="A2290" s="12" t="s">
        <v>68</v>
      </c>
      <c r="B2290" s="9" t="s">
        <v>2385</v>
      </c>
      <c r="C2290" s="9" t="s">
        <v>5908</v>
      </c>
      <c r="D2290" s="12" t="s">
        <v>5907</v>
      </c>
    </row>
    <row r="2291" spans="1:4" x14ac:dyDescent="0.3">
      <c r="A2291" s="12" t="s">
        <v>67</v>
      </c>
      <c r="B2291" s="9" t="s">
        <v>2385</v>
      </c>
      <c r="C2291" s="9" t="s">
        <v>5910</v>
      </c>
      <c r="D2291" s="12" t="s">
        <v>5909</v>
      </c>
    </row>
    <row r="2292" spans="1:4" x14ac:dyDescent="0.3">
      <c r="A2292" s="12" t="s">
        <v>66</v>
      </c>
      <c r="B2292" s="9" t="s">
        <v>2382</v>
      </c>
      <c r="C2292" s="9" t="s">
        <v>2883</v>
      </c>
      <c r="D2292" s="12" t="s">
        <v>2724</v>
      </c>
    </row>
    <row r="2293" spans="1:4" x14ac:dyDescent="0.3">
      <c r="A2293" s="12" t="s">
        <v>65</v>
      </c>
      <c r="B2293" s="9" t="s">
        <v>2385</v>
      </c>
      <c r="C2293" s="9" t="s">
        <v>5912</v>
      </c>
      <c r="D2293" s="12" t="s">
        <v>5911</v>
      </c>
    </row>
    <row r="2294" spans="1:4" x14ac:dyDescent="0.3">
      <c r="A2294" s="12" t="s">
        <v>64</v>
      </c>
      <c r="B2294" s="9" t="s">
        <v>2385</v>
      </c>
      <c r="C2294" s="9" t="s">
        <v>2479</v>
      </c>
      <c r="D2294" s="12" t="s">
        <v>2547</v>
      </c>
    </row>
    <row r="2295" spans="1:4" x14ac:dyDescent="0.3">
      <c r="A2295" s="12" t="s">
        <v>63</v>
      </c>
      <c r="B2295" s="9" t="s">
        <v>2382</v>
      </c>
      <c r="C2295" s="9" t="s">
        <v>2558</v>
      </c>
      <c r="D2295" s="12" t="s">
        <v>5913</v>
      </c>
    </row>
    <row r="2296" spans="1:4" x14ac:dyDescent="0.3">
      <c r="A2296" s="12" t="s">
        <v>62</v>
      </c>
      <c r="B2296" s="9" t="s">
        <v>2385</v>
      </c>
      <c r="C2296" s="9" t="s">
        <v>3644</v>
      </c>
      <c r="D2296" s="12" t="s">
        <v>5914</v>
      </c>
    </row>
    <row r="2297" spans="1:4" x14ac:dyDescent="0.3">
      <c r="A2297" s="12" t="s">
        <v>61</v>
      </c>
      <c r="B2297" s="9" t="s">
        <v>2385</v>
      </c>
      <c r="C2297" s="9" t="s">
        <v>5916</v>
      </c>
      <c r="D2297" s="12" t="s">
        <v>5915</v>
      </c>
    </row>
    <row r="2298" spans="1:4" x14ac:dyDescent="0.3">
      <c r="A2298" s="12" t="s">
        <v>60</v>
      </c>
      <c r="B2298" s="9" t="s">
        <v>2385</v>
      </c>
      <c r="C2298" s="9" t="s">
        <v>5918</v>
      </c>
      <c r="D2298" s="12" t="s">
        <v>5917</v>
      </c>
    </row>
    <row r="2299" spans="1:4" x14ac:dyDescent="0.3">
      <c r="A2299" s="12" t="s">
        <v>59</v>
      </c>
      <c r="B2299" s="9" t="s">
        <v>2382</v>
      </c>
      <c r="C2299" s="9" t="s">
        <v>5920</v>
      </c>
      <c r="D2299" s="12" t="s">
        <v>5919</v>
      </c>
    </row>
    <row r="2300" spans="1:4" x14ac:dyDescent="0.3">
      <c r="A2300" s="12" t="s">
        <v>58</v>
      </c>
      <c r="B2300" s="9" t="s">
        <v>2385</v>
      </c>
      <c r="C2300" s="9" t="s">
        <v>5922</v>
      </c>
      <c r="D2300" s="12" t="s">
        <v>5921</v>
      </c>
    </row>
    <row r="2301" spans="1:4" x14ac:dyDescent="0.3">
      <c r="A2301" s="12" t="s">
        <v>57</v>
      </c>
      <c r="B2301" s="9" t="s">
        <v>2385</v>
      </c>
      <c r="C2301" s="9" t="s">
        <v>2540</v>
      </c>
      <c r="D2301" s="12" t="s">
        <v>5923</v>
      </c>
    </row>
    <row r="2302" spans="1:4" x14ac:dyDescent="0.3">
      <c r="A2302" s="12" t="s">
        <v>56</v>
      </c>
      <c r="B2302" s="9" t="s">
        <v>2385</v>
      </c>
      <c r="C2302" s="9" t="s">
        <v>5925</v>
      </c>
      <c r="D2302" s="12" t="s">
        <v>5924</v>
      </c>
    </row>
    <row r="2303" spans="1:4" x14ac:dyDescent="0.3">
      <c r="A2303" s="12" t="s">
        <v>55</v>
      </c>
      <c r="B2303" s="9" t="s">
        <v>2385</v>
      </c>
      <c r="C2303" s="9" t="s">
        <v>2406</v>
      </c>
      <c r="D2303" s="12" t="s">
        <v>2896</v>
      </c>
    </row>
    <row r="2304" spans="1:4" x14ac:dyDescent="0.3">
      <c r="A2304" s="12" t="s">
        <v>54</v>
      </c>
      <c r="B2304" s="9" t="s">
        <v>2382</v>
      </c>
      <c r="C2304" s="9" t="s">
        <v>5927</v>
      </c>
      <c r="D2304" s="12" t="s">
        <v>5926</v>
      </c>
    </row>
    <row r="2305" spans="1:4" x14ac:dyDescent="0.3">
      <c r="A2305" s="12" t="s">
        <v>53</v>
      </c>
      <c r="B2305" s="9" t="s">
        <v>2385</v>
      </c>
      <c r="C2305" s="9" t="s">
        <v>3222</v>
      </c>
      <c r="D2305" s="12" t="s">
        <v>5928</v>
      </c>
    </row>
    <row r="2306" spans="1:4" x14ac:dyDescent="0.3">
      <c r="A2306" s="12" t="s">
        <v>52</v>
      </c>
      <c r="B2306" s="9" t="s">
        <v>2385</v>
      </c>
      <c r="C2306" s="9" t="s">
        <v>2659</v>
      </c>
      <c r="D2306" s="12" t="s">
        <v>5929</v>
      </c>
    </row>
    <row r="2307" spans="1:4" x14ac:dyDescent="0.3">
      <c r="A2307" s="12" t="s">
        <v>51</v>
      </c>
      <c r="B2307" s="9" t="s">
        <v>2385</v>
      </c>
      <c r="C2307" s="9" t="s">
        <v>4257</v>
      </c>
      <c r="D2307" s="12" t="s">
        <v>5930</v>
      </c>
    </row>
    <row r="2308" spans="1:4" x14ac:dyDescent="0.3">
      <c r="A2308" s="12" t="s">
        <v>50</v>
      </c>
      <c r="B2308" s="9" t="s">
        <v>2382</v>
      </c>
      <c r="C2308" s="9" t="s">
        <v>2914</v>
      </c>
      <c r="D2308" s="12" t="s">
        <v>5931</v>
      </c>
    </row>
    <row r="2309" spans="1:4" x14ac:dyDescent="0.3">
      <c r="A2309" s="12" t="s">
        <v>49</v>
      </c>
      <c r="B2309" s="9" t="s">
        <v>2382</v>
      </c>
      <c r="C2309" s="9" t="s">
        <v>5152</v>
      </c>
      <c r="D2309" s="12" t="s">
        <v>5932</v>
      </c>
    </row>
    <row r="2310" spans="1:4" x14ac:dyDescent="0.3">
      <c r="A2310" s="12" t="s">
        <v>48</v>
      </c>
      <c r="B2310" s="9" t="s">
        <v>2382</v>
      </c>
      <c r="C2310" s="9" t="s">
        <v>5120</v>
      </c>
      <c r="D2310" s="12" t="s">
        <v>5287</v>
      </c>
    </row>
    <row r="2311" spans="1:4" x14ac:dyDescent="0.3">
      <c r="A2311" s="12" t="s">
        <v>47</v>
      </c>
      <c r="B2311" s="9" t="s">
        <v>2385</v>
      </c>
      <c r="C2311" s="9" t="s">
        <v>2681</v>
      </c>
      <c r="D2311" s="12" t="s">
        <v>2638</v>
      </c>
    </row>
    <row r="2312" spans="1:4" x14ac:dyDescent="0.3">
      <c r="A2312" s="12" t="s">
        <v>46</v>
      </c>
      <c r="B2312" s="9" t="s">
        <v>3254</v>
      </c>
      <c r="C2312" s="9" t="s">
        <v>3539</v>
      </c>
      <c r="D2312" s="12" t="s">
        <v>5933</v>
      </c>
    </row>
    <row r="2313" spans="1:4" x14ac:dyDescent="0.3">
      <c r="A2313" s="12" t="s">
        <v>45</v>
      </c>
      <c r="B2313" s="9" t="s">
        <v>2382</v>
      </c>
      <c r="C2313" s="9" t="s">
        <v>2494</v>
      </c>
      <c r="D2313" s="12" t="s">
        <v>5934</v>
      </c>
    </row>
    <row r="2314" spans="1:4" x14ac:dyDescent="0.3">
      <c r="A2314" s="12" t="s">
        <v>44</v>
      </c>
      <c r="B2314" s="9" t="s">
        <v>2385</v>
      </c>
      <c r="C2314" s="9" t="s">
        <v>2461</v>
      </c>
      <c r="D2314" s="12" t="s">
        <v>5935</v>
      </c>
    </row>
    <row r="2315" spans="1:4" x14ac:dyDescent="0.3">
      <c r="A2315" s="12" t="s">
        <v>43</v>
      </c>
      <c r="B2315" s="9" t="s">
        <v>2382</v>
      </c>
      <c r="C2315" s="9" t="s">
        <v>3115</v>
      </c>
      <c r="D2315" s="12" t="s">
        <v>5936</v>
      </c>
    </row>
    <row r="2316" spans="1:4" x14ac:dyDescent="0.3">
      <c r="A2316" s="12" t="s">
        <v>42</v>
      </c>
      <c r="B2316" s="9" t="s">
        <v>2382</v>
      </c>
      <c r="C2316" s="9" t="s">
        <v>5937</v>
      </c>
      <c r="D2316" s="12" t="s">
        <v>3876</v>
      </c>
    </row>
    <row r="2317" spans="1:4" x14ac:dyDescent="0.3">
      <c r="A2317" s="12" t="s">
        <v>40</v>
      </c>
      <c r="B2317" s="9" t="s">
        <v>2385</v>
      </c>
      <c r="C2317" s="9" t="s">
        <v>5938</v>
      </c>
      <c r="D2317" s="12" t="s">
        <v>2929</v>
      </c>
    </row>
    <row r="2318" spans="1:4" x14ac:dyDescent="0.3">
      <c r="A2318" s="12" t="s">
        <v>39</v>
      </c>
      <c r="B2318" s="9" t="s">
        <v>2385</v>
      </c>
      <c r="C2318" s="9" t="s">
        <v>3761</v>
      </c>
      <c r="D2318" s="12" t="s">
        <v>5939</v>
      </c>
    </row>
    <row r="2319" spans="1:4" x14ac:dyDescent="0.3">
      <c r="A2319" s="12" t="s">
        <v>38</v>
      </c>
      <c r="B2319" s="9" t="s">
        <v>2382</v>
      </c>
      <c r="C2319" s="9" t="s">
        <v>5940</v>
      </c>
      <c r="D2319" s="12" t="s">
        <v>5173</v>
      </c>
    </row>
    <row r="2320" spans="1:4" x14ac:dyDescent="0.3">
      <c r="A2320" s="12" t="s">
        <v>37</v>
      </c>
      <c r="B2320" s="9" t="s">
        <v>2385</v>
      </c>
      <c r="C2320" s="9" t="s">
        <v>5942</v>
      </c>
      <c r="D2320" s="12" t="s">
        <v>5941</v>
      </c>
    </row>
    <row r="2321" spans="1:4" x14ac:dyDescent="0.3">
      <c r="A2321" s="12" t="s">
        <v>35</v>
      </c>
      <c r="B2321" s="9" t="s">
        <v>2382</v>
      </c>
      <c r="C2321" s="9" t="s">
        <v>5944</v>
      </c>
      <c r="D2321" s="12" t="s">
        <v>5943</v>
      </c>
    </row>
    <row r="2322" spans="1:4" x14ac:dyDescent="0.3">
      <c r="A2322" s="12" t="s">
        <v>33</v>
      </c>
      <c r="B2322" s="9" t="s">
        <v>2385</v>
      </c>
      <c r="C2322" s="9" t="s">
        <v>2566</v>
      </c>
      <c r="D2322" s="12" t="s">
        <v>5945</v>
      </c>
    </row>
    <row r="2323" spans="1:4" x14ac:dyDescent="0.3">
      <c r="A2323" s="12" t="s">
        <v>32</v>
      </c>
      <c r="B2323" s="9" t="s">
        <v>2382</v>
      </c>
      <c r="C2323" s="9" t="s">
        <v>5947</v>
      </c>
      <c r="D2323" s="12" t="s">
        <v>5946</v>
      </c>
    </row>
    <row r="2324" spans="1:4" x14ac:dyDescent="0.3">
      <c r="A2324" s="12" t="s">
        <v>31</v>
      </c>
      <c r="B2324" s="9" t="s">
        <v>2385</v>
      </c>
      <c r="C2324" s="9" t="s">
        <v>2681</v>
      </c>
      <c r="D2324" s="12" t="s">
        <v>5948</v>
      </c>
    </row>
    <row r="2325" spans="1:4" x14ac:dyDescent="0.3">
      <c r="A2325" s="12" t="s">
        <v>29</v>
      </c>
      <c r="B2325" s="9" t="s">
        <v>2382</v>
      </c>
      <c r="C2325" s="9" t="s">
        <v>5950</v>
      </c>
      <c r="D2325" s="12" t="s">
        <v>5949</v>
      </c>
    </row>
    <row r="2326" spans="1:4" x14ac:dyDescent="0.3">
      <c r="A2326" s="12" t="s">
        <v>28</v>
      </c>
      <c r="B2326" s="9" t="s">
        <v>2385</v>
      </c>
      <c r="C2326" s="9" t="s">
        <v>5951</v>
      </c>
      <c r="D2326" s="12" t="s">
        <v>3697</v>
      </c>
    </row>
    <row r="2327" spans="1:4" x14ac:dyDescent="0.3">
      <c r="A2327" s="12" t="s">
        <v>27</v>
      </c>
      <c r="B2327" s="9" t="s">
        <v>2385</v>
      </c>
      <c r="C2327" s="9" t="s">
        <v>5953</v>
      </c>
      <c r="D2327" s="12" t="s">
        <v>5952</v>
      </c>
    </row>
    <row r="2328" spans="1:4" x14ac:dyDescent="0.3">
      <c r="A2328" s="12" t="s">
        <v>26</v>
      </c>
      <c r="B2328" s="9" t="s">
        <v>2382</v>
      </c>
      <c r="C2328" s="9" t="s">
        <v>4214</v>
      </c>
      <c r="D2328" s="12" t="s">
        <v>3021</v>
      </c>
    </row>
    <row r="2329" spans="1:4" x14ac:dyDescent="0.3">
      <c r="A2329" s="12" t="s">
        <v>25</v>
      </c>
      <c r="B2329" s="9" t="s">
        <v>2382</v>
      </c>
      <c r="C2329" s="9" t="s">
        <v>2428</v>
      </c>
      <c r="D2329" s="12" t="s">
        <v>5954</v>
      </c>
    </row>
    <row r="2330" spans="1:4" x14ac:dyDescent="0.3">
      <c r="A2330" s="12" t="s">
        <v>24</v>
      </c>
      <c r="B2330" s="9" t="s">
        <v>2382</v>
      </c>
      <c r="C2330" s="9" t="s">
        <v>5956</v>
      </c>
      <c r="D2330" s="12" t="s">
        <v>5955</v>
      </c>
    </row>
    <row r="2331" spans="1:4" x14ac:dyDescent="0.3">
      <c r="A2331" s="12" t="s">
        <v>22</v>
      </c>
      <c r="B2331" s="9" t="s">
        <v>2382</v>
      </c>
      <c r="C2331" s="9" t="s">
        <v>5958</v>
      </c>
      <c r="D2331" s="12" t="s">
        <v>5957</v>
      </c>
    </row>
    <row r="2332" spans="1:4" x14ac:dyDescent="0.3">
      <c r="A2332" s="12" t="s">
        <v>21</v>
      </c>
      <c r="B2332" s="9" t="s">
        <v>2385</v>
      </c>
      <c r="C2332" s="9" t="s">
        <v>3139</v>
      </c>
      <c r="D2332" s="12" t="s">
        <v>5959</v>
      </c>
    </row>
    <row r="2333" spans="1:4" x14ac:dyDescent="0.3">
      <c r="A2333" s="12" t="s">
        <v>19</v>
      </c>
      <c r="B2333" s="9" t="s">
        <v>2385</v>
      </c>
      <c r="C2333" s="9" t="s">
        <v>5991</v>
      </c>
      <c r="D2333" s="12" t="s">
        <v>5960</v>
      </c>
    </row>
    <row r="2334" spans="1:4" x14ac:dyDescent="0.3">
      <c r="A2334" s="12" t="s">
        <v>17</v>
      </c>
      <c r="B2334" s="9" t="s">
        <v>2382</v>
      </c>
      <c r="C2334" s="9" t="s">
        <v>5138</v>
      </c>
      <c r="D2334" s="12" t="s">
        <v>5961</v>
      </c>
    </row>
    <row r="2335" spans="1:4" x14ac:dyDescent="0.3">
      <c r="A2335" s="12" t="s">
        <v>14</v>
      </c>
      <c r="B2335" s="9" t="s">
        <v>2385</v>
      </c>
      <c r="C2335" s="9" t="s">
        <v>5963</v>
      </c>
      <c r="D2335" s="12" t="s">
        <v>5962</v>
      </c>
    </row>
    <row r="2336" spans="1:4" x14ac:dyDescent="0.3">
      <c r="A2336" s="12" t="s">
        <v>9</v>
      </c>
      <c r="B2336" s="9" t="s">
        <v>2385</v>
      </c>
      <c r="C2336" s="9" t="s">
        <v>5965</v>
      </c>
      <c r="D2336" s="12" t="s">
        <v>5964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37"/>
  <sheetViews>
    <sheetView workbookViewId="0">
      <pane xSplit="1" ySplit="1" topLeftCell="B2" activePane="bottomRight" state="frozen"/>
      <selection pane="topRight" activeCell="B1" sqref="B1"/>
      <selection pane="bottomLeft" activeCell="A2" sqref="A2"/>
      <selection pane="bottomRight" activeCell="E21" sqref="E21"/>
    </sheetView>
  </sheetViews>
  <sheetFormatPr defaultRowHeight="14.4" x14ac:dyDescent="0.3"/>
  <cols>
    <col min="1" max="1" width="11.88671875" bestFit="1" customWidth="1"/>
    <col min="3" max="3" width="12.6640625" bestFit="1" customWidth="1"/>
    <col min="4" max="4" width="10.6640625" customWidth="1"/>
    <col min="5" max="5" width="19" bestFit="1" customWidth="1"/>
    <col min="6" max="6" width="11.6640625" bestFit="1" customWidth="1"/>
    <col min="7" max="7" width="15.109375" bestFit="1" customWidth="1"/>
    <col min="8" max="8" width="13.6640625" bestFit="1" customWidth="1"/>
    <col min="9" max="9" width="28.77734375" bestFit="1" customWidth="1"/>
    <col min="10" max="10" width="8.88671875" style="5"/>
  </cols>
  <sheetData>
    <row r="1" spans="1:10" ht="18.899999999999999" customHeight="1" x14ac:dyDescent="0.3">
      <c r="A1" s="10" t="s">
        <v>0</v>
      </c>
      <c r="B1" s="10" t="s">
        <v>2372</v>
      </c>
      <c r="C1" s="10" t="s">
        <v>5970</v>
      </c>
      <c r="D1" s="10" t="s">
        <v>2373</v>
      </c>
      <c r="E1" s="10" t="s">
        <v>5971</v>
      </c>
      <c r="F1" s="10" t="s">
        <v>2374</v>
      </c>
      <c r="G1" s="10" t="s">
        <v>2375</v>
      </c>
      <c r="H1" s="10" t="s">
        <v>2376</v>
      </c>
      <c r="I1" s="10" t="s">
        <v>6002</v>
      </c>
      <c r="J1" s="10" t="s">
        <v>2377</v>
      </c>
    </row>
    <row r="2" spans="1:10" x14ac:dyDescent="0.3">
      <c r="A2" s="9" t="s">
        <v>2371</v>
      </c>
      <c r="B2" s="9">
        <v>47.41</v>
      </c>
      <c r="C2" s="11" t="str" cm="1">
        <f t="array" ref="C2">_xlfn.IFS(B2&lt;18.5,"Underweight",B2&lt;24.9,"Normal Weight",B2&lt;30,"Overweight",B2&gt;=30,"Obesity")</f>
        <v>Obesity</v>
      </c>
      <c r="D2" s="9">
        <v>7.47</v>
      </c>
      <c r="E2" s="11" t="str" cm="1">
        <f t="array" ref="E2">_xlfn.IFS(D2&lt;5.7,"Normal",D2&lt;6.5,"Prediabetes",D2&gt;=6.5,"Diabetes")</f>
        <v>Diabetes</v>
      </c>
      <c r="F2" s="9" t="s">
        <v>2378</v>
      </c>
      <c r="G2" s="9" t="s">
        <v>2378</v>
      </c>
      <c r="H2" s="9" t="s">
        <v>2378</v>
      </c>
      <c r="I2" s="11">
        <v>0</v>
      </c>
      <c r="J2" s="17" t="s">
        <v>2380</v>
      </c>
    </row>
    <row r="3" spans="1:10" x14ac:dyDescent="0.3">
      <c r="A3" s="9" t="s">
        <v>2370</v>
      </c>
      <c r="B3" s="9">
        <v>30.36</v>
      </c>
      <c r="C3" s="11" t="str" cm="1">
        <f t="array" ref="C3">_xlfn.IFS(B3&lt;18.5,"Underweight",B3&lt;24.9,"Normal Weight",B3&lt;30,"Overweight",B3&gt;=30,"Obesity")</f>
        <v>Obesity</v>
      </c>
      <c r="D3" s="9">
        <v>5.77</v>
      </c>
      <c r="E3" s="11" t="str" cm="1">
        <f t="array" ref="E3">_xlfn.IFS(D3&lt;5.7,"Normal",D3&lt;6.5,"Prediabetes",D3&gt;=6.5,"Diabetes")</f>
        <v>Prediabetes</v>
      </c>
      <c r="F3" s="9" t="s">
        <v>2378</v>
      </c>
      <c r="G3" s="9" t="s">
        <v>2378</v>
      </c>
      <c r="H3" s="9" t="s">
        <v>2378</v>
      </c>
      <c r="I3" s="11">
        <v>0</v>
      </c>
      <c r="J3" s="17" t="s">
        <v>2380</v>
      </c>
    </row>
    <row r="4" spans="1:10" x14ac:dyDescent="0.3">
      <c r="A4" s="9" t="s">
        <v>2369</v>
      </c>
      <c r="B4" s="9">
        <v>34.484999999999999</v>
      </c>
      <c r="C4" s="11" t="str" cm="1">
        <f t="array" ref="C4">_xlfn.IFS(B4&lt;18.5,"Underweight",B4&lt;24.9,"Normal Weight",B4&lt;30,"Overweight",B4&gt;=30,"Obesity")</f>
        <v>Obesity</v>
      </c>
      <c r="D4" s="9">
        <v>11.87</v>
      </c>
      <c r="E4" s="11" t="str" cm="1">
        <f t="array" ref="E4">_xlfn.IFS(D4&lt;5.7,"Normal",D4&lt;6.5,"Prediabetes",D4&gt;=6.5,"Diabetes")</f>
        <v>Diabetes</v>
      </c>
      <c r="F4" s="9" t="s">
        <v>2380</v>
      </c>
      <c r="G4" s="9" t="s">
        <v>2378</v>
      </c>
      <c r="H4" s="9" t="s">
        <v>2378</v>
      </c>
      <c r="I4" s="11">
        <v>2</v>
      </c>
      <c r="J4" s="17" t="s">
        <v>2380</v>
      </c>
    </row>
    <row r="5" spans="1:10" x14ac:dyDescent="0.3">
      <c r="A5" s="9" t="s">
        <v>2368</v>
      </c>
      <c r="B5" s="9">
        <v>38.094999999999999</v>
      </c>
      <c r="C5" s="11" t="str" cm="1">
        <f t="array" ref="C5">_xlfn.IFS(B5&lt;18.5,"Underweight",B5&lt;24.9,"Normal Weight",B5&lt;30,"Overweight",B5&gt;=30,"Obesity")</f>
        <v>Obesity</v>
      </c>
      <c r="D5" s="9">
        <v>6.05</v>
      </c>
      <c r="E5" s="11" t="str" cm="1">
        <f t="array" ref="E5">_xlfn.IFS(D5&lt;5.7,"Normal",D5&lt;6.5,"Prediabetes",D5&gt;=6.5,"Diabetes")</f>
        <v>Prediabetes</v>
      </c>
      <c r="F5" s="9" t="s">
        <v>2378</v>
      </c>
      <c r="G5" s="9" t="s">
        <v>2378</v>
      </c>
      <c r="H5" s="9" t="s">
        <v>2378</v>
      </c>
      <c r="I5" s="11">
        <v>0</v>
      </c>
      <c r="J5" s="17" t="s">
        <v>2380</v>
      </c>
    </row>
    <row r="6" spans="1:10" x14ac:dyDescent="0.3">
      <c r="A6" s="9" t="s">
        <v>2367</v>
      </c>
      <c r="B6" s="9">
        <v>35.53</v>
      </c>
      <c r="C6" s="11" t="str" cm="1">
        <f t="array" ref="C6">_xlfn.IFS(B6&lt;18.5,"Underweight",B6&lt;24.9,"Normal Weight",B6&lt;30,"Overweight",B6&gt;=30,"Obesity")</f>
        <v>Obesity</v>
      </c>
      <c r="D6" s="9">
        <v>5.45</v>
      </c>
      <c r="E6" s="11" t="str" cm="1">
        <f t="array" ref="E6">_xlfn.IFS(D6&lt;5.7,"Normal",D6&lt;6.5,"Prediabetes",D6&gt;=6.5,"Diabetes")</f>
        <v>Normal</v>
      </c>
      <c r="F6" s="9" t="s">
        <v>2378</v>
      </c>
      <c r="G6" s="9" t="s">
        <v>2378</v>
      </c>
      <c r="H6" s="9" t="s">
        <v>2378</v>
      </c>
      <c r="I6" s="11">
        <v>0</v>
      </c>
      <c r="J6" s="17" t="s">
        <v>2380</v>
      </c>
    </row>
    <row r="7" spans="1:10" x14ac:dyDescent="0.3">
      <c r="A7" s="9" t="s">
        <v>2366</v>
      </c>
      <c r="B7" s="9">
        <v>32.799999999999997</v>
      </c>
      <c r="C7" s="11" t="str" cm="1">
        <f t="array" ref="C7">_xlfn.IFS(B7&lt;18.5,"Underweight",B7&lt;24.9,"Normal Weight",B7&lt;30,"Overweight",B7&gt;=30,"Obesity")</f>
        <v>Obesity</v>
      </c>
      <c r="D7" s="9">
        <v>6.59</v>
      </c>
      <c r="E7" s="11" t="str" cm="1">
        <f t="array" ref="E7">_xlfn.IFS(D7&lt;5.7,"Normal",D7&lt;6.5,"Prediabetes",D7&gt;=6.5,"Diabetes")</f>
        <v>Diabetes</v>
      </c>
      <c r="F7" s="9" t="s">
        <v>2378</v>
      </c>
      <c r="G7" s="9" t="s">
        <v>2378</v>
      </c>
      <c r="H7" s="9" t="s">
        <v>2378</v>
      </c>
      <c r="I7" s="11">
        <v>0</v>
      </c>
      <c r="J7" s="17" t="s">
        <v>2380</v>
      </c>
    </row>
    <row r="8" spans="1:10" x14ac:dyDescent="0.3">
      <c r="A8" s="9" t="s">
        <v>2365</v>
      </c>
      <c r="B8" s="9">
        <v>36.4</v>
      </c>
      <c r="C8" s="11" t="str" cm="1">
        <f t="array" ref="C8">_xlfn.IFS(B8&lt;18.5,"Underweight",B8&lt;24.9,"Normal Weight",B8&lt;30,"Overweight",B8&gt;=30,"Obesity")</f>
        <v>Obesity</v>
      </c>
      <c r="D8" s="9">
        <v>6.07</v>
      </c>
      <c r="E8" s="11" t="str" cm="1">
        <f t="array" ref="E8">_xlfn.IFS(D8&lt;5.7,"Normal",D8&lt;6.5,"Prediabetes",D8&gt;=6.5,"Diabetes")</f>
        <v>Prediabetes</v>
      </c>
      <c r="F8" s="9" t="s">
        <v>2378</v>
      </c>
      <c r="G8" s="9" t="s">
        <v>2378</v>
      </c>
      <c r="H8" s="9" t="s">
        <v>2378</v>
      </c>
      <c r="I8" s="11">
        <v>0</v>
      </c>
      <c r="J8" s="17" t="s">
        <v>2380</v>
      </c>
    </row>
    <row r="9" spans="1:10" x14ac:dyDescent="0.3">
      <c r="A9" s="9" t="s">
        <v>2364</v>
      </c>
      <c r="B9" s="9">
        <v>36.96</v>
      </c>
      <c r="C9" s="11" t="str" cm="1">
        <f t="array" ref="C9">_xlfn.IFS(B9&lt;18.5,"Underweight",B9&lt;24.9,"Normal Weight",B9&lt;30,"Overweight",B9&gt;=30,"Obesity")</f>
        <v>Obesity</v>
      </c>
      <c r="D9" s="9">
        <v>7.93</v>
      </c>
      <c r="E9" s="11" t="str" cm="1">
        <f t="array" ref="E9">_xlfn.IFS(D9&lt;5.7,"Normal",D9&lt;6.5,"Prediabetes",D9&gt;=6.5,"Diabetes")</f>
        <v>Diabetes</v>
      </c>
      <c r="F9" s="9" t="s">
        <v>2378</v>
      </c>
      <c r="G9" s="9" t="s">
        <v>2378</v>
      </c>
      <c r="H9" s="9" t="s">
        <v>2378</v>
      </c>
      <c r="I9" s="11">
        <v>3</v>
      </c>
      <c r="J9" s="17" t="s">
        <v>2380</v>
      </c>
    </row>
    <row r="10" spans="1:10" x14ac:dyDescent="0.3">
      <c r="A10" s="9" t="s">
        <v>2363</v>
      </c>
      <c r="B10" s="9">
        <v>41.14</v>
      </c>
      <c r="C10" s="11" t="str" cm="1">
        <f t="array" ref="C10">_xlfn.IFS(B10&lt;18.5,"Underweight",B10&lt;24.9,"Normal Weight",B10&lt;30,"Overweight",B10&gt;=30,"Obesity")</f>
        <v>Obesity</v>
      </c>
      <c r="D10" s="9">
        <v>9.58</v>
      </c>
      <c r="E10" s="11" t="str" cm="1">
        <f t="array" ref="E10">_xlfn.IFS(D10&lt;5.7,"Normal",D10&lt;6.5,"Prediabetes",D10&gt;=6.5,"Diabetes")</f>
        <v>Diabetes</v>
      </c>
      <c r="F10" s="9" t="s">
        <v>2380</v>
      </c>
      <c r="G10" s="9" t="s">
        <v>2378</v>
      </c>
      <c r="H10" s="9" t="s">
        <v>2380</v>
      </c>
      <c r="I10" s="11">
        <v>1</v>
      </c>
      <c r="J10" s="17" t="s">
        <v>2380</v>
      </c>
    </row>
    <row r="11" spans="1:10" x14ac:dyDescent="0.3">
      <c r="A11" s="9" t="s">
        <v>2362</v>
      </c>
      <c r="B11" s="9">
        <v>38.06</v>
      </c>
      <c r="C11" s="11" t="str" cm="1">
        <f t="array" ref="C11">_xlfn.IFS(B11&lt;18.5,"Underweight",B11&lt;24.9,"Normal Weight",B11&lt;30,"Overweight",B11&gt;=30,"Obesity")</f>
        <v>Obesity</v>
      </c>
      <c r="D11" s="9">
        <v>10.79</v>
      </c>
      <c r="E11" s="11" t="str" cm="1">
        <f t="array" ref="E11">_xlfn.IFS(D11&lt;5.7,"Normal",D11&lt;6.5,"Prediabetes",D11&gt;=6.5,"Diabetes")</f>
        <v>Diabetes</v>
      </c>
      <c r="F11" s="9" t="s">
        <v>2378</v>
      </c>
      <c r="G11" s="9" t="s">
        <v>2378</v>
      </c>
      <c r="H11" s="9" t="s">
        <v>2378</v>
      </c>
      <c r="I11" s="11">
        <v>0</v>
      </c>
      <c r="J11" s="17" t="s">
        <v>2380</v>
      </c>
    </row>
    <row r="12" spans="1:10" x14ac:dyDescent="0.3">
      <c r="A12" s="9" t="s">
        <v>2361</v>
      </c>
      <c r="B12" s="9">
        <v>37.700000000000003</v>
      </c>
      <c r="C12" s="11" t="str" cm="1">
        <f t="array" ref="C12">_xlfn.IFS(B12&lt;18.5,"Underweight",B12&lt;24.9,"Normal Weight",B12&lt;30,"Overweight",B12&gt;=30,"Obesity")</f>
        <v>Obesity</v>
      </c>
      <c r="D12" s="9">
        <v>5.96</v>
      </c>
      <c r="E12" s="11" t="str" cm="1">
        <f t="array" ref="E12">_xlfn.IFS(D12&lt;5.7,"Normal",D12&lt;6.5,"Prediabetes",D12&gt;=6.5,"Diabetes")</f>
        <v>Prediabetes</v>
      </c>
      <c r="F12" s="9" t="s">
        <v>2380</v>
      </c>
      <c r="G12" s="9" t="s">
        <v>2378</v>
      </c>
      <c r="H12" s="9" t="s">
        <v>2378</v>
      </c>
      <c r="I12" s="11">
        <v>2</v>
      </c>
      <c r="J12" s="17" t="s">
        <v>2380</v>
      </c>
    </row>
    <row r="13" spans="1:10" x14ac:dyDescent="0.3">
      <c r="A13" s="9" t="s">
        <v>2360</v>
      </c>
      <c r="B13" s="9">
        <v>42.13</v>
      </c>
      <c r="C13" s="11" t="str" cm="1">
        <f t="array" ref="C13">_xlfn.IFS(B13&lt;18.5,"Underweight",B13&lt;24.9,"Normal Weight",B13&lt;30,"Overweight",B13&gt;=30,"Obesity")</f>
        <v>Obesity</v>
      </c>
      <c r="D13" s="9">
        <v>11.9</v>
      </c>
      <c r="E13" s="11" t="str" cm="1">
        <f t="array" ref="E13">_xlfn.IFS(D13&lt;5.7,"Normal",D13&lt;6.5,"Prediabetes",D13&gt;=6.5,"Diabetes")</f>
        <v>Diabetes</v>
      </c>
      <c r="F13" s="9" t="s">
        <v>2378</v>
      </c>
      <c r="G13" s="9" t="s">
        <v>2378</v>
      </c>
      <c r="H13" s="9" t="s">
        <v>2378</v>
      </c>
      <c r="I13" s="11">
        <v>0</v>
      </c>
      <c r="J13" s="17" t="s">
        <v>2380</v>
      </c>
    </row>
    <row r="14" spans="1:10" x14ac:dyDescent="0.3">
      <c r="A14" s="9" t="s">
        <v>2359</v>
      </c>
      <c r="B14" s="9">
        <v>40.92</v>
      </c>
      <c r="C14" s="11" t="str" cm="1">
        <f t="array" ref="C14">_xlfn.IFS(B14&lt;18.5,"Underweight",B14&lt;24.9,"Normal Weight",B14&lt;30,"Overweight",B14&gt;=30,"Obesity")</f>
        <v>Obesity</v>
      </c>
      <c r="D14" s="9">
        <v>8.41</v>
      </c>
      <c r="E14" s="11" t="str" cm="1">
        <f t="array" ref="E14">_xlfn.IFS(D14&lt;5.7,"Normal",D14&lt;6.5,"Prediabetes",D14&gt;=6.5,"Diabetes")</f>
        <v>Diabetes</v>
      </c>
      <c r="F14" s="9" t="s">
        <v>2378</v>
      </c>
      <c r="G14" s="9" t="s">
        <v>2378</v>
      </c>
      <c r="H14" s="9" t="s">
        <v>2378</v>
      </c>
      <c r="I14" s="11">
        <v>0</v>
      </c>
      <c r="J14" s="17" t="s">
        <v>2380</v>
      </c>
    </row>
    <row r="15" spans="1:10" x14ac:dyDescent="0.3">
      <c r="A15" s="9" t="s">
        <v>2358</v>
      </c>
      <c r="B15" s="9">
        <v>40.564999999999998</v>
      </c>
      <c r="C15" s="11" t="str" cm="1">
        <f t="array" ref="C15">_xlfn.IFS(B15&lt;18.5,"Underweight",B15&lt;24.9,"Normal Weight",B15&lt;30,"Overweight",B15&gt;=30,"Obesity")</f>
        <v>Obesity</v>
      </c>
      <c r="D15" s="9">
        <v>7.02</v>
      </c>
      <c r="E15" s="11" t="str" cm="1">
        <f t="array" ref="E15">_xlfn.IFS(D15&lt;5.7,"Normal",D15&lt;6.5,"Prediabetes",D15&gt;=6.5,"Diabetes")</f>
        <v>Diabetes</v>
      </c>
      <c r="F15" s="9" t="s">
        <v>2378</v>
      </c>
      <c r="G15" s="9" t="s">
        <v>2378</v>
      </c>
      <c r="H15" s="9" t="s">
        <v>2378</v>
      </c>
      <c r="I15" s="11">
        <v>0</v>
      </c>
      <c r="J15" s="17" t="s">
        <v>2380</v>
      </c>
    </row>
    <row r="16" spans="1:10" x14ac:dyDescent="0.3">
      <c r="A16" s="9" t="s">
        <v>2357</v>
      </c>
      <c r="B16" s="9">
        <v>36.384999999999998</v>
      </c>
      <c r="C16" s="11" t="str" cm="1">
        <f t="array" ref="C16">_xlfn.IFS(B16&lt;18.5,"Underweight",B16&lt;24.9,"Normal Weight",B16&lt;30,"Overweight",B16&gt;=30,"Obesity")</f>
        <v>Obesity</v>
      </c>
      <c r="D16" s="9">
        <v>7.59</v>
      </c>
      <c r="E16" s="11" t="str" cm="1">
        <f t="array" ref="E16">_xlfn.IFS(D16&lt;5.7,"Normal",D16&lt;6.5,"Prediabetes",D16&gt;=6.5,"Diabetes")</f>
        <v>Diabetes</v>
      </c>
      <c r="F16" s="9" t="s">
        <v>2380</v>
      </c>
      <c r="G16" s="9" t="s">
        <v>2378</v>
      </c>
      <c r="H16" s="9" t="s">
        <v>2378</v>
      </c>
      <c r="I16" s="11">
        <v>2</v>
      </c>
      <c r="J16" s="17" t="s">
        <v>2380</v>
      </c>
    </row>
    <row r="17" spans="1:10" x14ac:dyDescent="0.3">
      <c r="A17" s="9" t="s">
        <v>2356</v>
      </c>
      <c r="B17" s="9">
        <v>39.9</v>
      </c>
      <c r="C17" s="11" t="str" cm="1">
        <f t="array" ref="C17">_xlfn.IFS(B17&lt;18.5,"Underweight",B17&lt;24.9,"Normal Weight",B17&lt;30,"Overweight",B17&gt;=30,"Obesity")</f>
        <v>Obesity</v>
      </c>
      <c r="D17" s="9">
        <v>11.32</v>
      </c>
      <c r="E17" s="11" t="str" cm="1">
        <f t="array" ref="E17">_xlfn.IFS(D17&lt;5.7,"Normal",D17&lt;6.5,"Prediabetes",D17&gt;=6.5,"Diabetes")</f>
        <v>Diabetes</v>
      </c>
      <c r="F17" s="9" t="s">
        <v>2378</v>
      </c>
      <c r="G17" s="9" t="s">
        <v>2378</v>
      </c>
      <c r="H17" s="9" t="s">
        <v>2378</v>
      </c>
      <c r="I17" s="11">
        <v>0</v>
      </c>
      <c r="J17" s="17" t="s">
        <v>2380</v>
      </c>
    </row>
    <row r="18" spans="1:10" x14ac:dyDescent="0.3">
      <c r="A18" s="9" t="s">
        <v>2355</v>
      </c>
      <c r="B18" s="9">
        <v>33.799999999999997</v>
      </c>
      <c r="C18" s="11" t="str" cm="1">
        <f t="array" ref="C18">_xlfn.IFS(B18&lt;18.5,"Underweight",B18&lt;24.9,"Normal Weight",B18&lt;30,"Overweight",B18&gt;=30,"Obesity")</f>
        <v>Obesity</v>
      </c>
      <c r="D18" s="9">
        <v>7.67</v>
      </c>
      <c r="E18" s="11" t="str" cm="1">
        <f t="array" ref="E18">_xlfn.IFS(D18&lt;5.7,"Normal",D18&lt;6.5,"Prediabetes",D18&gt;=6.5,"Diabetes")</f>
        <v>Diabetes</v>
      </c>
      <c r="F18" s="9" t="s">
        <v>2378</v>
      </c>
      <c r="G18" s="9" t="s">
        <v>2378</v>
      </c>
      <c r="H18" s="9" t="s">
        <v>2378</v>
      </c>
      <c r="I18" s="11">
        <v>3</v>
      </c>
      <c r="J18" s="17" t="s">
        <v>2380</v>
      </c>
    </row>
    <row r="19" spans="1:10" x14ac:dyDescent="0.3">
      <c r="A19" s="9" t="s">
        <v>2354</v>
      </c>
      <c r="B19" s="9">
        <v>36.765000000000001</v>
      </c>
      <c r="C19" s="11" t="str" cm="1">
        <f t="array" ref="C19">_xlfn.IFS(B19&lt;18.5,"Underweight",B19&lt;24.9,"Normal Weight",B19&lt;30,"Overweight",B19&gt;=30,"Obesity")</f>
        <v>Obesity</v>
      </c>
      <c r="D19" s="9">
        <v>7.29</v>
      </c>
      <c r="E19" s="11" t="str" cm="1">
        <f t="array" ref="E19">_xlfn.IFS(D19&lt;5.7,"Normal",D19&lt;6.5,"Prediabetes",D19&gt;=6.5,"Diabetes")</f>
        <v>Diabetes</v>
      </c>
      <c r="F19" s="9" t="s">
        <v>2380</v>
      </c>
      <c r="G19" s="9" t="s">
        <v>2378</v>
      </c>
      <c r="H19" s="9" t="s">
        <v>2380</v>
      </c>
      <c r="I19" s="11">
        <v>1</v>
      </c>
      <c r="J19" s="17" t="s">
        <v>2380</v>
      </c>
    </row>
    <row r="20" spans="1:10" x14ac:dyDescent="0.3">
      <c r="A20" s="9" t="s">
        <v>2353</v>
      </c>
      <c r="B20" s="9">
        <v>36.954999999999998</v>
      </c>
      <c r="C20" s="11" t="str" cm="1">
        <f t="array" ref="C20">_xlfn.IFS(B20&lt;18.5,"Underweight",B20&lt;24.9,"Normal Weight",B20&lt;30,"Overweight",B20&gt;=30,"Obesity")</f>
        <v>Obesity</v>
      </c>
      <c r="D20" s="9">
        <v>4.72</v>
      </c>
      <c r="E20" s="11" t="str" cm="1">
        <f t="array" ref="E20">_xlfn.IFS(D20&lt;5.7,"Normal",D20&lt;6.5,"Prediabetes",D20&gt;=6.5,"Diabetes")</f>
        <v>Normal</v>
      </c>
      <c r="F20" s="9" t="s">
        <v>2380</v>
      </c>
      <c r="G20" s="9" t="s">
        <v>2378</v>
      </c>
      <c r="H20" s="9" t="s">
        <v>2378</v>
      </c>
      <c r="I20" s="11">
        <v>1</v>
      </c>
      <c r="J20" s="17" t="s">
        <v>2380</v>
      </c>
    </row>
    <row r="21" spans="1:10" x14ac:dyDescent="0.3">
      <c r="A21" s="9" t="s">
        <v>2352</v>
      </c>
      <c r="B21" s="9">
        <v>42.9</v>
      </c>
      <c r="C21" s="11" t="str" cm="1">
        <f t="array" ref="C21">_xlfn.IFS(B21&lt;18.5,"Underweight",B21&lt;24.9,"Normal Weight",B21&lt;30,"Overweight",B21&gt;=30,"Obesity")</f>
        <v>Obesity</v>
      </c>
      <c r="D21" s="9">
        <v>11.41</v>
      </c>
      <c r="E21" s="11" t="str" cm="1">
        <f t="array" ref="E21">_xlfn.IFS(D21&lt;5.7,"Normal",D21&lt;6.5,"Prediabetes",D21&gt;=6.5,"Diabetes")</f>
        <v>Diabetes</v>
      </c>
      <c r="F21" s="9" t="s">
        <v>2378</v>
      </c>
      <c r="G21" s="9" t="s">
        <v>2378</v>
      </c>
      <c r="H21" s="9" t="s">
        <v>2378</v>
      </c>
      <c r="I21" s="11">
        <v>0</v>
      </c>
      <c r="J21" s="17" t="s">
        <v>2380</v>
      </c>
    </row>
    <row r="22" spans="1:10" x14ac:dyDescent="0.3">
      <c r="A22" s="9" t="s">
        <v>2351</v>
      </c>
      <c r="B22" s="9">
        <v>36.299999999999997</v>
      </c>
      <c r="C22" s="11" t="str" cm="1">
        <f t="array" ref="C22">_xlfn.IFS(B22&lt;18.5,"Underweight",B22&lt;24.9,"Normal Weight",B22&lt;30,"Overweight",B22&gt;=30,"Obesity")</f>
        <v>Obesity</v>
      </c>
      <c r="D22" s="9">
        <v>11.5</v>
      </c>
      <c r="E22" s="11" t="str" cm="1">
        <f t="array" ref="E22">_xlfn.IFS(D22&lt;5.7,"Normal",D22&lt;6.5,"Prediabetes",D22&gt;=6.5,"Diabetes")</f>
        <v>Diabetes</v>
      </c>
      <c r="F22" s="9" t="s">
        <v>2380</v>
      </c>
      <c r="G22" s="9" t="s">
        <v>2378</v>
      </c>
      <c r="H22" s="9" t="s">
        <v>2378</v>
      </c>
      <c r="I22" s="11">
        <v>2</v>
      </c>
      <c r="J22" s="17" t="s">
        <v>2380</v>
      </c>
    </row>
    <row r="23" spans="1:10" x14ac:dyDescent="0.3">
      <c r="A23" s="9" t="s">
        <v>2350</v>
      </c>
      <c r="B23" s="9">
        <v>32.200000000000003</v>
      </c>
      <c r="C23" s="11" t="str" cm="1">
        <f t="array" ref="C23">_xlfn.IFS(B23&lt;18.5,"Underweight",B23&lt;24.9,"Normal Weight",B23&lt;30,"Overweight",B23&gt;=30,"Obesity")</f>
        <v>Obesity</v>
      </c>
      <c r="D23" s="9">
        <v>6.22</v>
      </c>
      <c r="E23" s="11" t="str" cm="1">
        <f t="array" ref="E23">_xlfn.IFS(D23&lt;5.7,"Normal",D23&lt;6.5,"Prediabetes",D23&gt;=6.5,"Diabetes")</f>
        <v>Prediabetes</v>
      </c>
      <c r="F23" s="9" t="s">
        <v>2380</v>
      </c>
      <c r="G23" s="9" t="s">
        <v>2378</v>
      </c>
      <c r="H23" s="9" t="s">
        <v>2378</v>
      </c>
      <c r="I23" s="11">
        <v>2</v>
      </c>
      <c r="J23" s="17" t="s">
        <v>2380</v>
      </c>
    </row>
    <row r="24" spans="1:10" x14ac:dyDescent="0.3">
      <c r="A24" s="9" t="s">
        <v>2349</v>
      </c>
      <c r="B24" s="9">
        <v>31.3</v>
      </c>
      <c r="C24" s="11" t="str" cm="1">
        <f t="array" ref="C24">_xlfn.IFS(B24&lt;18.5,"Underweight",B24&lt;24.9,"Normal Weight",B24&lt;30,"Overweight",B24&gt;=30,"Obesity")</f>
        <v>Obesity</v>
      </c>
      <c r="D24" s="9">
        <v>11.38</v>
      </c>
      <c r="E24" s="11" t="str" cm="1">
        <f t="array" ref="E24">_xlfn.IFS(D24&lt;5.7,"Normal",D24&lt;6.5,"Prediabetes",D24&gt;=6.5,"Diabetes")</f>
        <v>Diabetes</v>
      </c>
      <c r="F24" s="9" t="s">
        <v>2378</v>
      </c>
      <c r="G24" s="9" t="s">
        <v>2378</v>
      </c>
      <c r="H24" s="9" t="s">
        <v>2378</v>
      </c>
      <c r="I24" s="11">
        <v>3</v>
      </c>
      <c r="J24" s="17" t="s">
        <v>2380</v>
      </c>
    </row>
    <row r="25" spans="1:10" x14ac:dyDescent="0.3">
      <c r="A25" s="9" t="s">
        <v>2348</v>
      </c>
      <c r="B25" s="9">
        <v>41.8</v>
      </c>
      <c r="C25" s="11" t="str" cm="1">
        <f t="array" ref="C25">_xlfn.IFS(B25&lt;18.5,"Underweight",B25&lt;24.9,"Normal Weight",B25&lt;30,"Overweight",B25&gt;=30,"Obesity")</f>
        <v>Obesity</v>
      </c>
      <c r="D25" s="9">
        <v>7.89</v>
      </c>
      <c r="E25" s="11" t="str" cm="1">
        <f t="array" ref="E25">_xlfn.IFS(D25&lt;5.7,"Normal",D25&lt;6.5,"Prediabetes",D25&gt;=6.5,"Diabetes")</f>
        <v>Diabetes</v>
      </c>
      <c r="F25" s="9" t="s">
        <v>2380</v>
      </c>
      <c r="G25" s="9" t="s">
        <v>2378</v>
      </c>
      <c r="H25" s="9" t="s">
        <v>2378</v>
      </c>
      <c r="I25" s="11">
        <v>2</v>
      </c>
      <c r="J25" s="17" t="s">
        <v>2380</v>
      </c>
    </row>
    <row r="26" spans="1:10" x14ac:dyDescent="0.3">
      <c r="A26" s="9" t="s">
        <v>2347</v>
      </c>
      <c r="B26" s="9">
        <v>35.090000000000003</v>
      </c>
      <c r="C26" s="11" t="str" cm="1">
        <f t="array" ref="C26">_xlfn.IFS(B26&lt;18.5,"Underweight",B26&lt;24.9,"Normal Weight",B26&lt;30,"Overweight",B26&gt;=30,"Obesity")</f>
        <v>Obesity</v>
      </c>
      <c r="D26" s="9">
        <v>4.38</v>
      </c>
      <c r="E26" s="11" t="str" cm="1">
        <f t="array" ref="E26">_xlfn.IFS(D26&lt;5.7,"Normal",D26&lt;6.5,"Prediabetes",D26&gt;=6.5,"Diabetes")</f>
        <v>Normal</v>
      </c>
      <c r="F26" s="9" t="s">
        <v>2380</v>
      </c>
      <c r="G26" s="9" t="s">
        <v>2378</v>
      </c>
      <c r="H26" s="9" t="s">
        <v>2378</v>
      </c>
      <c r="I26" s="11">
        <v>2</v>
      </c>
      <c r="J26" s="17" t="s">
        <v>2380</v>
      </c>
    </row>
    <row r="27" spans="1:10" x14ac:dyDescent="0.3">
      <c r="A27" s="9" t="s">
        <v>2346</v>
      </c>
      <c r="B27" s="9">
        <v>33.880000000000003</v>
      </c>
      <c r="C27" s="11" t="str" cm="1">
        <f t="array" ref="C27">_xlfn.IFS(B27&lt;18.5,"Underweight",B27&lt;24.9,"Normal Weight",B27&lt;30,"Overweight",B27&gt;=30,"Obesity")</f>
        <v>Obesity</v>
      </c>
      <c r="D27" s="9">
        <v>7.01</v>
      </c>
      <c r="E27" s="11" t="str" cm="1">
        <f t="array" ref="E27">_xlfn.IFS(D27&lt;5.7,"Normal",D27&lt;6.5,"Prediabetes",D27&gt;=6.5,"Diabetes")</f>
        <v>Diabetes</v>
      </c>
      <c r="F27" s="9" t="s">
        <v>2378</v>
      </c>
      <c r="G27" s="9" t="s">
        <v>2378</v>
      </c>
      <c r="H27" s="9" t="s">
        <v>2378</v>
      </c>
      <c r="I27" s="11">
        <v>3</v>
      </c>
      <c r="J27" s="17" t="s">
        <v>2380</v>
      </c>
    </row>
    <row r="28" spans="1:10" x14ac:dyDescent="0.3">
      <c r="A28" s="9" t="s">
        <v>2345</v>
      </c>
      <c r="B28" s="9">
        <v>30.875</v>
      </c>
      <c r="C28" s="11" t="str" cm="1">
        <f t="array" ref="C28">_xlfn.IFS(B28&lt;18.5,"Underweight",B28&lt;24.9,"Normal Weight",B28&lt;30,"Overweight",B28&gt;=30,"Obesity")</f>
        <v>Obesity</v>
      </c>
      <c r="D28" s="9">
        <v>11.88</v>
      </c>
      <c r="E28" s="11" t="str" cm="1">
        <f t="array" ref="E28">_xlfn.IFS(D28&lt;5.7,"Normal",D28&lt;6.5,"Prediabetes",D28&gt;=6.5,"Diabetes")</f>
        <v>Diabetes</v>
      </c>
      <c r="F28" s="9" t="s">
        <v>2378</v>
      </c>
      <c r="G28" s="9" t="s">
        <v>2378</v>
      </c>
      <c r="H28" s="9" t="s">
        <v>2378</v>
      </c>
      <c r="I28" s="11">
        <v>0</v>
      </c>
      <c r="J28" s="17" t="s">
        <v>2380</v>
      </c>
    </row>
    <row r="29" spans="1:10" x14ac:dyDescent="0.3">
      <c r="A29" s="9" t="s">
        <v>2344</v>
      </c>
      <c r="B29" s="9">
        <v>36.86</v>
      </c>
      <c r="C29" s="11" t="str" cm="1">
        <f t="array" ref="C29">_xlfn.IFS(B29&lt;18.5,"Underweight",B29&lt;24.9,"Normal Weight",B29&lt;30,"Overweight",B29&gt;=30,"Obesity")</f>
        <v>Obesity</v>
      </c>
      <c r="D29" s="9">
        <v>5.19</v>
      </c>
      <c r="E29" s="11" t="str" cm="1">
        <f t="array" ref="E29">_xlfn.IFS(D29&lt;5.7,"Normal",D29&lt;6.5,"Prediabetes",D29&gt;=6.5,"Diabetes")</f>
        <v>Normal</v>
      </c>
      <c r="F29" s="9" t="s">
        <v>2380</v>
      </c>
      <c r="G29" s="9" t="s">
        <v>2378</v>
      </c>
      <c r="H29" s="9" t="s">
        <v>2380</v>
      </c>
      <c r="I29" s="11">
        <v>1</v>
      </c>
      <c r="J29" s="17" t="s">
        <v>2380</v>
      </c>
    </row>
    <row r="30" spans="1:10" x14ac:dyDescent="0.3">
      <c r="A30" s="9" t="s">
        <v>2343</v>
      </c>
      <c r="B30" s="9">
        <v>35.86</v>
      </c>
      <c r="C30" s="11" t="str" cm="1">
        <f t="array" ref="C30">_xlfn.IFS(B30&lt;18.5,"Underweight",B30&lt;24.9,"Normal Weight",B30&lt;30,"Overweight",B30&gt;=30,"Obesity")</f>
        <v>Obesity</v>
      </c>
      <c r="D30" s="9">
        <v>6.74</v>
      </c>
      <c r="E30" s="11" t="str" cm="1">
        <f t="array" ref="E30">_xlfn.IFS(D30&lt;5.7,"Normal",D30&lt;6.5,"Prediabetes",D30&gt;=6.5,"Diabetes")</f>
        <v>Diabetes</v>
      </c>
      <c r="F30" s="9" t="s">
        <v>2380</v>
      </c>
      <c r="G30" s="9" t="s">
        <v>2378</v>
      </c>
      <c r="H30" s="9" t="s">
        <v>2378</v>
      </c>
      <c r="I30" s="11">
        <v>2</v>
      </c>
      <c r="J30" s="17" t="s">
        <v>2380</v>
      </c>
    </row>
    <row r="31" spans="1:10" x14ac:dyDescent="0.3">
      <c r="A31" s="9" t="s">
        <v>2342</v>
      </c>
      <c r="B31" s="9">
        <v>37.049999999999997</v>
      </c>
      <c r="C31" s="11" t="str" cm="1">
        <f t="array" ref="C31">_xlfn.IFS(B31&lt;18.5,"Underweight",B31&lt;24.9,"Normal Weight",B31&lt;30,"Overweight",B31&gt;=30,"Obesity")</f>
        <v>Obesity</v>
      </c>
      <c r="D31" s="9">
        <v>8.44</v>
      </c>
      <c r="E31" s="11" t="str" cm="1">
        <f t="array" ref="E31">_xlfn.IFS(D31&lt;5.7,"Normal",D31&lt;6.5,"Prediabetes",D31&gt;=6.5,"Diabetes")</f>
        <v>Diabetes</v>
      </c>
      <c r="F31" s="9" t="s">
        <v>2378</v>
      </c>
      <c r="G31" s="9" t="s">
        <v>2378</v>
      </c>
      <c r="H31" s="9" t="s">
        <v>2378</v>
      </c>
      <c r="I31" s="11">
        <v>0</v>
      </c>
      <c r="J31" s="17" t="s">
        <v>2380</v>
      </c>
    </row>
    <row r="32" spans="1:10" x14ac:dyDescent="0.3">
      <c r="A32" s="9" t="s">
        <v>2341</v>
      </c>
      <c r="B32" s="9">
        <v>43.89</v>
      </c>
      <c r="C32" s="11" t="str" cm="1">
        <f t="array" ref="C32">_xlfn.IFS(B32&lt;18.5,"Underweight",B32&lt;24.9,"Normal Weight",B32&lt;30,"Overweight",B32&gt;=30,"Obesity")</f>
        <v>Obesity</v>
      </c>
      <c r="D32" s="9">
        <v>8.7100000000000009</v>
      </c>
      <c r="E32" s="11" t="str" cm="1">
        <f t="array" ref="E32">_xlfn.IFS(D32&lt;5.7,"Normal",D32&lt;6.5,"Prediabetes",D32&gt;=6.5,"Diabetes")</f>
        <v>Diabetes</v>
      </c>
      <c r="F32" s="9" t="s">
        <v>2378</v>
      </c>
      <c r="G32" s="9" t="s">
        <v>2378</v>
      </c>
      <c r="H32" s="9" t="s">
        <v>2378</v>
      </c>
      <c r="I32" s="11">
        <v>0</v>
      </c>
      <c r="J32" s="17" t="s">
        <v>2380</v>
      </c>
    </row>
    <row r="33" spans="1:10" x14ac:dyDescent="0.3">
      <c r="A33" s="9" t="s">
        <v>2340</v>
      </c>
      <c r="B33" s="9">
        <v>42.35</v>
      </c>
      <c r="C33" s="11" t="str" cm="1">
        <f t="array" ref="C33">_xlfn.IFS(B33&lt;18.5,"Underweight",B33&lt;24.9,"Normal Weight",B33&lt;30,"Overweight",B33&gt;=30,"Obesity")</f>
        <v>Obesity</v>
      </c>
      <c r="D33" s="9">
        <v>5.08</v>
      </c>
      <c r="E33" s="11" t="str" cm="1">
        <f t="array" ref="E33">_xlfn.IFS(D33&lt;5.7,"Normal",D33&lt;6.5,"Prediabetes",D33&gt;=6.5,"Diabetes")</f>
        <v>Normal</v>
      </c>
      <c r="F33" s="9" t="s">
        <v>2380</v>
      </c>
      <c r="G33" s="9" t="s">
        <v>2378</v>
      </c>
      <c r="H33" s="9" t="s">
        <v>2378</v>
      </c>
      <c r="I33" s="11">
        <v>0</v>
      </c>
      <c r="J33" s="17" t="s">
        <v>2380</v>
      </c>
    </row>
    <row r="34" spans="1:10" x14ac:dyDescent="0.3">
      <c r="A34" s="9" t="s">
        <v>2339</v>
      </c>
      <c r="B34" s="9">
        <v>31.35</v>
      </c>
      <c r="C34" s="11" t="str" cm="1">
        <f t="array" ref="C34">_xlfn.IFS(B34&lt;18.5,"Underweight",B34&lt;24.9,"Normal Weight",B34&lt;30,"Overweight",B34&gt;=30,"Obesity")</f>
        <v>Obesity</v>
      </c>
      <c r="D34" s="9">
        <v>6.86</v>
      </c>
      <c r="E34" s="11" t="str" cm="1">
        <f t="array" ref="E34">_xlfn.IFS(D34&lt;5.7,"Normal",D34&lt;6.5,"Prediabetes",D34&gt;=6.5,"Diabetes")</f>
        <v>Diabetes</v>
      </c>
      <c r="F34" s="9" t="s">
        <v>2378</v>
      </c>
      <c r="G34" s="9" t="s">
        <v>2378</v>
      </c>
      <c r="H34" s="9" t="s">
        <v>2378</v>
      </c>
      <c r="I34" s="11">
        <v>0</v>
      </c>
      <c r="J34" s="17" t="s">
        <v>2380</v>
      </c>
    </row>
    <row r="35" spans="1:10" x14ac:dyDescent="0.3">
      <c r="A35" s="9" t="s">
        <v>2338</v>
      </c>
      <c r="B35" s="9">
        <v>47.6</v>
      </c>
      <c r="C35" s="11" t="str" cm="1">
        <f t="array" ref="C35">_xlfn.IFS(B35&lt;18.5,"Underweight",B35&lt;24.9,"Normal Weight",B35&lt;30,"Overweight",B35&gt;=30,"Obesity")</f>
        <v>Obesity</v>
      </c>
      <c r="D35" s="9">
        <v>5.95</v>
      </c>
      <c r="E35" s="11" t="str" cm="1">
        <f t="array" ref="E35">_xlfn.IFS(D35&lt;5.7,"Normal",D35&lt;6.5,"Prediabetes",D35&gt;=6.5,"Diabetes")</f>
        <v>Prediabetes</v>
      </c>
      <c r="F35" s="9" t="s">
        <v>2380</v>
      </c>
      <c r="G35" s="9" t="s">
        <v>2378</v>
      </c>
      <c r="H35" s="9" t="s">
        <v>2378</v>
      </c>
      <c r="I35" s="11">
        <v>0</v>
      </c>
      <c r="J35" s="17" t="s">
        <v>2380</v>
      </c>
    </row>
    <row r="36" spans="1:10" x14ac:dyDescent="0.3">
      <c r="A36" s="9" t="s">
        <v>2337</v>
      </c>
      <c r="B36" s="9">
        <v>46.2</v>
      </c>
      <c r="C36" s="11" t="str" cm="1">
        <f t="array" ref="C36">_xlfn.IFS(B36&lt;18.5,"Underweight",B36&lt;24.9,"Normal Weight",B36&lt;30,"Overweight",B36&gt;=30,"Obesity")</f>
        <v>Obesity</v>
      </c>
      <c r="D36" s="9">
        <v>6.09</v>
      </c>
      <c r="E36" s="11" t="str" cm="1">
        <f t="array" ref="E36">_xlfn.IFS(D36&lt;5.7,"Normal",D36&lt;6.5,"Prediabetes",D36&gt;=6.5,"Diabetes")</f>
        <v>Prediabetes</v>
      </c>
      <c r="F36" s="9" t="s">
        <v>2378</v>
      </c>
      <c r="G36" s="9" t="s">
        <v>2378</v>
      </c>
      <c r="H36" s="9" t="s">
        <v>2380</v>
      </c>
      <c r="I36" s="11">
        <v>1</v>
      </c>
      <c r="J36" s="17" t="s">
        <v>2380</v>
      </c>
    </row>
    <row r="37" spans="1:10" x14ac:dyDescent="0.3">
      <c r="A37" s="9" t="s">
        <v>2336</v>
      </c>
      <c r="B37" s="9">
        <v>32.015000000000001</v>
      </c>
      <c r="C37" s="11" t="str" cm="1">
        <f t="array" ref="C37">_xlfn.IFS(B37&lt;18.5,"Underweight",B37&lt;24.9,"Normal Weight",B37&lt;30,"Overweight",B37&gt;=30,"Obesity")</f>
        <v>Obesity</v>
      </c>
      <c r="D37" s="9">
        <v>11.75</v>
      </c>
      <c r="E37" s="11" t="str" cm="1">
        <f t="array" ref="E37">_xlfn.IFS(D37&lt;5.7,"Normal",D37&lt;6.5,"Prediabetes",D37&gt;=6.5,"Diabetes")</f>
        <v>Diabetes</v>
      </c>
      <c r="F37" s="9" t="s">
        <v>2378</v>
      </c>
      <c r="G37" s="9" t="s">
        <v>2378</v>
      </c>
      <c r="H37" s="9" t="s">
        <v>2378</v>
      </c>
      <c r="I37" s="11">
        <v>0</v>
      </c>
      <c r="J37" s="17" t="s">
        <v>2380</v>
      </c>
    </row>
    <row r="38" spans="1:10" x14ac:dyDescent="0.3">
      <c r="A38" s="9" t="s">
        <v>2335</v>
      </c>
      <c r="B38" s="9">
        <v>40.564999999999998</v>
      </c>
      <c r="C38" s="11" t="str" cm="1">
        <f t="array" ref="C38">_xlfn.IFS(B38&lt;18.5,"Underweight",B38&lt;24.9,"Normal Weight",B38&lt;30,"Overweight",B38&gt;=30,"Obesity")</f>
        <v>Obesity</v>
      </c>
      <c r="D38" s="9">
        <v>7.37</v>
      </c>
      <c r="E38" s="11" t="str" cm="1">
        <f t="array" ref="E38">_xlfn.IFS(D38&lt;5.7,"Normal",D38&lt;6.5,"Prediabetes",D38&gt;=6.5,"Diabetes")</f>
        <v>Diabetes</v>
      </c>
      <c r="F38" s="9" t="s">
        <v>2378</v>
      </c>
      <c r="G38" s="9" t="s">
        <v>2378</v>
      </c>
      <c r="H38" s="9" t="s">
        <v>2378</v>
      </c>
      <c r="I38" s="11">
        <v>0</v>
      </c>
      <c r="J38" s="17" t="s">
        <v>2380</v>
      </c>
    </row>
    <row r="39" spans="1:10" x14ac:dyDescent="0.3">
      <c r="A39" s="9" t="s">
        <v>2334</v>
      </c>
      <c r="B39" s="9">
        <v>32.450000000000003</v>
      </c>
      <c r="C39" s="11" t="str" cm="1">
        <f t="array" ref="C39">_xlfn.IFS(B39&lt;18.5,"Underweight",B39&lt;24.9,"Normal Weight",B39&lt;30,"Overweight",B39&gt;=30,"Obesity")</f>
        <v>Obesity</v>
      </c>
      <c r="D39" s="9">
        <v>11.91</v>
      </c>
      <c r="E39" s="11" t="str" cm="1">
        <f t="array" ref="E39">_xlfn.IFS(D39&lt;5.7,"Normal",D39&lt;6.5,"Prediabetes",D39&gt;=6.5,"Diabetes")</f>
        <v>Diabetes</v>
      </c>
      <c r="F39" s="9" t="s">
        <v>2378</v>
      </c>
      <c r="G39" s="9" t="s">
        <v>2378</v>
      </c>
      <c r="H39" s="9" t="s">
        <v>2378</v>
      </c>
      <c r="I39" s="11">
        <v>0</v>
      </c>
      <c r="J39" s="17" t="s">
        <v>2380</v>
      </c>
    </row>
    <row r="40" spans="1:10" x14ac:dyDescent="0.3">
      <c r="A40" s="9" t="s">
        <v>2333</v>
      </c>
      <c r="B40" s="9">
        <v>34.96</v>
      </c>
      <c r="C40" s="11" t="str" cm="1">
        <f t="array" ref="C40">_xlfn.IFS(B40&lt;18.5,"Underweight",B40&lt;24.9,"Normal Weight",B40&lt;30,"Overweight",B40&gt;=30,"Obesity")</f>
        <v>Obesity</v>
      </c>
      <c r="D40" s="9">
        <v>6.52</v>
      </c>
      <c r="E40" s="11" t="str" cm="1">
        <f t="array" ref="E40">_xlfn.IFS(D40&lt;5.7,"Normal",D40&lt;6.5,"Prediabetes",D40&gt;=6.5,"Diabetes")</f>
        <v>Diabetes</v>
      </c>
      <c r="F40" s="9" t="s">
        <v>2378</v>
      </c>
      <c r="G40" s="9" t="s">
        <v>2378</v>
      </c>
      <c r="H40" s="9" t="s">
        <v>2378</v>
      </c>
      <c r="I40" s="11">
        <v>0</v>
      </c>
      <c r="J40" s="17" t="s">
        <v>2380</v>
      </c>
    </row>
    <row r="41" spans="1:10" x14ac:dyDescent="0.3">
      <c r="A41" s="9" t="s">
        <v>2332</v>
      </c>
      <c r="B41" s="9">
        <v>35.5</v>
      </c>
      <c r="C41" s="11" t="str" cm="1">
        <f t="array" ref="C41">_xlfn.IFS(B41&lt;18.5,"Underweight",B41&lt;24.9,"Normal Weight",B41&lt;30,"Overweight",B41&gt;=30,"Obesity")</f>
        <v>Obesity</v>
      </c>
      <c r="D41" s="9">
        <v>5.14</v>
      </c>
      <c r="E41" s="11" t="str" cm="1">
        <f t="array" ref="E41">_xlfn.IFS(D41&lt;5.7,"Normal",D41&lt;6.5,"Prediabetes",D41&gt;=6.5,"Diabetes")</f>
        <v>Normal</v>
      </c>
      <c r="F41" s="9" t="s">
        <v>2378</v>
      </c>
      <c r="G41" s="9" t="s">
        <v>2378</v>
      </c>
      <c r="H41" s="9" t="s">
        <v>2380</v>
      </c>
      <c r="I41" s="11">
        <v>1</v>
      </c>
      <c r="J41" s="17" t="s">
        <v>2380</v>
      </c>
    </row>
    <row r="42" spans="1:10" x14ac:dyDescent="0.3">
      <c r="A42" s="9" t="s">
        <v>2331</v>
      </c>
      <c r="B42" s="9">
        <v>52.58</v>
      </c>
      <c r="C42" s="11" t="str" cm="1">
        <f t="array" ref="C42">_xlfn.IFS(B42&lt;18.5,"Underweight",B42&lt;24.9,"Normal Weight",B42&lt;30,"Overweight",B42&gt;=30,"Obesity")</f>
        <v>Obesity</v>
      </c>
      <c r="D42" s="9">
        <v>4.1900000000000004</v>
      </c>
      <c r="E42" s="11" t="str" cm="1">
        <f t="array" ref="E42">_xlfn.IFS(D42&lt;5.7,"Normal",D42&lt;6.5,"Prediabetes",D42&gt;=6.5,"Diabetes")</f>
        <v>Normal</v>
      </c>
      <c r="F42" s="9" t="s">
        <v>2378</v>
      </c>
      <c r="G42" s="9" t="s">
        <v>2379</v>
      </c>
      <c r="H42" s="9" t="s">
        <v>2378</v>
      </c>
      <c r="I42" s="11">
        <v>1</v>
      </c>
      <c r="J42" s="17" t="s">
        <v>2380</v>
      </c>
    </row>
    <row r="43" spans="1:10" x14ac:dyDescent="0.3">
      <c r="A43" s="9" t="s">
        <v>2330</v>
      </c>
      <c r="B43" s="9">
        <v>35.200000000000003</v>
      </c>
      <c r="C43" s="11" t="str" cm="1">
        <f t="array" ref="C43">_xlfn.IFS(B43&lt;18.5,"Underweight",B43&lt;24.9,"Normal Weight",B43&lt;30,"Overweight",B43&gt;=30,"Obesity")</f>
        <v>Obesity</v>
      </c>
      <c r="D43" s="9">
        <v>11.68</v>
      </c>
      <c r="E43" s="11" t="str" cm="1">
        <f t="array" ref="E43">_xlfn.IFS(D43&lt;5.7,"Normal",D43&lt;6.5,"Prediabetes",D43&gt;=6.5,"Diabetes")</f>
        <v>Diabetes</v>
      </c>
      <c r="F43" s="9" t="s">
        <v>2380</v>
      </c>
      <c r="G43" s="9" t="s">
        <v>2378</v>
      </c>
      <c r="H43" s="9" t="s">
        <v>2378</v>
      </c>
      <c r="I43" s="11">
        <v>0</v>
      </c>
      <c r="J43" s="17" t="s">
        <v>2380</v>
      </c>
    </row>
    <row r="44" spans="1:10" x14ac:dyDescent="0.3">
      <c r="A44" s="9" t="s">
        <v>2329</v>
      </c>
      <c r="B44" s="9">
        <v>38.06</v>
      </c>
      <c r="C44" s="11" t="str" cm="1">
        <f t="array" ref="C44">_xlfn.IFS(B44&lt;18.5,"Underweight",B44&lt;24.9,"Normal Weight",B44&lt;30,"Overweight",B44&gt;=30,"Obesity")</f>
        <v>Obesity</v>
      </c>
      <c r="D44" s="9">
        <v>6.98</v>
      </c>
      <c r="E44" s="11" t="str" cm="1">
        <f t="array" ref="E44">_xlfn.IFS(D44&lt;5.7,"Normal",D44&lt;6.5,"Prediabetes",D44&gt;=6.5,"Diabetes")</f>
        <v>Diabetes</v>
      </c>
      <c r="F44" s="9" t="s">
        <v>2378</v>
      </c>
      <c r="G44" s="9" t="s">
        <v>2378</v>
      </c>
      <c r="H44" s="9" t="s">
        <v>2378</v>
      </c>
      <c r="I44" s="11">
        <v>0</v>
      </c>
      <c r="J44" s="17" t="s">
        <v>2380</v>
      </c>
    </row>
    <row r="45" spans="1:10" x14ac:dyDescent="0.3">
      <c r="A45" s="9" t="s">
        <v>2328</v>
      </c>
      <c r="B45" s="9">
        <v>34.21</v>
      </c>
      <c r="C45" s="11" t="str" cm="1">
        <f t="array" ref="C45">_xlfn.IFS(B45&lt;18.5,"Underweight",B45&lt;24.9,"Normal Weight",B45&lt;30,"Overweight",B45&gt;=30,"Obesity")</f>
        <v>Obesity</v>
      </c>
      <c r="D45" s="9">
        <v>8.34</v>
      </c>
      <c r="E45" s="11" t="str" cm="1">
        <f t="array" ref="E45">_xlfn.IFS(D45&lt;5.7,"Normal",D45&lt;6.5,"Prediabetes",D45&gt;=6.5,"Diabetes")</f>
        <v>Diabetes</v>
      </c>
      <c r="F45" s="9" t="s">
        <v>2378</v>
      </c>
      <c r="G45" s="9" t="s">
        <v>2378</v>
      </c>
      <c r="H45" s="9" t="s">
        <v>2378</v>
      </c>
      <c r="I45" s="11">
        <v>0</v>
      </c>
      <c r="J45" s="17" t="s">
        <v>2380</v>
      </c>
    </row>
    <row r="46" spans="1:10" x14ac:dyDescent="0.3">
      <c r="A46" s="9" t="s">
        <v>2327</v>
      </c>
      <c r="B46" s="9">
        <v>38.94</v>
      </c>
      <c r="C46" s="11" t="str" cm="1">
        <f t="array" ref="C46">_xlfn.IFS(B46&lt;18.5,"Underweight",B46&lt;24.9,"Normal Weight",B46&lt;30,"Overweight",B46&gt;=30,"Obesity")</f>
        <v>Obesity</v>
      </c>
      <c r="D46" s="9">
        <v>8.49</v>
      </c>
      <c r="E46" s="11" t="str" cm="1">
        <f t="array" ref="E46">_xlfn.IFS(D46&lt;5.7,"Normal",D46&lt;6.5,"Prediabetes",D46&gt;=6.5,"Diabetes")</f>
        <v>Diabetes</v>
      </c>
      <c r="F46" s="9" t="s">
        <v>2380</v>
      </c>
      <c r="G46" s="9" t="s">
        <v>2378</v>
      </c>
      <c r="H46" s="9" t="s">
        <v>2378</v>
      </c>
      <c r="I46" s="11">
        <v>1</v>
      </c>
      <c r="J46" s="17" t="s">
        <v>2380</v>
      </c>
    </row>
    <row r="47" spans="1:10" x14ac:dyDescent="0.3">
      <c r="A47" s="9" t="s">
        <v>2326</v>
      </c>
      <c r="B47" s="9">
        <v>30.21</v>
      </c>
      <c r="C47" s="11" t="str" cm="1">
        <f t="array" ref="C47">_xlfn.IFS(B47&lt;18.5,"Underweight",B47&lt;24.9,"Normal Weight",B47&lt;30,"Overweight",B47&gt;=30,"Obesity")</f>
        <v>Obesity</v>
      </c>
      <c r="D47" s="9">
        <v>5.34</v>
      </c>
      <c r="E47" s="11" t="str" cm="1">
        <f t="array" ref="E47">_xlfn.IFS(D47&lt;5.7,"Normal",D47&lt;6.5,"Prediabetes",D47&gt;=6.5,"Diabetes")</f>
        <v>Normal</v>
      </c>
      <c r="F47" s="9" t="s">
        <v>2380</v>
      </c>
      <c r="G47" s="9" t="s">
        <v>2378</v>
      </c>
      <c r="H47" s="9" t="s">
        <v>2378</v>
      </c>
      <c r="I47" s="11">
        <v>1</v>
      </c>
      <c r="J47" s="17" t="s">
        <v>2380</v>
      </c>
    </row>
    <row r="48" spans="1:10" x14ac:dyDescent="0.3">
      <c r="A48" s="9" t="s">
        <v>2325</v>
      </c>
      <c r="B48" s="9">
        <v>33.630000000000003</v>
      </c>
      <c r="C48" s="11" t="str" cm="1">
        <f t="array" ref="C48">_xlfn.IFS(B48&lt;18.5,"Underweight",B48&lt;24.9,"Normal Weight",B48&lt;30,"Overweight",B48&gt;=30,"Obesity")</f>
        <v>Obesity</v>
      </c>
      <c r="D48" s="9">
        <v>4.43</v>
      </c>
      <c r="E48" s="11" t="str" cm="1">
        <f t="array" ref="E48">_xlfn.IFS(D48&lt;5.7,"Normal",D48&lt;6.5,"Prediabetes",D48&gt;=6.5,"Diabetes")</f>
        <v>Normal</v>
      </c>
      <c r="F48" s="9" t="s">
        <v>2380</v>
      </c>
      <c r="G48" s="9" t="s">
        <v>2378</v>
      </c>
      <c r="H48" s="9" t="s">
        <v>2378</v>
      </c>
      <c r="I48" s="11">
        <v>2</v>
      </c>
      <c r="J48" s="17" t="s">
        <v>2380</v>
      </c>
    </row>
    <row r="49" spans="1:10" x14ac:dyDescent="0.3">
      <c r="A49" s="9" t="s">
        <v>2324</v>
      </c>
      <c r="B49" s="9">
        <v>40.369999999999997</v>
      </c>
      <c r="C49" s="11" t="str" cm="1">
        <f t="array" ref="C49">_xlfn.IFS(B49&lt;18.5,"Underweight",B49&lt;24.9,"Normal Weight",B49&lt;30,"Overweight",B49&gt;=30,"Obesity")</f>
        <v>Obesity</v>
      </c>
      <c r="D49" s="9">
        <v>4.47</v>
      </c>
      <c r="E49" s="11" t="str" cm="1">
        <f t="array" ref="E49">_xlfn.IFS(D49&lt;5.7,"Normal",D49&lt;6.5,"Prediabetes",D49&gt;=6.5,"Diabetes")</f>
        <v>Normal</v>
      </c>
      <c r="F49" s="9" t="s">
        <v>2378</v>
      </c>
      <c r="G49" s="9" t="s">
        <v>2378</v>
      </c>
      <c r="H49" s="9" t="s">
        <v>2378</v>
      </c>
      <c r="I49" s="11">
        <v>0</v>
      </c>
      <c r="J49" s="17" t="s">
        <v>2380</v>
      </c>
    </row>
    <row r="50" spans="1:10" x14ac:dyDescent="0.3">
      <c r="A50" s="9" t="s">
        <v>2323</v>
      </c>
      <c r="B50" s="9">
        <v>53.09</v>
      </c>
      <c r="C50" s="11" t="str" cm="1">
        <f t="array" ref="C50">_xlfn.IFS(B50&lt;18.5,"Underweight",B50&lt;24.9,"Normal Weight",B50&lt;30,"Overweight",B50&gt;=30,"Obesity")</f>
        <v>Obesity</v>
      </c>
      <c r="D50" s="9">
        <v>4.82</v>
      </c>
      <c r="E50" s="11" t="str" cm="1">
        <f t="array" ref="E50">_xlfn.IFS(D50&lt;5.7,"Normal",D50&lt;6.5,"Prediabetes",D50&gt;=6.5,"Diabetes")</f>
        <v>Normal</v>
      </c>
      <c r="F50" s="9" t="s">
        <v>2380</v>
      </c>
      <c r="G50" s="9" t="s">
        <v>2378</v>
      </c>
      <c r="H50" s="9" t="s">
        <v>2378</v>
      </c>
      <c r="I50" s="11">
        <v>2</v>
      </c>
      <c r="J50" s="17" t="s">
        <v>2380</v>
      </c>
    </row>
    <row r="51" spans="1:10" x14ac:dyDescent="0.3">
      <c r="A51" s="9" t="s">
        <v>2322</v>
      </c>
      <c r="B51" s="9">
        <v>31.79</v>
      </c>
      <c r="C51" s="11" t="str" cm="1">
        <f t="array" ref="C51">_xlfn.IFS(B51&lt;18.5,"Underweight",B51&lt;24.9,"Normal Weight",B51&lt;30,"Overweight",B51&gt;=30,"Obesity")</f>
        <v>Obesity</v>
      </c>
      <c r="D51" s="9">
        <v>5.51</v>
      </c>
      <c r="E51" s="11" t="str" cm="1">
        <f t="array" ref="E51">_xlfn.IFS(D51&lt;5.7,"Normal",D51&lt;6.5,"Prediabetes",D51&gt;=6.5,"Diabetes")</f>
        <v>Normal</v>
      </c>
      <c r="F51" s="9" t="s">
        <v>2380</v>
      </c>
      <c r="G51" s="9" t="s">
        <v>2378</v>
      </c>
      <c r="H51" s="9" t="s">
        <v>2378</v>
      </c>
      <c r="I51" s="11">
        <v>2</v>
      </c>
      <c r="J51" s="17" t="s">
        <v>2380</v>
      </c>
    </row>
    <row r="52" spans="1:10" x14ac:dyDescent="0.3">
      <c r="A52" s="9" t="s">
        <v>2321</v>
      </c>
      <c r="B52" s="9">
        <v>41.895000000000003</v>
      </c>
      <c r="C52" s="11" t="str" cm="1">
        <f t="array" ref="C52">_xlfn.IFS(B52&lt;18.5,"Underweight",B52&lt;24.9,"Normal Weight",B52&lt;30,"Overweight",B52&gt;=30,"Obesity")</f>
        <v>Obesity</v>
      </c>
      <c r="D52" s="9">
        <v>10.87</v>
      </c>
      <c r="E52" s="11" t="str" cm="1">
        <f t="array" ref="E52">_xlfn.IFS(D52&lt;5.7,"Normal",D52&lt;6.5,"Prediabetes",D52&gt;=6.5,"Diabetes")</f>
        <v>Diabetes</v>
      </c>
      <c r="F52" s="9" t="s">
        <v>2380</v>
      </c>
      <c r="G52" s="9" t="s">
        <v>2378</v>
      </c>
      <c r="H52" s="9" t="s">
        <v>2378</v>
      </c>
      <c r="I52" s="11">
        <v>1</v>
      </c>
      <c r="J52" s="17" t="s">
        <v>2380</v>
      </c>
    </row>
    <row r="53" spans="1:10" x14ac:dyDescent="0.3">
      <c r="A53" s="9" t="s">
        <v>2320</v>
      </c>
      <c r="B53" s="9">
        <v>31.16</v>
      </c>
      <c r="C53" s="11" t="str" cm="1">
        <f t="array" ref="C53">_xlfn.IFS(B53&lt;18.5,"Underweight",B53&lt;24.9,"Normal Weight",B53&lt;30,"Overweight",B53&gt;=30,"Obesity")</f>
        <v>Obesity</v>
      </c>
      <c r="D53" s="9">
        <v>9.34</v>
      </c>
      <c r="E53" s="11" t="str" cm="1">
        <f t="array" ref="E53">_xlfn.IFS(D53&lt;5.7,"Normal",D53&lt;6.5,"Prediabetes",D53&gt;=6.5,"Diabetes")</f>
        <v>Diabetes</v>
      </c>
      <c r="F53" s="9" t="s">
        <v>2378</v>
      </c>
      <c r="G53" s="9" t="s">
        <v>2378</v>
      </c>
      <c r="H53" s="9" t="s">
        <v>2378</v>
      </c>
      <c r="I53" s="11">
        <v>0</v>
      </c>
      <c r="J53" s="17" t="s">
        <v>2380</v>
      </c>
    </row>
    <row r="54" spans="1:10" x14ac:dyDescent="0.3">
      <c r="A54" s="9" t="s">
        <v>2319</v>
      </c>
      <c r="B54" s="9">
        <v>34.104999999999997</v>
      </c>
      <c r="C54" s="11" t="str" cm="1">
        <f t="array" ref="C54">_xlfn.IFS(B54&lt;18.5,"Underweight",B54&lt;24.9,"Normal Weight",B54&lt;30,"Overweight",B54&gt;=30,"Obesity")</f>
        <v>Obesity</v>
      </c>
      <c r="D54" s="9">
        <v>5.03</v>
      </c>
      <c r="E54" s="11" t="str" cm="1">
        <f t="array" ref="E54">_xlfn.IFS(D54&lt;5.7,"Normal",D54&lt;6.5,"Prediabetes",D54&gt;=6.5,"Diabetes")</f>
        <v>Normal</v>
      </c>
      <c r="F54" s="9" t="s">
        <v>2380</v>
      </c>
      <c r="G54" s="9" t="s">
        <v>2378</v>
      </c>
      <c r="H54" s="9" t="s">
        <v>2380</v>
      </c>
      <c r="I54" s="11">
        <v>1</v>
      </c>
      <c r="J54" s="17" t="s">
        <v>2380</v>
      </c>
    </row>
    <row r="55" spans="1:10" x14ac:dyDescent="0.3">
      <c r="A55" s="9" t="s">
        <v>2318</v>
      </c>
      <c r="B55" s="9">
        <v>51.93</v>
      </c>
      <c r="C55" s="11" t="str" cm="1">
        <f t="array" ref="C55">_xlfn.IFS(B55&lt;18.5,"Underweight",B55&lt;24.9,"Normal Weight",B55&lt;30,"Overweight",B55&gt;=30,"Obesity")</f>
        <v>Obesity</v>
      </c>
      <c r="D55" s="9">
        <v>11.05</v>
      </c>
      <c r="E55" s="11" t="str" cm="1">
        <f t="array" ref="E55">_xlfn.IFS(D55&lt;5.7,"Normal",D55&lt;6.5,"Prediabetes",D55&gt;=6.5,"Diabetes")</f>
        <v>Diabetes</v>
      </c>
      <c r="F55" s="9" t="s">
        <v>2378</v>
      </c>
      <c r="G55" s="9" t="s">
        <v>2378</v>
      </c>
      <c r="H55" s="9" t="s">
        <v>2378</v>
      </c>
      <c r="I55" s="11">
        <v>0</v>
      </c>
      <c r="J55" s="17" t="s">
        <v>2380</v>
      </c>
    </row>
    <row r="56" spans="1:10" x14ac:dyDescent="0.3">
      <c r="A56" s="9" t="s">
        <v>2317</v>
      </c>
      <c r="B56" s="9">
        <v>38.950000000000003</v>
      </c>
      <c r="C56" s="11" t="str" cm="1">
        <f t="array" ref="C56">_xlfn.IFS(B56&lt;18.5,"Underweight",B56&lt;24.9,"Normal Weight",B56&lt;30,"Overweight",B56&gt;=30,"Obesity")</f>
        <v>Obesity</v>
      </c>
      <c r="D56" s="9">
        <v>11.95</v>
      </c>
      <c r="E56" s="11" t="str" cm="1">
        <f t="array" ref="E56">_xlfn.IFS(D56&lt;5.7,"Normal",D56&lt;6.5,"Prediabetes",D56&gt;=6.5,"Diabetes")</f>
        <v>Diabetes</v>
      </c>
      <c r="F56" s="9" t="s">
        <v>2378</v>
      </c>
      <c r="G56" s="9" t="s">
        <v>2378</v>
      </c>
      <c r="H56" s="9" t="s">
        <v>2378</v>
      </c>
      <c r="I56" s="11">
        <v>0</v>
      </c>
      <c r="J56" s="17" t="s">
        <v>2380</v>
      </c>
    </row>
    <row r="57" spans="1:10" x14ac:dyDescent="0.3">
      <c r="A57" s="9" t="s">
        <v>2316</v>
      </c>
      <c r="B57" s="9">
        <v>36.630000000000003</v>
      </c>
      <c r="C57" s="11" t="str" cm="1">
        <f t="array" ref="C57">_xlfn.IFS(B57&lt;18.5,"Underweight",B57&lt;24.9,"Normal Weight",B57&lt;30,"Overweight",B57&gt;=30,"Obesity")</f>
        <v>Obesity</v>
      </c>
      <c r="D57" s="9">
        <v>7.72</v>
      </c>
      <c r="E57" s="11" t="str" cm="1">
        <f t="array" ref="E57">_xlfn.IFS(D57&lt;5.7,"Normal",D57&lt;6.5,"Prediabetes",D57&gt;=6.5,"Diabetes")</f>
        <v>Diabetes</v>
      </c>
      <c r="F57" s="9" t="s">
        <v>2380</v>
      </c>
      <c r="G57" s="9" t="s">
        <v>2378</v>
      </c>
      <c r="H57" s="9" t="s">
        <v>2378</v>
      </c>
      <c r="I57" s="11">
        <v>1</v>
      </c>
      <c r="J57" s="17" t="s">
        <v>2380</v>
      </c>
    </row>
    <row r="58" spans="1:10" x14ac:dyDescent="0.3">
      <c r="A58" s="9" t="s">
        <v>2315</v>
      </c>
      <c r="B58" s="9">
        <v>34.200000000000003</v>
      </c>
      <c r="C58" s="11" t="str" cm="1">
        <f t="array" ref="C58">_xlfn.IFS(B58&lt;18.5,"Underweight",B58&lt;24.9,"Normal Weight",B58&lt;30,"Overweight",B58&gt;=30,"Obesity")</f>
        <v>Obesity</v>
      </c>
      <c r="D58" s="9">
        <v>5.75</v>
      </c>
      <c r="E58" s="11" t="str" cm="1">
        <f t="array" ref="E58">_xlfn.IFS(D58&lt;5.7,"Normal",D58&lt;6.5,"Prediabetes",D58&gt;=6.5,"Diabetes")</f>
        <v>Prediabetes</v>
      </c>
      <c r="F58" s="9" t="s">
        <v>2378</v>
      </c>
      <c r="G58" s="9" t="s">
        <v>2378</v>
      </c>
      <c r="H58" s="9" t="s">
        <v>2378</v>
      </c>
      <c r="I58" s="11">
        <v>2</v>
      </c>
      <c r="J58" s="17" t="s">
        <v>2380</v>
      </c>
    </row>
    <row r="59" spans="1:10" x14ac:dyDescent="0.3">
      <c r="A59" s="9" t="s">
        <v>2314</v>
      </c>
      <c r="B59" s="9">
        <v>50.63</v>
      </c>
      <c r="C59" s="11" t="str" cm="1">
        <f t="array" ref="C59">_xlfn.IFS(B59&lt;18.5,"Underweight",B59&lt;24.9,"Normal Weight",B59&lt;30,"Overweight",B59&gt;=30,"Obesity")</f>
        <v>Obesity</v>
      </c>
      <c r="D59" s="9">
        <v>11.89</v>
      </c>
      <c r="E59" s="11" t="str" cm="1">
        <f t="array" ref="E59">_xlfn.IFS(D59&lt;5.7,"Normal",D59&lt;6.5,"Prediabetes",D59&gt;=6.5,"Diabetes")</f>
        <v>Diabetes</v>
      </c>
      <c r="F59" s="9" t="s">
        <v>2378</v>
      </c>
      <c r="G59" s="9" t="s">
        <v>2378</v>
      </c>
      <c r="H59" s="9" t="s">
        <v>2378</v>
      </c>
      <c r="I59" s="11">
        <v>0</v>
      </c>
      <c r="J59" s="17" t="s">
        <v>2380</v>
      </c>
    </row>
    <row r="60" spans="1:10" x14ac:dyDescent="0.3">
      <c r="A60" s="9" t="s">
        <v>2313</v>
      </c>
      <c r="B60" s="9">
        <v>36.479999999999997</v>
      </c>
      <c r="C60" s="11" t="str" cm="1">
        <f t="array" ref="C60">_xlfn.IFS(B60&lt;18.5,"Underweight",B60&lt;24.9,"Normal Weight",B60&lt;30,"Overweight",B60&gt;=30,"Obesity")</f>
        <v>Obesity</v>
      </c>
      <c r="D60" s="9">
        <v>6.2</v>
      </c>
      <c r="E60" s="11" t="str" cm="1">
        <f t="array" ref="E60">_xlfn.IFS(D60&lt;5.7,"Normal",D60&lt;6.5,"Prediabetes",D60&gt;=6.5,"Diabetes")</f>
        <v>Prediabetes</v>
      </c>
      <c r="F60" s="9" t="s">
        <v>2378</v>
      </c>
      <c r="G60" s="9" t="s">
        <v>2378</v>
      </c>
      <c r="H60" s="9" t="s">
        <v>2378</v>
      </c>
      <c r="I60" s="11">
        <v>0</v>
      </c>
      <c r="J60" s="17" t="s">
        <v>2380</v>
      </c>
    </row>
    <row r="61" spans="1:10" x14ac:dyDescent="0.3">
      <c r="A61" s="9" t="s">
        <v>2312</v>
      </c>
      <c r="B61" s="9">
        <v>54.82</v>
      </c>
      <c r="C61" s="11" t="str" cm="1">
        <f t="array" ref="C61">_xlfn.IFS(B61&lt;18.5,"Underweight",B61&lt;24.9,"Normal Weight",B61&lt;30,"Overweight",B61&gt;=30,"Obesity")</f>
        <v>Obesity</v>
      </c>
      <c r="D61" s="9">
        <v>10.61</v>
      </c>
      <c r="E61" s="11" t="str" cm="1">
        <f t="array" ref="E61">_xlfn.IFS(D61&lt;5.7,"Normal",D61&lt;6.5,"Prediabetes",D61&gt;=6.5,"Diabetes")</f>
        <v>Diabetes</v>
      </c>
      <c r="F61" s="9" t="s">
        <v>2378</v>
      </c>
      <c r="G61" s="9" t="s">
        <v>2378</v>
      </c>
      <c r="H61" s="9" t="s">
        <v>2378</v>
      </c>
      <c r="I61" s="11">
        <v>0</v>
      </c>
      <c r="J61" s="17" t="s">
        <v>2380</v>
      </c>
    </row>
    <row r="62" spans="1:10" x14ac:dyDescent="0.3">
      <c r="A62" s="9" t="s">
        <v>2311</v>
      </c>
      <c r="B62" s="9">
        <v>38.06</v>
      </c>
      <c r="C62" s="11" t="str" cm="1">
        <f t="array" ref="C62">_xlfn.IFS(B62&lt;18.5,"Underweight",B62&lt;24.9,"Normal Weight",B62&lt;30,"Overweight",B62&gt;=30,"Obesity")</f>
        <v>Obesity</v>
      </c>
      <c r="D62" s="9">
        <v>6.04</v>
      </c>
      <c r="E62" s="11" t="str" cm="1">
        <f t="array" ref="E62">_xlfn.IFS(D62&lt;5.7,"Normal",D62&lt;6.5,"Prediabetes",D62&gt;=6.5,"Diabetes")</f>
        <v>Prediabetes</v>
      </c>
      <c r="F62" s="9" t="s">
        <v>2378</v>
      </c>
      <c r="G62" s="9" t="s">
        <v>2378</v>
      </c>
      <c r="H62" s="9" t="s">
        <v>2380</v>
      </c>
      <c r="I62" s="11">
        <v>1</v>
      </c>
      <c r="J62" s="17" t="s">
        <v>2380</v>
      </c>
    </row>
    <row r="63" spans="1:10" x14ac:dyDescent="0.3">
      <c r="A63" s="9" t="s">
        <v>2310</v>
      </c>
      <c r="B63" s="9">
        <v>51.48</v>
      </c>
      <c r="C63" s="11" t="str" cm="1">
        <f t="array" ref="C63">_xlfn.IFS(B63&lt;18.5,"Underweight",B63&lt;24.9,"Normal Weight",B63&lt;30,"Overweight",B63&gt;=30,"Obesity")</f>
        <v>Obesity</v>
      </c>
      <c r="D63" s="9">
        <v>9.33</v>
      </c>
      <c r="E63" s="11" t="str" cm="1">
        <f t="array" ref="E63">_xlfn.IFS(D63&lt;5.7,"Normal",D63&lt;6.5,"Prediabetes",D63&gt;=6.5,"Diabetes")</f>
        <v>Diabetes</v>
      </c>
      <c r="F63" s="9" t="s">
        <v>2380</v>
      </c>
      <c r="G63" s="9" t="s">
        <v>2378</v>
      </c>
      <c r="H63" s="9" t="s">
        <v>2378</v>
      </c>
      <c r="I63" s="11">
        <v>0</v>
      </c>
      <c r="J63" s="17" t="s">
        <v>2380</v>
      </c>
    </row>
    <row r="64" spans="1:10" x14ac:dyDescent="0.3">
      <c r="A64" s="9" t="s">
        <v>2309</v>
      </c>
      <c r="B64" s="9">
        <v>52.06</v>
      </c>
      <c r="C64" s="11" t="str" cm="1">
        <f t="array" ref="C64">_xlfn.IFS(B64&lt;18.5,"Underweight",B64&lt;24.9,"Normal Weight",B64&lt;30,"Overweight",B64&gt;=30,"Obesity")</f>
        <v>Obesity</v>
      </c>
      <c r="D64" s="9">
        <v>11.47</v>
      </c>
      <c r="E64" s="11" t="str" cm="1">
        <f t="array" ref="E64">_xlfn.IFS(D64&lt;5.7,"Normal",D64&lt;6.5,"Prediabetes",D64&gt;=6.5,"Diabetes")</f>
        <v>Diabetes</v>
      </c>
      <c r="F64" s="9" t="s">
        <v>2378</v>
      </c>
      <c r="G64" s="9" t="s">
        <v>2378</v>
      </c>
      <c r="H64" s="9" t="s">
        <v>2378</v>
      </c>
      <c r="I64" s="11">
        <v>0</v>
      </c>
      <c r="J64" s="17" t="s">
        <v>2380</v>
      </c>
    </row>
    <row r="65" spans="1:10" x14ac:dyDescent="0.3">
      <c r="A65" s="9" t="s">
        <v>2308</v>
      </c>
      <c r="B65" s="9">
        <v>30.684999999999999</v>
      </c>
      <c r="C65" s="11" t="str" cm="1">
        <f t="array" ref="C65">_xlfn.IFS(B65&lt;18.5,"Underweight",B65&lt;24.9,"Normal Weight",B65&lt;30,"Overweight",B65&gt;=30,"Obesity")</f>
        <v>Obesity</v>
      </c>
      <c r="D65" s="9">
        <v>7.02</v>
      </c>
      <c r="E65" s="11" t="str" cm="1">
        <f t="array" ref="E65">_xlfn.IFS(D65&lt;5.7,"Normal",D65&lt;6.5,"Prediabetes",D65&gt;=6.5,"Diabetes")</f>
        <v>Diabetes</v>
      </c>
      <c r="F65" s="9" t="s">
        <v>2380</v>
      </c>
      <c r="G65" s="9" t="s">
        <v>2378</v>
      </c>
      <c r="H65" s="9" t="s">
        <v>2378</v>
      </c>
      <c r="I65" s="11">
        <v>0</v>
      </c>
      <c r="J65" s="17" t="s">
        <v>2380</v>
      </c>
    </row>
    <row r="66" spans="1:10" x14ac:dyDescent="0.3">
      <c r="A66" s="9" t="s">
        <v>2307</v>
      </c>
      <c r="B66" s="9">
        <v>36.08</v>
      </c>
      <c r="C66" s="11" t="str" cm="1">
        <f t="array" ref="C66">_xlfn.IFS(B66&lt;18.5,"Underweight",B66&lt;24.9,"Normal Weight",B66&lt;30,"Overweight",B66&gt;=30,"Obesity")</f>
        <v>Obesity</v>
      </c>
      <c r="D66" s="9">
        <v>8.8000000000000007</v>
      </c>
      <c r="E66" s="11" t="str" cm="1">
        <f t="array" ref="E66">_xlfn.IFS(D66&lt;5.7,"Normal",D66&lt;6.5,"Prediabetes",D66&gt;=6.5,"Diabetes")</f>
        <v>Diabetes</v>
      </c>
      <c r="F66" s="9" t="s">
        <v>2380</v>
      </c>
      <c r="G66" s="9" t="s">
        <v>2378</v>
      </c>
      <c r="H66" s="9" t="s">
        <v>2378</v>
      </c>
      <c r="I66" s="11">
        <v>1</v>
      </c>
      <c r="J66" s="17" t="s">
        <v>2380</v>
      </c>
    </row>
    <row r="67" spans="1:10" x14ac:dyDescent="0.3">
      <c r="A67" s="9" t="s">
        <v>2306</v>
      </c>
      <c r="B67" s="9">
        <v>54.99</v>
      </c>
      <c r="C67" s="11" t="str" cm="1">
        <f t="array" ref="C67">_xlfn.IFS(B67&lt;18.5,"Underweight",B67&lt;24.9,"Normal Weight",B67&lt;30,"Overweight",B67&gt;=30,"Obesity")</f>
        <v>Obesity</v>
      </c>
      <c r="D67" s="9">
        <v>8.68</v>
      </c>
      <c r="E67" s="11" t="str" cm="1">
        <f t="array" ref="E67">_xlfn.IFS(D67&lt;5.7,"Normal",D67&lt;6.5,"Prediabetes",D67&gt;=6.5,"Diabetes")</f>
        <v>Diabetes</v>
      </c>
      <c r="F67" s="9" t="s">
        <v>2378</v>
      </c>
      <c r="G67" s="9" t="s">
        <v>2378</v>
      </c>
      <c r="H67" s="9" t="s">
        <v>2378</v>
      </c>
      <c r="I67" s="11">
        <v>2</v>
      </c>
      <c r="J67" s="17" t="s">
        <v>2380</v>
      </c>
    </row>
    <row r="68" spans="1:10" x14ac:dyDescent="0.3">
      <c r="A68" s="9" t="s">
        <v>2305</v>
      </c>
      <c r="B68" s="9">
        <v>35.97</v>
      </c>
      <c r="C68" s="11" t="str" cm="1">
        <f t="array" ref="C68">_xlfn.IFS(B68&lt;18.5,"Underweight",B68&lt;24.9,"Normal Weight",B68&lt;30,"Overweight",B68&gt;=30,"Obesity")</f>
        <v>Obesity</v>
      </c>
      <c r="D68" s="9">
        <v>6.12</v>
      </c>
      <c r="E68" s="11" t="str" cm="1">
        <f t="array" ref="E68">_xlfn.IFS(D68&lt;5.7,"Normal",D68&lt;6.5,"Prediabetes",D68&gt;=6.5,"Diabetes")</f>
        <v>Prediabetes</v>
      </c>
      <c r="F68" s="9" t="s">
        <v>2378</v>
      </c>
      <c r="G68" s="9" t="s">
        <v>2378</v>
      </c>
      <c r="H68" s="9" t="s">
        <v>2380</v>
      </c>
      <c r="I68" s="11">
        <v>1</v>
      </c>
      <c r="J68" s="17" t="s">
        <v>2380</v>
      </c>
    </row>
    <row r="69" spans="1:10" x14ac:dyDescent="0.3">
      <c r="A69" s="9" t="s">
        <v>2304</v>
      </c>
      <c r="B69" s="9">
        <v>45.54</v>
      </c>
      <c r="C69" s="11" t="str" cm="1">
        <f t="array" ref="C69">_xlfn.IFS(B69&lt;18.5,"Underweight",B69&lt;24.9,"Normal Weight",B69&lt;30,"Overweight",B69&gt;=30,"Obesity")</f>
        <v>Obesity</v>
      </c>
      <c r="D69" s="9">
        <v>5.4</v>
      </c>
      <c r="E69" s="11" t="str" cm="1">
        <f t="array" ref="E69">_xlfn.IFS(D69&lt;5.7,"Normal",D69&lt;6.5,"Prediabetes",D69&gt;=6.5,"Diabetes")</f>
        <v>Normal</v>
      </c>
      <c r="F69" s="9" t="s">
        <v>2380</v>
      </c>
      <c r="G69" s="9" t="s">
        <v>2378</v>
      </c>
      <c r="H69" s="9" t="s">
        <v>2380</v>
      </c>
      <c r="I69" s="11">
        <v>1</v>
      </c>
      <c r="J69" s="17" t="s">
        <v>2380</v>
      </c>
    </row>
    <row r="70" spans="1:10" x14ac:dyDescent="0.3">
      <c r="A70" s="9" t="s">
        <v>2303</v>
      </c>
      <c r="B70" s="9">
        <v>35.53</v>
      </c>
      <c r="C70" s="11" t="str" cm="1">
        <f t="array" ref="C70">_xlfn.IFS(B70&lt;18.5,"Underweight",B70&lt;24.9,"Normal Weight",B70&lt;30,"Overweight",B70&gt;=30,"Obesity")</f>
        <v>Obesity</v>
      </c>
      <c r="D70" s="9">
        <v>4.3600000000000003</v>
      </c>
      <c r="E70" s="11" t="str" cm="1">
        <f t="array" ref="E70">_xlfn.IFS(D70&lt;5.7,"Normal",D70&lt;6.5,"Prediabetes",D70&gt;=6.5,"Diabetes")</f>
        <v>Normal</v>
      </c>
      <c r="F70" s="9" t="s">
        <v>2380</v>
      </c>
      <c r="G70" s="9" t="s">
        <v>2378</v>
      </c>
      <c r="H70" s="9" t="s">
        <v>2378</v>
      </c>
      <c r="I70" s="11">
        <v>0</v>
      </c>
      <c r="J70" s="17" t="s">
        <v>2380</v>
      </c>
    </row>
    <row r="71" spans="1:10" x14ac:dyDescent="0.3">
      <c r="A71" s="9" t="s">
        <v>2302</v>
      </c>
      <c r="B71" s="9">
        <v>30.8</v>
      </c>
      <c r="C71" s="11" t="str" cm="1">
        <f t="array" ref="C71">_xlfn.IFS(B71&lt;18.5,"Underweight",B71&lt;24.9,"Normal Weight",B71&lt;30,"Overweight",B71&gt;=30,"Obesity")</f>
        <v>Obesity</v>
      </c>
      <c r="D71" s="9">
        <v>9.77</v>
      </c>
      <c r="E71" s="11" t="str" cm="1">
        <f t="array" ref="E71">_xlfn.IFS(D71&lt;5.7,"Normal",D71&lt;6.5,"Prediabetes",D71&gt;=6.5,"Diabetes")</f>
        <v>Diabetes</v>
      </c>
      <c r="F71" s="9" t="s">
        <v>2378</v>
      </c>
      <c r="G71" s="9" t="s">
        <v>2378</v>
      </c>
      <c r="H71" s="9" t="s">
        <v>2378</v>
      </c>
      <c r="I71" s="11">
        <v>0</v>
      </c>
      <c r="J71" s="17" t="s">
        <v>2380</v>
      </c>
    </row>
    <row r="72" spans="1:10" x14ac:dyDescent="0.3">
      <c r="A72" s="9" t="s">
        <v>2301</v>
      </c>
      <c r="B72" s="9">
        <v>38.39</v>
      </c>
      <c r="C72" s="11" t="str" cm="1">
        <f t="array" ref="C72">_xlfn.IFS(B72&lt;18.5,"Underweight",B72&lt;24.9,"Normal Weight",B72&lt;30,"Overweight",B72&gt;=30,"Obesity")</f>
        <v>Obesity</v>
      </c>
      <c r="D72" s="9">
        <v>4.25</v>
      </c>
      <c r="E72" s="11" t="str" cm="1">
        <f t="array" ref="E72">_xlfn.IFS(D72&lt;5.7,"Normal",D72&lt;6.5,"Prediabetes",D72&gt;=6.5,"Diabetes")</f>
        <v>Normal</v>
      </c>
      <c r="F72" s="9" t="s">
        <v>2378</v>
      </c>
      <c r="G72" s="9" t="s">
        <v>2378</v>
      </c>
      <c r="H72" s="9" t="s">
        <v>2378</v>
      </c>
      <c r="I72" s="11">
        <v>1</v>
      </c>
      <c r="J72" s="17" t="s">
        <v>2380</v>
      </c>
    </row>
    <row r="73" spans="1:10" x14ac:dyDescent="0.3">
      <c r="A73" s="9" t="s">
        <v>2300</v>
      </c>
      <c r="B73" s="9">
        <v>32.299999999999997</v>
      </c>
      <c r="C73" s="11" t="str" cm="1">
        <f t="array" ref="C73">_xlfn.IFS(B73&lt;18.5,"Underweight",B73&lt;24.9,"Normal Weight",B73&lt;30,"Overweight",B73&gt;=30,"Obesity")</f>
        <v>Obesity</v>
      </c>
      <c r="D73" s="9">
        <v>4.76</v>
      </c>
      <c r="E73" s="11" t="str" cm="1">
        <f t="array" ref="E73">_xlfn.IFS(D73&lt;5.7,"Normal",D73&lt;6.5,"Prediabetes",D73&gt;=6.5,"Diabetes")</f>
        <v>Normal</v>
      </c>
      <c r="F73" s="9" t="s">
        <v>2378</v>
      </c>
      <c r="G73" s="9" t="s">
        <v>2378</v>
      </c>
      <c r="H73" s="9" t="s">
        <v>2378</v>
      </c>
      <c r="I73" s="11">
        <v>2</v>
      </c>
      <c r="J73" s="17" t="s">
        <v>2380</v>
      </c>
    </row>
    <row r="74" spans="1:10" x14ac:dyDescent="0.3">
      <c r="A74" s="9" t="s">
        <v>2299</v>
      </c>
      <c r="B74" s="9">
        <v>48.8</v>
      </c>
      <c r="C74" s="11" t="str" cm="1">
        <f t="array" ref="C74">_xlfn.IFS(B74&lt;18.5,"Underweight",B74&lt;24.9,"Normal Weight",B74&lt;30,"Overweight",B74&gt;=30,"Obesity")</f>
        <v>Obesity</v>
      </c>
      <c r="D74" s="9">
        <v>6.22</v>
      </c>
      <c r="E74" s="11" t="str" cm="1">
        <f t="array" ref="E74">_xlfn.IFS(D74&lt;5.7,"Normal",D74&lt;6.5,"Prediabetes",D74&gt;=6.5,"Diabetes")</f>
        <v>Prediabetes</v>
      </c>
      <c r="F74" s="9" t="s">
        <v>2380</v>
      </c>
      <c r="G74" s="9" t="s">
        <v>2378</v>
      </c>
      <c r="H74" s="9" t="s">
        <v>2378</v>
      </c>
      <c r="I74" s="11">
        <v>2</v>
      </c>
      <c r="J74" s="17" t="s">
        <v>2380</v>
      </c>
    </row>
    <row r="75" spans="1:10" x14ac:dyDescent="0.3">
      <c r="A75" s="9" t="s">
        <v>2298</v>
      </c>
      <c r="B75" s="9">
        <v>45.5</v>
      </c>
      <c r="C75" s="11" t="str" cm="1">
        <f t="array" ref="C75">_xlfn.IFS(B75&lt;18.5,"Underweight",B75&lt;24.9,"Normal Weight",B75&lt;30,"Overweight",B75&gt;=30,"Obesity")</f>
        <v>Obesity</v>
      </c>
      <c r="D75" s="9">
        <v>7.96</v>
      </c>
      <c r="E75" s="11" t="str" cm="1">
        <f t="array" ref="E75">_xlfn.IFS(D75&lt;5.7,"Normal",D75&lt;6.5,"Prediabetes",D75&gt;=6.5,"Diabetes")</f>
        <v>Diabetes</v>
      </c>
      <c r="F75" s="9" t="s">
        <v>2378</v>
      </c>
      <c r="G75" s="9" t="s">
        <v>2378</v>
      </c>
      <c r="H75" s="9" t="s">
        <v>2378</v>
      </c>
      <c r="I75" s="11">
        <v>0</v>
      </c>
      <c r="J75" s="17" t="s">
        <v>2380</v>
      </c>
    </row>
    <row r="76" spans="1:10" x14ac:dyDescent="0.3">
      <c r="A76" s="9" t="s">
        <v>2297</v>
      </c>
      <c r="B76" s="9">
        <v>53.61</v>
      </c>
      <c r="C76" s="11" t="str" cm="1">
        <f t="array" ref="C76">_xlfn.IFS(B76&lt;18.5,"Underweight",B76&lt;24.9,"Normal Weight",B76&lt;30,"Overweight",B76&gt;=30,"Obesity")</f>
        <v>Obesity</v>
      </c>
      <c r="D76" s="9">
        <v>10.92</v>
      </c>
      <c r="E76" s="11" t="str" cm="1">
        <f t="array" ref="E76">_xlfn.IFS(D76&lt;5.7,"Normal",D76&lt;6.5,"Prediabetes",D76&gt;=6.5,"Diabetes")</f>
        <v>Diabetes</v>
      </c>
      <c r="F76" s="9" t="s">
        <v>2380</v>
      </c>
      <c r="G76" s="9" t="s">
        <v>2378</v>
      </c>
      <c r="H76" s="9" t="s">
        <v>2378</v>
      </c>
      <c r="I76" s="11">
        <v>1</v>
      </c>
      <c r="J76" s="17" t="s">
        <v>2380</v>
      </c>
    </row>
    <row r="77" spans="1:10" x14ac:dyDescent="0.3">
      <c r="A77" s="9" t="s">
        <v>2296</v>
      </c>
      <c r="B77" s="9">
        <v>36.19</v>
      </c>
      <c r="C77" s="11" t="str" cm="1">
        <f t="array" ref="C77">_xlfn.IFS(B77&lt;18.5,"Underweight",B77&lt;24.9,"Normal Weight",B77&lt;30,"Overweight",B77&gt;=30,"Obesity")</f>
        <v>Obesity</v>
      </c>
      <c r="D77" s="9">
        <v>11.51</v>
      </c>
      <c r="E77" s="11" t="str" cm="1">
        <f t="array" ref="E77">_xlfn.IFS(D77&lt;5.7,"Normal",D77&lt;6.5,"Prediabetes",D77&gt;=6.5,"Diabetes")</f>
        <v>Diabetes</v>
      </c>
      <c r="F77" s="9" t="s">
        <v>2380</v>
      </c>
      <c r="G77" s="9" t="s">
        <v>2378</v>
      </c>
      <c r="H77" s="9" t="s">
        <v>2378</v>
      </c>
      <c r="I77" s="11">
        <v>1</v>
      </c>
      <c r="J77" s="17" t="s">
        <v>2380</v>
      </c>
    </row>
    <row r="78" spans="1:10" x14ac:dyDescent="0.3">
      <c r="A78" s="9" t="s">
        <v>2295</v>
      </c>
      <c r="B78" s="9">
        <v>34.6</v>
      </c>
      <c r="C78" s="11" t="str" cm="1">
        <f t="array" ref="C78">_xlfn.IFS(B78&lt;18.5,"Underweight",B78&lt;24.9,"Normal Weight",B78&lt;30,"Overweight",B78&gt;=30,"Obesity")</f>
        <v>Obesity</v>
      </c>
      <c r="D78" s="9">
        <v>5.99</v>
      </c>
      <c r="E78" s="11" t="str" cm="1">
        <f t="array" ref="E78">_xlfn.IFS(D78&lt;5.7,"Normal",D78&lt;6.5,"Prediabetes",D78&gt;=6.5,"Diabetes")</f>
        <v>Prediabetes</v>
      </c>
      <c r="F78" s="9" t="s">
        <v>2380</v>
      </c>
      <c r="G78" s="9" t="s">
        <v>2378</v>
      </c>
      <c r="H78" s="9" t="s">
        <v>2378</v>
      </c>
      <c r="I78" s="11">
        <v>0</v>
      </c>
      <c r="J78" s="17" t="s">
        <v>2380</v>
      </c>
    </row>
    <row r="79" spans="1:10" x14ac:dyDescent="0.3">
      <c r="A79" s="9" t="s">
        <v>2294</v>
      </c>
      <c r="B79" s="9">
        <v>54.12</v>
      </c>
      <c r="C79" s="11" t="str" cm="1">
        <f t="array" ref="C79">_xlfn.IFS(B79&lt;18.5,"Underweight",B79&lt;24.9,"Normal Weight",B79&lt;30,"Overweight",B79&gt;=30,"Obesity")</f>
        <v>Obesity</v>
      </c>
      <c r="D79" s="9">
        <v>11.57</v>
      </c>
      <c r="E79" s="11" t="str" cm="1">
        <f t="array" ref="E79">_xlfn.IFS(D79&lt;5.7,"Normal",D79&lt;6.5,"Prediabetes",D79&gt;=6.5,"Diabetes")</f>
        <v>Diabetes</v>
      </c>
      <c r="F79" s="9" t="s">
        <v>2378</v>
      </c>
      <c r="G79" s="9" t="s">
        <v>2378</v>
      </c>
      <c r="H79" s="9" t="s">
        <v>2378</v>
      </c>
      <c r="I79" s="11">
        <v>0</v>
      </c>
      <c r="J79" s="17" t="s">
        <v>2380</v>
      </c>
    </row>
    <row r="80" spans="1:10" x14ac:dyDescent="0.3">
      <c r="A80" s="9" t="s">
        <v>2293</v>
      </c>
      <c r="B80" s="9">
        <v>48.82</v>
      </c>
      <c r="C80" s="11" t="str" cm="1">
        <f t="array" ref="C80">_xlfn.IFS(B80&lt;18.5,"Underweight",B80&lt;24.9,"Normal Weight",B80&lt;30,"Overweight",B80&gt;=30,"Obesity")</f>
        <v>Obesity</v>
      </c>
      <c r="D80" s="9">
        <v>6.67</v>
      </c>
      <c r="E80" s="11" t="str" cm="1">
        <f t="array" ref="E80">_xlfn.IFS(D80&lt;5.7,"Normal",D80&lt;6.5,"Prediabetes",D80&gt;=6.5,"Diabetes")</f>
        <v>Diabetes</v>
      </c>
      <c r="F80" s="9" t="s">
        <v>2380</v>
      </c>
      <c r="G80" s="9" t="s">
        <v>2378</v>
      </c>
      <c r="H80" s="9" t="s">
        <v>2378</v>
      </c>
      <c r="I80" s="11">
        <v>0</v>
      </c>
      <c r="J80" s="17" t="s">
        <v>2380</v>
      </c>
    </row>
    <row r="81" spans="1:10" x14ac:dyDescent="0.3">
      <c r="A81" s="9" t="s">
        <v>2292</v>
      </c>
      <c r="B81" s="9">
        <v>51.01</v>
      </c>
      <c r="C81" s="11" t="str" cm="1">
        <f t="array" ref="C81">_xlfn.IFS(B81&lt;18.5,"Underweight",B81&lt;24.9,"Normal Weight",B81&lt;30,"Overweight",B81&gt;=30,"Obesity")</f>
        <v>Obesity</v>
      </c>
      <c r="D81" s="9">
        <v>9.1999999999999993</v>
      </c>
      <c r="E81" s="11" t="str" cm="1">
        <f t="array" ref="E81">_xlfn.IFS(D81&lt;5.7,"Normal",D81&lt;6.5,"Prediabetes",D81&gt;=6.5,"Diabetes")</f>
        <v>Diabetes</v>
      </c>
      <c r="F81" s="9" t="s">
        <v>2378</v>
      </c>
      <c r="G81" s="9" t="s">
        <v>2378</v>
      </c>
      <c r="H81" s="9" t="s">
        <v>2378</v>
      </c>
      <c r="I81" s="11">
        <v>0</v>
      </c>
      <c r="J81" s="17" t="s">
        <v>2380</v>
      </c>
    </row>
    <row r="82" spans="1:10" x14ac:dyDescent="0.3">
      <c r="A82" s="9" t="s">
        <v>2291</v>
      </c>
      <c r="B82" s="9">
        <v>45.65</v>
      </c>
      <c r="C82" s="11" t="str" cm="1">
        <f t="array" ref="C82">_xlfn.IFS(B82&lt;18.5,"Underweight",B82&lt;24.9,"Normal Weight",B82&lt;30,"Overweight",B82&gt;=30,"Obesity")</f>
        <v>Obesity</v>
      </c>
      <c r="D82" s="9">
        <v>5.1100000000000003</v>
      </c>
      <c r="E82" s="11" t="str" cm="1">
        <f t="array" ref="E82">_xlfn.IFS(D82&lt;5.7,"Normal",D82&lt;6.5,"Prediabetes",D82&gt;=6.5,"Diabetes")</f>
        <v>Normal</v>
      </c>
      <c r="F82" s="9" t="s">
        <v>2380</v>
      </c>
      <c r="G82" s="9" t="s">
        <v>2378</v>
      </c>
      <c r="H82" s="9" t="s">
        <v>2378</v>
      </c>
      <c r="I82" s="11">
        <v>1</v>
      </c>
      <c r="J82" s="17" t="s">
        <v>2380</v>
      </c>
    </row>
    <row r="83" spans="1:10" x14ac:dyDescent="0.3">
      <c r="A83" s="9" t="s">
        <v>2290</v>
      </c>
      <c r="B83" s="9">
        <v>52.9</v>
      </c>
      <c r="C83" s="11" t="str" cm="1">
        <f t="array" ref="C83">_xlfn.IFS(B83&lt;18.5,"Underweight",B83&lt;24.9,"Normal Weight",B83&lt;30,"Overweight",B83&gt;=30,"Obesity")</f>
        <v>Obesity</v>
      </c>
      <c r="D83" s="9">
        <v>5.34</v>
      </c>
      <c r="E83" s="11" t="str" cm="1">
        <f t="array" ref="E83">_xlfn.IFS(D83&lt;5.7,"Normal",D83&lt;6.5,"Prediabetes",D83&gt;=6.5,"Diabetes")</f>
        <v>Normal</v>
      </c>
      <c r="F83" s="9" t="s">
        <v>2378</v>
      </c>
      <c r="G83" s="9" t="s">
        <v>2378</v>
      </c>
      <c r="H83" s="9" t="s">
        <v>2378</v>
      </c>
      <c r="I83" s="11">
        <v>0</v>
      </c>
      <c r="J83" s="17" t="s">
        <v>2380</v>
      </c>
    </row>
    <row r="84" spans="1:10" x14ac:dyDescent="0.3">
      <c r="A84" s="9" t="s">
        <v>2289</v>
      </c>
      <c r="B84" s="9">
        <v>45.41</v>
      </c>
      <c r="C84" s="11" t="str" cm="1">
        <f t="array" ref="C84">_xlfn.IFS(B84&lt;18.5,"Underweight",B84&lt;24.9,"Normal Weight",B84&lt;30,"Overweight",B84&gt;=30,"Obesity")</f>
        <v>Obesity</v>
      </c>
      <c r="D84" s="9">
        <v>4.03</v>
      </c>
      <c r="E84" s="11" t="str" cm="1">
        <f t="array" ref="E84">_xlfn.IFS(D84&lt;5.7,"Normal",D84&lt;6.5,"Prediabetes",D84&gt;=6.5,"Diabetes")</f>
        <v>Normal</v>
      </c>
      <c r="F84" s="9" t="s">
        <v>2380</v>
      </c>
      <c r="G84" s="9" t="s">
        <v>2378</v>
      </c>
      <c r="H84" s="9" t="s">
        <v>2378</v>
      </c>
      <c r="I84" s="11">
        <v>1</v>
      </c>
      <c r="J84" s="17" t="s">
        <v>2380</v>
      </c>
    </row>
    <row r="85" spans="1:10" x14ac:dyDescent="0.3">
      <c r="A85" s="9" t="s">
        <v>2288</v>
      </c>
      <c r="B85" s="9">
        <v>49.41</v>
      </c>
      <c r="C85" s="11" t="str" cm="1">
        <f t="array" ref="C85">_xlfn.IFS(B85&lt;18.5,"Underweight",B85&lt;24.9,"Normal Weight",B85&lt;30,"Overweight",B85&gt;=30,"Obesity")</f>
        <v>Obesity</v>
      </c>
      <c r="D85" s="9">
        <v>4.2300000000000004</v>
      </c>
      <c r="E85" s="11" t="str" cm="1">
        <f t="array" ref="E85">_xlfn.IFS(D85&lt;5.7,"Normal",D85&lt;6.5,"Prediabetes",D85&gt;=6.5,"Diabetes")</f>
        <v>Normal</v>
      </c>
      <c r="F85" s="9" t="s">
        <v>2380</v>
      </c>
      <c r="G85" s="9" t="s">
        <v>2378</v>
      </c>
      <c r="H85" s="9" t="s">
        <v>2380</v>
      </c>
      <c r="I85" s="11">
        <v>1</v>
      </c>
      <c r="J85" s="17" t="s">
        <v>2380</v>
      </c>
    </row>
    <row r="86" spans="1:10" x14ac:dyDescent="0.3">
      <c r="A86" s="9" t="s">
        <v>2287</v>
      </c>
      <c r="B86" s="9">
        <v>31.824999999999999</v>
      </c>
      <c r="C86" s="11" t="str" cm="1">
        <f t="array" ref="C86">_xlfn.IFS(B86&lt;18.5,"Underweight",B86&lt;24.9,"Normal Weight",B86&lt;30,"Overweight",B86&gt;=30,"Obesity")</f>
        <v>Obesity</v>
      </c>
      <c r="D86" s="9">
        <v>4.0599999999999996</v>
      </c>
      <c r="E86" s="11" t="str" cm="1">
        <f t="array" ref="E86">_xlfn.IFS(D86&lt;5.7,"Normal",D86&lt;6.5,"Prediabetes",D86&gt;=6.5,"Diabetes")</f>
        <v>Normal</v>
      </c>
      <c r="F86" s="9" t="s">
        <v>2378</v>
      </c>
      <c r="G86" s="9" t="s">
        <v>2378</v>
      </c>
      <c r="H86" s="9" t="s">
        <v>2378</v>
      </c>
      <c r="I86" s="11">
        <v>2</v>
      </c>
      <c r="J86" s="17" t="s">
        <v>2380</v>
      </c>
    </row>
    <row r="87" spans="1:10" x14ac:dyDescent="0.3">
      <c r="A87" s="9" t="s">
        <v>2286</v>
      </c>
      <c r="B87" s="9">
        <v>51.28</v>
      </c>
      <c r="C87" s="11" t="str" cm="1">
        <f t="array" ref="C87">_xlfn.IFS(B87&lt;18.5,"Underweight",B87&lt;24.9,"Normal Weight",B87&lt;30,"Overweight",B87&gt;=30,"Obesity")</f>
        <v>Obesity</v>
      </c>
      <c r="D87" s="9">
        <v>4.68</v>
      </c>
      <c r="E87" s="11" t="str" cm="1">
        <f t="array" ref="E87">_xlfn.IFS(D87&lt;5.7,"Normal",D87&lt;6.5,"Prediabetes",D87&gt;=6.5,"Diabetes")</f>
        <v>Normal</v>
      </c>
      <c r="F87" s="9" t="s">
        <v>2378</v>
      </c>
      <c r="G87" s="9" t="s">
        <v>2378</v>
      </c>
      <c r="H87" s="9" t="s">
        <v>2378</v>
      </c>
      <c r="I87" s="11">
        <v>2</v>
      </c>
      <c r="J87" s="17" t="s">
        <v>2380</v>
      </c>
    </row>
    <row r="88" spans="1:10" x14ac:dyDescent="0.3">
      <c r="A88" s="9" t="s">
        <v>2285</v>
      </c>
      <c r="B88" s="9">
        <v>34.96</v>
      </c>
      <c r="C88" s="11" t="str" cm="1">
        <f t="array" ref="C88">_xlfn.IFS(B88&lt;18.5,"Underweight",B88&lt;24.9,"Normal Weight",B88&lt;30,"Overweight",B88&gt;=30,"Obesity")</f>
        <v>Obesity</v>
      </c>
      <c r="D88" s="9">
        <v>4.34</v>
      </c>
      <c r="E88" s="11" t="str" cm="1">
        <f t="array" ref="E88">_xlfn.IFS(D88&lt;5.7,"Normal",D88&lt;6.5,"Prediabetes",D88&gt;=6.5,"Diabetes")</f>
        <v>Normal</v>
      </c>
      <c r="F88" s="9" t="s">
        <v>2378</v>
      </c>
      <c r="G88" s="9" t="s">
        <v>2378</v>
      </c>
      <c r="H88" s="9" t="s">
        <v>2380</v>
      </c>
      <c r="I88" s="11">
        <v>1</v>
      </c>
      <c r="J88" s="17" t="s">
        <v>2380</v>
      </c>
    </row>
    <row r="89" spans="1:10" x14ac:dyDescent="0.3">
      <c r="A89" s="9" t="s">
        <v>2284</v>
      </c>
      <c r="B89" s="9">
        <v>33.11</v>
      </c>
      <c r="C89" s="11" t="str" cm="1">
        <f t="array" ref="C89">_xlfn.IFS(B89&lt;18.5,"Underweight",B89&lt;24.9,"Normal Weight",B89&lt;30,"Overweight",B89&gt;=30,"Obesity")</f>
        <v>Obesity</v>
      </c>
      <c r="D89" s="9">
        <v>10.51</v>
      </c>
      <c r="E89" s="11" t="str" cm="1">
        <f t="array" ref="E89">_xlfn.IFS(D89&lt;5.7,"Normal",D89&lt;6.5,"Prediabetes",D89&gt;=6.5,"Diabetes")</f>
        <v>Diabetes</v>
      </c>
      <c r="F89" s="9" t="s">
        <v>2378</v>
      </c>
      <c r="G89" s="9" t="s">
        <v>2378</v>
      </c>
      <c r="H89" s="9" t="s">
        <v>2378</v>
      </c>
      <c r="I89" s="11">
        <v>0</v>
      </c>
      <c r="J89" s="17" t="s">
        <v>2380</v>
      </c>
    </row>
    <row r="90" spans="1:10" x14ac:dyDescent="0.3">
      <c r="A90" s="9" t="s">
        <v>2283</v>
      </c>
      <c r="B90" s="9">
        <v>54.74</v>
      </c>
      <c r="C90" s="11" t="str" cm="1">
        <f t="array" ref="C90">_xlfn.IFS(B90&lt;18.5,"Underweight",B90&lt;24.9,"Normal Weight",B90&lt;30,"Overweight",B90&gt;=30,"Obesity")</f>
        <v>Obesity</v>
      </c>
      <c r="D90" s="9">
        <v>5.84</v>
      </c>
      <c r="E90" s="11" t="str" cm="1">
        <f t="array" ref="E90">_xlfn.IFS(D90&lt;5.7,"Normal",D90&lt;6.5,"Prediabetes",D90&gt;=6.5,"Diabetes")</f>
        <v>Prediabetes</v>
      </c>
      <c r="F90" s="9" t="s">
        <v>2380</v>
      </c>
      <c r="G90" s="9" t="s">
        <v>2378</v>
      </c>
      <c r="H90" s="9" t="s">
        <v>2380</v>
      </c>
      <c r="I90" s="11">
        <v>1</v>
      </c>
      <c r="J90" s="17" t="s">
        <v>2380</v>
      </c>
    </row>
    <row r="91" spans="1:10" x14ac:dyDescent="0.3">
      <c r="A91" s="9" t="s">
        <v>2282</v>
      </c>
      <c r="B91" s="9">
        <v>32.56</v>
      </c>
      <c r="C91" s="11" t="str" cm="1">
        <f t="array" ref="C91">_xlfn.IFS(B91&lt;18.5,"Underweight",B91&lt;24.9,"Normal Weight",B91&lt;30,"Overweight",B91&gt;=30,"Obesity")</f>
        <v>Obesity</v>
      </c>
      <c r="D91" s="9">
        <v>5.41</v>
      </c>
      <c r="E91" s="11" t="str" cm="1">
        <f t="array" ref="E91">_xlfn.IFS(D91&lt;5.7,"Normal",D91&lt;6.5,"Prediabetes",D91&gt;=6.5,"Diabetes")</f>
        <v>Normal</v>
      </c>
      <c r="F91" s="9" t="s">
        <v>2378</v>
      </c>
      <c r="G91" s="9" t="s">
        <v>2378</v>
      </c>
      <c r="H91" s="9" t="s">
        <v>2380</v>
      </c>
      <c r="I91" s="11">
        <v>1</v>
      </c>
      <c r="J91" s="17" t="s">
        <v>2380</v>
      </c>
    </row>
    <row r="92" spans="1:10" x14ac:dyDescent="0.3">
      <c r="A92" s="9" t="s">
        <v>2281</v>
      </c>
      <c r="B92" s="9">
        <v>39.049999999999997</v>
      </c>
      <c r="C92" s="11" t="str" cm="1">
        <f t="array" ref="C92">_xlfn.IFS(B92&lt;18.5,"Underweight",B92&lt;24.9,"Normal Weight",B92&lt;30,"Overweight",B92&gt;=30,"Obesity")</f>
        <v>Obesity</v>
      </c>
      <c r="D92" s="9">
        <v>6.06</v>
      </c>
      <c r="E92" s="11" t="str" cm="1">
        <f t="array" ref="E92">_xlfn.IFS(D92&lt;5.7,"Normal",D92&lt;6.5,"Prediabetes",D92&gt;=6.5,"Diabetes")</f>
        <v>Prediabetes</v>
      </c>
      <c r="F92" s="9" t="s">
        <v>2378</v>
      </c>
      <c r="G92" s="9" t="s">
        <v>2378</v>
      </c>
      <c r="H92" s="9" t="s">
        <v>2378</v>
      </c>
      <c r="I92" s="11">
        <v>1</v>
      </c>
      <c r="J92" s="17" t="s">
        <v>2380</v>
      </c>
    </row>
    <row r="93" spans="1:10" x14ac:dyDescent="0.3">
      <c r="A93" s="9" t="s">
        <v>2280</v>
      </c>
      <c r="B93" s="9">
        <v>42.75</v>
      </c>
      <c r="C93" s="11" t="str" cm="1">
        <f t="array" ref="C93">_xlfn.IFS(B93&lt;18.5,"Underweight",B93&lt;24.9,"Normal Weight",B93&lt;30,"Overweight",B93&gt;=30,"Obesity")</f>
        <v>Obesity</v>
      </c>
      <c r="D93" s="9">
        <v>4.22</v>
      </c>
      <c r="E93" s="11" t="str" cm="1">
        <f t="array" ref="E93">_xlfn.IFS(D93&lt;5.7,"Normal",D93&lt;6.5,"Prediabetes",D93&gt;=6.5,"Diabetes")</f>
        <v>Normal</v>
      </c>
      <c r="F93" s="9" t="s">
        <v>2378</v>
      </c>
      <c r="G93" s="9" t="s">
        <v>2378</v>
      </c>
      <c r="H93" s="9" t="s">
        <v>2378</v>
      </c>
      <c r="I93" s="11">
        <v>0</v>
      </c>
      <c r="J93" s="17" t="s">
        <v>2380</v>
      </c>
    </row>
    <row r="94" spans="1:10" x14ac:dyDescent="0.3">
      <c r="A94" s="9" t="s">
        <v>2279</v>
      </c>
      <c r="B94" s="9">
        <v>50.58</v>
      </c>
      <c r="C94" s="11" t="str" cm="1">
        <f t="array" ref="C94">_xlfn.IFS(B94&lt;18.5,"Underweight",B94&lt;24.9,"Normal Weight",B94&lt;30,"Overweight",B94&gt;=30,"Obesity")</f>
        <v>Obesity</v>
      </c>
      <c r="D94" s="9">
        <v>5.12</v>
      </c>
      <c r="E94" s="11" t="str" cm="1">
        <f t="array" ref="E94">_xlfn.IFS(D94&lt;5.7,"Normal",D94&lt;6.5,"Prediabetes",D94&gt;=6.5,"Diabetes")</f>
        <v>Normal</v>
      </c>
      <c r="F94" s="9" t="s">
        <v>2378</v>
      </c>
      <c r="G94" s="9" t="s">
        <v>2378</v>
      </c>
      <c r="H94" s="9" t="s">
        <v>2378</v>
      </c>
      <c r="I94" s="11">
        <v>2</v>
      </c>
      <c r="J94" s="17" t="s">
        <v>2380</v>
      </c>
    </row>
    <row r="95" spans="1:10" x14ac:dyDescent="0.3">
      <c r="A95" s="9" t="s">
        <v>2278</v>
      </c>
      <c r="B95" s="9">
        <v>30.495000000000001</v>
      </c>
      <c r="C95" s="11" t="str" cm="1">
        <f t="array" ref="C95">_xlfn.IFS(B95&lt;18.5,"Underweight",B95&lt;24.9,"Normal Weight",B95&lt;30,"Overweight",B95&gt;=30,"Obesity")</f>
        <v>Obesity</v>
      </c>
      <c r="D95" s="9">
        <v>4.57</v>
      </c>
      <c r="E95" s="11" t="str" cm="1">
        <f t="array" ref="E95">_xlfn.IFS(D95&lt;5.7,"Normal",D95&lt;6.5,"Prediabetes",D95&gt;=6.5,"Diabetes")</f>
        <v>Normal</v>
      </c>
      <c r="F95" s="9" t="s">
        <v>2380</v>
      </c>
      <c r="G95" s="9" t="s">
        <v>2378</v>
      </c>
      <c r="H95" s="9" t="s">
        <v>2378</v>
      </c>
      <c r="I95" s="11">
        <v>0</v>
      </c>
      <c r="J95" s="17" t="s">
        <v>2380</v>
      </c>
    </row>
    <row r="96" spans="1:10" x14ac:dyDescent="0.3">
      <c r="A96" s="9" t="s">
        <v>2277</v>
      </c>
      <c r="B96" s="9">
        <v>48.31</v>
      </c>
      <c r="C96" s="11" t="str" cm="1">
        <f t="array" ref="C96">_xlfn.IFS(B96&lt;18.5,"Underweight",B96&lt;24.9,"Normal Weight",B96&lt;30,"Overweight",B96&gt;=30,"Obesity")</f>
        <v>Obesity</v>
      </c>
      <c r="D96" s="9">
        <v>9.58</v>
      </c>
      <c r="E96" s="11" t="str" cm="1">
        <f t="array" ref="E96">_xlfn.IFS(D96&lt;5.7,"Normal",D96&lt;6.5,"Prediabetes",D96&gt;=6.5,"Diabetes")</f>
        <v>Diabetes</v>
      </c>
      <c r="F96" s="9" t="s">
        <v>2380</v>
      </c>
      <c r="G96" s="9" t="s">
        <v>2378</v>
      </c>
      <c r="H96" s="9" t="s">
        <v>2378</v>
      </c>
      <c r="I96" s="11">
        <v>2</v>
      </c>
      <c r="J96" s="17" t="s">
        <v>2380</v>
      </c>
    </row>
    <row r="97" spans="1:10" x14ac:dyDescent="0.3">
      <c r="A97" s="9" t="s">
        <v>2276</v>
      </c>
      <c r="B97" s="9">
        <v>48.99</v>
      </c>
      <c r="C97" s="11" t="str" cm="1">
        <f t="array" ref="C97">_xlfn.IFS(B97&lt;18.5,"Underweight",B97&lt;24.9,"Normal Weight",B97&lt;30,"Overweight",B97&gt;=30,"Obesity")</f>
        <v>Obesity</v>
      </c>
      <c r="D97" s="9">
        <v>9.7799999999999994</v>
      </c>
      <c r="E97" s="11" t="str" cm="1">
        <f t="array" ref="E97">_xlfn.IFS(D97&lt;5.7,"Normal",D97&lt;6.5,"Prediabetes",D97&gt;=6.5,"Diabetes")</f>
        <v>Diabetes</v>
      </c>
      <c r="F97" s="9" t="s">
        <v>2380</v>
      </c>
      <c r="G97" s="9" t="s">
        <v>2378</v>
      </c>
      <c r="H97" s="9" t="s">
        <v>2378</v>
      </c>
      <c r="I97" s="11">
        <v>1</v>
      </c>
      <c r="J97" s="17" t="s">
        <v>2380</v>
      </c>
    </row>
    <row r="98" spans="1:10" x14ac:dyDescent="0.3">
      <c r="A98" s="9" t="s">
        <v>2275</v>
      </c>
      <c r="B98" s="9">
        <v>38.39</v>
      </c>
      <c r="C98" s="11" t="str" cm="1">
        <f t="array" ref="C98">_xlfn.IFS(B98&lt;18.5,"Underweight",B98&lt;24.9,"Normal Weight",B98&lt;30,"Overweight",B98&gt;=30,"Obesity")</f>
        <v>Obesity</v>
      </c>
      <c r="D98" s="9">
        <v>4.1100000000000003</v>
      </c>
      <c r="E98" s="11" t="str" cm="1">
        <f t="array" ref="E98">_xlfn.IFS(D98&lt;5.7,"Normal",D98&lt;6.5,"Prediabetes",D98&gt;=6.5,"Diabetes")</f>
        <v>Normal</v>
      </c>
      <c r="F98" s="9" t="s">
        <v>2380</v>
      </c>
      <c r="G98" s="9" t="s">
        <v>2378</v>
      </c>
      <c r="H98" s="9" t="s">
        <v>2378</v>
      </c>
      <c r="I98" s="11">
        <v>0</v>
      </c>
      <c r="J98" s="17" t="s">
        <v>2380</v>
      </c>
    </row>
    <row r="99" spans="1:10" x14ac:dyDescent="0.3">
      <c r="A99" s="9" t="s">
        <v>2274</v>
      </c>
      <c r="B99" s="9">
        <v>44.34</v>
      </c>
      <c r="C99" s="11" t="str" cm="1">
        <f t="array" ref="C99">_xlfn.IFS(B99&lt;18.5,"Underweight",B99&lt;24.9,"Normal Weight",B99&lt;30,"Overweight",B99&gt;=30,"Obesity")</f>
        <v>Obesity</v>
      </c>
      <c r="D99" s="9">
        <v>4.0199999999999996</v>
      </c>
      <c r="E99" s="11" t="str" cm="1">
        <f t="array" ref="E99">_xlfn.IFS(D99&lt;5.7,"Normal",D99&lt;6.5,"Prediabetes",D99&gt;=6.5,"Diabetes")</f>
        <v>Normal</v>
      </c>
      <c r="F99" s="9" t="s">
        <v>2380</v>
      </c>
      <c r="G99" s="9" t="s">
        <v>2378</v>
      </c>
      <c r="H99" s="9" t="s">
        <v>2378</v>
      </c>
      <c r="I99" s="11">
        <v>2</v>
      </c>
      <c r="J99" s="17" t="s">
        <v>2380</v>
      </c>
    </row>
    <row r="100" spans="1:10" x14ac:dyDescent="0.3">
      <c r="A100" s="9" t="s">
        <v>2273</v>
      </c>
      <c r="B100" s="9">
        <v>41.51</v>
      </c>
      <c r="C100" s="11" t="str" cm="1">
        <f t="array" ref="C100">_xlfn.IFS(B100&lt;18.5,"Underweight",B100&lt;24.9,"Normal Weight",B100&lt;30,"Overweight",B100&gt;=30,"Obesity")</f>
        <v>Obesity</v>
      </c>
      <c r="D100" s="9">
        <v>6.92</v>
      </c>
      <c r="E100" s="11" t="str" cm="1">
        <f t="array" ref="E100">_xlfn.IFS(D100&lt;5.7,"Normal",D100&lt;6.5,"Prediabetes",D100&gt;=6.5,"Diabetes")</f>
        <v>Diabetes</v>
      </c>
      <c r="F100" s="9" t="s">
        <v>2378</v>
      </c>
      <c r="G100" s="9" t="s">
        <v>2378</v>
      </c>
      <c r="H100" s="9" t="s">
        <v>2378</v>
      </c>
      <c r="I100" s="11">
        <v>0</v>
      </c>
      <c r="J100" s="17" t="s">
        <v>2380</v>
      </c>
    </row>
    <row r="101" spans="1:10" x14ac:dyDescent="0.3">
      <c r="A101" s="9" t="s">
        <v>2272</v>
      </c>
      <c r="B101" s="9">
        <v>48.2</v>
      </c>
      <c r="C101" s="11" t="str" cm="1">
        <f t="array" ref="C101">_xlfn.IFS(B101&lt;18.5,"Underweight",B101&lt;24.9,"Normal Weight",B101&lt;30,"Overweight",B101&gt;=30,"Obesity")</f>
        <v>Obesity</v>
      </c>
      <c r="D101" s="9">
        <v>4.84</v>
      </c>
      <c r="E101" s="11" t="str" cm="1">
        <f t="array" ref="E101">_xlfn.IFS(D101&lt;5.7,"Normal",D101&lt;6.5,"Prediabetes",D101&gt;=6.5,"Diabetes")</f>
        <v>Normal</v>
      </c>
      <c r="F101" s="9" t="s">
        <v>2378</v>
      </c>
      <c r="G101" s="9" t="s">
        <v>2378</v>
      </c>
      <c r="H101" s="9" t="s">
        <v>2378</v>
      </c>
      <c r="I101" s="11">
        <v>0</v>
      </c>
      <c r="J101" s="17" t="s">
        <v>2380</v>
      </c>
    </row>
    <row r="102" spans="1:10" x14ac:dyDescent="0.3">
      <c r="A102" s="9" t="s">
        <v>2271</v>
      </c>
      <c r="B102" s="9">
        <v>35.75</v>
      </c>
      <c r="C102" s="11" t="str" cm="1">
        <f t="array" ref="C102">_xlfn.IFS(B102&lt;18.5,"Underweight",B102&lt;24.9,"Normal Weight",B102&lt;30,"Overweight",B102&gt;=30,"Obesity")</f>
        <v>Obesity</v>
      </c>
      <c r="D102" s="9">
        <v>8</v>
      </c>
      <c r="E102" s="11" t="str" cm="1">
        <f t="array" ref="E102">_xlfn.IFS(D102&lt;5.7,"Normal",D102&lt;6.5,"Prediabetes",D102&gt;=6.5,"Diabetes")</f>
        <v>Diabetes</v>
      </c>
      <c r="F102" s="9" t="s">
        <v>2380</v>
      </c>
      <c r="G102" s="9" t="s">
        <v>2378</v>
      </c>
      <c r="H102" s="9" t="s">
        <v>2378</v>
      </c>
      <c r="I102" s="11">
        <v>0</v>
      </c>
      <c r="J102" s="17" t="s">
        <v>2380</v>
      </c>
    </row>
    <row r="103" spans="1:10" x14ac:dyDescent="0.3">
      <c r="A103" s="9" t="s">
        <v>2270</v>
      </c>
      <c r="B103" s="9">
        <v>53.81</v>
      </c>
      <c r="C103" s="11" t="str" cm="1">
        <f t="array" ref="C103">_xlfn.IFS(B103&lt;18.5,"Underweight",B103&lt;24.9,"Normal Weight",B103&lt;30,"Overweight",B103&gt;=30,"Obesity")</f>
        <v>Obesity</v>
      </c>
      <c r="D103" s="9">
        <v>8.77</v>
      </c>
      <c r="E103" s="11" t="str" cm="1">
        <f t="array" ref="E103">_xlfn.IFS(D103&lt;5.7,"Normal",D103&lt;6.5,"Prediabetes",D103&gt;=6.5,"Diabetes")</f>
        <v>Diabetes</v>
      </c>
      <c r="F103" s="9" t="s">
        <v>2380</v>
      </c>
      <c r="G103" s="9" t="s">
        <v>2378</v>
      </c>
      <c r="H103" s="9" t="s">
        <v>2378</v>
      </c>
      <c r="I103" s="11">
        <v>0</v>
      </c>
      <c r="J103" s="17" t="s">
        <v>2380</v>
      </c>
    </row>
    <row r="104" spans="1:10" x14ac:dyDescent="0.3">
      <c r="A104" s="9" t="s">
        <v>2269</v>
      </c>
      <c r="B104" s="9">
        <v>49.48</v>
      </c>
      <c r="C104" s="11" t="str" cm="1">
        <f t="array" ref="C104">_xlfn.IFS(B104&lt;18.5,"Underweight",B104&lt;24.9,"Normal Weight",B104&lt;30,"Overweight",B104&gt;=30,"Obesity")</f>
        <v>Obesity</v>
      </c>
      <c r="D104" s="9">
        <v>4.96</v>
      </c>
      <c r="E104" s="11" t="str" cm="1">
        <f t="array" ref="E104">_xlfn.IFS(D104&lt;5.7,"Normal",D104&lt;6.5,"Prediabetes",D104&gt;=6.5,"Diabetes")</f>
        <v>Normal</v>
      </c>
      <c r="F104" s="9" t="s">
        <v>2378</v>
      </c>
      <c r="G104" s="9" t="s">
        <v>2378</v>
      </c>
      <c r="H104" s="9" t="s">
        <v>2380</v>
      </c>
      <c r="I104" s="11">
        <v>1</v>
      </c>
      <c r="J104" s="17" t="s">
        <v>2380</v>
      </c>
    </row>
    <row r="105" spans="1:10" x14ac:dyDescent="0.3">
      <c r="A105" s="9" t="s">
        <v>2268</v>
      </c>
      <c r="B105" s="9">
        <v>34.1</v>
      </c>
      <c r="C105" s="11" t="str" cm="1">
        <f t="array" ref="C105">_xlfn.IFS(B105&lt;18.5,"Underweight",B105&lt;24.9,"Normal Weight",B105&lt;30,"Overweight",B105&gt;=30,"Obesity")</f>
        <v>Obesity</v>
      </c>
      <c r="D105" s="9">
        <v>4.43</v>
      </c>
      <c r="E105" s="11" t="str" cm="1">
        <f t="array" ref="E105">_xlfn.IFS(D105&lt;5.7,"Normal",D105&lt;6.5,"Prediabetes",D105&gt;=6.5,"Diabetes")</f>
        <v>Normal</v>
      </c>
      <c r="F105" s="9" t="s">
        <v>2380</v>
      </c>
      <c r="G105" s="9" t="s">
        <v>2378</v>
      </c>
      <c r="H105" s="9" t="s">
        <v>2378</v>
      </c>
      <c r="I105" s="11">
        <v>0</v>
      </c>
      <c r="J105" s="17" t="s">
        <v>2380</v>
      </c>
    </row>
    <row r="106" spans="1:10" x14ac:dyDescent="0.3">
      <c r="A106" s="9" t="s">
        <v>2267</v>
      </c>
      <c r="B106" s="9">
        <v>35.299999999999997</v>
      </c>
      <c r="C106" s="11" t="str" cm="1">
        <f t="array" ref="C106">_xlfn.IFS(B106&lt;18.5,"Underweight",B106&lt;24.9,"Normal Weight",B106&lt;30,"Overweight",B106&gt;=30,"Obesity")</f>
        <v>Obesity</v>
      </c>
      <c r="D106" s="9">
        <v>5.82</v>
      </c>
      <c r="E106" s="11" t="str" cm="1">
        <f t="array" ref="E106">_xlfn.IFS(D106&lt;5.7,"Normal",D106&lt;6.5,"Prediabetes",D106&gt;=6.5,"Diabetes")</f>
        <v>Prediabetes</v>
      </c>
      <c r="F106" s="9" t="s">
        <v>2380</v>
      </c>
      <c r="G106" s="9" t="s">
        <v>2378</v>
      </c>
      <c r="H106" s="9" t="s">
        <v>2380</v>
      </c>
      <c r="I106" s="11">
        <v>1</v>
      </c>
      <c r="J106" s="17" t="s">
        <v>2380</v>
      </c>
    </row>
    <row r="107" spans="1:10" x14ac:dyDescent="0.3">
      <c r="A107" s="9" t="s">
        <v>2266</v>
      </c>
      <c r="B107" s="9">
        <v>43.83</v>
      </c>
      <c r="C107" s="11" t="str" cm="1">
        <f t="array" ref="C107">_xlfn.IFS(B107&lt;18.5,"Underweight",B107&lt;24.9,"Normal Weight",B107&lt;30,"Overweight",B107&gt;=30,"Obesity")</f>
        <v>Obesity</v>
      </c>
      <c r="D107" s="9">
        <v>6.03</v>
      </c>
      <c r="E107" s="11" t="str" cm="1">
        <f t="array" ref="E107">_xlfn.IFS(D107&lt;5.7,"Normal",D107&lt;6.5,"Prediabetes",D107&gt;=6.5,"Diabetes")</f>
        <v>Prediabetes</v>
      </c>
      <c r="F107" s="9" t="s">
        <v>2380</v>
      </c>
      <c r="G107" s="9" t="s">
        <v>2378</v>
      </c>
      <c r="H107" s="9" t="s">
        <v>2378</v>
      </c>
      <c r="I107" s="11">
        <v>2</v>
      </c>
      <c r="J107" s="17" t="s">
        <v>2380</v>
      </c>
    </row>
    <row r="108" spans="1:10" x14ac:dyDescent="0.3">
      <c r="A108" s="9" t="s">
        <v>2265</v>
      </c>
      <c r="B108" s="9">
        <v>50.07</v>
      </c>
      <c r="C108" s="11" t="str" cm="1">
        <f t="array" ref="C108">_xlfn.IFS(B108&lt;18.5,"Underweight",B108&lt;24.9,"Normal Weight",B108&lt;30,"Overweight",B108&gt;=30,"Obesity")</f>
        <v>Obesity</v>
      </c>
      <c r="D108" s="9">
        <v>9.27</v>
      </c>
      <c r="E108" s="11" t="str" cm="1">
        <f t="array" ref="E108">_xlfn.IFS(D108&lt;5.7,"Normal",D108&lt;6.5,"Prediabetes",D108&gt;=6.5,"Diabetes")</f>
        <v>Diabetes</v>
      </c>
      <c r="F108" s="9" t="s">
        <v>2378</v>
      </c>
      <c r="G108" s="9" t="s">
        <v>2378</v>
      </c>
      <c r="H108" s="9" t="s">
        <v>2378</v>
      </c>
      <c r="I108" s="11">
        <v>0</v>
      </c>
      <c r="J108" s="17" t="s">
        <v>2380</v>
      </c>
    </row>
    <row r="109" spans="1:10" x14ac:dyDescent="0.3">
      <c r="A109" s="9" t="s">
        <v>2264</v>
      </c>
      <c r="B109" s="9">
        <v>32.774999999999999</v>
      </c>
      <c r="C109" s="11" t="str" cm="1">
        <f t="array" ref="C109">_xlfn.IFS(B109&lt;18.5,"Underweight",B109&lt;24.9,"Normal Weight",B109&lt;30,"Overweight",B109&gt;=30,"Obesity")</f>
        <v>Obesity</v>
      </c>
      <c r="D109" s="9">
        <v>5.53</v>
      </c>
      <c r="E109" s="11" t="str" cm="1">
        <f t="array" ref="E109">_xlfn.IFS(D109&lt;5.7,"Normal",D109&lt;6.5,"Prediabetes",D109&gt;=6.5,"Diabetes")</f>
        <v>Normal</v>
      </c>
      <c r="F109" s="9" t="s">
        <v>2378</v>
      </c>
      <c r="G109" s="9" t="s">
        <v>2378</v>
      </c>
      <c r="H109" s="9" t="s">
        <v>2378</v>
      </c>
      <c r="I109" s="11">
        <v>0</v>
      </c>
      <c r="J109" s="17" t="s">
        <v>2380</v>
      </c>
    </row>
    <row r="110" spans="1:10" x14ac:dyDescent="0.3">
      <c r="A110" s="9" t="s">
        <v>2263</v>
      </c>
      <c r="B110" s="9">
        <v>34.104999999999997</v>
      </c>
      <c r="C110" s="11" t="str" cm="1">
        <f t="array" ref="C110">_xlfn.IFS(B110&lt;18.5,"Underweight",B110&lt;24.9,"Normal Weight",B110&lt;30,"Overweight",B110&gt;=30,"Obesity")</f>
        <v>Obesity</v>
      </c>
      <c r="D110" s="9">
        <v>5.07</v>
      </c>
      <c r="E110" s="11" t="str" cm="1">
        <f t="array" ref="E110">_xlfn.IFS(D110&lt;5.7,"Normal",D110&lt;6.5,"Prediabetes",D110&gt;=6.5,"Diabetes")</f>
        <v>Normal</v>
      </c>
      <c r="F110" s="9" t="s">
        <v>2378</v>
      </c>
      <c r="G110" s="9" t="s">
        <v>2378</v>
      </c>
      <c r="H110" s="9" t="s">
        <v>2378</v>
      </c>
      <c r="I110" s="11">
        <v>1</v>
      </c>
      <c r="J110" s="17" t="s">
        <v>2380</v>
      </c>
    </row>
    <row r="111" spans="1:10" x14ac:dyDescent="0.3">
      <c r="A111" s="9" t="s">
        <v>2262</v>
      </c>
      <c r="B111" s="9">
        <v>48.93</v>
      </c>
      <c r="C111" s="11" t="str" cm="1">
        <f t="array" ref="C111">_xlfn.IFS(B111&lt;18.5,"Underweight",B111&lt;24.9,"Normal Weight",B111&lt;30,"Overweight",B111&gt;=30,"Obesity")</f>
        <v>Obesity</v>
      </c>
      <c r="D111" s="9">
        <v>11.17</v>
      </c>
      <c r="E111" s="11" t="str" cm="1">
        <f t="array" ref="E111">_xlfn.IFS(D111&lt;5.7,"Normal",D111&lt;6.5,"Prediabetes",D111&gt;=6.5,"Diabetes")</f>
        <v>Diabetes</v>
      </c>
      <c r="F111" s="9" t="s">
        <v>2380</v>
      </c>
      <c r="G111" s="9" t="s">
        <v>2378</v>
      </c>
      <c r="H111" s="9" t="s">
        <v>2378</v>
      </c>
      <c r="I111" s="11">
        <v>1</v>
      </c>
      <c r="J111" s="17" t="s">
        <v>2380</v>
      </c>
    </row>
    <row r="112" spans="1:10" x14ac:dyDescent="0.3">
      <c r="A112" s="9" t="s">
        <v>2261</v>
      </c>
      <c r="B112" s="9">
        <v>37.07</v>
      </c>
      <c r="C112" s="11" t="str" cm="1">
        <f t="array" ref="C112">_xlfn.IFS(B112&lt;18.5,"Underweight",B112&lt;24.9,"Normal Weight",B112&lt;30,"Overweight",B112&gt;=30,"Obesity")</f>
        <v>Obesity</v>
      </c>
      <c r="D112" s="9">
        <v>6.14</v>
      </c>
      <c r="E112" s="11" t="str" cm="1">
        <f t="array" ref="E112">_xlfn.IFS(D112&lt;5.7,"Normal",D112&lt;6.5,"Prediabetes",D112&gt;=6.5,"Diabetes")</f>
        <v>Prediabetes</v>
      </c>
      <c r="F112" s="9" t="s">
        <v>2380</v>
      </c>
      <c r="G112" s="9" t="s">
        <v>2378</v>
      </c>
      <c r="H112" s="9" t="s">
        <v>2378</v>
      </c>
      <c r="I112" s="11">
        <v>0</v>
      </c>
      <c r="J112" s="17" t="s">
        <v>2380</v>
      </c>
    </row>
    <row r="113" spans="1:10" x14ac:dyDescent="0.3">
      <c r="A113" s="9" t="s">
        <v>2260</v>
      </c>
      <c r="B113" s="9">
        <v>51.51</v>
      </c>
      <c r="C113" s="11" t="str" cm="1">
        <f t="array" ref="C113">_xlfn.IFS(B113&lt;18.5,"Underweight",B113&lt;24.9,"Normal Weight",B113&lt;30,"Overweight",B113&gt;=30,"Obesity")</f>
        <v>Obesity</v>
      </c>
      <c r="D113" s="9">
        <v>6.26</v>
      </c>
      <c r="E113" s="11" t="str" cm="1">
        <f t="array" ref="E113">_xlfn.IFS(D113&lt;5.7,"Normal",D113&lt;6.5,"Prediabetes",D113&gt;=6.5,"Diabetes")</f>
        <v>Prediabetes</v>
      </c>
      <c r="F113" s="9" t="s">
        <v>2380</v>
      </c>
      <c r="G113" s="9" t="s">
        <v>2378</v>
      </c>
      <c r="H113" s="9" t="s">
        <v>2380</v>
      </c>
      <c r="I113" s="11">
        <v>1</v>
      </c>
      <c r="J113" s="17" t="s">
        <v>2380</v>
      </c>
    </row>
    <row r="114" spans="1:10" x14ac:dyDescent="0.3">
      <c r="A114" s="9" t="s">
        <v>2259</v>
      </c>
      <c r="B114" s="9">
        <v>34.799999999999997</v>
      </c>
      <c r="C114" s="11" t="str" cm="1">
        <f t="array" ref="C114">_xlfn.IFS(B114&lt;18.5,"Underweight",B114&lt;24.9,"Normal Weight",B114&lt;30,"Overweight",B114&gt;=30,"Obesity")</f>
        <v>Obesity</v>
      </c>
      <c r="D114" s="9">
        <v>4.72</v>
      </c>
      <c r="E114" s="11" t="str" cm="1">
        <f t="array" ref="E114">_xlfn.IFS(D114&lt;5.7,"Normal",D114&lt;6.5,"Prediabetes",D114&gt;=6.5,"Diabetes")</f>
        <v>Normal</v>
      </c>
      <c r="F114" s="9" t="s">
        <v>2380</v>
      </c>
      <c r="G114" s="9" t="s">
        <v>2378</v>
      </c>
      <c r="H114" s="9" t="s">
        <v>2378</v>
      </c>
      <c r="I114" s="11">
        <v>0</v>
      </c>
      <c r="J114" s="17" t="s">
        <v>2380</v>
      </c>
    </row>
    <row r="115" spans="1:10" x14ac:dyDescent="0.3">
      <c r="A115" s="9" t="s">
        <v>2258</v>
      </c>
      <c r="B115" s="9">
        <v>36.67</v>
      </c>
      <c r="C115" s="11" t="str" cm="1">
        <f t="array" ref="C115">_xlfn.IFS(B115&lt;18.5,"Underweight",B115&lt;24.9,"Normal Weight",B115&lt;30,"Overweight",B115&gt;=30,"Obesity")</f>
        <v>Obesity</v>
      </c>
      <c r="D115" s="9">
        <v>5.18</v>
      </c>
      <c r="E115" s="11" t="str" cm="1">
        <f t="array" ref="E115">_xlfn.IFS(D115&lt;5.7,"Normal",D115&lt;6.5,"Prediabetes",D115&gt;=6.5,"Diabetes")</f>
        <v>Normal</v>
      </c>
      <c r="F115" s="9" t="s">
        <v>2378</v>
      </c>
      <c r="G115" s="9" t="s">
        <v>2378</v>
      </c>
      <c r="H115" s="9" t="s">
        <v>2378</v>
      </c>
      <c r="I115" s="11">
        <v>1</v>
      </c>
      <c r="J115" s="17" t="s">
        <v>2380</v>
      </c>
    </row>
    <row r="116" spans="1:10" x14ac:dyDescent="0.3">
      <c r="A116" s="9" t="s">
        <v>2257</v>
      </c>
      <c r="B116" s="9">
        <v>30.9</v>
      </c>
      <c r="C116" s="11" t="str" cm="1">
        <f t="array" ref="C116">_xlfn.IFS(B116&lt;18.5,"Underweight",B116&lt;24.9,"Normal Weight",B116&lt;30,"Overweight",B116&gt;=30,"Obesity")</f>
        <v>Obesity</v>
      </c>
      <c r="D116" s="9">
        <v>9.4</v>
      </c>
      <c r="E116" s="11" t="str" cm="1">
        <f t="array" ref="E116">_xlfn.IFS(D116&lt;5.7,"Normal",D116&lt;6.5,"Prediabetes",D116&gt;=6.5,"Diabetes")</f>
        <v>Diabetes</v>
      </c>
      <c r="F116" s="9" t="s">
        <v>2378</v>
      </c>
      <c r="G116" s="9" t="s">
        <v>2378</v>
      </c>
      <c r="H116" s="9" t="s">
        <v>2378</v>
      </c>
      <c r="I116" s="11">
        <v>2</v>
      </c>
      <c r="J116" s="17" t="s">
        <v>2380</v>
      </c>
    </row>
    <row r="117" spans="1:10" x14ac:dyDescent="0.3">
      <c r="A117" s="9" t="s">
        <v>2256</v>
      </c>
      <c r="B117" s="9">
        <v>30.495000000000001</v>
      </c>
      <c r="C117" s="11" t="str" cm="1">
        <f t="array" ref="C117">_xlfn.IFS(B117&lt;18.5,"Underweight",B117&lt;24.9,"Normal Weight",B117&lt;30,"Overweight",B117&gt;=30,"Obesity")</f>
        <v>Obesity</v>
      </c>
      <c r="D117" s="9">
        <v>6.29</v>
      </c>
      <c r="E117" s="11" t="str" cm="1">
        <f t="array" ref="E117">_xlfn.IFS(D117&lt;5.7,"Normal",D117&lt;6.5,"Prediabetes",D117&gt;=6.5,"Diabetes")</f>
        <v>Prediabetes</v>
      </c>
      <c r="F117" s="9" t="s">
        <v>2378</v>
      </c>
      <c r="G117" s="9" t="s">
        <v>2378</v>
      </c>
      <c r="H117" s="9" t="s">
        <v>2378</v>
      </c>
      <c r="I117" s="11">
        <v>0</v>
      </c>
      <c r="J117" s="17" t="s">
        <v>2380</v>
      </c>
    </row>
    <row r="118" spans="1:10" x14ac:dyDescent="0.3">
      <c r="A118" s="9" t="s">
        <v>2255</v>
      </c>
      <c r="B118" s="9">
        <v>44.88</v>
      </c>
      <c r="C118" s="11" t="str" cm="1">
        <f t="array" ref="C118">_xlfn.IFS(B118&lt;18.5,"Underweight",B118&lt;24.9,"Normal Weight",B118&lt;30,"Overweight",B118&gt;=30,"Obesity")</f>
        <v>Obesity</v>
      </c>
      <c r="D118" s="9">
        <v>6.04</v>
      </c>
      <c r="E118" s="11" t="str" cm="1">
        <f t="array" ref="E118">_xlfn.IFS(D118&lt;5.7,"Normal",D118&lt;6.5,"Prediabetes",D118&gt;=6.5,"Diabetes")</f>
        <v>Prediabetes</v>
      </c>
      <c r="F118" s="9" t="s">
        <v>2378</v>
      </c>
      <c r="G118" s="9" t="s">
        <v>2378</v>
      </c>
      <c r="H118" s="9" t="s">
        <v>2380</v>
      </c>
      <c r="I118" s="11">
        <v>1</v>
      </c>
      <c r="J118" s="17" t="s">
        <v>2380</v>
      </c>
    </row>
    <row r="119" spans="1:10" x14ac:dyDescent="0.3">
      <c r="A119" s="9" t="s">
        <v>2254</v>
      </c>
      <c r="B119" s="9">
        <v>44.32</v>
      </c>
      <c r="C119" s="11" t="str" cm="1">
        <f t="array" ref="C119">_xlfn.IFS(B119&lt;18.5,"Underweight",B119&lt;24.9,"Normal Weight",B119&lt;30,"Overweight",B119&gt;=30,"Obesity")</f>
        <v>Obesity</v>
      </c>
      <c r="D119" s="9">
        <v>10.55</v>
      </c>
      <c r="E119" s="11" t="str" cm="1">
        <f t="array" ref="E119">_xlfn.IFS(D119&lt;5.7,"Normal",D119&lt;6.5,"Prediabetes",D119&gt;=6.5,"Diabetes")</f>
        <v>Diabetes</v>
      </c>
      <c r="F119" s="9" t="s">
        <v>2378</v>
      </c>
      <c r="G119" s="9" t="s">
        <v>2378</v>
      </c>
      <c r="H119" s="9" t="s">
        <v>2378</v>
      </c>
      <c r="I119" s="11">
        <v>0</v>
      </c>
      <c r="J119" s="17" t="s">
        <v>2380</v>
      </c>
    </row>
    <row r="120" spans="1:10" x14ac:dyDescent="0.3">
      <c r="A120" s="9" t="s">
        <v>2253</v>
      </c>
      <c r="B120" s="9">
        <v>46.39</v>
      </c>
      <c r="C120" s="11" t="str" cm="1">
        <f t="array" ref="C120">_xlfn.IFS(B120&lt;18.5,"Underweight",B120&lt;24.9,"Normal Weight",B120&lt;30,"Overweight",B120&gt;=30,"Obesity")</f>
        <v>Obesity</v>
      </c>
      <c r="D120" s="9">
        <v>5.09</v>
      </c>
      <c r="E120" s="11" t="str" cm="1">
        <f t="array" ref="E120">_xlfn.IFS(D120&lt;5.7,"Normal",D120&lt;6.5,"Prediabetes",D120&gt;=6.5,"Diabetes")</f>
        <v>Normal</v>
      </c>
      <c r="F120" s="9" t="s">
        <v>2378</v>
      </c>
      <c r="G120" s="9" t="s">
        <v>2378</v>
      </c>
      <c r="H120" s="9" t="s">
        <v>2378</v>
      </c>
      <c r="I120" s="11">
        <v>0</v>
      </c>
      <c r="J120" s="17" t="s">
        <v>2380</v>
      </c>
    </row>
    <row r="121" spans="1:10" x14ac:dyDescent="0.3">
      <c r="A121" s="9" t="s">
        <v>2252</v>
      </c>
      <c r="B121" s="9">
        <v>42.13</v>
      </c>
      <c r="C121" s="11" t="str" cm="1">
        <f t="array" ref="C121">_xlfn.IFS(B121&lt;18.5,"Underweight",B121&lt;24.9,"Normal Weight",B121&lt;30,"Overweight",B121&gt;=30,"Obesity")</f>
        <v>Obesity</v>
      </c>
      <c r="D121" s="9">
        <v>5.2</v>
      </c>
      <c r="E121" s="11" t="str" cm="1">
        <f t="array" ref="E121">_xlfn.IFS(D121&lt;5.7,"Normal",D121&lt;6.5,"Prediabetes",D121&gt;=6.5,"Diabetes")</f>
        <v>Normal</v>
      </c>
      <c r="F121" s="9" t="s">
        <v>2380</v>
      </c>
      <c r="G121" s="9" t="s">
        <v>2378</v>
      </c>
      <c r="H121" s="9" t="s">
        <v>2378</v>
      </c>
      <c r="I121" s="11">
        <v>1</v>
      </c>
      <c r="J121" s="17" t="s">
        <v>2380</v>
      </c>
    </row>
    <row r="122" spans="1:10" x14ac:dyDescent="0.3">
      <c r="A122" s="9" t="s">
        <v>2251</v>
      </c>
      <c r="B122" s="9">
        <v>30.78</v>
      </c>
      <c r="C122" s="11" t="str" cm="1">
        <f t="array" ref="C122">_xlfn.IFS(B122&lt;18.5,"Underweight",B122&lt;24.9,"Normal Weight",B122&lt;30,"Overweight",B122&gt;=30,"Obesity")</f>
        <v>Obesity</v>
      </c>
      <c r="D122" s="9">
        <v>8.4499999999999993</v>
      </c>
      <c r="E122" s="11" t="str" cm="1">
        <f t="array" ref="E122">_xlfn.IFS(D122&lt;5.7,"Normal",D122&lt;6.5,"Prediabetes",D122&gt;=6.5,"Diabetes")</f>
        <v>Diabetes</v>
      </c>
      <c r="F122" s="9" t="s">
        <v>2380</v>
      </c>
      <c r="G122" s="9" t="s">
        <v>2378</v>
      </c>
      <c r="H122" s="9" t="s">
        <v>2378</v>
      </c>
      <c r="I122" s="11">
        <v>0</v>
      </c>
      <c r="J122" s="17" t="s">
        <v>2380</v>
      </c>
    </row>
    <row r="123" spans="1:10" x14ac:dyDescent="0.3">
      <c r="A123" s="9" t="s">
        <v>2250</v>
      </c>
      <c r="B123" s="9">
        <v>31.35</v>
      </c>
      <c r="C123" s="11" t="str" cm="1">
        <f t="array" ref="C123">_xlfn.IFS(B123&lt;18.5,"Underweight",B123&lt;24.9,"Normal Weight",B123&lt;30,"Overweight",B123&gt;=30,"Obesity")</f>
        <v>Obesity</v>
      </c>
      <c r="D123" s="9">
        <v>9.5399999999999991</v>
      </c>
      <c r="E123" s="11" t="str" cm="1">
        <f t="array" ref="E123">_xlfn.IFS(D123&lt;5.7,"Normal",D123&lt;6.5,"Prediabetes",D123&gt;=6.5,"Diabetes")</f>
        <v>Diabetes</v>
      </c>
      <c r="F123" s="9" t="s">
        <v>2378</v>
      </c>
      <c r="G123" s="9" t="s">
        <v>2378</v>
      </c>
      <c r="H123" s="9" t="s">
        <v>2378</v>
      </c>
      <c r="I123" s="11">
        <v>0</v>
      </c>
      <c r="J123" s="17" t="s">
        <v>2380</v>
      </c>
    </row>
    <row r="124" spans="1:10" x14ac:dyDescent="0.3">
      <c r="A124" s="9" t="s">
        <v>2249</v>
      </c>
      <c r="B124" s="9">
        <v>41.46</v>
      </c>
      <c r="C124" s="11" t="str" cm="1">
        <f t="array" ref="C124">_xlfn.IFS(B124&lt;18.5,"Underweight",B124&lt;24.9,"Normal Weight",B124&lt;30,"Overweight",B124&gt;=30,"Obesity")</f>
        <v>Obesity</v>
      </c>
      <c r="D124" s="9">
        <v>4.99</v>
      </c>
      <c r="E124" s="11" t="str" cm="1">
        <f t="array" ref="E124">_xlfn.IFS(D124&lt;5.7,"Normal",D124&lt;6.5,"Prediabetes",D124&gt;=6.5,"Diabetes")</f>
        <v>Normal</v>
      </c>
      <c r="F124" s="9" t="s">
        <v>2380</v>
      </c>
      <c r="G124" s="9" t="s">
        <v>2378</v>
      </c>
      <c r="H124" s="9" t="s">
        <v>2378</v>
      </c>
      <c r="I124" s="11">
        <v>2</v>
      </c>
      <c r="J124" s="17" t="s">
        <v>2380</v>
      </c>
    </row>
    <row r="125" spans="1:10" x14ac:dyDescent="0.3">
      <c r="A125" s="9" t="s">
        <v>2248</v>
      </c>
      <c r="B125" s="9">
        <v>48</v>
      </c>
      <c r="C125" s="11" t="str" cm="1">
        <f t="array" ref="C125">_xlfn.IFS(B125&lt;18.5,"Underweight",B125&lt;24.9,"Normal Weight",B125&lt;30,"Overweight",B125&gt;=30,"Obesity")</f>
        <v>Obesity</v>
      </c>
      <c r="D125" s="9">
        <v>10.54</v>
      </c>
      <c r="E125" s="11" t="str" cm="1">
        <f t="array" ref="E125">_xlfn.IFS(D125&lt;5.7,"Normal",D125&lt;6.5,"Prediabetes",D125&gt;=6.5,"Diabetes")</f>
        <v>Diabetes</v>
      </c>
      <c r="F125" s="9" t="s">
        <v>2378</v>
      </c>
      <c r="G125" s="9" t="s">
        <v>2378</v>
      </c>
      <c r="H125" s="9" t="s">
        <v>2378</v>
      </c>
      <c r="I125" s="11">
        <v>0</v>
      </c>
      <c r="J125" s="17" t="s">
        <v>2380</v>
      </c>
    </row>
    <row r="126" spans="1:10" x14ac:dyDescent="0.3">
      <c r="A126" s="9" t="s">
        <v>2247</v>
      </c>
      <c r="B126" s="9">
        <v>49.13</v>
      </c>
      <c r="C126" s="11" t="str" cm="1">
        <f t="array" ref="C126">_xlfn.IFS(B126&lt;18.5,"Underweight",B126&lt;24.9,"Normal Weight",B126&lt;30,"Overweight",B126&gt;=30,"Obesity")</f>
        <v>Obesity</v>
      </c>
      <c r="D126" s="9">
        <v>4.54</v>
      </c>
      <c r="E126" s="11" t="str" cm="1">
        <f t="array" ref="E126">_xlfn.IFS(D126&lt;5.7,"Normal",D126&lt;6.5,"Prediabetes",D126&gt;=6.5,"Diabetes")</f>
        <v>Normal</v>
      </c>
      <c r="F126" s="9" t="s">
        <v>2378</v>
      </c>
      <c r="G126" s="9" t="s">
        <v>2378</v>
      </c>
      <c r="H126" s="9" t="s">
        <v>2378</v>
      </c>
      <c r="I126" s="11">
        <v>0</v>
      </c>
      <c r="J126" s="17" t="s">
        <v>2380</v>
      </c>
    </row>
    <row r="127" spans="1:10" x14ac:dyDescent="0.3">
      <c r="A127" s="9" t="s">
        <v>2246</v>
      </c>
      <c r="B127" s="9">
        <v>37.799999999999997</v>
      </c>
      <c r="C127" s="11" t="str" cm="1">
        <f t="array" ref="C127">_xlfn.IFS(B127&lt;18.5,"Underweight",B127&lt;24.9,"Normal Weight",B127&lt;30,"Overweight",B127&gt;=30,"Obesity")</f>
        <v>Obesity</v>
      </c>
      <c r="D127" s="9">
        <v>6.29</v>
      </c>
      <c r="E127" s="11" t="str" cm="1">
        <f t="array" ref="E127">_xlfn.IFS(D127&lt;5.7,"Normal",D127&lt;6.5,"Prediabetes",D127&gt;=6.5,"Diabetes")</f>
        <v>Prediabetes</v>
      </c>
      <c r="F127" s="9" t="s">
        <v>2378</v>
      </c>
      <c r="G127" s="9" t="s">
        <v>2378</v>
      </c>
      <c r="H127" s="9" t="s">
        <v>2378</v>
      </c>
      <c r="I127" s="11">
        <v>1</v>
      </c>
      <c r="J127" s="17" t="s">
        <v>2380</v>
      </c>
    </row>
    <row r="128" spans="1:10" x14ac:dyDescent="0.3">
      <c r="A128" s="9" t="s">
        <v>2245</v>
      </c>
      <c r="B128" s="9">
        <v>38.299999999999997</v>
      </c>
      <c r="C128" s="11" t="str" cm="1">
        <f t="array" ref="C128">_xlfn.IFS(B128&lt;18.5,"Underweight",B128&lt;24.9,"Normal Weight",B128&lt;30,"Overweight",B128&gt;=30,"Obesity")</f>
        <v>Obesity</v>
      </c>
      <c r="D128" s="9">
        <v>9.51</v>
      </c>
      <c r="E128" s="11" t="str" cm="1">
        <f t="array" ref="E128">_xlfn.IFS(D128&lt;5.7,"Normal",D128&lt;6.5,"Prediabetes",D128&gt;=6.5,"Diabetes")</f>
        <v>Diabetes</v>
      </c>
      <c r="F128" s="9" t="s">
        <v>2378</v>
      </c>
      <c r="G128" s="9" t="s">
        <v>2378</v>
      </c>
      <c r="H128" s="9" t="s">
        <v>2378</v>
      </c>
      <c r="I128" s="11">
        <v>0</v>
      </c>
      <c r="J128" s="17" t="s">
        <v>2380</v>
      </c>
    </row>
    <row r="129" spans="1:10" x14ac:dyDescent="0.3">
      <c r="A129" s="9" t="s">
        <v>2244</v>
      </c>
      <c r="B129" s="9">
        <v>32.774999999999999</v>
      </c>
      <c r="C129" s="11" t="str" cm="1">
        <f t="array" ref="C129">_xlfn.IFS(B129&lt;18.5,"Underweight",B129&lt;24.9,"Normal Weight",B129&lt;30,"Overweight",B129&gt;=30,"Obesity")</f>
        <v>Obesity</v>
      </c>
      <c r="D129" s="9">
        <v>4.72</v>
      </c>
      <c r="E129" s="11" t="str" cm="1">
        <f t="array" ref="E129">_xlfn.IFS(D129&lt;5.7,"Normal",D129&lt;6.5,"Prediabetes",D129&gt;=6.5,"Diabetes")</f>
        <v>Normal</v>
      </c>
      <c r="F129" s="9" t="s">
        <v>2378</v>
      </c>
      <c r="G129" s="9" t="s">
        <v>2378</v>
      </c>
      <c r="H129" s="9" t="s">
        <v>2378</v>
      </c>
      <c r="I129" s="11">
        <v>0</v>
      </c>
      <c r="J129" s="17" t="s">
        <v>2380</v>
      </c>
    </row>
    <row r="130" spans="1:10" x14ac:dyDescent="0.3">
      <c r="A130" s="9" t="s">
        <v>2243</v>
      </c>
      <c r="B130" s="9">
        <v>34.200000000000003</v>
      </c>
      <c r="C130" s="11" t="str" cm="1">
        <f t="array" ref="C130">_xlfn.IFS(B130&lt;18.5,"Underweight",B130&lt;24.9,"Normal Weight",B130&lt;30,"Overweight",B130&gt;=30,"Obesity")</f>
        <v>Obesity</v>
      </c>
      <c r="D130" s="9">
        <v>5.91</v>
      </c>
      <c r="E130" s="11" t="str" cm="1">
        <f t="array" ref="E130">_xlfn.IFS(D130&lt;5.7,"Normal",D130&lt;6.5,"Prediabetes",D130&gt;=6.5,"Diabetes")</f>
        <v>Prediabetes</v>
      </c>
      <c r="F130" s="9" t="s">
        <v>2380</v>
      </c>
      <c r="G130" s="9" t="s">
        <v>2378</v>
      </c>
      <c r="H130" s="9" t="s">
        <v>2378</v>
      </c>
      <c r="I130" s="11">
        <v>0</v>
      </c>
      <c r="J130" s="17" t="s">
        <v>2380</v>
      </c>
    </row>
    <row r="131" spans="1:10" x14ac:dyDescent="0.3">
      <c r="A131" s="9" t="s">
        <v>2242</v>
      </c>
      <c r="B131" s="9">
        <v>30.2</v>
      </c>
      <c r="C131" s="11" t="str" cm="1">
        <f t="array" ref="C131">_xlfn.IFS(B131&lt;18.5,"Underweight",B131&lt;24.9,"Normal Weight",B131&lt;30,"Overweight",B131&gt;=30,"Obesity")</f>
        <v>Obesity</v>
      </c>
      <c r="D131" s="9">
        <v>9.58</v>
      </c>
      <c r="E131" s="11" t="str" cm="1">
        <f t="array" ref="E131">_xlfn.IFS(D131&lt;5.7,"Normal",D131&lt;6.5,"Prediabetes",D131&gt;=6.5,"Diabetes")</f>
        <v>Diabetes</v>
      </c>
      <c r="F131" s="9" t="s">
        <v>2378</v>
      </c>
      <c r="G131" s="9" t="s">
        <v>2378</v>
      </c>
      <c r="H131" s="9" t="s">
        <v>2378</v>
      </c>
      <c r="I131" s="11">
        <v>0</v>
      </c>
      <c r="J131" s="17" t="s">
        <v>2380</v>
      </c>
    </row>
    <row r="132" spans="1:10" x14ac:dyDescent="0.3">
      <c r="A132" s="9" t="s">
        <v>2241</v>
      </c>
      <c r="B132" s="9">
        <v>48.32</v>
      </c>
      <c r="C132" s="11" t="str" cm="1">
        <f t="array" ref="C132">_xlfn.IFS(B132&lt;18.5,"Underweight",B132&lt;24.9,"Normal Weight",B132&lt;30,"Overweight",B132&gt;=30,"Obesity")</f>
        <v>Obesity</v>
      </c>
      <c r="D132" s="9">
        <v>5.77</v>
      </c>
      <c r="E132" s="11" t="str" cm="1">
        <f t="array" ref="E132">_xlfn.IFS(D132&lt;5.7,"Normal",D132&lt;6.5,"Prediabetes",D132&gt;=6.5,"Diabetes")</f>
        <v>Prediabetes</v>
      </c>
      <c r="F132" s="9" t="s">
        <v>2378</v>
      </c>
      <c r="G132" s="9" t="s">
        <v>2378</v>
      </c>
      <c r="H132" s="9" t="s">
        <v>2378</v>
      </c>
      <c r="I132" s="11">
        <v>0</v>
      </c>
      <c r="J132" s="17" t="s">
        <v>2380</v>
      </c>
    </row>
    <row r="133" spans="1:10" x14ac:dyDescent="0.3">
      <c r="A133" s="9" t="s">
        <v>2240</v>
      </c>
      <c r="B133" s="9">
        <v>44.86</v>
      </c>
      <c r="C133" s="11" t="str" cm="1">
        <f t="array" ref="C133">_xlfn.IFS(B133&lt;18.5,"Underweight",B133&lt;24.9,"Normal Weight",B133&lt;30,"Overweight",B133&gt;=30,"Obesity")</f>
        <v>Obesity</v>
      </c>
      <c r="D133" s="9">
        <v>4.38</v>
      </c>
      <c r="E133" s="11" t="str" cm="1">
        <f t="array" ref="E133">_xlfn.IFS(D133&lt;5.7,"Normal",D133&lt;6.5,"Prediabetes",D133&gt;=6.5,"Diabetes")</f>
        <v>Normal</v>
      </c>
      <c r="F133" s="9" t="s">
        <v>2380</v>
      </c>
      <c r="G133" s="9" t="s">
        <v>2378</v>
      </c>
      <c r="H133" s="9" t="s">
        <v>2378</v>
      </c>
      <c r="I133" s="11">
        <v>0</v>
      </c>
      <c r="J133" s="17" t="s">
        <v>2380</v>
      </c>
    </row>
    <row r="134" spans="1:10" x14ac:dyDescent="0.3">
      <c r="A134" s="9" t="s">
        <v>2239</v>
      </c>
      <c r="B134" s="9">
        <v>52.15</v>
      </c>
      <c r="C134" s="11" t="str" cm="1">
        <f t="array" ref="C134">_xlfn.IFS(B134&lt;18.5,"Underweight",B134&lt;24.9,"Normal Weight",B134&lt;30,"Overweight",B134&gt;=30,"Obesity")</f>
        <v>Obesity</v>
      </c>
      <c r="D134" s="9">
        <v>5.65</v>
      </c>
      <c r="E134" s="11" t="str" cm="1">
        <f t="array" ref="E134">_xlfn.IFS(D134&lt;5.7,"Normal",D134&lt;6.5,"Prediabetes",D134&gt;=6.5,"Diabetes")</f>
        <v>Normal</v>
      </c>
      <c r="F134" s="9" t="s">
        <v>2378</v>
      </c>
      <c r="G134" s="9" t="s">
        <v>2378</v>
      </c>
      <c r="H134" s="9" t="s">
        <v>2378</v>
      </c>
      <c r="I134" s="11">
        <v>1</v>
      </c>
      <c r="J134" s="17" t="s">
        <v>2380</v>
      </c>
    </row>
    <row r="135" spans="1:10" x14ac:dyDescent="0.3">
      <c r="A135" s="9" t="s">
        <v>2238</v>
      </c>
      <c r="B135" s="9">
        <v>41.12</v>
      </c>
      <c r="C135" s="11" t="str" cm="1">
        <f t="array" ref="C135">_xlfn.IFS(B135&lt;18.5,"Underweight",B135&lt;24.9,"Normal Weight",B135&lt;30,"Overweight",B135&gt;=30,"Obesity")</f>
        <v>Obesity</v>
      </c>
      <c r="D135" s="9">
        <v>7.54</v>
      </c>
      <c r="E135" s="11" t="str" cm="1">
        <f t="array" ref="E135">_xlfn.IFS(D135&lt;5.7,"Normal",D135&lt;6.5,"Prediabetes",D135&gt;=6.5,"Diabetes")</f>
        <v>Diabetes</v>
      </c>
      <c r="F135" s="9" t="s">
        <v>2380</v>
      </c>
      <c r="G135" s="9" t="s">
        <v>2378</v>
      </c>
      <c r="H135" s="9" t="s">
        <v>2378</v>
      </c>
      <c r="I135" s="11">
        <v>0</v>
      </c>
      <c r="J135" s="17" t="s">
        <v>2380</v>
      </c>
    </row>
    <row r="136" spans="1:10" x14ac:dyDescent="0.3">
      <c r="A136" s="9" t="s">
        <v>2237</v>
      </c>
      <c r="B136" s="9">
        <v>38.39</v>
      </c>
      <c r="C136" s="11" t="str" cm="1">
        <f t="array" ref="C136">_xlfn.IFS(B136&lt;18.5,"Underweight",B136&lt;24.9,"Normal Weight",B136&lt;30,"Overweight",B136&gt;=30,"Obesity")</f>
        <v>Obesity</v>
      </c>
      <c r="D136" s="9">
        <v>5.1100000000000003</v>
      </c>
      <c r="E136" s="11" t="str" cm="1">
        <f t="array" ref="E136">_xlfn.IFS(D136&lt;5.7,"Normal",D136&lt;6.5,"Prediabetes",D136&gt;=6.5,"Diabetes")</f>
        <v>Normal</v>
      </c>
      <c r="F136" s="9" t="s">
        <v>2380</v>
      </c>
      <c r="G136" s="9" t="s">
        <v>2378</v>
      </c>
      <c r="H136" s="9" t="s">
        <v>2378</v>
      </c>
      <c r="I136" s="11">
        <v>1</v>
      </c>
      <c r="J136" s="17" t="s">
        <v>2380</v>
      </c>
    </row>
    <row r="137" spans="1:10" x14ac:dyDescent="0.3">
      <c r="A137" s="9" t="s">
        <v>2236</v>
      </c>
      <c r="B137" s="9">
        <v>46.85</v>
      </c>
      <c r="C137" s="11" t="str" cm="1">
        <f t="array" ref="C137">_xlfn.IFS(B137&lt;18.5,"Underweight",B137&lt;24.9,"Normal Weight",B137&lt;30,"Overweight",B137&gt;=30,"Obesity")</f>
        <v>Obesity</v>
      </c>
      <c r="D137" s="9">
        <v>4.25</v>
      </c>
      <c r="E137" s="11" t="str" cm="1">
        <f t="array" ref="E137">_xlfn.IFS(D137&lt;5.7,"Normal",D137&lt;6.5,"Prediabetes",D137&gt;=6.5,"Diabetes")</f>
        <v>Normal</v>
      </c>
      <c r="F137" s="9" t="s">
        <v>2378</v>
      </c>
      <c r="G137" s="9" t="s">
        <v>2378</v>
      </c>
      <c r="H137" s="9" t="s">
        <v>2380</v>
      </c>
      <c r="I137" s="11">
        <v>1</v>
      </c>
      <c r="J137" s="17" t="s">
        <v>2380</v>
      </c>
    </row>
    <row r="138" spans="1:10" x14ac:dyDescent="0.3">
      <c r="A138" s="9" t="s">
        <v>2235</v>
      </c>
      <c r="B138" s="9">
        <v>42.24</v>
      </c>
      <c r="C138" s="11" t="str" cm="1">
        <f t="array" ref="C138">_xlfn.IFS(B138&lt;18.5,"Underweight",B138&lt;24.9,"Normal Weight",B138&lt;30,"Overweight",B138&gt;=30,"Obesity")</f>
        <v>Obesity</v>
      </c>
      <c r="D138" s="9">
        <v>5.55</v>
      </c>
      <c r="E138" s="11" t="str" cm="1">
        <f t="array" ref="E138">_xlfn.IFS(D138&lt;5.7,"Normal",D138&lt;6.5,"Prediabetes",D138&gt;=6.5,"Diabetes")</f>
        <v>Normal</v>
      </c>
      <c r="F138" s="9" t="s">
        <v>2378</v>
      </c>
      <c r="G138" s="9" t="s">
        <v>2379</v>
      </c>
      <c r="H138" s="9" t="s">
        <v>2378</v>
      </c>
      <c r="I138" s="11">
        <v>1</v>
      </c>
      <c r="J138" s="17" t="s">
        <v>2380</v>
      </c>
    </row>
    <row r="139" spans="1:10" x14ac:dyDescent="0.3">
      <c r="A139" s="9" t="s">
        <v>2234</v>
      </c>
      <c r="B139" s="9">
        <v>34.39</v>
      </c>
      <c r="C139" s="11" t="str" cm="1">
        <f t="array" ref="C139">_xlfn.IFS(B139&lt;18.5,"Underweight",B139&lt;24.9,"Normal Weight",B139&lt;30,"Overweight",B139&gt;=30,"Obesity")</f>
        <v>Obesity</v>
      </c>
      <c r="D139" s="9">
        <v>5.78</v>
      </c>
      <c r="E139" s="11" t="str" cm="1">
        <f t="array" ref="E139">_xlfn.IFS(D139&lt;5.7,"Normal",D139&lt;6.5,"Prediabetes",D139&gt;=6.5,"Diabetes")</f>
        <v>Prediabetes</v>
      </c>
      <c r="F139" s="9" t="s">
        <v>2378</v>
      </c>
      <c r="G139" s="9" t="s">
        <v>2378</v>
      </c>
      <c r="H139" s="9" t="s">
        <v>2378</v>
      </c>
      <c r="I139" s="11">
        <v>0</v>
      </c>
      <c r="J139" s="17" t="s">
        <v>2380</v>
      </c>
    </row>
    <row r="140" spans="1:10" x14ac:dyDescent="0.3">
      <c r="A140" s="9" t="s">
        <v>2233</v>
      </c>
      <c r="B140" s="9">
        <v>42.89</v>
      </c>
      <c r="C140" s="11" t="str" cm="1">
        <f t="array" ref="C140">_xlfn.IFS(B140&lt;18.5,"Underweight",B140&lt;24.9,"Normal Weight",B140&lt;30,"Overweight",B140&gt;=30,"Obesity")</f>
        <v>Obesity</v>
      </c>
      <c r="D140" s="9">
        <v>5.28</v>
      </c>
      <c r="E140" s="11" t="str" cm="1">
        <f t="array" ref="E140">_xlfn.IFS(D140&lt;5.7,"Normal",D140&lt;6.5,"Prediabetes",D140&gt;=6.5,"Diabetes")</f>
        <v>Normal</v>
      </c>
      <c r="F140" s="9" t="s">
        <v>2380</v>
      </c>
      <c r="G140" s="9" t="s">
        <v>2378</v>
      </c>
      <c r="H140" s="9" t="s">
        <v>2378</v>
      </c>
      <c r="I140" s="11">
        <v>0</v>
      </c>
      <c r="J140" s="17" t="s">
        <v>2380</v>
      </c>
    </row>
    <row r="141" spans="1:10" x14ac:dyDescent="0.3">
      <c r="A141" s="9" t="s">
        <v>2232</v>
      </c>
      <c r="B141" s="9">
        <v>36.299999999999997</v>
      </c>
      <c r="C141" s="11" t="str" cm="1">
        <f t="array" ref="C141">_xlfn.IFS(B141&lt;18.5,"Underweight",B141&lt;24.9,"Normal Weight",B141&lt;30,"Overweight",B141&gt;=30,"Obesity")</f>
        <v>Obesity</v>
      </c>
      <c r="D141" s="9">
        <v>5.39</v>
      </c>
      <c r="E141" s="11" t="str" cm="1">
        <f t="array" ref="E141">_xlfn.IFS(D141&lt;5.7,"Normal",D141&lt;6.5,"Prediabetes",D141&gt;=6.5,"Diabetes")</f>
        <v>Normal</v>
      </c>
      <c r="F141" s="9" t="s">
        <v>2378</v>
      </c>
      <c r="G141" s="9" t="s">
        <v>2378</v>
      </c>
      <c r="H141" s="9" t="s">
        <v>2378</v>
      </c>
      <c r="I141" s="11">
        <v>0</v>
      </c>
      <c r="J141" s="17" t="s">
        <v>2380</v>
      </c>
    </row>
    <row r="142" spans="1:10" x14ac:dyDescent="0.3">
      <c r="A142" s="9" t="s">
        <v>2231</v>
      </c>
      <c r="B142" s="9">
        <v>35.200000000000003</v>
      </c>
      <c r="C142" s="11" t="str" cm="1">
        <f t="array" ref="C142">_xlfn.IFS(B142&lt;18.5,"Underweight",B142&lt;24.9,"Normal Weight",B142&lt;30,"Overweight",B142&gt;=30,"Obesity")</f>
        <v>Obesity</v>
      </c>
      <c r="D142" s="9">
        <v>8.01</v>
      </c>
      <c r="E142" s="11" t="str" cm="1">
        <f t="array" ref="E142">_xlfn.IFS(D142&lt;5.7,"Normal",D142&lt;6.5,"Prediabetes",D142&gt;=6.5,"Diabetes")</f>
        <v>Diabetes</v>
      </c>
      <c r="F142" s="9" t="s">
        <v>2380</v>
      </c>
      <c r="G142" s="9" t="s">
        <v>2378</v>
      </c>
      <c r="H142" s="9" t="s">
        <v>2378</v>
      </c>
      <c r="I142" s="11">
        <v>1</v>
      </c>
      <c r="J142" s="17" t="s">
        <v>2380</v>
      </c>
    </row>
    <row r="143" spans="1:10" x14ac:dyDescent="0.3">
      <c r="A143" s="9" t="s">
        <v>2230</v>
      </c>
      <c r="B143" s="9">
        <v>53.62</v>
      </c>
      <c r="C143" s="11" t="str" cm="1">
        <f t="array" ref="C143">_xlfn.IFS(B143&lt;18.5,"Underweight",B143&lt;24.9,"Normal Weight",B143&lt;30,"Overweight",B143&gt;=30,"Obesity")</f>
        <v>Obesity</v>
      </c>
      <c r="D143" s="9">
        <v>5.21</v>
      </c>
      <c r="E143" s="11" t="str" cm="1">
        <f t="array" ref="E143">_xlfn.IFS(D143&lt;5.7,"Normal",D143&lt;6.5,"Prediabetes",D143&gt;=6.5,"Diabetes")</f>
        <v>Normal</v>
      </c>
      <c r="F143" s="9" t="s">
        <v>2378</v>
      </c>
      <c r="G143" s="9" t="s">
        <v>2378</v>
      </c>
      <c r="H143" s="9" t="s">
        <v>2378</v>
      </c>
      <c r="I143" s="11">
        <v>0</v>
      </c>
      <c r="J143" s="17" t="s">
        <v>2380</v>
      </c>
    </row>
    <row r="144" spans="1:10" x14ac:dyDescent="0.3">
      <c r="A144" s="9" t="s">
        <v>2229</v>
      </c>
      <c r="B144" s="9">
        <v>36.67</v>
      </c>
      <c r="C144" s="11" t="str" cm="1">
        <f t="array" ref="C144">_xlfn.IFS(B144&lt;18.5,"Underweight",B144&lt;24.9,"Normal Weight",B144&lt;30,"Overweight",B144&gt;=30,"Obesity")</f>
        <v>Obesity</v>
      </c>
      <c r="D144" s="9">
        <v>6.27</v>
      </c>
      <c r="E144" s="11" t="str" cm="1">
        <f t="array" ref="E144">_xlfn.IFS(D144&lt;5.7,"Normal",D144&lt;6.5,"Prediabetes",D144&gt;=6.5,"Diabetes")</f>
        <v>Prediabetes</v>
      </c>
      <c r="F144" s="9" t="s">
        <v>2378</v>
      </c>
      <c r="G144" s="9" t="s">
        <v>2378</v>
      </c>
      <c r="H144" s="9" t="s">
        <v>2378</v>
      </c>
      <c r="I144" s="11">
        <v>0</v>
      </c>
      <c r="J144" s="17" t="s">
        <v>2380</v>
      </c>
    </row>
    <row r="145" spans="1:10" x14ac:dyDescent="0.3">
      <c r="A145" s="9" t="s">
        <v>2228</v>
      </c>
      <c r="B145" s="9">
        <v>33.4</v>
      </c>
      <c r="C145" s="11" t="str" cm="1">
        <f t="array" ref="C145">_xlfn.IFS(B145&lt;18.5,"Underweight",B145&lt;24.9,"Normal Weight",B145&lt;30,"Overweight",B145&gt;=30,"Obesity")</f>
        <v>Obesity</v>
      </c>
      <c r="D145" s="9">
        <v>10.73</v>
      </c>
      <c r="E145" s="11" t="str" cm="1">
        <f t="array" ref="E145">_xlfn.IFS(D145&lt;5.7,"Normal",D145&lt;6.5,"Prediabetes",D145&gt;=6.5,"Diabetes")</f>
        <v>Diabetes</v>
      </c>
      <c r="F145" s="9" t="s">
        <v>2380</v>
      </c>
      <c r="G145" s="9" t="s">
        <v>2378</v>
      </c>
      <c r="H145" s="9" t="s">
        <v>2378</v>
      </c>
      <c r="I145" s="11">
        <v>1</v>
      </c>
      <c r="J145" s="17" t="s">
        <v>2380</v>
      </c>
    </row>
    <row r="146" spans="1:10" x14ac:dyDescent="0.3">
      <c r="A146" s="9" t="s">
        <v>2227</v>
      </c>
      <c r="B146" s="9">
        <v>42.71</v>
      </c>
      <c r="C146" s="11" t="str" cm="1">
        <f t="array" ref="C146">_xlfn.IFS(B146&lt;18.5,"Underweight",B146&lt;24.9,"Normal Weight",B146&lt;30,"Overweight",B146&gt;=30,"Obesity")</f>
        <v>Obesity</v>
      </c>
      <c r="D146" s="9">
        <v>10.52</v>
      </c>
      <c r="E146" s="11" t="str" cm="1">
        <f t="array" ref="E146">_xlfn.IFS(D146&lt;5.7,"Normal",D146&lt;6.5,"Prediabetes",D146&gt;=6.5,"Diabetes")</f>
        <v>Diabetes</v>
      </c>
      <c r="F146" s="9" t="s">
        <v>2378</v>
      </c>
      <c r="G146" s="9" t="s">
        <v>2378</v>
      </c>
      <c r="H146" s="9" t="s">
        <v>2378</v>
      </c>
      <c r="I146" s="11">
        <v>0</v>
      </c>
      <c r="J146" s="17" t="s">
        <v>2380</v>
      </c>
    </row>
    <row r="147" spans="1:10" x14ac:dyDescent="0.3">
      <c r="A147" s="9" t="s">
        <v>2226</v>
      </c>
      <c r="B147" s="9">
        <v>41.52</v>
      </c>
      <c r="C147" s="11" t="str" cm="1">
        <f t="array" ref="C147">_xlfn.IFS(B147&lt;18.5,"Underweight",B147&lt;24.9,"Normal Weight",B147&lt;30,"Overweight",B147&gt;=30,"Obesity")</f>
        <v>Obesity</v>
      </c>
      <c r="D147" s="9">
        <v>11.82</v>
      </c>
      <c r="E147" s="11" t="str" cm="1">
        <f t="array" ref="E147">_xlfn.IFS(D147&lt;5.7,"Normal",D147&lt;6.5,"Prediabetes",D147&gt;=6.5,"Diabetes")</f>
        <v>Diabetes</v>
      </c>
      <c r="F147" s="9" t="s">
        <v>2380</v>
      </c>
      <c r="G147" s="9" t="s">
        <v>2378</v>
      </c>
      <c r="H147" s="9" t="s">
        <v>2378</v>
      </c>
      <c r="I147" s="11">
        <v>2</v>
      </c>
      <c r="J147" s="17" t="s">
        <v>2380</v>
      </c>
    </row>
    <row r="148" spans="1:10" x14ac:dyDescent="0.3">
      <c r="A148" s="9" t="s">
        <v>2225</v>
      </c>
      <c r="B148" s="9">
        <v>39.4</v>
      </c>
      <c r="C148" s="11" t="str" cm="1">
        <f t="array" ref="C148">_xlfn.IFS(B148&lt;18.5,"Underweight",B148&lt;24.9,"Normal Weight",B148&lt;30,"Overweight",B148&gt;=30,"Obesity")</f>
        <v>Obesity</v>
      </c>
      <c r="D148" s="9">
        <v>6.76</v>
      </c>
      <c r="E148" s="11" t="str" cm="1">
        <f t="array" ref="E148">_xlfn.IFS(D148&lt;5.7,"Normal",D148&lt;6.5,"Prediabetes",D148&gt;=6.5,"Diabetes")</f>
        <v>Diabetes</v>
      </c>
      <c r="F148" s="9" t="s">
        <v>2378</v>
      </c>
      <c r="G148" s="9" t="s">
        <v>2378</v>
      </c>
      <c r="H148" s="9" t="s">
        <v>2378</v>
      </c>
      <c r="I148" s="11">
        <v>0</v>
      </c>
      <c r="J148" s="17" t="s">
        <v>2380</v>
      </c>
    </row>
    <row r="149" spans="1:10" x14ac:dyDescent="0.3">
      <c r="A149" s="9" t="s">
        <v>2224</v>
      </c>
      <c r="B149" s="9">
        <v>46.45</v>
      </c>
      <c r="C149" s="11" t="str" cm="1">
        <f t="array" ref="C149">_xlfn.IFS(B149&lt;18.5,"Underweight",B149&lt;24.9,"Normal Weight",B149&lt;30,"Overweight",B149&gt;=30,"Obesity")</f>
        <v>Obesity</v>
      </c>
      <c r="D149" s="9">
        <v>5.62</v>
      </c>
      <c r="E149" s="11" t="str" cm="1">
        <f t="array" ref="E149">_xlfn.IFS(D149&lt;5.7,"Normal",D149&lt;6.5,"Prediabetes",D149&gt;=6.5,"Diabetes")</f>
        <v>Normal</v>
      </c>
      <c r="F149" s="9" t="s">
        <v>2378</v>
      </c>
      <c r="G149" s="9" t="s">
        <v>2378</v>
      </c>
      <c r="H149" s="9" t="s">
        <v>2378</v>
      </c>
      <c r="I149" s="11">
        <v>0</v>
      </c>
      <c r="J149" s="17" t="s">
        <v>2380</v>
      </c>
    </row>
    <row r="150" spans="1:10" x14ac:dyDescent="0.3">
      <c r="A150" s="9" t="s">
        <v>2223</v>
      </c>
      <c r="B150" s="9">
        <v>35.75</v>
      </c>
      <c r="C150" s="11" t="str" cm="1">
        <f t="array" ref="C150">_xlfn.IFS(B150&lt;18.5,"Underweight",B150&lt;24.9,"Normal Weight",B150&lt;30,"Overweight",B150&gt;=30,"Obesity")</f>
        <v>Obesity</v>
      </c>
      <c r="D150" s="9">
        <v>4.1900000000000004</v>
      </c>
      <c r="E150" s="11" t="str" cm="1">
        <f t="array" ref="E150">_xlfn.IFS(D150&lt;5.7,"Normal",D150&lt;6.5,"Prediabetes",D150&gt;=6.5,"Diabetes")</f>
        <v>Normal</v>
      </c>
      <c r="F150" s="9" t="s">
        <v>2378</v>
      </c>
      <c r="G150" s="9" t="s">
        <v>2378</v>
      </c>
      <c r="H150" s="9" t="s">
        <v>2378</v>
      </c>
      <c r="I150" s="11">
        <v>0</v>
      </c>
      <c r="J150" s="17" t="s">
        <v>2380</v>
      </c>
    </row>
    <row r="151" spans="1:10" x14ac:dyDescent="0.3">
      <c r="A151" s="9" t="s">
        <v>2222</v>
      </c>
      <c r="B151" s="9">
        <v>26.07</v>
      </c>
      <c r="C151" s="11" t="str" cm="1">
        <f t="array" ref="C151">_xlfn.IFS(B151&lt;18.5,"Underweight",B151&lt;24.9,"Normal Weight",B151&lt;30,"Overweight",B151&gt;=30,"Obesity")</f>
        <v>Overweight</v>
      </c>
      <c r="D151" s="9">
        <v>5.32</v>
      </c>
      <c r="E151" s="11" t="str" cm="1">
        <f t="array" ref="E151">_xlfn.IFS(D151&lt;5.7,"Normal",D151&lt;6.5,"Prediabetes",D151&gt;=6.5,"Diabetes")</f>
        <v>Normal</v>
      </c>
      <c r="F151" s="9" t="s">
        <v>2378</v>
      </c>
      <c r="G151" s="9" t="s">
        <v>2378</v>
      </c>
      <c r="H151" s="9" t="s">
        <v>2378</v>
      </c>
      <c r="I151" s="11">
        <v>0</v>
      </c>
      <c r="J151" s="17" t="s">
        <v>2380</v>
      </c>
    </row>
    <row r="152" spans="1:10" x14ac:dyDescent="0.3">
      <c r="A152" s="9" t="s">
        <v>2221</v>
      </c>
      <c r="B152" s="9">
        <v>36.54</v>
      </c>
      <c r="C152" s="11" t="str" cm="1">
        <f t="array" ref="C152">_xlfn.IFS(B152&lt;18.5,"Underweight",B152&lt;24.9,"Normal Weight",B152&lt;30,"Overweight",B152&gt;=30,"Obesity")</f>
        <v>Obesity</v>
      </c>
      <c r="D152" s="9">
        <v>4.46</v>
      </c>
      <c r="E152" s="11" t="str" cm="1">
        <f t="array" ref="E152">_xlfn.IFS(D152&lt;5.7,"Normal",D152&lt;6.5,"Prediabetes",D152&gt;=6.5,"Diabetes")</f>
        <v>Normal</v>
      </c>
      <c r="F152" s="9" t="s">
        <v>2380</v>
      </c>
      <c r="G152" s="9" t="s">
        <v>2378</v>
      </c>
      <c r="H152" s="9" t="s">
        <v>2378</v>
      </c>
      <c r="I152" s="11">
        <v>1</v>
      </c>
      <c r="J152" s="17" t="s">
        <v>2380</v>
      </c>
    </row>
    <row r="153" spans="1:10" x14ac:dyDescent="0.3">
      <c r="A153" s="9" t="s">
        <v>2220</v>
      </c>
      <c r="B153" s="9">
        <v>51.64</v>
      </c>
      <c r="C153" s="11" t="str" cm="1">
        <f t="array" ref="C153">_xlfn.IFS(B153&lt;18.5,"Underweight",B153&lt;24.9,"Normal Weight",B153&lt;30,"Overweight",B153&gt;=30,"Obesity")</f>
        <v>Obesity</v>
      </c>
      <c r="D153" s="9">
        <v>5.65</v>
      </c>
      <c r="E153" s="11" t="str" cm="1">
        <f t="array" ref="E153">_xlfn.IFS(D153&lt;5.7,"Normal",D153&lt;6.5,"Prediabetes",D153&gt;=6.5,"Diabetes")</f>
        <v>Normal</v>
      </c>
      <c r="F153" s="9" t="s">
        <v>2378</v>
      </c>
      <c r="G153" s="9" t="s">
        <v>2378</v>
      </c>
      <c r="H153" s="9" t="s">
        <v>2378</v>
      </c>
      <c r="I153" s="11">
        <v>0</v>
      </c>
      <c r="J153" s="17" t="s">
        <v>2380</v>
      </c>
    </row>
    <row r="154" spans="1:10" x14ac:dyDescent="0.3">
      <c r="A154" s="9" t="s">
        <v>2219</v>
      </c>
      <c r="B154" s="9">
        <v>42.83</v>
      </c>
      <c r="C154" s="11" t="str" cm="1">
        <f t="array" ref="C154">_xlfn.IFS(B154&lt;18.5,"Underweight",B154&lt;24.9,"Normal Weight",B154&lt;30,"Overweight",B154&gt;=30,"Obesity")</f>
        <v>Obesity</v>
      </c>
      <c r="D154" s="9">
        <v>6.04</v>
      </c>
      <c r="E154" s="11" t="str" cm="1">
        <f t="array" ref="E154">_xlfn.IFS(D154&lt;5.7,"Normal",D154&lt;6.5,"Prediabetes",D154&gt;=6.5,"Diabetes")</f>
        <v>Prediabetes</v>
      </c>
      <c r="F154" s="9" t="s">
        <v>2378</v>
      </c>
      <c r="G154" s="9" t="s">
        <v>2378</v>
      </c>
      <c r="H154" s="9" t="s">
        <v>2378</v>
      </c>
      <c r="I154" s="11">
        <v>2</v>
      </c>
      <c r="J154" s="17" t="s">
        <v>2380</v>
      </c>
    </row>
    <row r="155" spans="1:10" x14ac:dyDescent="0.3">
      <c r="A155" s="9" t="s">
        <v>2218</v>
      </c>
      <c r="B155" s="9">
        <v>40.15</v>
      </c>
      <c r="C155" s="11" t="str" cm="1">
        <f t="array" ref="C155">_xlfn.IFS(B155&lt;18.5,"Underweight",B155&lt;24.9,"Normal Weight",B155&lt;30,"Overweight",B155&gt;=30,"Obesity")</f>
        <v>Obesity</v>
      </c>
      <c r="D155" s="9">
        <v>5.76</v>
      </c>
      <c r="E155" s="11" t="str" cm="1">
        <f t="array" ref="E155">_xlfn.IFS(D155&lt;5.7,"Normal",D155&lt;6.5,"Prediabetes",D155&gt;=6.5,"Diabetes")</f>
        <v>Prediabetes</v>
      </c>
      <c r="F155" s="9" t="s">
        <v>2378</v>
      </c>
      <c r="G155" s="9" t="s">
        <v>2378</v>
      </c>
      <c r="H155" s="9" t="s">
        <v>2378</v>
      </c>
      <c r="I155" s="11">
        <v>1</v>
      </c>
      <c r="J155" s="17" t="s">
        <v>2380</v>
      </c>
    </row>
    <row r="156" spans="1:10" x14ac:dyDescent="0.3">
      <c r="A156" s="9" t="s">
        <v>2217</v>
      </c>
      <c r="B156" s="9">
        <v>27.8</v>
      </c>
      <c r="C156" s="11" t="str" cm="1">
        <f t="array" ref="C156">_xlfn.IFS(B156&lt;18.5,"Underweight",B156&lt;24.9,"Normal Weight",B156&lt;30,"Overweight",B156&gt;=30,"Obesity")</f>
        <v>Overweight</v>
      </c>
      <c r="D156" s="9">
        <v>4.3600000000000003</v>
      </c>
      <c r="E156" s="11" t="str" cm="1">
        <f t="array" ref="E156">_xlfn.IFS(D156&lt;5.7,"Normal",D156&lt;6.5,"Prediabetes",D156&gt;=6.5,"Diabetes")</f>
        <v>Normal</v>
      </c>
      <c r="F156" s="9" t="s">
        <v>2378</v>
      </c>
      <c r="G156" s="9" t="s">
        <v>2378</v>
      </c>
      <c r="H156" s="9" t="s">
        <v>2380</v>
      </c>
      <c r="I156" s="11">
        <v>1</v>
      </c>
      <c r="J156" s="17" t="s">
        <v>2380</v>
      </c>
    </row>
    <row r="157" spans="1:10" x14ac:dyDescent="0.3">
      <c r="A157" s="9" t="s">
        <v>2216</v>
      </c>
      <c r="B157" s="9">
        <v>45.81</v>
      </c>
      <c r="C157" s="11" t="str" cm="1">
        <f t="array" ref="C157">_xlfn.IFS(B157&lt;18.5,"Underweight",B157&lt;24.9,"Normal Weight",B157&lt;30,"Overweight",B157&gt;=30,"Obesity")</f>
        <v>Obesity</v>
      </c>
      <c r="D157" s="9">
        <v>4.76</v>
      </c>
      <c r="E157" s="11" t="str" cm="1">
        <f t="array" ref="E157">_xlfn.IFS(D157&lt;5.7,"Normal",D157&lt;6.5,"Prediabetes",D157&gt;=6.5,"Diabetes")</f>
        <v>Normal</v>
      </c>
      <c r="F157" s="9" t="s">
        <v>2380</v>
      </c>
      <c r="G157" s="9" t="s">
        <v>2378</v>
      </c>
      <c r="H157" s="9" t="s">
        <v>2380</v>
      </c>
      <c r="I157" s="11">
        <v>1</v>
      </c>
      <c r="J157" s="17" t="s">
        <v>2380</v>
      </c>
    </row>
    <row r="158" spans="1:10" x14ac:dyDescent="0.3">
      <c r="A158" s="9" t="s">
        <v>2215</v>
      </c>
      <c r="B158" s="9">
        <v>34.43</v>
      </c>
      <c r="C158" s="11" t="str" cm="1">
        <f t="array" ref="C158">_xlfn.IFS(B158&lt;18.5,"Underweight",B158&lt;24.9,"Normal Weight",B158&lt;30,"Overweight",B158&gt;=30,"Obesity")</f>
        <v>Obesity</v>
      </c>
      <c r="D158" s="9">
        <v>10.82</v>
      </c>
      <c r="E158" s="11" t="str" cm="1">
        <f t="array" ref="E158">_xlfn.IFS(D158&lt;5.7,"Normal",D158&lt;6.5,"Prediabetes",D158&gt;=6.5,"Diabetes")</f>
        <v>Diabetes</v>
      </c>
      <c r="F158" s="9" t="s">
        <v>2380</v>
      </c>
      <c r="G158" s="9" t="s">
        <v>2378</v>
      </c>
      <c r="H158" s="9" t="s">
        <v>2378</v>
      </c>
      <c r="I158" s="11">
        <v>1</v>
      </c>
      <c r="J158" s="17" t="s">
        <v>2380</v>
      </c>
    </row>
    <row r="159" spans="1:10" x14ac:dyDescent="0.3">
      <c r="A159" s="9" t="s">
        <v>2214</v>
      </c>
      <c r="B159" s="9">
        <v>41.33</v>
      </c>
      <c r="C159" s="11" t="str" cm="1">
        <f t="array" ref="C159">_xlfn.IFS(B159&lt;18.5,"Underweight",B159&lt;24.9,"Normal Weight",B159&lt;30,"Overweight",B159&gt;=30,"Obesity")</f>
        <v>Obesity</v>
      </c>
      <c r="D159" s="9">
        <v>4.01</v>
      </c>
      <c r="E159" s="11" t="str" cm="1">
        <f t="array" ref="E159">_xlfn.IFS(D159&lt;5.7,"Normal",D159&lt;6.5,"Prediabetes",D159&gt;=6.5,"Diabetes")</f>
        <v>Normal</v>
      </c>
      <c r="F159" s="9" t="s">
        <v>2380</v>
      </c>
      <c r="G159" s="9" t="s">
        <v>2378</v>
      </c>
      <c r="H159" s="9" t="s">
        <v>2378</v>
      </c>
      <c r="I159" s="11">
        <v>0</v>
      </c>
      <c r="J159" s="17" t="s">
        <v>2380</v>
      </c>
    </row>
    <row r="160" spans="1:10" x14ac:dyDescent="0.3">
      <c r="A160" s="9" t="s">
        <v>2213</v>
      </c>
      <c r="B160" s="9">
        <v>31.92</v>
      </c>
      <c r="C160" s="11" t="str" cm="1">
        <f t="array" ref="C160">_xlfn.IFS(B160&lt;18.5,"Underweight",B160&lt;24.9,"Normal Weight",B160&lt;30,"Overweight",B160&gt;=30,"Obesity")</f>
        <v>Obesity</v>
      </c>
      <c r="D160" s="9">
        <v>5.12</v>
      </c>
      <c r="E160" s="11" t="str" cm="1">
        <f t="array" ref="E160">_xlfn.IFS(D160&lt;5.7,"Normal",D160&lt;6.5,"Prediabetes",D160&gt;=6.5,"Diabetes")</f>
        <v>Normal</v>
      </c>
      <c r="F160" s="9" t="s">
        <v>2380</v>
      </c>
      <c r="G160" s="9" t="s">
        <v>2378</v>
      </c>
      <c r="H160" s="9" t="s">
        <v>2378</v>
      </c>
      <c r="I160" s="11">
        <v>1</v>
      </c>
      <c r="J160" s="17" t="s">
        <v>2380</v>
      </c>
    </row>
    <row r="161" spans="1:10" x14ac:dyDescent="0.3">
      <c r="A161" s="9" t="s">
        <v>2212</v>
      </c>
      <c r="B161" s="9">
        <v>39.799999999999997</v>
      </c>
      <c r="C161" s="11" t="str" cm="1">
        <f t="array" ref="C161">_xlfn.IFS(B161&lt;18.5,"Underweight",B161&lt;24.9,"Normal Weight",B161&lt;30,"Overweight",B161&gt;=30,"Obesity")</f>
        <v>Obesity</v>
      </c>
      <c r="D161" s="9">
        <v>10.54</v>
      </c>
      <c r="E161" s="11" t="str" cm="1">
        <f t="array" ref="E161">_xlfn.IFS(D161&lt;5.7,"Normal",D161&lt;6.5,"Prediabetes",D161&gt;=6.5,"Diabetes")</f>
        <v>Diabetes</v>
      </c>
      <c r="F161" s="9" t="s">
        <v>2380</v>
      </c>
      <c r="G161" s="9" t="s">
        <v>2378</v>
      </c>
      <c r="H161" s="9" t="s">
        <v>2378</v>
      </c>
      <c r="I161" s="11">
        <v>2</v>
      </c>
      <c r="J161" s="17" t="s">
        <v>2380</v>
      </c>
    </row>
    <row r="162" spans="1:10" x14ac:dyDescent="0.3">
      <c r="A162" s="9" t="s">
        <v>2211</v>
      </c>
      <c r="B162" s="9">
        <v>42.82</v>
      </c>
      <c r="C162" s="11" t="str" cm="1">
        <f t="array" ref="C162">_xlfn.IFS(B162&lt;18.5,"Underweight",B162&lt;24.9,"Normal Weight",B162&lt;30,"Overweight",B162&gt;=30,"Obesity")</f>
        <v>Obesity</v>
      </c>
      <c r="D162" s="9">
        <v>4.21</v>
      </c>
      <c r="E162" s="11" t="str" cm="1">
        <f t="array" ref="E162">_xlfn.IFS(D162&lt;5.7,"Normal",D162&lt;6.5,"Prediabetes",D162&gt;=6.5,"Diabetes")</f>
        <v>Normal</v>
      </c>
      <c r="F162" s="9" t="s">
        <v>2378</v>
      </c>
      <c r="G162" s="9" t="s">
        <v>2378</v>
      </c>
      <c r="H162" s="9" t="s">
        <v>2378</v>
      </c>
      <c r="I162" s="11">
        <v>0</v>
      </c>
      <c r="J162" s="17" t="s">
        <v>2380</v>
      </c>
    </row>
    <row r="163" spans="1:10" x14ac:dyDescent="0.3">
      <c r="A163" s="9" t="s">
        <v>2210</v>
      </c>
      <c r="B163" s="9">
        <v>33.630000000000003</v>
      </c>
      <c r="C163" s="11" t="str" cm="1">
        <f t="array" ref="C163">_xlfn.IFS(B163&lt;18.5,"Underweight",B163&lt;24.9,"Normal Weight",B163&lt;30,"Overweight",B163&gt;=30,"Obesity")</f>
        <v>Obesity</v>
      </c>
      <c r="D163" s="9">
        <v>5.42</v>
      </c>
      <c r="E163" s="11" t="str" cm="1">
        <f t="array" ref="E163">_xlfn.IFS(D163&lt;5.7,"Normal",D163&lt;6.5,"Prediabetes",D163&gt;=6.5,"Diabetes")</f>
        <v>Normal</v>
      </c>
      <c r="F163" s="9" t="s">
        <v>2378</v>
      </c>
      <c r="G163" s="9" t="s">
        <v>2378</v>
      </c>
      <c r="H163" s="9" t="s">
        <v>2378</v>
      </c>
      <c r="I163" s="11">
        <v>0</v>
      </c>
      <c r="J163" s="17" t="s">
        <v>2380</v>
      </c>
    </row>
    <row r="164" spans="1:10" x14ac:dyDescent="0.3">
      <c r="A164" s="9" t="s">
        <v>2209</v>
      </c>
      <c r="B164" s="9">
        <v>37.07</v>
      </c>
      <c r="C164" s="11" t="str" cm="1">
        <f t="array" ref="C164">_xlfn.IFS(B164&lt;18.5,"Underweight",B164&lt;24.9,"Normal Weight",B164&lt;30,"Overweight",B164&gt;=30,"Obesity")</f>
        <v>Obesity</v>
      </c>
      <c r="D164" s="9">
        <v>4.28</v>
      </c>
      <c r="E164" s="11" t="str" cm="1">
        <f t="array" ref="E164">_xlfn.IFS(D164&lt;5.7,"Normal",D164&lt;6.5,"Prediabetes",D164&gt;=6.5,"Diabetes")</f>
        <v>Normal</v>
      </c>
      <c r="F164" s="9" t="s">
        <v>2378</v>
      </c>
      <c r="G164" s="9" t="s">
        <v>2379</v>
      </c>
      <c r="H164" s="9" t="s">
        <v>2378</v>
      </c>
      <c r="I164" s="11">
        <v>1</v>
      </c>
      <c r="J164" s="17" t="s">
        <v>2380</v>
      </c>
    </row>
    <row r="165" spans="1:10" x14ac:dyDescent="0.3">
      <c r="A165" s="9" t="s">
        <v>2208</v>
      </c>
      <c r="B165" s="9">
        <v>35.625</v>
      </c>
      <c r="C165" s="11" t="str" cm="1">
        <f t="array" ref="C165">_xlfn.IFS(B165&lt;18.5,"Underweight",B165&lt;24.9,"Normal Weight",B165&lt;30,"Overweight",B165&gt;=30,"Obesity")</f>
        <v>Obesity</v>
      </c>
      <c r="D165" s="9">
        <v>8.9</v>
      </c>
      <c r="E165" s="11" t="str" cm="1">
        <f t="array" ref="E165">_xlfn.IFS(D165&lt;5.7,"Normal",D165&lt;6.5,"Prediabetes",D165&gt;=6.5,"Diabetes")</f>
        <v>Diabetes</v>
      </c>
      <c r="F165" s="9" t="s">
        <v>2378</v>
      </c>
      <c r="G165" s="9" t="s">
        <v>2378</v>
      </c>
      <c r="H165" s="9" t="s">
        <v>2378</v>
      </c>
      <c r="I165" s="11">
        <v>0</v>
      </c>
      <c r="J165" s="17" t="s">
        <v>2380</v>
      </c>
    </row>
    <row r="166" spans="1:10" x14ac:dyDescent="0.3">
      <c r="A166" s="9" t="s">
        <v>2207</v>
      </c>
      <c r="B166" s="9">
        <v>42.69</v>
      </c>
      <c r="C166" s="11" t="str" cm="1">
        <f t="array" ref="C166">_xlfn.IFS(B166&lt;18.5,"Underweight",B166&lt;24.9,"Normal Weight",B166&lt;30,"Overweight",B166&gt;=30,"Obesity")</f>
        <v>Obesity</v>
      </c>
      <c r="D166" s="9">
        <v>4.8899999999999997</v>
      </c>
      <c r="E166" s="11" t="str" cm="1">
        <f t="array" ref="E166">_xlfn.IFS(D166&lt;5.7,"Normal",D166&lt;6.5,"Prediabetes",D166&gt;=6.5,"Diabetes")</f>
        <v>Normal</v>
      </c>
      <c r="F166" s="9" t="s">
        <v>2378</v>
      </c>
      <c r="G166" s="9" t="s">
        <v>2378</v>
      </c>
      <c r="H166" s="9" t="s">
        <v>2380</v>
      </c>
      <c r="I166" s="11">
        <v>1</v>
      </c>
      <c r="J166" s="17" t="s">
        <v>2380</v>
      </c>
    </row>
    <row r="167" spans="1:10" x14ac:dyDescent="0.3">
      <c r="A167" s="9" t="s">
        <v>2206</v>
      </c>
      <c r="B167" s="9">
        <v>37.869999999999997</v>
      </c>
      <c r="C167" s="11" t="str" cm="1">
        <f t="array" ref="C167">_xlfn.IFS(B167&lt;18.5,"Underweight",B167&lt;24.9,"Normal Weight",B167&lt;30,"Overweight",B167&gt;=30,"Obesity")</f>
        <v>Obesity</v>
      </c>
      <c r="D167" s="9">
        <v>4.29</v>
      </c>
      <c r="E167" s="11" t="str" cm="1">
        <f t="array" ref="E167">_xlfn.IFS(D167&lt;5.7,"Normal",D167&lt;6.5,"Prediabetes",D167&gt;=6.5,"Diabetes")</f>
        <v>Normal</v>
      </c>
      <c r="F167" s="9" t="s">
        <v>2380</v>
      </c>
      <c r="G167" s="9" t="s">
        <v>2378</v>
      </c>
      <c r="H167" s="9" t="s">
        <v>2380</v>
      </c>
      <c r="I167" s="11">
        <v>1</v>
      </c>
      <c r="J167" s="17" t="s">
        <v>2380</v>
      </c>
    </row>
    <row r="168" spans="1:10" x14ac:dyDescent="0.3">
      <c r="A168" s="9" t="s">
        <v>2205</v>
      </c>
      <c r="B168" s="9">
        <v>40.61</v>
      </c>
      <c r="C168" s="11" t="str" cm="1">
        <f t="array" ref="C168">_xlfn.IFS(B168&lt;18.5,"Underweight",B168&lt;24.9,"Normal Weight",B168&lt;30,"Overweight",B168&gt;=30,"Obesity")</f>
        <v>Obesity</v>
      </c>
      <c r="D168" s="9">
        <v>8</v>
      </c>
      <c r="E168" s="11" t="str" cm="1">
        <f t="array" ref="E168">_xlfn.IFS(D168&lt;5.7,"Normal",D168&lt;6.5,"Prediabetes",D168&gt;=6.5,"Diabetes")</f>
        <v>Diabetes</v>
      </c>
      <c r="F168" s="9" t="s">
        <v>2380</v>
      </c>
      <c r="G168" s="9" t="s">
        <v>2378</v>
      </c>
      <c r="H168" s="9" t="s">
        <v>2378</v>
      </c>
      <c r="I168" s="11">
        <v>1</v>
      </c>
      <c r="J168" s="17" t="s">
        <v>2380</v>
      </c>
    </row>
    <row r="169" spans="1:10" x14ac:dyDescent="0.3">
      <c r="A169" s="9" t="s">
        <v>2204</v>
      </c>
      <c r="B169" s="9">
        <v>30.78</v>
      </c>
      <c r="C169" s="11" t="str" cm="1">
        <f t="array" ref="C169">_xlfn.IFS(B169&lt;18.5,"Underweight",B169&lt;24.9,"Normal Weight",B169&lt;30,"Overweight",B169&gt;=30,"Obesity")</f>
        <v>Obesity</v>
      </c>
      <c r="D169" s="9">
        <v>4.67</v>
      </c>
      <c r="E169" s="11" t="str" cm="1">
        <f t="array" ref="E169">_xlfn.IFS(D169&lt;5.7,"Normal",D169&lt;6.5,"Prediabetes",D169&gt;=6.5,"Diabetes")</f>
        <v>Normal</v>
      </c>
      <c r="F169" s="9" t="s">
        <v>2380</v>
      </c>
      <c r="G169" s="9" t="s">
        <v>2378</v>
      </c>
      <c r="H169" s="9" t="s">
        <v>2378</v>
      </c>
      <c r="I169" s="11">
        <v>0</v>
      </c>
      <c r="J169" s="17" t="s">
        <v>2380</v>
      </c>
    </row>
    <row r="170" spans="1:10" x14ac:dyDescent="0.3">
      <c r="A170" s="9" t="s">
        <v>2203</v>
      </c>
      <c r="B170" s="9">
        <v>49.49</v>
      </c>
      <c r="C170" s="11" t="str" cm="1">
        <f t="array" ref="C170">_xlfn.IFS(B170&lt;18.5,"Underweight",B170&lt;24.9,"Normal Weight",B170&lt;30,"Overweight",B170&gt;=30,"Obesity")</f>
        <v>Obesity</v>
      </c>
      <c r="D170" s="9">
        <v>4.5</v>
      </c>
      <c r="E170" s="11" t="str" cm="1">
        <f t="array" ref="E170">_xlfn.IFS(D170&lt;5.7,"Normal",D170&lt;6.5,"Prediabetes",D170&gt;=6.5,"Diabetes")</f>
        <v>Normal</v>
      </c>
      <c r="F170" s="9" t="s">
        <v>2378</v>
      </c>
      <c r="G170" s="9" t="s">
        <v>2378</v>
      </c>
      <c r="H170" s="9" t="s">
        <v>2378</v>
      </c>
      <c r="I170" s="11">
        <v>0</v>
      </c>
      <c r="J170" s="17" t="s">
        <v>2380</v>
      </c>
    </row>
    <row r="171" spans="1:10" x14ac:dyDescent="0.3">
      <c r="A171" s="9" t="s">
        <v>2202</v>
      </c>
      <c r="B171" s="9">
        <v>37.619999999999997</v>
      </c>
      <c r="C171" s="11" t="str" cm="1">
        <f t="array" ref="C171">_xlfn.IFS(B171&lt;18.5,"Underweight",B171&lt;24.9,"Normal Weight",B171&lt;30,"Overweight",B171&gt;=30,"Obesity")</f>
        <v>Obesity</v>
      </c>
      <c r="D171" s="9">
        <v>6.32</v>
      </c>
      <c r="E171" s="11" t="str" cm="1">
        <f t="array" ref="E171">_xlfn.IFS(D171&lt;5.7,"Normal",D171&lt;6.5,"Prediabetes",D171&gt;=6.5,"Diabetes")</f>
        <v>Prediabetes</v>
      </c>
      <c r="F171" s="9" t="s">
        <v>2380</v>
      </c>
      <c r="G171" s="9" t="s">
        <v>2379</v>
      </c>
      <c r="H171" s="9" t="s">
        <v>2378</v>
      </c>
      <c r="I171" s="11">
        <v>2</v>
      </c>
      <c r="J171" s="17" t="s">
        <v>2380</v>
      </c>
    </row>
    <row r="172" spans="1:10" x14ac:dyDescent="0.3">
      <c r="A172" s="9" t="s">
        <v>2201</v>
      </c>
      <c r="B172" s="9">
        <v>36.08</v>
      </c>
      <c r="C172" s="11" t="str" cm="1">
        <f t="array" ref="C172">_xlfn.IFS(B172&lt;18.5,"Underweight",B172&lt;24.9,"Normal Weight",B172&lt;30,"Overweight",B172&gt;=30,"Obesity")</f>
        <v>Obesity</v>
      </c>
      <c r="D172" s="9">
        <v>6.1</v>
      </c>
      <c r="E172" s="11" t="str" cm="1">
        <f t="array" ref="E172">_xlfn.IFS(D172&lt;5.7,"Normal",D172&lt;6.5,"Prediabetes",D172&gt;=6.5,"Diabetes")</f>
        <v>Prediabetes</v>
      </c>
      <c r="F172" s="9" t="s">
        <v>2380</v>
      </c>
      <c r="G172" s="9" t="s">
        <v>2378</v>
      </c>
      <c r="H172" s="9" t="s">
        <v>2378</v>
      </c>
      <c r="I172" s="11">
        <v>1</v>
      </c>
      <c r="J172" s="17" t="s">
        <v>2380</v>
      </c>
    </row>
    <row r="173" spans="1:10" x14ac:dyDescent="0.3">
      <c r="A173" s="9" t="s">
        <v>2200</v>
      </c>
      <c r="B173" s="9">
        <v>33.5</v>
      </c>
      <c r="C173" s="11" t="str" cm="1">
        <f t="array" ref="C173">_xlfn.IFS(B173&lt;18.5,"Underweight",B173&lt;24.9,"Normal Weight",B173&lt;30,"Overweight",B173&gt;=30,"Obesity")</f>
        <v>Obesity</v>
      </c>
      <c r="D173" s="9">
        <v>5.4</v>
      </c>
      <c r="E173" s="11" t="str" cm="1">
        <f t="array" ref="E173">_xlfn.IFS(D173&lt;5.7,"Normal",D173&lt;6.5,"Prediabetes",D173&gt;=6.5,"Diabetes")</f>
        <v>Normal</v>
      </c>
      <c r="F173" s="9" t="s">
        <v>2378</v>
      </c>
      <c r="G173" s="9" t="s">
        <v>2378</v>
      </c>
      <c r="H173" s="9" t="s">
        <v>2378</v>
      </c>
      <c r="I173" s="11">
        <v>0</v>
      </c>
      <c r="J173" s="17" t="s">
        <v>2380</v>
      </c>
    </row>
    <row r="174" spans="1:10" x14ac:dyDescent="0.3">
      <c r="A174" s="9" t="s">
        <v>2199</v>
      </c>
      <c r="B174" s="9">
        <v>47.46</v>
      </c>
      <c r="C174" s="11" t="str" cm="1">
        <f t="array" ref="C174">_xlfn.IFS(B174&lt;18.5,"Underweight",B174&lt;24.9,"Normal Weight",B174&lt;30,"Overweight",B174&gt;=30,"Obesity")</f>
        <v>Obesity</v>
      </c>
      <c r="D174" s="9">
        <v>6.24</v>
      </c>
      <c r="E174" s="11" t="str" cm="1">
        <f t="array" ref="E174">_xlfn.IFS(D174&lt;5.7,"Normal",D174&lt;6.5,"Prediabetes",D174&gt;=6.5,"Diabetes")</f>
        <v>Prediabetes</v>
      </c>
      <c r="F174" s="9" t="s">
        <v>2380</v>
      </c>
      <c r="G174" s="9" t="s">
        <v>2378</v>
      </c>
      <c r="H174" s="9" t="s">
        <v>2378</v>
      </c>
      <c r="I174" s="11">
        <v>1</v>
      </c>
      <c r="J174" s="17" t="s">
        <v>2380</v>
      </c>
    </row>
    <row r="175" spans="1:10" x14ac:dyDescent="0.3">
      <c r="A175" s="9" t="s">
        <v>2198</v>
      </c>
      <c r="B175" s="9">
        <v>49.24</v>
      </c>
      <c r="C175" s="11" t="str" cm="1">
        <f t="array" ref="C175">_xlfn.IFS(B175&lt;18.5,"Underweight",B175&lt;24.9,"Normal Weight",B175&lt;30,"Overweight",B175&gt;=30,"Obesity")</f>
        <v>Obesity</v>
      </c>
      <c r="D175" s="9">
        <v>4.45</v>
      </c>
      <c r="E175" s="11" t="str" cm="1">
        <f t="array" ref="E175">_xlfn.IFS(D175&lt;5.7,"Normal",D175&lt;6.5,"Prediabetes",D175&gt;=6.5,"Diabetes")</f>
        <v>Normal</v>
      </c>
      <c r="F175" s="9" t="s">
        <v>2378</v>
      </c>
      <c r="G175" s="9" t="s">
        <v>2378</v>
      </c>
      <c r="H175" s="9" t="s">
        <v>2378</v>
      </c>
      <c r="I175" s="11">
        <v>0</v>
      </c>
      <c r="J175" s="17" t="s">
        <v>2380</v>
      </c>
    </row>
    <row r="176" spans="1:10" x14ac:dyDescent="0.3">
      <c r="A176" s="9" t="s">
        <v>2197</v>
      </c>
      <c r="B176" s="9">
        <v>54.4</v>
      </c>
      <c r="C176" s="11" t="str" cm="1">
        <f t="array" ref="C176">_xlfn.IFS(B176&lt;18.5,"Underweight",B176&lt;24.9,"Normal Weight",B176&lt;30,"Overweight",B176&gt;=30,"Obesity")</f>
        <v>Obesity</v>
      </c>
      <c r="D176" s="9">
        <v>5.22</v>
      </c>
      <c r="E176" s="11" t="str" cm="1">
        <f t="array" ref="E176">_xlfn.IFS(D176&lt;5.7,"Normal",D176&lt;6.5,"Prediabetes",D176&gt;=6.5,"Diabetes")</f>
        <v>Normal</v>
      </c>
      <c r="F176" s="9" t="s">
        <v>2378</v>
      </c>
      <c r="G176" s="9" t="s">
        <v>2378</v>
      </c>
      <c r="H176" s="9" t="s">
        <v>2378</v>
      </c>
      <c r="I176" s="11">
        <v>1</v>
      </c>
      <c r="J176" s="17" t="s">
        <v>2380</v>
      </c>
    </row>
    <row r="177" spans="1:10" x14ac:dyDescent="0.3">
      <c r="A177" s="9" t="s">
        <v>2196</v>
      </c>
      <c r="B177" s="9">
        <v>35.53</v>
      </c>
      <c r="C177" s="11" t="str" cm="1">
        <f t="array" ref="C177">_xlfn.IFS(B177&lt;18.5,"Underweight",B177&lt;24.9,"Normal Weight",B177&lt;30,"Overweight",B177&gt;=30,"Obesity")</f>
        <v>Obesity</v>
      </c>
      <c r="D177" s="9">
        <v>4.6100000000000003</v>
      </c>
      <c r="E177" s="11" t="str" cm="1">
        <f t="array" ref="E177">_xlfn.IFS(D177&lt;5.7,"Normal",D177&lt;6.5,"Prediabetes",D177&gt;=6.5,"Diabetes")</f>
        <v>Normal</v>
      </c>
      <c r="F177" s="9" t="s">
        <v>2378</v>
      </c>
      <c r="G177" s="9" t="s">
        <v>2378</v>
      </c>
      <c r="H177" s="9" t="s">
        <v>2378</v>
      </c>
      <c r="I177" s="11">
        <v>1</v>
      </c>
      <c r="J177" s="17" t="s">
        <v>2380</v>
      </c>
    </row>
    <row r="178" spans="1:10" x14ac:dyDescent="0.3">
      <c r="A178" s="9" t="s">
        <v>2195</v>
      </c>
      <c r="B178" s="9">
        <v>39.729999999999997</v>
      </c>
      <c r="C178" s="11" t="str" cm="1">
        <f t="array" ref="C178">_xlfn.IFS(B178&lt;18.5,"Underweight",B178&lt;24.9,"Normal Weight",B178&lt;30,"Overweight",B178&gt;=30,"Obesity")</f>
        <v>Obesity</v>
      </c>
      <c r="D178" s="9">
        <v>6.24</v>
      </c>
      <c r="E178" s="11" t="str" cm="1">
        <f t="array" ref="E178">_xlfn.IFS(D178&lt;5.7,"Normal",D178&lt;6.5,"Prediabetes",D178&gt;=6.5,"Diabetes")</f>
        <v>Prediabetes</v>
      </c>
      <c r="F178" s="9" t="s">
        <v>2378</v>
      </c>
      <c r="G178" s="9" t="s">
        <v>2378</v>
      </c>
      <c r="H178" s="9" t="s">
        <v>2378</v>
      </c>
      <c r="I178" s="11">
        <v>0</v>
      </c>
      <c r="J178" s="17" t="s">
        <v>2380</v>
      </c>
    </row>
    <row r="179" spans="1:10" x14ac:dyDescent="0.3">
      <c r="A179" s="9" t="s">
        <v>2194</v>
      </c>
      <c r="B179" s="9">
        <v>35.68</v>
      </c>
      <c r="C179" s="11" t="str" cm="1">
        <f t="array" ref="C179">_xlfn.IFS(B179&lt;18.5,"Underweight",B179&lt;24.9,"Normal Weight",B179&lt;30,"Overweight",B179&gt;=30,"Obesity")</f>
        <v>Obesity</v>
      </c>
      <c r="D179" s="9">
        <v>10.039999999999999</v>
      </c>
      <c r="E179" s="11" t="str" cm="1">
        <f t="array" ref="E179">_xlfn.IFS(D179&lt;5.7,"Normal",D179&lt;6.5,"Prediabetes",D179&gt;=6.5,"Diabetes")</f>
        <v>Diabetes</v>
      </c>
      <c r="F179" s="9" t="s">
        <v>2378</v>
      </c>
      <c r="G179" s="9" t="s">
        <v>2378</v>
      </c>
      <c r="H179" s="9" t="s">
        <v>2378</v>
      </c>
      <c r="I179" s="11">
        <v>0</v>
      </c>
      <c r="J179" s="17" t="s">
        <v>2380</v>
      </c>
    </row>
    <row r="180" spans="1:10" x14ac:dyDescent="0.3">
      <c r="A180" s="9" t="s">
        <v>2193</v>
      </c>
      <c r="B180" s="9">
        <v>48.86</v>
      </c>
      <c r="C180" s="11" t="str" cm="1">
        <f t="array" ref="C180">_xlfn.IFS(B180&lt;18.5,"Underweight",B180&lt;24.9,"Normal Weight",B180&lt;30,"Overweight",B180&gt;=30,"Obesity")</f>
        <v>Obesity</v>
      </c>
      <c r="D180" s="9">
        <v>6.09</v>
      </c>
      <c r="E180" s="11" t="str" cm="1">
        <f t="array" ref="E180">_xlfn.IFS(D180&lt;5.7,"Normal",D180&lt;6.5,"Prediabetes",D180&gt;=6.5,"Diabetes")</f>
        <v>Prediabetes</v>
      </c>
      <c r="F180" s="9" t="s">
        <v>2378</v>
      </c>
      <c r="G180" s="9" t="s">
        <v>2378</v>
      </c>
      <c r="H180" s="9" t="s">
        <v>2378</v>
      </c>
      <c r="I180" s="11">
        <v>0</v>
      </c>
      <c r="J180" s="17" t="s">
        <v>2380</v>
      </c>
    </row>
    <row r="181" spans="1:10" x14ac:dyDescent="0.3">
      <c r="A181" s="9" t="s">
        <v>2192</v>
      </c>
      <c r="B181" s="9">
        <v>34.799999999999997</v>
      </c>
      <c r="C181" s="11" t="str" cm="1">
        <f t="array" ref="C181">_xlfn.IFS(B181&lt;18.5,"Underweight",B181&lt;24.9,"Normal Weight",B181&lt;30,"Overweight",B181&gt;=30,"Obesity")</f>
        <v>Obesity</v>
      </c>
      <c r="D181" s="9">
        <v>11.4</v>
      </c>
      <c r="E181" s="11" t="str" cm="1">
        <f t="array" ref="E181">_xlfn.IFS(D181&lt;5.7,"Normal",D181&lt;6.5,"Prediabetes",D181&gt;=6.5,"Diabetes")</f>
        <v>Diabetes</v>
      </c>
      <c r="F181" s="9" t="s">
        <v>2380</v>
      </c>
      <c r="G181" s="9" t="s">
        <v>2378</v>
      </c>
      <c r="H181" s="9" t="s">
        <v>2380</v>
      </c>
      <c r="I181" s="11">
        <v>1</v>
      </c>
      <c r="J181" s="17" t="s">
        <v>2378</v>
      </c>
    </row>
    <row r="182" spans="1:10" x14ac:dyDescent="0.3">
      <c r="A182" s="9" t="s">
        <v>2191</v>
      </c>
      <c r="B182" s="9">
        <v>32.49</v>
      </c>
      <c r="C182" s="11" t="str" cm="1">
        <f t="array" ref="C182">_xlfn.IFS(B182&lt;18.5,"Underweight",B182&lt;24.9,"Normal Weight",B182&lt;30,"Overweight",B182&gt;=30,"Obesity")</f>
        <v>Obesity</v>
      </c>
      <c r="D182" s="9">
        <v>4.29</v>
      </c>
      <c r="E182" s="11" t="str" cm="1">
        <f t="array" ref="E182">_xlfn.IFS(D182&lt;5.7,"Normal",D182&lt;6.5,"Prediabetes",D182&gt;=6.5,"Diabetes")</f>
        <v>Normal</v>
      </c>
      <c r="F182" s="9" t="s">
        <v>2378</v>
      </c>
      <c r="G182" s="9" t="s">
        <v>2378</v>
      </c>
      <c r="H182" s="9" t="s">
        <v>2380</v>
      </c>
      <c r="I182" s="11">
        <v>1</v>
      </c>
      <c r="J182" s="17" t="s">
        <v>2380</v>
      </c>
    </row>
    <row r="183" spans="1:10" x14ac:dyDescent="0.3">
      <c r="A183" s="9" t="s">
        <v>2190</v>
      </c>
      <c r="B183" s="9">
        <v>39</v>
      </c>
      <c r="C183" s="11" t="str" cm="1">
        <f t="array" ref="C183">_xlfn.IFS(B183&lt;18.5,"Underweight",B183&lt;24.9,"Normal Weight",B183&lt;30,"Overweight",B183&gt;=30,"Obesity")</f>
        <v>Obesity</v>
      </c>
      <c r="D183" s="9">
        <v>5.7</v>
      </c>
      <c r="E183" s="11" t="str" cm="1">
        <f t="array" ref="E183">_xlfn.IFS(D183&lt;5.7,"Normal",D183&lt;6.5,"Prediabetes",D183&gt;=6.5,"Diabetes")</f>
        <v>Prediabetes</v>
      </c>
      <c r="F183" s="9" t="s">
        <v>2378</v>
      </c>
      <c r="G183" s="9" t="s">
        <v>2378</v>
      </c>
      <c r="H183" s="9" t="s">
        <v>2378</v>
      </c>
      <c r="I183" s="11">
        <v>2</v>
      </c>
      <c r="J183" s="17" t="s">
        <v>2380</v>
      </c>
    </row>
    <row r="184" spans="1:10" x14ac:dyDescent="0.3">
      <c r="A184" s="9" t="s">
        <v>2189</v>
      </c>
      <c r="B184" s="9">
        <v>35.299999999999997</v>
      </c>
      <c r="C184" s="11" t="str" cm="1">
        <f t="array" ref="C184">_xlfn.IFS(B184&lt;18.5,"Underweight",B184&lt;24.9,"Normal Weight",B184&lt;30,"Overweight",B184&gt;=30,"Obesity")</f>
        <v>Obesity</v>
      </c>
      <c r="D184" s="9">
        <v>6.09</v>
      </c>
      <c r="E184" s="11" t="str" cm="1">
        <f t="array" ref="E184">_xlfn.IFS(D184&lt;5.7,"Normal",D184&lt;6.5,"Prediabetes",D184&gt;=6.5,"Diabetes")</f>
        <v>Prediabetes</v>
      </c>
      <c r="F184" s="9" t="s">
        <v>2378</v>
      </c>
      <c r="G184" s="9" t="s">
        <v>2378</v>
      </c>
      <c r="H184" s="9" t="s">
        <v>2378</v>
      </c>
      <c r="I184" s="11">
        <v>1</v>
      </c>
      <c r="J184" s="17" t="s">
        <v>2380</v>
      </c>
    </row>
    <row r="185" spans="1:10" x14ac:dyDescent="0.3">
      <c r="A185" s="9" t="s">
        <v>2188</v>
      </c>
      <c r="B185" s="9">
        <v>33.42</v>
      </c>
      <c r="C185" s="11" t="str" cm="1">
        <f t="array" ref="C185">_xlfn.IFS(B185&lt;18.5,"Underweight",B185&lt;24.9,"Normal Weight",B185&lt;30,"Overweight",B185&gt;=30,"Obesity")</f>
        <v>Obesity</v>
      </c>
      <c r="D185" s="9">
        <v>10.67</v>
      </c>
      <c r="E185" s="11" t="str" cm="1">
        <f t="array" ref="E185">_xlfn.IFS(D185&lt;5.7,"Normal",D185&lt;6.5,"Prediabetes",D185&gt;=6.5,"Diabetes")</f>
        <v>Diabetes</v>
      </c>
      <c r="F185" s="9" t="s">
        <v>2378</v>
      </c>
      <c r="G185" s="9" t="s">
        <v>2378</v>
      </c>
      <c r="H185" s="9" t="s">
        <v>2378</v>
      </c>
      <c r="I185" s="11">
        <v>0</v>
      </c>
      <c r="J185" s="17" t="s">
        <v>2380</v>
      </c>
    </row>
    <row r="186" spans="1:10" x14ac:dyDescent="0.3">
      <c r="A186" s="9" t="s">
        <v>2187</v>
      </c>
      <c r="B186" s="9">
        <v>37.18</v>
      </c>
      <c r="C186" s="11" t="str" cm="1">
        <f t="array" ref="C186">_xlfn.IFS(B186&lt;18.5,"Underweight",B186&lt;24.9,"Normal Weight",B186&lt;30,"Overweight",B186&gt;=30,"Obesity")</f>
        <v>Obesity</v>
      </c>
      <c r="D186" s="9">
        <v>6.75</v>
      </c>
      <c r="E186" s="11" t="str" cm="1">
        <f t="array" ref="E186">_xlfn.IFS(D186&lt;5.7,"Normal",D186&lt;6.5,"Prediabetes",D186&gt;=6.5,"Diabetes")</f>
        <v>Diabetes</v>
      </c>
      <c r="F186" s="9" t="s">
        <v>2380</v>
      </c>
      <c r="G186" s="9" t="s">
        <v>2378</v>
      </c>
      <c r="H186" s="9" t="s">
        <v>2378</v>
      </c>
      <c r="I186" s="11">
        <v>2</v>
      </c>
      <c r="J186" s="17" t="s">
        <v>2380</v>
      </c>
    </row>
    <row r="187" spans="1:10" x14ac:dyDescent="0.3">
      <c r="A187" s="9" t="s">
        <v>2186</v>
      </c>
      <c r="B187" s="9">
        <v>33.33</v>
      </c>
      <c r="C187" s="11" t="str" cm="1">
        <f t="array" ref="C187">_xlfn.IFS(B187&lt;18.5,"Underweight",B187&lt;24.9,"Normal Weight",B187&lt;30,"Overweight",B187&gt;=30,"Obesity")</f>
        <v>Obesity</v>
      </c>
      <c r="D187" s="9">
        <v>9.26</v>
      </c>
      <c r="E187" s="11" t="str" cm="1">
        <f t="array" ref="E187">_xlfn.IFS(D187&lt;5.7,"Normal",D187&lt;6.5,"Prediabetes",D187&gt;=6.5,"Diabetes")</f>
        <v>Diabetes</v>
      </c>
      <c r="F187" s="9" t="s">
        <v>2380</v>
      </c>
      <c r="G187" s="9" t="s">
        <v>2378</v>
      </c>
      <c r="H187" s="9" t="s">
        <v>2378</v>
      </c>
      <c r="I187" s="11">
        <v>2</v>
      </c>
      <c r="J187" s="17" t="s">
        <v>2378</v>
      </c>
    </row>
    <row r="188" spans="1:10" x14ac:dyDescent="0.3">
      <c r="A188" s="9" t="s">
        <v>2185</v>
      </c>
      <c r="B188" s="9">
        <v>53.21</v>
      </c>
      <c r="C188" s="11" t="str" cm="1">
        <f t="array" ref="C188">_xlfn.IFS(B188&lt;18.5,"Underweight",B188&lt;24.9,"Normal Weight",B188&lt;30,"Overweight",B188&gt;=30,"Obesity")</f>
        <v>Obesity</v>
      </c>
      <c r="D188" s="9">
        <v>4.2699999999999996</v>
      </c>
      <c r="E188" s="11" t="str" cm="1">
        <f t="array" ref="E188">_xlfn.IFS(D188&lt;5.7,"Normal",D188&lt;6.5,"Prediabetes",D188&gt;=6.5,"Diabetes")</f>
        <v>Normal</v>
      </c>
      <c r="F188" s="9" t="s">
        <v>2378</v>
      </c>
      <c r="G188" s="9" t="s">
        <v>2378</v>
      </c>
      <c r="H188" s="9" t="s">
        <v>2378</v>
      </c>
      <c r="I188" s="11">
        <v>1</v>
      </c>
      <c r="J188" s="17" t="s">
        <v>2380</v>
      </c>
    </row>
    <row r="189" spans="1:10" x14ac:dyDescent="0.3">
      <c r="A189" s="9" t="s">
        <v>2184</v>
      </c>
      <c r="B189" s="9">
        <v>38.729999999999997</v>
      </c>
      <c r="C189" s="11" t="str" cm="1">
        <f t="array" ref="C189">_xlfn.IFS(B189&lt;18.5,"Underweight",B189&lt;24.9,"Normal Weight",B189&lt;30,"Overweight",B189&gt;=30,"Obesity")</f>
        <v>Obesity</v>
      </c>
      <c r="D189" s="9">
        <v>11.51</v>
      </c>
      <c r="E189" s="11" t="str" cm="1">
        <f t="array" ref="E189">_xlfn.IFS(D189&lt;5.7,"Normal",D189&lt;6.5,"Prediabetes",D189&gt;=6.5,"Diabetes")</f>
        <v>Diabetes</v>
      </c>
      <c r="F189" s="9" t="s">
        <v>2378</v>
      </c>
      <c r="G189" s="9" t="s">
        <v>2378</v>
      </c>
      <c r="H189" s="9" t="s">
        <v>2378</v>
      </c>
      <c r="I189" s="11">
        <v>2</v>
      </c>
      <c r="J189" s="17" t="s">
        <v>2380</v>
      </c>
    </row>
    <row r="190" spans="1:10" x14ac:dyDescent="0.3">
      <c r="A190" s="9" t="s">
        <v>2183</v>
      </c>
      <c r="B190" s="9">
        <v>29.73</v>
      </c>
      <c r="C190" s="11" t="str" cm="1">
        <f t="array" ref="C190">_xlfn.IFS(B190&lt;18.5,"Underweight",B190&lt;24.9,"Normal Weight",B190&lt;30,"Overweight",B190&gt;=30,"Obesity")</f>
        <v>Overweight</v>
      </c>
      <c r="D190" s="9">
        <v>7.22</v>
      </c>
      <c r="E190" s="11" t="str" cm="1">
        <f t="array" ref="E190">_xlfn.IFS(D190&lt;5.7,"Normal",D190&lt;6.5,"Prediabetes",D190&gt;=6.5,"Diabetes")</f>
        <v>Diabetes</v>
      </c>
      <c r="F190" s="9" t="s">
        <v>2378</v>
      </c>
      <c r="G190" s="9" t="s">
        <v>2378</v>
      </c>
      <c r="H190" s="9" t="s">
        <v>2378</v>
      </c>
      <c r="I190" s="11">
        <v>0</v>
      </c>
      <c r="J190" s="17" t="s">
        <v>2380</v>
      </c>
    </row>
    <row r="191" spans="1:10" x14ac:dyDescent="0.3">
      <c r="A191" s="9" t="s">
        <v>2182</v>
      </c>
      <c r="B191" s="9">
        <v>34.700000000000003</v>
      </c>
      <c r="C191" s="11" t="str" cm="1">
        <f t="array" ref="C191">_xlfn.IFS(B191&lt;18.5,"Underweight",B191&lt;24.9,"Normal Weight",B191&lt;30,"Overweight",B191&gt;=30,"Obesity")</f>
        <v>Obesity</v>
      </c>
      <c r="D191" s="9">
        <v>4.37</v>
      </c>
      <c r="E191" s="11" t="str" cm="1">
        <f t="array" ref="E191">_xlfn.IFS(D191&lt;5.7,"Normal",D191&lt;6.5,"Prediabetes",D191&gt;=6.5,"Diabetes")</f>
        <v>Normal</v>
      </c>
      <c r="F191" s="9" t="s">
        <v>2378</v>
      </c>
      <c r="G191" s="9" t="s">
        <v>2378</v>
      </c>
      <c r="H191" s="9" t="s">
        <v>2380</v>
      </c>
      <c r="I191" s="11">
        <v>1</v>
      </c>
      <c r="J191" s="17" t="s">
        <v>2380</v>
      </c>
    </row>
    <row r="192" spans="1:10" x14ac:dyDescent="0.3">
      <c r="A192" s="9" t="s">
        <v>2181</v>
      </c>
      <c r="B192" s="9">
        <v>38.28</v>
      </c>
      <c r="C192" s="11" t="str" cm="1">
        <f t="array" ref="C192">_xlfn.IFS(B192&lt;18.5,"Underweight",B192&lt;24.9,"Normal Weight",B192&lt;30,"Overweight",B192&gt;=30,"Obesity")</f>
        <v>Obesity</v>
      </c>
      <c r="D192" s="9">
        <v>11.56</v>
      </c>
      <c r="E192" s="11" t="str" cm="1">
        <f t="array" ref="E192">_xlfn.IFS(D192&lt;5.7,"Normal",D192&lt;6.5,"Prediabetes",D192&gt;=6.5,"Diabetes")</f>
        <v>Diabetes</v>
      </c>
      <c r="F192" s="9" t="s">
        <v>2380</v>
      </c>
      <c r="G192" s="9" t="s">
        <v>2378</v>
      </c>
      <c r="H192" s="9" t="s">
        <v>2378</v>
      </c>
      <c r="I192" s="11">
        <v>1</v>
      </c>
      <c r="J192" s="17" t="s">
        <v>2380</v>
      </c>
    </row>
    <row r="193" spans="1:10" x14ac:dyDescent="0.3">
      <c r="A193" s="9" t="s">
        <v>2180</v>
      </c>
      <c r="B193" s="9">
        <v>33.57</v>
      </c>
      <c r="C193" s="11" t="str" cm="1">
        <f t="array" ref="C193">_xlfn.IFS(B193&lt;18.5,"Underweight",B193&lt;24.9,"Normal Weight",B193&lt;30,"Overweight",B193&gt;=30,"Obesity")</f>
        <v>Obesity</v>
      </c>
      <c r="D193" s="9">
        <v>8.82</v>
      </c>
      <c r="E193" s="11" t="str" cm="1">
        <f t="array" ref="E193">_xlfn.IFS(D193&lt;5.7,"Normal",D193&lt;6.5,"Prediabetes",D193&gt;=6.5,"Diabetes")</f>
        <v>Diabetes</v>
      </c>
      <c r="F193" s="9" t="s">
        <v>2380</v>
      </c>
      <c r="G193" s="9" t="s">
        <v>2378</v>
      </c>
      <c r="H193" s="9" t="s">
        <v>2378</v>
      </c>
      <c r="I193" s="11">
        <v>0</v>
      </c>
      <c r="J193" s="17" t="s">
        <v>2380</v>
      </c>
    </row>
    <row r="194" spans="1:10" x14ac:dyDescent="0.3">
      <c r="A194" s="9" t="s">
        <v>2179</v>
      </c>
      <c r="B194" s="9">
        <v>52.06</v>
      </c>
      <c r="C194" s="11" t="str" cm="1">
        <f t="array" ref="C194">_xlfn.IFS(B194&lt;18.5,"Underweight",B194&lt;24.9,"Normal Weight",B194&lt;30,"Overweight",B194&gt;=30,"Obesity")</f>
        <v>Obesity</v>
      </c>
      <c r="D194" s="9">
        <v>4.6900000000000004</v>
      </c>
      <c r="E194" s="11" t="str" cm="1">
        <f t="array" ref="E194">_xlfn.IFS(D194&lt;5.7,"Normal",D194&lt;6.5,"Prediabetes",D194&gt;=6.5,"Diabetes")</f>
        <v>Normal</v>
      </c>
      <c r="F194" s="9" t="s">
        <v>2378</v>
      </c>
      <c r="G194" s="9" t="s">
        <v>2378</v>
      </c>
      <c r="H194" s="9" t="s">
        <v>2378</v>
      </c>
      <c r="I194" s="11">
        <v>1</v>
      </c>
      <c r="J194" s="17" t="s">
        <v>2380</v>
      </c>
    </row>
    <row r="195" spans="1:10" x14ac:dyDescent="0.3">
      <c r="A195" s="9" t="s">
        <v>2178</v>
      </c>
      <c r="B195" s="9">
        <v>38.17</v>
      </c>
      <c r="C195" s="11" t="str" cm="1">
        <f t="array" ref="C195">_xlfn.IFS(B195&lt;18.5,"Underweight",B195&lt;24.9,"Normal Weight",B195&lt;30,"Overweight",B195&gt;=30,"Obesity")</f>
        <v>Obesity</v>
      </c>
      <c r="D195" s="9">
        <v>4.53</v>
      </c>
      <c r="E195" s="11" t="str" cm="1">
        <f t="array" ref="E195">_xlfn.IFS(D195&lt;5.7,"Normal",D195&lt;6.5,"Prediabetes",D195&gt;=6.5,"Diabetes")</f>
        <v>Normal</v>
      </c>
      <c r="F195" s="9" t="s">
        <v>2378</v>
      </c>
      <c r="G195" s="9" t="s">
        <v>2379</v>
      </c>
      <c r="H195" s="9" t="s">
        <v>2378</v>
      </c>
      <c r="I195" s="11">
        <v>1</v>
      </c>
      <c r="J195" s="17" t="s">
        <v>2380</v>
      </c>
    </row>
    <row r="196" spans="1:10" x14ac:dyDescent="0.3">
      <c r="A196" s="9" t="s">
        <v>2177</v>
      </c>
      <c r="B196" s="9">
        <v>36.954999999999998</v>
      </c>
      <c r="C196" s="11" t="str" cm="1">
        <f t="array" ref="C196">_xlfn.IFS(B196&lt;18.5,"Underweight",B196&lt;24.9,"Normal Weight",B196&lt;30,"Overweight",B196&gt;=30,"Obesity")</f>
        <v>Obesity</v>
      </c>
      <c r="D196" s="9">
        <v>5.84</v>
      </c>
      <c r="E196" s="11" t="str" cm="1">
        <f t="array" ref="E196">_xlfn.IFS(D196&lt;5.7,"Normal",D196&lt;6.5,"Prediabetes",D196&gt;=6.5,"Diabetes")</f>
        <v>Prediabetes</v>
      </c>
      <c r="F196" s="9" t="s">
        <v>2378</v>
      </c>
      <c r="G196" s="9" t="s">
        <v>2378</v>
      </c>
      <c r="H196" s="9" t="s">
        <v>2380</v>
      </c>
      <c r="I196" s="11">
        <v>1</v>
      </c>
      <c r="J196" s="17" t="s">
        <v>2380</v>
      </c>
    </row>
    <row r="197" spans="1:10" x14ac:dyDescent="0.3">
      <c r="A197" s="9" t="s">
        <v>2176</v>
      </c>
      <c r="B197" s="9">
        <v>34.4</v>
      </c>
      <c r="C197" s="11" t="str" cm="1">
        <f t="array" ref="C197">_xlfn.IFS(B197&lt;18.5,"Underweight",B197&lt;24.9,"Normal Weight",B197&lt;30,"Overweight",B197&gt;=30,"Obesity")</f>
        <v>Obesity</v>
      </c>
      <c r="D197" s="9">
        <v>4.9000000000000004</v>
      </c>
      <c r="E197" s="11" t="str" cm="1">
        <f t="array" ref="E197">_xlfn.IFS(D197&lt;5.7,"Normal",D197&lt;6.5,"Prediabetes",D197&gt;=6.5,"Diabetes")</f>
        <v>Normal</v>
      </c>
      <c r="F197" s="9" t="s">
        <v>2378</v>
      </c>
      <c r="G197" s="9" t="s">
        <v>2378</v>
      </c>
      <c r="H197" s="9" t="s">
        <v>2380</v>
      </c>
      <c r="I197" s="11">
        <v>1</v>
      </c>
      <c r="J197" s="17" t="s">
        <v>2380</v>
      </c>
    </row>
    <row r="198" spans="1:10" x14ac:dyDescent="0.3">
      <c r="A198" s="9" t="s">
        <v>2175</v>
      </c>
      <c r="B198" s="9">
        <v>31.73</v>
      </c>
      <c r="C198" s="11" t="str" cm="1">
        <f t="array" ref="C198">_xlfn.IFS(B198&lt;18.5,"Underweight",B198&lt;24.9,"Normal Weight",B198&lt;30,"Overweight",B198&gt;=30,"Obesity")</f>
        <v>Obesity</v>
      </c>
      <c r="D198" s="9">
        <v>4.3</v>
      </c>
      <c r="E198" s="11" t="str" cm="1">
        <f t="array" ref="E198">_xlfn.IFS(D198&lt;5.7,"Normal",D198&lt;6.5,"Prediabetes",D198&gt;=6.5,"Diabetes")</f>
        <v>Normal</v>
      </c>
      <c r="F198" s="9" t="s">
        <v>2378</v>
      </c>
      <c r="G198" s="9" t="s">
        <v>2378</v>
      </c>
      <c r="H198" s="9" t="s">
        <v>2378</v>
      </c>
      <c r="I198" s="11">
        <v>0</v>
      </c>
      <c r="J198" s="17" t="s">
        <v>2380</v>
      </c>
    </row>
    <row r="199" spans="1:10" x14ac:dyDescent="0.3">
      <c r="A199" s="9" t="s">
        <v>2174</v>
      </c>
      <c r="B199" s="9">
        <v>36.64</v>
      </c>
      <c r="C199" s="11" t="str" cm="1">
        <f t="array" ref="C199">_xlfn.IFS(B199&lt;18.5,"Underweight",B199&lt;24.9,"Normal Weight",B199&lt;30,"Overweight",B199&gt;=30,"Obesity")</f>
        <v>Obesity</v>
      </c>
      <c r="D199" s="9">
        <v>11.34</v>
      </c>
      <c r="E199" s="11" t="str" cm="1">
        <f t="array" ref="E199">_xlfn.IFS(D199&lt;5.7,"Normal",D199&lt;6.5,"Prediabetes",D199&gt;=6.5,"Diabetes")</f>
        <v>Diabetes</v>
      </c>
      <c r="F199" s="9" t="s">
        <v>2378</v>
      </c>
      <c r="G199" s="9" t="s">
        <v>2378</v>
      </c>
      <c r="H199" s="9" t="s">
        <v>2378</v>
      </c>
      <c r="I199" s="11">
        <v>0</v>
      </c>
      <c r="J199" s="17" t="s">
        <v>2380</v>
      </c>
    </row>
    <row r="200" spans="1:10" x14ac:dyDescent="0.3">
      <c r="A200" s="9" t="s">
        <v>2173</v>
      </c>
      <c r="B200" s="9">
        <v>36.85</v>
      </c>
      <c r="C200" s="11" t="str" cm="1">
        <f t="array" ref="C200">_xlfn.IFS(B200&lt;18.5,"Underweight",B200&lt;24.9,"Normal Weight",B200&lt;30,"Overweight",B200&gt;=30,"Obesity")</f>
        <v>Obesity</v>
      </c>
      <c r="D200" s="9">
        <v>5.88</v>
      </c>
      <c r="E200" s="11" t="str" cm="1">
        <f t="array" ref="E200">_xlfn.IFS(D200&lt;5.7,"Normal",D200&lt;6.5,"Prediabetes",D200&gt;=6.5,"Diabetes")</f>
        <v>Prediabetes</v>
      </c>
      <c r="F200" s="9" t="s">
        <v>2378</v>
      </c>
      <c r="G200" s="9" t="s">
        <v>2379</v>
      </c>
      <c r="H200" s="9" t="s">
        <v>2378</v>
      </c>
      <c r="I200" s="11">
        <v>1</v>
      </c>
      <c r="J200" s="17" t="s">
        <v>2380</v>
      </c>
    </row>
    <row r="201" spans="1:10" x14ac:dyDescent="0.3">
      <c r="A201" s="9" t="s">
        <v>2172</v>
      </c>
      <c r="B201" s="9">
        <v>33.33</v>
      </c>
      <c r="C201" s="11" t="str" cm="1">
        <f t="array" ref="C201">_xlfn.IFS(B201&lt;18.5,"Underweight",B201&lt;24.9,"Normal Weight",B201&lt;30,"Overweight",B201&gt;=30,"Obesity")</f>
        <v>Obesity</v>
      </c>
      <c r="D201" s="9">
        <v>5.01</v>
      </c>
      <c r="E201" s="11" t="str" cm="1">
        <f t="array" ref="E201">_xlfn.IFS(D201&lt;5.7,"Normal",D201&lt;6.5,"Prediabetes",D201&gt;=6.5,"Diabetes")</f>
        <v>Normal</v>
      </c>
      <c r="F201" s="9" t="s">
        <v>2380</v>
      </c>
      <c r="G201" s="9" t="s">
        <v>2378</v>
      </c>
      <c r="H201" s="9" t="s">
        <v>2380</v>
      </c>
      <c r="I201" s="11">
        <v>1</v>
      </c>
      <c r="J201" s="17" t="s">
        <v>2380</v>
      </c>
    </row>
    <row r="202" spans="1:10" x14ac:dyDescent="0.3">
      <c r="A202" s="9" t="s">
        <v>2171</v>
      </c>
      <c r="B202" s="9">
        <v>39.14</v>
      </c>
      <c r="C202" s="11" t="str" cm="1">
        <f t="array" ref="C202">_xlfn.IFS(B202&lt;18.5,"Underweight",B202&lt;24.9,"Normal Weight",B202&lt;30,"Overweight",B202&gt;=30,"Obesity")</f>
        <v>Obesity</v>
      </c>
      <c r="D202" s="9">
        <v>4.4000000000000004</v>
      </c>
      <c r="E202" s="11" t="str" cm="1">
        <f t="array" ref="E202">_xlfn.IFS(D202&lt;5.7,"Normal",D202&lt;6.5,"Prediabetes",D202&gt;=6.5,"Diabetes")</f>
        <v>Normal</v>
      </c>
      <c r="F202" s="9" t="s">
        <v>2378</v>
      </c>
      <c r="G202" s="9" t="s">
        <v>2378</v>
      </c>
      <c r="H202" s="9" t="s">
        <v>2380</v>
      </c>
      <c r="I202" s="11">
        <v>1</v>
      </c>
      <c r="J202" s="17" t="s">
        <v>2380</v>
      </c>
    </row>
    <row r="203" spans="1:10" x14ac:dyDescent="0.3">
      <c r="A203" s="9" t="s">
        <v>2170</v>
      </c>
      <c r="B203" s="9">
        <v>32.9</v>
      </c>
      <c r="C203" s="11" t="str" cm="1">
        <f t="array" ref="C203">_xlfn.IFS(B203&lt;18.5,"Underweight",B203&lt;24.9,"Normal Weight",B203&lt;30,"Overweight",B203&gt;=30,"Obesity")</f>
        <v>Obesity</v>
      </c>
      <c r="D203" s="9">
        <v>6.26</v>
      </c>
      <c r="E203" s="11" t="str" cm="1">
        <f t="array" ref="E203">_xlfn.IFS(D203&lt;5.7,"Normal",D203&lt;6.5,"Prediabetes",D203&gt;=6.5,"Diabetes")</f>
        <v>Prediabetes</v>
      </c>
      <c r="F203" s="9" t="s">
        <v>2380</v>
      </c>
      <c r="G203" s="9" t="s">
        <v>2378</v>
      </c>
      <c r="H203" s="9" t="s">
        <v>2378</v>
      </c>
      <c r="I203" s="11">
        <v>0</v>
      </c>
      <c r="J203" s="17" t="s">
        <v>2380</v>
      </c>
    </row>
    <row r="204" spans="1:10" x14ac:dyDescent="0.3">
      <c r="A204" s="9" t="s">
        <v>2169</v>
      </c>
      <c r="B204" s="9">
        <v>29.78</v>
      </c>
      <c r="C204" s="11" t="str" cm="1">
        <f t="array" ref="C204">_xlfn.IFS(B204&lt;18.5,"Underweight",B204&lt;24.9,"Normal Weight",B204&lt;30,"Overweight",B204&gt;=30,"Obesity")</f>
        <v>Overweight</v>
      </c>
      <c r="D204" s="9">
        <v>10.27</v>
      </c>
      <c r="E204" s="11" t="str" cm="1">
        <f t="array" ref="E204">_xlfn.IFS(D204&lt;5.7,"Normal",D204&lt;6.5,"Prediabetes",D204&gt;=6.5,"Diabetes")</f>
        <v>Diabetes</v>
      </c>
      <c r="F204" s="9" t="s">
        <v>2380</v>
      </c>
      <c r="G204" s="9" t="s">
        <v>2378</v>
      </c>
      <c r="H204" s="9" t="s">
        <v>2380</v>
      </c>
      <c r="I204" s="11">
        <v>1</v>
      </c>
      <c r="J204" s="17" t="s">
        <v>2380</v>
      </c>
    </row>
    <row r="205" spans="1:10" x14ac:dyDescent="0.3">
      <c r="A205" s="9" t="s">
        <v>2168</v>
      </c>
      <c r="B205" s="9">
        <v>32.78</v>
      </c>
      <c r="C205" s="11" t="str" cm="1">
        <f t="array" ref="C205">_xlfn.IFS(B205&lt;18.5,"Underweight",B205&lt;24.9,"Normal Weight",B205&lt;30,"Overweight",B205&gt;=30,"Obesity")</f>
        <v>Obesity</v>
      </c>
      <c r="D205" s="9">
        <v>5.27</v>
      </c>
      <c r="E205" s="11" t="str" cm="1">
        <f t="array" ref="E205">_xlfn.IFS(D205&lt;5.7,"Normal",D205&lt;6.5,"Prediabetes",D205&gt;=6.5,"Diabetes")</f>
        <v>Normal</v>
      </c>
      <c r="F205" s="9" t="s">
        <v>2378</v>
      </c>
      <c r="G205" s="9" t="s">
        <v>2378</v>
      </c>
      <c r="H205" s="9" t="s">
        <v>2378</v>
      </c>
      <c r="I205" s="11">
        <v>0</v>
      </c>
      <c r="J205" s="17" t="s">
        <v>2380</v>
      </c>
    </row>
    <row r="206" spans="1:10" x14ac:dyDescent="0.3">
      <c r="A206" s="9" t="s">
        <v>2167</v>
      </c>
      <c r="B206" s="9">
        <v>41.65</v>
      </c>
      <c r="C206" s="11" t="str" cm="1">
        <f t="array" ref="C206">_xlfn.IFS(B206&lt;18.5,"Underweight",B206&lt;24.9,"Normal Weight",B206&lt;30,"Overweight",B206&gt;=30,"Obesity")</f>
        <v>Obesity</v>
      </c>
      <c r="D206" s="9">
        <v>10.73</v>
      </c>
      <c r="E206" s="11" t="str" cm="1">
        <f t="array" ref="E206">_xlfn.IFS(D206&lt;5.7,"Normal",D206&lt;6.5,"Prediabetes",D206&gt;=6.5,"Diabetes")</f>
        <v>Diabetes</v>
      </c>
      <c r="F206" s="9" t="s">
        <v>2380</v>
      </c>
      <c r="G206" s="9" t="s">
        <v>2378</v>
      </c>
      <c r="H206" s="9" t="s">
        <v>2378</v>
      </c>
      <c r="I206" s="11">
        <v>0</v>
      </c>
      <c r="J206" s="17" t="s">
        <v>2380</v>
      </c>
    </row>
    <row r="207" spans="1:10" x14ac:dyDescent="0.3">
      <c r="A207" s="9" t="s">
        <v>2166</v>
      </c>
      <c r="B207" s="9">
        <v>50.79</v>
      </c>
      <c r="C207" s="11" t="str" cm="1">
        <f t="array" ref="C207">_xlfn.IFS(B207&lt;18.5,"Underweight",B207&lt;24.9,"Normal Weight",B207&lt;30,"Overweight",B207&gt;=30,"Obesity")</f>
        <v>Obesity</v>
      </c>
      <c r="D207" s="9">
        <v>4.45</v>
      </c>
      <c r="E207" s="11" t="str" cm="1">
        <f t="array" ref="E207">_xlfn.IFS(D207&lt;5.7,"Normal",D207&lt;6.5,"Prediabetes",D207&gt;=6.5,"Diabetes")</f>
        <v>Normal</v>
      </c>
      <c r="F207" s="9" t="s">
        <v>2378</v>
      </c>
      <c r="G207" s="9" t="s">
        <v>2378</v>
      </c>
      <c r="H207" s="9" t="s">
        <v>2378</v>
      </c>
      <c r="I207" s="11">
        <v>1</v>
      </c>
      <c r="J207" s="17" t="s">
        <v>2380</v>
      </c>
    </row>
    <row r="208" spans="1:10" x14ac:dyDescent="0.3">
      <c r="A208" s="9" t="s">
        <v>2165</v>
      </c>
      <c r="B208" s="9">
        <v>35.43</v>
      </c>
      <c r="C208" s="11" t="str" cm="1">
        <f t="array" ref="C208">_xlfn.IFS(B208&lt;18.5,"Underweight",B208&lt;24.9,"Normal Weight",B208&lt;30,"Overweight",B208&gt;=30,"Obesity")</f>
        <v>Obesity</v>
      </c>
      <c r="D208" s="9">
        <v>5.25</v>
      </c>
      <c r="E208" s="11" t="str" cm="1">
        <f t="array" ref="E208">_xlfn.IFS(D208&lt;5.7,"Normal",D208&lt;6.5,"Prediabetes",D208&gt;=6.5,"Diabetes")</f>
        <v>Normal</v>
      </c>
      <c r="F208" s="9" t="s">
        <v>2380</v>
      </c>
      <c r="G208" s="9" t="s">
        <v>2378</v>
      </c>
      <c r="H208" s="9" t="s">
        <v>2378</v>
      </c>
      <c r="I208" s="11">
        <v>0</v>
      </c>
      <c r="J208" s="17" t="s">
        <v>2380</v>
      </c>
    </row>
    <row r="209" spans="1:10" x14ac:dyDescent="0.3">
      <c r="A209" s="9" t="s">
        <v>2164</v>
      </c>
      <c r="B209" s="9">
        <v>35.25</v>
      </c>
      <c r="C209" s="11" t="str" cm="1">
        <f t="array" ref="C209">_xlfn.IFS(B209&lt;18.5,"Underweight",B209&lt;24.9,"Normal Weight",B209&lt;30,"Overweight",B209&gt;=30,"Obesity")</f>
        <v>Obesity</v>
      </c>
      <c r="D209" s="9">
        <v>9.51</v>
      </c>
      <c r="E209" s="11" t="str" cm="1">
        <f t="array" ref="E209">_xlfn.IFS(D209&lt;5.7,"Normal",D209&lt;6.5,"Prediabetes",D209&gt;=6.5,"Diabetes")</f>
        <v>Diabetes</v>
      </c>
      <c r="F209" s="9" t="s">
        <v>2378</v>
      </c>
      <c r="G209" s="9" t="s">
        <v>2378</v>
      </c>
      <c r="H209" s="9" t="s">
        <v>2378</v>
      </c>
      <c r="I209" s="11">
        <v>0</v>
      </c>
      <c r="J209" s="17" t="s">
        <v>2380</v>
      </c>
    </row>
    <row r="210" spans="1:10" x14ac:dyDescent="0.3">
      <c r="A210" s="9" t="s">
        <v>2163</v>
      </c>
      <c r="B210" s="9">
        <v>36.85</v>
      </c>
      <c r="C210" s="11" t="str" cm="1">
        <f t="array" ref="C210">_xlfn.IFS(B210&lt;18.5,"Underweight",B210&lt;24.9,"Normal Weight",B210&lt;30,"Overweight",B210&gt;=30,"Obesity")</f>
        <v>Obesity</v>
      </c>
      <c r="D210" s="9">
        <v>11.12</v>
      </c>
      <c r="E210" s="11" t="str" cm="1">
        <f t="array" ref="E210">_xlfn.IFS(D210&lt;5.7,"Normal",D210&lt;6.5,"Prediabetes",D210&gt;=6.5,"Diabetes")</f>
        <v>Diabetes</v>
      </c>
      <c r="F210" s="9" t="s">
        <v>2378</v>
      </c>
      <c r="G210" s="9" t="s">
        <v>2378</v>
      </c>
      <c r="H210" s="9" t="s">
        <v>2378</v>
      </c>
      <c r="I210" s="11">
        <v>0</v>
      </c>
      <c r="J210" s="17" t="s">
        <v>2380</v>
      </c>
    </row>
    <row r="211" spans="1:10" x14ac:dyDescent="0.3">
      <c r="A211" s="9" t="s">
        <v>2162</v>
      </c>
      <c r="B211" s="9">
        <v>31.02</v>
      </c>
      <c r="C211" s="11" t="str" cm="1">
        <f t="array" ref="C211">_xlfn.IFS(B211&lt;18.5,"Underweight",B211&lt;24.9,"Normal Weight",B211&lt;30,"Overweight",B211&gt;=30,"Obesity")</f>
        <v>Obesity</v>
      </c>
      <c r="D211" s="9">
        <v>4.5599999999999996</v>
      </c>
      <c r="E211" s="11" t="str" cm="1">
        <f t="array" ref="E211">_xlfn.IFS(D211&lt;5.7,"Normal",D211&lt;6.5,"Prediabetes",D211&gt;=6.5,"Diabetes")</f>
        <v>Normal</v>
      </c>
      <c r="F211" s="9" t="s">
        <v>2378</v>
      </c>
      <c r="G211" s="9" t="s">
        <v>2379</v>
      </c>
      <c r="H211" s="9" t="s">
        <v>2378</v>
      </c>
      <c r="I211" s="11">
        <v>1</v>
      </c>
      <c r="J211" s="17" t="s">
        <v>2380</v>
      </c>
    </row>
    <row r="212" spans="1:10" x14ac:dyDescent="0.3">
      <c r="A212" s="9" t="s">
        <v>2161</v>
      </c>
      <c r="B212" s="9">
        <v>35.6</v>
      </c>
      <c r="C212" s="11" t="str" cm="1">
        <f t="array" ref="C212">_xlfn.IFS(B212&lt;18.5,"Underweight",B212&lt;24.9,"Normal Weight",B212&lt;30,"Overweight",B212&gt;=30,"Obesity")</f>
        <v>Obesity</v>
      </c>
      <c r="D212" s="9">
        <v>4.0199999999999996</v>
      </c>
      <c r="E212" s="11" t="str" cm="1">
        <f t="array" ref="E212">_xlfn.IFS(D212&lt;5.7,"Normal",D212&lt;6.5,"Prediabetes",D212&gt;=6.5,"Diabetes")</f>
        <v>Normal</v>
      </c>
      <c r="F212" s="9" t="s">
        <v>2380</v>
      </c>
      <c r="G212" s="9" t="s">
        <v>2379</v>
      </c>
      <c r="H212" s="9" t="s">
        <v>2378</v>
      </c>
      <c r="I212" s="11">
        <v>2</v>
      </c>
      <c r="J212" s="17" t="s">
        <v>2380</v>
      </c>
    </row>
    <row r="213" spans="1:10" x14ac:dyDescent="0.3">
      <c r="A213" s="9" t="s">
        <v>2160</v>
      </c>
      <c r="B213" s="9">
        <v>34.39</v>
      </c>
      <c r="C213" s="11" t="str" cm="1">
        <f t="array" ref="C213">_xlfn.IFS(B213&lt;18.5,"Underweight",B213&lt;24.9,"Normal Weight",B213&lt;30,"Overweight",B213&gt;=30,"Obesity")</f>
        <v>Obesity</v>
      </c>
      <c r="D213" s="9">
        <v>8.7200000000000006</v>
      </c>
      <c r="E213" s="11" t="str" cm="1">
        <f t="array" ref="E213">_xlfn.IFS(D213&lt;5.7,"Normal",D213&lt;6.5,"Prediabetes",D213&gt;=6.5,"Diabetes")</f>
        <v>Diabetes</v>
      </c>
      <c r="F213" s="9" t="s">
        <v>2378</v>
      </c>
      <c r="G213" s="9" t="s">
        <v>2378</v>
      </c>
      <c r="H213" s="9" t="s">
        <v>2378</v>
      </c>
      <c r="I213" s="11">
        <v>0</v>
      </c>
      <c r="J213" s="17" t="s">
        <v>2380</v>
      </c>
    </row>
    <row r="214" spans="1:10" x14ac:dyDescent="0.3">
      <c r="A214" s="9" t="s">
        <v>2159</v>
      </c>
      <c r="B214" s="9">
        <v>29.06</v>
      </c>
      <c r="C214" s="11" t="str" cm="1">
        <f t="array" ref="C214">_xlfn.IFS(B214&lt;18.5,"Underweight",B214&lt;24.9,"Normal Weight",B214&lt;30,"Overweight",B214&gt;=30,"Obesity")</f>
        <v>Overweight</v>
      </c>
      <c r="D214" s="9">
        <v>6.25</v>
      </c>
      <c r="E214" s="11" t="str" cm="1">
        <f t="array" ref="E214">_xlfn.IFS(D214&lt;5.7,"Normal",D214&lt;6.5,"Prediabetes",D214&gt;=6.5,"Diabetes")</f>
        <v>Prediabetes</v>
      </c>
      <c r="F214" s="9" t="s">
        <v>2380</v>
      </c>
      <c r="G214" s="9" t="s">
        <v>2378</v>
      </c>
      <c r="H214" s="9" t="s">
        <v>2378</v>
      </c>
      <c r="I214" s="11">
        <v>1</v>
      </c>
      <c r="J214" s="17" t="s">
        <v>2380</v>
      </c>
    </row>
    <row r="215" spans="1:10" x14ac:dyDescent="0.3">
      <c r="A215" s="9" t="s">
        <v>2158</v>
      </c>
      <c r="B215" s="9">
        <v>35.799999999999997</v>
      </c>
      <c r="C215" s="11" t="str" cm="1">
        <f t="array" ref="C215">_xlfn.IFS(B215&lt;18.5,"Underweight",B215&lt;24.9,"Normal Weight",B215&lt;30,"Overweight",B215&gt;=30,"Obesity")</f>
        <v>Obesity</v>
      </c>
      <c r="D215" s="9">
        <v>7.32</v>
      </c>
      <c r="E215" s="11" t="str" cm="1">
        <f t="array" ref="E215">_xlfn.IFS(D215&lt;5.7,"Normal",D215&lt;6.5,"Prediabetes",D215&gt;=6.5,"Diabetes")</f>
        <v>Diabetes</v>
      </c>
      <c r="F215" s="9" t="s">
        <v>2378</v>
      </c>
      <c r="G215" s="9" t="s">
        <v>2378</v>
      </c>
      <c r="H215" s="9" t="s">
        <v>2378</v>
      </c>
      <c r="I215" s="11">
        <v>2</v>
      </c>
      <c r="J215" s="17" t="s">
        <v>2380</v>
      </c>
    </row>
    <row r="216" spans="1:10" x14ac:dyDescent="0.3">
      <c r="A216" s="9" t="s">
        <v>2157</v>
      </c>
      <c r="B216" s="9">
        <v>49.8</v>
      </c>
      <c r="C216" s="11" t="str" cm="1">
        <f t="array" ref="C216">_xlfn.IFS(B216&lt;18.5,"Underweight",B216&lt;24.9,"Normal Weight",B216&lt;30,"Overweight",B216&gt;=30,"Obesity")</f>
        <v>Obesity</v>
      </c>
      <c r="D216" s="9">
        <v>4.24</v>
      </c>
      <c r="E216" s="11" t="str" cm="1">
        <f t="array" ref="E216">_xlfn.IFS(D216&lt;5.7,"Normal",D216&lt;6.5,"Prediabetes",D216&gt;=6.5,"Diabetes")</f>
        <v>Normal</v>
      </c>
      <c r="F216" s="9" t="s">
        <v>2378</v>
      </c>
      <c r="G216" s="9" t="s">
        <v>2378</v>
      </c>
      <c r="H216" s="9" t="s">
        <v>2378</v>
      </c>
      <c r="I216" s="11">
        <v>1</v>
      </c>
      <c r="J216" s="17" t="s">
        <v>2380</v>
      </c>
    </row>
    <row r="217" spans="1:10" x14ac:dyDescent="0.3">
      <c r="A217" s="9" t="s">
        <v>2156</v>
      </c>
      <c r="B217" s="9">
        <v>35.71</v>
      </c>
      <c r="C217" s="11" t="str" cm="1">
        <f t="array" ref="C217">_xlfn.IFS(B217&lt;18.5,"Underweight",B217&lt;24.9,"Normal Weight",B217&lt;30,"Overweight",B217&gt;=30,"Obesity")</f>
        <v>Obesity</v>
      </c>
      <c r="D217" s="9">
        <v>6.84</v>
      </c>
      <c r="E217" s="11" t="str" cm="1">
        <f t="array" ref="E217">_xlfn.IFS(D217&lt;5.7,"Normal",D217&lt;6.5,"Prediabetes",D217&gt;=6.5,"Diabetes")</f>
        <v>Diabetes</v>
      </c>
      <c r="F217" s="9" t="s">
        <v>2378</v>
      </c>
      <c r="G217" s="9" t="s">
        <v>2378</v>
      </c>
      <c r="H217" s="9" t="s">
        <v>2378</v>
      </c>
      <c r="I217" s="11">
        <v>2</v>
      </c>
      <c r="J217" s="17" t="s">
        <v>2380</v>
      </c>
    </row>
    <row r="218" spans="1:10" x14ac:dyDescent="0.3">
      <c r="A218" s="9" t="s">
        <v>2155</v>
      </c>
      <c r="B218" s="9">
        <v>30.8</v>
      </c>
      <c r="C218" s="11" t="str" cm="1">
        <f t="array" ref="C218">_xlfn.IFS(B218&lt;18.5,"Underweight",B218&lt;24.9,"Normal Weight",B218&lt;30,"Overweight",B218&gt;=30,"Obesity")</f>
        <v>Obesity</v>
      </c>
      <c r="D218" s="9">
        <v>5.23</v>
      </c>
      <c r="E218" s="11" t="str" cm="1">
        <f t="array" ref="E218">_xlfn.IFS(D218&lt;5.7,"Normal",D218&lt;6.5,"Prediabetes",D218&gt;=6.5,"Diabetes")</f>
        <v>Normal</v>
      </c>
      <c r="F218" s="9" t="s">
        <v>2380</v>
      </c>
      <c r="G218" s="9" t="s">
        <v>2378</v>
      </c>
      <c r="H218" s="9" t="s">
        <v>2378</v>
      </c>
      <c r="I218" s="11">
        <v>1</v>
      </c>
      <c r="J218" s="17" t="s">
        <v>2380</v>
      </c>
    </row>
    <row r="219" spans="1:10" x14ac:dyDescent="0.3">
      <c r="A219" s="9" t="s">
        <v>2154</v>
      </c>
      <c r="B219" s="9">
        <v>33.69</v>
      </c>
      <c r="C219" s="11" t="str" cm="1">
        <f t="array" ref="C219">_xlfn.IFS(B219&lt;18.5,"Underweight",B219&lt;24.9,"Normal Weight",B219&lt;30,"Overweight",B219&gt;=30,"Obesity")</f>
        <v>Obesity</v>
      </c>
      <c r="D219" s="9">
        <v>9.68</v>
      </c>
      <c r="E219" s="11" t="str" cm="1">
        <f t="array" ref="E219">_xlfn.IFS(D219&lt;5.7,"Normal",D219&lt;6.5,"Prediabetes",D219&gt;=6.5,"Diabetes")</f>
        <v>Diabetes</v>
      </c>
      <c r="F219" s="9" t="s">
        <v>2378</v>
      </c>
      <c r="G219" s="9" t="s">
        <v>2378</v>
      </c>
      <c r="H219" s="9" t="s">
        <v>2378</v>
      </c>
      <c r="I219" s="11">
        <v>0</v>
      </c>
      <c r="J219" s="17" t="s">
        <v>2380</v>
      </c>
    </row>
    <row r="220" spans="1:10" x14ac:dyDescent="0.3">
      <c r="A220" s="9" t="s">
        <v>2153</v>
      </c>
      <c r="B220" s="9">
        <v>42.27</v>
      </c>
      <c r="C220" s="11" t="str" cm="1">
        <f t="array" ref="C220">_xlfn.IFS(B220&lt;18.5,"Underweight",B220&lt;24.9,"Normal Weight",B220&lt;30,"Overweight",B220&gt;=30,"Obesity")</f>
        <v>Obesity</v>
      </c>
      <c r="D220" s="9">
        <v>6.05</v>
      </c>
      <c r="E220" s="11" t="str" cm="1">
        <f t="array" ref="E220">_xlfn.IFS(D220&lt;5.7,"Normal",D220&lt;6.5,"Prediabetes",D220&gt;=6.5,"Diabetes")</f>
        <v>Prediabetes</v>
      </c>
      <c r="F220" s="9" t="s">
        <v>2380</v>
      </c>
      <c r="G220" s="9" t="s">
        <v>2378</v>
      </c>
      <c r="H220" s="9" t="s">
        <v>2378</v>
      </c>
      <c r="I220" s="11">
        <v>1</v>
      </c>
      <c r="J220" s="17" t="s">
        <v>2380</v>
      </c>
    </row>
    <row r="221" spans="1:10" x14ac:dyDescent="0.3">
      <c r="A221" s="9" t="s">
        <v>2152</v>
      </c>
      <c r="B221" s="9">
        <v>53.25</v>
      </c>
      <c r="C221" s="11" t="str" cm="1">
        <f t="array" ref="C221">_xlfn.IFS(B221&lt;18.5,"Underweight",B221&lt;24.9,"Normal Weight",B221&lt;30,"Overweight",B221&gt;=30,"Obesity")</f>
        <v>Obesity</v>
      </c>
      <c r="D221" s="9">
        <v>6.11</v>
      </c>
      <c r="E221" s="11" t="str" cm="1">
        <f t="array" ref="E221">_xlfn.IFS(D221&lt;5.7,"Normal",D221&lt;6.5,"Prediabetes",D221&gt;=6.5,"Diabetes")</f>
        <v>Prediabetes</v>
      </c>
      <c r="F221" s="9" t="s">
        <v>2380</v>
      </c>
      <c r="G221" s="9" t="s">
        <v>2378</v>
      </c>
      <c r="H221" s="9" t="s">
        <v>2380</v>
      </c>
      <c r="I221" s="11">
        <v>1</v>
      </c>
      <c r="J221" s="17" t="s">
        <v>2380</v>
      </c>
    </row>
    <row r="222" spans="1:10" x14ac:dyDescent="0.3">
      <c r="A222" s="9" t="s">
        <v>2151</v>
      </c>
      <c r="B222" s="9">
        <v>26.8</v>
      </c>
      <c r="C222" s="11" t="str" cm="1">
        <f t="array" ref="C222">_xlfn.IFS(B222&lt;18.5,"Underweight",B222&lt;24.9,"Normal Weight",B222&lt;30,"Overweight",B222&gt;=30,"Obesity")</f>
        <v>Overweight</v>
      </c>
      <c r="D222" s="9">
        <v>10.93</v>
      </c>
      <c r="E222" s="11" t="str" cm="1">
        <f t="array" ref="E222">_xlfn.IFS(D222&lt;5.7,"Normal",D222&lt;6.5,"Prediabetes",D222&gt;=6.5,"Diabetes")</f>
        <v>Diabetes</v>
      </c>
      <c r="F222" s="9" t="s">
        <v>2380</v>
      </c>
      <c r="G222" s="9" t="s">
        <v>2378</v>
      </c>
      <c r="H222" s="9" t="s">
        <v>2378</v>
      </c>
      <c r="I222" s="11">
        <v>0</v>
      </c>
      <c r="J222" s="17" t="s">
        <v>2378</v>
      </c>
    </row>
    <row r="223" spans="1:10" x14ac:dyDescent="0.3">
      <c r="A223" s="9" t="s">
        <v>2150</v>
      </c>
      <c r="B223" s="9">
        <v>28.5</v>
      </c>
      <c r="C223" s="11" t="str" cm="1">
        <f t="array" ref="C223">_xlfn.IFS(B223&lt;18.5,"Underweight",B223&lt;24.9,"Normal Weight",B223&lt;30,"Overweight",B223&gt;=30,"Obesity")</f>
        <v>Overweight</v>
      </c>
      <c r="D223" s="9">
        <v>5.12</v>
      </c>
      <c r="E223" s="11" t="str" cm="1">
        <f t="array" ref="E223">_xlfn.IFS(D223&lt;5.7,"Normal",D223&lt;6.5,"Prediabetes",D223&gt;=6.5,"Diabetes")</f>
        <v>Normal</v>
      </c>
      <c r="F223" s="9" t="s">
        <v>2378</v>
      </c>
      <c r="G223" s="9" t="s">
        <v>2378</v>
      </c>
      <c r="H223" s="9" t="s">
        <v>2378</v>
      </c>
      <c r="I223" s="11">
        <v>1</v>
      </c>
      <c r="J223" s="17" t="s">
        <v>2380</v>
      </c>
    </row>
    <row r="224" spans="1:10" x14ac:dyDescent="0.3">
      <c r="A224" s="9" t="s">
        <v>2149</v>
      </c>
      <c r="B224" s="9">
        <v>22.895</v>
      </c>
      <c r="C224" s="11" t="str" cm="1">
        <f t="array" ref="C224">_xlfn.IFS(B224&lt;18.5,"Underweight",B224&lt;24.9,"Normal Weight",B224&lt;30,"Overweight",B224&gt;=30,"Obesity")</f>
        <v>Normal Weight</v>
      </c>
      <c r="D224" s="9">
        <v>5.72</v>
      </c>
      <c r="E224" s="11" t="str" cm="1">
        <f t="array" ref="E224">_xlfn.IFS(D224&lt;5.7,"Normal",D224&lt;6.5,"Prediabetes",D224&gt;=6.5,"Diabetes")</f>
        <v>Prediabetes</v>
      </c>
      <c r="F224" s="9" t="s">
        <v>2378</v>
      </c>
      <c r="G224" s="9" t="s">
        <v>2378</v>
      </c>
      <c r="H224" s="9" t="s">
        <v>2378</v>
      </c>
      <c r="I224" s="11">
        <v>0</v>
      </c>
      <c r="J224" s="17" t="s">
        <v>2380</v>
      </c>
    </row>
    <row r="225" spans="1:10" x14ac:dyDescent="0.3">
      <c r="A225" s="9" t="s">
        <v>2148</v>
      </c>
      <c r="B225" s="9">
        <v>34.06</v>
      </c>
      <c r="C225" s="11" t="str" cm="1">
        <f t="array" ref="C225">_xlfn.IFS(B225&lt;18.5,"Underweight",B225&lt;24.9,"Normal Weight",B225&lt;30,"Overweight",B225&gt;=30,"Obesity")</f>
        <v>Obesity</v>
      </c>
      <c r="D225" s="9">
        <v>11.83</v>
      </c>
      <c r="E225" s="11" t="str" cm="1">
        <f t="array" ref="E225">_xlfn.IFS(D225&lt;5.7,"Normal",D225&lt;6.5,"Prediabetes",D225&gt;=6.5,"Diabetes")</f>
        <v>Diabetes</v>
      </c>
      <c r="F225" s="9" t="s">
        <v>2380</v>
      </c>
      <c r="G225" s="9" t="s">
        <v>2378</v>
      </c>
      <c r="H225" s="9" t="s">
        <v>2378</v>
      </c>
      <c r="I225" s="11">
        <v>1</v>
      </c>
      <c r="J225" s="17" t="s">
        <v>2380</v>
      </c>
    </row>
    <row r="226" spans="1:10" x14ac:dyDescent="0.3">
      <c r="A226" s="9" t="s">
        <v>2147</v>
      </c>
      <c r="B226" s="9">
        <v>36.409999999999997</v>
      </c>
      <c r="C226" s="11" t="str" cm="1">
        <f t="array" ref="C226">_xlfn.IFS(B226&lt;18.5,"Underweight",B226&lt;24.9,"Normal Weight",B226&lt;30,"Overweight",B226&gt;=30,"Obesity")</f>
        <v>Obesity</v>
      </c>
      <c r="D226" s="9">
        <v>4.55</v>
      </c>
      <c r="E226" s="11" t="str" cm="1">
        <f t="array" ref="E226">_xlfn.IFS(D226&lt;5.7,"Normal",D226&lt;6.5,"Prediabetes",D226&gt;=6.5,"Diabetes")</f>
        <v>Normal</v>
      </c>
      <c r="F226" s="9" t="s">
        <v>2378</v>
      </c>
      <c r="G226" s="9" t="s">
        <v>2378</v>
      </c>
      <c r="H226" s="9" t="s">
        <v>2378</v>
      </c>
      <c r="I226" s="11">
        <v>0</v>
      </c>
      <c r="J226" s="17" t="s">
        <v>2380</v>
      </c>
    </row>
    <row r="227" spans="1:10" x14ac:dyDescent="0.3">
      <c r="A227" s="9" t="s">
        <v>2146</v>
      </c>
      <c r="B227" s="9">
        <v>52.3</v>
      </c>
      <c r="C227" s="11" t="str" cm="1">
        <f t="array" ref="C227">_xlfn.IFS(B227&lt;18.5,"Underweight",B227&lt;24.9,"Normal Weight",B227&lt;30,"Overweight",B227&gt;=30,"Obesity")</f>
        <v>Obesity</v>
      </c>
      <c r="D227" s="9">
        <v>4.87</v>
      </c>
      <c r="E227" s="11" t="str" cm="1">
        <f t="array" ref="E227">_xlfn.IFS(D227&lt;5.7,"Normal",D227&lt;6.5,"Prediabetes",D227&gt;=6.5,"Diabetes")</f>
        <v>Normal</v>
      </c>
      <c r="F227" s="9" t="s">
        <v>2380</v>
      </c>
      <c r="G227" s="9" t="s">
        <v>2378</v>
      </c>
      <c r="H227" s="9" t="s">
        <v>2380</v>
      </c>
      <c r="I227" s="11">
        <v>1</v>
      </c>
      <c r="J227" s="17" t="s">
        <v>2380</v>
      </c>
    </row>
    <row r="228" spans="1:10" x14ac:dyDescent="0.3">
      <c r="A228" s="9" t="s">
        <v>2145</v>
      </c>
      <c r="B228" s="9">
        <v>52.66</v>
      </c>
      <c r="C228" s="11" t="str" cm="1">
        <f t="array" ref="C228">_xlfn.IFS(B228&lt;18.5,"Underweight",B228&lt;24.9,"Normal Weight",B228&lt;30,"Overweight",B228&gt;=30,"Obesity")</f>
        <v>Obesity</v>
      </c>
      <c r="D228" s="9">
        <v>4.45</v>
      </c>
      <c r="E228" s="11" t="str" cm="1">
        <f t="array" ref="E228">_xlfn.IFS(D228&lt;5.7,"Normal",D228&lt;6.5,"Prediabetes",D228&gt;=6.5,"Diabetes")</f>
        <v>Normal</v>
      </c>
      <c r="F228" s="9" t="s">
        <v>2378</v>
      </c>
      <c r="G228" s="9" t="s">
        <v>2378</v>
      </c>
      <c r="H228" s="9" t="s">
        <v>2378</v>
      </c>
      <c r="I228" s="11">
        <v>1</v>
      </c>
      <c r="J228" s="17" t="s">
        <v>2380</v>
      </c>
    </row>
    <row r="229" spans="1:10" x14ac:dyDescent="0.3">
      <c r="A229" s="9" t="s">
        <v>2144</v>
      </c>
      <c r="B229" s="9">
        <v>29.57</v>
      </c>
      <c r="C229" s="11" t="str" cm="1">
        <f t="array" ref="C229">_xlfn.IFS(B229&lt;18.5,"Underweight",B229&lt;24.9,"Normal Weight",B229&lt;30,"Overweight",B229&gt;=30,"Obesity")</f>
        <v>Overweight</v>
      </c>
      <c r="D229" s="9">
        <v>9.42</v>
      </c>
      <c r="E229" s="11" t="str" cm="1">
        <f t="array" ref="E229">_xlfn.IFS(D229&lt;5.7,"Normal",D229&lt;6.5,"Prediabetes",D229&gt;=6.5,"Diabetes")</f>
        <v>Diabetes</v>
      </c>
      <c r="F229" s="9" t="s">
        <v>2380</v>
      </c>
      <c r="G229" s="9" t="s">
        <v>2378</v>
      </c>
      <c r="H229" s="9" t="s">
        <v>2378</v>
      </c>
      <c r="I229" s="11">
        <v>0</v>
      </c>
      <c r="J229" s="17" t="s">
        <v>2380</v>
      </c>
    </row>
    <row r="230" spans="1:10" x14ac:dyDescent="0.3">
      <c r="A230" s="9" t="s">
        <v>2143</v>
      </c>
      <c r="B230" s="9">
        <v>36.99</v>
      </c>
      <c r="C230" s="11" t="str" cm="1">
        <f t="array" ref="C230">_xlfn.IFS(B230&lt;18.5,"Underweight",B230&lt;24.9,"Normal Weight",B230&lt;30,"Overweight",B230&gt;=30,"Obesity")</f>
        <v>Obesity</v>
      </c>
      <c r="D230" s="9">
        <v>5.37</v>
      </c>
      <c r="E230" s="11" t="str" cm="1">
        <f t="array" ref="E230">_xlfn.IFS(D230&lt;5.7,"Normal",D230&lt;6.5,"Prediabetes",D230&gt;=6.5,"Diabetes")</f>
        <v>Normal</v>
      </c>
      <c r="F230" s="9" t="s">
        <v>2380</v>
      </c>
      <c r="G230" s="9" t="s">
        <v>2378</v>
      </c>
      <c r="H230" s="9" t="s">
        <v>2380</v>
      </c>
      <c r="I230" s="11">
        <v>1</v>
      </c>
      <c r="J230" s="17" t="s">
        <v>2380</v>
      </c>
    </row>
    <row r="231" spans="1:10" x14ac:dyDescent="0.3">
      <c r="A231" s="9" t="s">
        <v>2142</v>
      </c>
      <c r="B231" s="9">
        <v>31.4</v>
      </c>
      <c r="C231" s="11" t="str" cm="1">
        <f t="array" ref="C231">_xlfn.IFS(B231&lt;18.5,"Underweight",B231&lt;24.9,"Normal Weight",B231&lt;30,"Overweight",B231&gt;=30,"Obesity")</f>
        <v>Obesity</v>
      </c>
      <c r="D231" s="9">
        <v>4.5999999999999996</v>
      </c>
      <c r="E231" s="11" t="str" cm="1">
        <f t="array" ref="E231">_xlfn.IFS(D231&lt;5.7,"Normal",D231&lt;6.5,"Prediabetes",D231&gt;=6.5,"Diabetes")</f>
        <v>Normal</v>
      </c>
      <c r="F231" s="9" t="s">
        <v>2380</v>
      </c>
      <c r="G231" s="9" t="s">
        <v>2378</v>
      </c>
      <c r="H231" s="9" t="s">
        <v>2378</v>
      </c>
      <c r="I231" s="11">
        <v>1</v>
      </c>
      <c r="J231" s="17" t="s">
        <v>2380</v>
      </c>
    </row>
    <row r="232" spans="1:10" x14ac:dyDescent="0.3">
      <c r="A232" s="9" t="s">
        <v>2141</v>
      </c>
      <c r="B232" s="9">
        <v>34.9</v>
      </c>
      <c r="C232" s="11" t="str" cm="1">
        <f t="array" ref="C232">_xlfn.IFS(B232&lt;18.5,"Underweight",B232&lt;24.9,"Normal Weight",B232&lt;30,"Overweight",B232&gt;=30,"Obesity")</f>
        <v>Obesity</v>
      </c>
      <c r="D232" s="9">
        <v>6.22</v>
      </c>
      <c r="E232" s="11" t="str" cm="1">
        <f t="array" ref="E232">_xlfn.IFS(D232&lt;5.7,"Normal",D232&lt;6.5,"Prediabetes",D232&gt;=6.5,"Diabetes")</f>
        <v>Prediabetes</v>
      </c>
      <c r="F232" s="9" t="s">
        <v>2378</v>
      </c>
      <c r="G232" s="9" t="s">
        <v>2378</v>
      </c>
      <c r="H232" s="9" t="s">
        <v>2380</v>
      </c>
      <c r="I232" s="11">
        <v>1</v>
      </c>
      <c r="J232" s="17" t="s">
        <v>2380</v>
      </c>
    </row>
    <row r="233" spans="1:10" x14ac:dyDescent="0.3">
      <c r="A233" s="9" t="s">
        <v>2140</v>
      </c>
      <c r="B233" s="9">
        <v>31.13</v>
      </c>
      <c r="C233" s="11" t="str" cm="1">
        <f t="array" ref="C233">_xlfn.IFS(B233&lt;18.5,"Underweight",B233&lt;24.9,"Normal Weight",B233&lt;30,"Overweight",B233&gt;=30,"Obesity")</f>
        <v>Obesity</v>
      </c>
      <c r="D233" s="9">
        <v>4.5199999999999996</v>
      </c>
      <c r="E233" s="11" t="str" cm="1">
        <f t="array" ref="E233">_xlfn.IFS(D233&lt;5.7,"Normal",D233&lt;6.5,"Prediabetes",D233&gt;=6.5,"Diabetes")</f>
        <v>Normal</v>
      </c>
      <c r="F233" s="9" t="s">
        <v>2380</v>
      </c>
      <c r="G233" s="9" t="s">
        <v>2378</v>
      </c>
      <c r="H233" s="9" t="s">
        <v>2378</v>
      </c>
      <c r="I233" s="11">
        <v>1</v>
      </c>
      <c r="J233" s="17" t="s">
        <v>2380</v>
      </c>
    </row>
    <row r="234" spans="1:10" x14ac:dyDescent="0.3">
      <c r="A234" s="9" t="s">
        <v>2139</v>
      </c>
      <c r="B234" s="9">
        <v>34.799999999999997</v>
      </c>
      <c r="C234" s="11" t="str" cm="1">
        <f t="array" ref="C234">_xlfn.IFS(B234&lt;18.5,"Underweight",B234&lt;24.9,"Normal Weight",B234&lt;30,"Overweight",B234&gt;=30,"Obesity")</f>
        <v>Obesity</v>
      </c>
      <c r="D234" s="9">
        <v>6.18</v>
      </c>
      <c r="E234" s="11" t="str" cm="1">
        <f t="array" ref="E234">_xlfn.IFS(D234&lt;5.7,"Normal",D234&lt;6.5,"Prediabetes",D234&gt;=6.5,"Diabetes")</f>
        <v>Prediabetes</v>
      </c>
      <c r="F234" s="9" t="s">
        <v>2378</v>
      </c>
      <c r="G234" s="9" t="s">
        <v>2378</v>
      </c>
      <c r="H234" s="9" t="s">
        <v>2380</v>
      </c>
      <c r="I234" s="11">
        <v>1</v>
      </c>
      <c r="J234" s="17" t="s">
        <v>2380</v>
      </c>
    </row>
    <row r="235" spans="1:10" x14ac:dyDescent="0.3">
      <c r="A235" s="9" t="s">
        <v>2138</v>
      </c>
      <c r="B235" s="9">
        <v>31.68</v>
      </c>
      <c r="C235" s="11" t="str" cm="1">
        <f t="array" ref="C235">_xlfn.IFS(B235&lt;18.5,"Underweight",B235&lt;24.9,"Normal Weight",B235&lt;30,"Overweight",B235&gt;=30,"Obesity")</f>
        <v>Obesity</v>
      </c>
      <c r="D235" s="9">
        <v>4.4000000000000004</v>
      </c>
      <c r="E235" s="11" t="str" cm="1">
        <f t="array" ref="E235">_xlfn.IFS(D235&lt;5.7,"Normal",D235&lt;6.5,"Prediabetes",D235&gt;=6.5,"Diabetes")</f>
        <v>Normal</v>
      </c>
      <c r="F235" s="9" t="s">
        <v>2378</v>
      </c>
      <c r="G235" s="9" t="s">
        <v>2378</v>
      </c>
      <c r="H235" s="9" t="s">
        <v>2378</v>
      </c>
      <c r="I235" s="11">
        <v>0</v>
      </c>
      <c r="J235" s="17" t="s">
        <v>2380</v>
      </c>
    </row>
    <row r="236" spans="1:10" x14ac:dyDescent="0.3">
      <c r="A236" s="9" t="s">
        <v>2137</v>
      </c>
      <c r="B236" s="9">
        <v>33.534999999999997</v>
      </c>
      <c r="C236" s="11" t="str" cm="1">
        <f t="array" ref="C236">_xlfn.IFS(B236&lt;18.5,"Underweight",B236&lt;24.9,"Normal Weight",B236&lt;30,"Overweight",B236&gt;=30,"Obesity")</f>
        <v>Obesity</v>
      </c>
      <c r="D236" s="9">
        <v>6.23</v>
      </c>
      <c r="E236" s="11" t="str" cm="1">
        <f t="array" ref="E236">_xlfn.IFS(D236&lt;5.7,"Normal",D236&lt;6.5,"Prediabetes",D236&gt;=6.5,"Diabetes")</f>
        <v>Prediabetes</v>
      </c>
      <c r="F236" s="9" t="s">
        <v>2378</v>
      </c>
      <c r="G236" s="9" t="s">
        <v>2379</v>
      </c>
      <c r="H236" s="9" t="s">
        <v>2378</v>
      </c>
      <c r="I236" s="11">
        <v>1</v>
      </c>
      <c r="J236" s="17" t="s">
        <v>2380</v>
      </c>
    </row>
    <row r="237" spans="1:10" x14ac:dyDescent="0.3">
      <c r="A237" s="9" t="s">
        <v>2136</v>
      </c>
      <c r="B237" s="9">
        <v>31.92</v>
      </c>
      <c r="C237" s="11" t="str" cm="1">
        <f t="array" ref="C237">_xlfn.IFS(B237&lt;18.5,"Underweight",B237&lt;24.9,"Normal Weight",B237&lt;30,"Overweight",B237&gt;=30,"Obesity")</f>
        <v>Obesity</v>
      </c>
      <c r="D237" s="9">
        <v>5.33</v>
      </c>
      <c r="E237" s="11" t="str" cm="1">
        <f t="array" ref="E237">_xlfn.IFS(D237&lt;5.7,"Normal",D237&lt;6.5,"Prediabetes",D237&gt;=6.5,"Diabetes")</f>
        <v>Normal</v>
      </c>
      <c r="F237" s="9" t="s">
        <v>2380</v>
      </c>
      <c r="G237" s="9" t="s">
        <v>2378</v>
      </c>
      <c r="H237" s="9" t="s">
        <v>2378</v>
      </c>
      <c r="I237" s="11">
        <v>0</v>
      </c>
      <c r="J237" s="17" t="s">
        <v>2380</v>
      </c>
    </row>
    <row r="238" spans="1:10" x14ac:dyDescent="0.3">
      <c r="A238" s="9" t="s">
        <v>2135</v>
      </c>
      <c r="B238" s="9">
        <v>32.700000000000003</v>
      </c>
      <c r="C238" s="11" t="str" cm="1">
        <f t="array" ref="C238">_xlfn.IFS(B238&lt;18.5,"Underweight",B238&lt;24.9,"Normal Weight",B238&lt;30,"Overweight",B238&gt;=30,"Obesity")</f>
        <v>Obesity</v>
      </c>
      <c r="D238" s="9">
        <v>4.09</v>
      </c>
      <c r="E238" s="11" t="str" cm="1">
        <f t="array" ref="E238">_xlfn.IFS(D238&lt;5.7,"Normal",D238&lt;6.5,"Prediabetes",D238&gt;=6.5,"Diabetes")</f>
        <v>Normal</v>
      </c>
      <c r="F238" s="9" t="s">
        <v>2378</v>
      </c>
      <c r="G238" s="9" t="s">
        <v>2378</v>
      </c>
      <c r="H238" s="9" t="s">
        <v>2378</v>
      </c>
      <c r="I238" s="11">
        <v>1</v>
      </c>
      <c r="J238" s="17" t="s">
        <v>2380</v>
      </c>
    </row>
    <row r="239" spans="1:10" x14ac:dyDescent="0.3">
      <c r="A239" s="9" t="s">
        <v>2134</v>
      </c>
      <c r="B239" s="9">
        <v>41.25</v>
      </c>
      <c r="C239" s="11" t="str" cm="1">
        <f t="array" ref="C239">_xlfn.IFS(B239&lt;18.5,"Underweight",B239&lt;24.9,"Normal Weight",B239&lt;30,"Overweight",B239&gt;=30,"Obesity")</f>
        <v>Obesity</v>
      </c>
      <c r="D239" s="9">
        <v>5.19</v>
      </c>
      <c r="E239" s="11" t="str" cm="1">
        <f t="array" ref="E239">_xlfn.IFS(D239&lt;5.7,"Normal",D239&lt;6.5,"Prediabetes",D239&gt;=6.5,"Diabetes")</f>
        <v>Normal</v>
      </c>
      <c r="F239" s="9" t="s">
        <v>2378</v>
      </c>
      <c r="G239" s="9" t="s">
        <v>2378</v>
      </c>
      <c r="H239" s="9" t="s">
        <v>2378</v>
      </c>
      <c r="I239" s="11">
        <v>0</v>
      </c>
      <c r="J239" s="17" t="s">
        <v>2380</v>
      </c>
    </row>
    <row r="240" spans="1:10" x14ac:dyDescent="0.3">
      <c r="A240" s="9" t="s">
        <v>2133</v>
      </c>
      <c r="B240" s="9">
        <v>33.11</v>
      </c>
      <c r="C240" s="11" t="str" cm="1">
        <f t="array" ref="C240">_xlfn.IFS(B240&lt;18.5,"Underweight",B240&lt;24.9,"Normal Weight",B240&lt;30,"Overweight",B240&gt;=30,"Obesity")</f>
        <v>Obesity</v>
      </c>
      <c r="D240" s="9">
        <v>4.12</v>
      </c>
      <c r="E240" s="11" t="str" cm="1">
        <f t="array" ref="E240">_xlfn.IFS(D240&lt;5.7,"Normal",D240&lt;6.5,"Prediabetes",D240&gt;=6.5,"Diabetes")</f>
        <v>Normal</v>
      </c>
      <c r="F240" s="9" t="s">
        <v>2378</v>
      </c>
      <c r="G240" s="9" t="s">
        <v>2378</v>
      </c>
      <c r="H240" s="9" t="s">
        <v>2380</v>
      </c>
      <c r="I240" s="11">
        <v>1</v>
      </c>
      <c r="J240" s="17" t="s">
        <v>2380</v>
      </c>
    </row>
    <row r="241" spans="1:10" x14ac:dyDescent="0.3">
      <c r="A241" s="9" t="s">
        <v>2132</v>
      </c>
      <c r="B241" s="9">
        <v>36.159999999999997</v>
      </c>
      <c r="C241" s="11" t="str" cm="1">
        <f t="array" ref="C241">_xlfn.IFS(B241&lt;18.5,"Underweight",B241&lt;24.9,"Normal Weight",B241&lt;30,"Overweight",B241&gt;=30,"Obesity")</f>
        <v>Obesity</v>
      </c>
      <c r="D241" s="9">
        <v>5.0999999999999996</v>
      </c>
      <c r="E241" s="11" t="str" cm="1">
        <f t="array" ref="E241">_xlfn.IFS(D241&lt;5.7,"Normal",D241&lt;6.5,"Prediabetes",D241&gt;=6.5,"Diabetes")</f>
        <v>Normal</v>
      </c>
      <c r="F241" s="9" t="s">
        <v>2378</v>
      </c>
      <c r="G241" s="9" t="s">
        <v>2378</v>
      </c>
      <c r="H241" s="9" t="s">
        <v>2378</v>
      </c>
      <c r="I241" s="11">
        <v>1</v>
      </c>
      <c r="J241" s="17" t="s">
        <v>2380</v>
      </c>
    </row>
    <row r="242" spans="1:10" x14ac:dyDescent="0.3">
      <c r="A242" s="9" t="s">
        <v>2131</v>
      </c>
      <c r="B242" s="9">
        <v>33.72</v>
      </c>
      <c r="C242" s="11" t="str" cm="1">
        <f t="array" ref="C242">_xlfn.IFS(B242&lt;18.5,"Underweight",B242&lt;24.9,"Normal Weight",B242&lt;30,"Overweight",B242&gt;=30,"Obesity")</f>
        <v>Obesity</v>
      </c>
      <c r="D242" s="9">
        <v>6.21</v>
      </c>
      <c r="E242" s="11" t="str" cm="1">
        <f t="array" ref="E242">_xlfn.IFS(D242&lt;5.7,"Normal",D242&lt;6.5,"Prediabetes",D242&gt;=6.5,"Diabetes")</f>
        <v>Prediabetes</v>
      </c>
      <c r="F242" s="9" t="s">
        <v>2380</v>
      </c>
      <c r="G242" s="9" t="s">
        <v>2378</v>
      </c>
      <c r="H242" s="9" t="s">
        <v>2380</v>
      </c>
      <c r="I242" s="11">
        <v>1</v>
      </c>
      <c r="J242" s="17" t="s">
        <v>2380</v>
      </c>
    </row>
    <row r="243" spans="1:10" x14ac:dyDescent="0.3">
      <c r="A243" s="9" t="s">
        <v>2129</v>
      </c>
      <c r="B243" s="9">
        <v>37.74</v>
      </c>
      <c r="C243" s="11" t="str" cm="1">
        <f t="array" ref="C243">_xlfn.IFS(B243&lt;18.5,"Underweight",B243&lt;24.9,"Normal Weight",B243&lt;30,"Overweight",B243&gt;=30,"Obesity")</f>
        <v>Obesity</v>
      </c>
      <c r="D243" s="9">
        <v>9.5299999999999994</v>
      </c>
      <c r="E243" s="11" t="str" cm="1">
        <f t="array" ref="E243">_xlfn.IFS(D243&lt;5.7,"Normal",D243&lt;6.5,"Prediabetes",D243&gt;=6.5,"Diabetes")</f>
        <v>Diabetes</v>
      </c>
      <c r="F243" s="9" t="s">
        <v>2380</v>
      </c>
      <c r="G243" s="9" t="s">
        <v>2378</v>
      </c>
      <c r="H243" s="9" t="s">
        <v>2378</v>
      </c>
      <c r="I243" s="11">
        <v>1</v>
      </c>
      <c r="J243" s="17" t="s">
        <v>2380</v>
      </c>
    </row>
    <row r="244" spans="1:10" x14ac:dyDescent="0.3">
      <c r="A244" s="9" t="s">
        <v>2128</v>
      </c>
      <c r="B244" s="9">
        <v>48.75</v>
      </c>
      <c r="C244" s="11" t="str" cm="1">
        <f t="array" ref="C244">_xlfn.IFS(B244&lt;18.5,"Underweight",B244&lt;24.9,"Normal Weight",B244&lt;30,"Overweight",B244&gt;=30,"Obesity")</f>
        <v>Obesity</v>
      </c>
      <c r="D244" s="9">
        <v>4.6399999999999997</v>
      </c>
      <c r="E244" s="11" t="str" cm="1">
        <f t="array" ref="E244">_xlfn.IFS(D244&lt;5.7,"Normal",D244&lt;6.5,"Prediabetes",D244&gt;=6.5,"Diabetes")</f>
        <v>Normal</v>
      </c>
      <c r="F244" s="9" t="s">
        <v>2380</v>
      </c>
      <c r="G244" s="9" t="s">
        <v>2378</v>
      </c>
      <c r="H244" s="9" t="s">
        <v>2378</v>
      </c>
      <c r="I244" s="11">
        <v>1</v>
      </c>
      <c r="J244" s="17" t="s">
        <v>2380</v>
      </c>
    </row>
    <row r="245" spans="1:10" x14ac:dyDescent="0.3">
      <c r="A245" s="9" t="s">
        <v>2127</v>
      </c>
      <c r="B245" s="9">
        <v>31.065000000000001</v>
      </c>
      <c r="C245" s="11" t="str" cm="1">
        <f t="array" ref="C245">_xlfn.IFS(B245&lt;18.5,"Underweight",B245&lt;24.9,"Normal Weight",B245&lt;30,"Overweight",B245&gt;=30,"Obesity")</f>
        <v>Obesity</v>
      </c>
      <c r="D245" s="9">
        <v>5.05</v>
      </c>
      <c r="E245" s="11" t="str" cm="1">
        <f t="array" ref="E245">_xlfn.IFS(D245&lt;5.7,"Normal",D245&lt;6.5,"Prediabetes",D245&gt;=6.5,"Diabetes")</f>
        <v>Normal</v>
      </c>
      <c r="F245" s="9" t="s">
        <v>2378</v>
      </c>
      <c r="G245" s="9" t="s">
        <v>2378</v>
      </c>
      <c r="H245" s="9" t="s">
        <v>2378</v>
      </c>
      <c r="I245" s="11">
        <v>1</v>
      </c>
      <c r="J245" s="17" t="s">
        <v>2380</v>
      </c>
    </row>
    <row r="246" spans="1:10" x14ac:dyDescent="0.3">
      <c r="A246" s="9" t="s">
        <v>2126</v>
      </c>
      <c r="B246" s="9">
        <v>23.55</v>
      </c>
      <c r="C246" s="11" t="str" cm="1">
        <f t="array" ref="C246">_xlfn.IFS(B246&lt;18.5,"Underweight",B246&lt;24.9,"Normal Weight",B246&lt;30,"Overweight",B246&gt;=30,"Obesity")</f>
        <v>Normal Weight</v>
      </c>
      <c r="D246" s="9">
        <v>10.38</v>
      </c>
      <c r="E246" s="11" t="str" cm="1">
        <f t="array" ref="E246">_xlfn.IFS(D246&lt;5.7,"Normal",D246&lt;6.5,"Prediabetes",D246&gt;=6.5,"Diabetes")</f>
        <v>Diabetes</v>
      </c>
      <c r="F246" s="9" t="s">
        <v>2378</v>
      </c>
      <c r="G246" s="9" t="s">
        <v>2378</v>
      </c>
      <c r="H246" s="9" t="s">
        <v>2378</v>
      </c>
      <c r="I246" s="11">
        <v>0</v>
      </c>
      <c r="J246" s="17" t="s">
        <v>2380</v>
      </c>
    </row>
    <row r="247" spans="1:10" x14ac:dyDescent="0.3">
      <c r="A247" s="9" t="s">
        <v>2125</v>
      </c>
      <c r="B247" s="9">
        <v>30.18</v>
      </c>
      <c r="C247" s="11" t="str" cm="1">
        <f t="array" ref="C247">_xlfn.IFS(B247&lt;18.5,"Underweight",B247&lt;24.9,"Normal Weight",B247&lt;30,"Overweight",B247&gt;=30,"Obesity")</f>
        <v>Obesity</v>
      </c>
      <c r="D247" s="9">
        <v>8.31</v>
      </c>
      <c r="E247" s="11" t="str" cm="1">
        <f t="array" ref="E247">_xlfn.IFS(D247&lt;5.7,"Normal",D247&lt;6.5,"Prediabetes",D247&gt;=6.5,"Diabetes")</f>
        <v>Diabetes</v>
      </c>
      <c r="F247" s="9" t="s">
        <v>2380</v>
      </c>
      <c r="G247" s="9" t="s">
        <v>2378</v>
      </c>
      <c r="H247" s="9" t="s">
        <v>2378</v>
      </c>
      <c r="I247" s="11">
        <v>1</v>
      </c>
      <c r="J247" s="17" t="s">
        <v>2380</v>
      </c>
    </row>
    <row r="248" spans="1:10" x14ac:dyDescent="0.3">
      <c r="A248" s="9" t="s">
        <v>2124</v>
      </c>
      <c r="B248" s="9">
        <v>29.94</v>
      </c>
      <c r="C248" s="11" t="str" cm="1">
        <f t="array" ref="C248">_xlfn.IFS(B248&lt;18.5,"Underweight",B248&lt;24.9,"Normal Weight",B248&lt;30,"Overweight",B248&gt;=30,"Obesity")</f>
        <v>Overweight</v>
      </c>
      <c r="D248" s="9">
        <v>7.59</v>
      </c>
      <c r="E248" s="11" t="str" cm="1">
        <f t="array" ref="E248">_xlfn.IFS(D248&lt;5.7,"Normal",D248&lt;6.5,"Prediabetes",D248&gt;=6.5,"Diabetes")</f>
        <v>Diabetes</v>
      </c>
      <c r="F248" s="9" t="s">
        <v>2378</v>
      </c>
      <c r="G248" s="9" t="s">
        <v>2378</v>
      </c>
      <c r="H248" s="9" t="s">
        <v>2378</v>
      </c>
      <c r="I248" s="11">
        <v>0</v>
      </c>
      <c r="J248" s="17" t="s">
        <v>2380</v>
      </c>
    </row>
    <row r="249" spans="1:10" x14ac:dyDescent="0.3">
      <c r="A249" s="9" t="s">
        <v>2123</v>
      </c>
      <c r="B249" s="9">
        <v>31.4</v>
      </c>
      <c r="C249" s="11" t="str" cm="1">
        <f t="array" ref="C249">_xlfn.IFS(B249&lt;18.5,"Underweight",B249&lt;24.9,"Normal Weight",B249&lt;30,"Overweight",B249&gt;=30,"Obesity")</f>
        <v>Obesity</v>
      </c>
      <c r="D249" s="9">
        <v>5.49</v>
      </c>
      <c r="E249" s="11" t="str" cm="1">
        <f t="array" ref="E249">_xlfn.IFS(D249&lt;5.7,"Normal",D249&lt;6.5,"Prediabetes",D249&gt;=6.5,"Diabetes")</f>
        <v>Normal</v>
      </c>
      <c r="F249" s="9" t="s">
        <v>2378</v>
      </c>
      <c r="G249" s="9" t="s">
        <v>2378</v>
      </c>
      <c r="H249" s="9" t="s">
        <v>2378</v>
      </c>
      <c r="I249" s="11">
        <v>0</v>
      </c>
      <c r="J249" s="17" t="s">
        <v>2380</v>
      </c>
    </row>
    <row r="250" spans="1:10" x14ac:dyDescent="0.3">
      <c r="A250" s="9" t="s">
        <v>2122</v>
      </c>
      <c r="B250" s="9">
        <v>53.06</v>
      </c>
      <c r="C250" s="11" t="str" cm="1">
        <f t="array" ref="C250">_xlfn.IFS(B250&lt;18.5,"Underweight",B250&lt;24.9,"Normal Weight",B250&lt;30,"Overweight",B250&gt;=30,"Obesity")</f>
        <v>Obesity</v>
      </c>
      <c r="D250" s="9">
        <v>11.68</v>
      </c>
      <c r="E250" s="11" t="str" cm="1">
        <f t="array" ref="E250">_xlfn.IFS(D250&lt;5.7,"Normal",D250&lt;6.5,"Prediabetes",D250&gt;=6.5,"Diabetes")</f>
        <v>Diabetes</v>
      </c>
      <c r="F250" s="9" t="s">
        <v>2378</v>
      </c>
      <c r="G250" s="9" t="s">
        <v>2378</v>
      </c>
      <c r="H250" s="9" t="s">
        <v>2378</v>
      </c>
      <c r="I250" s="11">
        <v>0</v>
      </c>
      <c r="J250" s="17" t="s">
        <v>2380</v>
      </c>
    </row>
    <row r="251" spans="1:10" x14ac:dyDescent="0.3">
      <c r="A251" s="9" t="s">
        <v>2121</v>
      </c>
      <c r="B251" s="9">
        <v>30.25</v>
      </c>
      <c r="C251" s="11" t="str" cm="1">
        <f t="array" ref="C251">_xlfn.IFS(B251&lt;18.5,"Underweight",B251&lt;24.9,"Normal Weight",B251&lt;30,"Overweight",B251&gt;=30,"Obesity")</f>
        <v>Obesity</v>
      </c>
      <c r="D251" s="9">
        <v>4.1900000000000004</v>
      </c>
      <c r="E251" s="11" t="str" cm="1">
        <f t="array" ref="E251">_xlfn.IFS(D251&lt;5.7,"Normal",D251&lt;6.5,"Prediabetes",D251&gt;=6.5,"Diabetes")</f>
        <v>Normal</v>
      </c>
      <c r="F251" s="9" t="s">
        <v>2378</v>
      </c>
      <c r="G251" s="9" t="s">
        <v>2378</v>
      </c>
      <c r="H251" s="9" t="s">
        <v>2378</v>
      </c>
      <c r="I251" s="11">
        <v>2</v>
      </c>
      <c r="J251" s="17" t="s">
        <v>2380</v>
      </c>
    </row>
    <row r="252" spans="1:10" x14ac:dyDescent="0.3">
      <c r="A252" s="9" t="s">
        <v>2120</v>
      </c>
      <c r="B252" s="9">
        <v>46.68</v>
      </c>
      <c r="C252" s="11" t="str" cm="1">
        <f t="array" ref="C252">_xlfn.IFS(B252&lt;18.5,"Underweight",B252&lt;24.9,"Normal Weight",B252&lt;30,"Overweight",B252&gt;=30,"Obesity")</f>
        <v>Obesity</v>
      </c>
      <c r="D252" s="9">
        <v>4.01</v>
      </c>
      <c r="E252" s="11" t="str" cm="1">
        <f t="array" ref="E252">_xlfn.IFS(D252&lt;5.7,"Normal",D252&lt;6.5,"Prediabetes",D252&gt;=6.5,"Diabetes")</f>
        <v>Normal</v>
      </c>
      <c r="F252" s="9" t="s">
        <v>2378</v>
      </c>
      <c r="G252" s="9" t="s">
        <v>2378</v>
      </c>
      <c r="H252" s="9" t="s">
        <v>2378</v>
      </c>
      <c r="I252" s="11">
        <v>0</v>
      </c>
      <c r="J252" s="17" t="s">
        <v>2380</v>
      </c>
    </row>
    <row r="253" spans="1:10" x14ac:dyDescent="0.3">
      <c r="A253" s="9" t="s">
        <v>2119</v>
      </c>
      <c r="B253" s="9">
        <v>30.4</v>
      </c>
      <c r="C253" s="11" t="str" cm="1">
        <f t="array" ref="C253">_xlfn.IFS(B253&lt;18.5,"Underweight",B253&lt;24.9,"Normal Weight",B253&lt;30,"Overweight",B253&gt;=30,"Obesity")</f>
        <v>Obesity</v>
      </c>
      <c r="D253" s="9">
        <v>5.91</v>
      </c>
      <c r="E253" s="11" t="str" cm="1">
        <f t="array" ref="E253">_xlfn.IFS(D253&lt;5.7,"Normal",D253&lt;6.5,"Prediabetes",D253&gt;=6.5,"Diabetes")</f>
        <v>Prediabetes</v>
      </c>
      <c r="F253" s="9" t="s">
        <v>2378</v>
      </c>
      <c r="G253" s="9" t="s">
        <v>2379</v>
      </c>
      <c r="H253" s="9" t="s">
        <v>2378</v>
      </c>
      <c r="I253" s="11">
        <v>2</v>
      </c>
      <c r="J253" s="17" t="s">
        <v>2380</v>
      </c>
    </row>
    <row r="254" spans="1:10" x14ac:dyDescent="0.3">
      <c r="A254" s="9" t="s">
        <v>2118</v>
      </c>
      <c r="B254" s="9">
        <v>30.2</v>
      </c>
      <c r="C254" s="11" t="str" cm="1">
        <f t="array" ref="C254">_xlfn.IFS(B254&lt;18.5,"Underweight",B254&lt;24.9,"Normal Weight",B254&lt;30,"Overweight",B254&gt;=30,"Obesity")</f>
        <v>Obesity</v>
      </c>
      <c r="D254" s="9">
        <v>4.47</v>
      </c>
      <c r="E254" s="11" t="str" cm="1">
        <f t="array" ref="E254">_xlfn.IFS(D254&lt;5.7,"Normal",D254&lt;6.5,"Prediabetes",D254&gt;=6.5,"Diabetes")</f>
        <v>Normal</v>
      </c>
      <c r="F254" s="9" t="s">
        <v>2380</v>
      </c>
      <c r="G254" s="9" t="s">
        <v>2378</v>
      </c>
      <c r="H254" s="9" t="s">
        <v>2380</v>
      </c>
      <c r="I254" s="11">
        <v>1</v>
      </c>
      <c r="J254" s="17" t="s">
        <v>2380</v>
      </c>
    </row>
    <row r="255" spans="1:10" x14ac:dyDescent="0.3">
      <c r="A255" s="9" t="s">
        <v>2117</v>
      </c>
      <c r="B255" s="9">
        <v>51.18</v>
      </c>
      <c r="C255" s="11" t="str" cm="1">
        <f t="array" ref="C255">_xlfn.IFS(B255&lt;18.5,"Underweight",B255&lt;24.9,"Normal Weight",B255&lt;30,"Overweight",B255&gt;=30,"Obesity")</f>
        <v>Obesity</v>
      </c>
      <c r="D255" s="9">
        <v>4.5599999999999996</v>
      </c>
      <c r="E255" s="11" t="str" cm="1">
        <f t="array" ref="E255">_xlfn.IFS(D255&lt;5.7,"Normal",D255&lt;6.5,"Prediabetes",D255&gt;=6.5,"Diabetes")</f>
        <v>Normal</v>
      </c>
      <c r="F255" s="9" t="s">
        <v>2380</v>
      </c>
      <c r="G255" s="9" t="s">
        <v>2379</v>
      </c>
      <c r="H255" s="9" t="s">
        <v>2378</v>
      </c>
      <c r="I255" s="11">
        <v>2</v>
      </c>
      <c r="J255" s="17" t="s">
        <v>2380</v>
      </c>
    </row>
    <row r="256" spans="1:10" x14ac:dyDescent="0.3">
      <c r="A256" s="9" t="s">
        <v>2116</v>
      </c>
      <c r="B256" s="9">
        <v>22.18</v>
      </c>
      <c r="C256" s="11" t="str" cm="1">
        <f t="array" ref="C256">_xlfn.IFS(B256&lt;18.5,"Underweight",B256&lt;24.9,"Normal Weight",B256&lt;30,"Overweight",B256&gt;=30,"Obesity")</f>
        <v>Normal Weight</v>
      </c>
      <c r="D256" s="9">
        <v>9.9</v>
      </c>
      <c r="E256" s="11" t="str" cm="1">
        <f t="array" ref="E256">_xlfn.IFS(D256&lt;5.7,"Normal",D256&lt;6.5,"Prediabetes",D256&gt;=6.5,"Diabetes")</f>
        <v>Diabetes</v>
      </c>
      <c r="F256" s="9" t="s">
        <v>2378</v>
      </c>
      <c r="G256" s="9" t="s">
        <v>2378</v>
      </c>
      <c r="H256" s="9" t="s">
        <v>2378</v>
      </c>
      <c r="I256" s="11">
        <v>0</v>
      </c>
      <c r="J256" s="17" t="s">
        <v>2380</v>
      </c>
    </row>
    <row r="257" spans="1:10" x14ac:dyDescent="0.3">
      <c r="A257" s="9" t="s">
        <v>2115</v>
      </c>
      <c r="B257" s="9">
        <v>31.92</v>
      </c>
      <c r="C257" s="11" t="str" cm="1">
        <f t="array" ref="C257">_xlfn.IFS(B257&lt;18.5,"Underweight",B257&lt;24.9,"Normal Weight",B257&lt;30,"Overweight",B257&gt;=30,"Obesity")</f>
        <v>Obesity</v>
      </c>
      <c r="D257" s="9">
        <v>5.1100000000000003</v>
      </c>
      <c r="E257" s="11" t="str" cm="1">
        <f t="array" ref="E257">_xlfn.IFS(D257&lt;5.7,"Normal",D257&lt;6.5,"Prediabetes",D257&gt;=6.5,"Diabetes")</f>
        <v>Normal</v>
      </c>
      <c r="F257" s="9" t="s">
        <v>2378</v>
      </c>
      <c r="G257" s="9" t="s">
        <v>2378</v>
      </c>
      <c r="H257" s="9" t="s">
        <v>2380</v>
      </c>
      <c r="I257" s="11">
        <v>1</v>
      </c>
      <c r="J257" s="17" t="s">
        <v>2380</v>
      </c>
    </row>
    <row r="258" spans="1:10" x14ac:dyDescent="0.3">
      <c r="A258" s="9" t="s">
        <v>2114</v>
      </c>
      <c r="B258" s="9">
        <v>31.73</v>
      </c>
      <c r="C258" s="11" t="str" cm="1">
        <f t="array" ref="C258">_xlfn.IFS(B258&lt;18.5,"Underweight",B258&lt;24.9,"Normal Weight",B258&lt;30,"Overweight",B258&gt;=30,"Obesity")</f>
        <v>Obesity</v>
      </c>
      <c r="D258" s="9">
        <v>5.73</v>
      </c>
      <c r="E258" s="11" t="str" cm="1">
        <f t="array" ref="E258">_xlfn.IFS(D258&lt;5.7,"Normal",D258&lt;6.5,"Prediabetes",D258&gt;=6.5,"Diabetes")</f>
        <v>Prediabetes</v>
      </c>
      <c r="F258" s="9" t="s">
        <v>2378</v>
      </c>
      <c r="G258" s="9" t="s">
        <v>2379</v>
      </c>
      <c r="H258" s="9" t="s">
        <v>2378</v>
      </c>
      <c r="I258" s="11">
        <v>1</v>
      </c>
      <c r="J258" s="17" t="s">
        <v>2380</v>
      </c>
    </row>
    <row r="259" spans="1:10" x14ac:dyDescent="0.3">
      <c r="A259" s="9" t="s">
        <v>2113</v>
      </c>
      <c r="B259" s="9">
        <v>45.52</v>
      </c>
      <c r="C259" s="11" t="str" cm="1">
        <f t="array" ref="C259">_xlfn.IFS(B259&lt;18.5,"Underweight",B259&lt;24.9,"Normal Weight",B259&lt;30,"Overweight",B259&gt;=30,"Obesity")</f>
        <v>Obesity</v>
      </c>
      <c r="D259" s="9">
        <v>6.04</v>
      </c>
      <c r="E259" s="11" t="str" cm="1">
        <f t="array" ref="E259">_xlfn.IFS(D259&lt;5.7,"Normal",D259&lt;6.5,"Prediabetes",D259&gt;=6.5,"Diabetes")</f>
        <v>Prediabetes</v>
      </c>
      <c r="F259" s="9" t="s">
        <v>2378</v>
      </c>
      <c r="G259" s="9" t="s">
        <v>2378</v>
      </c>
      <c r="H259" s="9" t="s">
        <v>2380</v>
      </c>
      <c r="I259" s="11">
        <v>1</v>
      </c>
      <c r="J259" s="17" t="s">
        <v>2380</v>
      </c>
    </row>
    <row r="260" spans="1:10" x14ac:dyDescent="0.3">
      <c r="A260" s="9" t="s">
        <v>2112</v>
      </c>
      <c r="B260" s="9">
        <v>52.81</v>
      </c>
      <c r="C260" s="11" t="str" cm="1">
        <f t="array" ref="C260">_xlfn.IFS(B260&lt;18.5,"Underweight",B260&lt;24.9,"Normal Weight",B260&lt;30,"Overweight",B260&gt;=30,"Obesity")</f>
        <v>Obesity</v>
      </c>
      <c r="D260" s="9">
        <v>5.19</v>
      </c>
      <c r="E260" s="11" t="str" cm="1">
        <f t="array" ref="E260">_xlfn.IFS(D260&lt;5.7,"Normal",D260&lt;6.5,"Prediabetes",D260&gt;=6.5,"Diabetes")</f>
        <v>Normal</v>
      </c>
      <c r="F260" s="9" t="s">
        <v>2378</v>
      </c>
      <c r="G260" s="9" t="s">
        <v>2378</v>
      </c>
      <c r="H260" s="9" t="s">
        <v>2380</v>
      </c>
      <c r="I260" s="11">
        <v>1</v>
      </c>
      <c r="J260" s="17" t="s">
        <v>2380</v>
      </c>
    </row>
    <row r="261" spans="1:10" x14ac:dyDescent="0.3">
      <c r="A261" s="9" t="s">
        <v>2111</v>
      </c>
      <c r="B261" s="9">
        <v>33.58</v>
      </c>
      <c r="C261" s="11" t="str" cm="1">
        <f t="array" ref="C261">_xlfn.IFS(B261&lt;18.5,"Underweight",B261&lt;24.9,"Normal Weight",B261&lt;30,"Overweight",B261&gt;=30,"Obesity")</f>
        <v>Obesity</v>
      </c>
      <c r="D261" s="9">
        <v>5.56</v>
      </c>
      <c r="E261" s="11" t="str" cm="1">
        <f t="array" ref="E261">_xlfn.IFS(D261&lt;5.7,"Normal",D261&lt;6.5,"Prediabetes",D261&gt;=6.5,"Diabetes")</f>
        <v>Normal</v>
      </c>
      <c r="F261" s="9" t="s">
        <v>2378</v>
      </c>
      <c r="G261" s="9" t="s">
        <v>2378</v>
      </c>
      <c r="H261" s="9" t="s">
        <v>2378</v>
      </c>
      <c r="I261" s="11">
        <v>1</v>
      </c>
      <c r="J261" s="17" t="s">
        <v>2380</v>
      </c>
    </row>
    <row r="262" spans="1:10" x14ac:dyDescent="0.3">
      <c r="A262" s="9" t="s">
        <v>2110</v>
      </c>
      <c r="B262" s="9">
        <v>30.684999999999999</v>
      </c>
      <c r="C262" s="11" t="str" cm="1">
        <f t="array" ref="C262">_xlfn.IFS(B262&lt;18.5,"Underweight",B262&lt;24.9,"Normal Weight",B262&lt;30,"Overweight",B262&gt;=30,"Obesity")</f>
        <v>Obesity</v>
      </c>
      <c r="D262" s="9">
        <v>8.23</v>
      </c>
      <c r="E262" s="11" t="str" cm="1">
        <f t="array" ref="E262">_xlfn.IFS(D262&lt;5.7,"Normal",D262&lt;6.5,"Prediabetes",D262&gt;=6.5,"Diabetes")</f>
        <v>Diabetes</v>
      </c>
      <c r="F262" s="9" t="s">
        <v>2378</v>
      </c>
      <c r="G262" s="9" t="s">
        <v>2378</v>
      </c>
      <c r="H262" s="9" t="s">
        <v>2378</v>
      </c>
      <c r="I262" s="11">
        <v>0</v>
      </c>
      <c r="J262" s="17" t="s">
        <v>2380</v>
      </c>
    </row>
    <row r="263" spans="1:10" x14ac:dyDescent="0.3">
      <c r="A263" s="9" t="s">
        <v>2109</v>
      </c>
      <c r="B263" s="9">
        <v>37.524999999999999</v>
      </c>
      <c r="C263" s="11" t="str" cm="1">
        <f t="array" ref="C263">_xlfn.IFS(B263&lt;18.5,"Underweight",B263&lt;24.9,"Normal Weight",B263&lt;30,"Overweight",B263&gt;=30,"Obesity")</f>
        <v>Obesity</v>
      </c>
      <c r="D263" s="9">
        <v>9.0299999999999994</v>
      </c>
      <c r="E263" s="11" t="str" cm="1">
        <f t="array" ref="E263">_xlfn.IFS(D263&lt;5.7,"Normal",D263&lt;6.5,"Prediabetes",D263&gt;=6.5,"Diabetes")</f>
        <v>Diabetes</v>
      </c>
      <c r="F263" s="9" t="s">
        <v>2380</v>
      </c>
      <c r="G263" s="9" t="s">
        <v>2378</v>
      </c>
      <c r="H263" s="9" t="s">
        <v>2378</v>
      </c>
      <c r="I263" s="11">
        <v>2</v>
      </c>
      <c r="J263" s="17" t="s">
        <v>2378</v>
      </c>
    </row>
    <row r="264" spans="1:10" x14ac:dyDescent="0.3">
      <c r="A264" s="9" t="s">
        <v>2108</v>
      </c>
      <c r="B264" s="9">
        <v>34.5</v>
      </c>
      <c r="C264" s="11" t="str" cm="1">
        <f t="array" ref="C264">_xlfn.IFS(B264&lt;18.5,"Underweight",B264&lt;24.9,"Normal Weight",B264&lt;30,"Overweight",B264&gt;=30,"Obesity")</f>
        <v>Obesity</v>
      </c>
      <c r="D264" s="9">
        <v>4.07</v>
      </c>
      <c r="E264" s="11" t="str" cm="1">
        <f t="array" ref="E264">_xlfn.IFS(D264&lt;5.7,"Normal",D264&lt;6.5,"Prediabetes",D264&gt;=6.5,"Diabetes")</f>
        <v>Normal</v>
      </c>
      <c r="F264" s="9" t="s">
        <v>2380</v>
      </c>
      <c r="G264" s="9" t="s">
        <v>2378</v>
      </c>
      <c r="H264" s="9" t="s">
        <v>2378</v>
      </c>
      <c r="I264" s="11">
        <v>0</v>
      </c>
      <c r="J264" s="17" t="s">
        <v>2380</v>
      </c>
    </row>
    <row r="265" spans="1:10" x14ac:dyDescent="0.3">
      <c r="A265" s="9" t="s">
        <v>2107</v>
      </c>
      <c r="B265" s="9">
        <v>28.16</v>
      </c>
      <c r="C265" s="11" t="str" cm="1">
        <f t="array" ref="C265">_xlfn.IFS(B265&lt;18.5,"Underweight",B265&lt;24.9,"Normal Weight",B265&lt;30,"Overweight",B265&gt;=30,"Obesity")</f>
        <v>Overweight</v>
      </c>
      <c r="D265" s="9">
        <v>5.77</v>
      </c>
      <c r="E265" s="11" t="str" cm="1">
        <f t="array" ref="E265">_xlfn.IFS(D265&lt;5.7,"Normal",D265&lt;6.5,"Prediabetes",D265&gt;=6.5,"Diabetes")</f>
        <v>Prediabetes</v>
      </c>
      <c r="F265" s="9" t="s">
        <v>2378</v>
      </c>
      <c r="G265" s="9" t="s">
        <v>2378</v>
      </c>
      <c r="H265" s="9" t="s">
        <v>2378</v>
      </c>
      <c r="I265" s="11">
        <v>2</v>
      </c>
      <c r="J265" s="17" t="s">
        <v>2380</v>
      </c>
    </row>
    <row r="266" spans="1:10" x14ac:dyDescent="0.3">
      <c r="A266" s="9" t="s">
        <v>2106</v>
      </c>
      <c r="B266" s="9">
        <v>30.02</v>
      </c>
      <c r="C266" s="11" t="str" cm="1">
        <f t="array" ref="C266">_xlfn.IFS(B266&lt;18.5,"Underweight",B266&lt;24.9,"Normal Weight",B266&lt;30,"Overweight",B266&gt;=30,"Obesity")</f>
        <v>Obesity</v>
      </c>
      <c r="D266" s="9">
        <v>5.98</v>
      </c>
      <c r="E266" s="11" t="str" cm="1">
        <f t="array" ref="E266">_xlfn.IFS(D266&lt;5.7,"Normal",D266&lt;6.5,"Prediabetes",D266&gt;=6.5,"Diabetes")</f>
        <v>Prediabetes</v>
      </c>
      <c r="F266" s="9" t="s">
        <v>2378</v>
      </c>
      <c r="G266" s="9" t="s">
        <v>2378</v>
      </c>
      <c r="H266" s="9" t="s">
        <v>2380</v>
      </c>
      <c r="I266" s="11">
        <v>1</v>
      </c>
      <c r="J266" s="17" t="s">
        <v>2380</v>
      </c>
    </row>
    <row r="267" spans="1:10" x14ac:dyDescent="0.3">
      <c r="A267" s="9" t="s">
        <v>2105</v>
      </c>
      <c r="B267" s="9">
        <v>37.82</v>
      </c>
      <c r="C267" s="11" t="str" cm="1">
        <f t="array" ref="C267">_xlfn.IFS(B267&lt;18.5,"Underweight",B267&lt;24.9,"Normal Weight",B267&lt;30,"Overweight",B267&gt;=30,"Obesity")</f>
        <v>Obesity</v>
      </c>
      <c r="D267" s="9">
        <v>6.01</v>
      </c>
      <c r="E267" s="11" t="str" cm="1">
        <f t="array" ref="E267">_xlfn.IFS(D267&lt;5.7,"Normal",D267&lt;6.5,"Prediabetes",D267&gt;=6.5,"Diabetes")</f>
        <v>Prediabetes</v>
      </c>
      <c r="F267" s="9" t="s">
        <v>2378</v>
      </c>
      <c r="G267" s="9" t="s">
        <v>2378</v>
      </c>
      <c r="H267" s="9" t="s">
        <v>2378</v>
      </c>
      <c r="I267" s="11">
        <v>0</v>
      </c>
      <c r="J267" s="17" t="s">
        <v>2380</v>
      </c>
    </row>
    <row r="268" spans="1:10" x14ac:dyDescent="0.3">
      <c r="A268" s="9" t="s">
        <v>2104</v>
      </c>
      <c r="B268" s="9">
        <v>33.14</v>
      </c>
      <c r="C268" s="11" t="str" cm="1">
        <f t="array" ref="C268">_xlfn.IFS(B268&lt;18.5,"Underweight",B268&lt;24.9,"Normal Weight",B268&lt;30,"Overweight",B268&gt;=30,"Obesity")</f>
        <v>Obesity</v>
      </c>
      <c r="D268" s="9">
        <v>5.67</v>
      </c>
      <c r="E268" s="11" t="str" cm="1">
        <f t="array" ref="E268">_xlfn.IFS(D268&lt;5.7,"Normal",D268&lt;6.5,"Prediabetes",D268&gt;=6.5,"Diabetes")</f>
        <v>Normal</v>
      </c>
      <c r="F268" s="9" t="s">
        <v>2380</v>
      </c>
      <c r="G268" s="9" t="s">
        <v>2378</v>
      </c>
      <c r="H268" s="9" t="s">
        <v>2378</v>
      </c>
      <c r="I268" s="11">
        <v>0</v>
      </c>
      <c r="J268" s="17" t="s">
        <v>2380</v>
      </c>
    </row>
    <row r="269" spans="1:10" x14ac:dyDescent="0.3">
      <c r="A269" s="9" t="s">
        <v>2103</v>
      </c>
      <c r="B269" s="9">
        <v>25.14</v>
      </c>
      <c r="C269" s="11" t="str" cm="1">
        <f t="array" ref="C269">_xlfn.IFS(B269&lt;18.5,"Underweight",B269&lt;24.9,"Normal Weight",B269&lt;30,"Overweight",B269&gt;=30,"Obesity")</f>
        <v>Overweight</v>
      </c>
      <c r="D269" s="9">
        <v>6.02</v>
      </c>
      <c r="E269" s="11" t="str" cm="1">
        <f t="array" ref="E269">_xlfn.IFS(D269&lt;5.7,"Normal",D269&lt;6.5,"Prediabetes",D269&gt;=6.5,"Diabetes")</f>
        <v>Prediabetes</v>
      </c>
      <c r="F269" s="9" t="s">
        <v>2380</v>
      </c>
      <c r="G269" s="9" t="s">
        <v>2378</v>
      </c>
      <c r="H269" s="9" t="s">
        <v>2380</v>
      </c>
      <c r="I269" s="11">
        <v>1</v>
      </c>
      <c r="J269" s="17" t="s">
        <v>2380</v>
      </c>
    </row>
    <row r="270" spans="1:10" x14ac:dyDescent="0.3">
      <c r="A270" s="9" t="s">
        <v>2102</v>
      </c>
      <c r="B270" s="9">
        <v>20.18</v>
      </c>
      <c r="C270" s="11" t="str" cm="1">
        <f t="array" ref="C270">_xlfn.IFS(B270&lt;18.5,"Underweight",B270&lt;24.9,"Normal Weight",B270&lt;30,"Overweight",B270&gt;=30,"Obesity")</f>
        <v>Normal Weight</v>
      </c>
      <c r="D270" s="9">
        <v>11.19</v>
      </c>
      <c r="E270" s="11" t="str" cm="1">
        <f t="array" ref="E270">_xlfn.IFS(D270&lt;5.7,"Normal",D270&lt;6.5,"Prediabetes",D270&gt;=6.5,"Diabetes")</f>
        <v>Diabetes</v>
      </c>
      <c r="F270" s="9" t="s">
        <v>2378</v>
      </c>
      <c r="G270" s="9" t="s">
        <v>2378</v>
      </c>
      <c r="H270" s="9" t="s">
        <v>2378</v>
      </c>
      <c r="I270" s="11">
        <v>0</v>
      </c>
      <c r="J270" s="17" t="s">
        <v>2380</v>
      </c>
    </row>
    <row r="271" spans="1:10" x14ac:dyDescent="0.3">
      <c r="A271" s="9" t="s">
        <v>2101</v>
      </c>
      <c r="B271" s="9">
        <v>44.36</v>
      </c>
      <c r="C271" s="11" t="str" cm="1">
        <f t="array" ref="C271">_xlfn.IFS(B271&lt;18.5,"Underweight",B271&lt;24.9,"Normal Weight",B271&lt;30,"Overweight",B271&gt;=30,"Obesity")</f>
        <v>Obesity</v>
      </c>
      <c r="D271" s="9">
        <v>5.1100000000000003</v>
      </c>
      <c r="E271" s="11" t="str" cm="1">
        <f t="array" ref="E271">_xlfn.IFS(D271&lt;5.7,"Normal",D271&lt;6.5,"Prediabetes",D271&gt;=6.5,"Diabetes")</f>
        <v>Normal</v>
      </c>
      <c r="F271" s="9" t="s">
        <v>2378</v>
      </c>
      <c r="G271" s="9" t="s">
        <v>2378</v>
      </c>
      <c r="H271" s="9" t="s">
        <v>2378</v>
      </c>
      <c r="I271" s="11">
        <v>0</v>
      </c>
      <c r="J271" s="17" t="s">
        <v>2380</v>
      </c>
    </row>
    <row r="272" spans="1:10" x14ac:dyDescent="0.3">
      <c r="A272" s="9" t="s">
        <v>2100</v>
      </c>
      <c r="B272" s="9">
        <v>23.82</v>
      </c>
      <c r="C272" s="11" t="str" cm="1">
        <f t="array" ref="C272">_xlfn.IFS(B272&lt;18.5,"Underweight",B272&lt;24.9,"Normal Weight",B272&lt;30,"Overweight",B272&gt;=30,"Obesity")</f>
        <v>Normal Weight</v>
      </c>
      <c r="D272" s="9">
        <v>10.85</v>
      </c>
      <c r="E272" s="11" t="str" cm="1">
        <f t="array" ref="E272">_xlfn.IFS(D272&lt;5.7,"Normal",D272&lt;6.5,"Prediabetes",D272&gt;=6.5,"Diabetes")</f>
        <v>Diabetes</v>
      </c>
      <c r="F272" s="9" t="s">
        <v>2380</v>
      </c>
      <c r="G272" s="9" t="s">
        <v>2378</v>
      </c>
      <c r="H272" s="9" t="s">
        <v>2378</v>
      </c>
      <c r="I272" s="11">
        <v>0</v>
      </c>
      <c r="J272" s="17" t="s">
        <v>2380</v>
      </c>
    </row>
    <row r="273" spans="1:10" x14ac:dyDescent="0.3">
      <c r="A273" s="9" t="s">
        <v>2099</v>
      </c>
      <c r="B273" s="9">
        <v>45</v>
      </c>
      <c r="C273" s="11" t="str" cm="1">
        <f t="array" ref="C273">_xlfn.IFS(B273&lt;18.5,"Underweight",B273&lt;24.9,"Normal Weight",B273&lt;30,"Overweight",B273&gt;=30,"Obesity")</f>
        <v>Obesity</v>
      </c>
      <c r="D273" s="9">
        <v>5.24</v>
      </c>
      <c r="E273" s="11" t="str" cm="1">
        <f t="array" ref="E273">_xlfn.IFS(D273&lt;5.7,"Normal",D273&lt;6.5,"Prediabetes",D273&gt;=6.5,"Diabetes")</f>
        <v>Normal</v>
      </c>
      <c r="F273" s="9" t="s">
        <v>2380</v>
      </c>
      <c r="G273" s="9" t="s">
        <v>2378</v>
      </c>
      <c r="H273" s="9" t="s">
        <v>2378</v>
      </c>
      <c r="I273" s="11">
        <v>1</v>
      </c>
      <c r="J273" s="17" t="s">
        <v>2380</v>
      </c>
    </row>
    <row r="274" spans="1:10" x14ac:dyDescent="0.3">
      <c r="A274" s="9" t="s">
        <v>2098</v>
      </c>
      <c r="B274" s="9">
        <v>26.62</v>
      </c>
      <c r="C274" s="11" t="str" cm="1">
        <f t="array" ref="C274">_xlfn.IFS(B274&lt;18.5,"Underweight",B274&lt;24.9,"Normal Weight",B274&lt;30,"Overweight",B274&gt;=30,"Obesity")</f>
        <v>Overweight</v>
      </c>
      <c r="D274" s="9">
        <v>10.08</v>
      </c>
      <c r="E274" s="11" t="str" cm="1">
        <f t="array" ref="E274">_xlfn.IFS(D274&lt;5.7,"Normal",D274&lt;6.5,"Prediabetes",D274&gt;=6.5,"Diabetes")</f>
        <v>Diabetes</v>
      </c>
      <c r="F274" s="9" t="s">
        <v>2378</v>
      </c>
      <c r="G274" s="9" t="s">
        <v>2378</v>
      </c>
      <c r="H274" s="9" t="s">
        <v>2378</v>
      </c>
      <c r="I274" s="11">
        <v>0</v>
      </c>
      <c r="J274" s="17" t="s">
        <v>2380</v>
      </c>
    </row>
    <row r="275" spans="1:10" x14ac:dyDescent="0.3">
      <c r="A275" s="9" t="s">
        <v>2097</v>
      </c>
      <c r="B275" s="9">
        <v>32.67</v>
      </c>
      <c r="C275" s="11" t="str" cm="1">
        <f t="array" ref="C275">_xlfn.IFS(B275&lt;18.5,"Underweight",B275&lt;24.9,"Normal Weight",B275&lt;30,"Overweight",B275&gt;=30,"Obesity")</f>
        <v>Obesity</v>
      </c>
      <c r="D275" s="9">
        <v>10.97</v>
      </c>
      <c r="E275" s="11" t="str" cm="1">
        <f t="array" ref="E275">_xlfn.IFS(D275&lt;5.7,"Normal",D275&lt;6.5,"Prediabetes",D275&gt;=6.5,"Diabetes")</f>
        <v>Diabetes</v>
      </c>
      <c r="F275" s="9" t="s">
        <v>2380</v>
      </c>
      <c r="G275" s="9" t="s">
        <v>2378</v>
      </c>
      <c r="H275" s="9" t="s">
        <v>2378</v>
      </c>
      <c r="I275" s="11">
        <v>0</v>
      </c>
      <c r="J275" s="17" t="s">
        <v>2380</v>
      </c>
    </row>
    <row r="276" spans="1:10" x14ac:dyDescent="0.3">
      <c r="A276" s="9" t="s">
        <v>2096</v>
      </c>
      <c r="B276" s="9">
        <v>44.44</v>
      </c>
      <c r="C276" s="11" t="str" cm="1">
        <f t="array" ref="C276">_xlfn.IFS(B276&lt;18.5,"Underweight",B276&lt;24.9,"Normal Weight",B276&lt;30,"Overweight",B276&gt;=30,"Obesity")</f>
        <v>Obesity</v>
      </c>
      <c r="D276" s="9">
        <v>4.9000000000000004</v>
      </c>
      <c r="E276" s="11" t="str" cm="1">
        <f t="array" ref="E276">_xlfn.IFS(D276&lt;5.7,"Normal",D276&lt;6.5,"Prediabetes",D276&gt;=6.5,"Diabetes")</f>
        <v>Normal</v>
      </c>
      <c r="F276" s="9" t="s">
        <v>2380</v>
      </c>
      <c r="G276" s="9" t="s">
        <v>2378</v>
      </c>
      <c r="H276" s="9" t="s">
        <v>2378</v>
      </c>
      <c r="I276" s="11">
        <v>1</v>
      </c>
      <c r="J276" s="17" t="s">
        <v>2380</v>
      </c>
    </row>
    <row r="277" spans="1:10" x14ac:dyDescent="0.3">
      <c r="A277" s="9" t="s">
        <v>2095</v>
      </c>
      <c r="B277" s="9">
        <v>28.31</v>
      </c>
      <c r="C277" s="11" t="str" cm="1">
        <f t="array" ref="C277">_xlfn.IFS(B277&lt;18.5,"Underweight",B277&lt;24.9,"Normal Weight",B277&lt;30,"Overweight",B277&gt;=30,"Obesity")</f>
        <v>Overweight</v>
      </c>
      <c r="D277" s="9">
        <v>5.33</v>
      </c>
      <c r="E277" s="11" t="str" cm="1">
        <f t="array" ref="E277">_xlfn.IFS(D277&lt;5.7,"Normal",D277&lt;6.5,"Prediabetes",D277&gt;=6.5,"Diabetes")</f>
        <v>Normal</v>
      </c>
      <c r="F277" s="9" t="s">
        <v>2378</v>
      </c>
      <c r="G277" s="9" t="s">
        <v>2378</v>
      </c>
      <c r="H277" s="9" t="s">
        <v>2378</v>
      </c>
      <c r="I277" s="11">
        <v>0</v>
      </c>
      <c r="J277" s="17" t="s">
        <v>2380</v>
      </c>
    </row>
    <row r="278" spans="1:10" x14ac:dyDescent="0.3">
      <c r="A278" s="9" t="s">
        <v>2094</v>
      </c>
      <c r="B278" s="9">
        <v>25.05</v>
      </c>
      <c r="C278" s="11" t="str" cm="1">
        <f t="array" ref="C278">_xlfn.IFS(B278&lt;18.5,"Underweight",B278&lt;24.9,"Normal Weight",B278&lt;30,"Overweight",B278&gt;=30,"Obesity")</f>
        <v>Overweight</v>
      </c>
      <c r="D278" s="9">
        <v>4.6100000000000003</v>
      </c>
      <c r="E278" s="11" t="str" cm="1">
        <f t="array" ref="E278">_xlfn.IFS(D278&lt;5.7,"Normal",D278&lt;6.5,"Prediabetes",D278&gt;=6.5,"Diabetes")</f>
        <v>Normal</v>
      </c>
      <c r="F278" s="9" t="s">
        <v>2378</v>
      </c>
      <c r="G278" s="9" t="s">
        <v>2378</v>
      </c>
      <c r="H278" s="9" t="s">
        <v>2378</v>
      </c>
      <c r="I278" s="11">
        <v>2</v>
      </c>
      <c r="J278" s="17" t="s">
        <v>2380</v>
      </c>
    </row>
    <row r="279" spans="1:10" x14ac:dyDescent="0.3">
      <c r="A279" s="9" t="s">
        <v>2093</v>
      </c>
      <c r="B279" s="9">
        <v>28.34</v>
      </c>
      <c r="C279" s="11" t="str" cm="1">
        <f t="array" ref="C279">_xlfn.IFS(B279&lt;18.5,"Underweight",B279&lt;24.9,"Normal Weight",B279&lt;30,"Overweight",B279&gt;=30,"Obesity")</f>
        <v>Overweight</v>
      </c>
      <c r="D279" s="9">
        <v>8.18</v>
      </c>
      <c r="E279" s="11" t="str" cm="1">
        <f t="array" ref="E279">_xlfn.IFS(D279&lt;5.7,"Normal",D279&lt;6.5,"Prediabetes",D279&gt;=6.5,"Diabetes")</f>
        <v>Diabetes</v>
      </c>
      <c r="F279" s="9" t="s">
        <v>2378</v>
      </c>
      <c r="G279" s="9" t="s">
        <v>2378</v>
      </c>
      <c r="H279" s="9" t="s">
        <v>2378</v>
      </c>
      <c r="I279" s="11">
        <v>0</v>
      </c>
      <c r="J279" s="17" t="s">
        <v>2380</v>
      </c>
    </row>
    <row r="280" spans="1:10" x14ac:dyDescent="0.3">
      <c r="A280" s="9" t="s">
        <v>2092</v>
      </c>
      <c r="B280" s="9">
        <v>17.765000000000001</v>
      </c>
      <c r="C280" s="11" t="str" cm="1">
        <f t="array" ref="C280">_xlfn.IFS(B280&lt;18.5,"Underweight",B280&lt;24.9,"Normal Weight",B280&lt;30,"Overweight",B280&gt;=30,"Obesity")</f>
        <v>Underweight</v>
      </c>
      <c r="D280" s="9">
        <v>5.62</v>
      </c>
      <c r="E280" s="11" t="str" cm="1">
        <f t="array" ref="E280">_xlfn.IFS(D280&lt;5.7,"Normal",D280&lt;6.5,"Prediabetes",D280&gt;=6.5,"Diabetes")</f>
        <v>Normal</v>
      </c>
      <c r="F280" s="9" t="s">
        <v>2378</v>
      </c>
      <c r="G280" s="9" t="s">
        <v>2378</v>
      </c>
      <c r="H280" s="9" t="s">
        <v>2378</v>
      </c>
      <c r="I280" s="11">
        <v>0</v>
      </c>
      <c r="J280" s="17" t="s">
        <v>2380</v>
      </c>
    </row>
    <row r="281" spans="1:10" x14ac:dyDescent="0.3">
      <c r="A281" s="9" t="s">
        <v>2091</v>
      </c>
      <c r="B281" s="9">
        <v>36.119999999999997</v>
      </c>
      <c r="C281" s="11" t="str" cm="1">
        <f t="array" ref="C281">_xlfn.IFS(B281&lt;18.5,"Underweight",B281&lt;24.9,"Normal Weight",B281&lt;30,"Overweight",B281&gt;=30,"Obesity")</f>
        <v>Obesity</v>
      </c>
      <c r="D281" s="9">
        <v>5.82</v>
      </c>
      <c r="E281" s="11" t="str" cm="1">
        <f t="array" ref="E281">_xlfn.IFS(D281&lt;5.7,"Normal",D281&lt;6.5,"Prediabetes",D281&gt;=6.5,"Diabetes")</f>
        <v>Prediabetes</v>
      </c>
      <c r="F281" s="9" t="s">
        <v>2378</v>
      </c>
      <c r="G281" s="9" t="s">
        <v>2378</v>
      </c>
      <c r="H281" s="9" t="s">
        <v>2378</v>
      </c>
      <c r="I281" s="11">
        <v>0</v>
      </c>
      <c r="J281" s="17" t="s">
        <v>2380</v>
      </c>
    </row>
    <row r="282" spans="1:10" x14ac:dyDescent="0.3">
      <c r="A282" s="9" t="s">
        <v>2090</v>
      </c>
      <c r="B282" s="9">
        <v>23.19</v>
      </c>
      <c r="C282" s="11" t="str" cm="1">
        <f t="array" ref="C282">_xlfn.IFS(B282&lt;18.5,"Underweight",B282&lt;24.9,"Normal Weight",B282&lt;30,"Overweight",B282&gt;=30,"Obesity")</f>
        <v>Normal Weight</v>
      </c>
      <c r="D282" s="9">
        <v>7.66</v>
      </c>
      <c r="E282" s="11" t="str" cm="1">
        <f t="array" ref="E282">_xlfn.IFS(D282&lt;5.7,"Normal",D282&lt;6.5,"Prediabetes",D282&gt;=6.5,"Diabetes")</f>
        <v>Diabetes</v>
      </c>
      <c r="F282" s="9" t="s">
        <v>2378</v>
      </c>
      <c r="G282" s="9" t="s">
        <v>2378</v>
      </c>
      <c r="H282" s="9" t="s">
        <v>2378</v>
      </c>
      <c r="I282" s="11">
        <v>0</v>
      </c>
      <c r="J282" s="17" t="s">
        <v>2380</v>
      </c>
    </row>
    <row r="283" spans="1:10" x14ac:dyDescent="0.3">
      <c r="A283" s="9" t="s">
        <v>2089</v>
      </c>
      <c r="B283" s="9">
        <v>35.99</v>
      </c>
      <c r="C283" s="11" t="str" cm="1">
        <f t="array" ref="C283">_xlfn.IFS(B283&lt;18.5,"Underweight",B283&lt;24.9,"Normal Weight",B283&lt;30,"Overweight",B283&gt;=30,"Obesity")</f>
        <v>Obesity</v>
      </c>
      <c r="D283" s="9">
        <v>4.2300000000000004</v>
      </c>
      <c r="E283" s="11" t="str" cm="1">
        <f t="array" ref="E283">_xlfn.IFS(D283&lt;5.7,"Normal",D283&lt;6.5,"Prediabetes",D283&gt;=6.5,"Diabetes")</f>
        <v>Normal</v>
      </c>
      <c r="F283" s="9" t="s">
        <v>2378</v>
      </c>
      <c r="G283" s="9" t="s">
        <v>2378</v>
      </c>
      <c r="H283" s="9" t="s">
        <v>2378</v>
      </c>
      <c r="I283" s="11">
        <v>0</v>
      </c>
      <c r="J283" s="17" t="s">
        <v>2380</v>
      </c>
    </row>
    <row r="284" spans="1:10" x14ac:dyDescent="0.3">
      <c r="A284" s="9" t="s">
        <v>2088</v>
      </c>
      <c r="B284" s="9">
        <v>30.25</v>
      </c>
      <c r="C284" s="11" t="str" cm="1">
        <f t="array" ref="C284">_xlfn.IFS(B284&lt;18.5,"Underweight",B284&lt;24.9,"Normal Weight",B284&lt;30,"Overweight",B284&gt;=30,"Obesity")</f>
        <v>Obesity</v>
      </c>
      <c r="D284" s="9">
        <v>5.58</v>
      </c>
      <c r="E284" s="11" t="str" cm="1">
        <f t="array" ref="E284">_xlfn.IFS(D284&lt;5.7,"Normal",D284&lt;6.5,"Prediabetes",D284&gt;=6.5,"Diabetes")</f>
        <v>Normal</v>
      </c>
      <c r="F284" s="9" t="s">
        <v>2378</v>
      </c>
      <c r="G284" s="9" t="s">
        <v>2378</v>
      </c>
      <c r="H284" s="9" t="s">
        <v>2380</v>
      </c>
      <c r="I284" s="11">
        <v>1</v>
      </c>
      <c r="J284" s="17" t="s">
        <v>2380</v>
      </c>
    </row>
    <row r="285" spans="1:10" x14ac:dyDescent="0.3">
      <c r="A285" s="9" t="s">
        <v>2087</v>
      </c>
      <c r="B285" s="9">
        <v>26.24</v>
      </c>
      <c r="C285" s="11" t="str" cm="1">
        <f t="array" ref="C285">_xlfn.IFS(B285&lt;18.5,"Underweight",B285&lt;24.9,"Normal Weight",B285&lt;30,"Overweight",B285&gt;=30,"Obesity")</f>
        <v>Overweight</v>
      </c>
      <c r="D285" s="9">
        <v>6.26</v>
      </c>
      <c r="E285" s="11" t="str" cm="1">
        <f t="array" ref="E285">_xlfn.IFS(D285&lt;5.7,"Normal",D285&lt;6.5,"Prediabetes",D285&gt;=6.5,"Diabetes")</f>
        <v>Prediabetes</v>
      </c>
      <c r="F285" s="9" t="s">
        <v>2380</v>
      </c>
      <c r="G285" s="9" t="s">
        <v>2378</v>
      </c>
      <c r="H285" s="9" t="s">
        <v>2378</v>
      </c>
      <c r="I285" s="11">
        <v>0</v>
      </c>
      <c r="J285" s="17" t="s">
        <v>2380</v>
      </c>
    </row>
    <row r="286" spans="1:10" x14ac:dyDescent="0.3">
      <c r="A286" s="9" t="s">
        <v>2086</v>
      </c>
      <c r="B286" s="9">
        <v>31.36</v>
      </c>
      <c r="C286" s="11" t="str" cm="1">
        <f t="array" ref="C286">_xlfn.IFS(B286&lt;18.5,"Underweight",B286&lt;24.9,"Normal Weight",B286&lt;30,"Overweight",B286&gt;=30,"Obesity")</f>
        <v>Obesity</v>
      </c>
      <c r="D286" s="9">
        <v>10.6</v>
      </c>
      <c r="E286" s="11" t="str" cm="1">
        <f t="array" ref="E286">_xlfn.IFS(D286&lt;5.7,"Normal",D286&lt;6.5,"Prediabetes",D286&gt;=6.5,"Diabetes")</f>
        <v>Diabetes</v>
      </c>
      <c r="F286" s="9" t="s">
        <v>2380</v>
      </c>
      <c r="G286" s="9" t="s">
        <v>2378</v>
      </c>
      <c r="H286" s="9" t="s">
        <v>2378</v>
      </c>
      <c r="I286" s="11">
        <v>0</v>
      </c>
      <c r="J286" s="17" t="s">
        <v>2380</v>
      </c>
    </row>
    <row r="287" spans="1:10" x14ac:dyDescent="0.3">
      <c r="A287" s="9" t="s">
        <v>2085</v>
      </c>
      <c r="B287" s="9">
        <v>25.69</v>
      </c>
      <c r="C287" s="11" t="str" cm="1">
        <f t="array" ref="C287">_xlfn.IFS(B287&lt;18.5,"Underweight",B287&lt;24.9,"Normal Weight",B287&lt;30,"Overweight",B287&gt;=30,"Obesity")</f>
        <v>Overweight</v>
      </c>
      <c r="D287" s="9">
        <v>4.78</v>
      </c>
      <c r="E287" s="11" t="str" cm="1">
        <f t="array" ref="E287">_xlfn.IFS(D287&lt;5.7,"Normal",D287&lt;6.5,"Prediabetes",D287&gt;=6.5,"Diabetes")</f>
        <v>Normal</v>
      </c>
      <c r="F287" s="9" t="s">
        <v>2380</v>
      </c>
      <c r="G287" s="9" t="s">
        <v>2378</v>
      </c>
      <c r="H287" s="9" t="s">
        <v>2378</v>
      </c>
      <c r="I287" s="11">
        <v>0</v>
      </c>
      <c r="J287" s="17" t="s">
        <v>2380</v>
      </c>
    </row>
    <row r="288" spans="1:10" x14ac:dyDescent="0.3">
      <c r="A288" s="9" t="s">
        <v>2084</v>
      </c>
      <c r="B288" s="9">
        <v>25.46</v>
      </c>
      <c r="C288" s="11" t="str" cm="1">
        <f t="array" ref="C288">_xlfn.IFS(B288&lt;18.5,"Underweight",B288&lt;24.9,"Normal Weight",B288&lt;30,"Overweight",B288&gt;=30,"Obesity")</f>
        <v>Overweight</v>
      </c>
      <c r="D288" s="9">
        <v>6.03</v>
      </c>
      <c r="E288" s="11" t="str" cm="1">
        <f t="array" ref="E288">_xlfn.IFS(D288&lt;5.7,"Normal",D288&lt;6.5,"Prediabetes",D288&gt;=6.5,"Diabetes")</f>
        <v>Prediabetes</v>
      </c>
      <c r="F288" s="9" t="s">
        <v>2378</v>
      </c>
      <c r="G288" s="9" t="s">
        <v>2378</v>
      </c>
      <c r="H288" s="9" t="s">
        <v>2378</v>
      </c>
      <c r="I288" s="11">
        <v>2</v>
      </c>
      <c r="J288" s="17" t="s">
        <v>2380</v>
      </c>
    </row>
    <row r="289" spans="1:10" x14ac:dyDescent="0.3">
      <c r="A289" s="9" t="s">
        <v>2083</v>
      </c>
      <c r="B289" s="9">
        <v>31.83</v>
      </c>
      <c r="C289" s="11" t="str" cm="1">
        <f t="array" ref="C289">_xlfn.IFS(B289&lt;18.5,"Underweight",B289&lt;24.9,"Normal Weight",B289&lt;30,"Overweight",B289&gt;=30,"Obesity")</f>
        <v>Obesity</v>
      </c>
      <c r="D289" s="9">
        <v>11.55</v>
      </c>
      <c r="E289" s="11" t="str" cm="1">
        <f t="array" ref="E289">_xlfn.IFS(D289&lt;5.7,"Normal",D289&lt;6.5,"Prediabetes",D289&gt;=6.5,"Diabetes")</f>
        <v>Diabetes</v>
      </c>
      <c r="F289" s="9" t="s">
        <v>2380</v>
      </c>
      <c r="G289" s="9" t="s">
        <v>2378</v>
      </c>
      <c r="H289" s="9" t="s">
        <v>2378</v>
      </c>
      <c r="I289" s="11">
        <v>1</v>
      </c>
      <c r="J289" s="17" t="s">
        <v>2380</v>
      </c>
    </row>
    <row r="290" spans="1:10" x14ac:dyDescent="0.3">
      <c r="A290" s="9" t="s">
        <v>2082</v>
      </c>
      <c r="B290" s="9">
        <v>24.43</v>
      </c>
      <c r="C290" s="11" t="str" cm="1">
        <f t="array" ref="C290">_xlfn.IFS(B290&lt;18.5,"Underweight",B290&lt;24.9,"Normal Weight",B290&lt;30,"Overweight",B290&gt;=30,"Obesity")</f>
        <v>Normal Weight</v>
      </c>
      <c r="D290" s="9">
        <v>7.59</v>
      </c>
      <c r="E290" s="11" t="str" cm="1">
        <f t="array" ref="E290">_xlfn.IFS(D290&lt;5.7,"Normal",D290&lt;6.5,"Prediabetes",D290&gt;=6.5,"Diabetes")</f>
        <v>Diabetes</v>
      </c>
      <c r="F290" s="9" t="s">
        <v>2380</v>
      </c>
      <c r="G290" s="9" t="s">
        <v>2378</v>
      </c>
      <c r="H290" s="9" t="s">
        <v>2378</v>
      </c>
      <c r="I290" s="11">
        <v>1</v>
      </c>
      <c r="J290" s="17" t="s">
        <v>2380</v>
      </c>
    </row>
    <row r="291" spans="1:10" x14ac:dyDescent="0.3">
      <c r="A291" s="9" t="s">
        <v>2081</v>
      </c>
      <c r="B291" s="9">
        <v>41.9</v>
      </c>
      <c r="C291" s="11" t="str" cm="1">
        <f t="array" ref="C291">_xlfn.IFS(B291&lt;18.5,"Underweight",B291&lt;24.9,"Normal Weight",B291&lt;30,"Overweight",B291&gt;=30,"Obesity")</f>
        <v>Obesity</v>
      </c>
      <c r="D291" s="9">
        <v>4.26</v>
      </c>
      <c r="E291" s="11" t="str" cm="1">
        <f t="array" ref="E291">_xlfn.IFS(D291&lt;5.7,"Normal",D291&lt;6.5,"Prediabetes",D291&gt;=6.5,"Diabetes")</f>
        <v>Normal</v>
      </c>
      <c r="F291" s="9" t="s">
        <v>2378</v>
      </c>
      <c r="G291" s="9" t="s">
        <v>2378</v>
      </c>
      <c r="H291" s="9" t="s">
        <v>2378</v>
      </c>
      <c r="I291" s="11">
        <v>0</v>
      </c>
      <c r="J291" s="17" t="s">
        <v>2380</v>
      </c>
    </row>
    <row r="292" spans="1:10" x14ac:dyDescent="0.3">
      <c r="A292" s="9" t="s">
        <v>2080</v>
      </c>
      <c r="B292" s="9">
        <v>22.88</v>
      </c>
      <c r="C292" s="11" t="str" cm="1">
        <f t="array" ref="C292">_xlfn.IFS(B292&lt;18.5,"Underweight",B292&lt;24.9,"Normal Weight",B292&lt;30,"Overweight",B292&gt;=30,"Obesity")</f>
        <v>Normal Weight</v>
      </c>
      <c r="D292" s="9">
        <v>5.9</v>
      </c>
      <c r="E292" s="11" t="str" cm="1">
        <f t="array" ref="E292">_xlfn.IFS(D292&lt;5.7,"Normal",D292&lt;6.5,"Prediabetes",D292&gt;=6.5,"Diabetes")</f>
        <v>Prediabetes</v>
      </c>
      <c r="F292" s="9" t="s">
        <v>2380</v>
      </c>
      <c r="G292" s="9" t="s">
        <v>2378</v>
      </c>
      <c r="H292" s="9" t="s">
        <v>2380</v>
      </c>
      <c r="I292" s="11">
        <v>1</v>
      </c>
      <c r="J292" s="17" t="s">
        <v>2380</v>
      </c>
    </row>
    <row r="293" spans="1:10" x14ac:dyDescent="0.3">
      <c r="A293" s="9" t="s">
        <v>2079</v>
      </c>
      <c r="B293" s="9">
        <v>29.734999999999999</v>
      </c>
      <c r="C293" s="11" t="str" cm="1">
        <f t="array" ref="C293">_xlfn.IFS(B293&lt;18.5,"Underweight",B293&lt;24.9,"Normal Weight",B293&lt;30,"Overweight",B293&gt;=30,"Obesity")</f>
        <v>Overweight</v>
      </c>
      <c r="D293" s="9">
        <v>7.79</v>
      </c>
      <c r="E293" s="11" t="str" cm="1">
        <f t="array" ref="E293">_xlfn.IFS(D293&lt;5.7,"Normal",D293&lt;6.5,"Prediabetes",D293&gt;=6.5,"Diabetes")</f>
        <v>Diabetes</v>
      </c>
      <c r="F293" s="9" t="s">
        <v>2378</v>
      </c>
      <c r="G293" s="9" t="s">
        <v>2378</v>
      </c>
      <c r="H293" s="9" t="s">
        <v>2378</v>
      </c>
      <c r="I293" s="11">
        <v>0</v>
      </c>
      <c r="J293" s="17" t="s">
        <v>2378</v>
      </c>
    </row>
    <row r="294" spans="1:10" x14ac:dyDescent="0.3">
      <c r="A294" s="9" t="s">
        <v>2078</v>
      </c>
      <c r="B294" s="9">
        <v>40.74</v>
      </c>
      <c r="C294" s="11" t="str" cm="1">
        <f t="array" ref="C294">_xlfn.IFS(B294&lt;18.5,"Underweight",B294&lt;24.9,"Normal Weight",B294&lt;30,"Overweight",B294&gt;=30,"Obesity")</f>
        <v>Obesity</v>
      </c>
      <c r="D294" s="9">
        <v>5.28</v>
      </c>
      <c r="E294" s="11" t="str" cm="1">
        <f t="array" ref="E294">_xlfn.IFS(D294&lt;5.7,"Normal",D294&lt;6.5,"Prediabetes",D294&gt;=6.5,"Diabetes")</f>
        <v>Normal</v>
      </c>
      <c r="F294" s="9" t="s">
        <v>2378</v>
      </c>
      <c r="G294" s="9" t="s">
        <v>2378</v>
      </c>
      <c r="H294" s="9" t="s">
        <v>2380</v>
      </c>
      <c r="I294" s="11">
        <v>1</v>
      </c>
      <c r="J294" s="17" t="s">
        <v>2380</v>
      </c>
    </row>
    <row r="295" spans="1:10" x14ac:dyDescent="0.3">
      <c r="A295" s="9" t="s">
        <v>2077</v>
      </c>
      <c r="B295" s="9">
        <v>24.14</v>
      </c>
      <c r="C295" s="11" t="str" cm="1">
        <f t="array" ref="C295">_xlfn.IFS(B295&lt;18.5,"Underweight",B295&lt;24.9,"Normal Weight",B295&lt;30,"Overweight",B295&gt;=30,"Obesity")</f>
        <v>Normal Weight</v>
      </c>
      <c r="D295" s="9">
        <v>5.87</v>
      </c>
      <c r="E295" s="11" t="str" cm="1">
        <f t="array" ref="E295">_xlfn.IFS(D295&lt;5.7,"Normal",D295&lt;6.5,"Prediabetes",D295&gt;=6.5,"Diabetes")</f>
        <v>Prediabetes</v>
      </c>
      <c r="F295" s="9" t="s">
        <v>2378</v>
      </c>
      <c r="G295" s="9" t="s">
        <v>2378</v>
      </c>
      <c r="H295" s="9" t="s">
        <v>2378</v>
      </c>
      <c r="I295" s="11">
        <v>2</v>
      </c>
      <c r="J295" s="17" t="s">
        <v>2380</v>
      </c>
    </row>
    <row r="296" spans="1:10" x14ac:dyDescent="0.3">
      <c r="A296" s="9" t="s">
        <v>2076</v>
      </c>
      <c r="B296" s="9">
        <v>25.15</v>
      </c>
      <c r="C296" s="11" t="str" cm="1">
        <f t="array" ref="C296">_xlfn.IFS(B296&lt;18.5,"Underweight",B296&lt;24.9,"Normal Weight",B296&lt;30,"Overweight",B296&gt;=30,"Obesity")</f>
        <v>Overweight</v>
      </c>
      <c r="D296" s="9">
        <v>9.08</v>
      </c>
      <c r="E296" s="11" t="str" cm="1">
        <f t="array" ref="E296">_xlfn.IFS(D296&lt;5.7,"Normal",D296&lt;6.5,"Prediabetes",D296&gt;=6.5,"Diabetes")</f>
        <v>Diabetes</v>
      </c>
      <c r="F296" s="9" t="s">
        <v>2380</v>
      </c>
      <c r="G296" s="9" t="s">
        <v>2378</v>
      </c>
      <c r="H296" s="9" t="s">
        <v>2378</v>
      </c>
      <c r="I296" s="11">
        <v>1</v>
      </c>
      <c r="J296" s="17" t="s">
        <v>2380</v>
      </c>
    </row>
    <row r="297" spans="1:10" x14ac:dyDescent="0.3">
      <c r="A297" s="9" t="s">
        <v>2075</v>
      </c>
      <c r="B297" s="9">
        <v>28.71</v>
      </c>
      <c r="C297" s="11" t="str" cm="1">
        <f t="array" ref="C297">_xlfn.IFS(B297&lt;18.5,"Underweight",B297&lt;24.9,"Normal Weight",B297&lt;30,"Overweight",B297&gt;=30,"Obesity")</f>
        <v>Overweight</v>
      </c>
      <c r="D297" s="9">
        <v>5.2</v>
      </c>
      <c r="E297" s="11" t="str" cm="1">
        <f t="array" ref="E297">_xlfn.IFS(D297&lt;5.7,"Normal",D297&lt;6.5,"Prediabetes",D297&gt;=6.5,"Diabetes")</f>
        <v>Normal</v>
      </c>
      <c r="F297" s="9" t="s">
        <v>2378</v>
      </c>
      <c r="G297" s="9" t="s">
        <v>2378</v>
      </c>
      <c r="H297" s="9" t="s">
        <v>2378</v>
      </c>
      <c r="I297" s="11">
        <v>1</v>
      </c>
      <c r="J297" s="17" t="s">
        <v>2380</v>
      </c>
    </row>
    <row r="298" spans="1:10" x14ac:dyDescent="0.3">
      <c r="A298" s="9" t="s">
        <v>2074</v>
      </c>
      <c r="B298" s="9">
        <v>23</v>
      </c>
      <c r="C298" s="11" t="str" cm="1">
        <f t="array" ref="C298">_xlfn.IFS(B298&lt;18.5,"Underweight",B298&lt;24.9,"Normal Weight",B298&lt;30,"Overweight",B298&gt;=30,"Obesity")</f>
        <v>Normal Weight</v>
      </c>
      <c r="D298" s="9">
        <v>5.48</v>
      </c>
      <c r="E298" s="11" t="str" cm="1">
        <f t="array" ref="E298">_xlfn.IFS(D298&lt;5.7,"Normal",D298&lt;6.5,"Prediabetes",D298&gt;=6.5,"Diabetes")</f>
        <v>Normal</v>
      </c>
      <c r="F298" s="9" t="s">
        <v>2378</v>
      </c>
      <c r="G298" s="9" t="s">
        <v>2378</v>
      </c>
      <c r="H298" s="9" t="s">
        <v>2378</v>
      </c>
      <c r="I298" s="11">
        <v>0</v>
      </c>
      <c r="J298" s="17" t="s">
        <v>2380</v>
      </c>
    </row>
    <row r="299" spans="1:10" x14ac:dyDescent="0.3">
      <c r="A299" s="9" t="s">
        <v>2073</v>
      </c>
      <c r="B299" s="9">
        <v>36.86</v>
      </c>
      <c r="C299" s="11" t="str" cm="1">
        <f t="array" ref="C299">_xlfn.IFS(B299&lt;18.5,"Underweight",B299&lt;24.9,"Normal Weight",B299&lt;30,"Overweight",B299&gt;=30,"Obesity")</f>
        <v>Obesity</v>
      </c>
      <c r="D299" s="9">
        <v>11.95</v>
      </c>
      <c r="E299" s="11" t="str" cm="1">
        <f t="array" ref="E299">_xlfn.IFS(D299&lt;5.7,"Normal",D299&lt;6.5,"Prediabetes",D299&gt;=6.5,"Diabetes")</f>
        <v>Diabetes</v>
      </c>
      <c r="F299" s="9" t="s">
        <v>2378</v>
      </c>
      <c r="G299" s="9" t="s">
        <v>2378</v>
      </c>
      <c r="H299" s="9" t="s">
        <v>2378</v>
      </c>
      <c r="I299" s="11">
        <v>0</v>
      </c>
      <c r="J299" s="17" t="s">
        <v>2378</v>
      </c>
    </row>
    <row r="300" spans="1:10" x14ac:dyDescent="0.3">
      <c r="A300" s="9" t="s">
        <v>2072</v>
      </c>
      <c r="B300" s="9">
        <v>24.25</v>
      </c>
      <c r="C300" s="11" t="str" cm="1">
        <f t="array" ref="C300">_xlfn.IFS(B300&lt;18.5,"Underweight",B300&lt;24.9,"Normal Weight",B300&lt;30,"Overweight",B300&gt;=30,"Obesity")</f>
        <v>Normal Weight</v>
      </c>
      <c r="D300" s="9">
        <v>8.6999999999999993</v>
      </c>
      <c r="E300" s="11" t="str" cm="1">
        <f t="array" ref="E300">_xlfn.IFS(D300&lt;5.7,"Normal",D300&lt;6.5,"Prediabetes",D300&gt;=6.5,"Diabetes")</f>
        <v>Diabetes</v>
      </c>
      <c r="F300" s="9" t="s">
        <v>2380</v>
      </c>
      <c r="G300" s="9" t="s">
        <v>2378</v>
      </c>
      <c r="H300" s="9" t="s">
        <v>2378</v>
      </c>
      <c r="I300" s="11">
        <v>1</v>
      </c>
      <c r="J300" s="17" t="s">
        <v>2380</v>
      </c>
    </row>
    <row r="301" spans="1:10" x14ac:dyDescent="0.3">
      <c r="A301" s="9" t="s">
        <v>2071</v>
      </c>
      <c r="B301" s="9">
        <v>23.85</v>
      </c>
      <c r="C301" s="11" t="str" cm="1">
        <f t="array" ref="C301">_xlfn.IFS(B301&lt;18.5,"Underweight",B301&lt;24.9,"Normal Weight",B301&lt;30,"Overweight",B301&gt;=30,"Obesity")</f>
        <v>Normal Weight</v>
      </c>
      <c r="D301" s="9">
        <v>7.84</v>
      </c>
      <c r="E301" s="11" t="str" cm="1">
        <f t="array" ref="E301">_xlfn.IFS(D301&lt;5.7,"Normal",D301&lt;6.5,"Prediabetes",D301&gt;=6.5,"Diabetes")</f>
        <v>Diabetes</v>
      </c>
      <c r="F301" s="9" t="s">
        <v>2378</v>
      </c>
      <c r="G301" s="9" t="s">
        <v>2378</v>
      </c>
      <c r="H301" s="9" t="s">
        <v>2378</v>
      </c>
      <c r="I301" s="11">
        <v>0</v>
      </c>
      <c r="J301" s="17" t="s">
        <v>2380</v>
      </c>
    </row>
    <row r="302" spans="1:10" x14ac:dyDescent="0.3">
      <c r="A302" s="9" t="s">
        <v>2070</v>
      </c>
      <c r="B302" s="9">
        <v>40.020000000000003</v>
      </c>
      <c r="C302" s="11" t="str" cm="1">
        <f t="array" ref="C302">_xlfn.IFS(B302&lt;18.5,"Underweight",B302&lt;24.9,"Normal Weight",B302&lt;30,"Overweight",B302&gt;=30,"Obesity")</f>
        <v>Obesity</v>
      </c>
      <c r="D302" s="9">
        <v>5.19</v>
      </c>
      <c r="E302" s="11" t="str" cm="1">
        <f t="array" ref="E302">_xlfn.IFS(D302&lt;5.7,"Normal",D302&lt;6.5,"Prediabetes",D302&gt;=6.5,"Diabetes")</f>
        <v>Normal</v>
      </c>
      <c r="F302" s="9" t="s">
        <v>2380</v>
      </c>
      <c r="G302" s="9" t="s">
        <v>2378</v>
      </c>
      <c r="H302" s="9" t="s">
        <v>2378</v>
      </c>
      <c r="I302" s="11">
        <v>1</v>
      </c>
      <c r="J302" s="17" t="s">
        <v>2380</v>
      </c>
    </row>
    <row r="303" spans="1:10" x14ac:dyDescent="0.3">
      <c r="A303" s="9" t="s">
        <v>2069</v>
      </c>
      <c r="B303" s="9">
        <v>19.170000000000002</v>
      </c>
      <c r="C303" s="11" t="str" cm="1">
        <f t="array" ref="C303">_xlfn.IFS(B303&lt;18.5,"Underweight",B303&lt;24.9,"Normal Weight",B303&lt;30,"Overweight",B303&gt;=30,"Obesity")</f>
        <v>Normal Weight</v>
      </c>
      <c r="D303" s="9">
        <v>8.41</v>
      </c>
      <c r="E303" s="11" t="str" cm="1">
        <f t="array" ref="E303">_xlfn.IFS(D303&lt;5.7,"Normal",D303&lt;6.5,"Prediabetes",D303&gt;=6.5,"Diabetes")</f>
        <v>Diabetes</v>
      </c>
      <c r="F303" s="9" t="s">
        <v>2378</v>
      </c>
      <c r="G303" s="9" t="s">
        <v>2378</v>
      </c>
      <c r="H303" s="9" t="s">
        <v>2378</v>
      </c>
      <c r="I303" s="11">
        <v>0</v>
      </c>
      <c r="J303" s="17" t="s">
        <v>2380</v>
      </c>
    </row>
    <row r="304" spans="1:10" x14ac:dyDescent="0.3">
      <c r="A304" s="9" t="s">
        <v>2068</v>
      </c>
      <c r="B304" s="9">
        <v>43.53</v>
      </c>
      <c r="C304" s="11" t="str" cm="1">
        <f t="array" ref="C304">_xlfn.IFS(B304&lt;18.5,"Underweight",B304&lt;24.9,"Normal Weight",B304&lt;30,"Overweight",B304&gt;=30,"Obesity")</f>
        <v>Obesity</v>
      </c>
      <c r="D304" s="9">
        <v>5.86</v>
      </c>
      <c r="E304" s="11" t="str" cm="1">
        <f t="array" ref="E304">_xlfn.IFS(D304&lt;5.7,"Normal",D304&lt;6.5,"Prediabetes",D304&gt;=6.5,"Diabetes")</f>
        <v>Prediabetes</v>
      </c>
      <c r="F304" s="9" t="s">
        <v>2380</v>
      </c>
      <c r="G304" s="9" t="s">
        <v>2379</v>
      </c>
      <c r="H304" s="9" t="s">
        <v>2378</v>
      </c>
      <c r="I304" s="11">
        <v>2</v>
      </c>
      <c r="J304" s="17" t="s">
        <v>2380</v>
      </c>
    </row>
    <row r="305" spans="1:10" x14ac:dyDescent="0.3">
      <c r="A305" s="9" t="s">
        <v>2067</v>
      </c>
      <c r="B305" s="9">
        <v>46.06</v>
      </c>
      <c r="C305" s="11" t="str" cm="1">
        <f t="array" ref="C305">_xlfn.IFS(B305&lt;18.5,"Underweight",B305&lt;24.9,"Normal Weight",B305&lt;30,"Overweight",B305&gt;=30,"Obesity")</f>
        <v>Obesity</v>
      </c>
      <c r="D305" s="9">
        <v>4.18</v>
      </c>
      <c r="E305" s="11" t="str" cm="1">
        <f t="array" ref="E305">_xlfn.IFS(D305&lt;5.7,"Normal",D305&lt;6.5,"Prediabetes",D305&gt;=6.5,"Diabetes")</f>
        <v>Normal</v>
      </c>
      <c r="F305" s="9" t="s">
        <v>2378</v>
      </c>
      <c r="G305" s="9" t="s">
        <v>2379</v>
      </c>
      <c r="H305" s="9" t="s">
        <v>2378</v>
      </c>
      <c r="I305" s="11">
        <v>1</v>
      </c>
      <c r="J305" s="17" t="s">
        <v>2380</v>
      </c>
    </row>
    <row r="306" spans="1:10" x14ac:dyDescent="0.3">
      <c r="A306" s="9" t="s">
        <v>2066</v>
      </c>
      <c r="B306" s="9">
        <v>29.92</v>
      </c>
      <c r="C306" s="11" t="str" cm="1">
        <f t="array" ref="C306">_xlfn.IFS(B306&lt;18.5,"Underweight",B306&lt;24.9,"Normal Weight",B306&lt;30,"Overweight",B306&gt;=30,"Obesity")</f>
        <v>Overweight</v>
      </c>
      <c r="D306" s="9">
        <v>11.99</v>
      </c>
      <c r="E306" s="11" t="str" cm="1">
        <f t="array" ref="E306">_xlfn.IFS(D306&lt;5.7,"Normal",D306&lt;6.5,"Prediabetes",D306&gt;=6.5,"Diabetes")</f>
        <v>Diabetes</v>
      </c>
      <c r="F306" s="9" t="s">
        <v>2380</v>
      </c>
      <c r="G306" s="9" t="s">
        <v>2378</v>
      </c>
      <c r="H306" s="9" t="s">
        <v>2378</v>
      </c>
      <c r="I306" s="11">
        <v>2</v>
      </c>
      <c r="J306" s="17" t="s">
        <v>2380</v>
      </c>
    </row>
    <row r="307" spans="1:10" x14ac:dyDescent="0.3">
      <c r="A307" s="9" t="s">
        <v>2065</v>
      </c>
      <c r="B307" s="9">
        <v>28.46</v>
      </c>
      <c r="C307" s="11" t="str" cm="1">
        <f t="array" ref="C307">_xlfn.IFS(B307&lt;18.5,"Underweight",B307&lt;24.9,"Normal Weight",B307&lt;30,"Overweight",B307&gt;=30,"Obesity")</f>
        <v>Overweight</v>
      </c>
      <c r="D307" s="9">
        <v>4.8499999999999996</v>
      </c>
      <c r="E307" s="11" t="str" cm="1">
        <f t="array" ref="E307">_xlfn.IFS(D307&lt;5.7,"Normal",D307&lt;6.5,"Prediabetes",D307&gt;=6.5,"Diabetes")</f>
        <v>Normal</v>
      </c>
      <c r="F307" s="9" t="s">
        <v>2380</v>
      </c>
      <c r="G307" s="9" t="s">
        <v>2378</v>
      </c>
      <c r="H307" s="9" t="s">
        <v>2378</v>
      </c>
      <c r="I307" s="11">
        <v>1</v>
      </c>
      <c r="J307" s="17" t="s">
        <v>2380</v>
      </c>
    </row>
    <row r="308" spans="1:10" x14ac:dyDescent="0.3">
      <c r="A308" s="9" t="s">
        <v>2064</v>
      </c>
      <c r="B308" s="9">
        <v>24.56</v>
      </c>
      <c r="C308" s="11" t="str" cm="1">
        <f t="array" ref="C308">_xlfn.IFS(B308&lt;18.5,"Underweight",B308&lt;24.9,"Normal Weight",B308&lt;30,"Overweight",B308&gt;=30,"Obesity")</f>
        <v>Normal Weight</v>
      </c>
      <c r="D308" s="9">
        <v>6.18</v>
      </c>
      <c r="E308" s="11" t="str" cm="1">
        <f t="array" ref="E308">_xlfn.IFS(D308&lt;5.7,"Normal",D308&lt;6.5,"Prediabetes",D308&gt;=6.5,"Diabetes")</f>
        <v>Prediabetes</v>
      </c>
      <c r="F308" s="9" t="s">
        <v>2380</v>
      </c>
      <c r="G308" s="9" t="s">
        <v>2378</v>
      </c>
      <c r="H308" s="9" t="s">
        <v>2380</v>
      </c>
      <c r="I308" s="11">
        <v>1</v>
      </c>
      <c r="J308" s="17" t="s">
        <v>2380</v>
      </c>
    </row>
    <row r="309" spans="1:10" x14ac:dyDescent="0.3">
      <c r="A309" s="9" t="s">
        <v>2063</v>
      </c>
      <c r="B309" s="9">
        <v>41.19</v>
      </c>
      <c r="C309" s="11" t="str" cm="1">
        <f t="array" ref="C309">_xlfn.IFS(B309&lt;18.5,"Underweight",B309&lt;24.9,"Normal Weight",B309&lt;30,"Overweight",B309&gt;=30,"Obesity")</f>
        <v>Obesity</v>
      </c>
      <c r="D309" s="9">
        <v>6.37</v>
      </c>
      <c r="E309" s="11" t="str" cm="1">
        <f t="array" ref="E309">_xlfn.IFS(D309&lt;5.7,"Normal",D309&lt;6.5,"Prediabetes",D309&gt;=6.5,"Diabetes")</f>
        <v>Prediabetes</v>
      </c>
      <c r="F309" s="9" t="s">
        <v>2378</v>
      </c>
      <c r="G309" s="9" t="s">
        <v>2378</v>
      </c>
      <c r="H309" s="9" t="s">
        <v>2378</v>
      </c>
      <c r="I309" s="11">
        <v>0</v>
      </c>
      <c r="J309" s="17" t="s">
        <v>2380</v>
      </c>
    </row>
    <row r="310" spans="1:10" x14ac:dyDescent="0.3">
      <c r="A310" s="9" t="s">
        <v>2062</v>
      </c>
      <c r="B310" s="9">
        <v>18.63</v>
      </c>
      <c r="C310" s="11" t="str" cm="1">
        <f t="array" ref="C310">_xlfn.IFS(B310&lt;18.5,"Underweight",B310&lt;24.9,"Normal Weight",B310&lt;30,"Overweight",B310&gt;=30,"Obesity")</f>
        <v>Normal Weight</v>
      </c>
      <c r="D310" s="9">
        <v>9.81</v>
      </c>
      <c r="E310" s="11" t="str" cm="1">
        <f t="array" ref="E310">_xlfn.IFS(D310&lt;5.7,"Normal",D310&lt;6.5,"Prediabetes",D310&gt;=6.5,"Diabetes")</f>
        <v>Diabetes</v>
      </c>
      <c r="F310" s="9" t="s">
        <v>2380</v>
      </c>
      <c r="G310" s="9" t="s">
        <v>2378</v>
      </c>
      <c r="H310" s="9" t="s">
        <v>2378</v>
      </c>
      <c r="I310" s="11">
        <v>2</v>
      </c>
      <c r="J310" s="17" t="s">
        <v>2380</v>
      </c>
    </row>
    <row r="311" spans="1:10" x14ac:dyDescent="0.3">
      <c r="A311" s="9" t="s">
        <v>2061</v>
      </c>
      <c r="B311" s="9">
        <v>26.26</v>
      </c>
      <c r="C311" s="11" t="str" cm="1">
        <f t="array" ref="C311">_xlfn.IFS(B311&lt;18.5,"Underweight",B311&lt;24.9,"Normal Weight",B311&lt;30,"Overweight",B311&gt;=30,"Obesity")</f>
        <v>Overweight</v>
      </c>
      <c r="D311" s="9">
        <v>11.8</v>
      </c>
      <c r="E311" s="11" t="str" cm="1">
        <f t="array" ref="E311">_xlfn.IFS(D311&lt;5.7,"Normal",D311&lt;6.5,"Prediabetes",D311&gt;=6.5,"Diabetes")</f>
        <v>Diabetes</v>
      </c>
      <c r="F311" s="9" t="s">
        <v>2380</v>
      </c>
      <c r="G311" s="9" t="s">
        <v>2378</v>
      </c>
      <c r="H311" s="9" t="s">
        <v>2378</v>
      </c>
      <c r="I311" s="11">
        <v>1</v>
      </c>
      <c r="J311" s="17" t="s">
        <v>2380</v>
      </c>
    </row>
    <row r="312" spans="1:10" x14ac:dyDescent="0.3">
      <c r="A312" s="9" t="s">
        <v>2060</v>
      </c>
      <c r="B312" s="9">
        <v>22.37</v>
      </c>
      <c r="C312" s="11" t="str" cm="1">
        <f t="array" ref="C312">_xlfn.IFS(B312&lt;18.5,"Underweight",B312&lt;24.9,"Normal Weight",B312&lt;30,"Overweight",B312&gt;=30,"Obesity")</f>
        <v>Normal Weight</v>
      </c>
      <c r="D312" s="9">
        <v>5.86</v>
      </c>
      <c r="E312" s="11" t="str" cm="1">
        <f t="array" ref="E312">_xlfn.IFS(D312&lt;5.7,"Normal",D312&lt;6.5,"Prediabetes",D312&gt;=6.5,"Diabetes")</f>
        <v>Prediabetes</v>
      </c>
      <c r="F312" s="9" t="s">
        <v>2380</v>
      </c>
      <c r="G312" s="9" t="s">
        <v>2378</v>
      </c>
      <c r="H312" s="9" t="s">
        <v>2380</v>
      </c>
      <c r="I312" s="11">
        <v>1</v>
      </c>
      <c r="J312" s="17" t="s">
        <v>2380</v>
      </c>
    </row>
    <row r="313" spans="1:10" x14ac:dyDescent="0.3">
      <c r="A313" s="9" t="s">
        <v>2059</v>
      </c>
      <c r="B313" s="9">
        <v>39.619999999999997</v>
      </c>
      <c r="C313" s="11" t="str" cm="1">
        <f t="array" ref="C313">_xlfn.IFS(B313&lt;18.5,"Underweight",B313&lt;24.9,"Normal Weight",B313&lt;30,"Overweight",B313&gt;=30,"Obesity")</f>
        <v>Obesity</v>
      </c>
      <c r="D313" s="9">
        <v>4.28</v>
      </c>
      <c r="E313" s="11" t="str" cm="1">
        <f t="array" ref="E313">_xlfn.IFS(D313&lt;5.7,"Normal",D313&lt;6.5,"Prediabetes",D313&gt;=6.5,"Diabetes")</f>
        <v>Normal</v>
      </c>
      <c r="F313" s="9" t="s">
        <v>2378</v>
      </c>
      <c r="G313" s="9" t="s">
        <v>2378</v>
      </c>
      <c r="H313" s="9" t="s">
        <v>2378</v>
      </c>
      <c r="I313" s="11">
        <v>1</v>
      </c>
      <c r="J313" s="17" t="s">
        <v>2380</v>
      </c>
    </row>
    <row r="314" spans="1:10" x14ac:dyDescent="0.3">
      <c r="A314" s="9" t="s">
        <v>2058</v>
      </c>
      <c r="B314" s="9">
        <v>18.329999999999998</v>
      </c>
      <c r="C314" s="11" t="str" cm="1">
        <f t="array" ref="C314">_xlfn.IFS(B314&lt;18.5,"Underweight",B314&lt;24.9,"Normal Weight",B314&lt;30,"Overweight",B314&gt;=30,"Obesity")</f>
        <v>Underweight</v>
      </c>
      <c r="D314" s="9">
        <v>4.16</v>
      </c>
      <c r="E314" s="11" t="str" cm="1">
        <f t="array" ref="E314">_xlfn.IFS(D314&lt;5.7,"Normal",D314&lt;6.5,"Prediabetes",D314&gt;=6.5,"Diabetes")</f>
        <v>Normal</v>
      </c>
      <c r="F314" s="9" t="s">
        <v>2380</v>
      </c>
      <c r="G314" s="9" t="s">
        <v>2378</v>
      </c>
      <c r="H314" s="9" t="s">
        <v>2378</v>
      </c>
      <c r="I314" s="11">
        <v>0</v>
      </c>
      <c r="J314" s="17" t="s">
        <v>2380</v>
      </c>
    </row>
    <row r="315" spans="1:10" x14ac:dyDescent="0.3">
      <c r="A315" s="9" t="s">
        <v>2057</v>
      </c>
      <c r="B315" s="9">
        <v>17.11</v>
      </c>
      <c r="C315" s="11" t="str" cm="1">
        <f t="array" ref="C315">_xlfn.IFS(B315&lt;18.5,"Underweight",B315&lt;24.9,"Normal Weight",B315&lt;30,"Overweight",B315&gt;=30,"Obesity")</f>
        <v>Underweight</v>
      </c>
      <c r="D315" s="9">
        <v>4.9800000000000004</v>
      </c>
      <c r="E315" s="11" t="str" cm="1">
        <f t="array" ref="E315">_xlfn.IFS(D315&lt;5.7,"Normal",D315&lt;6.5,"Prediabetes",D315&gt;=6.5,"Diabetes")</f>
        <v>Normal</v>
      </c>
      <c r="F315" s="9" t="s">
        <v>2380</v>
      </c>
      <c r="G315" s="9" t="s">
        <v>2378</v>
      </c>
      <c r="H315" s="9" t="s">
        <v>2380</v>
      </c>
      <c r="I315" s="11">
        <v>1</v>
      </c>
      <c r="J315" s="17" t="s">
        <v>2380</v>
      </c>
    </row>
    <row r="316" spans="1:10" x14ac:dyDescent="0.3">
      <c r="A316" s="9" t="s">
        <v>2056</v>
      </c>
      <c r="B316" s="9">
        <v>43.5</v>
      </c>
      <c r="C316" s="11" t="str" cm="1">
        <f t="array" ref="C316">_xlfn.IFS(B316&lt;18.5,"Underweight",B316&lt;24.9,"Normal Weight",B316&lt;30,"Overweight",B316&gt;=30,"Obesity")</f>
        <v>Obesity</v>
      </c>
      <c r="D316" s="9">
        <v>6.38</v>
      </c>
      <c r="E316" s="11" t="str" cm="1">
        <f t="array" ref="E316">_xlfn.IFS(D316&lt;5.7,"Normal",D316&lt;6.5,"Prediabetes",D316&gt;=6.5,"Diabetes")</f>
        <v>Prediabetes</v>
      </c>
      <c r="F316" s="9" t="s">
        <v>2378</v>
      </c>
      <c r="G316" s="9" t="s">
        <v>2379</v>
      </c>
      <c r="H316" s="9" t="s">
        <v>2378</v>
      </c>
      <c r="I316" s="11">
        <v>1</v>
      </c>
      <c r="J316" s="17" t="s">
        <v>2380</v>
      </c>
    </row>
    <row r="317" spans="1:10" x14ac:dyDescent="0.3">
      <c r="A317" s="9" t="s">
        <v>2055</v>
      </c>
      <c r="B317" s="9">
        <v>25.364999999999998</v>
      </c>
      <c r="C317" s="11" t="str" cm="1">
        <f t="array" ref="C317">_xlfn.IFS(B317&lt;18.5,"Underweight",B317&lt;24.9,"Normal Weight",B317&lt;30,"Overweight",B317&gt;=30,"Obesity")</f>
        <v>Overweight</v>
      </c>
      <c r="D317" s="9">
        <v>5.19</v>
      </c>
      <c r="E317" s="11" t="str" cm="1">
        <f t="array" ref="E317">_xlfn.IFS(D317&lt;5.7,"Normal",D317&lt;6.5,"Prediabetes",D317&gt;=6.5,"Diabetes")</f>
        <v>Normal</v>
      </c>
      <c r="F317" s="9" t="s">
        <v>2378</v>
      </c>
      <c r="G317" s="9" t="s">
        <v>2378</v>
      </c>
      <c r="H317" s="9" t="s">
        <v>2378</v>
      </c>
      <c r="I317" s="11">
        <v>2</v>
      </c>
      <c r="J317" s="17" t="s">
        <v>2378</v>
      </c>
    </row>
    <row r="318" spans="1:10" x14ac:dyDescent="0.3">
      <c r="A318" s="9" t="s">
        <v>2054</v>
      </c>
      <c r="B318" s="9">
        <v>28.594999999999999</v>
      </c>
      <c r="C318" s="11" t="str" cm="1">
        <f t="array" ref="C318">_xlfn.IFS(B318&lt;18.5,"Underweight",B318&lt;24.9,"Normal Weight",B318&lt;30,"Overweight",B318&gt;=30,"Obesity")</f>
        <v>Overweight</v>
      </c>
      <c r="D318" s="9">
        <v>10.210000000000001</v>
      </c>
      <c r="E318" s="11" t="str" cm="1">
        <f t="array" ref="E318">_xlfn.IFS(D318&lt;5.7,"Normal",D318&lt;6.5,"Prediabetes",D318&gt;=6.5,"Diabetes")</f>
        <v>Diabetes</v>
      </c>
      <c r="F318" s="9" t="s">
        <v>2378</v>
      </c>
      <c r="G318" s="9" t="s">
        <v>2378</v>
      </c>
      <c r="H318" s="9" t="s">
        <v>2378</v>
      </c>
      <c r="I318" s="11">
        <v>0</v>
      </c>
      <c r="J318" s="17" t="s">
        <v>2378</v>
      </c>
    </row>
    <row r="319" spans="1:10" x14ac:dyDescent="0.3">
      <c r="A319" s="9" t="s">
        <v>2053</v>
      </c>
      <c r="B319" s="9">
        <v>29.83</v>
      </c>
      <c r="C319" s="11" t="str" cm="1">
        <f t="array" ref="C319">_xlfn.IFS(B319&lt;18.5,"Underweight",B319&lt;24.9,"Normal Weight",B319&lt;30,"Overweight",B319&gt;=30,"Obesity")</f>
        <v>Overweight</v>
      </c>
      <c r="D319" s="9">
        <v>9.6999999999999993</v>
      </c>
      <c r="E319" s="11" t="str" cm="1">
        <f t="array" ref="E319">_xlfn.IFS(D319&lt;5.7,"Normal",D319&lt;6.5,"Prediabetes",D319&gt;=6.5,"Diabetes")</f>
        <v>Diabetes</v>
      </c>
      <c r="F319" s="9" t="s">
        <v>2380</v>
      </c>
      <c r="G319" s="9" t="s">
        <v>2378</v>
      </c>
      <c r="H319" s="9" t="s">
        <v>2380</v>
      </c>
      <c r="I319" s="11">
        <v>1</v>
      </c>
      <c r="J319" s="17" t="s">
        <v>2380</v>
      </c>
    </row>
    <row r="320" spans="1:10" x14ac:dyDescent="0.3">
      <c r="A320" s="9" t="s">
        <v>2052</v>
      </c>
      <c r="B320" s="9">
        <v>24.7</v>
      </c>
      <c r="C320" s="11" t="str" cm="1">
        <f t="array" ref="C320">_xlfn.IFS(B320&lt;18.5,"Underweight",B320&lt;24.9,"Normal Weight",B320&lt;30,"Overweight",B320&gt;=30,"Obesity")</f>
        <v>Normal Weight</v>
      </c>
      <c r="D320" s="9">
        <v>10.25</v>
      </c>
      <c r="E320" s="11" t="str" cm="1">
        <f t="array" ref="E320">_xlfn.IFS(D320&lt;5.7,"Normal",D320&lt;6.5,"Prediabetes",D320&gt;=6.5,"Diabetes")</f>
        <v>Diabetes</v>
      </c>
      <c r="F320" s="9" t="s">
        <v>2378</v>
      </c>
      <c r="G320" s="9" t="s">
        <v>2378</v>
      </c>
      <c r="H320" s="9" t="s">
        <v>2378</v>
      </c>
      <c r="I320" s="11">
        <v>3</v>
      </c>
      <c r="J320" s="17" t="s">
        <v>2378</v>
      </c>
    </row>
    <row r="321" spans="1:10" x14ac:dyDescent="0.3">
      <c r="A321" s="9" t="s">
        <v>2051</v>
      </c>
      <c r="B321" s="9">
        <v>17.940000000000001</v>
      </c>
      <c r="C321" s="11" t="str" cm="1">
        <f t="array" ref="C321">_xlfn.IFS(B321&lt;18.5,"Underweight",B321&lt;24.9,"Normal Weight",B321&lt;30,"Overweight",B321&gt;=30,"Obesity")</f>
        <v>Underweight</v>
      </c>
      <c r="D321" s="9">
        <v>9.77</v>
      </c>
      <c r="E321" s="11" t="str" cm="1">
        <f t="array" ref="E321">_xlfn.IFS(D321&lt;5.7,"Normal",D321&lt;6.5,"Prediabetes",D321&gt;=6.5,"Diabetes")</f>
        <v>Diabetes</v>
      </c>
      <c r="F321" s="9" t="s">
        <v>2378</v>
      </c>
      <c r="G321" s="9" t="s">
        <v>2378</v>
      </c>
      <c r="H321" s="9" t="s">
        <v>2378</v>
      </c>
      <c r="I321" s="11">
        <v>0</v>
      </c>
      <c r="J321" s="17" t="s">
        <v>2380</v>
      </c>
    </row>
    <row r="322" spans="1:10" x14ac:dyDescent="0.3">
      <c r="A322" s="9" t="s">
        <v>2050</v>
      </c>
      <c r="B322" s="9">
        <v>21.08</v>
      </c>
      <c r="C322" s="11" t="str" cm="1">
        <f t="array" ref="C322">_xlfn.IFS(B322&lt;18.5,"Underweight",B322&lt;24.9,"Normal Weight",B322&lt;30,"Overweight",B322&gt;=30,"Obesity")</f>
        <v>Normal Weight</v>
      </c>
      <c r="D322" s="9">
        <v>4.83</v>
      </c>
      <c r="E322" s="11" t="str" cm="1">
        <f t="array" ref="E322">_xlfn.IFS(D322&lt;5.7,"Normal",D322&lt;6.5,"Prediabetes",D322&gt;=6.5,"Diabetes")</f>
        <v>Normal</v>
      </c>
      <c r="F322" s="9" t="s">
        <v>2378</v>
      </c>
      <c r="G322" s="9" t="s">
        <v>2378</v>
      </c>
      <c r="H322" s="9" t="s">
        <v>2380</v>
      </c>
      <c r="I322" s="11">
        <v>1</v>
      </c>
      <c r="J322" s="17" t="s">
        <v>2380</v>
      </c>
    </row>
    <row r="323" spans="1:10" x14ac:dyDescent="0.3">
      <c r="A323" s="9" t="s">
        <v>2049</v>
      </c>
      <c r="B323" s="9">
        <v>37.715000000000003</v>
      </c>
      <c r="C323" s="11" t="str" cm="1">
        <f t="array" ref="C323">_xlfn.IFS(B323&lt;18.5,"Underweight",B323&lt;24.9,"Normal Weight",B323&lt;30,"Overweight",B323&gt;=30,"Obesity")</f>
        <v>Obesity</v>
      </c>
      <c r="D323" s="9">
        <v>10.86</v>
      </c>
      <c r="E323" s="11" t="str" cm="1">
        <f t="array" ref="E323">_xlfn.IFS(D323&lt;5.7,"Normal",D323&lt;6.5,"Prediabetes",D323&gt;=6.5,"Diabetes")</f>
        <v>Diabetes</v>
      </c>
      <c r="F323" s="9" t="s">
        <v>2380</v>
      </c>
      <c r="G323" s="9" t="s">
        <v>2378</v>
      </c>
      <c r="H323" s="9" t="s">
        <v>2378</v>
      </c>
      <c r="I323" s="11">
        <v>0</v>
      </c>
      <c r="J323" s="17" t="s">
        <v>2378</v>
      </c>
    </row>
    <row r="324" spans="1:10" x14ac:dyDescent="0.3">
      <c r="A324" s="9" t="s">
        <v>2048</v>
      </c>
      <c r="B324" s="9">
        <v>22.39</v>
      </c>
      <c r="C324" s="11" t="str" cm="1">
        <f t="array" ref="C324">_xlfn.IFS(B324&lt;18.5,"Underweight",B324&lt;24.9,"Normal Weight",B324&lt;30,"Overweight",B324&gt;=30,"Obesity")</f>
        <v>Normal Weight</v>
      </c>
      <c r="D324" s="9">
        <v>9.5299999999999994</v>
      </c>
      <c r="E324" s="11" t="str" cm="1">
        <f t="array" ref="E324">_xlfn.IFS(D324&lt;5.7,"Normal",D324&lt;6.5,"Prediabetes",D324&gt;=6.5,"Diabetes")</f>
        <v>Diabetes</v>
      </c>
      <c r="F324" s="9" t="s">
        <v>2380</v>
      </c>
      <c r="G324" s="9" t="s">
        <v>2378</v>
      </c>
      <c r="H324" s="9" t="s">
        <v>2378</v>
      </c>
      <c r="I324" s="11">
        <v>0</v>
      </c>
      <c r="J324" s="17" t="s">
        <v>2380</v>
      </c>
    </row>
    <row r="325" spans="1:10" x14ac:dyDescent="0.3">
      <c r="A325" s="9" t="s">
        <v>2047</v>
      </c>
      <c r="B325" s="9">
        <v>28.78</v>
      </c>
      <c r="C325" s="11" t="str" cm="1">
        <f t="array" ref="C325">_xlfn.IFS(B325&lt;18.5,"Underweight",B325&lt;24.9,"Normal Weight",B325&lt;30,"Overweight",B325&gt;=30,"Obesity")</f>
        <v>Overweight</v>
      </c>
      <c r="D325" s="9">
        <v>5.68</v>
      </c>
      <c r="E325" s="11" t="str" cm="1">
        <f t="array" ref="E325">_xlfn.IFS(D325&lt;5.7,"Normal",D325&lt;6.5,"Prediabetes",D325&gt;=6.5,"Diabetes")</f>
        <v>Normal</v>
      </c>
      <c r="F325" s="9" t="s">
        <v>2378</v>
      </c>
      <c r="G325" s="9" t="s">
        <v>2378</v>
      </c>
      <c r="H325" s="9" t="s">
        <v>2378</v>
      </c>
      <c r="I325" s="11">
        <v>0</v>
      </c>
      <c r="J325" s="17" t="s">
        <v>2380</v>
      </c>
    </row>
    <row r="326" spans="1:10" x14ac:dyDescent="0.3">
      <c r="A326" s="9" t="s">
        <v>2046</v>
      </c>
      <c r="B326" s="9">
        <v>18.329999999999998</v>
      </c>
      <c r="C326" s="11" t="str" cm="1">
        <f t="array" ref="C326">_xlfn.IFS(B326&lt;18.5,"Underweight",B326&lt;24.9,"Normal Weight",B326&lt;30,"Overweight",B326&gt;=30,"Obesity")</f>
        <v>Underweight</v>
      </c>
      <c r="D326" s="9">
        <v>5.57</v>
      </c>
      <c r="E326" s="11" t="str" cm="1">
        <f t="array" ref="E326">_xlfn.IFS(D326&lt;5.7,"Normal",D326&lt;6.5,"Prediabetes",D326&gt;=6.5,"Diabetes")</f>
        <v>Normal</v>
      </c>
      <c r="F326" s="9" t="s">
        <v>2380</v>
      </c>
      <c r="G326" s="9" t="s">
        <v>2378</v>
      </c>
      <c r="H326" s="9" t="s">
        <v>2378</v>
      </c>
      <c r="I326" s="11">
        <v>0</v>
      </c>
      <c r="J326" s="17" t="s">
        <v>2380</v>
      </c>
    </row>
    <row r="327" spans="1:10" x14ac:dyDescent="0.3">
      <c r="A327" s="9" t="s">
        <v>2045</v>
      </c>
      <c r="B327" s="9">
        <v>26.39</v>
      </c>
      <c r="C327" s="11" t="str" cm="1">
        <f t="array" ref="C327">_xlfn.IFS(B327&lt;18.5,"Underweight",B327&lt;24.9,"Normal Weight",B327&lt;30,"Overweight",B327&gt;=30,"Obesity")</f>
        <v>Overweight</v>
      </c>
      <c r="D327" s="9">
        <v>4.58</v>
      </c>
      <c r="E327" s="11" t="str" cm="1">
        <f t="array" ref="E327">_xlfn.IFS(D327&lt;5.7,"Normal",D327&lt;6.5,"Prediabetes",D327&gt;=6.5,"Diabetes")</f>
        <v>Normal</v>
      </c>
      <c r="F327" s="9" t="s">
        <v>2380</v>
      </c>
      <c r="G327" s="9" t="s">
        <v>2378</v>
      </c>
      <c r="H327" s="9" t="s">
        <v>2378</v>
      </c>
      <c r="I327" s="11">
        <v>1</v>
      </c>
      <c r="J327" s="17" t="s">
        <v>2380</v>
      </c>
    </row>
    <row r="328" spans="1:10" x14ac:dyDescent="0.3">
      <c r="A328" s="9" t="s">
        <v>2044</v>
      </c>
      <c r="B328" s="9">
        <v>19.260000000000002</v>
      </c>
      <c r="C328" s="11" t="str" cm="1">
        <f t="array" ref="C328">_xlfn.IFS(B328&lt;18.5,"Underweight",B328&lt;24.9,"Normal Weight",B328&lt;30,"Overweight",B328&gt;=30,"Obesity")</f>
        <v>Normal Weight</v>
      </c>
      <c r="D328" s="9">
        <v>8.9600000000000009</v>
      </c>
      <c r="E328" s="11" t="str" cm="1">
        <f t="array" ref="E328">_xlfn.IFS(D328&lt;5.7,"Normal",D328&lt;6.5,"Prediabetes",D328&gt;=6.5,"Diabetes")</f>
        <v>Diabetes</v>
      </c>
      <c r="F328" s="9" t="s">
        <v>2380</v>
      </c>
      <c r="G328" s="9" t="s">
        <v>2378</v>
      </c>
      <c r="H328" s="9" t="s">
        <v>2378</v>
      </c>
      <c r="I328" s="11">
        <v>1</v>
      </c>
      <c r="J328" s="17" t="s">
        <v>2380</v>
      </c>
    </row>
    <row r="329" spans="1:10" x14ac:dyDescent="0.3">
      <c r="A329" s="9" t="s">
        <v>2043</v>
      </c>
      <c r="B329" s="9">
        <v>26.92</v>
      </c>
      <c r="C329" s="11" t="str" cm="1">
        <f t="array" ref="C329">_xlfn.IFS(B329&lt;18.5,"Underweight",B329&lt;24.9,"Normal Weight",B329&lt;30,"Overweight",B329&gt;=30,"Obesity")</f>
        <v>Overweight</v>
      </c>
      <c r="D329" s="9">
        <v>6.09</v>
      </c>
      <c r="E329" s="11" t="str" cm="1">
        <f t="array" ref="E329">_xlfn.IFS(D329&lt;5.7,"Normal",D329&lt;6.5,"Prediabetes",D329&gt;=6.5,"Diabetes")</f>
        <v>Prediabetes</v>
      </c>
      <c r="F329" s="9" t="s">
        <v>2378</v>
      </c>
      <c r="G329" s="9" t="s">
        <v>2378</v>
      </c>
      <c r="H329" s="9" t="s">
        <v>2378</v>
      </c>
      <c r="I329" s="11">
        <v>0</v>
      </c>
      <c r="J329" s="17" t="s">
        <v>2380</v>
      </c>
    </row>
    <row r="330" spans="1:10" x14ac:dyDescent="0.3">
      <c r="A330" s="9" t="s">
        <v>2042</v>
      </c>
      <c r="B330" s="9">
        <v>19.73</v>
      </c>
      <c r="C330" s="11" t="str" cm="1">
        <f t="array" ref="C330">_xlfn.IFS(B330&lt;18.5,"Underweight",B330&lt;24.9,"Normal Weight",B330&lt;30,"Overweight",B330&gt;=30,"Obesity")</f>
        <v>Normal Weight</v>
      </c>
      <c r="D330" s="9">
        <v>4.3600000000000003</v>
      </c>
      <c r="E330" s="11" t="str" cm="1">
        <f t="array" ref="E330">_xlfn.IFS(D330&lt;5.7,"Normal",D330&lt;6.5,"Prediabetes",D330&gt;=6.5,"Diabetes")</f>
        <v>Normal</v>
      </c>
      <c r="F330" s="9" t="s">
        <v>2378</v>
      </c>
      <c r="G330" s="9" t="s">
        <v>2378</v>
      </c>
      <c r="H330" s="9" t="s">
        <v>2378</v>
      </c>
      <c r="I330" s="11">
        <v>0</v>
      </c>
      <c r="J330" s="17" t="s">
        <v>2380</v>
      </c>
    </row>
    <row r="331" spans="1:10" x14ac:dyDescent="0.3">
      <c r="A331" s="9" t="s">
        <v>2041</v>
      </c>
      <c r="B331" s="9">
        <v>23.56</v>
      </c>
      <c r="C331" s="11" t="str" cm="1">
        <f t="array" ref="C331">_xlfn.IFS(B331&lt;18.5,"Underweight",B331&lt;24.9,"Normal Weight",B331&lt;30,"Overweight",B331&gt;=30,"Obesity")</f>
        <v>Normal Weight</v>
      </c>
      <c r="D331" s="9">
        <v>11.74</v>
      </c>
      <c r="E331" s="11" t="str" cm="1">
        <f t="array" ref="E331">_xlfn.IFS(D331&lt;5.7,"Normal",D331&lt;6.5,"Prediabetes",D331&gt;=6.5,"Diabetes")</f>
        <v>Diabetes</v>
      </c>
      <c r="F331" s="9" t="s">
        <v>2380</v>
      </c>
      <c r="G331" s="9" t="s">
        <v>2378</v>
      </c>
      <c r="H331" s="9" t="s">
        <v>2378</v>
      </c>
      <c r="I331" s="11">
        <v>0</v>
      </c>
      <c r="J331" s="17" t="s">
        <v>2380</v>
      </c>
    </row>
    <row r="332" spans="1:10" x14ac:dyDescent="0.3">
      <c r="A332" s="9" t="s">
        <v>2040</v>
      </c>
      <c r="B332" s="9">
        <v>37.67</v>
      </c>
      <c r="C332" s="11" t="str" cm="1">
        <f t="array" ref="C332">_xlfn.IFS(B332&lt;18.5,"Underweight",B332&lt;24.9,"Normal Weight",B332&lt;30,"Overweight",B332&gt;=30,"Obesity")</f>
        <v>Obesity</v>
      </c>
      <c r="D332" s="9">
        <v>5.89</v>
      </c>
      <c r="E332" s="11" t="str" cm="1">
        <f t="array" ref="E332">_xlfn.IFS(D332&lt;5.7,"Normal",D332&lt;6.5,"Prediabetes",D332&gt;=6.5,"Diabetes")</f>
        <v>Prediabetes</v>
      </c>
      <c r="F332" s="9" t="s">
        <v>2378</v>
      </c>
      <c r="G332" s="9" t="s">
        <v>2378</v>
      </c>
      <c r="H332" s="9" t="s">
        <v>2378</v>
      </c>
      <c r="I332" s="11">
        <v>1</v>
      </c>
      <c r="J332" s="17" t="s">
        <v>2380</v>
      </c>
    </row>
    <row r="333" spans="1:10" x14ac:dyDescent="0.3">
      <c r="A333" s="9" t="s">
        <v>2039</v>
      </c>
      <c r="B333" s="9">
        <v>18.73</v>
      </c>
      <c r="C333" s="11" t="str" cm="1">
        <f t="array" ref="C333">_xlfn.IFS(B333&lt;18.5,"Underweight",B333&lt;24.9,"Normal Weight",B333&lt;30,"Overweight",B333&gt;=30,"Obesity")</f>
        <v>Normal Weight</v>
      </c>
      <c r="D333" s="9">
        <v>10.64</v>
      </c>
      <c r="E333" s="11" t="str" cm="1">
        <f t="array" ref="E333">_xlfn.IFS(D333&lt;5.7,"Normal",D333&lt;6.5,"Prediabetes",D333&gt;=6.5,"Diabetes")</f>
        <v>Diabetes</v>
      </c>
      <c r="F333" s="9" t="s">
        <v>2378</v>
      </c>
      <c r="G333" s="9" t="s">
        <v>2378</v>
      </c>
      <c r="H333" s="9" t="s">
        <v>2378</v>
      </c>
      <c r="I333" s="11">
        <v>2</v>
      </c>
      <c r="J333" s="17" t="s">
        <v>2380</v>
      </c>
    </row>
    <row r="334" spans="1:10" x14ac:dyDescent="0.3">
      <c r="A334" s="9" t="s">
        <v>2038</v>
      </c>
      <c r="B334" s="9">
        <v>33.090000000000003</v>
      </c>
      <c r="C334" s="11" t="str" cm="1">
        <f t="array" ref="C334">_xlfn.IFS(B334&lt;18.5,"Underweight",B334&lt;24.9,"Normal Weight",B334&lt;30,"Overweight",B334&gt;=30,"Obesity")</f>
        <v>Obesity</v>
      </c>
      <c r="D334" s="9">
        <v>6.06</v>
      </c>
      <c r="E334" s="11" t="str" cm="1">
        <f t="array" ref="E334">_xlfn.IFS(D334&lt;5.7,"Normal",D334&lt;6.5,"Prediabetes",D334&gt;=6.5,"Diabetes")</f>
        <v>Prediabetes</v>
      </c>
      <c r="F334" s="9" t="s">
        <v>2378</v>
      </c>
      <c r="G334" s="9" t="s">
        <v>2378</v>
      </c>
      <c r="H334" s="9" t="s">
        <v>2380</v>
      </c>
      <c r="I334" s="11">
        <v>1</v>
      </c>
      <c r="J334" s="17" t="s">
        <v>2380</v>
      </c>
    </row>
    <row r="335" spans="1:10" x14ac:dyDescent="0.3">
      <c r="A335" s="9" t="s">
        <v>2037</v>
      </c>
      <c r="B335" s="9">
        <v>18.329999999999998</v>
      </c>
      <c r="C335" s="11" t="str" cm="1">
        <f t="array" ref="C335">_xlfn.IFS(B335&lt;18.5,"Underweight",B335&lt;24.9,"Normal Weight",B335&lt;30,"Overweight",B335&gt;=30,"Obesity")</f>
        <v>Underweight</v>
      </c>
      <c r="D335" s="9">
        <v>7.46</v>
      </c>
      <c r="E335" s="11" t="str" cm="1">
        <f t="array" ref="E335">_xlfn.IFS(D335&lt;5.7,"Normal",D335&lt;6.5,"Prediabetes",D335&gt;=6.5,"Diabetes")</f>
        <v>Diabetes</v>
      </c>
      <c r="F335" s="9" t="s">
        <v>2380</v>
      </c>
      <c r="G335" s="9" t="s">
        <v>2378</v>
      </c>
      <c r="H335" s="9" t="s">
        <v>2378</v>
      </c>
      <c r="I335" s="11">
        <v>1</v>
      </c>
      <c r="J335" s="17" t="s">
        <v>2380</v>
      </c>
    </row>
    <row r="336" spans="1:10" x14ac:dyDescent="0.3">
      <c r="A336" s="9" t="s">
        <v>2036</v>
      </c>
      <c r="B336" s="9">
        <v>27.74</v>
      </c>
      <c r="C336" s="11" t="str" cm="1">
        <f t="array" ref="C336">_xlfn.IFS(B336&lt;18.5,"Underweight",B336&lt;24.9,"Normal Weight",B336&lt;30,"Overweight",B336&gt;=30,"Obesity")</f>
        <v>Overweight</v>
      </c>
      <c r="D336" s="9">
        <v>4.68</v>
      </c>
      <c r="E336" s="11" t="str" cm="1">
        <f t="array" ref="E336">_xlfn.IFS(D336&lt;5.7,"Normal",D336&lt;6.5,"Prediabetes",D336&gt;=6.5,"Diabetes")</f>
        <v>Normal</v>
      </c>
      <c r="F336" s="9" t="s">
        <v>2380</v>
      </c>
      <c r="G336" s="9" t="s">
        <v>2378</v>
      </c>
      <c r="H336" s="9" t="s">
        <v>2378</v>
      </c>
      <c r="I336" s="11">
        <v>2</v>
      </c>
      <c r="J336" s="17" t="s">
        <v>2380</v>
      </c>
    </row>
    <row r="337" spans="1:10" x14ac:dyDescent="0.3">
      <c r="A337" s="9" t="s">
        <v>2035</v>
      </c>
      <c r="B337" s="9">
        <v>24.2</v>
      </c>
      <c r="C337" s="11" t="str" cm="1">
        <f t="array" ref="C337">_xlfn.IFS(B337&lt;18.5,"Underweight",B337&lt;24.9,"Normal Weight",B337&lt;30,"Overweight",B337&gt;=30,"Obesity")</f>
        <v>Normal Weight</v>
      </c>
      <c r="D337" s="9">
        <v>6.15</v>
      </c>
      <c r="E337" s="11" t="str" cm="1">
        <f t="array" ref="E337">_xlfn.IFS(D337&lt;5.7,"Normal",D337&lt;6.5,"Prediabetes",D337&gt;=6.5,"Diabetes")</f>
        <v>Prediabetes</v>
      </c>
      <c r="F337" s="9" t="s">
        <v>2378</v>
      </c>
      <c r="G337" s="9" t="s">
        <v>2378</v>
      </c>
      <c r="H337" s="9" t="s">
        <v>2378</v>
      </c>
      <c r="I337" s="11">
        <v>1</v>
      </c>
      <c r="J337" s="17" t="s">
        <v>2380</v>
      </c>
    </row>
    <row r="338" spans="1:10" x14ac:dyDescent="0.3">
      <c r="A338" s="9" t="s">
        <v>2034</v>
      </c>
      <c r="B338" s="9">
        <v>22.03</v>
      </c>
      <c r="C338" s="11" t="str" cm="1">
        <f t="array" ref="C338">_xlfn.IFS(B338&lt;18.5,"Underweight",B338&lt;24.9,"Normal Weight",B338&lt;30,"Overweight",B338&gt;=30,"Obesity")</f>
        <v>Normal Weight</v>
      </c>
      <c r="D338" s="9">
        <v>4.28</v>
      </c>
      <c r="E338" s="11" t="str" cm="1">
        <f t="array" ref="E338">_xlfn.IFS(D338&lt;5.7,"Normal",D338&lt;6.5,"Prediabetes",D338&gt;=6.5,"Diabetes")</f>
        <v>Normal</v>
      </c>
      <c r="F338" s="9" t="s">
        <v>2380</v>
      </c>
      <c r="G338" s="9" t="s">
        <v>2378</v>
      </c>
      <c r="H338" s="9" t="s">
        <v>2378</v>
      </c>
      <c r="I338" s="11">
        <v>0</v>
      </c>
      <c r="J338" s="17" t="s">
        <v>2380</v>
      </c>
    </row>
    <row r="339" spans="1:10" x14ac:dyDescent="0.3">
      <c r="A339" s="9" t="s">
        <v>2033</v>
      </c>
      <c r="B339" s="9">
        <v>26.885000000000002</v>
      </c>
      <c r="C339" s="11" t="str" cm="1">
        <f t="array" ref="C339">_xlfn.IFS(B339&lt;18.5,"Underweight",B339&lt;24.9,"Normal Weight",B339&lt;30,"Overweight",B339&gt;=30,"Obesity")</f>
        <v>Overweight</v>
      </c>
      <c r="D339" s="9">
        <v>9.86</v>
      </c>
      <c r="E339" s="11" t="str" cm="1">
        <f t="array" ref="E339">_xlfn.IFS(D339&lt;5.7,"Normal",D339&lt;6.5,"Prediabetes",D339&gt;=6.5,"Diabetes")</f>
        <v>Diabetes</v>
      </c>
      <c r="F339" s="9" t="s">
        <v>2378</v>
      </c>
      <c r="G339" s="9" t="s">
        <v>2378</v>
      </c>
      <c r="H339" s="9" t="s">
        <v>2378</v>
      </c>
      <c r="I339" s="11">
        <v>3</v>
      </c>
      <c r="J339" s="17" t="s">
        <v>2380</v>
      </c>
    </row>
    <row r="340" spans="1:10" x14ac:dyDescent="0.3">
      <c r="A340" s="9" t="s">
        <v>2032</v>
      </c>
      <c r="B340" s="9">
        <v>16.36</v>
      </c>
      <c r="C340" s="11" t="str" cm="1">
        <f t="array" ref="C340">_xlfn.IFS(B340&lt;18.5,"Underweight",B340&lt;24.9,"Normal Weight",B340&lt;30,"Overweight",B340&gt;=30,"Obesity")</f>
        <v>Underweight</v>
      </c>
      <c r="D340" s="9">
        <v>11.19</v>
      </c>
      <c r="E340" s="11" t="str" cm="1">
        <f t="array" ref="E340">_xlfn.IFS(D340&lt;5.7,"Normal",D340&lt;6.5,"Prediabetes",D340&gt;=6.5,"Diabetes")</f>
        <v>Diabetes</v>
      </c>
      <c r="F340" s="9" t="s">
        <v>2378</v>
      </c>
      <c r="G340" s="9" t="s">
        <v>2378</v>
      </c>
      <c r="H340" s="9" t="s">
        <v>2378</v>
      </c>
      <c r="I340" s="11">
        <v>0</v>
      </c>
      <c r="J340" s="17" t="s">
        <v>2380</v>
      </c>
    </row>
    <row r="341" spans="1:10" x14ac:dyDescent="0.3">
      <c r="A341" s="9" t="s">
        <v>2031</v>
      </c>
      <c r="B341" s="9">
        <v>32.299999999999997</v>
      </c>
      <c r="C341" s="11" t="str" cm="1">
        <f t="array" ref="C341">_xlfn.IFS(B341&lt;18.5,"Underweight",B341&lt;24.9,"Normal Weight",B341&lt;30,"Overweight",B341&gt;=30,"Obesity")</f>
        <v>Obesity</v>
      </c>
      <c r="D341" s="9">
        <v>4.8899999999999997</v>
      </c>
      <c r="E341" s="11" t="str" cm="1">
        <f t="array" ref="E341">_xlfn.IFS(D341&lt;5.7,"Normal",D341&lt;6.5,"Prediabetes",D341&gt;=6.5,"Diabetes")</f>
        <v>Normal</v>
      </c>
      <c r="F341" s="9" t="s">
        <v>2380</v>
      </c>
      <c r="G341" s="9" t="s">
        <v>2378</v>
      </c>
      <c r="H341" s="9" t="s">
        <v>2380</v>
      </c>
      <c r="I341" s="11">
        <v>1</v>
      </c>
      <c r="J341" s="17" t="s">
        <v>2378</v>
      </c>
    </row>
    <row r="342" spans="1:10" x14ac:dyDescent="0.3">
      <c r="A342" s="9" t="s">
        <v>2030</v>
      </c>
      <c r="B342" s="9">
        <v>16.05</v>
      </c>
      <c r="C342" s="11" t="str" cm="1">
        <f t="array" ref="C342">_xlfn.IFS(B342&lt;18.5,"Underweight",B342&lt;24.9,"Normal Weight",B342&lt;30,"Overweight",B342&gt;=30,"Obesity")</f>
        <v>Underweight</v>
      </c>
      <c r="D342" s="9">
        <v>4.3499999999999996</v>
      </c>
      <c r="E342" s="11" t="str" cm="1">
        <f t="array" ref="E342">_xlfn.IFS(D342&lt;5.7,"Normal",D342&lt;6.5,"Prediabetes",D342&gt;=6.5,"Diabetes")</f>
        <v>Normal</v>
      </c>
      <c r="F342" s="9" t="s">
        <v>2380</v>
      </c>
      <c r="G342" s="9" t="s">
        <v>2378</v>
      </c>
      <c r="H342" s="9" t="s">
        <v>2378</v>
      </c>
      <c r="I342" s="11">
        <v>0</v>
      </c>
      <c r="J342" s="17" t="s">
        <v>2380</v>
      </c>
    </row>
    <row r="343" spans="1:10" x14ac:dyDescent="0.3">
      <c r="A343" s="9" t="s">
        <v>2029</v>
      </c>
      <c r="B343" s="9">
        <v>29.07</v>
      </c>
      <c r="C343" s="11" t="str" cm="1">
        <f t="array" ref="C343">_xlfn.IFS(B343&lt;18.5,"Underweight",B343&lt;24.9,"Normal Weight",B343&lt;30,"Overweight",B343&gt;=30,"Obesity")</f>
        <v>Overweight</v>
      </c>
      <c r="D343" s="9">
        <v>8.66</v>
      </c>
      <c r="E343" s="11" t="str" cm="1">
        <f t="array" ref="E343">_xlfn.IFS(D343&lt;5.7,"Normal",D343&lt;6.5,"Prediabetes",D343&gt;=6.5,"Diabetes")</f>
        <v>Diabetes</v>
      </c>
      <c r="F343" s="9" t="s">
        <v>2380</v>
      </c>
      <c r="G343" s="9" t="s">
        <v>2378</v>
      </c>
      <c r="H343" s="9" t="s">
        <v>2378</v>
      </c>
      <c r="I343" s="11">
        <v>2</v>
      </c>
      <c r="J343" s="17" t="s">
        <v>2380</v>
      </c>
    </row>
    <row r="344" spans="1:10" x14ac:dyDescent="0.3">
      <c r="A344" s="9" t="s">
        <v>2028</v>
      </c>
      <c r="B344" s="9">
        <v>17.43</v>
      </c>
      <c r="C344" s="11" t="str" cm="1">
        <f t="array" ref="C344">_xlfn.IFS(B344&lt;18.5,"Underweight",B344&lt;24.9,"Normal Weight",B344&lt;30,"Overweight",B344&gt;=30,"Obesity")</f>
        <v>Underweight</v>
      </c>
      <c r="D344" s="9">
        <v>8.64</v>
      </c>
      <c r="E344" s="11" t="str" cm="1">
        <f t="array" ref="E344">_xlfn.IFS(D344&lt;5.7,"Normal",D344&lt;6.5,"Prediabetes",D344&gt;=6.5,"Diabetes")</f>
        <v>Diabetes</v>
      </c>
      <c r="F344" s="9" t="s">
        <v>2378</v>
      </c>
      <c r="G344" s="9" t="s">
        <v>2378</v>
      </c>
      <c r="H344" s="9" t="s">
        <v>2378</v>
      </c>
      <c r="I344" s="11">
        <v>0</v>
      </c>
      <c r="J344" s="17" t="s">
        <v>2380</v>
      </c>
    </row>
    <row r="345" spans="1:10" x14ac:dyDescent="0.3">
      <c r="A345" s="9" t="s">
        <v>2027</v>
      </c>
      <c r="B345" s="9">
        <v>19.329999999999998</v>
      </c>
      <c r="C345" s="11" t="str" cm="1">
        <f t="array" ref="C345">_xlfn.IFS(B345&lt;18.5,"Underweight",B345&lt;24.9,"Normal Weight",B345&lt;30,"Overweight",B345&gt;=30,"Obesity")</f>
        <v>Normal Weight</v>
      </c>
      <c r="D345" s="9">
        <v>4.2699999999999996</v>
      </c>
      <c r="E345" s="11" t="str" cm="1">
        <f t="array" ref="E345">_xlfn.IFS(D345&lt;5.7,"Normal",D345&lt;6.5,"Prediabetes",D345&gt;=6.5,"Diabetes")</f>
        <v>Normal</v>
      </c>
      <c r="F345" s="9" t="s">
        <v>2378</v>
      </c>
      <c r="G345" s="9" t="s">
        <v>2378</v>
      </c>
      <c r="H345" s="9" t="s">
        <v>2378</v>
      </c>
      <c r="I345" s="11">
        <v>0</v>
      </c>
      <c r="J345" s="17" t="s">
        <v>2380</v>
      </c>
    </row>
    <row r="346" spans="1:10" x14ac:dyDescent="0.3">
      <c r="A346" s="9" t="s">
        <v>2026</v>
      </c>
      <c r="B346" s="9">
        <v>30.52</v>
      </c>
      <c r="C346" s="11" t="str" cm="1">
        <f t="array" ref="C346">_xlfn.IFS(B346&lt;18.5,"Underweight",B346&lt;24.9,"Normal Weight",B346&lt;30,"Overweight",B346&gt;=30,"Obesity")</f>
        <v>Obesity</v>
      </c>
      <c r="D346" s="9">
        <v>4.21</v>
      </c>
      <c r="E346" s="11" t="str" cm="1">
        <f t="array" ref="E346">_xlfn.IFS(D346&lt;5.7,"Normal",D346&lt;6.5,"Prediabetes",D346&gt;=6.5,"Diabetes")</f>
        <v>Normal</v>
      </c>
      <c r="F346" s="9" t="s">
        <v>2378</v>
      </c>
      <c r="G346" s="9" t="s">
        <v>2378</v>
      </c>
      <c r="H346" s="9" t="s">
        <v>2378</v>
      </c>
      <c r="I346" s="11">
        <v>1</v>
      </c>
      <c r="J346" s="17" t="s">
        <v>2380</v>
      </c>
    </row>
    <row r="347" spans="1:10" x14ac:dyDescent="0.3">
      <c r="A347" s="9" t="s">
        <v>2025</v>
      </c>
      <c r="B347" s="9">
        <v>39.21</v>
      </c>
      <c r="C347" s="11" t="str" cm="1">
        <f t="array" ref="C347">_xlfn.IFS(B347&lt;18.5,"Underweight",B347&lt;24.9,"Normal Weight",B347&lt;30,"Overweight",B347&gt;=30,"Obesity")</f>
        <v>Obesity</v>
      </c>
      <c r="D347" s="9">
        <v>5.04</v>
      </c>
      <c r="E347" s="11" t="str" cm="1">
        <f t="array" ref="E347">_xlfn.IFS(D347&lt;5.7,"Normal",D347&lt;6.5,"Prediabetes",D347&gt;=6.5,"Diabetes")</f>
        <v>Normal</v>
      </c>
      <c r="F347" s="9" t="s">
        <v>2378</v>
      </c>
      <c r="G347" s="9" t="s">
        <v>2378</v>
      </c>
      <c r="H347" s="9" t="s">
        <v>2380</v>
      </c>
      <c r="I347" s="11">
        <v>1</v>
      </c>
      <c r="J347" s="17" t="s">
        <v>2380</v>
      </c>
    </row>
    <row r="348" spans="1:10" x14ac:dyDescent="0.3">
      <c r="A348" s="9" t="s">
        <v>2024</v>
      </c>
      <c r="B348" s="9">
        <v>26.98</v>
      </c>
      <c r="C348" s="11" t="str" cm="1">
        <f t="array" ref="C348">_xlfn.IFS(B348&lt;18.5,"Underweight",B348&lt;24.9,"Normal Weight",B348&lt;30,"Overweight",B348&gt;=30,"Obesity")</f>
        <v>Overweight</v>
      </c>
      <c r="D348" s="9">
        <v>5.21</v>
      </c>
      <c r="E348" s="11" t="str" cm="1">
        <f t="array" ref="E348">_xlfn.IFS(D348&lt;5.7,"Normal",D348&lt;6.5,"Prediabetes",D348&gt;=6.5,"Diabetes")</f>
        <v>Normal</v>
      </c>
      <c r="F348" s="9" t="s">
        <v>2380</v>
      </c>
      <c r="G348" s="9" t="s">
        <v>2378</v>
      </c>
      <c r="H348" s="9" t="s">
        <v>2378</v>
      </c>
      <c r="I348" s="11">
        <v>2</v>
      </c>
      <c r="J348" s="17" t="s">
        <v>2380</v>
      </c>
    </row>
    <row r="349" spans="1:10" x14ac:dyDescent="0.3">
      <c r="A349" s="9" t="s">
        <v>2023</v>
      </c>
      <c r="B349" s="9">
        <v>25.84</v>
      </c>
      <c r="C349" s="11" t="str" cm="1">
        <f t="array" ref="C349">_xlfn.IFS(B349&lt;18.5,"Underweight",B349&lt;24.9,"Normal Weight",B349&lt;30,"Overweight",B349&gt;=30,"Obesity")</f>
        <v>Overweight</v>
      </c>
      <c r="D349" s="9">
        <v>8.83</v>
      </c>
      <c r="E349" s="11" t="str" cm="1">
        <f t="array" ref="E349">_xlfn.IFS(D349&lt;5.7,"Normal",D349&lt;6.5,"Prediabetes",D349&gt;=6.5,"Diabetes")</f>
        <v>Diabetes</v>
      </c>
      <c r="F349" s="9" t="s">
        <v>2378</v>
      </c>
      <c r="G349" s="9" t="s">
        <v>2378</v>
      </c>
      <c r="H349" s="9" t="s">
        <v>2378</v>
      </c>
      <c r="I349" s="11">
        <v>0</v>
      </c>
      <c r="J349" s="17" t="s">
        <v>2378</v>
      </c>
    </row>
    <row r="350" spans="1:10" x14ac:dyDescent="0.3">
      <c r="A350" s="9" t="s">
        <v>2022</v>
      </c>
      <c r="B350" s="9">
        <v>28.31</v>
      </c>
      <c r="C350" s="11" t="str" cm="1">
        <f t="array" ref="C350">_xlfn.IFS(B350&lt;18.5,"Underweight",B350&lt;24.9,"Normal Weight",B350&lt;30,"Overweight",B350&gt;=30,"Obesity")</f>
        <v>Overweight</v>
      </c>
      <c r="D350" s="9">
        <v>8.4700000000000006</v>
      </c>
      <c r="E350" s="11" t="str" cm="1">
        <f t="array" ref="E350">_xlfn.IFS(D350&lt;5.7,"Normal",D350&lt;6.5,"Prediabetes",D350&gt;=6.5,"Diabetes")</f>
        <v>Diabetes</v>
      </c>
      <c r="F350" s="9" t="s">
        <v>2380</v>
      </c>
      <c r="G350" s="9" t="s">
        <v>2378</v>
      </c>
      <c r="H350" s="9" t="s">
        <v>2378</v>
      </c>
      <c r="I350" s="11">
        <v>2</v>
      </c>
      <c r="J350" s="17" t="s">
        <v>2380</v>
      </c>
    </row>
    <row r="351" spans="1:10" x14ac:dyDescent="0.3">
      <c r="A351" s="9" t="s">
        <v>2021</v>
      </c>
      <c r="B351" s="9">
        <v>23.94</v>
      </c>
      <c r="C351" s="11" t="str" cm="1">
        <f t="array" ref="C351">_xlfn.IFS(B351&lt;18.5,"Underweight",B351&lt;24.9,"Normal Weight",B351&lt;30,"Overweight",B351&gt;=30,"Obesity")</f>
        <v>Normal Weight</v>
      </c>
      <c r="D351" s="9">
        <v>4.2</v>
      </c>
      <c r="E351" s="11" t="str" cm="1">
        <f t="array" ref="E351">_xlfn.IFS(D351&lt;5.7,"Normal",D351&lt;6.5,"Prediabetes",D351&gt;=6.5,"Diabetes")</f>
        <v>Normal</v>
      </c>
      <c r="F351" s="9" t="s">
        <v>2378</v>
      </c>
      <c r="G351" s="9" t="s">
        <v>2378</v>
      </c>
      <c r="H351" s="9" t="s">
        <v>2378</v>
      </c>
      <c r="I351" s="11">
        <v>0</v>
      </c>
      <c r="J351" s="17" t="s">
        <v>2380</v>
      </c>
    </row>
    <row r="352" spans="1:10" x14ac:dyDescent="0.3">
      <c r="A352" s="9" t="s">
        <v>2020</v>
      </c>
      <c r="B352" s="9">
        <v>20.03</v>
      </c>
      <c r="C352" s="11" t="str" cm="1">
        <f t="array" ref="C352">_xlfn.IFS(B352&lt;18.5,"Underweight",B352&lt;24.9,"Normal Weight",B352&lt;30,"Overweight",B352&gt;=30,"Obesity")</f>
        <v>Normal Weight</v>
      </c>
      <c r="D352" s="9">
        <v>6.14</v>
      </c>
      <c r="E352" s="11" t="str" cm="1">
        <f t="array" ref="E352">_xlfn.IFS(D352&lt;5.7,"Normal",D352&lt;6.5,"Prediabetes",D352&gt;=6.5,"Diabetes")</f>
        <v>Prediabetes</v>
      </c>
      <c r="F352" s="9" t="s">
        <v>2380</v>
      </c>
      <c r="G352" s="9" t="s">
        <v>2378</v>
      </c>
      <c r="H352" s="9" t="s">
        <v>2378</v>
      </c>
      <c r="I352" s="11">
        <v>0</v>
      </c>
      <c r="J352" s="17" t="s">
        <v>2380</v>
      </c>
    </row>
    <row r="353" spans="1:10" x14ac:dyDescent="0.3">
      <c r="A353" s="9" t="s">
        <v>2019</v>
      </c>
      <c r="B353" s="9">
        <v>41.42</v>
      </c>
      <c r="C353" s="11" t="str" cm="1">
        <f t="array" ref="C353">_xlfn.IFS(B353&lt;18.5,"Underweight",B353&lt;24.9,"Normal Weight",B353&lt;30,"Overweight",B353&gt;=30,"Obesity")</f>
        <v>Obesity</v>
      </c>
      <c r="D353" s="9">
        <v>6.07</v>
      </c>
      <c r="E353" s="11" t="str" cm="1">
        <f t="array" ref="E353">_xlfn.IFS(D353&lt;5.7,"Normal",D353&lt;6.5,"Prediabetes",D353&gt;=6.5,"Diabetes")</f>
        <v>Prediabetes</v>
      </c>
      <c r="F353" s="9" t="s">
        <v>2378</v>
      </c>
      <c r="G353" s="9" t="s">
        <v>2378</v>
      </c>
      <c r="H353" s="9" t="s">
        <v>2378</v>
      </c>
      <c r="I353" s="11">
        <v>0</v>
      </c>
      <c r="J353" s="17" t="s">
        <v>2378</v>
      </c>
    </row>
    <row r="354" spans="1:10" x14ac:dyDescent="0.3">
      <c r="A354" s="9" t="s">
        <v>2018</v>
      </c>
      <c r="B354" s="9">
        <v>36.67</v>
      </c>
      <c r="C354" s="11" t="str" cm="1">
        <f t="array" ref="C354">_xlfn.IFS(B354&lt;18.5,"Underweight",B354&lt;24.9,"Normal Weight",B354&lt;30,"Overweight",B354&gt;=30,"Obesity")</f>
        <v>Obesity</v>
      </c>
      <c r="D354" s="9">
        <v>10.210000000000001</v>
      </c>
      <c r="E354" s="11" t="str" cm="1">
        <f t="array" ref="E354">_xlfn.IFS(D354&lt;5.7,"Normal",D354&lt;6.5,"Prediabetes",D354&gt;=6.5,"Diabetes")</f>
        <v>Diabetes</v>
      </c>
      <c r="F354" s="9" t="s">
        <v>2378</v>
      </c>
      <c r="G354" s="9" t="s">
        <v>2378</v>
      </c>
      <c r="H354" s="9" t="s">
        <v>2378</v>
      </c>
      <c r="I354" s="11">
        <v>0</v>
      </c>
      <c r="J354" s="17" t="s">
        <v>2378</v>
      </c>
    </row>
    <row r="355" spans="1:10" x14ac:dyDescent="0.3">
      <c r="A355" s="9" t="s">
        <v>2017</v>
      </c>
      <c r="B355" s="9">
        <v>27.645</v>
      </c>
      <c r="C355" s="11" t="str" cm="1">
        <f t="array" ref="C355">_xlfn.IFS(B355&lt;18.5,"Underweight",B355&lt;24.9,"Normal Weight",B355&lt;30,"Overweight",B355&gt;=30,"Obesity")</f>
        <v>Overweight</v>
      </c>
      <c r="D355" s="9">
        <v>4.6900000000000004</v>
      </c>
      <c r="E355" s="11" t="str" cm="1">
        <f t="array" ref="E355">_xlfn.IFS(D355&lt;5.7,"Normal",D355&lt;6.5,"Prediabetes",D355&gt;=6.5,"Diabetes")</f>
        <v>Normal</v>
      </c>
      <c r="F355" s="9" t="s">
        <v>2378</v>
      </c>
      <c r="G355" s="9" t="s">
        <v>2378</v>
      </c>
      <c r="H355" s="9" t="s">
        <v>2378</v>
      </c>
      <c r="I355" s="11">
        <v>0</v>
      </c>
      <c r="J355" s="17" t="s">
        <v>2378</v>
      </c>
    </row>
    <row r="356" spans="1:10" x14ac:dyDescent="0.3">
      <c r="A356" s="9" t="s">
        <v>2016</v>
      </c>
      <c r="B356" s="9">
        <v>22.72</v>
      </c>
      <c r="C356" s="11" t="str" cm="1">
        <f t="array" ref="C356">_xlfn.IFS(B356&lt;18.5,"Underweight",B356&lt;24.9,"Normal Weight",B356&lt;30,"Overweight",B356&gt;=30,"Obesity")</f>
        <v>Normal Weight</v>
      </c>
      <c r="D356" s="9">
        <v>5.71</v>
      </c>
      <c r="E356" s="11" t="str" cm="1">
        <f t="array" ref="E356">_xlfn.IFS(D356&lt;5.7,"Normal",D356&lt;6.5,"Prediabetes",D356&gt;=6.5,"Diabetes")</f>
        <v>Prediabetes</v>
      </c>
      <c r="F356" s="9" t="s">
        <v>2378</v>
      </c>
      <c r="G356" s="9" t="s">
        <v>2378</v>
      </c>
      <c r="H356" s="9" t="s">
        <v>2378</v>
      </c>
      <c r="I356" s="11">
        <v>0</v>
      </c>
      <c r="J356" s="17" t="s">
        <v>2380</v>
      </c>
    </row>
    <row r="357" spans="1:10" x14ac:dyDescent="0.3">
      <c r="A357" s="9" t="s">
        <v>2015</v>
      </c>
      <c r="B357" s="9">
        <v>36.520000000000003</v>
      </c>
      <c r="C357" s="11" t="str" cm="1">
        <f t="array" ref="C357">_xlfn.IFS(B357&lt;18.5,"Underweight",B357&lt;24.9,"Normal Weight",B357&lt;30,"Overweight",B357&gt;=30,"Obesity")</f>
        <v>Obesity</v>
      </c>
      <c r="D357" s="9">
        <v>9.07</v>
      </c>
      <c r="E357" s="11" t="str" cm="1">
        <f t="array" ref="E357">_xlfn.IFS(D357&lt;5.7,"Normal",D357&lt;6.5,"Prediabetes",D357&gt;=6.5,"Diabetes")</f>
        <v>Diabetes</v>
      </c>
      <c r="F357" s="9" t="s">
        <v>2380</v>
      </c>
      <c r="G357" s="9" t="s">
        <v>2378</v>
      </c>
      <c r="H357" s="9" t="s">
        <v>2380</v>
      </c>
      <c r="I357" s="11">
        <v>1</v>
      </c>
      <c r="J357" s="17" t="s">
        <v>2378</v>
      </c>
    </row>
    <row r="358" spans="1:10" x14ac:dyDescent="0.3">
      <c r="A358" s="9" t="s">
        <v>2014</v>
      </c>
      <c r="B358" s="9">
        <v>33.96</v>
      </c>
      <c r="C358" s="11" t="str" cm="1">
        <f t="array" ref="C358">_xlfn.IFS(B358&lt;18.5,"Underweight",B358&lt;24.9,"Normal Weight",B358&lt;30,"Overweight",B358&gt;=30,"Obesity")</f>
        <v>Obesity</v>
      </c>
      <c r="D358" s="9">
        <v>4.99</v>
      </c>
      <c r="E358" s="11" t="str" cm="1">
        <f t="array" ref="E358">_xlfn.IFS(D358&lt;5.7,"Normal",D358&lt;6.5,"Prediabetes",D358&gt;=6.5,"Diabetes")</f>
        <v>Normal</v>
      </c>
      <c r="F358" s="9" t="s">
        <v>2378</v>
      </c>
      <c r="G358" s="9" t="s">
        <v>2378</v>
      </c>
      <c r="H358" s="9" t="s">
        <v>2378</v>
      </c>
      <c r="I358" s="11">
        <v>0</v>
      </c>
      <c r="J358" s="17" t="s">
        <v>2380</v>
      </c>
    </row>
    <row r="359" spans="1:10" x14ac:dyDescent="0.3">
      <c r="A359" s="9" t="s">
        <v>2013</v>
      </c>
      <c r="B359" s="9">
        <v>26.695</v>
      </c>
      <c r="C359" s="11" t="str" cm="1">
        <f t="array" ref="C359">_xlfn.IFS(B359&lt;18.5,"Underweight",B359&lt;24.9,"Normal Weight",B359&lt;30,"Overweight",B359&gt;=30,"Obesity")</f>
        <v>Overweight</v>
      </c>
      <c r="D359" s="9">
        <v>8.31</v>
      </c>
      <c r="E359" s="11" t="str" cm="1">
        <f t="array" ref="E359">_xlfn.IFS(D359&lt;5.7,"Normal",D359&lt;6.5,"Prediabetes",D359&gt;=6.5,"Diabetes")</f>
        <v>Diabetes</v>
      </c>
      <c r="F359" s="9" t="s">
        <v>2378</v>
      </c>
      <c r="G359" s="9" t="s">
        <v>2378</v>
      </c>
      <c r="H359" s="9" t="s">
        <v>2378</v>
      </c>
      <c r="I359" s="11">
        <v>0</v>
      </c>
      <c r="J359" s="17" t="s">
        <v>2380</v>
      </c>
    </row>
    <row r="360" spans="1:10" x14ac:dyDescent="0.3">
      <c r="A360" s="9" t="s">
        <v>2012</v>
      </c>
      <c r="B360" s="9">
        <v>18.45</v>
      </c>
      <c r="C360" s="11" t="str" cm="1">
        <f t="array" ref="C360">_xlfn.IFS(B360&lt;18.5,"Underweight",B360&lt;24.9,"Normal Weight",B360&lt;30,"Overweight",B360&gt;=30,"Obesity")</f>
        <v>Underweight</v>
      </c>
      <c r="D360" s="9">
        <v>5.07</v>
      </c>
      <c r="E360" s="11" t="str" cm="1">
        <f t="array" ref="E360">_xlfn.IFS(D360&lt;5.7,"Normal",D360&lt;6.5,"Prediabetes",D360&gt;=6.5,"Diabetes")</f>
        <v>Normal</v>
      </c>
      <c r="F360" s="9" t="s">
        <v>2380</v>
      </c>
      <c r="G360" s="9" t="s">
        <v>2378</v>
      </c>
      <c r="H360" s="9" t="s">
        <v>2378</v>
      </c>
      <c r="I360" s="11">
        <v>0</v>
      </c>
      <c r="J360" s="17" t="s">
        <v>2380</v>
      </c>
    </row>
    <row r="361" spans="1:10" x14ac:dyDescent="0.3">
      <c r="A361" s="9" t="s">
        <v>2011</v>
      </c>
      <c r="B361" s="9">
        <v>33.18</v>
      </c>
      <c r="C361" s="11" t="str" cm="1">
        <f t="array" ref="C361">_xlfn.IFS(B361&lt;18.5,"Underweight",B361&lt;24.9,"Normal Weight",B361&lt;30,"Overweight",B361&gt;=30,"Obesity")</f>
        <v>Obesity</v>
      </c>
      <c r="D361" s="9">
        <v>4.79</v>
      </c>
      <c r="E361" s="11" t="str" cm="1">
        <f t="array" ref="E361">_xlfn.IFS(D361&lt;5.7,"Normal",D361&lt;6.5,"Prediabetes",D361&gt;=6.5,"Diabetes")</f>
        <v>Normal</v>
      </c>
      <c r="F361" s="9" t="s">
        <v>2378</v>
      </c>
      <c r="G361" s="9" t="s">
        <v>2378</v>
      </c>
      <c r="H361" s="9" t="s">
        <v>2378</v>
      </c>
      <c r="I361" s="11">
        <v>0</v>
      </c>
      <c r="J361" s="17" t="s">
        <v>2380</v>
      </c>
    </row>
    <row r="362" spans="1:10" x14ac:dyDescent="0.3">
      <c r="A362" s="9" t="s">
        <v>2010</v>
      </c>
      <c r="B362" s="9">
        <v>36.1</v>
      </c>
      <c r="C362" s="11" t="str" cm="1">
        <f t="array" ref="C362">_xlfn.IFS(B362&lt;18.5,"Underweight",B362&lt;24.9,"Normal Weight",B362&lt;30,"Overweight",B362&gt;=30,"Obesity")</f>
        <v>Obesity</v>
      </c>
      <c r="D362" s="9">
        <v>11.39</v>
      </c>
      <c r="E362" s="11" t="str" cm="1">
        <f t="array" ref="E362">_xlfn.IFS(D362&lt;5.7,"Normal",D362&lt;6.5,"Prediabetes",D362&gt;=6.5,"Diabetes")</f>
        <v>Diabetes</v>
      </c>
      <c r="F362" s="9" t="s">
        <v>2380</v>
      </c>
      <c r="G362" s="9" t="s">
        <v>2378</v>
      </c>
      <c r="H362" s="9" t="s">
        <v>2378</v>
      </c>
      <c r="I362" s="11">
        <v>2</v>
      </c>
      <c r="J362" s="17" t="s">
        <v>2378</v>
      </c>
    </row>
    <row r="363" spans="1:10" x14ac:dyDescent="0.3">
      <c r="A363" s="9" t="s">
        <v>2009</v>
      </c>
      <c r="B363" s="9">
        <v>22.77</v>
      </c>
      <c r="C363" s="11" t="str" cm="1">
        <f t="array" ref="C363">_xlfn.IFS(B363&lt;18.5,"Underweight",B363&lt;24.9,"Normal Weight",B363&lt;30,"Overweight",B363&gt;=30,"Obesity")</f>
        <v>Normal Weight</v>
      </c>
      <c r="D363" s="9">
        <v>6</v>
      </c>
      <c r="E363" s="11" t="str" cm="1">
        <f t="array" ref="E363">_xlfn.IFS(D363&lt;5.7,"Normal",D363&lt;6.5,"Prediabetes",D363&gt;=6.5,"Diabetes")</f>
        <v>Prediabetes</v>
      </c>
      <c r="F363" s="9" t="s">
        <v>2378</v>
      </c>
      <c r="G363" s="9" t="s">
        <v>2378</v>
      </c>
      <c r="H363" s="9" t="s">
        <v>2378</v>
      </c>
      <c r="I363" s="11">
        <v>0</v>
      </c>
      <c r="J363" s="17" t="s">
        <v>2380</v>
      </c>
    </row>
    <row r="364" spans="1:10" x14ac:dyDescent="0.3">
      <c r="A364" s="9" t="s">
        <v>2008</v>
      </c>
      <c r="B364" s="9">
        <v>21.24</v>
      </c>
      <c r="C364" s="11" t="str" cm="1">
        <f t="array" ref="C364">_xlfn.IFS(B364&lt;18.5,"Underweight",B364&lt;24.9,"Normal Weight",B364&lt;30,"Overweight",B364&gt;=30,"Obesity")</f>
        <v>Normal Weight</v>
      </c>
      <c r="D364" s="9">
        <v>5.13</v>
      </c>
      <c r="E364" s="11" t="str" cm="1">
        <f t="array" ref="E364">_xlfn.IFS(D364&lt;5.7,"Normal",D364&lt;6.5,"Prediabetes",D364&gt;=6.5,"Diabetes")</f>
        <v>Normal</v>
      </c>
      <c r="F364" s="9" t="s">
        <v>2378</v>
      </c>
      <c r="G364" s="9" t="s">
        <v>2378</v>
      </c>
      <c r="H364" s="9" t="s">
        <v>2378</v>
      </c>
      <c r="I364" s="11">
        <v>0</v>
      </c>
      <c r="J364" s="17" t="s">
        <v>2380</v>
      </c>
    </row>
    <row r="365" spans="1:10" x14ac:dyDescent="0.3">
      <c r="A365" s="9" t="s">
        <v>2007</v>
      </c>
      <c r="B365" s="9">
        <v>17.600000000000001</v>
      </c>
      <c r="C365" s="11" t="str" cm="1">
        <f t="array" ref="C365">_xlfn.IFS(B365&lt;18.5,"Underweight",B365&lt;24.9,"Normal Weight",B365&lt;30,"Overweight",B365&gt;=30,"Obesity")</f>
        <v>Underweight</v>
      </c>
      <c r="D365" s="9">
        <v>5.26</v>
      </c>
      <c r="E365" s="11" t="str" cm="1">
        <f t="array" ref="E365">_xlfn.IFS(D365&lt;5.7,"Normal",D365&lt;6.5,"Prediabetes",D365&gt;=6.5,"Diabetes")</f>
        <v>Normal</v>
      </c>
      <c r="F365" s="9" t="s">
        <v>2380</v>
      </c>
      <c r="G365" s="9" t="s">
        <v>2378</v>
      </c>
      <c r="H365" s="9" t="s">
        <v>2378</v>
      </c>
      <c r="I365" s="11">
        <v>0</v>
      </c>
      <c r="J365" s="17" t="s">
        <v>2380</v>
      </c>
    </row>
    <row r="366" spans="1:10" x14ac:dyDescent="0.3">
      <c r="A366" s="9" t="s">
        <v>2006</v>
      </c>
      <c r="B366" s="9">
        <v>26.29</v>
      </c>
      <c r="C366" s="11" t="str" cm="1">
        <f t="array" ref="C366">_xlfn.IFS(B366&lt;18.5,"Underweight",B366&lt;24.9,"Normal Weight",B366&lt;30,"Overweight",B366&gt;=30,"Obesity")</f>
        <v>Overweight</v>
      </c>
      <c r="D366" s="9">
        <v>6.84</v>
      </c>
      <c r="E366" s="11" t="str" cm="1">
        <f t="array" ref="E366">_xlfn.IFS(D366&lt;5.7,"Normal",D366&lt;6.5,"Prediabetes",D366&gt;=6.5,"Diabetes")</f>
        <v>Diabetes</v>
      </c>
      <c r="F366" s="9" t="s">
        <v>2378</v>
      </c>
      <c r="G366" s="9" t="s">
        <v>2378</v>
      </c>
      <c r="H366" s="9" t="s">
        <v>2378</v>
      </c>
      <c r="I366" s="11">
        <v>0</v>
      </c>
      <c r="J366" s="17" t="s">
        <v>2380</v>
      </c>
    </row>
    <row r="367" spans="1:10" x14ac:dyDescent="0.3">
      <c r="A367" s="9" t="s">
        <v>2005</v>
      </c>
      <c r="B367" s="9">
        <v>35.31</v>
      </c>
      <c r="C367" s="11" t="str" cm="1">
        <f t="array" ref="C367">_xlfn.IFS(B367&lt;18.5,"Underweight",B367&lt;24.9,"Normal Weight",B367&lt;30,"Overweight",B367&gt;=30,"Obesity")</f>
        <v>Obesity</v>
      </c>
      <c r="D367" s="9">
        <v>9.0399999999999991</v>
      </c>
      <c r="E367" s="11" t="str" cm="1">
        <f t="array" ref="E367">_xlfn.IFS(D367&lt;5.7,"Normal",D367&lt;6.5,"Prediabetes",D367&gt;=6.5,"Diabetes")</f>
        <v>Diabetes</v>
      </c>
      <c r="F367" s="9" t="s">
        <v>2378</v>
      </c>
      <c r="G367" s="9" t="s">
        <v>2378</v>
      </c>
      <c r="H367" s="9" t="s">
        <v>2378</v>
      </c>
      <c r="I367" s="11">
        <v>0</v>
      </c>
      <c r="J367" s="17" t="s">
        <v>2378</v>
      </c>
    </row>
    <row r="368" spans="1:10" x14ac:dyDescent="0.3">
      <c r="A368" s="9" t="s">
        <v>2004</v>
      </c>
      <c r="B368" s="9">
        <v>27.04</v>
      </c>
      <c r="C368" s="11" t="str" cm="1">
        <f t="array" ref="C368">_xlfn.IFS(B368&lt;18.5,"Underweight",B368&lt;24.9,"Normal Weight",B368&lt;30,"Overweight",B368&gt;=30,"Obesity")</f>
        <v>Overweight</v>
      </c>
      <c r="D368" s="9">
        <v>4.0999999999999996</v>
      </c>
      <c r="E368" s="11" t="str" cm="1">
        <f t="array" ref="E368">_xlfn.IFS(D368&lt;5.7,"Normal",D368&lt;6.5,"Prediabetes",D368&gt;=6.5,"Diabetes")</f>
        <v>Normal</v>
      </c>
      <c r="F368" s="9" t="s">
        <v>2378</v>
      </c>
      <c r="G368" s="9" t="s">
        <v>2378</v>
      </c>
      <c r="H368" s="9" t="s">
        <v>2378</v>
      </c>
      <c r="I368" s="11">
        <v>1</v>
      </c>
      <c r="J368" s="17" t="s">
        <v>2380</v>
      </c>
    </row>
    <row r="369" spans="1:10" x14ac:dyDescent="0.3">
      <c r="A369" s="9" t="s">
        <v>2003</v>
      </c>
      <c r="B369" s="9">
        <v>30.23</v>
      </c>
      <c r="C369" s="11" t="str" cm="1">
        <f t="array" ref="C369">_xlfn.IFS(B369&lt;18.5,"Underweight",B369&lt;24.9,"Normal Weight",B369&lt;30,"Overweight",B369&gt;=30,"Obesity")</f>
        <v>Obesity</v>
      </c>
      <c r="D369" s="9">
        <v>4.2300000000000004</v>
      </c>
      <c r="E369" s="11" t="str" cm="1">
        <f t="array" ref="E369">_xlfn.IFS(D369&lt;5.7,"Normal",D369&lt;6.5,"Prediabetes",D369&gt;=6.5,"Diabetes")</f>
        <v>Normal</v>
      </c>
      <c r="F369" s="9" t="s">
        <v>2380</v>
      </c>
      <c r="G369" s="9" t="s">
        <v>2378</v>
      </c>
      <c r="H369" s="9" t="s">
        <v>2380</v>
      </c>
      <c r="I369" s="11">
        <v>1</v>
      </c>
      <c r="J369" s="17" t="s">
        <v>2380</v>
      </c>
    </row>
    <row r="370" spans="1:10" x14ac:dyDescent="0.3">
      <c r="A370" s="9" t="s">
        <v>2002</v>
      </c>
      <c r="B370" s="9">
        <v>30.6</v>
      </c>
      <c r="C370" s="11" t="str" cm="1">
        <f t="array" ref="C370">_xlfn.IFS(B370&lt;18.5,"Underweight",B370&lt;24.9,"Normal Weight",B370&lt;30,"Overweight",B370&gt;=30,"Obesity")</f>
        <v>Obesity</v>
      </c>
      <c r="D370" s="9">
        <v>6.48</v>
      </c>
      <c r="E370" s="11" t="str" cm="1">
        <f t="array" ref="E370">_xlfn.IFS(D370&lt;5.7,"Normal",D370&lt;6.5,"Prediabetes",D370&gt;=6.5,"Diabetes")</f>
        <v>Prediabetes</v>
      </c>
      <c r="F370" s="9" t="s">
        <v>2380</v>
      </c>
      <c r="G370" s="9" t="s">
        <v>2378</v>
      </c>
      <c r="H370" s="9" t="s">
        <v>2380</v>
      </c>
      <c r="I370" s="11">
        <v>1</v>
      </c>
      <c r="J370" s="17" t="s">
        <v>2380</v>
      </c>
    </row>
    <row r="371" spans="1:10" x14ac:dyDescent="0.3">
      <c r="A371" s="9" t="s">
        <v>2001</v>
      </c>
      <c r="B371" s="9">
        <v>26.8</v>
      </c>
      <c r="C371" s="11" t="str" cm="1">
        <f t="array" ref="C371">_xlfn.IFS(B371&lt;18.5,"Underweight",B371&lt;24.9,"Normal Weight",B371&lt;30,"Overweight",B371&gt;=30,"Obesity")</f>
        <v>Overweight</v>
      </c>
      <c r="D371" s="9">
        <v>5.53</v>
      </c>
      <c r="E371" s="11" t="str" cm="1">
        <f t="array" ref="E371">_xlfn.IFS(D371&lt;5.7,"Normal",D371&lt;6.5,"Prediabetes",D371&gt;=6.5,"Diabetes")</f>
        <v>Normal</v>
      </c>
      <c r="F371" s="9" t="s">
        <v>2378</v>
      </c>
      <c r="G371" s="9" t="s">
        <v>2378</v>
      </c>
      <c r="H371" s="9" t="s">
        <v>2378</v>
      </c>
      <c r="I371" s="11">
        <v>1</v>
      </c>
      <c r="J371" s="17" t="s">
        <v>2380</v>
      </c>
    </row>
    <row r="372" spans="1:10" x14ac:dyDescent="0.3">
      <c r="A372" s="9" t="s">
        <v>2000</v>
      </c>
      <c r="B372" s="9">
        <v>16.86</v>
      </c>
      <c r="C372" s="11" t="str" cm="1">
        <f t="array" ref="C372">_xlfn.IFS(B372&lt;18.5,"Underweight",B372&lt;24.9,"Normal Weight",B372&lt;30,"Overweight",B372&gt;=30,"Obesity")</f>
        <v>Underweight</v>
      </c>
      <c r="D372" s="9">
        <v>4.07</v>
      </c>
      <c r="E372" s="11" t="str" cm="1">
        <f t="array" ref="E372">_xlfn.IFS(D372&lt;5.7,"Normal",D372&lt;6.5,"Prediabetes",D372&gt;=6.5,"Diabetes")</f>
        <v>Normal</v>
      </c>
      <c r="F372" s="9" t="s">
        <v>2380</v>
      </c>
      <c r="G372" s="9" t="s">
        <v>2378</v>
      </c>
      <c r="H372" s="9" t="s">
        <v>2378</v>
      </c>
      <c r="I372" s="11">
        <v>0</v>
      </c>
      <c r="J372" s="17" t="s">
        <v>2380</v>
      </c>
    </row>
    <row r="373" spans="1:10" x14ac:dyDescent="0.3">
      <c r="A373" s="9" t="s">
        <v>1999</v>
      </c>
      <c r="B373" s="9">
        <v>16.3</v>
      </c>
      <c r="C373" s="11" t="str" cm="1">
        <f t="array" ref="C373">_xlfn.IFS(B373&lt;18.5,"Underweight",B373&lt;24.9,"Normal Weight",B373&lt;30,"Overweight",B373&gt;=30,"Obesity")</f>
        <v>Underweight</v>
      </c>
      <c r="D373" s="9">
        <v>5.51</v>
      </c>
      <c r="E373" s="11" t="str" cm="1">
        <f t="array" ref="E373">_xlfn.IFS(D373&lt;5.7,"Normal",D373&lt;6.5,"Prediabetes",D373&gt;=6.5,"Diabetes")</f>
        <v>Normal</v>
      </c>
      <c r="F373" s="9" t="s">
        <v>2378</v>
      </c>
      <c r="G373" s="9" t="s">
        <v>2378</v>
      </c>
      <c r="H373" s="9" t="s">
        <v>2378</v>
      </c>
      <c r="I373" s="11">
        <v>1</v>
      </c>
      <c r="J373" s="17" t="s">
        <v>2380</v>
      </c>
    </row>
    <row r="374" spans="1:10" x14ac:dyDescent="0.3">
      <c r="A374" s="9" t="s">
        <v>1998</v>
      </c>
      <c r="B374" s="9">
        <v>29.81</v>
      </c>
      <c r="C374" s="11" t="str" cm="1">
        <f t="array" ref="C374">_xlfn.IFS(B374&lt;18.5,"Underweight",B374&lt;24.9,"Normal Weight",B374&lt;30,"Overweight",B374&gt;=30,"Obesity")</f>
        <v>Overweight</v>
      </c>
      <c r="D374" s="9">
        <v>11.66</v>
      </c>
      <c r="E374" s="11" t="str" cm="1">
        <f t="array" ref="E374">_xlfn.IFS(D374&lt;5.7,"Normal",D374&lt;6.5,"Prediabetes",D374&gt;=6.5,"Diabetes")</f>
        <v>Diabetes</v>
      </c>
      <c r="F374" s="9" t="s">
        <v>2378</v>
      </c>
      <c r="G374" s="9" t="s">
        <v>2378</v>
      </c>
      <c r="H374" s="9" t="s">
        <v>2378</v>
      </c>
      <c r="I374" s="11">
        <v>0</v>
      </c>
      <c r="J374" s="17" t="s">
        <v>2380</v>
      </c>
    </row>
    <row r="375" spans="1:10" x14ac:dyDescent="0.3">
      <c r="A375" s="9" t="s">
        <v>1997</v>
      </c>
      <c r="B375" s="9">
        <v>16.329999999999998</v>
      </c>
      <c r="C375" s="11" t="str" cm="1">
        <f t="array" ref="C375">_xlfn.IFS(B375&lt;18.5,"Underweight",B375&lt;24.9,"Normal Weight",B375&lt;30,"Overweight",B375&gt;=30,"Obesity")</f>
        <v>Underweight</v>
      </c>
      <c r="D375" s="9">
        <v>7.26</v>
      </c>
      <c r="E375" s="11" t="str" cm="1">
        <f t="array" ref="E375">_xlfn.IFS(D375&lt;5.7,"Normal",D375&lt;6.5,"Prediabetes",D375&gt;=6.5,"Diabetes")</f>
        <v>Diabetes</v>
      </c>
      <c r="F375" s="9" t="s">
        <v>2380</v>
      </c>
      <c r="G375" s="9" t="s">
        <v>2378</v>
      </c>
      <c r="H375" s="9" t="s">
        <v>2378</v>
      </c>
      <c r="I375" s="11">
        <v>0</v>
      </c>
      <c r="J375" s="17" t="s">
        <v>2380</v>
      </c>
    </row>
    <row r="376" spans="1:10" x14ac:dyDescent="0.3">
      <c r="A376" s="9" t="s">
        <v>1996</v>
      </c>
      <c r="B376" s="9">
        <v>16.37</v>
      </c>
      <c r="C376" s="11" t="str" cm="1">
        <f t="array" ref="C376">_xlfn.IFS(B376&lt;18.5,"Underweight",B376&lt;24.9,"Normal Weight",B376&lt;30,"Overweight",B376&gt;=30,"Obesity")</f>
        <v>Underweight</v>
      </c>
      <c r="D376" s="9">
        <v>4.79</v>
      </c>
      <c r="E376" s="11" t="str" cm="1">
        <f t="array" ref="E376">_xlfn.IFS(D376&lt;5.7,"Normal",D376&lt;6.5,"Prediabetes",D376&gt;=6.5,"Diabetes")</f>
        <v>Normal</v>
      </c>
      <c r="F376" s="9" t="s">
        <v>2380</v>
      </c>
      <c r="G376" s="9" t="s">
        <v>2378</v>
      </c>
      <c r="H376" s="9" t="s">
        <v>2378</v>
      </c>
      <c r="I376" s="11">
        <v>0</v>
      </c>
      <c r="J376" s="17" t="s">
        <v>2380</v>
      </c>
    </row>
    <row r="377" spans="1:10" x14ac:dyDescent="0.3">
      <c r="A377" s="9" t="s">
        <v>1995</v>
      </c>
      <c r="B377" s="9">
        <v>22.42</v>
      </c>
      <c r="C377" s="11" t="str" cm="1">
        <f t="array" ref="C377">_xlfn.IFS(B377&lt;18.5,"Underweight",B377&lt;24.9,"Normal Weight",B377&lt;30,"Overweight",B377&gt;=30,"Obesity")</f>
        <v>Normal Weight</v>
      </c>
      <c r="D377" s="9">
        <v>4.68</v>
      </c>
      <c r="E377" s="11" t="str" cm="1">
        <f t="array" ref="E377">_xlfn.IFS(D377&lt;5.7,"Normal",D377&lt;6.5,"Prediabetes",D377&gt;=6.5,"Diabetes")</f>
        <v>Normal</v>
      </c>
      <c r="F377" s="9" t="s">
        <v>2380</v>
      </c>
      <c r="G377" s="9" t="s">
        <v>2378</v>
      </c>
      <c r="H377" s="9" t="s">
        <v>2378</v>
      </c>
      <c r="I377" s="11">
        <v>1</v>
      </c>
      <c r="J377" s="17" t="s">
        <v>2378</v>
      </c>
    </row>
    <row r="378" spans="1:10" x14ac:dyDescent="0.3">
      <c r="A378" s="9" t="s">
        <v>1994</v>
      </c>
      <c r="B378" s="9">
        <v>31.35</v>
      </c>
      <c r="C378" s="11" t="str" cm="1">
        <f t="array" ref="C378">_xlfn.IFS(B378&lt;18.5,"Underweight",B378&lt;24.9,"Normal Weight",B378&lt;30,"Overweight",B378&gt;=30,"Obesity")</f>
        <v>Obesity</v>
      </c>
      <c r="D378" s="9">
        <v>4.33</v>
      </c>
      <c r="E378" s="11" t="str" cm="1">
        <f t="array" ref="E378">_xlfn.IFS(D378&lt;5.7,"Normal",D378&lt;6.5,"Prediabetes",D378&gt;=6.5,"Diabetes")</f>
        <v>Normal</v>
      </c>
      <c r="F378" s="9" t="s">
        <v>2380</v>
      </c>
      <c r="G378" s="9" t="s">
        <v>2378</v>
      </c>
      <c r="H378" s="9" t="s">
        <v>2380</v>
      </c>
      <c r="I378" s="11">
        <v>1</v>
      </c>
      <c r="J378" s="17" t="s">
        <v>2378</v>
      </c>
    </row>
    <row r="379" spans="1:10" x14ac:dyDescent="0.3">
      <c r="A379" s="9" t="s">
        <v>1993</v>
      </c>
      <c r="B379" s="9">
        <v>31.9</v>
      </c>
      <c r="C379" s="11" t="str" cm="1">
        <f t="array" ref="C379">_xlfn.IFS(B379&lt;18.5,"Underweight",B379&lt;24.9,"Normal Weight",B379&lt;30,"Overweight",B379&gt;=30,"Obesity")</f>
        <v>Obesity</v>
      </c>
      <c r="D379" s="9">
        <v>11.89</v>
      </c>
      <c r="E379" s="11" t="str" cm="1">
        <f t="array" ref="E379">_xlfn.IFS(D379&lt;5.7,"Normal",D379&lt;6.5,"Prediabetes",D379&gt;=6.5,"Diabetes")</f>
        <v>Diabetes</v>
      </c>
      <c r="F379" s="9" t="s">
        <v>2378</v>
      </c>
      <c r="G379" s="9" t="s">
        <v>2378</v>
      </c>
      <c r="H379" s="9" t="s">
        <v>2378</v>
      </c>
      <c r="I379" s="11">
        <v>0</v>
      </c>
      <c r="J379" s="17" t="s">
        <v>2378</v>
      </c>
    </row>
    <row r="380" spans="1:10" x14ac:dyDescent="0.3">
      <c r="A380" s="9" t="s">
        <v>1992</v>
      </c>
      <c r="B380" s="9">
        <v>30.6</v>
      </c>
      <c r="C380" s="11" t="str" cm="1">
        <f t="array" ref="C380">_xlfn.IFS(B380&lt;18.5,"Underweight",B380&lt;24.9,"Normal Weight",B380&lt;30,"Overweight",B380&gt;=30,"Obesity")</f>
        <v>Obesity</v>
      </c>
      <c r="D380" s="9">
        <v>5.24</v>
      </c>
      <c r="E380" s="11" t="str" cm="1">
        <f t="array" ref="E380">_xlfn.IFS(D380&lt;5.7,"Normal",D380&lt;6.5,"Prediabetes",D380&gt;=6.5,"Diabetes")</f>
        <v>Normal</v>
      </c>
      <c r="F380" s="9" t="s">
        <v>2378</v>
      </c>
      <c r="G380" s="9" t="s">
        <v>2378</v>
      </c>
      <c r="H380" s="9" t="s">
        <v>2378</v>
      </c>
      <c r="I380" s="11">
        <v>0</v>
      </c>
      <c r="J380" s="17" t="s">
        <v>2380</v>
      </c>
    </row>
    <row r="381" spans="1:10" x14ac:dyDescent="0.3">
      <c r="A381" s="9" t="s">
        <v>1991</v>
      </c>
      <c r="B381" s="9">
        <v>28.975000000000001</v>
      </c>
      <c r="C381" s="11" t="str" cm="1">
        <f t="array" ref="C381">_xlfn.IFS(B381&lt;18.5,"Underweight",B381&lt;24.9,"Normal Weight",B381&lt;30,"Overweight",B381&gt;=30,"Obesity")</f>
        <v>Overweight</v>
      </c>
      <c r="D381" s="9">
        <v>7.63</v>
      </c>
      <c r="E381" s="11" t="str" cm="1">
        <f t="array" ref="E381">_xlfn.IFS(D381&lt;5.7,"Normal",D381&lt;6.5,"Prediabetes",D381&gt;=6.5,"Diabetes")</f>
        <v>Diabetes</v>
      </c>
      <c r="F381" s="9" t="s">
        <v>2378</v>
      </c>
      <c r="G381" s="9" t="s">
        <v>2378</v>
      </c>
      <c r="H381" s="9" t="s">
        <v>2378</v>
      </c>
      <c r="I381" s="11">
        <v>0</v>
      </c>
      <c r="J381" s="17" t="s">
        <v>2380</v>
      </c>
    </row>
    <row r="382" spans="1:10" x14ac:dyDescent="0.3">
      <c r="A382" s="9" t="s">
        <v>1990</v>
      </c>
      <c r="B382" s="9">
        <v>24.86</v>
      </c>
      <c r="C382" s="11" t="str" cm="1">
        <f t="array" ref="C382">_xlfn.IFS(B382&lt;18.5,"Underweight",B382&lt;24.9,"Normal Weight",B382&lt;30,"Overweight",B382&gt;=30,"Obesity")</f>
        <v>Normal Weight</v>
      </c>
      <c r="D382" s="9">
        <v>8.92</v>
      </c>
      <c r="E382" s="11" t="str" cm="1">
        <f t="array" ref="E382">_xlfn.IFS(D382&lt;5.7,"Normal",D382&lt;6.5,"Prediabetes",D382&gt;=6.5,"Diabetes")</f>
        <v>Diabetes</v>
      </c>
      <c r="F382" s="9" t="s">
        <v>2380</v>
      </c>
      <c r="G382" s="9" t="s">
        <v>2378</v>
      </c>
      <c r="H382" s="9" t="s">
        <v>2378</v>
      </c>
      <c r="I382" s="11">
        <v>2</v>
      </c>
      <c r="J382" s="17" t="s">
        <v>2378</v>
      </c>
    </row>
    <row r="383" spans="1:10" x14ac:dyDescent="0.3">
      <c r="A383" s="9" t="s">
        <v>1989</v>
      </c>
      <c r="B383" s="9">
        <v>19.54</v>
      </c>
      <c r="C383" s="11" t="str" cm="1">
        <f t="array" ref="C383">_xlfn.IFS(B383&lt;18.5,"Underweight",B383&lt;24.9,"Normal Weight",B383&lt;30,"Overweight",B383&gt;=30,"Obesity")</f>
        <v>Normal Weight</v>
      </c>
      <c r="D383" s="9">
        <v>5.37</v>
      </c>
      <c r="E383" s="11" t="str" cm="1">
        <f t="array" ref="E383">_xlfn.IFS(D383&lt;5.7,"Normal",D383&lt;6.5,"Prediabetes",D383&gt;=6.5,"Diabetes")</f>
        <v>Normal</v>
      </c>
      <c r="F383" s="9" t="s">
        <v>2378</v>
      </c>
      <c r="G383" s="9" t="s">
        <v>2378</v>
      </c>
      <c r="H383" s="9" t="s">
        <v>2378</v>
      </c>
      <c r="I383" s="11">
        <v>0</v>
      </c>
      <c r="J383" s="17" t="s">
        <v>2380</v>
      </c>
    </row>
    <row r="384" spans="1:10" x14ac:dyDescent="0.3">
      <c r="A384" s="9" t="s">
        <v>1988</v>
      </c>
      <c r="B384" s="9">
        <v>26.74</v>
      </c>
      <c r="C384" s="11" t="str" cm="1">
        <f t="array" ref="C384">_xlfn.IFS(B384&lt;18.5,"Underweight",B384&lt;24.9,"Normal Weight",B384&lt;30,"Overweight",B384&gt;=30,"Obesity")</f>
        <v>Overweight</v>
      </c>
      <c r="D384" s="9">
        <v>4.3099999999999996</v>
      </c>
      <c r="E384" s="11" t="str" cm="1">
        <f t="array" ref="E384">_xlfn.IFS(D384&lt;5.7,"Normal",D384&lt;6.5,"Prediabetes",D384&gt;=6.5,"Diabetes")</f>
        <v>Normal</v>
      </c>
      <c r="F384" s="9" t="s">
        <v>2378</v>
      </c>
      <c r="G384" s="9" t="s">
        <v>2378</v>
      </c>
      <c r="H384" s="9" t="s">
        <v>2378</v>
      </c>
      <c r="I384" s="11">
        <v>0</v>
      </c>
      <c r="J384" s="17" t="s">
        <v>2380</v>
      </c>
    </row>
    <row r="385" spans="1:10" x14ac:dyDescent="0.3">
      <c r="A385" s="9" t="s">
        <v>1987</v>
      </c>
      <c r="B385" s="9">
        <v>22.99</v>
      </c>
      <c r="C385" s="11" t="str" cm="1">
        <f t="array" ref="C385">_xlfn.IFS(B385&lt;18.5,"Underweight",B385&lt;24.9,"Normal Weight",B385&lt;30,"Overweight",B385&gt;=30,"Obesity")</f>
        <v>Normal Weight</v>
      </c>
      <c r="D385" s="9">
        <v>10.46</v>
      </c>
      <c r="E385" s="11" t="str" cm="1">
        <f t="array" ref="E385">_xlfn.IFS(D385&lt;5.7,"Normal",D385&lt;6.5,"Prediabetes",D385&gt;=6.5,"Diabetes")</f>
        <v>Diabetes</v>
      </c>
      <c r="F385" s="9" t="s">
        <v>2378</v>
      </c>
      <c r="G385" s="9" t="s">
        <v>2378</v>
      </c>
      <c r="H385" s="9" t="s">
        <v>2378</v>
      </c>
      <c r="I385" s="11">
        <v>3</v>
      </c>
      <c r="J385" s="17" t="s">
        <v>2380</v>
      </c>
    </row>
    <row r="386" spans="1:10" x14ac:dyDescent="0.3">
      <c r="A386" s="9" t="s">
        <v>1986</v>
      </c>
      <c r="B386" s="9">
        <v>31.46</v>
      </c>
      <c r="C386" s="11" t="str" cm="1">
        <f t="array" ref="C386">_xlfn.IFS(B386&lt;18.5,"Underweight",B386&lt;24.9,"Normal Weight",B386&lt;30,"Overweight",B386&gt;=30,"Obesity")</f>
        <v>Obesity</v>
      </c>
      <c r="D386" s="9">
        <v>7.39</v>
      </c>
      <c r="E386" s="11" t="str" cm="1">
        <f t="array" ref="E386">_xlfn.IFS(D386&lt;5.7,"Normal",D386&lt;6.5,"Prediabetes",D386&gt;=6.5,"Diabetes")</f>
        <v>Diabetes</v>
      </c>
      <c r="F386" s="9" t="s">
        <v>2378</v>
      </c>
      <c r="G386" s="9" t="s">
        <v>2378</v>
      </c>
      <c r="H386" s="9" t="s">
        <v>2378</v>
      </c>
      <c r="I386" s="11">
        <v>0</v>
      </c>
      <c r="J386" s="17" t="s">
        <v>2378</v>
      </c>
    </row>
    <row r="387" spans="1:10" x14ac:dyDescent="0.3">
      <c r="A387" s="9" t="s">
        <v>1985</v>
      </c>
      <c r="B387" s="9">
        <v>30.86</v>
      </c>
      <c r="C387" s="11" t="str" cm="1">
        <f t="array" ref="C387">_xlfn.IFS(B387&lt;18.5,"Underweight",B387&lt;24.9,"Normal Weight",B387&lt;30,"Overweight",B387&gt;=30,"Obesity")</f>
        <v>Obesity</v>
      </c>
      <c r="D387" s="9">
        <v>6.18</v>
      </c>
      <c r="E387" s="11" t="str" cm="1">
        <f t="array" ref="E387">_xlfn.IFS(D387&lt;5.7,"Normal",D387&lt;6.5,"Prediabetes",D387&gt;=6.5,"Diabetes")</f>
        <v>Prediabetes</v>
      </c>
      <c r="F387" s="9" t="s">
        <v>2378</v>
      </c>
      <c r="G387" s="9" t="s">
        <v>2379</v>
      </c>
      <c r="H387" s="9" t="s">
        <v>2378</v>
      </c>
      <c r="I387" s="11">
        <v>2</v>
      </c>
      <c r="J387" s="17" t="s">
        <v>2380</v>
      </c>
    </row>
    <row r="388" spans="1:10" x14ac:dyDescent="0.3">
      <c r="A388" s="9" t="s">
        <v>1984</v>
      </c>
      <c r="B388" s="9">
        <v>31.96</v>
      </c>
      <c r="C388" s="11" t="str" cm="1">
        <f t="array" ref="C388">_xlfn.IFS(B388&lt;18.5,"Underweight",B388&lt;24.9,"Normal Weight",B388&lt;30,"Overweight",B388&gt;=30,"Obesity")</f>
        <v>Obesity</v>
      </c>
      <c r="D388" s="9">
        <v>8.86</v>
      </c>
      <c r="E388" s="11" t="str" cm="1">
        <f t="array" ref="E388">_xlfn.IFS(D388&lt;5.7,"Normal",D388&lt;6.5,"Prediabetes",D388&gt;=6.5,"Diabetes")</f>
        <v>Diabetes</v>
      </c>
      <c r="F388" s="9" t="s">
        <v>2378</v>
      </c>
      <c r="G388" s="9" t="s">
        <v>2378</v>
      </c>
      <c r="H388" s="9" t="s">
        <v>2378</v>
      </c>
      <c r="I388" s="11">
        <v>0</v>
      </c>
      <c r="J388" s="17" t="s">
        <v>2380</v>
      </c>
    </row>
    <row r="389" spans="1:10" x14ac:dyDescent="0.3">
      <c r="A389" s="9" t="s">
        <v>1983</v>
      </c>
      <c r="B389" s="9">
        <v>23.76</v>
      </c>
      <c r="C389" s="11" t="str" cm="1">
        <f t="array" ref="C389">_xlfn.IFS(B389&lt;18.5,"Underweight",B389&lt;24.9,"Normal Weight",B389&lt;30,"Overweight",B389&gt;=30,"Obesity")</f>
        <v>Normal Weight</v>
      </c>
      <c r="D389" s="9">
        <v>10.96</v>
      </c>
      <c r="E389" s="11" t="str" cm="1">
        <f t="array" ref="E389">_xlfn.IFS(D389&lt;5.7,"Normal",D389&lt;6.5,"Prediabetes",D389&gt;=6.5,"Diabetes")</f>
        <v>Diabetes</v>
      </c>
      <c r="F389" s="9" t="s">
        <v>2378</v>
      </c>
      <c r="G389" s="9" t="s">
        <v>2378</v>
      </c>
      <c r="H389" s="9" t="s">
        <v>2378</v>
      </c>
      <c r="I389" s="11">
        <v>3</v>
      </c>
      <c r="J389" s="17" t="s">
        <v>2380</v>
      </c>
    </row>
    <row r="390" spans="1:10" x14ac:dyDescent="0.3">
      <c r="A390" s="9" t="s">
        <v>1982</v>
      </c>
      <c r="B390" s="9">
        <v>19.38</v>
      </c>
      <c r="C390" s="11" t="str" cm="1">
        <f t="array" ref="C390">_xlfn.IFS(B390&lt;18.5,"Underweight",B390&lt;24.9,"Normal Weight",B390&lt;30,"Overweight",B390&gt;=30,"Obesity")</f>
        <v>Normal Weight</v>
      </c>
      <c r="D390" s="9">
        <v>6.28</v>
      </c>
      <c r="E390" s="11" t="str" cm="1">
        <f t="array" ref="E390">_xlfn.IFS(D390&lt;5.7,"Normal",D390&lt;6.5,"Prediabetes",D390&gt;=6.5,"Diabetes")</f>
        <v>Prediabetes</v>
      </c>
      <c r="F390" s="9" t="s">
        <v>2378</v>
      </c>
      <c r="G390" s="9" t="s">
        <v>2378</v>
      </c>
      <c r="H390" s="9" t="s">
        <v>2378</v>
      </c>
      <c r="I390" s="11">
        <v>0</v>
      </c>
      <c r="J390" s="17" t="s">
        <v>2380</v>
      </c>
    </row>
    <row r="391" spans="1:10" x14ac:dyDescent="0.3">
      <c r="A391" s="9" t="s">
        <v>1981</v>
      </c>
      <c r="B391" s="9">
        <v>16.21</v>
      </c>
      <c r="C391" s="11" t="str" cm="1">
        <f t="array" ref="C391">_xlfn.IFS(B391&lt;18.5,"Underweight",B391&lt;24.9,"Normal Weight",B391&lt;30,"Overweight",B391&gt;=30,"Obesity")</f>
        <v>Underweight</v>
      </c>
      <c r="D391" s="9">
        <v>6.29</v>
      </c>
      <c r="E391" s="11" t="str" cm="1">
        <f t="array" ref="E391">_xlfn.IFS(D391&lt;5.7,"Normal",D391&lt;6.5,"Prediabetes",D391&gt;=6.5,"Diabetes")</f>
        <v>Prediabetes</v>
      </c>
      <c r="F391" s="9" t="s">
        <v>2380</v>
      </c>
      <c r="G391" s="9" t="s">
        <v>2378</v>
      </c>
      <c r="H391" s="9" t="s">
        <v>2378</v>
      </c>
      <c r="I391" s="11">
        <v>1</v>
      </c>
      <c r="J391" s="17" t="s">
        <v>2380</v>
      </c>
    </row>
    <row r="392" spans="1:10" x14ac:dyDescent="0.3">
      <c r="A392" s="9" t="s">
        <v>1980</v>
      </c>
      <c r="B392" s="9">
        <v>32.54</v>
      </c>
      <c r="C392" s="11" t="str" cm="1">
        <f t="array" ref="C392">_xlfn.IFS(B392&lt;18.5,"Underweight",B392&lt;24.9,"Normal Weight",B392&lt;30,"Overweight",B392&gt;=30,"Obesity")</f>
        <v>Obesity</v>
      </c>
      <c r="D392" s="9">
        <v>4.0199999999999996</v>
      </c>
      <c r="E392" s="11" t="str" cm="1">
        <f t="array" ref="E392">_xlfn.IFS(D392&lt;5.7,"Normal",D392&lt;6.5,"Prediabetes",D392&gt;=6.5,"Diabetes")</f>
        <v>Normal</v>
      </c>
      <c r="F392" s="9" t="s">
        <v>2378</v>
      </c>
      <c r="G392" s="9" t="s">
        <v>2379</v>
      </c>
      <c r="H392" s="9" t="s">
        <v>2378</v>
      </c>
      <c r="I392" s="11">
        <v>1</v>
      </c>
      <c r="J392" s="17" t="s">
        <v>2380</v>
      </c>
    </row>
    <row r="393" spans="1:10" x14ac:dyDescent="0.3">
      <c r="A393" s="9" t="s">
        <v>1979</v>
      </c>
      <c r="B393" s="9">
        <v>36.765000000000001</v>
      </c>
      <c r="C393" s="11" t="str" cm="1">
        <f t="array" ref="C393">_xlfn.IFS(B393&lt;18.5,"Underweight",B393&lt;24.9,"Normal Weight",B393&lt;30,"Overweight",B393&gt;=30,"Obesity")</f>
        <v>Obesity</v>
      </c>
      <c r="D393" s="9">
        <v>11.95</v>
      </c>
      <c r="E393" s="11" t="str" cm="1">
        <f t="array" ref="E393">_xlfn.IFS(D393&lt;5.7,"Normal",D393&lt;6.5,"Prediabetes",D393&gt;=6.5,"Diabetes")</f>
        <v>Diabetes</v>
      </c>
      <c r="F393" s="9" t="s">
        <v>2380</v>
      </c>
      <c r="G393" s="9" t="s">
        <v>2378</v>
      </c>
      <c r="H393" s="9" t="s">
        <v>2378</v>
      </c>
      <c r="I393" s="11">
        <v>2</v>
      </c>
      <c r="J393" s="17" t="s">
        <v>2378</v>
      </c>
    </row>
    <row r="394" spans="1:10" x14ac:dyDescent="0.3">
      <c r="A394" s="9" t="s">
        <v>1978</v>
      </c>
      <c r="B394" s="9">
        <v>35.909999999999997</v>
      </c>
      <c r="C394" s="11" t="str" cm="1">
        <f t="array" ref="C394">_xlfn.IFS(B394&lt;18.5,"Underweight",B394&lt;24.9,"Normal Weight",B394&lt;30,"Overweight",B394&gt;=30,"Obesity")</f>
        <v>Obesity</v>
      </c>
      <c r="D394" s="9">
        <v>8.7100000000000009</v>
      </c>
      <c r="E394" s="11" t="str" cm="1">
        <f t="array" ref="E394">_xlfn.IFS(D394&lt;5.7,"Normal",D394&lt;6.5,"Prediabetes",D394&gt;=6.5,"Diabetes")</f>
        <v>Diabetes</v>
      </c>
      <c r="F394" s="9" t="s">
        <v>2378</v>
      </c>
      <c r="G394" s="9" t="s">
        <v>2378</v>
      </c>
      <c r="H394" s="9" t="s">
        <v>2378</v>
      </c>
      <c r="I394" s="11">
        <v>0</v>
      </c>
      <c r="J394" s="17" t="s">
        <v>2378</v>
      </c>
    </row>
    <row r="395" spans="1:10" x14ac:dyDescent="0.3">
      <c r="A395" s="9" t="s">
        <v>1977</v>
      </c>
      <c r="B395" s="9">
        <v>32.06</v>
      </c>
      <c r="C395" s="11" t="str" cm="1">
        <f t="array" ref="C395">_xlfn.IFS(B395&lt;18.5,"Underweight",B395&lt;24.9,"Normal Weight",B395&lt;30,"Overweight",B395&gt;=30,"Obesity")</f>
        <v>Obesity</v>
      </c>
      <c r="D395" s="9">
        <v>4.67</v>
      </c>
      <c r="E395" s="11" t="str" cm="1">
        <f t="array" ref="E395">_xlfn.IFS(D395&lt;5.7,"Normal",D395&lt;6.5,"Prediabetes",D395&gt;=6.5,"Diabetes")</f>
        <v>Normal</v>
      </c>
      <c r="F395" s="9" t="s">
        <v>2378</v>
      </c>
      <c r="G395" s="9" t="s">
        <v>2379</v>
      </c>
      <c r="H395" s="9" t="s">
        <v>2378</v>
      </c>
      <c r="I395" s="11">
        <v>1</v>
      </c>
      <c r="J395" s="17" t="s">
        <v>2380</v>
      </c>
    </row>
    <row r="396" spans="1:10" x14ac:dyDescent="0.3">
      <c r="A396" s="9" t="s">
        <v>1976</v>
      </c>
      <c r="B396" s="9">
        <v>24.1</v>
      </c>
      <c r="C396" s="11" t="str" cm="1">
        <f t="array" ref="C396">_xlfn.IFS(B396&lt;18.5,"Underweight",B396&lt;24.9,"Normal Weight",B396&lt;30,"Overweight",B396&gt;=30,"Obesity")</f>
        <v>Normal Weight</v>
      </c>
      <c r="D396" s="9">
        <v>11.14</v>
      </c>
      <c r="E396" s="11" t="str" cm="1">
        <f t="array" ref="E396">_xlfn.IFS(D396&lt;5.7,"Normal",D396&lt;6.5,"Prediabetes",D396&gt;=6.5,"Diabetes")</f>
        <v>Diabetes</v>
      </c>
      <c r="F396" s="9" t="s">
        <v>2380</v>
      </c>
      <c r="G396" s="9" t="s">
        <v>2378</v>
      </c>
      <c r="H396" s="9" t="s">
        <v>2378</v>
      </c>
      <c r="I396" s="11">
        <v>1</v>
      </c>
      <c r="J396" s="17" t="s">
        <v>2378</v>
      </c>
    </row>
    <row r="397" spans="1:10" x14ac:dyDescent="0.3">
      <c r="A397" s="9" t="s">
        <v>1975</v>
      </c>
      <c r="B397" s="9">
        <v>27.1</v>
      </c>
      <c r="C397" s="11" t="str" cm="1">
        <f t="array" ref="C397">_xlfn.IFS(B397&lt;18.5,"Underweight",B397&lt;24.9,"Normal Weight",B397&lt;30,"Overweight",B397&gt;=30,"Obesity")</f>
        <v>Overweight</v>
      </c>
      <c r="D397" s="9">
        <v>9.0500000000000007</v>
      </c>
      <c r="E397" s="11" t="str" cm="1">
        <f t="array" ref="E397">_xlfn.IFS(D397&lt;5.7,"Normal",D397&lt;6.5,"Prediabetes",D397&gt;=6.5,"Diabetes")</f>
        <v>Diabetes</v>
      </c>
      <c r="F397" s="9" t="s">
        <v>2378</v>
      </c>
      <c r="G397" s="9" t="s">
        <v>2378</v>
      </c>
      <c r="H397" s="9" t="s">
        <v>2378</v>
      </c>
      <c r="I397" s="11">
        <v>2</v>
      </c>
      <c r="J397" s="17" t="s">
        <v>2378</v>
      </c>
    </row>
    <row r="398" spans="1:10" x14ac:dyDescent="0.3">
      <c r="A398" s="9" t="s">
        <v>1974</v>
      </c>
      <c r="B398" s="9">
        <v>24.42</v>
      </c>
      <c r="C398" s="11" t="str" cm="1">
        <f t="array" ref="C398">_xlfn.IFS(B398&lt;18.5,"Underweight",B398&lt;24.9,"Normal Weight",B398&lt;30,"Overweight",B398&gt;=30,"Obesity")</f>
        <v>Normal Weight</v>
      </c>
      <c r="D398" s="9">
        <v>11.31</v>
      </c>
      <c r="E398" s="11" t="str" cm="1">
        <f t="array" ref="E398">_xlfn.IFS(D398&lt;5.7,"Normal",D398&lt;6.5,"Prediabetes",D398&gt;=6.5,"Diabetes")</f>
        <v>Diabetes</v>
      </c>
      <c r="F398" s="9" t="s">
        <v>2378</v>
      </c>
      <c r="G398" s="9" t="s">
        <v>2378</v>
      </c>
      <c r="H398" s="9" t="s">
        <v>2378</v>
      </c>
      <c r="I398" s="11">
        <v>0</v>
      </c>
      <c r="J398" s="17" t="s">
        <v>2380</v>
      </c>
    </row>
    <row r="399" spans="1:10" x14ac:dyDescent="0.3">
      <c r="A399" s="9" t="s">
        <v>1973</v>
      </c>
      <c r="B399" s="9">
        <v>26.695</v>
      </c>
      <c r="C399" s="11" t="str" cm="1">
        <f t="array" ref="C399">_xlfn.IFS(B399&lt;18.5,"Underweight",B399&lt;24.9,"Normal Weight",B399&lt;30,"Overweight",B399&gt;=30,"Obesity")</f>
        <v>Overweight</v>
      </c>
      <c r="D399" s="9">
        <v>4.68</v>
      </c>
      <c r="E399" s="11" t="str" cm="1">
        <f t="array" ref="E399">_xlfn.IFS(D399&lt;5.7,"Normal",D399&lt;6.5,"Prediabetes",D399&gt;=6.5,"Diabetes")</f>
        <v>Normal</v>
      </c>
      <c r="F399" s="9" t="s">
        <v>2380</v>
      </c>
      <c r="G399" s="9" t="s">
        <v>2378</v>
      </c>
      <c r="H399" s="9" t="s">
        <v>2378</v>
      </c>
      <c r="I399" s="11">
        <v>2</v>
      </c>
      <c r="J399" s="17" t="s">
        <v>2380</v>
      </c>
    </row>
    <row r="400" spans="1:10" x14ac:dyDescent="0.3">
      <c r="A400" s="9" t="s">
        <v>1972</v>
      </c>
      <c r="B400" s="9">
        <v>27.79</v>
      </c>
      <c r="C400" s="11" t="str" cm="1">
        <f t="array" ref="C400">_xlfn.IFS(B400&lt;18.5,"Underweight",B400&lt;24.9,"Normal Weight",B400&lt;30,"Overweight",B400&gt;=30,"Obesity")</f>
        <v>Overweight</v>
      </c>
      <c r="D400" s="9">
        <v>6.05</v>
      </c>
      <c r="E400" s="11" t="str" cm="1">
        <f t="array" ref="E400">_xlfn.IFS(D400&lt;5.7,"Normal",D400&lt;6.5,"Prediabetes",D400&gt;=6.5,"Diabetes")</f>
        <v>Prediabetes</v>
      </c>
      <c r="F400" s="9" t="s">
        <v>2380</v>
      </c>
      <c r="G400" s="9" t="s">
        <v>2379</v>
      </c>
      <c r="H400" s="9" t="s">
        <v>2378</v>
      </c>
      <c r="I400" s="11">
        <v>1</v>
      </c>
      <c r="J400" s="17" t="s">
        <v>2380</v>
      </c>
    </row>
    <row r="401" spans="1:10" x14ac:dyDescent="0.3">
      <c r="A401" s="9" t="s">
        <v>1971</v>
      </c>
      <c r="B401" s="9">
        <v>32.68</v>
      </c>
      <c r="C401" s="11" t="str" cm="1">
        <f t="array" ref="C401">_xlfn.IFS(B401&lt;18.5,"Underweight",B401&lt;24.9,"Normal Weight",B401&lt;30,"Overweight",B401&gt;=30,"Obesity")</f>
        <v>Obesity</v>
      </c>
      <c r="D401" s="9">
        <v>4.68</v>
      </c>
      <c r="E401" s="11" t="str" cm="1">
        <f t="array" ref="E401">_xlfn.IFS(D401&lt;5.7,"Normal",D401&lt;6.5,"Prediabetes",D401&gt;=6.5,"Diabetes")</f>
        <v>Normal</v>
      </c>
      <c r="F401" s="9" t="s">
        <v>2380</v>
      </c>
      <c r="G401" s="9" t="s">
        <v>2378</v>
      </c>
      <c r="H401" s="9" t="s">
        <v>2378</v>
      </c>
      <c r="I401" s="11">
        <v>0</v>
      </c>
      <c r="J401" s="17" t="s">
        <v>2378</v>
      </c>
    </row>
    <row r="402" spans="1:10" x14ac:dyDescent="0.3">
      <c r="A402" s="9" t="s">
        <v>1970</v>
      </c>
      <c r="B402" s="9">
        <v>26.4</v>
      </c>
      <c r="C402" s="11" t="str" cm="1">
        <f t="array" ref="C402">_xlfn.IFS(B402&lt;18.5,"Underweight",B402&lt;24.9,"Normal Weight",B402&lt;30,"Overweight",B402&gt;=30,"Obesity")</f>
        <v>Overweight</v>
      </c>
      <c r="D402" s="9">
        <v>9.5</v>
      </c>
      <c r="E402" s="11" t="str" cm="1">
        <f t="array" ref="E402">_xlfn.IFS(D402&lt;5.7,"Normal",D402&lt;6.5,"Prediabetes",D402&gt;=6.5,"Diabetes")</f>
        <v>Diabetes</v>
      </c>
      <c r="F402" s="9" t="s">
        <v>2380</v>
      </c>
      <c r="G402" s="9" t="s">
        <v>2378</v>
      </c>
      <c r="H402" s="9" t="s">
        <v>2378</v>
      </c>
      <c r="I402" s="11">
        <v>2</v>
      </c>
      <c r="J402" s="17" t="s">
        <v>2378</v>
      </c>
    </row>
    <row r="403" spans="1:10" x14ac:dyDescent="0.3">
      <c r="A403" s="9" t="s">
        <v>1969</v>
      </c>
      <c r="B403" s="9">
        <v>23.655000000000001</v>
      </c>
      <c r="C403" s="11" t="str" cm="1">
        <f t="array" ref="C403">_xlfn.IFS(B403&lt;18.5,"Underweight",B403&lt;24.9,"Normal Weight",B403&lt;30,"Overweight",B403&gt;=30,"Obesity")</f>
        <v>Normal Weight</v>
      </c>
      <c r="D403" s="9">
        <v>10.84</v>
      </c>
      <c r="E403" s="11" t="str" cm="1">
        <f t="array" ref="E403">_xlfn.IFS(D403&lt;5.7,"Normal",D403&lt;6.5,"Prediabetes",D403&gt;=6.5,"Diabetes")</f>
        <v>Diabetes</v>
      </c>
      <c r="F403" s="9" t="s">
        <v>2380</v>
      </c>
      <c r="G403" s="9" t="s">
        <v>2378</v>
      </c>
      <c r="H403" s="9" t="s">
        <v>2380</v>
      </c>
      <c r="I403" s="11">
        <v>1</v>
      </c>
      <c r="J403" s="17" t="s">
        <v>2380</v>
      </c>
    </row>
    <row r="404" spans="1:10" x14ac:dyDescent="0.3">
      <c r="A404" s="9" t="s">
        <v>1968</v>
      </c>
      <c r="B404" s="9">
        <v>27.36</v>
      </c>
      <c r="C404" s="11" t="str" cm="1">
        <f t="array" ref="C404">_xlfn.IFS(B404&lt;18.5,"Underweight",B404&lt;24.9,"Normal Weight",B404&lt;30,"Overweight",B404&gt;=30,"Obesity")</f>
        <v>Overweight</v>
      </c>
      <c r="D404" s="9">
        <v>5.88</v>
      </c>
      <c r="E404" s="11" t="str" cm="1">
        <f t="array" ref="E404">_xlfn.IFS(D404&lt;5.7,"Normal",D404&lt;6.5,"Prediabetes",D404&gt;=6.5,"Diabetes")</f>
        <v>Prediabetes</v>
      </c>
      <c r="F404" s="9" t="s">
        <v>2378</v>
      </c>
      <c r="G404" s="9" t="s">
        <v>2378</v>
      </c>
      <c r="H404" s="9" t="s">
        <v>2378</v>
      </c>
      <c r="I404" s="11">
        <v>2</v>
      </c>
      <c r="J404" s="17" t="s">
        <v>2378</v>
      </c>
    </row>
    <row r="405" spans="1:10" x14ac:dyDescent="0.3">
      <c r="A405" s="9" t="s">
        <v>1967</v>
      </c>
      <c r="B405" s="9">
        <v>27.82</v>
      </c>
      <c r="C405" s="11" t="str" cm="1">
        <f t="array" ref="C405">_xlfn.IFS(B405&lt;18.5,"Underweight",B405&lt;24.9,"Normal Weight",B405&lt;30,"Overweight",B405&gt;=30,"Obesity")</f>
        <v>Overweight</v>
      </c>
      <c r="D405" s="9">
        <v>5.24</v>
      </c>
      <c r="E405" s="11" t="str" cm="1">
        <f t="array" ref="E405">_xlfn.IFS(D405&lt;5.7,"Normal",D405&lt;6.5,"Prediabetes",D405&gt;=6.5,"Diabetes")</f>
        <v>Normal</v>
      </c>
      <c r="F405" s="9" t="s">
        <v>2380</v>
      </c>
      <c r="G405" s="9" t="s">
        <v>2378</v>
      </c>
      <c r="H405" s="9" t="s">
        <v>2378</v>
      </c>
      <c r="I405" s="11">
        <v>0</v>
      </c>
      <c r="J405" s="17" t="s">
        <v>2380</v>
      </c>
    </row>
    <row r="406" spans="1:10" x14ac:dyDescent="0.3">
      <c r="A406" s="9" t="s">
        <v>1966</v>
      </c>
      <c r="B406" s="9">
        <v>25.46</v>
      </c>
      <c r="C406" s="11" t="str" cm="1">
        <f t="array" ref="C406">_xlfn.IFS(B406&lt;18.5,"Underweight",B406&lt;24.9,"Normal Weight",B406&lt;30,"Overweight",B406&gt;=30,"Obesity")</f>
        <v>Overweight</v>
      </c>
      <c r="D406" s="9">
        <v>11.75</v>
      </c>
      <c r="E406" s="11" t="str" cm="1">
        <f t="array" ref="E406">_xlfn.IFS(D406&lt;5.7,"Normal",D406&lt;6.5,"Prediabetes",D406&gt;=6.5,"Diabetes")</f>
        <v>Diabetes</v>
      </c>
      <c r="F406" s="9" t="s">
        <v>2378</v>
      </c>
      <c r="G406" s="9" t="s">
        <v>2378</v>
      </c>
      <c r="H406" s="9" t="s">
        <v>2378</v>
      </c>
      <c r="I406" s="11">
        <v>0</v>
      </c>
      <c r="J406" s="17" t="s">
        <v>2378</v>
      </c>
    </row>
    <row r="407" spans="1:10" x14ac:dyDescent="0.3">
      <c r="A407" s="9" t="s">
        <v>1965</v>
      </c>
      <c r="B407" s="9">
        <v>25.1</v>
      </c>
      <c r="C407" s="11" t="str" cm="1">
        <f t="array" ref="C407">_xlfn.IFS(B407&lt;18.5,"Underweight",B407&lt;24.9,"Normal Weight",B407&lt;30,"Overweight",B407&gt;=30,"Obesity")</f>
        <v>Overweight</v>
      </c>
      <c r="D407" s="9">
        <v>6.97</v>
      </c>
      <c r="E407" s="11" t="str" cm="1">
        <f t="array" ref="E407">_xlfn.IFS(D407&lt;5.7,"Normal",D407&lt;6.5,"Prediabetes",D407&gt;=6.5,"Diabetes")</f>
        <v>Diabetes</v>
      </c>
      <c r="F407" s="9" t="s">
        <v>2378</v>
      </c>
      <c r="G407" s="9" t="s">
        <v>2378</v>
      </c>
      <c r="H407" s="9" t="s">
        <v>2378</v>
      </c>
      <c r="I407" s="11">
        <v>0</v>
      </c>
      <c r="J407" s="17" t="s">
        <v>2380</v>
      </c>
    </row>
    <row r="408" spans="1:10" x14ac:dyDescent="0.3">
      <c r="A408" s="9" t="s">
        <v>1964</v>
      </c>
      <c r="B408" s="9">
        <v>32.11</v>
      </c>
      <c r="C408" s="11" t="str" cm="1">
        <f t="array" ref="C408">_xlfn.IFS(B408&lt;18.5,"Underweight",B408&lt;24.9,"Normal Weight",B408&lt;30,"Overweight",B408&gt;=30,"Obesity")</f>
        <v>Obesity</v>
      </c>
      <c r="D408" s="9">
        <v>4.76</v>
      </c>
      <c r="E408" s="11" t="str" cm="1">
        <f t="array" ref="E408">_xlfn.IFS(D408&lt;5.7,"Normal",D408&lt;6.5,"Prediabetes",D408&gt;=6.5,"Diabetes")</f>
        <v>Normal</v>
      </c>
      <c r="F408" s="9" t="s">
        <v>2378</v>
      </c>
      <c r="G408" s="9" t="s">
        <v>2378</v>
      </c>
      <c r="H408" s="9" t="s">
        <v>2378</v>
      </c>
      <c r="I408" s="11">
        <v>2</v>
      </c>
      <c r="J408" s="17" t="s">
        <v>2378</v>
      </c>
    </row>
    <row r="409" spans="1:10" x14ac:dyDescent="0.3">
      <c r="A409" s="9" t="s">
        <v>1963</v>
      </c>
      <c r="B409" s="9">
        <v>29.8</v>
      </c>
      <c r="C409" s="11" t="str" cm="1">
        <f t="array" ref="C409">_xlfn.IFS(B409&lt;18.5,"Underweight",B409&lt;24.9,"Normal Weight",B409&lt;30,"Overweight",B409&gt;=30,"Obesity")</f>
        <v>Overweight</v>
      </c>
      <c r="D409" s="9">
        <v>8.24</v>
      </c>
      <c r="E409" s="11" t="str" cm="1">
        <f t="array" ref="E409">_xlfn.IFS(D409&lt;5.7,"Normal",D409&lt;6.5,"Prediabetes",D409&gt;=6.5,"Diabetes")</f>
        <v>Diabetes</v>
      </c>
      <c r="F409" s="9" t="s">
        <v>2380</v>
      </c>
      <c r="G409" s="9" t="s">
        <v>2378</v>
      </c>
      <c r="H409" s="9" t="s">
        <v>2378</v>
      </c>
      <c r="I409" s="11">
        <v>1</v>
      </c>
      <c r="J409" s="17" t="s">
        <v>2380</v>
      </c>
    </row>
    <row r="410" spans="1:10" x14ac:dyDescent="0.3">
      <c r="A410" s="9" t="s">
        <v>1962</v>
      </c>
      <c r="B410" s="9">
        <v>24.01</v>
      </c>
      <c r="C410" s="11" t="str" cm="1">
        <f t="array" ref="C410">_xlfn.IFS(B410&lt;18.5,"Underweight",B410&lt;24.9,"Normal Weight",B410&lt;30,"Overweight",B410&gt;=30,"Obesity")</f>
        <v>Normal Weight</v>
      </c>
      <c r="D410" s="9">
        <v>4.76</v>
      </c>
      <c r="E410" s="11" t="str" cm="1">
        <f t="array" ref="E410">_xlfn.IFS(D410&lt;5.7,"Normal",D410&lt;6.5,"Prediabetes",D410&gt;=6.5,"Diabetes")</f>
        <v>Normal</v>
      </c>
      <c r="F410" s="9" t="s">
        <v>2378</v>
      </c>
      <c r="G410" s="9" t="s">
        <v>2378</v>
      </c>
      <c r="H410" s="9" t="s">
        <v>2378</v>
      </c>
      <c r="I410" s="11">
        <v>1</v>
      </c>
      <c r="J410" s="17" t="s">
        <v>2380</v>
      </c>
    </row>
    <row r="411" spans="1:10" x14ac:dyDescent="0.3">
      <c r="A411" s="9" t="s">
        <v>1961</v>
      </c>
      <c r="B411" s="9">
        <v>23.21</v>
      </c>
      <c r="C411" s="11" t="str" cm="1">
        <f t="array" ref="C411">_xlfn.IFS(B411&lt;18.5,"Underweight",B411&lt;24.9,"Normal Weight",B411&lt;30,"Overweight",B411&gt;=30,"Obesity")</f>
        <v>Normal Weight</v>
      </c>
      <c r="D411" s="9">
        <v>6.03</v>
      </c>
      <c r="E411" s="11" t="str" cm="1">
        <f t="array" ref="E411">_xlfn.IFS(D411&lt;5.7,"Normal",D411&lt;6.5,"Prediabetes",D411&gt;=6.5,"Diabetes")</f>
        <v>Prediabetes</v>
      </c>
      <c r="F411" s="9" t="s">
        <v>2378</v>
      </c>
      <c r="G411" s="9" t="s">
        <v>2378</v>
      </c>
      <c r="H411" s="9" t="s">
        <v>2378</v>
      </c>
      <c r="I411" s="11">
        <v>1</v>
      </c>
      <c r="J411" s="17" t="s">
        <v>2378</v>
      </c>
    </row>
    <row r="412" spans="1:10" x14ac:dyDescent="0.3">
      <c r="A412" s="9" t="s">
        <v>1960</v>
      </c>
      <c r="B412" s="9">
        <v>21.2</v>
      </c>
      <c r="C412" s="11" t="str" cm="1">
        <f t="array" ref="C412">_xlfn.IFS(B412&lt;18.5,"Underweight",B412&lt;24.9,"Normal Weight",B412&lt;30,"Overweight",B412&gt;=30,"Obesity")</f>
        <v>Normal Weight</v>
      </c>
      <c r="D412" s="9">
        <v>4.07</v>
      </c>
      <c r="E412" s="11" t="str" cm="1">
        <f t="array" ref="E412">_xlfn.IFS(D412&lt;5.7,"Normal",D412&lt;6.5,"Prediabetes",D412&gt;=6.5,"Diabetes")</f>
        <v>Normal</v>
      </c>
      <c r="F412" s="9" t="s">
        <v>2380</v>
      </c>
      <c r="G412" s="9" t="s">
        <v>2378</v>
      </c>
      <c r="H412" s="9" t="s">
        <v>2378</v>
      </c>
      <c r="I412" s="11">
        <v>1</v>
      </c>
      <c r="J412" s="17" t="s">
        <v>2380</v>
      </c>
    </row>
    <row r="413" spans="1:10" x14ac:dyDescent="0.3">
      <c r="A413" s="9" t="s">
        <v>1959</v>
      </c>
      <c r="B413" s="9">
        <v>28.215</v>
      </c>
      <c r="C413" s="11" t="str" cm="1">
        <f t="array" ref="C413">_xlfn.IFS(B413&lt;18.5,"Underweight",B413&lt;24.9,"Normal Weight",B413&lt;30,"Overweight",B413&gt;=30,"Obesity")</f>
        <v>Overweight</v>
      </c>
      <c r="D413" s="9">
        <v>8.26</v>
      </c>
      <c r="E413" s="11" t="str" cm="1">
        <f t="array" ref="E413">_xlfn.IFS(D413&lt;5.7,"Normal",D413&lt;6.5,"Prediabetes",D413&gt;=6.5,"Diabetes")</f>
        <v>Diabetes</v>
      </c>
      <c r="F413" s="9" t="s">
        <v>2380</v>
      </c>
      <c r="G413" s="9" t="s">
        <v>2378</v>
      </c>
      <c r="H413" s="9" t="s">
        <v>2378</v>
      </c>
      <c r="I413" s="11">
        <v>1</v>
      </c>
      <c r="J413" s="17" t="s">
        <v>2380</v>
      </c>
    </row>
    <row r="414" spans="1:10" x14ac:dyDescent="0.3">
      <c r="A414" s="9" t="s">
        <v>1958</v>
      </c>
      <c r="B414" s="9">
        <v>38.094999999999999</v>
      </c>
      <c r="C414" s="11" t="str" cm="1">
        <f t="array" ref="C414">_xlfn.IFS(B414&lt;18.5,"Underweight",B414&lt;24.9,"Normal Weight",B414&lt;30,"Overweight",B414&gt;=30,"Obesity")</f>
        <v>Obesity</v>
      </c>
      <c r="D414" s="9">
        <v>4.76</v>
      </c>
      <c r="E414" s="11" t="str" cm="1">
        <f t="array" ref="E414">_xlfn.IFS(D414&lt;5.7,"Normal",D414&lt;6.5,"Prediabetes",D414&gt;=6.5,"Diabetes")</f>
        <v>Normal</v>
      </c>
      <c r="F414" s="9" t="s">
        <v>2378</v>
      </c>
      <c r="G414" s="9" t="s">
        <v>2378</v>
      </c>
      <c r="H414" s="9" t="s">
        <v>2378</v>
      </c>
      <c r="I414" s="11">
        <v>1</v>
      </c>
      <c r="J414" s="17" t="s">
        <v>2378</v>
      </c>
    </row>
    <row r="415" spans="1:10" x14ac:dyDescent="0.3">
      <c r="A415" s="9" t="s">
        <v>1957</v>
      </c>
      <c r="B415" s="9">
        <v>22.61</v>
      </c>
      <c r="C415" s="11" t="str" cm="1">
        <f t="array" ref="C415">_xlfn.IFS(B415&lt;18.5,"Underweight",B415&lt;24.9,"Normal Weight",B415&lt;30,"Overweight",B415&gt;=30,"Obesity")</f>
        <v>Normal Weight</v>
      </c>
      <c r="D415" s="9">
        <v>6.13</v>
      </c>
      <c r="E415" s="11" t="str" cm="1">
        <f t="array" ref="E415">_xlfn.IFS(D415&lt;5.7,"Normal",D415&lt;6.5,"Prediabetes",D415&gt;=6.5,"Diabetes")</f>
        <v>Prediabetes</v>
      </c>
      <c r="F415" s="9" t="s">
        <v>2380</v>
      </c>
      <c r="G415" s="9" t="s">
        <v>2378</v>
      </c>
      <c r="H415" s="9" t="s">
        <v>2380</v>
      </c>
      <c r="I415" s="11">
        <v>1</v>
      </c>
      <c r="J415" s="17" t="s">
        <v>2380</v>
      </c>
    </row>
    <row r="416" spans="1:10" x14ac:dyDescent="0.3">
      <c r="A416" s="9" t="s">
        <v>1956</v>
      </c>
      <c r="B416" s="9">
        <v>24.32</v>
      </c>
      <c r="C416" s="11" t="str" cm="1">
        <f t="array" ref="C416">_xlfn.IFS(B416&lt;18.5,"Underweight",B416&lt;24.9,"Normal Weight",B416&lt;30,"Overweight",B416&gt;=30,"Obesity")</f>
        <v>Normal Weight</v>
      </c>
      <c r="D416" s="9">
        <v>10.47</v>
      </c>
      <c r="E416" s="11" t="str" cm="1">
        <f t="array" ref="E416">_xlfn.IFS(D416&lt;5.7,"Normal",D416&lt;6.5,"Prediabetes",D416&gt;=6.5,"Diabetes")</f>
        <v>Diabetes</v>
      </c>
      <c r="F416" s="9" t="s">
        <v>2380</v>
      </c>
      <c r="G416" s="9" t="s">
        <v>2378</v>
      </c>
      <c r="H416" s="9" t="s">
        <v>2378</v>
      </c>
      <c r="I416" s="11">
        <v>2</v>
      </c>
      <c r="J416" s="17" t="s">
        <v>2380</v>
      </c>
    </row>
    <row r="417" spans="1:10" x14ac:dyDescent="0.3">
      <c r="A417" s="9" t="s">
        <v>1955</v>
      </c>
      <c r="B417" s="9">
        <v>20.96</v>
      </c>
      <c r="C417" s="11" t="str" cm="1">
        <f t="array" ref="C417">_xlfn.IFS(B417&lt;18.5,"Underweight",B417&lt;24.9,"Normal Weight",B417&lt;30,"Overweight",B417&gt;=30,"Obesity")</f>
        <v>Normal Weight</v>
      </c>
      <c r="D417" s="9">
        <v>4.04</v>
      </c>
      <c r="E417" s="11" t="str" cm="1">
        <f t="array" ref="E417">_xlfn.IFS(D417&lt;5.7,"Normal",D417&lt;6.5,"Prediabetes",D417&gt;=6.5,"Diabetes")</f>
        <v>Normal</v>
      </c>
      <c r="F417" s="9" t="s">
        <v>2380</v>
      </c>
      <c r="G417" s="9" t="s">
        <v>2378</v>
      </c>
      <c r="H417" s="9" t="s">
        <v>2378</v>
      </c>
      <c r="I417" s="11">
        <v>1</v>
      </c>
      <c r="J417" s="17" t="s">
        <v>2380</v>
      </c>
    </row>
    <row r="418" spans="1:10" x14ac:dyDescent="0.3">
      <c r="A418" s="9" t="s">
        <v>1954</v>
      </c>
      <c r="B418" s="9">
        <v>19.68</v>
      </c>
      <c r="C418" s="11" t="str" cm="1">
        <f t="array" ref="C418">_xlfn.IFS(B418&lt;18.5,"Underweight",B418&lt;24.9,"Normal Weight",B418&lt;30,"Overweight",B418&gt;=30,"Obesity")</f>
        <v>Normal Weight</v>
      </c>
      <c r="D418" s="9">
        <v>5.74</v>
      </c>
      <c r="E418" s="11" t="str" cm="1">
        <f t="array" ref="E418">_xlfn.IFS(D418&lt;5.7,"Normal",D418&lt;6.5,"Prediabetes",D418&gt;=6.5,"Diabetes")</f>
        <v>Prediabetes</v>
      </c>
      <c r="F418" s="9" t="s">
        <v>2378</v>
      </c>
      <c r="G418" s="9" t="s">
        <v>2378</v>
      </c>
      <c r="H418" s="9" t="s">
        <v>2378</v>
      </c>
      <c r="I418" s="11">
        <v>0</v>
      </c>
      <c r="J418" s="17" t="s">
        <v>2380</v>
      </c>
    </row>
    <row r="419" spans="1:10" x14ac:dyDescent="0.3">
      <c r="A419" s="9" t="s">
        <v>1953</v>
      </c>
      <c r="B419" s="9">
        <v>18.100000000000001</v>
      </c>
      <c r="C419" s="11" t="str" cm="1">
        <f t="array" ref="C419">_xlfn.IFS(B419&lt;18.5,"Underweight",B419&lt;24.9,"Normal Weight",B419&lt;30,"Overweight",B419&gt;=30,"Obesity")</f>
        <v>Underweight</v>
      </c>
      <c r="D419" s="9">
        <v>6.33</v>
      </c>
      <c r="E419" s="11" t="str" cm="1">
        <f t="array" ref="E419">_xlfn.IFS(D419&lt;5.7,"Normal",D419&lt;6.5,"Prediabetes",D419&gt;=6.5,"Diabetes")</f>
        <v>Prediabetes</v>
      </c>
      <c r="F419" s="9" t="s">
        <v>2378</v>
      </c>
      <c r="G419" s="9" t="s">
        <v>2378</v>
      </c>
      <c r="H419" s="9" t="s">
        <v>2378</v>
      </c>
      <c r="I419" s="11">
        <v>1</v>
      </c>
      <c r="J419" s="17" t="s">
        <v>2380</v>
      </c>
    </row>
    <row r="420" spans="1:10" x14ac:dyDescent="0.3">
      <c r="A420" s="9" t="s">
        <v>1952</v>
      </c>
      <c r="B420" s="9">
        <v>29.64</v>
      </c>
      <c r="C420" s="11" t="str" cm="1">
        <f t="array" ref="C420">_xlfn.IFS(B420&lt;18.5,"Underweight",B420&lt;24.9,"Normal Weight",B420&lt;30,"Overweight",B420&gt;=30,"Obesity")</f>
        <v>Overweight</v>
      </c>
      <c r="D420" s="9">
        <v>4.28</v>
      </c>
      <c r="E420" s="11" t="str" cm="1">
        <f t="array" ref="E420">_xlfn.IFS(D420&lt;5.7,"Normal",D420&lt;6.5,"Prediabetes",D420&gt;=6.5,"Diabetes")</f>
        <v>Normal</v>
      </c>
      <c r="F420" s="9" t="s">
        <v>2380</v>
      </c>
      <c r="G420" s="9" t="s">
        <v>2378</v>
      </c>
      <c r="H420" s="9" t="s">
        <v>2378</v>
      </c>
      <c r="I420" s="11">
        <v>0</v>
      </c>
      <c r="J420" s="17" t="s">
        <v>2378</v>
      </c>
    </row>
    <row r="421" spans="1:10" x14ac:dyDescent="0.3">
      <c r="A421" s="9" t="s">
        <v>1951</v>
      </c>
      <c r="B421" s="9">
        <v>25.3</v>
      </c>
      <c r="C421" s="11" t="str" cm="1">
        <f t="array" ref="C421">_xlfn.IFS(B421&lt;18.5,"Underweight",B421&lt;24.9,"Normal Weight",B421&lt;30,"Overweight",B421&gt;=30,"Obesity")</f>
        <v>Overweight</v>
      </c>
      <c r="D421" s="9">
        <v>9.4700000000000006</v>
      </c>
      <c r="E421" s="11" t="str" cm="1">
        <f t="array" ref="E421">_xlfn.IFS(D421&lt;5.7,"Normal",D421&lt;6.5,"Prediabetes",D421&gt;=6.5,"Diabetes")</f>
        <v>Diabetes</v>
      </c>
      <c r="F421" s="9" t="s">
        <v>2380</v>
      </c>
      <c r="G421" s="9" t="s">
        <v>2378</v>
      </c>
      <c r="H421" s="9" t="s">
        <v>2378</v>
      </c>
      <c r="I421" s="11">
        <v>2</v>
      </c>
      <c r="J421" s="17" t="s">
        <v>2380</v>
      </c>
    </row>
    <row r="422" spans="1:10" x14ac:dyDescent="0.3">
      <c r="A422" s="9" t="s">
        <v>1950</v>
      </c>
      <c r="B422" s="9">
        <v>27.6</v>
      </c>
      <c r="C422" s="11" t="str" cm="1">
        <f t="array" ref="C422">_xlfn.IFS(B422&lt;18.5,"Underweight",B422&lt;24.9,"Normal Weight",B422&lt;30,"Overweight",B422&gt;=30,"Obesity")</f>
        <v>Overweight</v>
      </c>
      <c r="D422" s="9">
        <v>4.8499999999999996</v>
      </c>
      <c r="E422" s="11" t="str" cm="1">
        <f t="array" ref="E422">_xlfn.IFS(D422&lt;5.7,"Normal",D422&lt;6.5,"Prediabetes",D422&gt;=6.5,"Diabetes")</f>
        <v>Normal</v>
      </c>
      <c r="F422" s="9" t="s">
        <v>2380</v>
      </c>
      <c r="G422" s="9" t="s">
        <v>2378</v>
      </c>
      <c r="H422" s="9" t="s">
        <v>2378</v>
      </c>
      <c r="I422" s="11">
        <v>0</v>
      </c>
      <c r="J422" s="17" t="s">
        <v>2378</v>
      </c>
    </row>
    <row r="423" spans="1:10" x14ac:dyDescent="0.3">
      <c r="A423" s="9" t="s">
        <v>1949</v>
      </c>
      <c r="B423" s="9">
        <v>27.645</v>
      </c>
      <c r="C423" s="11" t="str" cm="1">
        <f t="array" ref="C423">_xlfn.IFS(B423&lt;18.5,"Underweight",B423&lt;24.9,"Normal Weight",B423&lt;30,"Overweight",B423&gt;=30,"Obesity")</f>
        <v>Overweight</v>
      </c>
      <c r="D423" s="9">
        <v>11.03</v>
      </c>
      <c r="E423" s="11" t="str" cm="1">
        <f t="array" ref="E423">_xlfn.IFS(D423&lt;5.7,"Normal",D423&lt;6.5,"Prediabetes",D423&gt;=6.5,"Diabetes")</f>
        <v>Diabetes</v>
      </c>
      <c r="F423" s="9" t="s">
        <v>2380</v>
      </c>
      <c r="G423" s="9" t="s">
        <v>2378</v>
      </c>
      <c r="H423" s="9" t="s">
        <v>2378</v>
      </c>
      <c r="I423" s="11">
        <v>1</v>
      </c>
      <c r="J423" s="17" t="s">
        <v>2380</v>
      </c>
    </row>
    <row r="424" spans="1:10" x14ac:dyDescent="0.3">
      <c r="A424" s="9" t="s">
        <v>1948</v>
      </c>
      <c r="B424" s="9">
        <v>27.6</v>
      </c>
      <c r="C424" s="11" t="str" cm="1">
        <f t="array" ref="C424">_xlfn.IFS(B424&lt;18.5,"Underweight",B424&lt;24.9,"Normal Weight",B424&lt;30,"Overweight",B424&gt;=30,"Obesity")</f>
        <v>Overweight</v>
      </c>
      <c r="D424" s="9">
        <v>5.22</v>
      </c>
      <c r="E424" s="11" t="str" cm="1">
        <f t="array" ref="E424">_xlfn.IFS(D424&lt;5.7,"Normal",D424&lt;6.5,"Prediabetes",D424&gt;=6.5,"Diabetes")</f>
        <v>Normal</v>
      </c>
      <c r="F424" s="9" t="s">
        <v>2378</v>
      </c>
      <c r="G424" s="9" t="s">
        <v>2378</v>
      </c>
      <c r="H424" s="9" t="s">
        <v>2378</v>
      </c>
      <c r="I424" s="11">
        <v>2</v>
      </c>
      <c r="J424" s="17" t="s">
        <v>2380</v>
      </c>
    </row>
    <row r="425" spans="1:10" x14ac:dyDescent="0.3">
      <c r="A425" s="9" t="s">
        <v>1947</v>
      </c>
      <c r="B425" s="9">
        <v>25.08</v>
      </c>
      <c r="C425" s="11" t="str" cm="1">
        <f t="array" ref="C425">_xlfn.IFS(B425&lt;18.5,"Underweight",B425&lt;24.9,"Normal Weight",B425&lt;30,"Overweight",B425&gt;=30,"Obesity")</f>
        <v>Overweight</v>
      </c>
      <c r="D425" s="9">
        <v>9.52</v>
      </c>
      <c r="E425" s="11" t="str" cm="1">
        <f t="array" ref="E425">_xlfn.IFS(D425&lt;5.7,"Normal",D425&lt;6.5,"Prediabetes",D425&gt;=6.5,"Diabetes")</f>
        <v>Diabetes</v>
      </c>
      <c r="F425" s="9" t="s">
        <v>2380</v>
      </c>
      <c r="G425" s="9" t="s">
        <v>2378</v>
      </c>
      <c r="H425" s="9" t="s">
        <v>2378</v>
      </c>
      <c r="I425" s="11">
        <v>2</v>
      </c>
      <c r="J425" s="17" t="s">
        <v>2378</v>
      </c>
    </row>
    <row r="426" spans="1:10" x14ac:dyDescent="0.3">
      <c r="A426" s="9" t="s">
        <v>1946</v>
      </c>
      <c r="B426" s="9">
        <v>30.02</v>
      </c>
      <c r="C426" s="11" t="str" cm="1">
        <f t="array" ref="C426">_xlfn.IFS(B426&lt;18.5,"Underweight",B426&lt;24.9,"Normal Weight",B426&lt;30,"Overweight",B426&gt;=30,"Obesity")</f>
        <v>Obesity</v>
      </c>
      <c r="D426" s="9">
        <v>11.09</v>
      </c>
      <c r="E426" s="11" t="str" cm="1">
        <f t="array" ref="E426">_xlfn.IFS(D426&lt;5.7,"Normal",D426&lt;6.5,"Prediabetes",D426&gt;=6.5,"Diabetes")</f>
        <v>Diabetes</v>
      </c>
      <c r="F426" s="9" t="s">
        <v>2378</v>
      </c>
      <c r="G426" s="9" t="s">
        <v>2378</v>
      </c>
      <c r="H426" s="9" t="s">
        <v>2378</v>
      </c>
      <c r="I426" s="11">
        <v>0</v>
      </c>
      <c r="J426" s="17" t="s">
        <v>2378</v>
      </c>
    </row>
    <row r="427" spans="1:10" x14ac:dyDescent="0.3">
      <c r="A427" s="9" t="s">
        <v>1945</v>
      </c>
      <c r="B427" s="9">
        <v>27.36</v>
      </c>
      <c r="C427" s="11" t="str" cm="1">
        <f t="array" ref="C427">_xlfn.IFS(B427&lt;18.5,"Underweight",B427&lt;24.9,"Normal Weight",B427&lt;30,"Overweight",B427&gt;=30,"Obesity")</f>
        <v>Overweight</v>
      </c>
      <c r="D427" s="9">
        <v>9.4499999999999993</v>
      </c>
      <c r="E427" s="11" t="str" cm="1">
        <f t="array" ref="E427">_xlfn.IFS(D427&lt;5.7,"Normal",D427&lt;6.5,"Prediabetes",D427&gt;=6.5,"Diabetes")</f>
        <v>Diabetes</v>
      </c>
      <c r="F427" s="9" t="s">
        <v>2380</v>
      </c>
      <c r="G427" s="9" t="s">
        <v>2378</v>
      </c>
      <c r="H427" s="9" t="s">
        <v>2378</v>
      </c>
      <c r="I427" s="11">
        <v>2</v>
      </c>
      <c r="J427" s="17" t="s">
        <v>2380</v>
      </c>
    </row>
    <row r="428" spans="1:10" x14ac:dyDescent="0.3">
      <c r="A428" s="9" t="s">
        <v>1944</v>
      </c>
      <c r="B428" s="9">
        <v>22.2</v>
      </c>
      <c r="C428" s="11" t="str" cm="1">
        <f t="array" ref="C428">_xlfn.IFS(B428&lt;18.5,"Underweight",B428&lt;24.9,"Normal Weight",B428&lt;30,"Overweight",B428&gt;=30,"Obesity")</f>
        <v>Normal Weight</v>
      </c>
      <c r="D428" s="9">
        <v>5.51</v>
      </c>
      <c r="E428" s="11" t="str" cm="1">
        <f t="array" ref="E428">_xlfn.IFS(D428&lt;5.7,"Normal",D428&lt;6.5,"Prediabetes",D428&gt;=6.5,"Diabetes")</f>
        <v>Normal</v>
      </c>
      <c r="F428" s="9" t="s">
        <v>2378</v>
      </c>
      <c r="G428" s="9" t="s">
        <v>2378</v>
      </c>
      <c r="H428" s="9" t="s">
        <v>2378</v>
      </c>
      <c r="I428" s="11">
        <v>0</v>
      </c>
      <c r="J428" s="17" t="s">
        <v>2380</v>
      </c>
    </row>
    <row r="429" spans="1:10" x14ac:dyDescent="0.3">
      <c r="A429" s="9" t="s">
        <v>1943</v>
      </c>
      <c r="B429" s="9">
        <v>25.71</v>
      </c>
      <c r="C429" s="11" t="str" cm="1">
        <f t="array" ref="C429">_xlfn.IFS(B429&lt;18.5,"Underweight",B429&lt;24.9,"Normal Weight",B429&lt;30,"Overweight",B429&gt;=30,"Obesity")</f>
        <v>Overweight</v>
      </c>
      <c r="D429" s="9">
        <v>4.18</v>
      </c>
      <c r="E429" s="11" t="str" cm="1">
        <f t="array" ref="E429">_xlfn.IFS(D429&lt;5.7,"Normal",D429&lt;6.5,"Prediabetes",D429&gt;=6.5,"Diabetes")</f>
        <v>Normal</v>
      </c>
      <c r="F429" s="9" t="s">
        <v>2378</v>
      </c>
      <c r="G429" s="9" t="s">
        <v>2379</v>
      </c>
      <c r="H429" s="9" t="s">
        <v>2378</v>
      </c>
      <c r="I429" s="11">
        <v>1</v>
      </c>
      <c r="J429" s="17" t="s">
        <v>2380</v>
      </c>
    </row>
    <row r="430" spans="1:10" x14ac:dyDescent="0.3">
      <c r="A430" s="9" t="s">
        <v>1942</v>
      </c>
      <c r="B430" s="9">
        <v>41.91</v>
      </c>
      <c r="C430" s="11" t="str" cm="1">
        <f t="array" ref="C430">_xlfn.IFS(B430&lt;18.5,"Underweight",B430&lt;24.9,"Normal Weight",B430&lt;30,"Overweight",B430&gt;=30,"Obesity")</f>
        <v>Obesity</v>
      </c>
      <c r="D430" s="9">
        <v>5.98</v>
      </c>
      <c r="E430" s="11" t="str" cm="1">
        <f t="array" ref="E430">_xlfn.IFS(D430&lt;5.7,"Normal",D430&lt;6.5,"Prediabetes",D430&gt;=6.5,"Diabetes")</f>
        <v>Prediabetes</v>
      </c>
      <c r="F430" s="9" t="s">
        <v>2380</v>
      </c>
      <c r="G430" s="9" t="s">
        <v>2378</v>
      </c>
      <c r="H430" s="9" t="s">
        <v>2378</v>
      </c>
      <c r="I430" s="11">
        <v>1</v>
      </c>
      <c r="J430" s="17" t="s">
        <v>2378</v>
      </c>
    </row>
    <row r="431" spans="1:10" x14ac:dyDescent="0.3">
      <c r="A431" s="9" t="s">
        <v>1941</v>
      </c>
      <c r="B431" s="9">
        <v>25.85</v>
      </c>
      <c r="C431" s="11" t="str" cm="1">
        <f t="array" ref="C431">_xlfn.IFS(B431&lt;18.5,"Underweight",B431&lt;24.9,"Normal Weight",B431&lt;30,"Overweight",B431&gt;=30,"Obesity")</f>
        <v>Overweight</v>
      </c>
      <c r="D431" s="9">
        <v>10.16</v>
      </c>
      <c r="E431" s="11" t="str" cm="1">
        <f t="array" ref="E431">_xlfn.IFS(D431&lt;5.7,"Normal",D431&lt;6.5,"Prediabetes",D431&gt;=6.5,"Diabetes")</f>
        <v>Diabetes</v>
      </c>
      <c r="F431" s="9" t="s">
        <v>2378</v>
      </c>
      <c r="G431" s="9" t="s">
        <v>2378</v>
      </c>
      <c r="H431" s="9" t="s">
        <v>2378</v>
      </c>
      <c r="I431" s="11">
        <v>0</v>
      </c>
      <c r="J431" s="17" t="s">
        <v>2380</v>
      </c>
    </row>
    <row r="432" spans="1:10" x14ac:dyDescent="0.3">
      <c r="A432" s="9" t="s">
        <v>1940</v>
      </c>
      <c r="B432" s="9">
        <v>23.844999999999999</v>
      </c>
      <c r="C432" s="11" t="str" cm="1">
        <f t="array" ref="C432">_xlfn.IFS(B432&lt;18.5,"Underweight",B432&lt;24.9,"Normal Weight",B432&lt;30,"Overweight",B432&gt;=30,"Obesity")</f>
        <v>Normal Weight</v>
      </c>
      <c r="D432" s="9">
        <v>11.71</v>
      </c>
      <c r="E432" s="11" t="str" cm="1">
        <f t="array" ref="E432">_xlfn.IFS(D432&lt;5.7,"Normal",D432&lt;6.5,"Prediabetes",D432&gt;=6.5,"Diabetes")</f>
        <v>Diabetes</v>
      </c>
      <c r="F432" s="9" t="s">
        <v>2378</v>
      </c>
      <c r="G432" s="9" t="s">
        <v>2378</v>
      </c>
      <c r="H432" s="9" t="s">
        <v>2378</v>
      </c>
      <c r="I432" s="11">
        <v>2</v>
      </c>
      <c r="J432" s="17" t="s">
        <v>2380</v>
      </c>
    </row>
    <row r="433" spans="1:10" x14ac:dyDescent="0.3">
      <c r="A433" s="9" t="s">
        <v>1939</v>
      </c>
      <c r="B433" s="9">
        <v>30.59</v>
      </c>
      <c r="C433" s="11" t="str" cm="1">
        <f t="array" ref="C433">_xlfn.IFS(B433&lt;18.5,"Underweight",B433&lt;24.9,"Normal Weight",B433&lt;30,"Overweight",B433&gt;=30,"Obesity")</f>
        <v>Obesity</v>
      </c>
      <c r="D433" s="9">
        <v>5.23</v>
      </c>
      <c r="E433" s="11" t="str" cm="1">
        <f t="array" ref="E433">_xlfn.IFS(D433&lt;5.7,"Normal",D433&lt;6.5,"Prediabetes",D433&gt;=6.5,"Diabetes")</f>
        <v>Normal</v>
      </c>
      <c r="F433" s="9" t="s">
        <v>2378</v>
      </c>
      <c r="G433" s="9" t="s">
        <v>2378</v>
      </c>
      <c r="H433" s="9" t="s">
        <v>2380</v>
      </c>
      <c r="I433" s="11">
        <v>1</v>
      </c>
      <c r="J433" s="17" t="s">
        <v>2378</v>
      </c>
    </row>
    <row r="434" spans="1:10" x14ac:dyDescent="0.3">
      <c r="A434" s="9" t="s">
        <v>1938</v>
      </c>
      <c r="B434" s="9">
        <v>24.795000000000002</v>
      </c>
      <c r="C434" s="11" t="str" cm="1">
        <f t="array" ref="C434">_xlfn.IFS(B434&lt;18.5,"Underweight",B434&lt;24.9,"Normal Weight",B434&lt;30,"Overweight",B434&gt;=30,"Obesity")</f>
        <v>Normal Weight</v>
      </c>
      <c r="D434" s="9">
        <v>6.85</v>
      </c>
      <c r="E434" s="11" t="str" cm="1">
        <f t="array" ref="E434">_xlfn.IFS(D434&lt;5.7,"Normal",D434&lt;6.5,"Prediabetes",D434&gt;=6.5,"Diabetes")</f>
        <v>Diabetes</v>
      </c>
      <c r="F434" s="9" t="s">
        <v>2378</v>
      </c>
      <c r="G434" s="9" t="s">
        <v>2378</v>
      </c>
      <c r="H434" s="9" t="s">
        <v>2378</v>
      </c>
      <c r="I434" s="11">
        <v>0</v>
      </c>
      <c r="J434" s="17" t="s">
        <v>2380</v>
      </c>
    </row>
    <row r="435" spans="1:10" x14ac:dyDescent="0.3">
      <c r="A435" s="9" t="s">
        <v>1937</v>
      </c>
      <c r="B435" s="9">
        <v>24.13</v>
      </c>
      <c r="C435" s="11" t="str" cm="1">
        <f t="array" ref="C435">_xlfn.IFS(B435&lt;18.5,"Underweight",B435&lt;24.9,"Normal Weight",B435&lt;30,"Overweight",B435&gt;=30,"Obesity")</f>
        <v>Normal Weight</v>
      </c>
      <c r="D435" s="9">
        <v>7.05</v>
      </c>
      <c r="E435" s="11" t="str" cm="1">
        <f t="array" ref="E435">_xlfn.IFS(D435&lt;5.7,"Normal",D435&lt;6.5,"Prediabetes",D435&gt;=6.5,"Diabetes")</f>
        <v>Diabetes</v>
      </c>
      <c r="F435" s="9" t="s">
        <v>2380</v>
      </c>
      <c r="G435" s="9" t="s">
        <v>2378</v>
      </c>
      <c r="H435" s="9" t="s">
        <v>2378</v>
      </c>
      <c r="I435" s="11">
        <v>2</v>
      </c>
      <c r="J435" s="17" t="s">
        <v>2380</v>
      </c>
    </row>
    <row r="436" spans="1:10" x14ac:dyDescent="0.3">
      <c r="A436" s="9" t="s">
        <v>1936</v>
      </c>
      <c r="B436" s="9">
        <v>25.84</v>
      </c>
      <c r="C436" s="11" t="str" cm="1">
        <f t="array" ref="C436">_xlfn.IFS(B436&lt;18.5,"Underweight",B436&lt;24.9,"Normal Weight",B436&lt;30,"Overweight",B436&gt;=30,"Obesity")</f>
        <v>Overweight</v>
      </c>
      <c r="D436" s="9">
        <v>11.64</v>
      </c>
      <c r="E436" s="11" t="str" cm="1">
        <f t="array" ref="E436">_xlfn.IFS(D436&lt;5.7,"Normal",D436&lt;6.5,"Prediabetes",D436&gt;=6.5,"Diabetes")</f>
        <v>Diabetes</v>
      </c>
      <c r="F436" s="9" t="s">
        <v>2378</v>
      </c>
      <c r="G436" s="9" t="s">
        <v>2378</v>
      </c>
      <c r="H436" s="9" t="s">
        <v>2378</v>
      </c>
      <c r="I436" s="11">
        <v>2</v>
      </c>
      <c r="J436" s="17" t="s">
        <v>2380</v>
      </c>
    </row>
    <row r="437" spans="1:10" x14ac:dyDescent="0.3">
      <c r="A437" s="9" t="s">
        <v>1935</v>
      </c>
      <c r="B437" s="9">
        <v>28</v>
      </c>
      <c r="C437" s="11" t="str" cm="1">
        <f t="array" ref="C437">_xlfn.IFS(B437&lt;18.5,"Underweight",B437&lt;24.9,"Normal Weight",B437&lt;30,"Overweight",B437&gt;=30,"Obesity")</f>
        <v>Overweight</v>
      </c>
      <c r="D437" s="9">
        <v>10.52</v>
      </c>
      <c r="E437" s="11" t="str" cm="1">
        <f t="array" ref="E437">_xlfn.IFS(D437&lt;5.7,"Normal",D437&lt;6.5,"Prediabetes",D437&gt;=6.5,"Diabetes")</f>
        <v>Diabetes</v>
      </c>
      <c r="F437" s="9" t="s">
        <v>2378</v>
      </c>
      <c r="G437" s="9" t="s">
        <v>2378</v>
      </c>
      <c r="H437" s="9" t="s">
        <v>2378</v>
      </c>
      <c r="I437" s="11">
        <v>0</v>
      </c>
      <c r="J437" s="17" t="s">
        <v>2380</v>
      </c>
    </row>
    <row r="438" spans="1:10" x14ac:dyDescent="0.3">
      <c r="A438" s="9" t="s">
        <v>1934</v>
      </c>
      <c r="B438" s="9">
        <v>34.1</v>
      </c>
      <c r="C438" s="11" t="str" cm="1">
        <f t="array" ref="C438">_xlfn.IFS(B438&lt;18.5,"Underweight",B438&lt;24.9,"Normal Weight",B438&lt;30,"Overweight",B438&gt;=30,"Obesity")</f>
        <v>Obesity</v>
      </c>
      <c r="D438" s="9">
        <v>4.01</v>
      </c>
      <c r="E438" s="11" t="str" cm="1">
        <f t="array" ref="E438">_xlfn.IFS(D438&lt;5.7,"Normal",D438&lt;6.5,"Prediabetes",D438&gt;=6.5,"Diabetes")</f>
        <v>Normal</v>
      </c>
      <c r="F438" s="9" t="s">
        <v>2380</v>
      </c>
      <c r="G438" s="9" t="s">
        <v>2378</v>
      </c>
      <c r="H438" s="9" t="s">
        <v>2380</v>
      </c>
      <c r="I438" s="11">
        <v>1</v>
      </c>
      <c r="J438" s="17" t="s">
        <v>2378</v>
      </c>
    </row>
    <row r="439" spans="1:10" x14ac:dyDescent="0.3">
      <c r="A439" s="9" t="s">
        <v>1933</v>
      </c>
      <c r="B439" s="9">
        <v>26.125</v>
      </c>
      <c r="C439" s="11" t="str" cm="1">
        <f t="array" ref="C439">_xlfn.IFS(B439&lt;18.5,"Underweight",B439&lt;24.9,"Normal Weight",B439&lt;30,"Overweight",B439&gt;=30,"Obesity")</f>
        <v>Overweight</v>
      </c>
      <c r="D439" s="9">
        <v>8.56</v>
      </c>
      <c r="E439" s="11" t="str" cm="1">
        <f t="array" ref="E439">_xlfn.IFS(D439&lt;5.7,"Normal",D439&lt;6.5,"Prediabetes",D439&gt;=6.5,"Diabetes")</f>
        <v>Diabetes</v>
      </c>
      <c r="F439" s="9" t="s">
        <v>2380</v>
      </c>
      <c r="G439" s="9" t="s">
        <v>2378</v>
      </c>
      <c r="H439" s="9" t="s">
        <v>2378</v>
      </c>
      <c r="I439" s="11">
        <v>1</v>
      </c>
      <c r="J439" s="17" t="s">
        <v>2380</v>
      </c>
    </row>
    <row r="440" spans="1:10" x14ac:dyDescent="0.3">
      <c r="A440" s="9" t="s">
        <v>1932</v>
      </c>
      <c r="B440" s="9">
        <v>25.6</v>
      </c>
      <c r="C440" s="11" t="str" cm="1">
        <f t="array" ref="C440">_xlfn.IFS(B440&lt;18.5,"Underweight",B440&lt;24.9,"Normal Weight",B440&lt;30,"Overweight",B440&gt;=30,"Obesity")</f>
        <v>Overweight</v>
      </c>
      <c r="D440" s="9">
        <v>10.5</v>
      </c>
      <c r="E440" s="11" t="str" cm="1">
        <f t="array" ref="E440">_xlfn.IFS(D440&lt;5.7,"Normal",D440&lt;6.5,"Prediabetes",D440&gt;=6.5,"Diabetes")</f>
        <v>Diabetes</v>
      </c>
      <c r="F440" s="9" t="s">
        <v>2378</v>
      </c>
      <c r="G440" s="9" t="s">
        <v>2378</v>
      </c>
      <c r="H440" s="9" t="s">
        <v>2378</v>
      </c>
      <c r="I440" s="11">
        <v>2</v>
      </c>
      <c r="J440" s="17" t="s">
        <v>2380</v>
      </c>
    </row>
    <row r="441" spans="1:10" x14ac:dyDescent="0.3">
      <c r="A441" s="9" t="s">
        <v>1931</v>
      </c>
      <c r="B441" s="9">
        <v>24.32</v>
      </c>
      <c r="C441" s="11" t="str" cm="1">
        <f t="array" ref="C441">_xlfn.IFS(B441&lt;18.5,"Underweight",B441&lt;24.9,"Normal Weight",B441&lt;30,"Overweight",B441&gt;=30,"Obesity")</f>
        <v>Normal Weight</v>
      </c>
      <c r="D441" s="9">
        <v>6.39</v>
      </c>
      <c r="E441" s="11" t="str" cm="1">
        <f t="array" ref="E441">_xlfn.IFS(D441&lt;5.7,"Normal",D441&lt;6.5,"Prediabetes",D441&gt;=6.5,"Diabetes")</f>
        <v>Prediabetes</v>
      </c>
      <c r="F441" s="9" t="s">
        <v>2378</v>
      </c>
      <c r="G441" s="9" t="s">
        <v>2378</v>
      </c>
      <c r="H441" s="9" t="s">
        <v>2378</v>
      </c>
      <c r="I441" s="11">
        <v>0</v>
      </c>
      <c r="J441" s="17" t="s">
        <v>2378</v>
      </c>
    </row>
    <row r="442" spans="1:10" x14ac:dyDescent="0.3">
      <c r="A442" s="9" t="s">
        <v>1930</v>
      </c>
      <c r="B442" s="9">
        <v>22.88</v>
      </c>
      <c r="C442" s="11" t="str" cm="1">
        <f t="array" ref="C442">_xlfn.IFS(B442&lt;18.5,"Underweight",B442&lt;24.9,"Normal Weight",B442&lt;30,"Overweight",B442&gt;=30,"Obesity")</f>
        <v>Normal Weight</v>
      </c>
      <c r="D442" s="9">
        <v>5.71</v>
      </c>
      <c r="E442" s="11" t="str" cm="1">
        <f t="array" ref="E442">_xlfn.IFS(D442&lt;5.7,"Normal",D442&lt;6.5,"Prediabetes",D442&gt;=6.5,"Diabetes")</f>
        <v>Prediabetes</v>
      </c>
      <c r="F442" s="9" t="s">
        <v>2380</v>
      </c>
      <c r="G442" s="9" t="s">
        <v>2378</v>
      </c>
      <c r="H442" s="9" t="s">
        <v>2380</v>
      </c>
      <c r="I442" s="11">
        <v>1</v>
      </c>
      <c r="J442" s="17" t="s">
        <v>2380</v>
      </c>
    </row>
    <row r="443" spans="1:10" x14ac:dyDescent="0.3">
      <c r="A443" s="9" t="s">
        <v>1929</v>
      </c>
      <c r="B443" s="9">
        <v>24.984999999999999</v>
      </c>
      <c r="C443" s="11" t="str" cm="1">
        <f t="array" ref="C443">_xlfn.IFS(B443&lt;18.5,"Underweight",B443&lt;24.9,"Normal Weight",B443&lt;30,"Overweight",B443&gt;=30,"Obesity")</f>
        <v>Overweight</v>
      </c>
      <c r="D443" s="9">
        <v>4.43</v>
      </c>
      <c r="E443" s="11" t="str" cm="1">
        <f t="array" ref="E443">_xlfn.IFS(D443&lt;5.7,"Normal",D443&lt;6.5,"Prediabetes",D443&gt;=6.5,"Diabetes")</f>
        <v>Normal</v>
      </c>
      <c r="F443" s="9" t="s">
        <v>2380</v>
      </c>
      <c r="G443" s="9" t="s">
        <v>2378</v>
      </c>
      <c r="H443" s="9" t="s">
        <v>2380</v>
      </c>
      <c r="I443" s="11">
        <v>1</v>
      </c>
      <c r="J443" s="17" t="s">
        <v>2378</v>
      </c>
    </row>
    <row r="444" spans="1:10" x14ac:dyDescent="0.3">
      <c r="A444" s="9" t="s">
        <v>1928</v>
      </c>
      <c r="B444" s="9">
        <v>33.1</v>
      </c>
      <c r="C444" s="11" t="str" cm="1">
        <f t="array" ref="C444">_xlfn.IFS(B444&lt;18.5,"Underweight",B444&lt;24.9,"Normal Weight",B444&lt;30,"Overweight",B444&gt;=30,"Obesity")</f>
        <v>Obesity</v>
      </c>
      <c r="D444" s="9">
        <v>5.52</v>
      </c>
      <c r="E444" s="11" t="str" cm="1">
        <f t="array" ref="E444">_xlfn.IFS(D444&lt;5.7,"Normal",D444&lt;6.5,"Prediabetes",D444&gt;=6.5,"Diabetes")</f>
        <v>Normal</v>
      </c>
      <c r="F444" s="9" t="s">
        <v>2378</v>
      </c>
      <c r="G444" s="9" t="s">
        <v>2378</v>
      </c>
      <c r="H444" s="9" t="s">
        <v>2380</v>
      </c>
      <c r="I444" s="11">
        <v>1</v>
      </c>
      <c r="J444" s="17" t="s">
        <v>2378</v>
      </c>
    </row>
    <row r="445" spans="1:10" x14ac:dyDescent="0.3">
      <c r="A445" s="9" t="s">
        <v>1927</v>
      </c>
      <c r="B445" s="9">
        <v>27.83</v>
      </c>
      <c r="C445" s="11" t="str" cm="1">
        <f t="array" ref="C445">_xlfn.IFS(B445&lt;18.5,"Underweight",B445&lt;24.9,"Normal Weight",B445&lt;30,"Overweight",B445&gt;=30,"Obesity")</f>
        <v>Overweight</v>
      </c>
      <c r="D445" s="9">
        <v>9.1999999999999993</v>
      </c>
      <c r="E445" s="11" t="str" cm="1">
        <f t="array" ref="E445">_xlfn.IFS(D445&lt;5.7,"Normal",D445&lt;6.5,"Prediabetes",D445&gt;=6.5,"Diabetes")</f>
        <v>Diabetes</v>
      </c>
      <c r="F445" s="9" t="s">
        <v>2380</v>
      </c>
      <c r="G445" s="9" t="s">
        <v>2378</v>
      </c>
      <c r="H445" s="9" t="s">
        <v>2378</v>
      </c>
      <c r="I445" s="11">
        <v>1</v>
      </c>
      <c r="J445" s="17" t="s">
        <v>2380</v>
      </c>
    </row>
    <row r="446" spans="1:10" x14ac:dyDescent="0.3">
      <c r="A446" s="9" t="s">
        <v>1926</v>
      </c>
      <c r="B446" s="9">
        <v>30.875</v>
      </c>
      <c r="C446" s="11" t="str" cm="1">
        <f t="array" ref="C446">_xlfn.IFS(B446&lt;18.5,"Underweight",B446&lt;24.9,"Normal Weight",B446&lt;30,"Overweight",B446&gt;=30,"Obesity")</f>
        <v>Obesity</v>
      </c>
      <c r="D446" s="9">
        <v>10.97</v>
      </c>
      <c r="E446" s="11" t="str" cm="1">
        <f t="array" ref="E446">_xlfn.IFS(D446&lt;5.7,"Normal",D446&lt;6.5,"Prediabetes",D446&gt;=6.5,"Diabetes")</f>
        <v>Diabetes</v>
      </c>
      <c r="F446" s="9" t="s">
        <v>2380</v>
      </c>
      <c r="G446" s="9" t="s">
        <v>2378</v>
      </c>
      <c r="H446" s="9" t="s">
        <v>2378</v>
      </c>
      <c r="I446" s="11">
        <v>2</v>
      </c>
      <c r="J446" s="17" t="s">
        <v>2378</v>
      </c>
    </row>
    <row r="447" spans="1:10" x14ac:dyDescent="0.3">
      <c r="A447" s="9" t="s">
        <v>1925</v>
      </c>
      <c r="B447" s="9">
        <v>27.265000000000001</v>
      </c>
      <c r="C447" s="11" t="str" cm="1">
        <f t="array" ref="C447">_xlfn.IFS(B447&lt;18.5,"Underweight",B447&lt;24.9,"Normal Weight",B447&lt;30,"Overweight",B447&gt;=30,"Obesity")</f>
        <v>Overweight</v>
      </c>
      <c r="D447" s="9">
        <v>4.25</v>
      </c>
      <c r="E447" s="11" t="str" cm="1">
        <f t="array" ref="E447">_xlfn.IFS(D447&lt;5.7,"Normal",D447&lt;6.5,"Prediabetes",D447&gt;=6.5,"Diabetes")</f>
        <v>Normal</v>
      </c>
      <c r="F447" s="9" t="s">
        <v>2378</v>
      </c>
      <c r="G447" s="9" t="s">
        <v>2378</v>
      </c>
      <c r="H447" s="9" t="s">
        <v>2380</v>
      </c>
      <c r="I447" s="11">
        <v>1</v>
      </c>
      <c r="J447" s="17" t="s">
        <v>2378</v>
      </c>
    </row>
    <row r="448" spans="1:10" x14ac:dyDescent="0.3">
      <c r="A448" s="9" t="s">
        <v>1924</v>
      </c>
      <c r="B448" s="9">
        <v>26.7</v>
      </c>
      <c r="C448" s="11" t="str" cm="1">
        <f t="array" ref="C448">_xlfn.IFS(B448&lt;18.5,"Underweight",B448&lt;24.9,"Normal Weight",B448&lt;30,"Overweight",B448&gt;=30,"Obesity")</f>
        <v>Overweight</v>
      </c>
      <c r="D448" s="9">
        <v>5.23</v>
      </c>
      <c r="E448" s="11" t="str" cm="1">
        <f t="array" ref="E448">_xlfn.IFS(D448&lt;5.7,"Normal",D448&lt;6.5,"Prediabetes",D448&gt;=6.5,"Diabetes")</f>
        <v>Normal</v>
      </c>
      <c r="F448" s="9" t="s">
        <v>2378</v>
      </c>
      <c r="G448" s="9" t="s">
        <v>2378</v>
      </c>
      <c r="H448" s="9" t="s">
        <v>2380</v>
      </c>
      <c r="I448" s="11">
        <v>1</v>
      </c>
      <c r="J448" s="17" t="s">
        <v>2380</v>
      </c>
    </row>
    <row r="449" spans="1:10" x14ac:dyDescent="0.3">
      <c r="A449" s="9" t="s">
        <v>1923</v>
      </c>
      <c r="B449" s="9">
        <v>29.925000000000001</v>
      </c>
      <c r="C449" s="11" t="str" cm="1">
        <f t="array" ref="C449">_xlfn.IFS(B449&lt;18.5,"Underweight",B449&lt;24.9,"Normal Weight",B449&lt;30,"Overweight",B449&gt;=30,"Obesity")</f>
        <v>Overweight</v>
      </c>
      <c r="D449" s="9">
        <v>5.96</v>
      </c>
      <c r="E449" s="11" t="str" cm="1">
        <f t="array" ref="E449">_xlfn.IFS(D449&lt;5.7,"Normal",D449&lt;6.5,"Prediabetes",D449&gt;=6.5,"Diabetes")</f>
        <v>Prediabetes</v>
      </c>
      <c r="F449" s="9" t="s">
        <v>2380</v>
      </c>
      <c r="G449" s="9" t="s">
        <v>2378</v>
      </c>
      <c r="H449" s="9" t="s">
        <v>2380</v>
      </c>
      <c r="I449" s="11">
        <v>1</v>
      </c>
      <c r="J449" s="17" t="s">
        <v>2380</v>
      </c>
    </row>
    <row r="450" spans="1:10" x14ac:dyDescent="0.3">
      <c r="A450" s="9" t="s">
        <v>1922</v>
      </c>
      <c r="B450" s="9">
        <v>19.95</v>
      </c>
      <c r="C450" s="11" t="str" cm="1">
        <f t="array" ref="C450">_xlfn.IFS(B450&lt;18.5,"Underweight",B450&lt;24.9,"Normal Weight",B450&lt;30,"Overweight",B450&gt;=30,"Obesity")</f>
        <v>Normal Weight</v>
      </c>
      <c r="D450" s="9">
        <v>4.29</v>
      </c>
      <c r="E450" s="11" t="str" cm="1">
        <f t="array" ref="E450">_xlfn.IFS(D450&lt;5.7,"Normal",D450&lt;6.5,"Prediabetes",D450&gt;=6.5,"Diabetes")</f>
        <v>Normal</v>
      </c>
      <c r="F450" s="9" t="s">
        <v>2380</v>
      </c>
      <c r="G450" s="9" t="s">
        <v>2378</v>
      </c>
      <c r="H450" s="9" t="s">
        <v>2378</v>
      </c>
      <c r="I450" s="11">
        <v>2</v>
      </c>
      <c r="J450" s="17" t="s">
        <v>2380</v>
      </c>
    </row>
    <row r="451" spans="1:10" x14ac:dyDescent="0.3">
      <c r="A451" s="9" t="s">
        <v>1921</v>
      </c>
      <c r="B451" s="9">
        <v>24.225000000000001</v>
      </c>
      <c r="C451" s="11" t="str" cm="1">
        <f t="array" ref="C451">_xlfn.IFS(B451&lt;18.5,"Underweight",B451&lt;24.9,"Normal Weight",B451&lt;30,"Overweight",B451&gt;=30,"Obesity")</f>
        <v>Normal Weight</v>
      </c>
      <c r="D451" s="9">
        <v>4.09</v>
      </c>
      <c r="E451" s="11" t="str" cm="1">
        <f t="array" ref="E451">_xlfn.IFS(D451&lt;5.7,"Normal",D451&lt;6.5,"Prediabetes",D451&gt;=6.5,"Diabetes")</f>
        <v>Normal</v>
      </c>
      <c r="F451" s="9" t="s">
        <v>2378</v>
      </c>
      <c r="G451" s="9" t="s">
        <v>2378</v>
      </c>
      <c r="H451" s="9" t="s">
        <v>2378</v>
      </c>
      <c r="I451" s="11">
        <v>0</v>
      </c>
      <c r="J451" s="17" t="s">
        <v>2378</v>
      </c>
    </row>
    <row r="452" spans="1:10" x14ac:dyDescent="0.3">
      <c r="A452" s="9" t="s">
        <v>1920</v>
      </c>
      <c r="B452" s="9">
        <v>28.12</v>
      </c>
      <c r="C452" s="11" t="str" cm="1">
        <f t="array" ref="C452">_xlfn.IFS(B452&lt;18.5,"Underweight",B452&lt;24.9,"Normal Weight",B452&lt;30,"Overweight",B452&gt;=30,"Obesity")</f>
        <v>Overweight</v>
      </c>
      <c r="D452" s="9">
        <v>4.88</v>
      </c>
      <c r="E452" s="11" t="str" cm="1">
        <f t="array" ref="E452">_xlfn.IFS(D452&lt;5.7,"Normal",D452&lt;6.5,"Prediabetes",D452&gt;=6.5,"Diabetes")</f>
        <v>Normal</v>
      </c>
      <c r="F452" s="9" t="s">
        <v>2378</v>
      </c>
      <c r="G452" s="9" t="s">
        <v>2378</v>
      </c>
      <c r="H452" s="9" t="s">
        <v>2378</v>
      </c>
      <c r="I452" s="11">
        <v>0</v>
      </c>
      <c r="J452" s="17" t="s">
        <v>2380</v>
      </c>
    </row>
    <row r="453" spans="1:10" x14ac:dyDescent="0.3">
      <c r="A453" s="9" t="s">
        <v>1919</v>
      </c>
      <c r="B453" s="9">
        <v>23.21</v>
      </c>
      <c r="C453" s="11" t="str" cm="1">
        <f t="array" ref="C453">_xlfn.IFS(B453&lt;18.5,"Underweight",B453&lt;24.9,"Normal Weight",B453&lt;30,"Overweight",B453&gt;=30,"Obesity")</f>
        <v>Normal Weight</v>
      </c>
      <c r="D453" s="9">
        <v>6.76</v>
      </c>
      <c r="E453" s="11" t="str" cm="1">
        <f t="array" ref="E453">_xlfn.IFS(D453&lt;5.7,"Normal",D453&lt;6.5,"Prediabetes",D453&gt;=6.5,"Diabetes")</f>
        <v>Diabetes</v>
      </c>
      <c r="F453" s="9" t="s">
        <v>2378</v>
      </c>
      <c r="G453" s="9" t="s">
        <v>2378</v>
      </c>
      <c r="H453" s="9" t="s">
        <v>2378</v>
      </c>
      <c r="I453" s="11">
        <v>0</v>
      </c>
      <c r="J453" s="17" t="s">
        <v>2380</v>
      </c>
    </row>
    <row r="454" spans="1:10" x14ac:dyDescent="0.3">
      <c r="A454" s="9" t="s">
        <v>1918</v>
      </c>
      <c r="B454" s="9">
        <v>23.98</v>
      </c>
      <c r="C454" s="11" t="str" cm="1">
        <f t="array" ref="C454">_xlfn.IFS(B454&lt;18.5,"Underweight",B454&lt;24.9,"Normal Weight",B454&lt;30,"Overweight",B454&gt;=30,"Obesity")</f>
        <v>Normal Weight</v>
      </c>
      <c r="D454" s="9">
        <v>10.67</v>
      </c>
      <c r="E454" s="11" t="str" cm="1">
        <f t="array" ref="E454">_xlfn.IFS(D454&lt;5.7,"Normal",D454&lt;6.5,"Prediabetes",D454&gt;=6.5,"Diabetes")</f>
        <v>Diabetes</v>
      </c>
      <c r="F454" s="9" t="s">
        <v>2378</v>
      </c>
      <c r="G454" s="9" t="s">
        <v>2378</v>
      </c>
      <c r="H454" s="9" t="s">
        <v>2378</v>
      </c>
      <c r="I454" s="11">
        <v>0</v>
      </c>
      <c r="J454" s="17" t="s">
        <v>2378</v>
      </c>
    </row>
    <row r="455" spans="1:10" x14ac:dyDescent="0.3">
      <c r="A455" s="9" t="s">
        <v>1917</v>
      </c>
      <c r="B455" s="9">
        <v>30</v>
      </c>
      <c r="C455" s="11" t="str" cm="1">
        <f t="array" ref="C455">_xlfn.IFS(B455&lt;18.5,"Underweight",B455&lt;24.9,"Normal Weight",B455&lt;30,"Overweight",B455&gt;=30,"Obesity")</f>
        <v>Obesity</v>
      </c>
      <c r="D455" s="9">
        <v>6.21</v>
      </c>
      <c r="E455" s="11" t="str" cm="1">
        <f t="array" ref="E455">_xlfn.IFS(D455&lt;5.7,"Normal",D455&lt;6.5,"Prediabetes",D455&gt;=6.5,"Diabetes")</f>
        <v>Prediabetes</v>
      </c>
      <c r="F455" s="9" t="s">
        <v>2378</v>
      </c>
      <c r="G455" s="9" t="s">
        <v>2378</v>
      </c>
      <c r="H455" s="9" t="s">
        <v>2378</v>
      </c>
      <c r="I455" s="11">
        <v>0</v>
      </c>
      <c r="J455" s="17" t="s">
        <v>2380</v>
      </c>
    </row>
    <row r="456" spans="1:10" x14ac:dyDescent="0.3">
      <c r="A456" s="9" t="s">
        <v>1916</v>
      </c>
      <c r="B456" s="9">
        <v>17.350000000000001</v>
      </c>
      <c r="C456" s="11" t="str" cm="1">
        <f t="array" ref="C456">_xlfn.IFS(B456&lt;18.5,"Underweight",B456&lt;24.9,"Normal Weight",B456&lt;30,"Overweight",B456&gt;=30,"Obesity")</f>
        <v>Underweight</v>
      </c>
      <c r="D456" s="9">
        <v>5.03</v>
      </c>
      <c r="E456" s="11" t="str" cm="1">
        <f t="array" ref="E456">_xlfn.IFS(D456&lt;5.7,"Normal",D456&lt;6.5,"Prediabetes",D456&gt;=6.5,"Diabetes")</f>
        <v>Normal</v>
      </c>
      <c r="F456" s="9" t="s">
        <v>2380</v>
      </c>
      <c r="G456" s="9" t="s">
        <v>2378</v>
      </c>
      <c r="H456" s="9" t="s">
        <v>2378</v>
      </c>
      <c r="I456" s="11">
        <v>0</v>
      </c>
      <c r="J456" s="17" t="s">
        <v>2380</v>
      </c>
    </row>
    <row r="457" spans="1:10" x14ac:dyDescent="0.3">
      <c r="A457" s="9" t="s">
        <v>1915</v>
      </c>
      <c r="B457" s="9">
        <v>22.704999999999998</v>
      </c>
      <c r="C457" s="11" t="str" cm="1">
        <f t="array" ref="C457">_xlfn.IFS(B457&lt;18.5,"Underweight",B457&lt;24.9,"Normal Weight",B457&lt;30,"Overweight",B457&gt;=30,"Obesity")</f>
        <v>Normal Weight</v>
      </c>
      <c r="D457" s="9">
        <v>5.27</v>
      </c>
      <c r="E457" s="11" t="str" cm="1">
        <f t="array" ref="E457">_xlfn.IFS(D457&lt;5.7,"Normal",D457&lt;6.5,"Prediabetes",D457&gt;=6.5,"Diabetes")</f>
        <v>Normal</v>
      </c>
      <c r="F457" s="9" t="s">
        <v>2378</v>
      </c>
      <c r="G457" s="9" t="s">
        <v>2378</v>
      </c>
      <c r="H457" s="9" t="s">
        <v>2378</v>
      </c>
      <c r="I457" s="11">
        <v>0</v>
      </c>
      <c r="J457" s="17" t="s">
        <v>2378</v>
      </c>
    </row>
    <row r="458" spans="1:10" x14ac:dyDescent="0.3">
      <c r="A458" s="9" t="s">
        <v>1914</v>
      </c>
      <c r="B458" s="9">
        <v>25.41</v>
      </c>
      <c r="C458" s="11" t="str" cm="1">
        <f t="array" ref="C458">_xlfn.IFS(B458&lt;18.5,"Underweight",B458&lt;24.9,"Normal Weight",B458&lt;30,"Overweight",B458&gt;=30,"Obesity")</f>
        <v>Overweight</v>
      </c>
      <c r="D458" s="9">
        <v>10.53</v>
      </c>
      <c r="E458" s="11" t="str" cm="1">
        <f t="array" ref="E458">_xlfn.IFS(D458&lt;5.7,"Normal",D458&lt;6.5,"Prediabetes",D458&gt;=6.5,"Diabetes")</f>
        <v>Diabetes</v>
      </c>
      <c r="F458" s="9" t="s">
        <v>2380</v>
      </c>
      <c r="G458" s="9" t="s">
        <v>2378</v>
      </c>
      <c r="H458" s="9" t="s">
        <v>2378</v>
      </c>
      <c r="I458" s="11">
        <v>1</v>
      </c>
      <c r="J458" s="17" t="s">
        <v>2380</v>
      </c>
    </row>
    <row r="459" spans="1:10" x14ac:dyDescent="0.3">
      <c r="A459" s="9" t="s">
        <v>1913</v>
      </c>
      <c r="B459" s="9">
        <v>18.23</v>
      </c>
      <c r="C459" s="11" t="str" cm="1">
        <f t="array" ref="C459">_xlfn.IFS(B459&lt;18.5,"Underweight",B459&lt;24.9,"Normal Weight",B459&lt;30,"Overweight",B459&gt;=30,"Obesity")</f>
        <v>Underweight</v>
      </c>
      <c r="D459" s="9">
        <v>5.78</v>
      </c>
      <c r="E459" s="11" t="str" cm="1">
        <f t="array" ref="E459">_xlfn.IFS(D459&lt;5.7,"Normal",D459&lt;6.5,"Prediabetes",D459&gt;=6.5,"Diabetes")</f>
        <v>Prediabetes</v>
      </c>
      <c r="F459" s="9" t="s">
        <v>2378</v>
      </c>
      <c r="G459" s="9" t="s">
        <v>2378</v>
      </c>
      <c r="H459" s="9" t="s">
        <v>2380</v>
      </c>
      <c r="I459" s="11">
        <v>1</v>
      </c>
      <c r="J459" s="17" t="s">
        <v>2380</v>
      </c>
    </row>
    <row r="460" spans="1:10" x14ac:dyDescent="0.3">
      <c r="A460" s="9" t="s">
        <v>1912</v>
      </c>
      <c r="B460" s="9">
        <v>24.7</v>
      </c>
      <c r="C460" s="11" t="str" cm="1">
        <f t="array" ref="C460">_xlfn.IFS(B460&lt;18.5,"Underweight",B460&lt;24.9,"Normal Weight",B460&lt;30,"Overweight",B460&gt;=30,"Obesity")</f>
        <v>Normal Weight</v>
      </c>
      <c r="D460" s="9">
        <v>4.3600000000000003</v>
      </c>
      <c r="E460" s="11" t="str" cm="1">
        <f t="array" ref="E460">_xlfn.IFS(D460&lt;5.7,"Normal",D460&lt;6.5,"Prediabetes",D460&gt;=6.5,"Diabetes")</f>
        <v>Normal</v>
      </c>
      <c r="F460" s="9" t="s">
        <v>2378</v>
      </c>
      <c r="G460" s="9" t="s">
        <v>2378</v>
      </c>
      <c r="H460" s="9" t="s">
        <v>2380</v>
      </c>
      <c r="I460" s="11">
        <v>1</v>
      </c>
      <c r="J460" s="17" t="s">
        <v>2380</v>
      </c>
    </row>
    <row r="461" spans="1:10" x14ac:dyDescent="0.3">
      <c r="A461" s="9" t="s">
        <v>1911</v>
      </c>
      <c r="B461" s="9">
        <v>37.4</v>
      </c>
      <c r="C461" s="11" t="str" cm="1">
        <f t="array" ref="C461">_xlfn.IFS(B461&lt;18.5,"Underweight",B461&lt;24.9,"Normal Weight",B461&lt;30,"Overweight",B461&gt;=30,"Obesity")</f>
        <v>Obesity</v>
      </c>
      <c r="D461" s="9">
        <v>9.7200000000000006</v>
      </c>
      <c r="E461" s="11" t="str" cm="1">
        <f t="array" ref="E461">_xlfn.IFS(D461&lt;5.7,"Normal",D461&lt;6.5,"Prediabetes",D461&gt;=6.5,"Diabetes")</f>
        <v>Diabetes</v>
      </c>
      <c r="F461" s="9" t="s">
        <v>2380</v>
      </c>
      <c r="G461" s="9" t="s">
        <v>2378</v>
      </c>
      <c r="H461" s="9" t="s">
        <v>2380</v>
      </c>
      <c r="I461" s="11">
        <v>1</v>
      </c>
      <c r="J461" s="17" t="s">
        <v>2378</v>
      </c>
    </row>
    <row r="462" spans="1:10" x14ac:dyDescent="0.3">
      <c r="A462" s="9" t="s">
        <v>1910</v>
      </c>
      <c r="B462" s="9">
        <v>26.885000000000002</v>
      </c>
      <c r="C462" s="11" t="str" cm="1">
        <f t="array" ref="C462">_xlfn.IFS(B462&lt;18.5,"Underweight",B462&lt;24.9,"Normal Weight",B462&lt;30,"Overweight",B462&gt;=30,"Obesity")</f>
        <v>Overweight</v>
      </c>
      <c r="D462" s="9">
        <v>5.18</v>
      </c>
      <c r="E462" s="11" t="str" cm="1">
        <f t="array" ref="E462">_xlfn.IFS(D462&lt;5.7,"Normal",D462&lt;6.5,"Prediabetes",D462&gt;=6.5,"Diabetes")</f>
        <v>Normal</v>
      </c>
      <c r="F462" s="9" t="s">
        <v>2378</v>
      </c>
      <c r="G462" s="9" t="s">
        <v>2378</v>
      </c>
      <c r="H462" s="9" t="s">
        <v>2380</v>
      </c>
      <c r="I462" s="11">
        <v>1</v>
      </c>
      <c r="J462" s="17" t="s">
        <v>2380</v>
      </c>
    </row>
    <row r="463" spans="1:10" x14ac:dyDescent="0.3">
      <c r="A463" s="9" t="s">
        <v>1909</v>
      </c>
      <c r="B463" s="9">
        <v>25.27</v>
      </c>
      <c r="C463" s="11" t="str" cm="1">
        <f t="array" ref="C463">_xlfn.IFS(B463&lt;18.5,"Underweight",B463&lt;24.9,"Normal Weight",B463&lt;30,"Overweight",B463&gt;=30,"Obesity")</f>
        <v>Overweight</v>
      </c>
      <c r="D463" s="9">
        <v>5.29</v>
      </c>
      <c r="E463" s="11" t="str" cm="1">
        <f t="array" ref="E463">_xlfn.IFS(D463&lt;5.7,"Normal",D463&lt;6.5,"Prediabetes",D463&gt;=6.5,"Diabetes")</f>
        <v>Normal</v>
      </c>
      <c r="F463" s="9" t="s">
        <v>2378</v>
      </c>
      <c r="G463" s="9" t="s">
        <v>2378</v>
      </c>
      <c r="H463" s="9" t="s">
        <v>2380</v>
      </c>
      <c r="I463" s="11">
        <v>1</v>
      </c>
      <c r="J463" s="17" t="s">
        <v>2380</v>
      </c>
    </row>
    <row r="464" spans="1:10" x14ac:dyDescent="0.3">
      <c r="A464" s="9" t="s">
        <v>1908</v>
      </c>
      <c r="B464" s="9">
        <v>23.655000000000001</v>
      </c>
      <c r="C464" s="11" t="str" cm="1">
        <f t="array" ref="C464">_xlfn.IFS(B464&lt;18.5,"Underweight",B464&lt;24.9,"Normal Weight",B464&lt;30,"Overweight",B464&gt;=30,"Obesity")</f>
        <v>Normal Weight</v>
      </c>
      <c r="D464" s="9">
        <v>4.8600000000000003</v>
      </c>
      <c r="E464" s="11" t="str" cm="1">
        <f t="array" ref="E464">_xlfn.IFS(D464&lt;5.7,"Normal",D464&lt;6.5,"Prediabetes",D464&gt;=6.5,"Diabetes")</f>
        <v>Normal</v>
      </c>
      <c r="F464" s="9" t="s">
        <v>2380</v>
      </c>
      <c r="G464" s="9" t="s">
        <v>2378</v>
      </c>
      <c r="H464" s="9" t="s">
        <v>2378</v>
      </c>
      <c r="I464" s="11">
        <v>0</v>
      </c>
      <c r="J464" s="17" t="s">
        <v>2380</v>
      </c>
    </row>
    <row r="465" spans="1:10" x14ac:dyDescent="0.3">
      <c r="A465" s="9" t="s">
        <v>1907</v>
      </c>
      <c r="B465" s="9">
        <v>55.05</v>
      </c>
      <c r="C465" s="11" t="str" cm="1">
        <f t="array" ref="C465">_xlfn.IFS(B465&lt;18.5,"Underweight",B465&lt;24.9,"Normal Weight",B465&lt;30,"Overweight",B465&gt;=30,"Obesity")</f>
        <v>Obesity</v>
      </c>
      <c r="D465" s="9">
        <v>7.66</v>
      </c>
      <c r="E465" s="11" t="str" cm="1">
        <f t="array" ref="E465">_xlfn.IFS(D465&lt;5.7,"Normal",D465&lt;6.5,"Prediabetes",D465&gt;=6.5,"Diabetes")</f>
        <v>Diabetes</v>
      </c>
      <c r="F465" s="9" t="s">
        <v>2378</v>
      </c>
      <c r="G465" s="9" t="s">
        <v>2378</v>
      </c>
      <c r="H465" s="9" t="s">
        <v>2378</v>
      </c>
      <c r="I465" s="11">
        <v>0</v>
      </c>
      <c r="J465" s="17" t="s">
        <v>2378</v>
      </c>
    </row>
    <row r="466" spans="1:10" x14ac:dyDescent="0.3">
      <c r="A466" s="9" t="s">
        <v>1906</v>
      </c>
      <c r="B466" s="9">
        <v>24.89</v>
      </c>
      <c r="C466" s="11" t="str" cm="1">
        <f t="array" ref="C466">_xlfn.IFS(B466&lt;18.5,"Underweight",B466&lt;24.9,"Normal Weight",B466&lt;30,"Overweight",B466&gt;=30,"Obesity")</f>
        <v>Normal Weight</v>
      </c>
      <c r="D466" s="9">
        <v>6.1</v>
      </c>
      <c r="E466" s="11" t="str" cm="1">
        <f t="array" ref="E466">_xlfn.IFS(D466&lt;5.7,"Normal",D466&lt;6.5,"Prediabetes",D466&gt;=6.5,"Diabetes")</f>
        <v>Prediabetes</v>
      </c>
      <c r="F466" s="9" t="s">
        <v>2380</v>
      </c>
      <c r="G466" s="9" t="s">
        <v>2378</v>
      </c>
      <c r="H466" s="9" t="s">
        <v>2380</v>
      </c>
      <c r="I466" s="11">
        <v>1</v>
      </c>
      <c r="J466" s="17" t="s">
        <v>2380</v>
      </c>
    </row>
    <row r="467" spans="1:10" x14ac:dyDescent="0.3">
      <c r="A467" s="9" t="s">
        <v>1905</v>
      </c>
      <c r="B467" s="9">
        <v>18.715</v>
      </c>
      <c r="C467" s="11" t="str" cm="1">
        <f t="array" ref="C467">_xlfn.IFS(B467&lt;18.5,"Underweight",B467&lt;24.9,"Normal Weight",B467&lt;30,"Overweight",B467&gt;=30,"Obesity")</f>
        <v>Normal Weight</v>
      </c>
      <c r="D467" s="9">
        <v>4.4400000000000004</v>
      </c>
      <c r="E467" s="11" t="str" cm="1">
        <f t="array" ref="E467">_xlfn.IFS(D467&lt;5.7,"Normal",D467&lt;6.5,"Prediabetes",D467&gt;=6.5,"Diabetes")</f>
        <v>Normal</v>
      </c>
      <c r="F467" s="9" t="s">
        <v>2378</v>
      </c>
      <c r="G467" s="9" t="s">
        <v>2378</v>
      </c>
      <c r="H467" s="9" t="s">
        <v>2378</v>
      </c>
      <c r="I467" s="11">
        <v>0</v>
      </c>
      <c r="J467" s="17" t="s">
        <v>2378</v>
      </c>
    </row>
    <row r="468" spans="1:10" x14ac:dyDescent="0.3">
      <c r="A468" s="9" t="s">
        <v>1904</v>
      </c>
      <c r="B468" s="9">
        <v>28.12</v>
      </c>
      <c r="C468" s="11" t="str" cm="1">
        <f t="array" ref="C468">_xlfn.IFS(B468&lt;18.5,"Underweight",B468&lt;24.9,"Normal Weight",B468&lt;30,"Overweight",B468&gt;=30,"Obesity")</f>
        <v>Overweight</v>
      </c>
      <c r="D468" s="9">
        <v>6.15</v>
      </c>
      <c r="E468" s="11" t="str" cm="1">
        <f t="array" ref="E468">_xlfn.IFS(D468&lt;5.7,"Normal",D468&lt;6.5,"Prediabetes",D468&gt;=6.5,"Diabetes")</f>
        <v>Prediabetes</v>
      </c>
      <c r="F468" s="9" t="s">
        <v>2378</v>
      </c>
      <c r="G468" s="9" t="s">
        <v>2378</v>
      </c>
      <c r="H468" s="9" t="s">
        <v>2378</v>
      </c>
      <c r="I468" s="11">
        <v>0</v>
      </c>
      <c r="J468" s="17" t="s">
        <v>2380</v>
      </c>
    </row>
    <row r="469" spans="1:10" x14ac:dyDescent="0.3">
      <c r="A469" s="9" t="s">
        <v>1903</v>
      </c>
      <c r="B469" s="9">
        <v>26.6</v>
      </c>
      <c r="C469" s="11" t="str" cm="1">
        <f t="array" ref="C469">_xlfn.IFS(B469&lt;18.5,"Underweight",B469&lt;24.9,"Normal Weight",B469&lt;30,"Overweight",B469&gt;=30,"Obesity")</f>
        <v>Overweight</v>
      </c>
      <c r="D469" s="9">
        <v>4.53</v>
      </c>
      <c r="E469" s="11" t="str" cm="1">
        <f t="array" ref="E469">_xlfn.IFS(D469&lt;5.7,"Normal",D469&lt;6.5,"Prediabetes",D469&gt;=6.5,"Diabetes")</f>
        <v>Normal</v>
      </c>
      <c r="F469" s="9" t="s">
        <v>2378</v>
      </c>
      <c r="G469" s="9" t="s">
        <v>2378</v>
      </c>
      <c r="H469" s="9" t="s">
        <v>2378</v>
      </c>
      <c r="I469" s="11">
        <v>0</v>
      </c>
      <c r="J469" s="17" t="s">
        <v>2380</v>
      </c>
    </row>
    <row r="470" spans="1:10" x14ac:dyDescent="0.3">
      <c r="A470" s="9" t="s">
        <v>1902</v>
      </c>
      <c r="B470" s="9">
        <v>30.114999999999998</v>
      </c>
      <c r="C470" s="11" t="str" cm="1">
        <f t="array" ref="C470">_xlfn.IFS(B470&lt;18.5,"Underweight",B470&lt;24.9,"Normal Weight",B470&lt;30,"Overweight",B470&gt;=30,"Obesity")</f>
        <v>Obesity</v>
      </c>
      <c r="D470" s="9">
        <v>5.48</v>
      </c>
      <c r="E470" s="11" t="str" cm="1">
        <f t="array" ref="E470">_xlfn.IFS(D470&lt;5.7,"Normal",D470&lt;6.5,"Prediabetes",D470&gt;=6.5,"Diabetes")</f>
        <v>Normal</v>
      </c>
      <c r="F470" s="9" t="s">
        <v>2378</v>
      </c>
      <c r="G470" s="9" t="s">
        <v>2379</v>
      </c>
      <c r="H470" s="9" t="s">
        <v>2378</v>
      </c>
      <c r="I470" s="11">
        <v>1</v>
      </c>
      <c r="J470" s="17" t="s">
        <v>2378</v>
      </c>
    </row>
    <row r="471" spans="1:10" x14ac:dyDescent="0.3">
      <c r="A471" s="9" t="s">
        <v>1901</v>
      </c>
      <c r="B471" s="9">
        <v>24.605</v>
      </c>
      <c r="C471" s="11" t="str" cm="1">
        <f t="array" ref="C471">_xlfn.IFS(B471&lt;18.5,"Underweight",B471&lt;24.9,"Normal Weight",B471&lt;30,"Overweight",B471&gt;=30,"Obesity")</f>
        <v>Normal Weight</v>
      </c>
      <c r="D471" s="9">
        <v>5.48</v>
      </c>
      <c r="E471" s="11" t="str" cm="1">
        <f t="array" ref="E471">_xlfn.IFS(D471&lt;5.7,"Normal",D471&lt;6.5,"Prediabetes",D471&gt;=6.5,"Diabetes")</f>
        <v>Normal</v>
      </c>
      <c r="F471" s="9" t="s">
        <v>2378</v>
      </c>
      <c r="G471" s="9" t="s">
        <v>2378</v>
      </c>
      <c r="H471" s="9" t="s">
        <v>2378</v>
      </c>
      <c r="I471" s="11">
        <v>0</v>
      </c>
      <c r="J471" s="17" t="s">
        <v>2380</v>
      </c>
    </row>
    <row r="472" spans="1:10" x14ac:dyDescent="0.3">
      <c r="A472" s="9" t="s">
        <v>1900</v>
      </c>
      <c r="B472" s="9">
        <v>29.6</v>
      </c>
      <c r="C472" s="11" t="str" cm="1">
        <f t="array" ref="C472">_xlfn.IFS(B472&lt;18.5,"Underweight",B472&lt;24.9,"Normal Weight",B472&lt;30,"Overweight",B472&gt;=30,"Obesity")</f>
        <v>Overweight</v>
      </c>
      <c r="D472" s="9">
        <v>8.1</v>
      </c>
      <c r="E472" s="11" t="str" cm="1">
        <f t="array" ref="E472">_xlfn.IFS(D472&lt;5.7,"Normal",D472&lt;6.5,"Prediabetes",D472&gt;=6.5,"Diabetes")</f>
        <v>Diabetes</v>
      </c>
      <c r="F472" s="9" t="s">
        <v>2378</v>
      </c>
      <c r="G472" s="9" t="s">
        <v>2378</v>
      </c>
      <c r="H472" s="9" t="s">
        <v>2378</v>
      </c>
      <c r="I472" s="11">
        <v>0</v>
      </c>
      <c r="J472" s="17" t="s">
        <v>2378</v>
      </c>
    </row>
    <row r="473" spans="1:10" x14ac:dyDescent="0.3">
      <c r="A473" s="9" t="s">
        <v>1899</v>
      </c>
      <c r="B473" s="9">
        <v>24.42</v>
      </c>
      <c r="C473" s="11" t="str" cm="1">
        <f t="array" ref="C473">_xlfn.IFS(B473&lt;18.5,"Underweight",B473&lt;24.9,"Normal Weight",B473&lt;30,"Overweight",B473&gt;=30,"Obesity")</f>
        <v>Normal Weight</v>
      </c>
      <c r="D473" s="9">
        <v>7.16</v>
      </c>
      <c r="E473" s="11" t="str" cm="1">
        <f t="array" ref="E473">_xlfn.IFS(D473&lt;5.7,"Normal",D473&lt;6.5,"Prediabetes",D473&gt;=6.5,"Diabetes")</f>
        <v>Diabetes</v>
      </c>
      <c r="F473" s="9" t="s">
        <v>2378</v>
      </c>
      <c r="G473" s="9" t="s">
        <v>2378</v>
      </c>
      <c r="H473" s="9" t="s">
        <v>2378</v>
      </c>
      <c r="I473" s="11">
        <v>0</v>
      </c>
      <c r="J473" s="17" t="s">
        <v>2380</v>
      </c>
    </row>
    <row r="474" spans="1:10" x14ac:dyDescent="0.3">
      <c r="A474" s="9" t="s">
        <v>1898</v>
      </c>
      <c r="B474" s="9">
        <v>20.9</v>
      </c>
      <c r="C474" s="11" t="str" cm="1">
        <f t="array" ref="C474">_xlfn.IFS(B474&lt;18.5,"Underweight",B474&lt;24.9,"Normal Weight",B474&lt;30,"Overweight",B474&gt;=30,"Obesity")</f>
        <v>Normal Weight</v>
      </c>
      <c r="D474" s="9">
        <v>4.55</v>
      </c>
      <c r="E474" s="11" t="str" cm="1">
        <f t="array" ref="E474">_xlfn.IFS(D474&lt;5.7,"Normal",D474&lt;6.5,"Prediabetes",D474&gt;=6.5,"Diabetes")</f>
        <v>Normal</v>
      </c>
      <c r="F474" s="9" t="s">
        <v>2380</v>
      </c>
      <c r="G474" s="9" t="s">
        <v>2378</v>
      </c>
      <c r="H474" s="9" t="s">
        <v>2380</v>
      </c>
      <c r="I474" s="11">
        <v>1</v>
      </c>
      <c r="J474" s="17" t="s">
        <v>2380</v>
      </c>
    </row>
    <row r="475" spans="1:10" x14ac:dyDescent="0.3">
      <c r="A475" s="9" t="s">
        <v>1897</v>
      </c>
      <c r="B475" s="9">
        <v>22.895</v>
      </c>
      <c r="C475" s="11" t="str" cm="1">
        <f t="array" ref="C475">_xlfn.IFS(B475&lt;18.5,"Underweight",B475&lt;24.9,"Normal Weight",B475&lt;30,"Overweight",B475&gt;=30,"Obesity")</f>
        <v>Normal Weight</v>
      </c>
      <c r="D475" s="9">
        <v>6.03</v>
      </c>
      <c r="E475" s="11" t="str" cm="1">
        <f t="array" ref="E475">_xlfn.IFS(D475&lt;5.7,"Normal",D475&lt;6.5,"Prediabetes",D475&gt;=6.5,"Diabetes")</f>
        <v>Prediabetes</v>
      </c>
      <c r="F475" s="9" t="s">
        <v>2378</v>
      </c>
      <c r="G475" s="9" t="s">
        <v>2378</v>
      </c>
      <c r="H475" s="9" t="s">
        <v>2378</v>
      </c>
      <c r="I475" s="11">
        <v>0</v>
      </c>
      <c r="J475" s="17" t="s">
        <v>2380</v>
      </c>
    </row>
    <row r="476" spans="1:10" x14ac:dyDescent="0.3">
      <c r="A476" s="9" t="s">
        <v>1896</v>
      </c>
      <c r="B476" s="9">
        <v>28.3</v>
      </c>
      <c r="C476" s="11" t="str" cm="1">
        <f t="array" ref="C476">_xlfn.IFS(B476&lt;18.5,"Underweight",B476&lt;24.9,"Normal Weight",B476&lt;30,"Overweight",B476&gt;=30,"Obesity")</f>
        <v>Overweight</v>
      </c>
      <c r="D476" s="9">
        <v>5.47</v>
      </c>
      <c r="E476" s="11" t="str" cm="1">
        <f t="array" ref="E476">_xlfn.IFS(D476&lt;5.7,"Normal",D476&lt;6.5,"Prediabetes",D476&gt;=6.5,"Diabetes")</f>
        <v>Normal</v>
      </c>
      <c r="F476" s="9" t="s">
        <v>2380</v>
      </c>
      <c r="G476" s="9" t="s">
        <v>2378</v>
      </c>
      <c r="H476" s="9" t="s">
        <v>2380</v>
      </c>
      <c r="I476" s="11">
        <v>1</v>
      </c>
      <c r="J476" s="17" t="s">
        <v>2380</v>
      </c>
    </row>
    <row r="477" spans="1:10" x14ac:dyDescent="0.3">
      <c r="A477" s="9" t="s">
        <v>1894</v>
      </c>
      <c r="B477" s="9">
        <v>54.3</v>
      </c>
      <c r="C477" s="11" t="str" cm="1">
        <f t="array" ref="C477">_xlfn.IFS(B477&lt;18.5,"Underweight",B477&lt;24.9,"Normal Weight",B477&lt;30,"Overweight",B477&gt;=30,"Obesity")</f>
        <v>Obesity</v>
      </c>
      <c r="D477" s="9">
        <v>4.1500000000000004</v>
      </c>
      <c r="E477" s="11" t="str" cm="1">
        <f t="array" ref="E477">_xlfn.IFS(D477&lt;5.7,"Normal",D477&lt;6.5,"Prediabetes",D477&gt;=6.5,"Diabetes")</f>
        <v>Normal</v>
      </c>
      <c r="F477" s="9" t="s">
        <v>2380</v>
      </c>
      <c r="G477" s="9" t="s">
        <v>2378</v>
      </c>
      <c r="H477" s="9" t="s">
        <v>2378</v>
      </c>
      <c r="I477" s="11">
        <v>1</v>
      </c>
      <c r="J477" s="17" t="s">
        <v>2378</v>
      </c>
    </row>
    <row r="478" spans="1:10" x14ac:dyDescent="0.3">
      <c r="A478" s="9" t="s">
        <v>1893</v>
      </c>
      <c r="B478" s="9">
        <v>33.344999999999999</v>
      </c>
      <c r="C478" s="11" t="str" cm="1">
        <f t="array" ref="C478">_xlfn.IFS(B478&lt;18.5,"Underweight",B478&lt;24.9,"Normal Weight",B478&lt;30,"Overweight",B478&gt;=30,"Obesity")</f>
        <v>Obesity</v>
      </c>
      <c r="D478" s="9">
        <v>11.32</v>
      </c>
      <c r="E478" s="11" t="str" cm="1">
        <f t="array" ref="E478">_xlfn.IFS(D478&lt;5.7,"Normal",D478&lt;6.5,"Prediabetes",D478&gt;=6.5,"Diabetes")</f>
        <v>Diabetes</v>
      </c>
      <c r="F478" s="9" t="s">
        <v>2380</v>
      </c>
      <c r="G478" s="9" t="s">
        <v>2378</v>
      </c>
      <c r="H478" s="9" t="s">
        <v>2378</v>
      </c>
      <c r="I478" s="11">
        <v>1</v>
      </c>
      <c r="J478" s="17" t="s">
        <v>2378</v>
      </c>
    </row>
    <row r="479" spans="1:10" x14ac:dyDescent="0.3">
      <c r="A479" s="9" t="s">
        <v>1892</v>
      </c>
      <c r="B479" s="9">
        <v>33</v>
      </c>
      <c r="C479" s="11" t="str" cm="1">
        <f t="array" ref="C479">_xlfn.IFS(B479&lt;18.5,"Underweight",B479&lt;24.9,"Normal Weight",B479&lt;30,"Overweight",B479&gt;=30,"Obesity")</f>
        <v>Obesity</v>
      </c>
      <c r="D479" s="9">
        <v>9.51</v>
      </c>
      <c r="E479" s="11" t="str" cm="1">
        <f t="array" ref="E479">_xlfn.IFS(D479&lt;5.7,"Normal",D479&lt;6.5,"Prediabetes",D479&gt;=6.5,"Diabetes")</f>
        <v>Diabetes</v>
      </c>
      <c r="F479" s="9" t="s">
        <v>2380</v>
      </c>
      <c r="G479" s="9" t="s">
        <v>2378</v>
      </c>
      <c r="H479" s="9" t="s">
        <v>2378</v>
      </c>
      <c r="I479" s="11">
        <v>0</v>
      </c>
      <c r="J479" s="17" t="s">
        <v>2378</v>
      </c>
    </row>
    <row r="480" spans="1:10" x14ac:dyDescent="0.3">
      <c r="A480" s="9" t="s">
        <v>1891</v>
      </c>
      <c r="B480" s="9">
        <v>28.024999999999999</v>
      </c>
      <c r="C480" s="11" t="str" cm="1">
        <f t="array" ref="C480">_xlfn.IFS(B480&lt;18.5,"Underweight",B480&lt;24.9,"Normal Weight",B480&lt;30,"Overweight",B480&gt;=30,"Obesity")</f>
        <v>Overweight</v>
      </c>
      <c r="D480" s="9">
        <v>7.67</v>
      </c>
      <c r="E480" s="11" t="str" cm="1">
        <f t="array" ref="E480">_xlfn.IFS(D480&lt;5.7,"Normal",D480&lt;6.5,"Prediabetes",D480&gt;=6.5,"Diabetes")</f>
        <v>Diabetes</v>
      </c>
      <c r="F480" s="9" t="s">
        <v>2380</v>
      </c>
      <c r="G480" s="9" t="s">
        <v>2378</v>
      </c>
      <c r="H480" s="9" t="s">
        <v>2378</v>
      </c>
      <c r="I480" s="11">
        <v>1</v>
      </c>
      <c r="J480" s="17" t="s">
        <v>2380</v>
      </c>
    </row>
    <row r="481" spans="1:10" x14ac:dyDescent="0.3">
      <c r="A481" s="9" t="s">
        <v>1890</v>
      </c>
      <c r="B481" s="9">
        <v>28.69</v>
      </c>
      <c r="C481" s="11" t="str" cm="1">
        <f t="array" ref="C481">_xlfn.IFS(B481&lt;18.5,"Underweight",B481&lt;24.9,"Normal Weight",B481&lt;30,"Overweight",B481&gt;=30,"Obesity")</f>
        <v>Overweight</v>
      </c>
      <c r="D481" s="9">
        <v>6.23</v>
      </c>
      <c r="E481" s="11" t="str" cm="1">
        <f t="array" ref="E481">_xlfn.IFS(D481&lt;5.7,"Normal",D481&lt;6.5,"Prediabetes",D481&gt;=6.5,"Diabetes")</f>
        <v>Prediabetes</v>
      </c>
      <c r="F481" s="9" t="s">
        <v>2378</v>
      </c>
      <c r="G481" s="9" t="s">
        <v>2378</v>
      </c>
      <c r="H481" s="9" t="s">
        <v>2378</v>
      </c>
      <c r="I481" s="11">
        <v>1</v>
      </c>
      <c r="J481" s="17" t="s">
        <v>2380</v>
      </c>
    </row>
    <row r="482" spans="1:10" x14ac:dyDescent="0.3">
      <c r="A482" s="9" t="s">
        <v>1889</v>
      </c>
      <c r="B482" s="9">
        <v>40.28</v>
      </c>
      <c r="C482" s="11" t="str" cm="1">
        <f t="array" ref="C482">_xlfn.IFS(B482&lt;18.5,"Underweight",B482&lt;24.9,"Normal Weight",B482&lt;30,"Overweight",B482&gt;=30,"Obesity")</f>
        <v>Obesity</v>
      </c>
      <c r="D482" s="9">
        <v>8.9</v>
      </c>
      <c r="E482" s="11" t="str" cm="1">
        <f t="array" ref="E482">_xlfn.IFS(D482&lt;5.7,"Normal",D482&lt;6.5,"Prediabetes",D482&gt;=6.5,"Diabetes")</f>
        <v>Diabetes</v>
      </c>
      <c r="F482" s="9" t="s">
        <v>2378</v>
      </c>
      <c r="G482" s="9" t="s">
        <v>2378</v>
      </c>
      <c r="H482" s="9" t="s">
        <v>2378</v>
      </c>
      <c r="I482" s="11">
        <v>0</v>
      </c>
      <c r="J482" s="17" t="s">
        <v>2378</v>
      </c>
    </row>
    <row r="483" spans="1:10" x14ac:dyDescent="0.3">
      <c r="A483" s="9" t="s">
        <v>1888</v>
      </c>
      <c r="B483" s="9">
        <v>37.299999999999997</v>
      </c>
      <c r="C483" s="11" t="str" cm="1">
        <f t="array" ref="C483">_xlfn.IFS(B483&lt;18.5,"Underweight",B483&lt;24.9,"Normal Weight",B483&lt;30,"Overweight",B483&gt;=30,"Obesity")</f>
        <v>Obesity</v>
      </c>
      <c r="D483" s="9">
        <v>7.79</v>
      </c>
      <c r="E483" s="11" t="str" cm="1">
        <f t="array" ref="E483">_xlfn.IFS(D483&lt;5.7,"Normal",D483&lt;6.5,"Prediabetes",D483&gt;=6.5,"Diabetes")</f>
        <v>Diabetes</v>
      </c>
      <c r="F483" s="9" t="s">
        <v>2380</v>
      </c>
      <c r="G483" s="9" t="s">
        <v>2378</v>
      </c>
      <c r="H483" s="9" t="s">
        <v>2378</v>
      </c>
      <c r="I483" s="11">
        <v>0</v>
      </c>
      <c r="J483" s="17" t="s">
        <v>2378</v>
      </c>
    </row>
    <row r="484" spans="1:10" x14ac:dyDescent="0.3">
      <c r="A484" s="9" t="s">
        <v>1887</v>
      </c>
      <c r="B484" s="9">
        <v>54.47</v>
      </c>
      <c r="C484" s="11" t="str" cm="1">
        <f t="array" ref="C484">_xlfn.IFS(B484&lt;18.5,"Underweight",B484&lt;24.9,"Normal Weight",B484&lt;30,"Overweight",B484&gt;=30,"Obesity")</f>
        <v>Obesity</v>
      </c>
      <c r="D484" s="9">
        <v>4.49</v>
      </c>
      <c r="E484" s="11" t="str" cm="1">
        <f t="array" ref="E484">_xlfn.IFS(D484&lt;5.7,"Normal",D484&lt;6.5,"Prediabetes",D484&gt;=6.5,"Diabetes")</f>
        <v>Normal</v>
      </c>
      <c r="F484" s="9" t="s">
        <v>2380</v>
      </c>
      <c r="G484" s="9" t="s">
        <v>2378</v>
      </c>
      <c r="H484" s="9" t="s">
        <v>2378</v>
      </c>
      <c r="I484" s="11">
        <v>2</v>
      </c>
      <c r="J484" s="17" t="s">
        <v>2378</v>
      </c>
    </row>
    <row r="485" spans="1:10" x14ac:dyDescent="0.3">
      <c r="A485" s="9" t="s">
        <v>1886</v>
      </c>
      <c r="B485" s="9">
        <v>38.06</v>
      </c>
      <c r="C485" s="11" t="str" cm="1">
        <f t="array" ref="C485">_xlfn.IFS(B485&lt;18.5,"Underweight",B485&lt;24.9,"Normal Weight",B485&lt;30,"Overweight",B485&gt;=30,"Obesity")</f>
        <v>Obesity</v>
      </c>
      <c r="D485" s="9">
        <v>5.24</v>
      </c>
      <c r="E485" s="11" t="str" cm="1">
        <f t="array" ref="E485">_xlfn.IFS(D485&lt;5.7,"Normal",D485&lt;6.5,"Prediabetes",D485&gt;=6.5,"Diabetes")</f>
        <v>Normal</v>
      </c>
      <c r="F485" s="9" t="s">
        <v>2380</v>
      </c>
      <c r="G485" s="9" t="s">
        <v>2378</v>
      </c>
      <c r="H485" s="9" t="s">
        <v>2380</v>
      </c>
      <c r="I485" s="11">
        <v>1</v>
      </c>
      <c r="J485" s="17" t="s">
        <v>2378</v>
      </c>
    </row>
    <row r="486" spans="1:10" x14ac:dyDescent="0.3">
      <c r="A486" s="9" t="s">
        <v>1885</v>
      </c>
      <c r="B486" s="9">
        <v>51.47</v>
      </c>
      <c r="C486" s="11" t="str" cm="1">
        <f t="array" ref="C486">_xlfn.IFS(B486&lt;18.5,"Underweight",B486&lt;24.9,"Normal Weight",B486&lt;30,"Overweight",B486&gt;=30,"Obesity")</f>
        <v>Obesity</v>
      </c>
      <c r="D486" s="9">
        <v>9.6</v>
      </c>
      <c r="E486" s="11" t="str" cm="1">
        <f t="array" ref="E486">_xlfn.IFS(D486&lt;5.7,"Normal",D486&lt;6.5,"Prediabetes",D486&gt;=6.5,"Diabetes")</f>
        <v>Diabetes</v>
      </c>
      <c r="F486" s="9" t="s">
        <v>2378</v>
      </c>
      <c r="G486" s="9" t="s">
        <v>2378</v>
      </c>
      <c r="H486" s="9" t="s">
        <v>2378</v>
      </c>
      <c r="I486" s="11">
        <v>0</v>
      </c>
      <c r="J486" s="17" t="s">
        <v>2378</v>
      </c>
    </row>
    <row r="487" spans="1:10" x14ac:dyDescent="0.3">
      <c r="A487" s="9" t="s">
        <v>1884</v>
      </c>
      <c r="B487" s="9">
        <v>29.8</v>
      </c>
      <c r="C487" s="11" t="str" cm="1">
        <f t="array" ref="C487">_xlfn.IFS(B487&lt;18.5,"Underweight",B487&lt;24.9,"Normal Weight",B487&lt;30,"Overweight",B487&gt;=30,"Obesity")</f>
        <v>Overweight</v>
      </c>
      <c r="D487" s="9">
        <v>5.78</v>
      </c>
      <c r="E487" s="11" t="str" cm="1">
        <f t="array" ref="E487">_xlfn.IFS(D487&lt;5.7,"Normal",D487&lt;6.5,"Prediabetes",D487&gt;=6.5,"Diabetes")</f>
        <v>Prediabetes</v>
      </c>
      <c r="F487" s="9" t="s">
        <v>2380</v>
      </c>
      <c r="G487" s="9" t="s">
        <v>2378</v>
      </c>
      <c r="H487" s="9" t="s">
        <v>2378</v>
      </c>
      <c r="I487" s="11">
        <v>0</v>
      </c>
      <c r="J487" s="17" t="s">
        <v>2378</v>
      </c>
    </row>
    <row r="488" spans="1:10" x14ac:dyDescent="0.3">
      <c r="A488" s="9" t="s">
        <v>1883</v>
      </c>
      <c r="B488" s="9">
        <v>49.77</v>
      </c>
      <c r="C488" s="11" t="str" cm="1">
        <f t="array" ref="C488">_xlfn.IFS(B488&lt;18.5,"Underweight",B488&lt;24.9,"Normal Weight",B488&lt;30,"Overweight",B488&gt;=30,"Obesity")</f>
        <v>Obesity</v>
      </c>
      <c r="D488" s="9">
        <v>7.02</v>
      </c>
      <c r="E488" s="11" t="str" cm="1">
        <f t="array" ref="E488">_xlfn.IFS(D488&lt;5.7,"Normal",D488&lt;6.5,"Prediabetes",D488&gt;=6.5,"Diabetes")</f>
        <v>Diabetes</v>
      </c>
      <c r="F488" s="9" t="s">
        <v>2378</v>
      </c>
      <c r="G488" s="9" t="s">
        <v>2378</v>
      </c>
      <c r="H488" s="9" t="s">
        <v>2378</v>
      </c>
      <c r="I488" s="11">
        <v>0</v>
      </c>
      <c r="J488" s="17" t="s">
        <v>2378</v>
      </c>
    </row>
    <row r="489" spans="1:10" x14ac:dyDescent="0.3">
      <c r="A489" s="9" t="s">
        <v>1882</v>
      </c>
      <c r="B489" s="9">
        <v>25.555</v>
      </c>
      <c r="C489" s="11" t="str" cm="1">
        <f t="array" ref="C489">_xlfn.IFS(B489&lt;18.5,"Underweight",B489&lt;24.9,"Normal Weight",B489&lt;30,"Overweight",B489&gt;=30,"Obesity")</f>
        <v>Overweight</v>
      </c>
      <c r="D489" s="9">
        <v>4.09</v>
      </c>
      <c r="E489" s="11" t="str" cm="1">
        <f t="array" ref="E489">_xlfn.IFS(D489&lt;5.7,"Normal",D489&lt;6.5,"Prediabetes",D489&gt;=6.5,"Diabetes")</f>
        <v>Normal</v>
      </c>
      <c r="F489" s="9" t="s">
        <v>2380</v>
      </c>
      <c r="G489" s="9" t="s">
        <v>2378</v>
      </c>
      <c r="H489" s="9" t="s">
        <v>2378</v>
      </c>
      <c r="I489" s="11">
        <v>0</v>
      </c>
      <c r="J489" s="17" t="s">
        <v>2380</v>
      </c>
    </row>
    <row r="490" spans="1:10" x14ac:dyDescent="0.3">
      <c r="A490" s="9" t="s">
        <v>1881</v>
      </c>
      <c r="B490" s="9">
        <v>29.64</v>
      </c>
      <c r="C490" s="11" t="str" cm="1">
        <f t="array" ref="C490">_xlfn.IFS(B490&lt;18.5,"Underweight",B490&lt;24.9,"Normal Weight",B490&lt;30,"Overweight",B490&gt;=30,"Obesity")</f>
        <v>Overweight</v>
      </c>
      <c r="D490" s="9">
        <v>4.93</v>
      </c>
      <c r="E490" s="11" t="str" cm="1">
        <f t="array" ref="E490">_xlfn.IFS(D490&lt;5.7,"Normal",D490&lt;6.5,"Prediabetes",D490&gt;=6.5,"Diabetes")</f>
        <v>Normal</v>
      </c>
      <c r="F490" s="9" t="s">
        <v>2378</v>
      </c>
      <c r="G490" s="9" t="s">
        <v>2378</v>
      </c>
      <c r="H490" s="9" t="s">
        <v>2380</v>
      </c>
      <c r="I490" s="11">
        <v>1</v>
      </c>
      <c r="J490" s="17" t="s">
        <v>2378</v>
      </c>
    </row>
    <row r="491" spans="1:10" x14ac:dyDescent="0.3">
      <c r="A491" s="9" t="s">
        <v>1880</v>
      </c>
      <c r="B491" s="9">
        <v>53.93</v>
      </c>
      <c r="C491" s="11" t="str" cm="1">
        <f t="array" ref="C491">_xlfn.IFS(B491&lt;18.5,"Underweight",B491&lt;24.9,"Normal Weight",B491&lt;30,"Overweight",B491&gt;=30,"Obesity")</f>
        <v>Obesity</v>
      </c>
      <c r="D491" s="9">
        <v>5.34</v>
      </c>
      <c r="E491" s="11" t="str" cm="1">
        <f t="array" ref="E491">_xlfn.IFS(D491&lt;5.7,"Normal",D491&lt;6.5,"Prediabetes",D491&gt;=6.5,"Diabetes")</f>
        <v>Normal</v>
      </c>
      <c r="F491" s="9" t="s">
        <v>2380</v>
      </c>
      <c r="G491" s="9" t="s">
        <v>2378</v>
      </c>
      <c r="H491" s="9" t="s">
        <v>2378</v>
      </c>
      <c r="I491" s="11">
        <v>2</v>
      </c>
      <c r="J491" s="17" t="s">
        <v>2378</v>
      </c>
    </row>
    <row r="492" spans="1:10" x14ac:dyDescent="0.3">
      <c r="A492" s="9" t="s">
        <v>1879</v>
      </c>
      <c r="B492" s="9">
        <v>28.024999999999999</v>
      </c>
      <c r="C492" s="11" t="str" cm="1">
        <f t="array" ref="C492">_xlfn.IFS(B492&lt;18.5,"Underweight",B492&lt;24.9,"Normal Weight",B492&lt;30,"Overweight",B492&gt;=30,"Obesity")</f>
        <v>Overweight</v>
      </c>
      <c r="D492" s="9">
        <v>5.65</v>
      </c>
      <c r="E492" s="11" t="str" cm="1">
        <f t="array" ref="E492">_xlfn.IFS(D492&lt;5.7,"Normal",D492&lt;6.5,"Prediabetes",D492&gt;=6.5,"Diabetes")</f>
        <v>Normal</v>
      </c>
      <c r="F492" s="9" t="s">
        <v>2378</v>
      </c>
      <c r="G492" s="9" t="s">
        <v>2378</v>
      </c>
      <c r="H492" s="9" t="s">
        <v>2378</v>
      </c>
      <c r="I492" s="11">
        <v>1</v>
      </c>
      <c r="J492" s="17" t="s">
        <v>2380</v>
      </c>
    </row>
    <row r="493" spans="1:10" x14ac:dyDescent="0.3">
      <c r="A493" s="9" t="s">
        <v>1878</v>
      </c>
      <c r="B493" s="9">
        <v>27.5</v>
      </c>
      <c r="C493" s="11" t="str" cm="1">
        <f t="array" ref="C493">_xlfn.IFS(B493&lt;18.5,"Underweight",B493&lt;24.9,"Normal Weight",B493&lt;30,"Overweight",B493&gt;=30,"Obesity")</f>
        <v>Overweight</v>
      </c>
      <c r="D493" s="9">
        <v>4.49</v>
      </c>
      <c r="E493" s="11" t="str" cm="1">
        <f t="array" ref="E493">_xlfn.IFS(D493&lt;5.7,"Normal",D493&lt;6.5,"Prediabetes",D493&gt;=6.5,"Diabetes")</f>
        <v>Normal</v>
      </c>
      <c r="F493" s="9" t="s">
        <v>2378</v>
      </c>
      <c r="G493" s="9" t="s">
        <v>2378</v>
      </c>
      <c r="H493" s="9" t="s">
        <v>2378</v>
      </c>
      <c r="I493" s="11">
        <v>0</v>
      </c>
      <c r="J493" s="17" t="s">
        <v>2378</v>
      </c>
    </row>
    <row r="494" spans="1:10" x14ac:dyDescent="0.3">
      <c r="A494" s="9" t="s">
        <v>1877</v>
      </c>
      <c r="B494" s="9">
        <v>21.8</v>
      </c>
      <c r="C494" s="11" t="str" cm="1">
        <f t="array" ref="C494">_xlfn.IFS(B494&lt;18.5,"Underweight",B494&lt;24.9,"Normal Weight",B494&lt;30,"Overweight",B494&gt;=30,"Obesity")</f>
        <v>Normal Weight</v>
      </c>
      <c r="D494" s="9">
        <v>10.55</v>
      </c>
      <c r="E494" s="11" t="str" cm="1">
        <f t="array" ref="E494">_xlfn.IFS(D494&lt;5.7,"Normal",D494&lt;6.5,"Prediabetes",D494&gt;=6.5,"Diabetes")</f>
        <v>Diabetes</v>
      </c>
      <c r="F494" s="9" t="s">
        <v>2378</v>
      </c>
      <c r="G494" s="9" t="s">
        <v>2378</v>
      </c>
      <c r="H494" s="9" t="s">
        <v>2378</v>
      </c>
      <c r="I494" s="11">
        <v>0</v>
      </c>
      <c r="J494" s="17" t="s">
        <v>2380</v>
      </c>
    </row>
    <row r="495" spans="1:10" x14ac:dyDescent="0.3">
      <c r="A495" s="9" t="s">
        <v>1876</v>
      </c>
      <c r="B495" s="9">
        <v>26.41</v>
      </c>
      <c r="C495" s="11" t="str" cm="1">
        <f t="array" ref="C495">_xlfn.IFS(B495&lt;18.5,"Underweight",B495&lt;24.9,"Normal Weight",B495&lt;30,"Overweight",B495&gt;=30,"Obesity")</f>
        <v>Overweight</v>
      </c>
      <c r="D495" s="9">
        <v>4.92</v>
      </c>
      <c r="E495" s="11" t="str" cm="1">
        <f t="array" ref="E495">_xlfn.IFS(D495&lt;5.7,"Normal",D495&lt;6.5,"Prediabetes",D495&gt;=6.5,"Diabetes")</f>
        <v>Normal</v>
      </c>
      <c r="F495" s="9" t="s">
        <v>2380</v>
      </c>
      <c r="G495" s="9" t="s">
        <v>2378</v>
      </c>
      <c r="H495" s="9" t="s">
        <v>2380</v>
      </c>
      <c r="I495" s="11">
        <v>1</v>
      </c>
      <c r="J495" s="17" t="s">
        <v>2380</v>
      </c>
    </row>
    <row r="496" spans="1:10" x14ac:dyDescent="0.3">
      <c r="A496" s="9" t="s">
        <v>1875</v>
      </c>
      <c r="B496" s="9">
        <v>27.835000000000001</v>
      </c>
      <c r="C496" s="11" t="str" cm="1">
        <f t="array" ref="C496">_xlfn.IFS(B496&lt;18.5,"Underweight",B496&lt;24.9,"Normal Weight",B496&lt;30,"Overweight",B496&gt;=30,"Obesity")</f>
        <v>Overweight</v>
      </c>
      <c r="D496" s="9">
        <v>5.9</v>
      </c>
      <c r="E496" s="11" t="str" cm="1">
        <f t="array" ref="E496">_xlfn.IFS(D496&lt;5.7,"Normal",D496&lt;6.5,"Prediabetes",D496&gt;=6.5,"Diabetes")</f>
        <v>Prediabetes</v>
      </c>
      <c r="F496" s="9" t="s">
        <v>2380</v>
      </c>
      <c r="G496" s="9" t="s">
        <v>2378</v>
      </c>
      <c r="H496" s="9" t="s">
        <v>2378</v>
      </c>
      <c r="I496" s="11">
        <v>1</v>
      </c>
      <c r="J496" s="17" t="s">
        <v>2380</v>
      </c>
    </row>
    <row r="497" spans="1:10" x14ac:dyDescent="0.3">
      <c r="A497" s="9" t="s">
        <v>1874</v>
      </c>
      <c r="B497" s="9">
        <v>51.74</v>
      </c>
      <c r="C497" s="11" t="str" cm="1">
        <f t="array" ref="C497">_xlfn.IFS(B497&lt;18.5,"Underweight",B497&lt;24.9,"Normal Weight",B497&lt;30,"Overweight",B497&gt;=30,"Obesity")</f>
        <v>Obesity</v>
      </c>
      <c r="D497" s="9">
        <v>4.9800000000000004</v>
      </c>
      <c r="E497" s="11" t="str" cm="1">
        <f t="array" ref="E497">_xlfn.IFS(D497&lt;5.7,"Normal",D497&lt;6.5,"Prediabetes",D497&gt;=6.5,"Diabetes")</f>
        <v>Normal</v>
      </c>
      <c r="F497" s="9" t="s">
        <v>2380</v>
      </c>
      <c r="G497" s="9" t="s">
        <v>2378</v>
      </c>
      <c r="H497" s="9" t="s">
        <v>2378</v>
      </c>
      <c r="I497" s="11">
        <v>2</v>
      </c>
      <c r="J497" s="17" t="s">
        <v>2378</v>
      </c>
    </row>
    <row r="498" spans="1:10" x14ac:dyDescent="0.3">
      <c r="A498" s="9" t="s">
        <v>1873</v>
      </c>
      <c r="B498" s="9">
        <v>23.37</v>
      </c>
      <c r="C498" s="11" t="str" cm="1">
        <f t="array" ref="C498">_xlfn.IFS(B498&lt;18.5,"Underweight",B498&lt;24.9,"Normal Weight",B498&lt;30,"Overweight",B498&gt;=30,"Obesity")</f>
        <v>Normal Weight</v>
      </c>
      <c r="D498" s="9">
        <v>5.8</v>
      </c>
      <c r="E498" s="11" t="str" cm="1">
        <f t="array" ref="E498">_xlfn.IFS(D498&lt;5.7,"Normal",D498&lt;6.5,"Prediabetes",D498&gt;=6.5,"Diabetes")</f>
        <v>Prediabetes</v>
      </c>
      <c r="F498" s="9" t="s">
        <v>2378</v>
      </c>
      <c r="G498" s="9" t="s">
        <v>2378</v>
      </c>
      <c r="H498" s="9" t="s">
        <v>2378</v>
      </c>
      <c r="I498" s="11">
        <v>0</v>
      </c>
      <c r="J498" s="17" t="s">
        <v>2380</v>
      </c>
    </row>
    <row r="499" spans="1:10" x14ac:dyDescent="0.3">
      <c r="A499" s="9" t="s">
        <v>1872</v>
      </c>
      <c r="B499" s="9">
        <v>29.7</v>
      </c>
      <c r="C499" s="11" t="str" cm="1">
        <f t="array" ref="C499">_xlfn.IFS(B499&lt;18.5,"Underweight",B499&lt;24.9,"Normal Weight",B499&lt;30,"Overweight",B499&gt;=30,"Obesity")</f>
        <v>Overweight</v>
      </c>
      <c r="D499" s="9">
        <v>6.21</v>
      </c>
      <c r="E499" s="11" t="str" cm="1">
        <f t="array" ref="E499">_xlfn.IFS(D499&lt;5.7,"Normal",D499&lt;6.5,"Prediabetes",D499&gt;=6.5,"Diabetes")</f>
        <v>Prediabetes</v>
      </c>
      <c r="F499" s="9" t="s">
        <v>2380</v>
      </c>
      <c r="G499" s="9" t="s">
        <v>2378</v>
      </c>
      <c r="H499" s="9" t="s">
        <v>2380</v>
      </c>
      <c r="I499" s="11">
        <v>1</v>
      </c>
      <c r="J499" s="17" t="s">
        <v>2380</v>
      </c>
    </row>
    <row r="500" spans="1:10" x14ac:dyDescent="0.3">
      <c r="A500" s="9" t="s">
        <v>1871</v>
      </c>
      <c r="B500" s="9">
        <v>20.045000000000002</v>
      </c>
      <c r="C500" s="11" t="str" cm="1">
        <f t="array" ref="C500">_xlfn.IFS(B500&lt;18.5,"Underweight",B500&lt;24.9,"Normal Weight",B500&lt;30,"Overweight",B500&gt;=30,"Obesity")</f>
        <v>Normal Weight</v>
      </c>
      <c r="D500" s="9">
        <v>6.17</v>
      </c>
      <c r="E500" s="11" t="str" cm="1">
        <f t="array" ref="E500">_xlfn.IFS(D500&lt;5.7,"Normal",D500&lt;6.5,"Prediabetes",D500&gt;=6.5,"Diabetes")</f>
        <v>Prediabetes</v>
      </c>
      <c r="F500" s="9" t="s">
        <v>2378</v>
      </c>
      <c r="G500" s="9" t="s">
        <v>2378</v>
      </c>
      <c r="H500" s="9" t="s">
        <v>2380</v>
      </c>
      <c r="I500" s="11">
        <v>1</v>
      </c>
      <c r="J500" s="17" t="s">
        <v>2380</v>
      </c>
    </row>
    <row r="501" spans="1:10" x14ac:dyDescent="0.3">
      <c r="A501" s="9" t="s">
        <v>1870</v>
      </c>
      <c r="B501" s="9">
        <v>27.83</v>
      </c>
      <c r="C501" s="11" t="str" cm="1">
        <f t="array" ref="C501">_xlfn.IFS(B501&lt;18.5,"Underweight",B501&lt;24.9,"Normal Weight",B501&lt;30,"Overweight",B501&gt;=30,"Obesity")</f>
        <v>Overweight</v>
      </c>
      <c r="D501" s="9">
        <v>5.36</v>
      </c>
      <c r="E501" s="11" t="str" cm="1">
        <f t="array" ref="E501">_xlfn.IFS(D501&lt;5.7,"Normal",D501&lt;6.5,"Prediabetes",D501&gt;=6.5,"Diabetes")</f>
        <v>Normal</v>
      </c>
      <c r="F501" s="9" t="s">
        <v>2378</v>
      </c>
      <c r="G501" s="9" t="s">
        <v>2378</v>
      </c>
      <c r="H501" s="9" t="s">
        <v>2378</v>
      </c>
      <c r="I501" s="11">
        <v>2</v>
      </c>
      <c r="J501" s="17" t="s">
        <v>2378</v>
      </c>
    </row>
    <row r="502" spans="1:10" x14ac:dyDescent="0.3">
      <c r="A502" s="9" t="s">
        <v>1869</v>
      </c>
      <c r="B502" s="9">
        <v>28.93</v>
      </c>
      <c r="C502" s="11" t="str" cm="1">
        <f t="array" ref="C502">_xlfn.IFS(B502&lt;18.5,"Underweight",B502&lt;24.9,"Normal Weight",B502&lt;30,"Overweight",B502&gt;=30,"Obesity")</f>
        <v>Overweight</v>
      </c>
      <c r="D502" s="9">
        <v>5.2</v>
      </c>
      <c r="E502" s="11" t="str" cm="1">
        <f t="array" ref="E502">_xlfn.IFS(D502&lt;5.7,"Normal",D502&lt;6.5,"Prediabetes",D502&gt;=6.5,"Diabetes")</f>
        <v>Normal</v>
      </c>
      <c r="F502" s="9" t="s">
        <v>2378</v>
      </c>
      <c r="G502" s="9" t="s">
        <v>2378</v>
      </c>
      <c r="H502" s="9" t="s">
        <v>2378</v>
      </c>
      <c r="I502" s="11">
        <v>0</v>
      </c>
      <c r="J502" s="17" t="s">
        <v>2380</v>
      </c>
    </row>
    <row r="503" spans="1:10" x14ac:dyDescent="0.3">
      <c r="A503" s="9" t="s">
        <v>1868</v>
      </c>
      <c r="B503" s="9">
        <v>33.82</v>
      </c>
      <c r="C503" s="11" t="str" cm="1">
        <f t="array" ref="C503">_xlfn.IFS(B503&lt;18.5,"Underweight",B503&lt;24.9,"Normal Weight",B503&lt;30,"Overweight",B503&gt;=30,"Obesity")</f>
        <v>Obesity</v>
      </c>
      <c r="D503" s="9">
        <v>5.42</v>
      </c>
      <c r="E503" s="11" t="str" cm="1">
        <f t="array" ref="E503">_xlfn.IFS(D503&lt;5.7,"Normal",D503&lt;6.5,"Prediabetes",D503&gt;=6.5,"Diabetes")</f>
        <v>Normal</v>
      </c>
      <c r="F503" s="9" t="s">
        <v>2378</v>
      </c>
      <c r="G503" s="9" t="s">
        <v>2378</v>
      </c>
      <c r="H503" s="9" t="s">
        <v>2378</v>
      </c>
      <c r="I503" s="11">
        <v>0</v>
      </c>
      <c r="J503" s="17" t="s">
        <v>2378</v>
      </c>
    </row>
    <row r="504" spans="1:10" x14ac:dyDescent="0.3">
      <c r="A504" s="9" t="s">
        <v>1867</v>
      </c>
      <c r="B504" s="9">
        <v>20.234999999999999</v>
      </c>
      <c r="C504" s="11" t="str" cm="1">
        <f t="array" ref="C504">_xlfn.IFS(B504&lt;18.5,"Underweight",B504&lt;24.9,"Normal Weight",B504&lt;30,"Overweight",B504&gt;=30,"Obesity")</f>
        <v>Normal Weight</v>
      </c>
      <c r="D504" s="9">
        <v>6.84</v>
      </c>
      <c r="E504" s="11" t="str" cm="1">
        <f t="array" ref="E504">_xlfn.IFS(D504&lt;5.7,"Normal",D504&lt;6.5,"Prediabetes",D504&gt;=6.5,"Diabetes")</f>
        <v>Diabetes</v>
      </c>
      <c r="F504" s="9" t="s">
        <v>2378</v>
      </c>
      <c r="G504" s="9" t="s">
        <v>2378</v>
      </c>
      <c r="H504" s="9" t="s">
        <v>2378</v>
      </c>
      <c r="I504" s="11">
        <v>0</v>
      </c>
      <c r="J504" s="17" t="s">
        <v>2380</v>
      </c>
    </row>
    <row r="505" spans="1:10" x14ac:dyDescent="0.3">
      <c r="A505" s="9" t="s">
        <v>1866</v>
      </c>
      <c r="B505" s="9">
        <v>49.2</v>
      </c>
      <c r="C505" s="11" t="str" cm="1">
        <f t="array" ref="C505">_xlfn.IFS(B505&lt;18.5,"Underweight",B505&lt;24.9,"Normal Weight",B505&lt;30,"Overweight",B505&gt;=30,"Obesity")</f>
        <v>Obesity</v>
      </c>
      <c r="D505" s="9">
        <v>10.9</v>
      </c>
      <c r="E505" s="11" t="str" cm="1">
        <f t="array" ref="E505">_xlfn.IFS(D505&lt;5.7,"Normal",D505&lt;6.5,"Prediabetes",D505&gt;=6.5,"Diabetes")</f>
        <v>Diabetes</v>
      </c>
      <c r="F505" s="9" t="s">
        <v>2380</v>
      </c>
      <c r="G505" s="9" t="s">
        <v>2378</v>
      </c>
      <c r="H505" s="9" t="s">
        <v>2380</v>
      </c>
      <c r="I505" s="11">
        <v>1</v>
      </c>
      <c r="J505" s="17" t="s">
        <v>2378</v>
      </c>
    </row>
    <row r="506" spans="1:10" x14ac:dyDescent="0.3">
      <c r="A506" s="9" t="s">
        <v>1865</v>
      </c>
      <c r="B506" s="9">
        <v>26.4</v>
      </c>
      <c r="C506" s="11" t="str" cm="1">
        <f t="array" ref="C506">_xlfn.IFS(B506&lt;18.5,"Underweight",B506&lt;24.9,"Normal Weight",B506&lt;30,"Overweight",B506&gt;=30,"Obesity")</f>
        <v>Overweight</v>
      </c>
      <c r="D506" s="9">
        <v>4.87</v>
      </c>
      <c r="E506" s="11" t="str" cm="1">
        <f t="array" ref="E506">_xlfn.IFS(D506&lt;5.7,"Normal",D506&lt;6.5,"Prediabetes",D506&gt;=6.5,"Diabetes")</f>
        <v>Normal</v>
      </c>
      <c r="F506" s="9" t="s">
        <v>2380</v>
      </c>
      <c r="G506" s="9" t="s">
        <v>2378</v>
      </c>
      <c r="H506" s="9" t="s">
        <v>2378</v>
      </c>
      <c r="I506" s="11">
        <v>0</v>
      </c>
      <c r="J506" s="17" t="s">
        <v>2380</v>
      </c>
    </row>
    <row r="507" spans="1:10" x14ac:dyDescent="0.3">
      <c r="A507" s="9" t="s">
        <v>1864</v>
      </c>
      <c r="B507" s="9">
        <v>28.38</v>
      </c>
      <c r="C507" s="11" t="str" cm="1">
        <f t="array" ref="C507">_xlfn.IFS(B507&lt;18.5,"Underweight",B507&lt;24.9,"Normal Weight",B507&lt;30,"Overweight",B507&gt;=30,"Obesity")</f>
        <v>Overweight</v>
      </c>
      <c r="D507" s="9">
        <v>6.07</v>
      </c>
      <c r="E507" s="11" t="str" cm="1">
        <f t="array" ref="E507">_xlfn.IFS(D507&lt;5.7,"Normal",D507&lt;6.5,"Prediabetes",D507&gt;=6.5,"Diabetes")</f>
        <v>Prediabetes</v>
      </c>
      <c r="F507" s="9" t="s">
        <v>2378</v>
      </c>
      <c r="G507" s="9" t="s">
        <v>2378</v>
      </c>
      <c r="H507" s="9" t="s">
        <v>2378</v>
      </c>
      <c r="I507" s="11">
        <v>1</v>
      </c>
      <c r="J507" s="17" t="s">
        <v>2380</v>
      </c>
    </row>
    <row r="508" spans="1:10" x14ac:dyDescent="0.3">
      <c r="A508" s="9" t="s">
        <v>1863</v>
      </c>
      <c r="B508" s="9">
        <v>24.64</v>
      </c>
      <c r="C508" s="11" t="str" cm="1">
        <f t="array" ref="C508">_xlfn.IFS(B508&lt;18.5,"Underweight",B508&lt;24.9,"Normal Weight",B508&lt;30,"Overweight",B508&gt;=30,"Obesity")</f>
        <v>Normal Weight</v>
      </c>
      <c r="D508" s="9">
        <v>4.33</v>
      </c>
      <c r="E508" s="11" t="str" cm="1">
        <f t="array" ref="E508">_xlfn.IFS(D508&lt;5.7,"Normal",D508&lt;6.5,"Prediabetes",D508&gt;=6.5,"Diabetes")</f>
        <v>Normal</v>
      </c>
      <c r="F508" s="9" t="s">
        <v>2378</v>
      </c>
      <c r="G508" s="9" t="s">
        <v>2378</v>
      </c>
      <c r="H508" s="9" t="s">
        <v>2378</v>
      </c>
      <c r="I508" s="11">
        <v>0</v>
      </c>
      <c r="J508" s="17" t="s">
        <v>2380</v>
      </c>
    </row>
    <row r="509" spans="1:10" x14ac:dyDescent="0.3">
      <c r="A509" s="9" t="s">
        <v>1862</v>
      </c>
      <c r="B509" s="9">
        <v>39.71</v>
      </c>
      <c r="C509" s="11" t="str" cm="1">
        <f t="array" ref="C509">_xlfn.IFS(B509&lt;18.5,"Underweight",B509&lt;24.9,"Normal Weight",B509&lt;30,"Overweight",B509&gt;=30,"Obesity")</f>
        <v>Obesity</v>
      </c>
      <c r="D509" s="9">
        <v>5.83</v>
      </c>
      <c r="E509" s="11" t="str" cm="1">
        <f t="array" ref="E509">_xlfn.IFS(D509&lt;5.7,"Normal",D509&lt;6.5,"Prediabetes",D509&gt;=6.5,"Diabetes")</f>
        <v>Prediabetes</v>
      </c>
      <c r="F509" s="9" t="s">
        <v>2378</v>
      </c>
      <c r="G509" s="9" t="s">
        <v>2378</v>
      </c>
      <c r="H509" s="9" t="s">
        <v>2378</v>
      </c>
      <c r="I509" s="11">
        <v>1</v>
      </c>
      <c r="J509" s="17" t="s">
        <v>2378</v>
      </c>
    </row>
    <row r="510" spans="1:10" x14ac:dyDescent="0.3">
      <c r="A510" s="9" t="s">
        <v>1861</v>
      </c>
      <c r="B510" s="9">
        <v>22.22</v>
      </c>
      <c r="C510" s="11" t="str" cm="1">
        <f t="array" ref="C510">_xlfn.IFS(B510&lt;18.5,"Underweight",B510&lt;24.9,"Normal Weight",B510&lt;30,"Overweight",B510&gt;=30,"Obesity")</f>
        <v>Normal Weight</v>
      </c>
      <c r="D510" s="9">
        <v>5.5</v>
      </c>
      <c r="E510" s="11" t="str" cm="1">
        <f t="array" ref="E510">_xlfn.IFS(D510&lt;5.7,"Normal",D510&lt;6.5,"Prediabetes",D510&gt;=6.5,"Diabetes")</f>
        <v>Normal</v>
      </c>
      <c r="F510" s="9" t="s">
        <v>2378</v>
      </c>
      <c r="G510" s="9" t="s">
        <v>2378</v>
      </c>
      <c r="H510" s="9" t="s">
        <v>2378</v>
      </c>
      <c r="I510" s="11">
        <v>0</v>
      </c>
      <c r="J510" s="17" t="s">
        <v>2380</v>
      </c>
    </row>
    <row r="511" spans="1:10" x14ac:dyDescent="0.3">
      <c r="A511" s="9" t="s">
        <v>1860</v>
      </c>
      <c r="B511" s="9">
        <v>33.344999999999999</v>
      </c>
      <c r="C511" s="11" t="str" cm="1">
        <f t="array" ref="C511">_xlfn.IFS(B511&lt;18.5,"Underweight",B511&lt;24.9,"Normal Weight",B511&lt;30,"Overweight",B511&gt;=30,"Obesity")</f>
        <v>Obesity</v>
      </c>
      <c r="D511" s="9">
        <v>4.79</v>
      </c>
      <c r="E511" s="11" t="str" cm="1">
        <f t="array" ref="E511">_xlfn.IFS(D511&lt;5.7,"Normal",D511&lt;6.5,"Prediabetes",D511&gt;=6.5,"Diabetes")</f>
        <v>Normal</v>
      </c>
      <c r="F511" s="9" t="s">
        <v>2378</v>
      </c>
      <c r="G511" s="9" t="s">
        <v>2378</v>
      </c>
      <c r="H511" s="9" t="s">
        <v>2380</v>
      </c>
      <c r="I511" s="11">
        <v>1</v>
      </c>
      <c r="J511" s="17" t="s">
        <v>2378</v>
      </c>
    </row>
    <row r="512" spans="1:10" x14ac:dyDescent="0.3">
      <c r="A512" s="9" t="s">
        <v>1859</v>
      </c>
      <c r="B512" s="9">
        <v>24.42</v>
      </c>
      <c r="C512" s="11" t="str" cm="1">
        <f t="array" ref="C512">_xlfn.IFS(B512&lt;18.5,"Underweight",B512&lt;24.9,"Normal Weight",B512&lt;30,"Overweight",B512&gt;=30,"Obesity")</f>
        <v>Normal Weight</v>
      </c>
      <c r="D512" s="9">
        <v>5.81</v>
      </c>
      <c r="E512" s="11" t="str" cm="1">
        <f t="array" ref="E512">_xlfn.IFS(D512&lt;5.7,"Normal",D512&lt;6.5,"Prediabetes",D512&gt;=6.5,"Diabetes")</f>
        <v>Prediabetes</v>
      </c>
      <c r="F512" s="9" t="s">
        <v>2378</v>
      </c>
      <c r="G512" s="9" t="s">
        <v>2378</v>
      </c>
      <c r="H512" s="9" t="s">
        <v>2378</v>
      </c>
      <c r="I512" s="11">
        <v>1</v>
      </c>
      <c r="J512" s="17" t="s">
        <v>2380</v>
      </c>
    </row>
    <row r="513" spans="1:10" x14ac:dyDescent="0.3">
      <c r="A513" s="9" t="s">
        <v>1858</v>
      </c>
      <c r="B513" s="9">
        <v>29.81</v>
      </c>
      <c r="C513" s="11" t="str" cm="1">
        <f t="array" ref="C513">_xlfn.IFS(B513&lt;18.5,"Underweight",B513&lt;24.9,"Normal Weight",B513&lt;30,"Overweight",B513&gt;=30,"Obesity")</f>
        <v>Overweight</v>
      </c>
      <c r="D513" s="9">
        <v>5.58</v>
      </c>
      <c r="E513" s="11" t="str" cm="1">
        <f t="array" ref="E513">_xlfn.IFS(D513&lt;5.7,"Normal",D513&lt;6.5,"Prediabetes",D513&gt;=6.5,"Diabetes")</f>
        <v>Normal</v>
      </c>
      <c r="F513" s="9" t="s">
        <v>2378</v>
      </c>
      <c r="G513" s="9" t="s">
        <v>2378</v>
      </c>
      <c r="H513" s="9" t="s">
        <v>2378</v>
      </c>
      <c r="I513" s="11">
        <v>0</v>
      </c>
      <c r="J513" s="17" t="s">
        <v>2380</v>
      </c>
    </row>
    <row r="514" spans="1:10" x14ac:dyDescent="0.3">
      <c r="A514" s="9" t="s">
        <v>1857</v>
      </c>
      <c r="B514" s="9">
        <v>51.18</v>
      </c>
      <c r="C514" s="11" t="str" cm="1">
        <f t="array" ref="C514">_xlfn.IFS(B514&lt;18.5,"Underweight",B514&lt;24.9,"Normal Weight",B514&lt;30,"Overweight",B514&gt;=30,"Obesity")</f>
        <v>Obesity</v>
      </c>
      <c r="D514" s="9">
        <v>4.4000000000000004</v>
      </c>
      <c r="E514" s="11" t="str" cm="1">
        <f t="array" ref="E514">_xlfn.IFS(D514&lt;5.7,"Normal",D514&lt;6.5,"Prediabetes",D514&gt;=6.5,"Diabetes")</f>
        <v>Normal</v>
      </c>
      <c r="F514" s="9" t="s">
        <v>2380</v>
      </c>
      <c r="G514" s="9" t="s">
        <v>2378</v>
      </c>
      <c r="H514" s="9" t="s">
        <v>2378</v>
      </c>
      <c r="I514" s="11">
        <v>2</v>
      </c>
      <c r="J514" s="17" t="s">
        <v>2378</v>
      </c>
    </row>
    <row r="515" spans="1:10" x14ac:dyDescent="0.3">
      <c r="A515" s="9" t="s">
        <v>1856</v>
      </c>
      <c r="B515" s="9">
        <v>51.37</v>
      </c>
      <c r="C515" s="11" t="str" cm="1">
        <f t="array" ref="C515">_xlfn.IFS(B515&lt;18.5,"Underweight",B515&lt;24.9,"Normal Weight",B515&lt;30,"Overweight",B515&gt;=30,"Obesity")</f>
        <v>Obesity</v>
      </c>
      <c r="D515" s="9">
        <v>8.18</v>
      </c>
      <c r="E515" s="11" t="str" cm="1">
        <f t="array" ref="E515">_xlfn.IFS(D515&lt;5.7,"Normal",D515&lt;6.5,"Prediabetes",D515&gt;=6.5,"Diabetes")</f>
        <v>Diabetes</v>
      </c>
      <c r="F515" s="9" t="s">
        <v>2380</v>
      </c>
      <c r="G515" s="9" t="s">
        <v>2378</v>
      </c>
      <c r="H515" s="9" t="s">
        <v>2378</v>
      </c>
      <c r="I515" s="11">
        <v>0</v>
      </c>
      <c r="J515" s="17" t="s">
        <v>2378</v>
      </c>
    </row>
    <row r="516" spans="1:10" x14ac:dyDescent="0.3">
      <c r="A516" s="9" t="s">
        <v>1855</v>
      </c>
      <c r="B516" s="9">
        <v>36.19</v>
      </c>
      <c r="C516" s="11" t="str" cm="1">
        <f t="array" ref="C516">_xlfn.IFS(B516&lt;18.5,"Underweight",B516&lt;24.9,"Normal Weight",B516&lt;30,"Overweight",B516&gt;=30,"Obesity")</f>
        <v>Obesity</v>
      </c>
      <c r="D516" s="9">
        <v>5.52</v>
      </c>
      <c r="E516" s="11" t="str" cm="1">
        <f t="array" ref="E516">_xlfn.IFS(D516&lt;5.7,"Normal",D516&lt;6.5,"Prediabetes",D516&gt;=6.5,"Diabetes")</f>
        <v>Normal</v>
      </c>
      <c r="F516" s="9" t="s">
        <v>2380</v>
      </c>
      <c r="G516" s="9" t="s">
        <v>2378</v>
      </c>
      <c r="H516" s="9" t="s">
        <v>2378</v>
      </c>
      <c r="I516" s="11">
        <v>0</v>
      </c>
      <c r="J516" s="17" t="s">
        <v>2378</v>
      </c>
    </row>
    <row r="517" spans="1:10" x14ac:dyDescent="0.3">
      <c r="A517" s="9" t="s">
        <v>1854</v>
      </c>
      <c r="B517" s="9">
        <v>25.9</v>
      </c>
      <c r="C517" s="11" t="str" cm="1">
        <f t="array" ref="C517">_xlfn.IFS(B517&lt;18.5,"Underweight",B517&lt;24.9,"Normal Weight",B517&lt;30,"Overweight",B517&gt;=30,"Obesity")</f>
        <v>Overweight</v>
      </c>
      <c r="D517" s="9">
        <v>4.84</v>
      </c>
      <c r="E517" s="11" t="str" cm="1">
        <f t="array" ref="E517">_xlfn.IFS(D517&lt;5.7,"Normal",D517&lt;6.5,"Prediabetes",D517&gt;=6.5,"Diabetes")</f>
        <v>Normal</v>
      </c>
      <c r="F517" s="9" t="s">
        <v>2378</v>
      </c>
      <c r="G517" s="9" t="s">
        <v>2378</v>
      </c>
      <c r="H517" s="9" t="s">
        <v>2378</v>
      </c>
      <c r="I517" s="11">
        <v>0</v>
      </c>
      <c r="J517" s="17" t="s">
        <v>2380</v>
      </c>
    </row>
    <row r="518" spans="1:10" x14ac:dyDescent="0.3">
      <c r="A518" s="9" t="s">
        <v>1853</v>
      </c>
      <c r="B518" s="9">
        <v>35.72</v>
      </c>
      <c r="C518" s="11" t="str" cm="1">
        <f t="array" ref="C518">_xlfn.IFS(B518&lt;18.5,"Underweight",B518&lt;24.9,"Normal Weight",B518&lt;30,"Overweight",B518&gt;=30,"Obesity")</f>
        <v>Obesity</v>
      </c>
      <c r="D518" s="9">
        <v>4.08</v>
      </c>
      <c r="E518" s="11" t="str" cm="1">
        <f t="array" ref="E518">_xlfn.IFS(D518&lt;5.7,"Normal",D518&lt;6.5,"Prediabetes",D518&gt;=6.5,"Diabetes")</f>
        <v>Normal</v>
      </c>
      <c r="F518" s="9" t="s">
        <v>2378</v>
      </c>
      <c r="G518" s="9" t="s">
        <v>2378</v>
      </c>
      <c r="H518" s="9" t="s">
        <v>2380</v>
      </c>
      <c r="I518" s="11">
        <v>1</v>
      </c>
      <c r="J518" s="17" t="s">
        <v>2378</v>
      </c>
    </row>
    <row r="519" spans="1:10" x14ac:dyDescent="0.3">
      <c r="A519" s="9" t="s">
        <v>1852</v>
      </c>
      <c r="B519" s="9">
        <v>27.94</v>
      </c>
      <c r="C519" s="11" t="str" cm="1">
        <f t="array" ref="C519">_xlfn.IFS(B519&lt;18.5,"Underweight",B519&lt;24.9,"Normal Weight",B519&lt;30,"Overweight",B519&gt;=30,"Obesity")</f>
        <v>Overweight</v>
      </c>
      <c r="D519" s="9">
        <v>4.4800000000000004</v>
      </c>
      <c r="E519" s="11" t="str" cm="1">
        <f t="array" ref="E519">_xlfn.IFS(D519&lt;5.7,"Normal",D519&lt;6.5,"Prediabetes",D519&gt;=6.5,"Diabetes")</f>
        <v>Normal</v>
      </c>
      <c r="F519" s="9" t="s">
        <v>2378</v>
      </c>
      <c r="G519" s="9" t="s">
        <v>2378</v>
      </c>
      <c r="H519" s="9" t="s">
        <v>2380</v>
      </c>
      <c r="I519" s="11">
        <v>1</v>
      </c>
      <c r="J519" s="17" t="s">
        <v>2380</v>
      </c>
    </row>
    <row r="520" spans="1:10" x14ac:dyDescent="0.3">
      <c r="A520" s="9" t="s">
        <v>1851</v>
      </c>
      <c r="B520" s="9">
        <v>27.1</v>
      </c>
      <c r="C520" s="11" t="str" cm="1">
        <f t="array" ref="C520">_xlfn.IFS(B520&lt;18.5,"Underweight",B520&lt;24.9,"Normal Weight",B520&lt;30,"Overweight",B520&gt;=30,"Obesity")</f>
        <v>Overweight</v>
      </c>
      <c r="D520" s="9">
        <v>5.73</v>
      </c>
      <c r="E520" s="11" t="str" cm="1">
        <f t="array" ref="E520">_xlfn.IFS(D520&lt;5.7,"Normal",D520&lt;6.5,"Prediabetes",D520&gt;=6.5,"Diabetes")</f>
        <v>Prediabetes</v>
      </c>
      <c r="F520" s="9" t="s">
        <v>2378</v>
      </c>
      <c r="G520" s="9" t="s">
        <v>2378</v>
      </c>
      <c r="H520" s="9" t="s">
        <v>2378</v>
      </c>
      <c r="I520" s="11">
        <v>0</v>
      </c>
      <c r="J520" s="17" t="s">
        <v>2380</v>
      </c>
    </row>
    <row r="521" spans="1:10" x14ac:dyDescent="0.3">
      <c r="A521" s="9" t="s">
        <v>1850</v>
      </c>
      <c r="B521" s="9">
        <v>18.3</v>
      </c>
      <c r="C521" s="11" t="str" cm="1">
        <f t="array" ref="C521">_xlfn.IFS(B521&lt;18.5,"Underweight",B521&lt;24.9,"Normal Weight",B521&lt;30,"Overweight",B521&gt;=30,"Obesity")</f>
        <v>Underweight</v>
      </c>
      <c r="D521" s="9">
        <v>5.46</v>
      </c>
      <c r="E521" s="11" t="str" cm="1">
        <f t="array" ref="E521">_xlfn.IFS(D521&lt;5.7,"Normal",D521&lt;6.5,"Prediabetes",D521&gt;=6.5,"Diabetes")</f>
        <v>Normal</v>
      </c>
      <c r="F521" s="9" t="s">
        <v>2380</v>
      </c>
      <c r="G521" s="9" t="s">
        <v>2378</v>
      </c>
      <c r="H521" s="9" t="s">
        <v>2380</v>
      </c>
      <c r="I521" s="11">
        <v>1</v>
      </c>
      <c r="J521" s="17" t="s">
        <v>2380</v>
      </c>
    </row>
    <row r="522" spans="1:10" x14ac:dyDescent="0.3">
      <c r="A522" s="9" t="s">
        <v>1849</v>
      </c>
      <c r="B522" s="9">
        <v>25.3</v>
      </c>
      <c r="C522" s="11" t="str" cm="1">
        <f t="array" ref="C522">_xlfn.IFS(B522&lt;18.5,"Underweight",B522&lt;24.9,"Normal Weight",B522&lt;30,"Overweight",B522&gt;=30,"Obesity")</f>
        <v>Overweight</v>
      </c>
      <c r="D522" s="9">
        <v>5.0199999999999996</v>
      </c>
      <c r="E522" s="11" t="str" cm="1">
        <f t="array" ref="E522">_xlfn.IFS(D522&lt;5.7,"Normal",D522&lt;6.5,"Prediabetes",D522&gt;=6.5,"Diabetes")</f>
        <v>Normal</v>
      </c>
      <c r="F522" s="9" t="s">
        <v>2380</v>
      </c>
      <c r="G522" s="9" t="s">
        <v>2378</v>
      </c>
      <c r="H522" s="9" t="s">
        <v>2378</v>
      </c>
      <c r="I522" s="11">
        <v>1</v>
      </c>
      <c r="J522" s="17" t="s">
        <v>2380</v>
      </c>
    </row>
    <row r="523" spans="1:10" x14ac:dyDescent="0.3">
      <c r="A523" s="9" t="s">
        <v>1848</v>
      </c>
      <c r="B523" s="9">
        <v>38.83</v>
      </c>
      <c r="C523" s="11" t="str" cm="1">
        <f t="array" ref="C523">_xlfn.IFS(B523&lt;18.5,"Underweight",B523&lt;24.9,"Normal Weight",B523&lt;30,"Overweight",B523&gt;=30,"Obesity")</f>
        <v>Obesity</v>
      </c>
      <c r="D523" s="9">
        <v>6.36</v>
      </c>
      <c r="E523" s="11" t="str" cm="1">
        <f t="array" ref="E523">_xlfn.IFS(D523&lt;5.7,"Normal",D523&lt;6.5,"Prediabetes",D523&gt;=6.5,"Diabetes")</f>
        <v>Prediabetes</v>
      </c>
      <c r="F523" s="9" t="s">
        <v>2378</v>
      </c>
      <c r="G523" s="9" t="s">
        <v>2378</v>
      </c>
      <c r="H523" s="9" t="s">
        <v>2378</v>
      </c>
      <c r="I523" s="11">
        <v>1</v>
      </c>
      <c r="J523" s="17" t="s">
        <v>2378</v>
      </c>
    </row>
    <row r="524" spans="1:10" x14ac:dyDescent="0.3">
      <c r="A524" s="9" t="s">
        <v>1847</v>
      </c>
      <c r="B524" s="9">
        <v>27.6</v>
      </c>
      <c r="C524" s="11" t="str" cm="1">
        <f t="array" ref="C524">_xlfn.IFS(B524&lt;18.5,"Underweight",B524&lt;24.9,"Normal Weight",B524&lt;30,"Overweight",B524&gt;=30,"Obesity")</f>
        <v>Overweight</v>
      </c>
      <c r="D524" s="9">
        <v>5.36</v>
      </c>
      <c r="E524" s="11" t="str" cm="1">
        <f t="array" ref="E524">_xlfn.IFS(D524&lt;5.7,"Normal",D524&lt;6.5,"Prediabetes",D524&gt;=6.5,"Diabetes")</f>
        <v>Normal</v>
      </c>
      <c r="F524" s="9" t="s">
        <v>2378</v>
      </c>
      <c r="G524" s="9" t="s">
        <v>2378</v>
      </c>
      <c r="H524" s="9" t="s">
        <v>2378</v>
      </c>
      <c r="I524" s="11">
        <v>1</v>
      </c>
      <c r="J524" s="17" t="s">
        <v>2378</v>
      </c>
    </row>
    <row r="525" spans="1:10" x14ac:dyDescent="0.3">
      <c r="A525" s="9" t="s">
        <v>1846</v>
      </c>
      <c r="B525" s="9">
        <v>46.4</v>
      </c>
      <c r="C525" s="11" t="str" cm="1">
        <f t="array" ref="C525">_xlfn.IFS(B525&lt;18.5,"Underweight",B525&lt;24.9,"Normal Weight",B525&lt;30,"Overweight",B525&gt;=30,"Obesity")</f>
        <v>Obesity</v>
      </c>
      <c r="D525" s="9">
        <v>8.3699999999999992</v>
      </c>
      <c r="E525" s="11" t="str" cm="1">
        <f t="array" ref="E525">_xlfn.IFS(D525&lt;5.7,"Normal",D525&lt;6.5,"Prediabetes",D525&gt;=6.5,"Diabetes")</f>
        <v>Diabetes</v>
      </c>
      <c r="F525" s="9" t="s">
        <v>2380</v>
      </c>
      <c r="G525" s="9" t="s">
        <v>2378</v>
      </c>
      <c r="H525" s="9" t="s">
        <v>2380</v>
      </c>
      <c r="I525" s="11">
        <v>1</v>
      </c>
      <c r="J525" s="17" t="s">
        <v>2378</v>
      </c>
    </row>
    <row r="526" spans="1:10" x14ac:dyDescent="0.3">
      <c r="A526" s="9" t="s">
        <v>1845</v>
      </c>
      <c r="B526" s="9">
        <v>51.92</v>
      </c>
      <c r="C526" s="11" t="str" cm="1">
        <f t="array" ref="C526">_xlfn.IFS(B526&lt;18.5,"Underweight",B526&lt;24.9,"Normal Weight",B526&lt;30,"Overweight",B526&gt;=30,"Obesity")</f>
        <v>Obesity</v>
      </c>
      <c r="D526" s="9">
        <v>5.18</v>
      </c>
      <c r="E526" s="11" t="str" cm="1">
        <f t="array" ref="E526">_xlfn.IFS(D526&lt;5.7,"Normal",D526&lt;6.5,"Prediabetes",D526&gt;=6.5,"Diabetes")</f>
        <v>Normal</v>
      </c>
      <c r="F526" s="9" t="s">
        <v>2380</v>
      </c>
      <c r="G526" s="9" t="s">
        <v>2378</v>
      </c>
      <c r="H526" s="9" t="s">
        <v>2380</v>
      </c>
      <c r="I526" s="11">
        <v>1</v>
      </c>
      <c r="J526" s="17" t="s">
        <v>2378</v>
      </c>
    </row>
    <row r="527" spans="1:10" x14ac:dyDescent="0.3">
      <c r="A527" s="9" t="s">
        <v>1844</v>
      </c>
      <c r="B527" s="9">
        <v>32.395000000000003</v>
      </c>
      <c r="C527" s="11" t="str" cm="1">
        <f t="array" ref="C527">_xlfn.IFS(B527&lt;18.5,"Underweight",B527&lt;24.9,"Normal Weight",B527&lt;30,"Overweight",B527&gt;=30,"Obesity")</f>
        <v>Obesity</v>
      </c>
      <c r="D527" s="9">
        <v>5.68</v>
      </c>
      <c r="E527" s="11" t="str" cm="1">
        <f t="array" ref="E527">_xlfn.IFS(D527&lt;5.7,"Normal",D527&lt;6.5,"Prediabetes",D527&gt;=6.5,"Diabetes")</f>
        <v>Normal</v>
      </c>
      <c r="F527" s="9" t="s">
        <v>2380</v>
      </c>
      <c r="G527" s="9" t="s">
        <v>2378</v>
      </c>
      <c r="H527" s="9" t="s">
        <v>2378</v>
      </c>
      <c r="I527" s="11">
        <v>1</v>
      </c>
      <c r="J527" s="17" t="s">
        <v>2378</v>
      </c>
    </row>
    <row r="528" spans="1:10" x14ac:dyDescent="0.3">
      <c r="A528" s="9" t="s">
        <v>1843</v>
      </c>
      <c r="B528" s="9">
        <v>46.19</v>
      </c>
      <c r="C528" s="11" t="str" cm="1">
        <f t="array" ref="C528">_xlfn.IFS(B528&lt;18.5,"Underweight",B528&lt;24.9,"Normal Weight",B528&lt;30,"Overweight",B528&gt;=30,"Obesity")</f>
        <v>Obesity</v>
      </c>
      <c r="D528" s="9">
        <v>7.31</v>
      </c>
      <c r="E528" s="11" t="str" cm="1">
        <f t="array" ref="E528">_xlfn.IFS(D528&lt;5.7,"Normal",D528&lt;6.5,"Prediabetes",D528&gt;=6.5,"Diabetes")</f>
        <v>Diabetes</v>
      </c>
      <c r="F528" s="9" t="s">
        <v>2380</v>
      </c>
      <c r="G528" s="9" t="s">
        <v>2378</v>
      </c>
      <c r="H528" s="9" t="s">
        <v>2380</v>
      </c>
      <c r="I528" s="11">
        <v>1</v>
      </c>
      <c r="J528" s="17" t="s">
        <v>2378</v>
      </c>
    </row>
    <row r="529" spans="1:10" x14ac:dyDescent="0.3">
      <c r="A529" s="9" t="s">
        <v>1842</v>
      </c>
      <c r="B529" s="9">
        <v>27.93</v>
      </c>
      <c r="C529" s="11" t="str" cm="1">
        <f t="array" ref="C529">_xlfn.IFS(B529&lt;18.5,"Underweight",B529&lt;24.9,"Normal Weight",B529&lt;30,"Overweight",B529&gt;=30,"Obesity")</f>
        <v>Overweight</v>
      </c>
      <c r="D529" s="9">
        <v>4.67</v>
      </c>
      <c r="E529" s="11" t="str" cm="1">
        <f t="array" ref="E529">_xlfn.IFS(D529&lt;5.7,"Normal",D529&lt;6.5,"Prediabetes",D529&gt;=6.5,"Diabetes")</f>
        <v>Normal</v>
      </c>
      <c r="F529" s="9" t="s">
        <v>2378</v>
      </c>
      <c r="G529" s="9" t="s">
        <v>2378</v>
      </c>
      <c r="H529" s="9" t="s">
        <v>2380</v>
      </c>
      <c r="I529" s="11">
        <v>1</v>
      </c>
      <c r="J529" s="17" t="s">
        <v>2378</v>
      </c>
    </row>
    <row r="530" spans="1:10" x14ac:dyDescent="0.3">
      <c r="A530" s="9" t="s">
        <v>1841</v>
      </c>
      <c r="B530" s="9">
        <v>45.62</v>
      </c>
      <c r="C530" s="11" t="str" cm="1">
        <f t="array" ref="C530">_xlfn.IFS(B530&lt;18.5,"Underweight",B530&lt;24.9,"Normal Weight",B530&lt;30,"Overweight",B530&gt;=30,"Obesity")</f>
        <v>Obesity</v>
      </c>
      <c r="D530" s="9">
        <v>6.87</v>
      </c>
      <c r="E530" s="11" t="str" cm="1">
        <f t="array" ref="E530">_xlfn.IFS(D530&lt;5.7,"Normal",D530&lt;6.5,"Prediabetes",D530&gt;=6.5,"Diabetes")</f>
        <v>Diabetes</v>
      </c>
      <c r="F530" s="9" t="s">
        <v>2378</v>
      </c>
      <c r="G530" s="9" t="s">
        <v>2378</v>
      </c>
      <c r="H530" s="9" t="s">
        <v>2378</v>
      </c>
      <c r="I530" s="11">
        <v>0</v>
      </c>
      <c r="J530" s="17" t="s">
        <v>2378</v>
      </c>
    </row>
    <row r="531" spans="1:10" x14ac:dyDescent="0.3">
      <c r="A531" s="9" t="s">
        <v>1840</v>
      </c>
      <c r="B531" s="9">
        <v>35.31</v>
      </c>
      <c r="C531" s="11" t="str" cm="1">
        <f t="array" ref="C531">_xlfn.IFS(B531&lt;18.5,"Underweight",B531&lt;24.9,"Normal Weight",B531&lt;30,"Overweight",B531&gt;=30,"Obesity")</f>
        <v>Obesity</v>
      </c>
      <c r="D531" s="9">
        <v>5.87</v>
      </c>
      <c r="E531" s="11" t="str" cm="1">
        <f t="array" ref="E531">_xlfn.IFS(D531&lt;5.7,"Normal",D531&lt;6.5,"Prediabetes",D531&gt;=6.5,"Diabetes")</f>
        <v>Prediabetes</v>
      </c>
      <c r="F531" s="9" t="s">
        <v>2378</v>
      </c>
      <c r="G531" s="9" t="s">
        <v>2378</v>
      </c>
      <c r="H531" s="9" t="s">
        <v>2380</v>
      </c>
      <c r="I531" s="11">
        <v>1</v>
      </c>
      <c r="J531" s="17" t="s">
        <v>2378</v>
      </c>
    </row>
    <row r="532" spans="1:10" x14ac:dyDescent="0.3">
      <c r="A532" s="9" t="s">
        <v>1839</v>
      </c>
      <c r="B532" s="9">
        <v>30.4</v>
      </c>
      <c r="C532" s="11" t="str" cm="1">
        <f t="array" ref="C532">_xlfn.IFS(B532&lt;18.5,"Underweight",B532&lt;24.9,"Normal Weight",B532&lt;30,"Overweight",B532&gt;=30,"Obesity")</f>
        <v>Obesity</v>
      </c>
      <c r="D532" s="9">
        <v>4.07</v>
      </c>
      <c r="E532" s="11" t="str" cm="1">
        <f t="array" ref="E532">_xlfn.IFS(D532&lt;5.7,"Normal",D532&lt;6.5,"Prediabetes",D532&gt;=6.5,"Diabetes")</f>
        <v>Normal</v>
      </c>
      <c r="F532" s="9" t="s">
        <v>2380</v>
      </c>
      <c r="G532" s="9" t="s">
        <v>2378</v>
      </c>
      <c r="H532" s="9" t="s">
        <v>2378</v>
      </c>
      <c r="I532" s="11">
        <v>1</v>
      </c>
      <c r="J532" s="17" t="s">
        <v>2378</v>
      </c>
    </row>
    <row r="533" spans="1:10" x14ac:dyDescent="0.3">
      <c r="A533" s="9" t="s">
        <v>1838</v>
      </c>
      <c r="B533" s="9">
        <v>20.13</v>
      </c>
      <c r="C533" s="11" t="str" cm="1">
        <f t="array" ref="C533">_xlfn.IFS(B533&lt;18.5,"Underweight",B533&lt;24.9,"Normal Weight",B533&lt;30,"Overweight",B533&gt;=30,"Obesity")</f>
        <v>Normal Weight</v>
      </c>
      <c r="D533" s="9">
        <v>6.47</v>
      </c>
      <c r="E533" s="11" t="str" cm="1">
        <f t="array" ref="E533">_xlfn.IFS(D533&lt;5.7,"Normal",D533&lt;6.5,"Prediabetes",D533&gt;=6.5,"Diabetes")</f>
        <v>Prediabetes</v>
      </c>
      <c r="F533" s="9" t="s">
        <v>2378</v>
      </c>
      <c r="G533" s="9" t="s">
        <v>2378</v>
      </c>
      <c r="H533" s="9" t="s">
        <v>2380</v>
      </c>
      <c r="I533" s="11">
        <v>1</v>
      </c>
      <c r="J533" s="17" t="s">
        <v>2380</v>
      </c>
    </row>
    <row r="534" spans="1:10" x14ac:dyDescent="0.3">
      <c r="A534" s="9" t="s">
        <v>1837</v>
      </c>
      <c r="B534" s="9">
        <v>23.655000000000001</v>
      </c>
      <c r="C534" s="11" t="str" cm="1">
        <f t="array" ref="C534">_xlfn.IFS(B534&lt;18.5,"Underweight",B534&lt;24.9,"Normal Weight",B534&lt;30,"Overweight",B534&gt;=30,"Obesity")</f>
        <v>Normal Weight</v>
      </c>
      <c r="D534" s="9">
        <v>5.14</v>
      </c>
      <c r="E534" s="11" t="str" cm="1">
        <f t="array" ref="E534">_xlfn.IFS(D534&lt;5.7,"Normal",D534&lt;6.5,"Prediabetes",D534&gt;=6.5,"Diabetes")</f>
        <v>Normal</v>
      </c>
      <c r="F534" s="9" t="s">
        <v>2378</v>
      </c>
      <c r="G534" s="9" t="s">
        <v>2378</v>
      </c>
      <c r="H534" s="9" t="s">
        <v>2378</v>
      </c>
      <c r="I534" s="11">
        <v>1</v>
      </c>
      <c r="J534" s="17" t="s">
        <v>2380</v>
      </c>
    </row>
    <row r="535" spans="1:10" x14ac:dyDescent="0.3">
      <c r="A535" s="9" t="s">
        <v>1836</v>
      </c>
      <c r="B535" s="9">
        <v>49.05</v>
      </c>
      <c r="C535" s="11" t="str" cm="1">
        <f t="array" ref="C535">_xlfn.IFS(B535&lt;18.5,"Underweight",B535&lt;24.9,"Normal Weight",B535&lt;30,"Overweight",B535&gt;=30,"Obesity")</f>
        <v>Obesity</v>
      </c>
      <c r="D535" s="9">
        <v>9.77</v>
      </c>
      <c r="E535" s="11" t="str" cm="1">
        <f t="array" ref="E535">_xlfn.IFS(D535&lt;5.7,"Normal",D535&lt;6.5,"Prediabetes",D535&gt;=6.5,"Diabetes")</f>
        <v>Diabetes</v>
      </c>
      <c r="F535" s="9" t="s">
        <v>2380</v>
      </c>
      <c r="G535" s="9" t="s">
        <v>2378</v>
      </c>
      <c r="H535" s="9" t="s">
        <v>2378</v>
      </c>
      <c r="I535" s="11">
        <v>0</v>
      </c>
      <c r="J535" s="17" t="s">
        <v>2378</v>
      </c>
    </row>
    <row r="536" spans="1:10" x14ac:dyDescent="0.3">
      <c r="A536" s="9" t="s">
        <v>1835</v>
      </c>
      <c r="B536" s="9">
        <v>51.94</v>
      </c>
      <c r="C536" s="11" t="str" cm="1">
        <f t="array" ref="C536">_xlfn.IFS(B536&lt;18.5,"Underweight",B536&lt;24.9,"Normal Weight",B536&lt;30,"Overweight",B536&gt;=30,"Obesity")</f>
        <v>Obesity</v>
      </c>
      <c r="D536" s="9">
        <v>8.8000000000000007</v>
      </c>
      <c r="E536" s="11" t="str" cm="1">
        <f t="array" ref="E536">_xlfn.IFS(D536&lt;5.7,"Normal",D536&lt;6.5,"Prediabetes",D536&gt;=6.5,"Diabetes")</f>
        <v>Diabetes</v>
      </c>
      <c r="F536" s="9" t="s">
        <v>2380</v>
      </c>
      <c r="G536" s="9" t="s">
        <v>2378</v>
      </c>
      <c r="H536" s="9" t="s">
        <v>2378</v>
      </c>
      <c r="I536" s="11">
        <v>2</v>
      </c>
      <c r="J536" s="17" t="s">
        <v>2378</v>
      </c>
    </row>
    <row r="537" spans="1:10" x14ac:dyDescent="0.3">
      <c r="A537" s="9" t="s">
        <v>1834</v>
      </c>
      <c r="B537" s="9">
        <v>29.83</v>
      </c>
      <c r="C537" s="11" t="str" cm="1">
        <f t="array" ref="C537">_xlfn.IFS(B537&lt;18.5,"Underweight",B537&lt;24.9,"Normal Weight",B537&lt;30,"Overweight",B537&gt;=30,"Obesity")</f>
        <v>Overweight</v>
      </c>
      <c r="D537" s="9">
        <v>5.84</v>
      </c>
      <c r="E537" s="11" t="str" cm="1">
        <f t="array" ref="E537">_xlfn.IFS(D537&lt;5.7,"Normal",D537&lt;6.5,"Prediabetes",D537&gt;=6.5,"Diabetes")</f>
        <v>Prediabetes</v>
      </c>
      <c r="F537" s="9" t="s">
        <v>2378</v>
      </c>
      <c r="G537" s="9" t="s">
        <v>2378</v>
      </c>
      <c r="H537" s="9" t="s">
        <v>2378</v>
      </c>
      <c r="I537" s="11">
        <v>1</v>
      </c>
      <c r="J537" s="17" t="s">
        <v>2380</v>
      </c>
    </row>
    <row r="538" spans="1:10" x14ac:dyDescent="0.3">
      <c r="A538" s="9" t="s">
        <v>1833</v>
      </c>
      <c r="B538" s="9">
        <v>22.6</v>
      </c>
      <c r="C538" s="11" t="str" cm="1">
        <f t="array" ref="C538">_xlfn.IFS(B538&lt;18.5,"Underweight",B538&lt;24.9,"Normal Weight",B538&lt;30,"Overweight",B538&gt;=30,"Obesity")</f>
        <v>Normal Weight</v>
      </c>
      <c r="D538" s="9">
        <v>10.43</v>
      </c>
      <c r="E538" s="11" t="str" cm="1">
        <f t="array" ref="E538">_xlfn.IFS(D538&lt;5.7,"Normal",D538&lt;6.5,"Prediabetes",D538&gt;=6.5,"Diabetes")</f>
        <v>Diabetes</v>
      </c>
      <c r="F538" s="9" t="s">
        <v>2380</v>
      </c>
      <c r="G538" s="9" t="s">
        <v>2378</v>
      </c>
      <c r="H538" s="9" t="s">
        <v>2378</v>
      </c>
      <c r="I538" s="11">
        <v>1</v>
      </c>
      <c r="J538" s="17" t="s">
        <v>2380</v>
      </c>
    </row>
    <row r="539" spans="1:10" x14ac:dyDescent="0.3">
      <c r="A539" s="9" t="s">
        <v>1832</v>
      </c>
      <c r="B539" s="9">
        <v>46.69</v>
      </c>
      <c r="C539" s="11" t="str" cm="1">
        <f t="array" ref="C539">_xlfn.IFS(B539&lt;18.5,"Underweight",B539&lt;24.9,"Normal Weight",B539&lt;30,"Overweight",B539&gt;=30,"Obesity")</f>
        <v>Obesity</v>
      </c>
      <c r="D539" s="9">
        <v>4.25</v>
      </c>
      <c r="E539" s="11" t="str" cm="1">
        <f t="array" ref="E539">_xlfn.IFS(D539&lt;5.7,"Normal",D539&lt;6.5,"Prediabetes",D539&gt;=6.5,"Diabetes")</f>
        <v>Normal</v>
      </c>
      <c r="F539" s="9" t="s">
        <v>2380</v>
      </c>
      <c r="G539" s="9" t="s">
        <v>2378</v>
      </c>
      <c r="H539" s="9" t="s">
        <v>2378</v>
      </c>
      <c r="I539" s="11">
        <v>1</v>
      </c>
      <c r="J539" s="17" t="s">
        <v>2378</v>
      </c>
    </row>
    <row r="540" spans="1:10" x14ac:dyDescent="0.3">
      <c r="A540" s="9" t="s">
        <v>1831</v>
      </c>
      <c r="B540" s="9">
        <v>28.49</v>
      </c>
      <c r="C540" s="11" t="str" cm="1">
        <f t="array" ref="C540">_xlfn.IFS(B540&lt;18.5,"Underweight",B540&lt;24.9,"Normal Weight",B540&lt;30,"Overweight",B540&gt;=30,"Obesity")</f>
        <v>Overweight</v>
      </c>
      <c r="D540" s="9">
        <v>4.8899999999999997</v>
      </c>
      <c r="E540" s="11" t="str" cm="1">
        <f t="array" ref="E540">_xlfn.IFS(D540&lt;5.7,"Normal",D540&lt;6.5,"Prediabetes",D540&gt;=6.5,"Diabetes")</f>
        <v>Normal</v>
      </c>
      <c r="F540" s="9" t="s">
        <v>2378</v>
      </c>
      <c r="G540" s="9" t="s">
        <v>2378</v>
      </c>
      <c r="H540" s="9" t="s">
        <v>2378</v>
      </c>
      <c r="I540" s="11">
        <v>0</v>
      </c>
      <c r="J540" s="17" t="s">
        <v>2380</v>
      </c>
    </row>
    <row r="541" spans="1:10" x14ac:dyDescent="0.3">
      <c r="A541" s="9" t="s">
        <v>1830</v>
      </c>
      <c r="B541" s="9">
        <v>28.5</v>
      </c>
      <c r="C541" s="11" t="str" cm="1">
        <f t="array" ref="C541">_xlfn.IFS(B541&lt;18.5,"Underweight",B541&lt;24.9,"Normal Weight",B541&lt;30,"Overweight",B541&gt;=30,"Obesity")</f>
        <v>Overweight</v>
      </c>
      <c r="D541" s="9">
        <v>5.55</v>
      </c>
      <c r="E541" s="11" t="str" cm="1">
        <f t="array" ref="E541">_xlfn.IFS(D541&lt;5.7,"Normal",D541&lt;6.5,"Prediabetes",D541&gt;=6.5,"Diabetes")</f>
        <v>Normal</v>
      </c>
      <c r="F541" s="9" t="s">
        <v>2380</v>
      </c>
      <c r="G541" s="9" t="s">
        <v>2378</v>
      </c>
      <c r="H541" s="9" t="s">
        <v>2378</v>
      </c>
      <c r="I541" s="11">
        <v>1</v>
      </c>
      <c r="J541" s="17" t="s">
        <v>2380</v>
      </c>
    </row>
    <row r="542" spans="1:10" x14ac:dyDescent="0.3">
      <c r="A542" s="9" t="s">
        <v>1829</v>
      </c>
      <c r="B542" s="9">
        <v>24.4</v>
      </c>
      <c r="C542" s="11" t="str" cm="1">
        <f t="array" ref="C542">_xlfn.IFS(B542&lt;18.5,"Underweight",B542&lt;24.9,"Normal Weight",B542&lt;30,"Overweight",B542&gt;=30,"Obesity")</f>
        <v>Normal Weight</v>
      </c>
      <c r="D542" s="9">
        <v>4.5199999999999996</v>
      </c>
      <c r="E542" s="11" t="str" cm="1">
        <f t="array" ref="E542">_xlfn.IFS(D542&lt;5.7,"Normal",D542&lt;6.5,"Prediabetes",D542&gt;=6.5,"Diabetes")</f>
        <v>Normal</v>
      </c>
      <c r="F542" s="9" t="s">
        <v>2378</v>
      </c>
      <c r="G542" s="9" t="s">
        <v>2378</v>
      </c>
      <c r="H542" s="9" t="s">
        <v>2378</v>
      </c>
      <c r="I542" s="11">
        <v>1</v>
      </c>
      <c r="J542" s="17" t="s">
        <v>2380</v>
      </c>
    </row>
    <row r="543" spans="1:10" x14ac:dyDescent="0.3">
      <c r="A543" s="9" t="s">
        <v>1828</v>
      </c>
      <c r="B543" s="9">
        <v>29.15</v>
      </c>
      <c r="C543" s="11" t="str" cm="1">
        <f t="array" ref="C543">_xlfn.IFS(B543&lt;18.5,"Underweight",B543&lt;24.9,"Normal Weight",B543&lt;30,"Overweight",B543&gt;=30,"Obesity")</f>
        <v>Overweight</v>
      </c>
      <c r="D543" s="9">
        <v>4.45</v>
      </c>
      <c r="E543" s="11" t="str" cm="1">
        <f t="array" ref="E543">_xlfn.IFS(D543&lt;5.7,"Normal",D543&lt;6.5,"Prediabetes",D543&gt;=6.5,"Diabetes")</f>
        <v>Normal</v>
      </c>
      <c r="F543" s="9" t="s">
        <v>2380</v>
      </c>
      <c r="G543" s="9" t="s">
        <v>2378</v>
      </c>
      <c r="H543" s="9" t="s">
        <v>2378</v>
      </c>
      <c r="I543" s="11">
        <v>1</v>
      </c>
      <c r="J543" s="17" t="s">
        <v>2380</v>
      </c>
    </row>
    <row r="544" spans="1:10" x14ac:dyDescent="0.3">
      <c r="A544" s="9" t="s">
        <v>1827</v>
      </c>
      <c r="B544" s="9">
        <v>27.28</v>
      </c>
      <c r="C544" s="11" t="str" cm="1">
        <f t="array" ref="C544">_xlfn.IFS(B544&lt;18.5,"Underweight",B544&lt;24.9,"Normal Weight",B544&lt;30,"Overweight",B544&gt;=30,"Obesity")</f>
        <v>Overweight</v>
      </c>
      <c r="D544" s="9">
        <v>4.72</v>
      </c>
      <c r="E544" s="11" t="str" cm="1">
        <f t="array" ref="E544">_xlfn.IFS(D544&lt;5.7,"Normal",D544&lt;6.5,"Prediabetes",D544&gt;=6.5,"Diabetes")</f>
        <v>Normal</v>
      </c>
      <c r="F544" s="9" t="s">
        <v>2378</v>
      </c>
      <c r="G544" s="9" t="s">
        <v>2379</v>
      </c>
      <c r="H544" s="9" t="s">
        <v>2378</v>
      </c>
      <c r="I544" s="11">
        <v>1</v>
      </c>
      <c r="J544" s="17" t="s">
        <v>2380</v>
      </c>
    </row>
    <row r="545" spans="1:10" x14ac:dyDescent="0.3">
      <c r="A545" s="9" t="s">
        <v>1826</v>
      </c>
      <c r="B545" s="9">
        <v>32.229999999999997</v>
      </c>
      <c r="C545" s="11" t="str" cm="1">
        <f t="array" ref="C545">_xlfn.IFS(B545&lt;18.5,"Underweight",B545&lt;24.9,"Normal Weight",B545&lt;30,"Overweight",B545&gt;=30,"Obesity")</f>
        <v>Obesity</v>
      </c>
      <c r="D545" s="9">
        <v>4.6500000000000004</v>
      </c>
      <c r="E545" s="11" t="str" cm="1">
        <f t="array" ref="E545">_xlfn.IFS(D545&lt;5.7,"Normal",D545&lt;6.5,"Prediabetes",D545&gt;=6.5,"Diabetes")</f>
        <v>Normal</v>
      </c>
      <c r="F545" s="9" t="s">
        <v>2380</v>
      </c>
      <c r="G545" s="9" t="s">
        <v>2378</v>
      </c>
      <c r="H545" s="9" t="s">
        <v>2380</v>
      </c>
      <c r="I545" s="11">
        <v>1</v>
      </c>
      <c r="J545" s="17" t="s">
        <v>2378</v>
      </c>
    </row>
    <row r="546" spans="1:10" x14ac:dyDescent="0.3">
      <c r="A546" s="9" t="s">
        <v>1825</v>
      </c>
      <c r="B546" s="9">
        <v>44.2</v>
      </c>
      <c r="C546" s="11" t="str" cm="1">
        <f t="array" ref="C546">_xlfn.IFS(B546&lt;18.5,"Underweight",B546&lt;24.9,"Normal Weight",B546&lt;30,"Overweight",B546&gt;=30,"Obesity")</f>
        <v>Obesity</v>
      </c>
      <c r="D546" s="9">
        <v>11.34</v>
      </c>
      <c r="E546" s="11" t="str" cm="1">
        <f t="array" ref="E546">_xlfn.IFS(D546&lt;5.7,"Normal",D546&lt;6.5,"Prediabetes",D546&gt;=6.5,"Diabetes")</f>
        <v>Diabetes</v>
      </c>
      <c r="F546" s="9" t="s">
        <v>2380</v>
      </c>
      <c r="G546" s="9" t="s">
        <v>2378</v>
      </c>
      <c r="H546" s="9" t="s">
        <v>2380</v>
      </c>
      <c r="I546" s="11">
        <v>1</v>
      </c>
      <c r="J546" s="17" t="s">
        <v>2378</v>
      </c>
    </row>
    <row r="547" spans="1:10" x14ac:dyDescent="0.3">
      <c r="A547" s="9" t="s">
        <v>1824</v>
      </c>
      <c r="B547" s="9">
        <v>29.734999999999999</v>
      </c>
      <c r="C547" s="11" t="str" cm="1">
        <f t="array" ref="C547">_xlfn.IFS(B547&lt;18.5,"Underweight",B547&lt;24.9,"Normal Weight",B547&lt;30,"Overweight",B547&gt;=30,"Obesity")</f>
        <v>Overweight</v>
      </c>
      <c r="D547" s="9">
        <v>4.53</v>
      </c>
      <c r="E547" s="11" t="str" cm="1">
        <f t="array" ref="E547">_xlfn.IFS(D547&lt;5.7,"Normal",D547&lt;6.5,"Prediabetes",D547&gt;=6.5,"Diabetes")</f>
        <v>Normal</v>
      </c>
      <c r="F547" s="9" t="s">
        <v>2378</v>
      </c>
      <c r="G547" s="9" t="s">
        <v>2378</v>
      </c>
      <c r="H547" s="9" t="s">
        <v>2380</v>
      </c>
      <c r="I547" s="11">
        <v>1</v>
      </c>
      <c r="J547" s="17" t="s">
        <v>2378</v>
      </c>
    </row>
    <row r="548" spans="1:10" x14ac:dyDescent="0.3">
      <c r="A548" s="9" t="s">
        <v>1823</v>
      </c>
      <c r="B548" s="9">
        <v>28.31</v>
      </c>
      <c r="C548" s="11" t="str" cm="1">
        <f t="array" ref="C548">_xlfn.IFS(B548&lt;18.5,"Underweight",B548&lt;24.9,"Normal Weight",B548&lt;30,"Overweight",B548&gt;=30,"Obesity")</f>
        <v>Overweight</v>
      </c>
      <c r="D548" s="9">
        <v>6.35</v>
      </c>
      <c r="E548" s="11" t="str" cm="1">
        <f t="array" ref="E548">_xlfn.IFS(D548&lt;5.7,"Normal",D548&lt;6.5,"Prediabetes",D548&gt;=6.5,"Diabetes")</f>
        <v>Prediabetes</v>
      </c>
      <c r="F548" s="9" t="s">
        <v>2378</v>
      </c>
      <c r="G548" s="9" t="s">
        <v>2378</v>
      </c>
      <c r="H548" s="9" t="s">
        <v>2378</v>
      </c>
      <c r="I548" s="11">
        <v>0</v>
      </c>
      <c r="J548" s="17" t="s">
        <v>2380</v>
      </c>
    </row>
    <row r="549" spans="1:10" x14ac:dyDescent="0.3">
      <c r="A549" s="9" t="s">
        <v>1822</v>
      </c>
      <c r="B549" s="9">
        <v>46.62</v>
      </c>
      <c r="C549" s="11" t="str" cm="1">
        <f t="array" ref="C549">_xlfn.IFS(B549&lt;18.5,"Underweight",B549&lt;24.9,"Normal Weight",B549&lt;30,"Overweight",B549&gt;=30,"Obesity")</f>
        <v>Obesity</v>
      </c>
      <c r="D549" s="9">
        <v>8.51</v>
      </c>
      <c r="E549" s="11" t="str" cm="1">
        <f t="array" ref="E549">_xlfn.IFS(D549&lt;5.7,"Normal",D549&lt;6.5,"Prediabetes",D549&gt;=6.5,"Diabetes")</f>
        <v>Diabetes</v>
      </c>
      <c r="F549" s="9" t="s">
        <v>2378</v>
      </c>
      <c r="G549" s="9" t="s">
        <v>2378</v>
      </c>
      <c r="H549" s="9" t="s">
        <v>2378</v>
      </c>
      <c r="I549" s="11">
        <v>0</v>
      </c>
      <c r="J549" s="17" t="s">
        <v>2378</v>
      </c>
    </row>
    <row r="550" spans="1:10" x14ac:dyDescent="0.3">
      <c r="A550" s="9" t="s">
        <v>1821</v>
      </c>
      <c r="B550" s="9">
        <v>51.75</v>
      </c>
      <c r="C550" s="11" t="str" cm="1">
        <f t="array" ref="C550">_xlfn.IFS(B550&lt;18.5,"Underweight",B550&lt;24.9,"Normal Weight",B550&lt;30,"Overweight",B550&gt;=30,"Obesity")</f>
        <v>Obesity</v>
      </c>
      <c r="D550" s="9">
        <v>8.59</v>
      </c>
      <c r="E550" s="11" t="str" cm="1">
        <f t="array" ref="E550">_xlfn.IFS(D550&lt;5.7,"Normal",D550&lt;6.5,"Prediabetes",D550&gt;=6.5,"Diabetes")</f>
        <v>Diabetes</v>
      </c>
      <c r="F550" s="9" t="s">
        <v>2380</v>
      </c>
      <c r="G550" s="9" t="s">
        <v>2378</v>
      </c>
      <c r="H550" s="9" t="s">
        <v>2378</v>
      </c>
      <c r="I550" s="11">
        <v>1</v>
      </c>
      <c r="J550" s="17" t="s">
        <v>2378</v>
      </c>
    </row>
    <row r="551" spans="1:10" x14ac:dyDescent="0.3">
      <c r="A551" s="9" t="s">
        <v>1820</v>
      </c>
      <c r="B551" s="9">
        <v>25.7</v>
      </c>
      <c r="C551" s="11" t="str" cm="1">
        <f t="array" ref="C551">_xlfn.IFS(B551&lt;18.5,"Underweight",B551&lt;24.9,"Normal Weight",B551&lt;30,"Overweight",B551&gt;=30,"Obesity")</f>
        <v>Overweight</v>
      </c>
      <c r="D551" s="9">
        <v>4.13</v>
      </c>
      <c r="E551" s="11" t="str" cm="1">
        <f t="array" ref="E551">_xlfn.IFS(D551&lt;5.7,"Normal",D551&lt;6.5,"Prediabetes",D551&gt;=6.5,"Diabetes")</f>
        <v>Normal</v>
      </c>
      <c r="F551" s="9" t="s">
        <v>2380</v>
      </c>
      <c r="G551" s="9" t="s">
        <v>2378</v>
      </c>
      <c r="H551" s="9" t="s">
        <v>2378</v>
      </c>
      <c r="I551" s="11">
        <v>0</v>
      </c>
      <c r="J551" s="17" t="s">
        <v>2380</v>
      </c>
    </row>
    <row r="552" spans="1:10" x14ac:dyDescent="0.3">
      <c r="A552" s="9" t="s">
        <v>1819</v>
      </c>
      <c r="B552" s="9">
        <v>31.79</v>
      </c>
      <c r="C552" s="11" t="str" cm="1">
        <f t="array" ref="C552">_xlfn.IFS(B552&lt;18.5,"Underweight",B552&lt;24.9,"Normal Weight",B552&lt;30,"Overweight",B552&gt;=30,"Obesity")</f>
        <v>Obesity</v>
      </c>
      <c r="D552" s="9">
        <v>4.55</v>
      </c>
      <c r="E552" s="11" t="str" cm="1">
        <f t="array" ref="E552">_xlfn.IFS(D552&lt;5.7,"Normal",D552&lt;6.5,"Prediabetes",D552&gt;=6.5,"Diabetes")</f>
        <v>Normal</v>
      </c>
      <c r="F552" s="9" t="s">
        <v>2378</v>
      </c>
      <c r="G552" s="9" t="s">
        <v>2378</v>
      </c>
      <c r="H552" s="9" t="s">
        <v>2378</v>
      </c>
      <c r="I552" s="11">
        <v>0</v>
      </c>
      <c r="J552" s="17" t="s">
        <v>2378</v>
      </c>
    </row>
    <row r="553" spans="1:10" x14ac:dyDescent="0.3">
      <c r="A553" s="9" t="s">
        <v>1818</v>
      </c>
      <c r="B553" s="9">
        <v>24.795000000000002</v>
      </c>
      <c r="C553" s="11" t="str" cm="1">
        <f t="array" ref="C553">_xlfn.IFS(B553&lt;18.5,"Underweight",B553&lt;24.9,"Normal Weight",B553&lt;30,"Overweight",B553&gt;=30,"Obesity")</f>
        <v>Normal Weight</v>
      </c>
      <c r="D553" s="9">
        <v>4.5199999999999996</v>
      </c>
      <c r="E553" s="11" t="str" cm="1">
        <f t="array" ref="E553">_xlfn.IFS(D553&lt;5.7,"Normal",D553&lt;6.5,"Prediabetes",D553&gt;=6.5,"Diabetes")</f>
        <v>Normal</v>
      </c>
      <c r="F553" s="9" t="s">
        <v>2378</v>
      </c>
      <c r="G553" s="9" t="s">
        <v>2378</v>
      </c>
      <c r="H553" s="9" t="s">
        <v>2378</v>
      </c>
      <c r="I553" s="11">
        <v>0</v>
      </c>
      <c r="J553" s="17" t="s">
        <v>2380</v>
      </c>
    </row>
    <row r="554" spans="1:10" x14ac:dyDescent="0.3">
      <c r="A554" s="9" t="s">
        <v>1817</v>
      </c>
      <c r="B554" s="9">
        <v>53.98</v>
      </c>
      <c r="C554" s="11" t="str" cm="1">
        <f t="array" ref="C554">_xlfn.IFS(B554&lt;18.5,"Underweight",B554&lt;24.9,"Normal Weight",B554&lt;30,"Overweight",B554&gt;=30,"Obesity")</f>
        <v>Obesity</v>
      </c>
      <c r="D554" s="9">
        <v>5.07</v>
      </c>
      <c r="E554" s="11" t="str" cm="1">
        <f t="array" ref="E554">_xlfn.IFS(D554&lt;5.7,"Normal",D554&lt;6.5,"Prediabetes",D554&gt;=6.5,"Diabetes")</f>
        <v>Normal</v>
      </c>
      <c r="F554" s="9" t="s">
        <v>2378</v>
      </c>
      <c r="G554" s="9" t="s">
        <v>2378</v>
      </c>
      <c r="H554" s="9" t="s">
        <v>2380</v>
      </c>
      <c r="I554" s="11">
        <v>1</v>
      </c>
      <c r="J554" s="17" t="s">
        <v>2378</v>
      </c>
    </row>
    <row r="555" spans="1:10" x14ac:dyDescent="0.3">
      <c r="A555" s="9" t="s">
        <v>1816</v>
      </c>
      <c r="B555" s="9">
        <v>41.325000000000003</v>
      </c>
      <c r="C555" s="11" t="str" cm="1">
        <f t="array" ref="C555">_xlfn.IFS(B555&lt;18.5,"Underweight",B555&lt;24.9,"Normal Weight",B555&lt;30,"Overweight",B555&gt;=30,"Obesity")</f>
        <v>Obesity</v>
      </c>
      <c r="D555" s="9">
        <v>4.04</v>
      </c>
      <c r="E555" s="11" t="str" cm="1">
        <f t="array" ref="E555">_xlfn.IFS(D555&lt;5.7,"Normal",D555&lt;6.5,"Prediabetes",D555&gt;=6.5,"Diabetes")</f>
        <v>Normal</v>
      </c>
      <c r="F555" s="9" t="s">
        <v>2380</v>
      </c>
      <c r="G555" s="9" t="s">
        <v>2378</v>
      </c>
      <c r="H555" s="9" t="s">
        <v>2380</v>
      </c>
      <c r="I555" s="11">
        <v>1</v>
      </c>
      <c r="J555" s="17" t="s">
        <v>2378</v>
      </c>
    </row>
    <row r="556" spans="1:10" x14ac:dyDescent="0.3">
      <c r="A556" s="9" t="s">
        <v>1815</v>
      </c>
      <c r="B556" s="9">
        <v>51.65</v>
      </c>
      <c r="C556" s="11" t="str" cm="1">
        <f t="array" ref="C556">_xlfn.IFS(B556&lt;18.5,"Underweight",B556&lt;24.9,"Normal Weight",B556&lt;30,"Overweight",B556&gt;=30,"Obesity")</f>
        <v>Obesity</v>
      </c>
      <c r="D556" s="9">
        <v>5.3</v>
      </c>
      <c r="E556" s="11" t="str" cm="1">
        <f t="array" ref="E556">_xlfn.IFS(D556&lt;5.7,"Normal",D556&lt;6.5,"Prediabetes",D556&gt;=6.5,"Diabetes")</f>
        <v>Normal</v>
      </c>
      <c r="F556" s="9" t="s">
        <v>2380</v>
      </c>
      <c r="G556" s="9" t="s">
        <v>2378</v>
      </c>
      <c r="H556" s="9" t="s">
        <v>2378</v>
      </c>
      <c r="I556" s="11">
        <v>0</v>
      </c>
      <c r="J556" s="17" t="s">
        <v>2378</v>
      </c>
    </row>
    <row r="557" spans="1:10" x14ac:dyDescent="0.3">
      <c r="A557" s="9" t="s">
        <v>1814</v>
      </c>
      <c r="B557" s="9">
        <v>44.52</v>
      </c>
      <c r="C557" s="11" t="str" cm="1">
        <f t="array" ref="C557">_xlfn.IFS(B557&lt;18.5,"Underweight",B557&lt;24.9,"Normal Weight",B557&lt;30,"Overweight",B557&gt;=30,"Obesity")</f>
        <v>Obesity</v>
      </c>
      <c r="D557" s="9">
        <v>8.64</v>
      </c>
      <c r="E557" s="11" t="str" cm="1">
        <f t="array" ref="E557">_xlfn.IFS(D557&lt;5.7,"Normal",D557&lt;6.5,"Prediabetes",D557&gt;=6.5,"Diabetes")</f>
        <v>Diabetes</v>
      </c>
      <c r="F557" s="9" t="s">
        <v>2380</v>
      </c>
      <c r="G557" s="9" t="s">
        <v>2378</v>
      </c>
      <c r="H557" s="9" t="s">
        <v>2380</v>
      </c>
      <c r="I557" s="11">
        <v>1</v>
      </c>
      <c r="J557" s="17" t="s">
        <v>2378</v>
      </c>
    </row>
    <row r="558" spans="1:10" x14ac:dyDescent="0.3">
      <c r="A558" s="9" t="s">
        <v>1813</v>
      </c>
      <c r="B558" s="9">
        <v>53.29</v>
      </c>
      <c r="C558" s="11" t="str" cm="1">
        <f t="array" ref="C558">_xlfn.IFS(B558&lt;18.5,"Underweight",B558&lt;24.9,"Normal Weight",B558&lt;30,"Overweight",B558&gt;=30,"Obesity")</f>
        <v>Obesity</v>
      </c>
      <c r="D558" s="9">
        <v>4.03</v>
      </c>
      <c r="E558" s="11" t="str" cm="1">
        <f t="array" ref="E558">_xlfn.IFS(D558&lt;5.7,"Normal",D558&lt;6.5,"Prediabetes",D558&gt;=6.5,"Diabetes")</f>
        <v>Normal</v>
      </c>
      <c r="F558" s="9" t="s">
        <v>2378</v>
      </c>
      <c r="G558" s="9" t="s">
        <v>2378</v>
      </c>
      <c r="H558" s="9" t="s">
        <v>2380</v>
      </c>
      <c r="I558" s="11">
        <v>1</v>
      </c>
      <c r="J558" s="17" t="s">
        <v>2378</v>
      </c>
    </row>
    <row r="559" spans="1:10" x14ac:dyDescent="0.3">
      <c r="A559" s="9" t="s">
        <v>1812</v>
      </c>
      <c r="B559" s="9">
        <v>46.63</v>
      </c>
      <c r="C559" s="11" t="str" cm="1">
        <f t="array" ref="C559">_xlfn.IFS(B559&lt;18.5,"Underweight",B559&lt;24.9,"Normal Weight",B559&lt;30,"Overweight",B559&gt;=30,"Obesity")</f>
        <v>Obesity</v>
      </c>
      <c r="D559" s="9">
        <v>4.26</v>
      </c>
      <c r="E559" s="11" t="str" cm="1">
        <f t="array" ref="E559">_xlfn.IFS(D559&lt;5.7,"Normal",D559&lt;6.5,"Prediabetes",D559&gt;=6.5,"Diabetes")</f>
        <v>Normal</v>
      </c>
      <c r="F559" s="9" t="s">
        <v>2380</v>
      </c>
      <c r="G559" s="9" t="s">
        <v>2378</v>
      </c>
      <c r="H559" s="9" t="s">
        <v>2378</v>
      </c>
      <c r="I559" s="11">
        <v>2</v>
      </c>
      <c r="J559" s="17" t="s">
        <v>2378</v>
      </c>
    </row>
    <row r="560" spans="1:10" x14ac:dyDescent="0.3">
      <c r="A560" s="9" t="s">
        <v>1811</v>
      </c>
      <c r="B560" s="9">
        <v>28.88</v>
      </c>
      <c r="C560" s="11" t="str" cm="1">
        <f t="array" ref="C560">_xlfn.IFS(B560&lt;18.5,"Underweight",B560&lt;24.9,"Normal Weight",B560&lt;30,"Overweight",B560&gt;=30,"Obesity")</f>
        <v>Overweight</v>
      </c>
      <c r="D560" s="9">
        <v>5.35</v>
      </c>
      <c r="E560" s="11" t="str" cm="1">
        <f t="array" ref="E560">_xlfn.IFS(D560&lt;5.7,"Normal",D560&lt;6.5,"Prediabetes",D560&gt;=6.5,"Diabetes")</f>
        <v>Normal</v>
      </c>
      <c r="F560" s="9" t="s">
        <v>2378</v>
      </c>
      <c r="G560" s="9" t="s">
        <v>2378</v>
      </c>
      <c r="H560" s="9" t="s">
        <v>2380</v>
      </c>
      <c r="I560" s="11">
        <v>1</v>
      </c>
      <c r="J560" s="17" t="s">
        <v>2380</v>
      </c>
    </row>
    <row r="561" spans="1:10" x14ac:dyDescent="0.3">
      <c r="A561" s="9" t="s">
        <v>1810</v>
      </c>
      <c r="B561" s="9">
        <v>23.98</v>
      </c>
      <c r="C561" s="11" t="str" cm="1">
        <f t="array" ref="C561">_xlfn.IFS(B561&lt;18.5,"Underweight",B561&lt;24.9,"Normal Weight",B561&lt;30,"Overweight",B561&gt;=30,"Obesity")</f>
        <v>Normal Weight</v>
      </c>
      <c r="D561" s="9">
        <v>4.9000000000000004</v>
      </c>
      <c r="E561" s="11" t="str" cm="1">
        <f t="array" ref="E561">_xlfn.IFS(D561&lt;5.7,"Normal",D561&lt;6.5,"Prediabetes",D561&gt;=6.5,"Diabetes")</f>
        <v>Normal</v>
      </c>
      <c r="F561" s="9" t="s">
        <v>2378</v>
      </c>
      <c r="G561" s="9" t="s">
        <v>2378</v>
      </c>
      <c r="H561" s="9" t="s">
        <v>2378</v>
      </c>
      <c r="I561" s="11">
        <v>0</v>
      </c>
      <c r="J561" s="17" t="s">
        <v>2378</v>
      </c>
    </row>
    <row r="562" spans="1:10" x14ac:dyDescent="0.3">
      <c r="A562" s="9" t="s">
        <v>1809</v>
      </c>
      <c r="B562" s="9">
        <v>23.65</v>
      </c>
      <c r="C562" s="11" t="str" cm="1">
        <f t="array" ref="C562">_xlfn.IFS(B562&lt;18.5,"Underweight",B562&lt;24.9,"Normal Weight",B562&lt;30,"Overweight",B562&gt;=30,"Obesity")</f>
        <v>Normal Weight</v>
      </c>
      <c r="D562" s="9">
        <v>4.5</v>
      </c>
      <c r="E562" s="11" t="str" cm="1">
        <f t="array" ref="E562">_xlfn.IFS(D562&lt;5.7,"Normal",D562&lt;6.5,"Prediabetes",D562&gt;=6.5,"Diabetes")</f>
        <v>Normal</v>
      </c>
      <c r="F562" s="9" t="s">
        <v>2378</v>
      </c>
      <c r="G562" s="9" t="s">
        <v>2378</v>
      </c>
      <c r="H562" s="9" t="s">
        <v>2378</v>
      </c>
      <c r="I562" s="11">
        <v>0</v>
      </c>
      <c r="J562" s="17" t="s">
        <v>2378</v>
      </c>
    </row>
    <row r="563" spans="1:10" x14ac:dyDescent="0.3">
      <c r="A563" s="9" t="s">
        <v>1808</v>
      </c>
      <c r="B563" s="9">
        <v>49.09</v>
      </c>
      <c r="C563" s="11" t="str" cm="1">
        <f t="array" ref="C563">_xlfn.IFS(B563&lt;18.5,"Underweight",B563&lt;24.9,"Normal Weight",B563&lt;30,"Overweight",B563&gt;=30,"Obesity")</f>
        <v>Obesity</v>
      </c>
      <c r="D563" s="9">
        <v>8.3800000000000008</v>
      </c>
      <c r="E563" s="11" t="str" cm="1">
        <f t="array" ref="E563">_xlfn.IFS(D563&lt;5.7,"Normal",D563&lt;6.5,"Prediabetes",D563&gt;=6.5,"Diabetes")</f>
        <v>Diabetes</v>
      </c>
      <c r="F563" s="9" t="s">
        <v>2380</v>
      </c>
      <c r="G563" s="9" t="s">
        <v>2378</v>
      </c>
      <c r="H563" s="9" t="s">
        <v>2378</v>
      </c>
      <c r="I563" s="11">
        <v>2</v>
      </c>
      <c r="J563" s="17" t="s">
        <v>2378</v>
      </c>
    </row>
    <row r="564" spans="1:10" x14ac:dyDescent="0.3">
      <c r="A564" s="9" t="s">
        <v>1807</v>
      </c>
      <c r="B564" s="9">
        <v>28.024999999999999</v>
      </c>
      <c r="C564" s="11" t="str" cm="1">
        <f t="array" ref="C564">_xlfn.IFS(B564&lt;18.5,"Underweight",B564&lt;24.9,"Normal Weight",B564&lt;30,"Overweight",B564&gt;=30,"Obesity")</f>
        <v>Overweight</v>
      </c>
      <c r="D564" s="9">
        <v>7.03</v>
      </c>
      <c r="E564" s="11" t="str" cm="1">
        <f t="array" ref="E564">_xlfn.IFS(D564&lt;5.7,"Normal",D564&lt;6.5,"Prediabetes",D564&gt;=6.5,"Diabetes")</f>
        <v>Diabetes</v>
      </c>
      <c r="F564" s="9" t="s">
        <v>2378</v>
      </c>
      <c r="G564" s="9" t="s">
        <v>2378</v>
      </c>
      <c r="H564" s="9" t="s">
        <v>2378</v>
      </c>
      <c r="I564" s="11">
        <v>0</v>
      </c>
      <c r="J564" s="17" t="s">
        <v>2380</v>
      </c>
    </row>
    <row r="565" spans="1:10" x14ac:dyDescent="0.3">
      <c r="A565" s="9" t="s">
        <v>1806</v>
      </c>
      <c r="B565" s="9">
        <v>43.32</v>
      </c>
      <c r="C565" s="11" t="str" cm="1">
        <f t="array" ref="C565">_xlfn.IFS(B565&lt;18.5,"Underweight",B565&lt;24.9,"Normal Weight",B565&lt;30,"Overweight",B565&gt;=30,"Obesity")</f>
        <v>Obesity</v>
      </c>
      <c r="D565" s="9">
        <v>8.75</v>
      </c>
      <c r="E565" s="11" t="str" cm="1">
        <f t="array" ref="E565">_xlfn.IFS(D565&lt;5.7,"Normal",D565&lt;6.5,"Prediabetes",D565&gt;=6.5,"Diabetes")</f>
        <v>Diabetes</v>
      </c>
      <c r="F565" s="9" t="s">
        <v>2380</v>
      </c>
      <c r="G565" s="9" t="s">
        <v>2378</v>
      </c>
      <c r="H565" s="9" t="s">
        <v>2380</v>
      </c>
      <c r="I565" s="11">
        <v>1</v>
      </c>
      <c r="J565" s="17" t="s">
        <v>2378</v>
      </c>
    </row>
    <row r="566" spans="1:10" x14ac:dyDescent="0.3">
      <c r="A566" s="9" t="s">
        <v>1805</v>
      </c>
      <c r="B566" s="9">
        <v>45.92</v>
      </c>
      <c r="C566" s="11" t="str" cm="1">
        <f t="array" ref="C566">_xlfn.IFS(B566&lt;18.5,"Underweight",B566&lt;24.9,"Normal Weight",B566&lt;30,"Overweight",B566&gt;=30,"Obesity")</f>
        <v>Obesity</v>
      </c>
      <c r="D566" s="9">
        <v>9.51</v>
      </c>
      <c r="E566" s="11" t="str" cm="1">
        <f t="array" ref="E566">_xlfn.IFS(D566&lt;5.7,"Normal",D566&lt;6.5,"Prediabetes",D566&gt;=6.5,"Diabetes")</f>
        <v>Diabetes</v>
      </c>
      <c r="F566" s="9" t="s">
        <v>2378</v>
      </c>
      <c r="G566" s="9" t="s">
        <v>2378</v>
      </c>
      <c r="H566" s="9" t="s">
        <v>2378</v>
      </c>
      <c r="I566" s="11">
        <v>0</v>
      </c>
      <c r="J566" s="17" t="s">
        <v>2378</v>
      </c>
    </row>
    <row r="567" spans="1:10" x14ac:dyDescent="0.3">
      <c r="A567" s="9" t="s">
        <v>1804</v>
      </c>
      <c r="B567" s="9">
        <v>44.03</v>
      </c>
      <c r="C567" s="11" t="str" cm="1">
        <f t="array" ref="C567">_xlfn.IFS(B567&lt;18.5,"Underweight",B567&lt;24.9,"Normal Weight",B567&lt;30,"Overweight",B567&gt;=30,"Obesity")</f>
        <v>Obesity</v>
      </c>
      <c r="D567" s="9">
        <v>9.36</v>
      </c>
      <c r="E567" s="11" t="str" cm="1">
        <f t="array" ref="E567">_xlfn.IFS(D567&lt;5.7,"Normal",D567&lt;6.5,"Prediabetes",D567&gt;=6.5,"Diabetes")</f>
        <v>Diabetes</v>
      </c>
      <c r="F567" s="9" t="s">
        <v>2378</v>
      </c>
      <c r="G567" s="9" t="s">
        <v>2378</v>
      </c>
      <c r="H567" s="9" t="s">
        <v>2378</v>
      </c>
      <c r="I567" s="11">
        <v>0</v>
      </c>
      <c r="J567" s="17" t="s">
        <v>2378</v>
      </c>
    </row>
    <row r="568" spans="1:10" x14ac:dyDescent="0.3">
      <c r="A568" s="9" t="s">
        <v>1803</v>
      </c>
      <c r="B568" s="9">
        <v>24.6</v>
      </c>
      <c r="C568" s="11" t="str" cm="1">
        <f t="array" ref="C568">_xlfn.IFS(B568&lt;18.5,"Underweight",B568&lt;24.9,"Normal Weight",B568&lt;30,"Overweight",B568&gt;=30,"Obesity")</f>
        <v>Normal Weight</v>
      </c>
      <c r="D568" s="9">
        <v>4.8099999999999996</v>
      </c>
      <c r="E568" s="11" t="str" cm="1">
        <f t="array" ref="E568">_xlfn.IFS(D568&lt;5.7,"Normal",D568&lt;6.5,"Prediabetes",D568&gt;=6.5,"Diabetes")</f>
        <v>Normal</v>
      </c>
      <c r="F568" s="9" t="s">
        <v>2378</v>
      </c>
      <c r="G568" s="9" t="s">
        <v>2378</v>
      </c>
      <c r="H568" s="9" t="s">
        <v>2378</v>
      </c>
      <c r="I568" s="11">
        <v>0</v>
      </c>
      <c r="J568" s="17" t="s">
        <v>2380</v>
      </c>
    </row>
    <row r="569" spans="1:10" x14ac:dyDescent="0.3">
      <c r="A569" s="9" t="s">
        <v>1802</v>
      </c>
      <c r="B569" s="9">
        <v>49.15</v>
      </c>
      <c r="C569" s="11" t="str" cm="1">
        <f t="array" ref="C569">_xlfn.IFS(B569&lt;18.5,"Underweight",B569&lt;24.9,"Normal Weight",B569&lt;30,"Overweight",B569&gt;=30,"Obesity")</f>
        <v>Obesity</v>
      </c>
      <c r="D569" s="9">
        <v>8.08</v>
      </c>
      <c r="E569" s="11" t="str" cm="1">
        <f t="array" ref="E569">_xlfn.IFS(D569&lt;5.7,"Normal",D569&lt;6.5,"Prediabetes",D569&gt;=6.5,"Diabetes")</f>
        <v>Diabetes</v>
      </c>
      <c r="F569" s="9" t="s">
        <v>2378</v>
      </c>
      <c r="G569" s="9" t="s">
        <v>2378</v>
      </c>
      <c r="H569" s="9" t="s">
        <v>2378</v>
      </c>
      <c r="I569" s="11">
        <v>0</v>
      </c>
      <c r="J569" s="17" t="s">
        <v>2378</v>
      </c>
    </row>
    <row r="570" spans="1:10" x14ac:dyDescent="0.3">
      <c r="A570" s="9" t="s">
        <v>1801</v>
      </c>
      <c r="B570" s="9">
        <v>28.31</v>
      </c>
      <c r="C570" s="11" t="str" cm="1">
        <f t="array" ref="C570">_xlfn.IFS(B570&lt;18.5,"Underweight",B570&lt;24.9,"Normal Weight",B570&lt;30,"Overweight",B570&gt;=30,"Obesity")</f>
        <v>Overweight</v>
      </c>
      <c r="D570" s="9">
        <v>6.29</v>
      </c>
      <c r="E570" s="11" t="str" cm="1">
        <f t="array" ref="E570">_xlfn.IFS(D570&lt;5.7,"Normal",D570&lt;6.5,"Prediabetes",D570&gt;=6.5,"Diabetes")</f>
        <v>Prediabetes</v>
      </c>
      <c r="F570" s="9" t="s">
        <v>2378</v>
      </c>
      <c r="G570" s="9" t="s">
        <v>2378</v>
      </c>
      <c r="H570" s="9" t="s">
        <v>2380</v>
      </c>
      <c r="I570" s="11">
        <v>1</v>
      </c>
      <c r="J570" s="17" t="s">
        <v>2380</v>
      </c>
    </row>
    <row r="571" spans="1:10" x14ac:dyDescent="0.3">
      <c r="A571" s="9" t="s">
        <v>1800</v>
      </c>
      <c r="B571" s="9">
        <v>22.99</v>
      </c>
      <c r="C571" s="11" t="str" cm="1">
        <f t="array" ref="C571">_xlfn.IFS(B571&lt;18.5,"Underweight",B571&lt;24.9,"Normal Weight",B571&lt;30,"Overweight",B571&gt;=30,"Obesity")</f>
        <v>Normal Weight</v>
      </c>
      <c r="D571" s="9">
        <v>6.29</v>
      </c>
      <c r="E571" s="11" t="str" cm="1">
        <f t="array" ref="E571">_xlfn.IFS(D571&lt;5.7,"Normal",D571&lt;6.5,"Prediabetes",D571&gt;=6.5,"Diabetes")</f>
        <v>Prediabetes</v>
      </c>
      <c r="F571" s="9" t="s">
        <v>2378</v>
      </c>
      <c r="G571" s="9" t="s">
        <v>2378</v>
      </c>
      <c r="H571" s="9" t="s">
        <v>2378</v>
      </c>
      <c r="I571" s="11">
        <v>1</v>
      </c>
      <c r="J571" s="17" t="s">
        <v>2380</v>
      </c>
    </row>
    <row r="572" spans="1:10" x14ac:dyDescent="0.3">
      <c r="A572" s="9" t="s">
        <v>1799</v>
      </c>
      <c r="B572" s="9">
        <v>29.07</v>
      </c>
      <c r="C572" s="11" t="str" cm="1">
        <f t="array" ref="C572">_xlfn.IFS(B572&lt;18.5,"Underweight",B572&lt;24.9,"Normal Weight",B572&lt;30,"Overweight",B572&gt;=30,"Obesity")</f>
        <v>Overweight</v>
      </c>
      <c r="D572" s="9">
        <v>5.12</v>
      </c>
      <c r="E572" s="11" t="str" cm="1">
        <f t="array" ref="E572">_xlfn.IFS(D572&lt;5.7,"Normal",D572&lt;6.5,"Prediabetes",D572&gt;=6.5,"Diabetes")</f>
        <v>Normal</v>
      </c>
      <c r="F572" s="9" t="s">
        <v>2378</v>
      </c>
      <c r="G572" s="9" t="s">
        <v>2378</v>
      </c>
      <c r="H572" s="9" t="s">
        <v>2380</v>
      </c>
      <c r="I572" s="11">
        <v>1</v>
      </c>
      <c r="J572" s="17" t="s">
        <v>2380</v>
      </c>
    </row>
    <row r="573" spans="1:10" x14ac:dyDescent="0.3">
      <c r="A573" s="9" t="s">
        <v>1798</v>
      </c>
      <c r="B573" s="9">
        <v>42.02</v>
      </c>
      <c r="C573" s="11" t="str" cm="1">
        <f t="array" ref="C573">_xlfn.IFS(B573&lt;18.5,"Underweight",B573&lt;24.9,"Normal Weight",B573&lt;30,"Overweight",B573&gt;=30,"Obesity")</f>
        <v>Obesity</v>
      </c>
      <c r="D573" s="9">
        <v>9.9499999999999993</v>
      </c>
      <c r="E573" s="11" t="str" cm="1">
        <f t="array" ref="E573">_xlfn.IFS(D573&lt;5.7,"Normal",D573&lt;6.5,"Prediabetes",D573&gt;=6.5,"Diabetes")</f>
        <v>Diabetes</v>
      </c>
      <c r="F573" s="9" t="s">
        <v>2380</v>
      </c>
      <c r="G573" s="9" t="s">
        <v>2378</v>
      </c>
      <c r="H573" s="9" t="s">
        <v>2380</v>
      </c>
      <c r="I573" s="11">
        <v>1</v>
      </c>
      <c r="J573" s="17" t="s">
        <v>2378</v>
      </c>
    </row>
    <row r="574" spans="1:10" x14ac:dyDescent="0.3">
      <c r="A574" s="9" t="s">
        <v>1797</v>
      </c>
      <c r="B574" s="9">
        <v>49.07</v>
      </c>
      <c r="C574" s="11" t="str" cm="1">
        <f t="array" ref="C574">_xlfn.IFS(B574&lt;18.5,"Underweight",B574&lt;24.9,"Normal Weight",B574&lt;30,"Overweight",B574&gt;=30,"Obesity")</f>
        <v>Obesity</v>
      </c>
      <c r="D574" s="9">
        <v>9.08</v>
      </c>
      <c r="E574" s="11" t="str" cm="1">
        <f t="array" ref="E574">_xlfn.IFS(D574&lt;5.7,"Normal",D574&lt;6.5,"Prediabetes",D574&gt;=6.5,"Diabetes")</f>
        <v>Diabetes</v>
      </c>
      <c r="F574" s="9" t="s">
        <v>2380</v>
      </c>
      <c r="G574" s="9" t="s">
        <v>2378</v>
      </c>
      <c r="H574" s="9" t="s">
        <v>2378</v>
      </c>
      <c r="I574" s="11">
        <v>1</v>
      </c>
      <c r="J574" s="17" t="s">
        <v>2378</v>
      </c>
    </row>
    <row r="575" spans="1:10" x14ac:dyDescent="0.3">
      <c r="A575" s="9" t="s">
        <v>1796</v>
      </c>
      <c r="B575" s="9">
        <v>19.8</v>
      </c>
      <c r="C575" s="11" t="str" cm="1">
        <f t="array" ref="C575">_xlfn.IFS(B575&lt;18.5,"Underweight",B575&lt;24.9,"Normal Weight",B575&lt;30,"Overweight",B575&gt;=30,"Obesity")</f>
        <v>Normal Weight</v>
      </c>
      <c r="D575" s="9">
        <v>4.82</v>
      </c>
      <c r="E575" s="11" t="str" cm="1">
        <f t="array" ref="E575">_xlfn.IFS(D575&lt;5.7,"Normal",D575&lt;6.5,"Prediabetes",D575&gt;=6.5,"Diabetes")</f>
        <v>Normal</v>
      </c>
      <c r="F575" s="9" t="s">
        <v>2378</v>
      </c>
      <c r="G575" s="9" t="s">
        <v>2378</v>
      </c>
      <c r="H575" s="9" t="s">
        <v>2378</v>
      </c>
      <c r="I575" s="11">
        <v>0</v>
      </c>
      <c r="J575" s="17" t="s">
        <v>2380</v>
      </c>
    </row>
    <row r="576" spans="1:10" x14ac:dyDescent="0.3">
      <c r="A576" s="9" t="s">
        <v>1795</v>
      </c>
      <c r="B576" s="9">
        <v>27.36</v>
      </c>
      <c r="C576" s="11" t="str" cm="1">
        <f t="array" ref="C576">_xlfn.IFS(B576&lt;18.5,"Underweight",B576&lt;24.9,"Normal Weight",B576&lt;30,"Overweight",B576&gt;=30,"Obesity")</f>
        <v>Overweight</v>
      </c>
      <c r="D576" s="9">
        <v>4.6500000000000004</v>
      </c>
      <c r="E576" s="11" t="str" cm="1">
        <f t="array" ref="E576">_xlfn.IFS(D576&lt;5.7,"Normal",D576&lt;6.5,"Prediabetes",D576&gt;=6.5,"Diabetes")</f>
        <v>Normal</v>
      </c>
      <c r="F576" s="9" t="s">
        <v>2378</v>
      </c>
      <c r="G576" s="9" t="s">
        <v>2379</v>
      </c>
      <c r="H576" s="9" t="s">
        <v>2378</v>
      </c>
      <c r="I576" s="11">
        <v>1</v>
      </c>
      <c r="J576" s="17" t="s">
        <v>2380</v>
      </c>
    </row>
    <row r="577" spans="1:10" x14ac:dyDescent="0.3">
      <c r="A577" s="9" t="s">
        <v>1794</v>
      </c>
      <c r="B577" s="9">
        <v>42.95</v>
      </c>
      <c r="C577" s="11" t="str" cm="1">
        <f t="array" ref="C577">_xlfn.IFS(B577&lt;18.5,"Underweight",B577&lt;24.9,"Normal Weight",B577&lt;30,"Overweight",B577&gt;=30,"Obesity")</f>
        <v>Obesity</v>
      </c>
      <c r="D577" s="9">
        <v>5.16</v>
      </c>
      <c r="E577" s="11" t="str" cm="1">
        <f t="array" ref="E577">_xlfn.IFS(D577&lt;5.7,"Normal",D577&lt;6.5,"Prediabetes",D577&gt;=6.5,"Diabetes")</f>
        <v>Normal</v>
      </c>
      <c r="F577" s="9" t="s">
        <v>2380</v>
      </c>
      <c r="G577" s="9" t="s">
        <v>2378</v>
      </c>
      <c r="H577" s="9" t="s">
        <v>2378</v>
      </c>
      <c r="I577" s="11">
        <v>1</v>
      </c>
      <c r="J577" s="17" t="s">
        <v>2378</v>
      </c>
    </row>
    <row r="578" spans="1:10" x14ac:dyDescent="0.3">
      <c r="A578" s="9" t="s">
        <v>1793</v>
      </c>
      <c r="B578" s="9">
        <v>42.66</v>
      </c>
      <c r="C578" s="11" t="str" cm="1">
        <f t="array" ref="C578">_xlfn.IFS(B578&lt;18.5,"Underweight",B578&lt;24.9,"Normal Weight",B578&lt;30,"Overweight",B578&gt;=30,"Obesity")</f>
        <v>Obesity</v>
      </c>
      <c r="D578" s="9">
        <v>10.44</v>
      </c>
      <c r="E578" s="11" t="str" cm="1">
        <f t="array" ref="E578">_xlfn.IFS(D578&lt;5.7,"Normal",D578&lt;6.5,"Prediabetes",D578&gt;=6.5,"Diabetes")</f>
        <v>Diabetes</v>
      </c>
      <c r="F578" s="9" t="s">
        <v>2378</v>
      </c>
      <c r="G578" s="9" t="s">
        <v>2378</v>
      </c>
      <c r="H578" s="9" t="s">
        <v>2378</v>
      </c>
      <c r="I578" s="11">
        <v>0</v>
      </c>
      <c r="J578" s="17" t="s">
        <v>2378</v>
      </c>
    </row>
    <row r="579" spans="1:10" x14ac:dyDescent="0.3">
      <c r="A579" s="9" t="s">
        <v>1792</v>
      </c>
      <c r="B579" s="9">
        <v>33.630000000000003</v>
      </c>
      <c r="C579" s="11" t="str" cm="1">
        <f t="array" ref="C579">_xlfn.IFS(B579&lt;18.5,"Underweight",B579&lt;24.9,"Normal Weight",B579&lt;30,"Overweight",B579&gt;=30,"Obesity")</f>
        <v>Obesity</v>
      </c>
      <c r="D579" s="9">
        <v>5.69</v>
      </c>
      <c r="E579" s="11" t="str" cm="1">
        <f t="array" ref="E579">_xlfn.IFS(D579&lt;5.7,"Normal",D579&lt;6.5,"Prediabetes",D579&gt;=6.5,"Diabetes")</f>
        <v>Normal</v>
      </c>
      <c r="F579" s="9" t="s">
        <v>2378</v>
      </c>
      <c r="G579" s="9" t="s">
        <v>2378</v>
      </c>
      <c r="H579" s="9" t="s">
        <v>2378</v>
      </c>
      <c r="I579" s="11">
        <v>1</v>
      </c>
      <c r="J579" s="17" t="s">
        <v>2378</v>
      </c>
    </row>
    <row r="580" spans="1:10" x14ac:dyDescent="0.3">
      <c r="A580" s="9" t="s">
        <v>1791</v>
      </c>
      <c r="B580" s="9">
        <v>26.84</v>
      </c>
      <c r="C580" s="11" t="str" cm="1">
        <f t="array" ref="C580">_xlfn.IFS(B580&lt;18.5,"Underweight",B580&lt;24.9,"Normal Weight",B580&lt;30,"Overweight",B580&gt;=30,"Obesity")</f>
        <v>Overweight</v>
      </c>
      <c r="D580" s="9">
        <v>6.5</v>
      </c>
      <c r="E580" s="11" t="str" cm="1">
        <f t="array" ref="E580">_xlfn.IFS(D580&lt;5.7,"Normal",D580&lt;6.5,"Prediabetes",D580&gt;=6.5,"Diabetes")</f>
        <v>Diabetes</v>
      </c>
      <c r="F580" s="9" t="s">
        <v>2378</v>
      </c>
      <c r="G580" s="9" t="s">
        <v>2378</v>
      </c>
      <c r="H580" s="9" t="s">
        <v>2378</v>
      </c>
      <c r="I580" s="11">
        <v>0</v>
      </c>
      <c r="J580" s="17" t="s">
        <v>2380</v>
      </c>
    </row>
    <row r="581" spans="1:10" x14ac:dyDescent="0.3">
      <c r="A581" s="9" t="s">
        <v>1790</v>
      </c>
      <c r="B581" s="9">
        <v>28.3</v>
      </c>
      <c r="C581" s="11" t="str" cm="1">
        <f t="array" ref="C581">_xlfn.IFS(B581&lt;18.5,"Underweight",B581&lt;24.9,"Normal Weight",B581&lt;30,"Overweight",B581&gt;=30,"Obesity")</f>
        <v>Overweight</v>
      </c>
      <c r="D581" s="9">
        <v>5.73</v>
      </c>
      <c r="E581" s="11" t="str" cm="1">
        <f t="array" ref="E581">_xlfn.IFS(D581&lt;5.7,"Normal",D581&lt;6.5,"Prediabetes",D581&gt;=6.5,"Diabetes")</f>
        <v>Prediabetes</v>
      </c>
      <c r="F581" s="9" t="s">
        <v>2378</v>
      </c>
      <c r="G581" s="9" t="s">
        <v>2378</v>
      </c>
      <c r="H581" s="9" t="s">
        <v>2380</v>
      </c>
      <c r="I581" s="11">
        <v>1</v>
      </c>
      <c r="J581" s="17" t="s">
        <v>2380</v>
      </c>
    </row>
    <row r="582" spans="1:10" x14ac:dyDescent="0.3">
      <c r="A582" s="9" t="s">
        <v>1789</v>
      </c>
      <c r="B582" s="9">
        <v>27.06</v>
      </c>
      <c r="C582" s="11" t="str" cm="1">
        <f t="array" ref="C582">_xlfn.IFS(B582&lt;18.5,"Underweight",B582&lt;24.9,"Normal Weight",B582&lt;30,"Overweight",B582&gt;=30,"Obesity")</f>
        <v>Overweight</v>
      </c>
      <c r="D582" s="9">
        <v>5.74</v>
      </c>
      <c r="E582" s="11" t="str" cm="1">
        <f t="array" ref="E582">_xlfn.IFS(D582&lt;5.7,"Normal",D582&lt;6.5,"Prediabetes",D582&gt;=6.5,"Diabetes")</f>
        <v>Prediabetes</v>
      </c>
      <c r="F582" s="9" t="s">
        <v>2380</v>
      </c>
      <c r="G582" s="9" t="s">
        <v>2378</v>
      </c>
      <c r="H582" s="9" t="s">
        <v>2378</v>
      </c>
      <c r="I582" s="11">
        <v>0</v>
      </c>
      <c r="J582" s="17" t="s">
        <v>2380</v>
      </c>
    </row>
    <row r="583" spans="1:10" x14ac:dyDescent="0.3">
      <c r="A583" s="9" t="s">
        <v>1788</v>
      </c>
      <c r="B583" s="9">
        <v>47.13</v>
      </c>
      <c r="C583" s="11" t="str" cm="1">
        <f t="array" ref="C583">_xlfn.IFS(B583&lt;18.5,"Underweight",B583&lt;24.9,"Normal Weight",B583&lt;30,"Overweight",B583&gt;=30,"Obesity")</f>
        <v>Obesity</v>
      </c>
      <c r="D583" s="9">
        <v>8.6999999999999993</v>
      </c>
      <c r="E583" s="11" t="str" cm="1">
        <f t="array" ref="E583">_xlfn.IFS(D583&lt;5.7,"Normal",D583&lt;6.5,"Prediabetes",D583&gt;=6.5,"Diabetes")</f>
        <v>Diabetes</v>
      </c>
      <c r="F583" s="9" t="s">
        <v>2378</v>
      </c>
      <c r="G583" s="9" t="s">
        <v>2378</v>
      </c>
      <c r="H583" s="9" t="s">
        <v>2378</v>
      </c>
      <c r="I583" s="11">
        <v>0</v>
      </c>
      <c r="J583" s="17" t="s">
        <v>2378</v>
      </c>
    </row>
    <row r="584" spans="1:10" x14ac:dyDescent="0.3">
      <c r="A584" s="9" t="s">
        <v>1787</v>
      </c>
      <c r="B584" s="9">
        <v>51.72</v>
      </c>
      <c r="C584" s="11" t="str" cm="1">
        <f t="array" ref="C584">_xlfn.IFS(B584&lt;18.5,"Underweight",B584&lt;24.9,"Normal Weight",B584&lt;30,"Overweight",B584&gt;=30,"Obesity")</f>
        <v>Obesity</v>
      </c>
      <c r="D584" s="9">
        <v>5.09</v>
      </c>
      <c r="E584" s="11" t="str" cm="1">
        <f t="array" ref="E584">_xlfn.IFS(D584&lt;5.7,"Normal",D584&lt;6.5,"Prediabetes",D584&gt;=6.5,"Diabetes")</f>
        <v>Normal</v>
      </c>
      <c r="F584" s="9" t="s">
        <v>2378</v>
      </c>
      <c r="G584" s="9" t="s">
        <v>2378</v>
      </c>
      <c r="H584" s="9" t="s">
        <v>2378</v>
      </c>
      <c r="I584" s="11">
        <v>0</v>
      </c>
      <c r="J584" s="17" t="s">
        <v>2378</v>
      </c>
    </row>
    <row r="585" spans="1:10" x14ac:dyDescent="0.3">
      <c r="A585" s="9" t="s">
        <v>1786</v>
      </c>
      <c r="B585" s="9">
        <v>48.59</v>
      </c>
      <c r="C585" s="11" t="str" cm="1">
        <f t="array" ref="C585">_xlfn.IFS(B585&lt;18.5,"Underweight",B585&lt;24.9,"Normal Weight",B585&lt;30,"Overweight",B585&gt;=30,"Obesity")</f>
        <v>Obesity</v>
      </c>
      <c r="D585" s="9">
        <v>5.57</v>
      </c>
      <c r="E585" s="11" t="str" cm="1">
        <f t="array" ref="E585">_xlfn.IFS(D585&lt;5.7,"Normal",D585&lt;6.5,"Prediabetes",D585&gt;=6.5,"Diabetes")</f>
        <v>Normal</v>
      </c>
      <c r="F585" s="9" t="s">
        <v>2378</v>
      </c>
      <c r="G585" s="9" t="s">
        <v>2378</v>
      </c>
      <c r="H585" s="9" t="s">
        <v>2378</v>
      </c>
      <c r="I585" s="11">
        <v>0</v>
      </c>
      <c r="J585" s="17" t="s">
        <v>2378</v>
      </c>
    </row>
    <row r="586" spans="1:10" x14ac:dyDescent="0.3">
      <c r="A586" s="9" t="s">
        <v>1785</v>
      </c>
      <c r="B586" s="9">
        <v>45.18</v>
      </c>
      <c r="C586" s="11" t="str" cm="1">
        <f t="array" ref="C586">_xlfn.IFS(B586&lt;18.5,"Underweight",B586&lt;24.9,"Normal Weight",B586&lt;30,"Overweight",B586&gt;=30,"Obesity")</f>
        <v>Obesity</v>
      </c>
      <c r="D586" s="9">
        <v>10.87</v>
      </c>
      <c r="E586" s="11" t="str" cm="1">
        <f t="array" ref="E586">_xlfn.IFS(D586&lt;5.7,"Normal",D586&lt;6.5,"Prediabetes",D586&gt;=6.5,"Diabetes")</f>
        <v>Diabetes</v>
      </c>
      <c r="F586" s="9" t="s">
        <v>2378</v>
      </c>
      <c r="G586" s="9" t="s">
        <v>2378</v>
      </c>
      <c r="H586" s="9" t="s">
        <v>2378</v>
      </c>
      <c r="I586" s="11">
        <v>0</v>
      </c>
      <c r="J586" s="17" t="s">
        <v>2378</v>
      </c>
    </row>
    <row r="587" spans="1:10" x14ac:dyDescent="0.3">
      <c r="A587" s="9" t="s">
        <v>1784</v>
      </c>
      <c r="B587" s="9">
        <v>27.9</v>
      </c>
      <c r="C587" s="11" t="str" cm="1">
        <f t="array" ref="C587">_xlfn.IFS(B587&lt;18.5,"Underweight",B587&lt;24.9,"Normal Weight",B587&lt;30,"Overweight",B587&gt;=30,"Obesity")</f>
        <v>Overweight</v>
      </c>
      <c r="D587" s="9">
        <v>6.02</v>
      </c>
      <c r="E587" s="11" t="str" cm="1">
        <f t="array" ref="E587">_xlfn.IFS(D587&lt;5.7,"Normal",D587&lt;6.5,"Prediabetes",D587&gt;=6.5,"Diabetes")</f>
        <v>Prediabetes</v>
      </c>
      <c r="F587" s="9" t="s">
        <v>2378</v>
      </c>
      <c r="G587" s="9" t="s">
        <v>2378</v>
      </c>
      <c r="H587" s="9" t="s">
        <v>2380</v>
      </c>
      <c r="I587" s="11">
        <v>1</v>
      </c>
      <c r="J587" s="17" t="s">
        <v>2380</v>
      </c>
    </row>
    <row r="588" spans="1:10" x14ac:dyDescent="0.3">
      <c r="A588" s="9" t="s">
        <v>1783</v>
      </c>
      <c r="B588" s="9">
        <v>51.33</v>
      </c>
      <c r="C588" s="11" t="str" cm="1">
        <f t="array" ref="C588">_xlfn.IFS(B588&lt;18.5,"Underweight",B588&lt;24.9,"Normal Weight",B588&lt;30,"Overweight",B588&gt;=30,"Obesity")</f>
        <v>Obesity</v>
      </c>
      <c r="D588" s="9">
        <v>7</v>
      </c>
      <c r="E588" s="11" t="str" cm="1">
        <f t="array" ref="E588">_xlfn.IFS(D588&lt;5.7,"Normal",D588&lt;6.5,"Prediabetes",D588&gt;=6.5,"Diabetes")</f>
        <v>Diabetes</v>
      </c>
      <c r="F588" s="9" t="s">
        <v>2378</v>
      </c>
      <c r="G588" s="9" t="s">
        <v>2378</v>
      </c>
      <c r="H588" s="9" t="s">
        <v>2378</v>
      </c>
      <c r="I588" s="11">
        <v>0</v>
      </c>
      <c r="J588" s="17" t="s">
        <v>2378</v>
      </c>
    </row>
    <row r="589" spans="1:10" x14ac:dyDescent="0.3">
      <c r="A589" s="9" t="s">
        <v>1782</v>
      </c>
      <c r="B589" s="9">
        <v>30.59</v>
      </c>
      <c r="C589" s="11" t="str" cm="1">
        <f t="array" ref="C589">_xlfn.IFS(B589&lt;18.5,"Underweight",B589&lt;24.9,"Normal Weight",B589&lt;30,"Overweight",B589&gt;=30,"Obesity")</f>
        <v>Obesity</v>
      </c>
      <c r="D589" s="9">
        <v>5.56</v>
      </c>
      <c r="E589" s="11" t="str" cm="1">
        <f t="array" ref="E589">_xlfn.IFS(D589&lt;5.7,"Normal",D589&lt;6.5,"Prediabetes",D589&gt;=6.5,"Diabetes")</f>
        <v>Normal</v>
      </c>
      <c r="F589" s="9" t="s">
        <v>2380</v>
      </c>
      <c r="G589" s="9" t="s">
        <v>2378</v>
      </c>
      <c r="H589" s="9" t="s">
        <v>2378</v>
      </c>
      <c r="I589" s="11">
        <v>1</v>
      </c>
      <c r="J589" s="17" t="s">
        <v>2378</v>
      </c>
    </row>
    <row r="590" spans="1:10" x14ac:dyDescent="0.3">
      <c r="A590" s="9" t="s">
        <v>1781</v>
      </c>
      <c r="B590" s="9">
        <v>39.229999999999997</v>
      </c>
      <c r="C590" s="11" t="str" cm="1">
        <f t="array" ref="C590">_xlfn.IFS(B590&lt;18.5,"Underweight",B590&lt;24.9,"Normal Weight",B590&lt;30,"Overweight",B590&gt;=30,"Obesity")</f>
        <v>Obesity</v>
      </c>
      <c r="D590" s="9">
        <v>8.4499999999999993</v>
      </c>
      <c r="E590" s="11" t="str" cm="1">
        <f t="array" ref="E590">_xlfn.IFS(D590&lt;5.7,"Normal",D590&lt;6.5,"Prediabetes",D590&gt;=6.5,"Diabetes")</f>
        <v>Diabetes</v>
      </c>
      <c r="F590" s="9" t="s">
        <v>2378</v>
      </c>
      <c r="G590" s="9" t="s">
        <v>2378</v>
      </c>
      <c r="H590" s="9" t="s">
        <v>2378</v>
      </c>
      <c r="I590" s="11">
        <v>0</v>
      </c>
      <c r="J590" s="17" t="s">
        <v>2378</v>
      </c>
    </row>
    <row r="591" spans="1:10" x14ac:dyDescent="0.3">
      <c r="A591" s="9" t="s">
        <v>1780</v>
      </c>
      <c r="B591" s="9">
        <v>19.094999999999999</v>
      </c>
      <c r="C591" s="11" t="str" cm="1">
        <f t="array" ref="C591">_xlfn.IFS(B591&lt;18.5,"Underweight",B591&lt;24.9,"Normal Weight",B591&lt;30,"Overweight",B591&gt;=30,"Obesity")</f>
        <v>Normal Weight</v>
      </c>
      <c r="D591" s="9">
        <v>6.19</v>
      </c>
      <c r="E591" s="11" t="str" cm="1">
        <f t="array" ref="E591">_xlfn.IFS(D591&lt;5.7,"Normal",D591&lt;6.5,"Prediabetes",D591&gt;=6.5,"Diabetes")</f>
        <v>Prediabetes</v>
      </c>
      <c r="F591" s="9" t="s">
        <v>2378</v>
      </c>
      <c r="G591" s="9" t="s">
        <v>2378</v>
      </c>
      <c r="H591" s="9" t="s">
        <v>2378</v>
      </c>
      <c r="I591" s="11">
        <v>0</v>
      </c>
      <c r="J591" s="17" t="s">
        <v>2380</v>
      </c>
    </row>
    <row r="592" spans="1:10" x14ac:dyDescent="0.3">
      <c r="A592" s="9" t="s">
        <v>1779</v>
      </c>
      <c r="B592" s="9">
        <v>49.72</v>
      </c>
      <c r="C592" s="11" t="str" cm="1">
        <f t="array" ref="C592">_xlfn.IFS(B592&lt;18.5,"Underweight",B592&lt;24.9,"Normal Weight",B592&lt;30,"Overweight",B592&gt;=30,"Obesity")</f>
        <v>Obesity</v>
      </c>
      <c r="D592" s="9">
        <v>7.71</v>
      </c>
      <c r="E592" s="11" t="str" cm="1">
        <f t="array" ref="E592">_xlfn.IFS(D592&lt;5.7,"Normal",D592&lt;6.5,"Prediabetes",D592&gt;=6.5,"Diabetes")</f>
        <v>Diabetes</v>
      </c>
      <c r="F592" s="9" t="s">
        <v>2378</v>
      </c>
      <c r="G592" s="9" t="s">
        <v>2378</v>
      </c>
      <c r="H592" s="9" t="s">
        <v>2378</v>
      </c>
      <c r="I592" s="11">
        <v>0</v>
      </c>
      <c r="J592" s="17" t="s">
        <v>2378</v>
      </c>
    </row>
    <row r="593" spans="1:10" x14ac:dyDescent="0.3">
      <c r="A593" s="9" t="s">
        <v>1778</v>
      </c>
      <c r="B593" s="9">
        <v>21.754999999999999</v>
      </c>
      <c r="C593" s="11" t="str" cm="1">
        <f t="array" ref="C593">_xlfn.IFS(B593&lt;18.5,"Underweight",B593&lt;24.9,"Normal Weight",B593&lt;30,"Overweight",B593&gt;=30,"Obesity")</f>
        <v>Normal Weight</v>
      </c>
      <c r="D593" s="9">
        <v>4.63</v>
      </c>
      <c r="E593" s="11" t="str" cm="1">
        <f t="array" ref="E593">_xlfn.IFS(D593&lt;5.7,"Normal",D593&lt;6.5,"Prediabetes",D593&gt;=6.5,"Diabetes")</f>
        <v>Normal</v>
      </c>
      <c r="F593" s="9" t="s">
        <v>2378</v>
      </c>
      <c r="G593" s="9" t="s">
        <v>2378</v>
      </c>
      <c r="H593" s="9" t="s">
        <v>2380</v>
      </c>
      <c r="I593" s="11">
        <v>1</v>
      </c>
      <c r="J593" s="17" t="s">
        <v>2380</v>
      </c>
    </row>
    <row r="594" spans="1:10" x14ac:dyDescent="0.3">
      <c r="A594" s="9" t="s">
        <v>1777</v>
      </c>
      <c r="B594" s="9">
        <v>48.39</v>
      </c>
      <c r="C594" s="11" t="str" cm="1">
        <f t="array" ref="C594">_xlfn.IFS(B594&lt;18.5,"Underweight",B594&lt;24.9,"Normal Weight",B594&lt;30,"Overweight",B594&gt;=30,"Obesity")</f>
        <v>Obesity</v>
      </c>
      <c r="D594" s="9">
        <v>4.6100000000000003</v>
      </c>
      <c r="E594" s="11" t="str" cm="1">
        <f t="array" ref="E594">_xlfn.IFS(D594&lt;5.7,"Normal",D594&lt;6.5,"Prediabetes",D594&gt;=6.5,"Diabetes")</f>
        <v>Normal</v>
      </c>
      <c r="F594" s="9" t="s">
        <v>2378</v>
      </c>
      <c r="G594" s="9" t="s">
        <v>2378</v>
      </c>
      <c r="H594" s="9" t="s">
        <v>2378</v>
      </c>
      <c r="I594" s="11">
        <v>0</v>
      </c>
      <c r="J594" s="17" t="s">
        <v>2378</v>
      </c>
    </row>
    <row r="595" spans="1:10" x14ac:dyDescent="0.3">
      <c r="A595" s="9" t="s">
        <v>1776</v>
      </c>
      <c r="B595" s="9">
        <v>47.15</v>
      </c>
      <c r="C595" s="11" t="str" cm="1">
        <f t="array" ref="C595">_xlfn.IFS(B595&lt;18.5,"Underweight",B595&lt;24.9,"Normal Weight",B595&lt;30,"Overweight",B595&gt;=30,"Obesity")</f>
        <v>Obesity</v>
      </c>
      <c r="D595" s="9">
        <v>9.5299999999999994</v>
      </c>
      <c r="E595" s="11" t="str" cm="1">
        <f t="array" ref="E595">_xlfn.IFS(D595&lt;5.7,"Normal",D595&lt;6.5,"Prediabetes",D595&gt;=6.5,"Diabetes")</f>
        <v>Diabetes</v>
      </c>
      <c r="F595" s="9" t="s">
        <v>2380</v>
      </c>
      <c r="G595" s="9" t="s">
        <v>2378</v>
      </c>
      <c r="H595" s="9" t="s">
        <v>2378</v>
      </c>
      <c r="I595" s="11">
        <v>1</v>
      </c>
      <c r="J595" s="17" t="s">
        <v>2378</v>
      </c>
    </row>
    <row r="596" spans="1:10" x14ac:dyDescent="0.3">
      <c r="A596" s="9" t="s">
        <v>1775</v>
      </c>
      <c r="B596" s="9">
        <v>47.59</v>
      </c>
      <c r="C596" s="11" t="str" cm="1">
        <f t="array" ref="C596">_xlfn.IFS(B596&lt;18.5,"Underweight",B596&lt;24.9,"Normal Weight",B596&lt;30,"Overweight",B596&gt;=30,"Obesity")</f>
        <v>Obesity</v>
      </c>
      <c r="D596" s="9">
        <v>11.43</v>
      </c>
      <c r="E596" s="11" t="str" cm="1">
        <f t="array" ref="E596">_xlfn.IFS(D596&lt;5.7,"Normal",D596&lt;6.5,"Prediabetes",D596&gt;=6.5,"Diabetes")</f>
        <v>Diabetes</v>
      </c>
      <c r="F596" s="9" t="s">
        <v>2380</v>
      </c>
      <c r="G596" s="9" t="s">
        <v>2378</v>
      </c>
      <c r="H596" s="9" t="s">
        <v>2378</v>
      </c>
      <c r="I596" s="11">
        <v>2</v>
      </c>
      <c r="J596" s="17" t="s">
        <v>2378</v>
      </c>
    </row>
    <row r="597" spans="1:10" x14ac:dyDescent="0.3">
      <c r="A597" s="9" t="s">
        <v>1774</v>
      </c>
      <c r="B597" s="9">
        <v>39.81</v>
      </c>
      <c r="C597" s="11" t="str" cm="1">
        <f t="array" ref="C597">_xlfn.IFS(B597&lt;18.5,"Underweight",B597&lt;24.9,"Normal Weight",B597&lt;30,"Overweight",B597&gt;=30,"Obesity")</f>
        <v>Obesity</v>
      </c>
      <c r="D597" s="9">
        <v>7.65</v>
      </c>
      <c r="E597" s="11" t="str" cm="1">
        <f t="array" ref="E597">_xlfn.IFS(D597&lt;5.7,"Normal",D597&lt;6.5,"Prediabetes",D597&gt;=6.5,"Diabetes")</f>
        <v>Diabetes</v>
      </c>
      <c r="F597" s="9" t="s">
        <v>2380</v>
      </c>
      <c r="G597" s="9" t="s">
        <v>2378</v>
      </c>
      <c r="H597" s="9" t="s">
        <v>2380</v>
      </c>
      <c r="I597" s="11">
        <v>1</v>
      </c>
      <c r="J597" s="17" t="s">
        <v>2378</v>
      </c>
    </row>
    <row r="598" spans="1:10" x14ac:dyDescent="0.3">
      <c r="A598" s="9" t="s">
        <v>1773</v>
      </c>
      <c r="B598" s="9">
        <v>31.02</v>
      </c>
      <c r="C598" s="11" t="str" cm="1">
        <f t="array" ref="C598">_xlfn.IFS(B598&lt;18.5,"Underweight",B598&lt;24.9,"Normal Weight",B598&lt;30,"Overweight",B598&gt;=30,"Obesity")</f>
        <v>Obesity</v>
      </c>
      <c r="D598" s="9">
        <v>5.87</v>
      </c>
      <c r="E598" s="11" t="str" cm="1">
        <f t="array" ref="E598">_xlfn.IFS(D598&lt;5.7,"Normal",D598&lt;6.5,"Prediabetes",D598&gt;=6.5,"Diabetes")</f>
        <v>Prediabetes</v>
      </c>
      <c r="F598" s="9" t="s">
        <v>2380</v>
      </c>
      <c r="G598" s="9" t="s">
        <v>2378</v>
      </c>
      <c r="H598" s="9" t="s">
        <v>2378</v>
      </c>
      <c r="I598" s="11">
        <v>0</v>
      </c>
      <c r="J598" s="17" t="s">
        <v>2378</v>
      </c>
    </row>
    <row r="599" spans="1:10" x14ac:dyDescent="0.3">
      <c r="A599" s="9" t="s">
        <v>1772</v>
      </c>
      <c r="B599" s="9">
        <v>24.75</v>
      </c>
      <c r="C599" s="11" t="str" cm="1">
        <f t="array" ref="C599">_xlfn.IFS(B599&lt;18.5,"Underweight",B599&lt;24.9,"Normal Weight",B599&lt;30,"Overweight",B599&gt;=30,"Obesity")</f>
        <v>Normal Weight</v>
      </c>
      <c r="D599" s="9">
        <v>4.3600000000000003</v>
      </c>
      <c r="E599" s="11" t="str" cm="1">
        <f t="array" ref="E599">_xlfn.IFS(D599&lt;5.7,"Normal",D599&lt;6.5,"Prediabetes",D599&gt;=6.5,"Diabetes")</f>
        <v>Normal</v>
      </c>
      <c r="F599" s="9" t="s">
        <v>2380</v>
      </c>
      <c r="G599" s="9" t="s">
        <v>2378</v>
      </c>
      <c r="H599" s="9" t="s">
        <v>2378</v>
      </c>
      <c r="I599" s="11">
        <v>1</v>
      </c>
      <c r="J599" s="17" t="s">
        <v>2380</v>
      </c>
    </row>
    <row r="600" spans="1:10" x14ac:dyDescent="0.3">
      <c r="A600" s="9" t="s">
        <v>1771</v>
      </c>
      <c r="B600" s="9">
        <v>30.114999999999998</v>
      </c>
      <c r="C600" s="11" t="str" cm="1">
        <f t="array" ref="C600">_xlfn.IFS(B600&lt;18.5,"Underweight",B600&lt;24.9,"Normal Weight",B600&lt;30,"Overweight",B600&gt;=30,"Obesity")</f>
        <v>Obesity</v>
      </c>
      <c r="D600" s="9">
        <v>10.119999999999999</v>
      </c>
      <c r="E600" s="11" t="str" cm="1">
        <f t="array" ref="E600">_xlfn.IFS(D600&lt;5.7,"Normal",D600&lt;6.5,"Prediabetes",D600&gt;=6.5,"Diabetes")</f>
        <v>Diabetes</v>
      </c>
      <c r="F600" s="9" t="s">
        <v>2378</v>
      </c>
      <c r="G600" s="9" t="s">
        <v>2378</v>
      </c>
      <c r="H600" s="9" t="s">
        <v>2378</v>
      </c>
      <c r="I600" s="11">
        <v>3</v>
      </c>
      <c r="J600" s="17" t="s">
        <v>2378</v>
      </c>
    </row>
    <row r="601" spans="1:10" x14ac:dyDescent="0.3">
      <c r="A601" s="9" t="s">
        <v>1770</v>
      </c>
      <c r="B601" s="9">
        <v>26.03</v>
      </c>
      <c r="C601" s="11" t="str" cm="1">
        <f t="array" ref="C601">_xlfn.IFS(B601&lt;18.5,"Underweight",B601&lt;24.9,"Normal Weight",B601&lt;30,"Overweight",B601&gt;=30,"Obesity")</f>
        <v>Overweight</v>
      </c>
      <c r="D601" s="9">
        <v>4.01</v>
      </c>
      <c r="E601" s="11" t="str" cm="1">
        <f t="array" ref="E601">_xlfn.IFS(D601&lt;5.7,"Normal",D601&lt;6.5,"Prediabetes",D601&gt;=6.5,"Diabetes")</f>
        <v>Normal</v>
      </c>
      <c r="F601" s="9" t="s">
        <v>2378</v>
      </c>
      <c r="G601" s="9" t="s">
        <v>2378</v>
      </c>
      <c r="H601" s="9" t="s">
        <v>2380</v>
      </c>
      <c r="I601" s="11">
        <v>1</v>
      </c>
      <c r="J601" s="17" t="s">
        <v>2380</v>
      </c>
    </row>
    <row r="602" spans="1:10" x14ac:dyDescent="0.3">
      <c r="A602" s="9" t="s">
        <v>1769</v>
      </c>
      <c r="B602" s="9">
        <v>20.045000000000002</v>
      </c>
      <c r="C602" s="11" t="str" cm="1">
        <f t="array" ref="C602">_xlfn.IFS(B602&lt;18.5,"Underweight",B602&lt;24.9,"Normal Weight",B602&lt;30,"Overweight",B602&gt;=30,"Obesity")</f>
        <v>Normal Weight</v>
      </c>
      <c r="D602" s="9">
        <v>4.7699999999999996</v>
      </c>
      <c r="E602" s="11" t="str" cm="1">
        <f t="array" ref="E602">_xlfn.IFS(D602&lt;5.7,"Normal",D602&lt;6.5,"Prediabetes",D602&gt;=6.5,"Diabetes")</f>
        <v>Normal</v>
      </c>
      <c r="F602" s="9" t="s">
        <v>2380</v>
      </c>
      <c r="G602" s="9" t="s">
        <v>2378</v>
      </c>
      <c r="H602" s="9" t="s">
        <v>2378</v>
      </c>
      <c r="I602" s="11">
        <v>1</v>
      </c>
      <c r="J602" s="17" t="s">
        <v>2380</v>
      </c>
    </row>
    <row r="603" spans="1:10" x14ac:dyDescent="0.3">
      <c r="A603" s="9" t="s">
        <v>1768</v>
      </c>
      <c r="B603" s="9">
        <v>40.24</v>
      </c>
      <c r="C603" s="11" t="str" cm="1">
        <f t="array" ref="C603">_xlfn.IFS(B603&lt;18.5,"Underweight",B603&lt;24.9,"Normal Weight",B603&lt;30,"Overweight",B603&gt;=30,"Obesity")</f>
        <v>Obesity</v>
      </c>
      <c r="D603" s="9">
        <v>6.83</v>
      </c>
      <c r="E603" s="11" t="str" cm="1">
        <f t="array" ref="E603">_xlfn.IFS(D603&lt;5.7,"Normal",D603&lt;6.5,"Prediabetes",D603&gt;=6.5,"Diabetes")</f>
        <v>Diabetes</v>
      </c>
      <c r="F603" s="9" t="s">
        <v>2378</v>
      </c>
      <c r="G603" s="9" t="s">
        <v>2378</v>
      </c>
      <c r="H603" s="9" t="s">
        <v>2378</v>
      </c>
      <c r="I603" s="11">
        <v>0</v>
      </c>
      <c r="J603" s="17" t="s">
        <v>2378</v>
      </c>
    </row>
    <row r="604" spans="1:10" x14ac:dyDescent="0.3">
      <c r="A604" s="9" t="s">
        <v>1767</v>
      </c>
      <c r="B604" s="9">
        <v>43.15</v>
      </c>
      <c r="C604" s="11" t="str" cm="1">
        <f t="array" ref="C604">_xlfn.IFS(B604&lt;18.5,"Underweight",B604&lt;24.9,"Normal Weight",B604&lt;30,"Overweight",B604&gt;=30,"Obesity")</f>
        <v>Obesity</v>
      </c>
      <c r="D604" s="9">
        <v>6.14</v>
      </c>
      <c r="E604" s="11" t="str" cm="1">
        <f t="array" ref="E604">_xlfn.IFS(D604&lt;5.7,"Normal",D604&lt;6.5,"Prediabetes",D604&gt;=6.5,"Diabetes")</f>
        <v>Prediabetes</v>
      </c>
      <c r="F604" s="9" t="s">
        <v>2380</v>
      </c>
      <c r="G604" s="9" t="s">
        <v>2378</v>
      </c>
      <c r="H604" s="9" t="s">
        <v>2380</v>
      </c>
      <c r="I604" s="11">
        <v>1</v>
      </c>
      <c r="J604" s="17" t="s">
        <v>2378</v>
      </c>
    </row>
    <row r="605" spans="1:10" x14ac:dyDescent="0.3">
      <c r="A605" s="9" t="s">
        <v>1766</v>
      </c>
      <c r="B605" s="9">
        <v>27.7</v>
      </c>
      <c r="C605" s="11" t="str" cm="1">
        <f t="array" ref="C605">_xlfn.IFS(B605&lt;18.5,"Underweight",B605&lt;24.9,"Normal Weight",B605&lt;30,"Overweight",B605&gt;=30,"Obesity")</f>
        <v>Overweight</v>
      </c>
      <c r="D605" s="9">
        <v>5.6</v>
      </c>
      <c r="E605" s="11" t="str" cm="1">
        <f t="array" ref="E605">_xlfn.IFS(D605&lt;5.7,"Normal",D605&lt;6.5,"Prediabetes",D605&gt;=6.5,"Diabetes")</f>
        <v>Normal</v>
      </c>
      <c r="F605" s="9" t="s">
        <v>2378</v>
      </c>
      <c r="G605" s="9" t="s">
        <v>2378</v>
      </c>
      <c r="H605" s="9" t="s">
        <v>2380</v>
      </c>
      <c r="I605" s="11">
        <v>1</v>
      </c>
      <c r="J605" s="17" t="s">
        <v>2380</v>
      </c>
    </row>
    <row r="606" spans="1:10" x14ac:dyDescent="0.3">
      <c r="A606" s="9" t="s">
        <v>1765</v>
      </c>
      <c r="B606" s="9">
        <v>45.68</v>
      </c>
      <c r="C606" s="11" t="str" cm="1">
        <f t="array" ref="C606">_xlfn.IFS(B606&lt;18.5,"Underweight",B606&lt;24.9,"Normal Weight",B606&lt;30,"Overweight",B606&gt;=30,"Obesity")</f>
        <v>Obesity</v>
      </c>
      <c r="D606" s="9">
        <v>4.8</v>
      </c>
      <c r="E606" s="11" t="str" cm="1">
        <f t="array" ref="E606">_xlfn.IFS(D606&lt;5.7,"Normal",D606&lt;6.5,"Prediabetes",D606&gt;=6.5,"Diabetes")</f>
        <v>Normal</v>
      </c>
      <c r="F606" s="9" t="s">
        <v>2378</v>
      </c>
      <c r="G606" s="9" t="s">
        <v>2378</v>
      </c>
      <c r="H606" s="9" t="s">
        <v>2378</v>
      </c>
      <c r="I606" s="11">
        <v>2</v>
      </c>
      <c r="J606" s="17" t="s">
        <v>2378</v>
      </c>
    </row>
    <row r="607" spans="1:10" x14ac:dyDescent="0.3">
      <c r="A607" s="9" t="s">
        <v>1764</v>
      </c>
      <c r="B607" s="9">
        <v>27.3</v>
      </c>
      <c r="C607" s="11" t="str" cm="1">
        <f t="array" ref="C607">_xlfn.IFS(B607&lt;18.5,"Underweight",B607&lt;24.9,"Normal Weight",B607&lt;30,"Overweight",B607&gt;=30,"Obesity")</f>
        <v>Overweight</v>
      </c>
      <c r="D607" s="9">
        <v>11.89</v>
      </c>
      <c r="E607" s="11" t="str" cm="1">
        <f t="array" ref="E607">_xlfn.IFS(D607&lt;5.7,"Normal",D607&lt;6.5,"Prediabetes",D607&gt;=6.5,"Diabetes")</f>
        <v>Diabetes</v>
      </c>
      <c r="F607" s="9" t="s">
        <v>2378</v>
      </c>
      <c r="G607" s="9" t="s">
        <v>2378</v>
      </c>
      <c r="H607" s="9" t="s">
        <v>2378</v>
      </c>
      <c r="I607" s="11">
        <v>0</v>
      </c>
      <c r="J607" s="17" t="s">
        <v>2380</v>
      </c>
    </row>
    <row r="608" spans="1:10" x14ac:dyDescent="0.3">
      <c r="A608" s="9" t="s">
        <v>1763</v>
      </c>
      <c r="B608" s="9">
        <v>54.45</v>
      </c>
      <c r="C608" s="11" t="str" cm="1">
        <f t="array" ref="C608">_xlfn.IFS(B608&lt;18.5,"Underweight",B608&lt;24.9,"Normal Weight",B608&lt;30,"Overweight",B608&gt;=30,"Obesity")</f>
        <v>Obesity</v>
      </c>
      <c r="D608" s="9">
        <v>4.7300000000000004</v>
      </c>
      <c r="E608" s="11" t="str" cm="1">
        <f t="array" ref="E608">_xlfn.IFS(D608&lt;5.7,"Normal",D608&lt;6.5,"Prediabetes",D608&gt;=6.5,"Diabetes")</f>
        <v>Normal</v>
      </c>
      <c r="F608" s="9" t="s">
        <v>2380</v>
      </c>
      <c r="G608" s="9" t="s">
        <v>2378</v>
      </c>
      <c r="H608" s="9" t="s">
        <v>2378</v>
      </c>
      <c r="I608" s="11">
        <v>1</v>
      </c>
      <c r="J608" s="17" t="s">
        <v>2378</v>
      </c>
    </row>
    <row r="609" spans="1:10" x14ac:dyDescent="0.3">
      <c r="A609" s="9" t="s">
        <v>1762</v>
      </c>
      <c r="B609" s="9">
        <v>54.43</v>
      </c>
      <c r="C609" s="11" t="str" cm="1">
        <f t="array" ref="C609">_xlfn.IFS(B609&lt;18.5,"Underweight",B609&lt;24.9,"Normal Weight",B609&lt;30,"Overweight",B609&gt;=30,"Obesity")</f>
        <v>Obesity</v>
      </c>
      <c r="D609" s="9">
        <v>4.6100000000000003</v>
      </c>
      <c r="E609" s="11" t="str" cm="1">
        <f t="array" ref="E609">_xlfn.IFS(D609&lt;5.7,"Normal",D609&lt;6.5,"Prediabetes",D609&gt;=6.5,"Diabetes")</f>
        <v>Normal</v>
      </c>
      <c r="F609" s="9" t="s">
        <v>2380</v>
      </c>
      <c r="G609" s="9" t="s">
        <v>2378</v>
      </c>
      <c r="H609" s="9" t="s">
        <v>2378</v>
      </c>
      <c r="I609" s="11">
        <v>1</v>
      </c>
      <c r="J609" s="17" t="s">
        <v>2378</v>
      </c>
    </row>
    <row r="610" spans="1:10" x14ac:dyDescent="0.3">
      <c r="A610" s="9" t="s">
        <v>1761</v>
      </c>
      <c r="B610" s="9">
        <v>48.01</v>
      </c>
      <c r="C610" s="11" t="str" cm="1">
        <f t="array" ref="C610">_xlfn.IFS(B610&lt;18.5,"Underweight",B610&lt;24.9,"Normal Weight",B610&lt;30,"Overweight",B610&gt;=30,"Obesity")</f>
        <v>Obesity</v>
      </c>
      <c r="D610" s="9">
        <v>7.3</v>
      </c>
      <c r="E610" s="11" t="str" cm="1">
        <f t="array" ref="E610">_xlfn.IFS(D610&lt;5.7,"Normal",D610&lt;6.5,"Prediabetes",D610&gt;=6.5,"Diabetes")</f>
        <v>Diabetes</v>
      </c>
      <c r="F610" s="9" t="s">
        <v>2378</v>
      </c>
      <c r="G610" s="9" t="s">
        <v>2378</v>
      </c>
      <c r="H610" s="9" t="s">
        <v>2378</v>
      </c>
      <c r="I610" s="11">
        <v>0</v>
      </c>
      <c r="J610" s="17" t="s">
        <v>2378</v>
      </c>
    </row>
    <row r="611" spans="1:10" x14ac:dyDescent="0.3">
      <c r="A611" s="9" t="s">
        <v>1760</v>
      </c>
      <c r="B611" s="9">
        <v>48.32</v>
      </c>
      <c r="C611" s="11" t="str" cm="1">
        <f t="array" ref="C611">_xlfn.IFS(B611&lt;18.5,"Underweight",B611&lt;24.9,"Normal Weight",B611&lt;30,"Overweight",B611&gt;=30,"Obesity")</f>
        <v>Obesity</v>
      </c>
      <c r="D611" s="9">
        <v>5.88</v>
      </c>
      <c r="E611" s="11" t="str" cm="1">
        <f t="array" ref="E611">_xlfn.IFS(D611&lt;5.7,"Normal",D611&lt;6.5,"Prediabetes",D611&gt;=6.5,"Diabetes")</f>
        <v>Prediabetes</v>
      </c>
      <c r="F611" s="9" t="s">
        <v>2378</v>
      </c>
      <c r="G611" s="9" t="s">
        <v>2378</v>
      </c>
      <c r="H611" s="9" t="s">
        <v>2378</v>
      </c>
      <c r="I611" s="11">
        <v>0</v>
      </c>
      <c r="J611" s="17" t="s">
        <v>2378</v>
      </c>
    </row>
    <row r="612" spans="1:10" x14ac:dyDescent="0.3">
      <c r="A612" s="9" t="s">
        <v>1759</v>
      </c>
      <c r="B612" s="9">
        <v>22.895</v>
      </c>
      <c r="C612" s="11" t="str" cm="1">
        <f t="array" ref="C612">_xlfn.IFS(B612&lt;18.5,"Underweight",B612&lt;24.9,"Normal Weight",B612&lt;30,"Overweight",B612&gt;=30,"Obesity")</f>
        <v>Normal Weight</v>
      </c>
      <c r="D612" s="9">
        <v>4.0599999999999996</v>
      </c>
      <c r="E612" s="11" t="str" cm="1">
        <f t="array" ref="E612">_xlfn.IFS(D612&lt;5.7,"Normal",D612&lt;6.5,"Prediabetes",D612&gt;=6.5,"Diabetes")</f>
        <v>Normal</v>
      </c>
      <c r="F612" s="9" t="s">
        <v>2378</v>
      </c>
      <c r="G612" s="9" t="s">
        <v>2378</v>
      </c>
      <c r="H612" s="9" t="s">
        <v>2380</v>
      </c>
      <c r="I612" s="11">
        <v>1</v>
      </c>
      <c r="J612" s="17" t="s">
        <v>2380</v>
      </c>
    </row>
    <row r="613" spans="1:10" x14ac:dyDescent="0.3">
      <c r="A613" s="9" t="s">
        <v>1758</v>
      </c>
      <c r="B613" s="9">
        <v>54.85</v>
      </c>
      <c r="C613" s="11" t="str" cm="1">
        <f t="array" ref="C613">_xlfn.IFS(B613&lt;18.5,"Underweight",B613&lt;24.9,"Normal Weight",B613&lt;30,"Overweight",B613&gt;=30,"Obesity")</f>
        <v>Obesity</v>
      </c>
      <c r="D613" s="9">
        <v>4.9000000000000004</v>
      </c>
      <c r="E613" s="11" t="str" cm="1">
        <f t="array" ref="E613">_xlfn.IFS(D613&lt;5.7,"Normal",D613&lt;6.5,"Prediabetes",D613&gt;=6.5,"Diabetes")</f>
        <v>Normal</v>
      </c>
      <c r="F613" s="9" t="s">
        <v>2378</v>
      </c>
      <c r="G613" s="9" t="s">
        <v>2378</v>
      </c>
      <c r="H613" s="9" t="s">
        <v>2378</v>
      </c>
      <c r="I613" s="11">
        <v>1</v>
      </c>
      <c r="J613" s="17" t="s">
        <v>2378</v>
      </c>
    </row>
    <row r="614" spans="1:10" x14ac:dyDescent="0.3">
      <c r="A614" s="9" t="s">
        <v>1757</v>
      </c>
      <c r="B614" s="9">
        <v>21.85</v>
      </c>
      <c r="C614" s="11" t="str" cm="1">
        <f t="array" ref="C614">_xlfn.IFS(B614&lt;18.5,"Underweight",B614&lt;24.9,"Normal Weight",B614&lt;30,"Overweight",B614&gt;=30,"Obesity")</f>
        <v>Normal Weight</v>
      </c>
      <c r="D614" s="9">
        <v>5.52</v>
      </c>
      <c r="E614" s="11" t="str" cm="1">
        <f t="array" ref="E614">_xlfn.IFS(D614&lt;5.7,"Normal",D614&lt;6.5,"Prediabetes",D614&gt;=6.5,"Diabetes")</f>
        <v>Normal</v>
      </c>
      <c r="F614" s="9" t="s">
        <v>2378</v>
      </c>
      <c r="G614" s="9" t="s">
        <v>2378</v>
      </c>
      <c r="H614" s="9" t="s">
        <v>2380</v>
      </c>
      <c r="I614" s="11">
        <v>1</v>
      </c>
      <c r="J614" s="17" t="s">
        <v>2380</v>
      </c>
    </row>
    <row r="615" spans="1:10" x14ac:dyDescent="0.3">
      <c r="A615" s="9" t="s">
        <v>1756</v>
      </c>
      <c r="B615" s="9">
        <v>51.86</v>
      </c>
      <c r="C615" s="11" t="str" cm="1">
        <f t="array" ref="C615">_xlfn.IFS(B615&lt;18.5,"Underweight",B615&lt;24.9,"Normal Weight",B615&lt;30,"Overweight",B615&gt;=30,"Obesity")</f>
        <v>Obesity</v>
      </c>
      <c r="D615" s="9">
        <v>5.2</v>
      </c>
      <c r="E615" s="11" t="str" cm="1">
        <f t="array" ref="E615">_xlfn.IFS(D615&lt;5.7,"Normal",D615&lt;6.5,"Prediabetes",D615&gt;=6.5,"Diabetes")</f>
        <v>Normal</v>
      </c>
      <c r="F615" s="9" t="s">
        <v>2380</v>
      </c>
      <c r="G615" s="9" t="s">
        <v>2378</v>
      </c>
      <c r="H615" s="9" t="s">
        <v>2378</v>
      </c>
      <c r="I615" s="11">
        <v>0</v>
      </c>
      <c r="J615" s="17" t="s">
        <v>2378</v>
      </c>
    </row>
    <row r="616" spans="1:10" x14ac:dyDescent="0.3">
      <c r="A616" s="9" t="s">
        <v>1755</v>
      </c>
      <c r="B616" s="9">
        <v>39.049999999999997</v>
      </c>
      <c r="C616" s="11" t="str" cm="1">
        <f t="array" ref="C616">_xlfn.IFS(B616&lt;18.5,"Underweight",B616&lt;24.9,"Normal Weight",B616&lt;30,"Overweight",B616&gt;=30,"Obesity")</f>
        <v>Obesity</v>
      </c>
      <c r="D616" s="9">
        <v>7.59</v>
      </c>
      <c r="E616" s="11" t="str" cm="1">
        <f t="array" ref="E616">_xlfn.IFS(D616&lt;5.7,"Normal",D616&lt;6.5,"Prediabetes",D616&gt;=6.5,"Diabetes")</f>
        <v>Diabetes</v>
      </c>
      <c r="F616" s="9" t="s">
        <v>2378</v>
      </c>
      <c r="G616" s="9" t="s">
        <v>2378</v>
      </c>
      <c r="H616" s="9" t="s">
        <v>2378</v>
      </c>
      <c r="I616" s="11">
        <v>3</v>
      </c>
      <c r="J616" s="17" t="s">
        <v>2378</v>
      </c>
    </row>
    <row r="617" spans="1:10" x14ac:dyDescent="0.3">
      <c r="A617" s="9" t="s">
        <v>1754</v>
      </c>
      <c r="B617" s="9">
        <v>31.824999999999999</v>
      </c>
      <c r="C617" s="11" t="str" cm="1">
        <f t="array" ref="C617">_xlfn.IFS(B617&lt;18.5,"Underweight",B617&lt;24.9,"Normal Weight",B617&lt;30,"Overweight",B617&gt;=30,"Obesity")</f>
        <v>Obesity</v>
      </c>
      <c r="D617" s="9">
        <v>8.2799999999999994</v>
      </c>
      <c r="E617" s="11" t="str" cm="1">
        <f t="array" ref="E617">_xlfn.IFS(D617&lt;5.7,"Normal",D617&lt;6.5,"Prediabetes",D617&gt;=6.5,"Diabetes")</f>
        <v>Diabetes</v>
      </c>
      <c r="F617" s="9" t="s">
        <v>2378</v>
      </c>
      <c r="G617" s="9" t="s">
        <v>2378</v>
      </c>
      <c r="H617" s="9" t="s">
        <v>2378</v>
      </c>
      <c r="I617" s="11">
        <v>3</v>
      </c>
      <c r="J617" s="17" t="s">
        <v>2378</v>
      </c>
    </row>
    <row r="618" spans="1:10" x14ac:dyDescent="0.3">
      <c r="A618" s="9" t="s">
        <v>1753</v>
      </c>
      <c r="B618" s="9">
        <v>46.43</v>
      </c>
      <c r="C618" s="11" t="str" cm="1">
        <f t="array" ref="C618">_xlfn.IFS(B618&lt;18.5,"Underweight",B618&lt;24.9,"Normal Weight",B618&lt;30,"Overweight",B618&gt;=30,"Obesity")</f>
        <v>Obesity</v>
      </c>
      <c r="D618" s="9">
        <v>6.72</v>
      </c>
      <c r="E618" s="11" t="str" cm="1">
        <f t="array" ref="E618">_xlfn.IFS(D618&lt;5.7,"Normal",D618&lt;6.5,"Prediabetes",D618&gt;=6.5,"Diabetes")</f>
        <v>Diabetes</v>
      </c>
      <c r="F618" s="9" t="s">
        <v>2378</v>
      </c>
      <c r="G618" s="9" t="s">
        <v>2378</v>
      </c>
      <c r="H618" s="9" t="s">
        <v>2378</v>
      </c>
      <c r="I618" s="11">
        <v>0</v>
      </c>
      <c r="J618" s="17" t="s">
        <v>2378</v>
      </c>
    </row>
    <row r="619" spans="1:10" x14ac:dyDescent="0.3">
      <c r="A619" s="9" t="s">
        <v>1752</v>
      </c>
      <c r="B619" s="9">
        <v>53.63</v>
      </c>
      <c r="C619" s="11" t="str" cm="1">
        <f t="array" ref="C619">_xlfn.IFS(B619&lt;18.5,"Underweight",B619&lt;24.9,"Normal Weight",B619&lt;30,"Overweight",B619&gt;=30,"Obesity")</f>
        <v>Obesity</v>
      </c>
      <c r="D619" s="9">
        <v>5.47</v>
      </c>
      <c r="E619" s="11" t="str" cm="1">
        <f t="array" ref="E619">_xlfn.IFS(D619&lt;5.7,"Normal",D619&lt;6.5,"Prediabetes",D619&gt;=6.5,"Diabetes")</f>
        <v>Normal</v>
      </c>
      <c r="F619" s="9" t="s">
        <v>2380</v>
      </c>
      <c r="G619" s="9" t="s">
        <v>2378</v>
      </c>
      <c r="H619" s="9" t="s">
        <v>2378</v>
      </c>
      <c r="I619" s="11">
        <v>1</v>
      </c>
      <c r="J619" s="17" t="s">
        <v>2378</v>
      </c>
    </row>
    <row r="620" spans="1:10" x14ac:dyDescent="0.3">
      <c r="A620" s="9" t="s">
        <v>1751</v>
      </c>
      <c r="B620" s="9">
        <v>48.7</v>
      </c>
      <c r="C620" s="11" t="str" cm="1">
        <f t="array" ref="C620">_xlfn.IFS(B620&lt;18.5,"Underweight",B620&lt;24.9,"Normal Weight",B620&lt;30,"Overweight",B620&gt;=30,"Obesity")</f>
        <v>Obesity</v>
      </c>
      <c r="D620" s="9">
        <v>4.71</v>
      </c>
      <c r="E620" s="11" t="str" cm="1">
        <f t="array" ref="E620">_xlfn.IFS(D620&lt;5.7,"Normal",D620&lt;6.5,"Prediabetes",D620&gt;=6.5,"Diabetes")</f>
        <v>Normal</v>
      </c>
      <c r="F620" s="9" t="s">
        <v>2378</v>
      </c>
      <c r="G620" s="9" t="s">
        <v>2378</v>
      </c>
      <c r="H620" s="9" t="s">
        <v>2378</v>
      </c>
      <c r="I620" s="11">
        <v>0</v>
      </c>
      <c r="J620" s="17" t="s">
        <v>2378</v>
      </c>
    </row>
    <row r="621" spans="1:10" x14ac:dyDescent="0.3">
      <c r="A621" s="9" t="s">
        <v>1750</v>
      </c>
      <c r="B621" s="9">
        <v>48.81</v>
      </c>
      <c r="C621" s="11" t="str" cm="1">
        <f t="array" ref="C621">_xlfn.IFS(B621&lt;18.5,"Underweight",B621&lt;24.9,"Normal Weight",B621&lt;30,"Overweight",B621&gt;=30,"Obesity")</f>
        <v>Obesity</v>
      </c>
      <c r="D621" s="9">
        <v>5.49</v>
      </c>
      <c r="E621" s="11" t="str" cm="1">
        <f t="array" ref="E621">_xlfn.IFS(D621&lt;5.7,"Normal",D621&lt;6.5,"Prediabetes",D621&gt;=6.5,"Diabetes")</f>
        <v>Normal</v>
      </c>
      <c r="F621" s="9" t="s">
        <v>2378</v>
      </c>
      <c r="G621" s="9" t="s">
        <v>2378</v>
      </c>
      <c r="H621" s="9" t="s">
        <v>2378</v>
      </c>
      <c r="I621" s="11">
        <v>0</v>
      </c>
      <c r="J621" s="17" t="s">
        <v>2378</v>
      </c>
    </row>
    <row r="622" spans="1:10" x14ac:dyDescent="0.3">
      <c r="A622" s="9" t="s">
        <v>1749</v>
      </c>
      <c r="B622" s="9">
        <v>47.53</v>
      </c>
      <c r="C622" s="11" t="str" cm="1">
        <f t="array" ref="C622">_xlfn.IFS(B622&lt;18.5,"Underweight",B622&lt;24.9,"Normal Weight",B622&lt;30,"Overweight",B622&gt;=30,"Obesity")</f>
        <v>Obesity</v>
      </c>
      <c r="D622" s="9">
        <v>4.72</v>
      </c>
      <c r="E622" s="11" t="str" cm="1">
        <f t="array" ref="E622">_xlfn.IFS(D622&lt;5.7,"Normal",D622&lt;6.5,"Prediabetes",D622&gt;=6.5,"Diabetes")</f>
        <v>Normal</v>
      </c>
      <c r="F622" s="9" t="s">
        <v>2378</v>
      </c>
      <c r="G622" s="9" t="s">
        <v>2378</v>
      </c>
      <c r="H622" s="9" t="s">
        <v>2378</v>
      </c>
      <c r="I622" s="11">
        <v>0</v>
      </c>
      <c r="J622" s="17" t="s">
        <v>2378</v>
      </c>
    </row>
    <row r="623" spans="1:10" x14ac:dyDescent="0.3">
      <c r="A623" s="9" t="s">
        <v>1748</v>
      </c>
      <c r="B623" s="9">
        <v>36.85</v>
      </c>
      <c r="C623" s="11" t="str" cm="1">
        <f t="array" ref="C623">_xlfn.IFS(B623&lt;18.5,"Underweight",B623&lt;24.9,"Normal Weight",B623&lt;30,"Overweight",B623&gt;=30,"Obesity")</f>
        <v>Obesity</v>
      </c>
      <c r="D623" s="9">
        <v>6.7</v>
      </c>
      <c r="E623" s="11" t="str" cm="1">
        <f t="array" ref="E623">_xlfn.IFS(D623&lt;5.7,"Normal",D623&lt;6.5,"Prediabetes",D623&gt;=6.5,"Diabetes")</f>
        <v>Diabetes</v>
      </c>
      <c r="F623" s="9" t="s">
        <v>2378</v>
      </c>
      <c r="G623" s="9" t="s">
        <v>2378</v>
      </c>
      <c r="H623" s="9" t="s">
        <v>2378</v>
      </c>
      <c r="I623" s="11">
        <v>0</v>
      </c>
      <c r="J623" s="17" t="s">
        <v>2378</v>
      </c>
    </row>
    <row r="624" spans="1:10" x14ac:dyDescent="0.3">
      <c r="A624" s="9" t="s">
        <v>1747</v>
      </c>
      <c r="B624" s="9">
        <v>29.3</v>
      </c>
      <c r="C624" s="11" t="str" cm="1">
        <f t="array" ref="C624">_xlfn.IFS(B624&lt;18.5,"Underweight",B624&lt;24.9,"Normal Weight",B624&lt;30,"Overweight",B624&gt;=30,"Obesity")</f>
        <v>Overweight</v>
      </c>
      <c r="D624" s="9">
        <v>5.5</v>
      </c>
      <c r="E624" s="11" t="str" cm="1">
        <f t="array" ref="E624">_xlfn.IFS(D624&lt;5.7,"Normal",D624&lt;6.5,"Prediabetes",D624&gt;=6.5,"Diabetes")</f>
        <v>Normal</v>
      </c>
      <c r="F624" s="9" t="s">
        <v>2378</v>
      </c>
      <c r="G624" s="9" t="s">
        <v>2378</v>
      </c>
      <c r="H624" s="9" t="s">
        <v>2378</v>
      </c>
      <c r="I624" s="11">
        <v>0</v>
      </c>
      <c r="J624" s="17" t="s">
        <v>2378</v>
      </c>
    </row>
    <row r="625" spans="1:10" x14ac:dyDescent="0.3">
      <c r="A625" s="9" t="s">
        <v>1746</v>
      </c>
      <c r="B625" s="9">
        <v>19.3</v>
      </c>
      <c r="C625" s="11" t="str" cm="1">
        <f t="array" ref="C625">_xlfn.IFS(B625&lt;18.5,"Underweight",B625&lt;24.9,"Normal Weight",B625&lt;30,"Overweight",B625&gt;=30,"Obesity")</f>
        <v>Normal Weight</v>
      </c>
      <c r="D625" s="9">
        <v>4.46</v>
      </c>
      <c r="E625" s="11" t="str" cm="1">
        <f t="array" ref="E625">_xlfn.IFS(D625&lt;5.7,"Normal",D625&lt;6.5,"Prediabetes",D625&gt;=6.5,"Diabetes")</f>
        <v>Normal</v>
      </c>
      <c r="F625" s="9" t="s">
        <v>2378</v>
      </c>
      <c r="G625" s="9" t="s">
        <v>2378</v>
      </c>
      <c r="H625" s="9" t="s">
        <v>2378</v>
      </c>
      <c r="I625" s="11">
        <v>1</v>
      </c>
      <c r="J625" s="17" t="s">
        <v>2380</v>
      </c>
    </row>
    <row r="626" spans="1:10" x14ac:dyDescent="0.3">
      <c r="A626" s="9" t="s">
        <v>1745</v>
      </c>
      <c r="B626" s="9">
        <v>24.13</v>
      </c>
      <c r="C626" s="11" t="str" cm="1">
        <f t="array" ref="C626">_xlfn.IFS(B626&lt;18.5,"Underweight",B626&lt;24.9,"Normal Weight",B626&lt;30,"Overweight",B626&gt;=30,"Obesity")</f>
        <v>Normal Weight</v>
      </c>
      <c r="D626" s="9">
        <v>5.29</v>
      </c>
      <c r="E626" s="11" t="str" cm="1">
        <f t="array" ref="E626">_xlfn.IFS(D626&lt;5.7,"Normal",D626&lt;6.5,"Prediabetes",D626&gt;=6.5,"Diabetes")</f>
        <v>Normal</v>
      </c>
      <c r="F626" s="9" t="s">
        <v>2380</v>
      </c>
      <c r="G626" s="9" t="s">
        <v>2378</v>
      </c>
      <c r="H626" s="9" t="s">
        <v>2380</v>
      </c>
      <c r="I626" s="11">
        <v>1</v>
      </c>
      <c r="J626" s="17" t="s">
        <v>2380</v>
      </c>
    </row>
    <row r="627" spans="1:10" x14ac:dyDescent="0.3">
      <c r="A627" s="9" t="s">
        <v>1744</v>
      </c>
      <c r="B627" s="9">
        <v>46.7</v>
      </c>
      <c r="C627" s="11" t="str" cm="1">
        <f t="array" ref="C627">_xlfn.IFS(B627&lt;18.5,"Underweight",B627&lt;24.9,"Normal Weight",B627&lt;30,"Overweight",B627&gt;=30,"Obesity")</f>
        <v>Obesity</v>
      </c>
      <c r="D627" s="9">
        <v>10.99</v>
      </c>
      <c r="E627" s="11" t="str" cm="1">
        <f t="array" ref="E627">_xlfn.IFS(D627&lt;5.7,"Normal",D627&lt;6.5,"Prediabetes",D627&gt;=6.5,"Diabetes")</f>
        <v>Diabetes</v>
      </c>
      <c r="F627" s="9" t="s">
        <v>2378</v>
      </c>
      <c r="G627" s="9" t="s">
        <v>2378</v>
      </c>
      <c r="H627" s="9" t="s">
        <v>2378</v>
      </c>
      <c r="I627" s="11">
        <v>0</v>
      </c>
      <c r="J627" s="17" t="s">
        <v>2378</v>
      </c>
    </row>
    <row r="628" spans="1:10" x14ac:dyDescent="0.3">
      <c r="A628" s="9" t="s">
        <v>1743</v>
      </c>
      <c r="B628" s="9">
        <v>45.27</v>
      </c>
      <c r="C628" s="11" t="str" cm="1">
        <f t="array" ref="C628">_xlfn.IFS(B628&lt;18.5,"Underweight",B628&lt;24.9,"Normal Weight",B628&lt;30,"Overweight",B628&gt;=30,"Obesity")</f>
        <v>Obesity</v>
      </c>
      <c r="D628" s="9">
        <v>5.2</v>
      </c>
      <c r="E628" s="11" t="str" cm="1">
        <f t="array" ref="E628">_xlfn.IFS(D628&lt;5.7,"Normal",D628&lt;6.5,"Prediabetes",D628&gt;=6.5,"Diabetes")</f>
        <v>Normal</v>
      </c>
      <c r="F628" s="9" t="s">
        <v>2380</v>
      </c>
      <c r="G628" s="9" t="s">
        <v>2378</v>
      </c>
      <c r="H628" s="9" t="s">
        <v>2378</v>
      </c>
      <c r="I628" s="11">
        <v>0</v>
      </c>
      <c r="J628" s="17" t="s">
        <v>2378</v>
      </c>
    </row>
    <row r="629" spans="1:10" x14ac:dyDescent="0.3">
      <c r="A629" s="9" t="s">
        <v>1742</v>
      </c>
      <c r="B629" s="9">
        <v>44.29</v>
      </c>
      <c r="C629" s="11" t="str" cm="1">
        <f t="array" ref="C629">_xlfn.IFS(B629&lt;18.5,"Underweight",B629&lt;24.9,"Normal Weight",B629&lt;30,"Overweight",B629&gt;=30,"Obesity")</f>
        <v>Obesity</v>
      </c>
      <c r="D629" s="9">
        <v>9.66</v>
      </c>
      <c r="E629" s="11" t="str" cm="1">
        <f t="array" ref="E629">_xlfn.IFS(D629&lt;5.7,"Normal",D629&lt;6.5,"Prediabetes",D629&gt;=6.5,"Diabetes")</f>
        <v>Diabetes</v>
      </c>
      <c r="F629" s="9" t="s">
        <v>2378</v>
      </c>
      <c r="G629" s="9" t="s">
        <v>2378</v>
      </c>
      <c r="H629" s="9" t="s">
        <v>2378</v>
      </c>
      <c r="I629" s="11">
        <v>2</v>
      </c>
      <c r="J629" s="17" t="s">
        <v>2378</v>
      </c>
    </row>
    <row r="630" spans="1:10" x14ac:dyDescent="0.3">
      <c r="A630" s="9" t="s">
        <v>1741</v>
      </c>
      <c r="B630" s="9">
        <v>54.59</v>
      </c>
      <c r="C630" s="11" t="str" cm="1">
        <f t="array" ref="C630">_xlfn.IFS(B630&lt;18.5,"Underweight",B630&lt;24.9,"Normal Weight",B630&lt;30,"Overweight",B630&gt;=30,"Obesity")</f>
        <v>Obesity</v>
      </c>
      <c r="D630" s="9">
        <v>4.22</v>
      </c>
      <c r="E630" s="11" t="str" cm="1">
        <f t="array" ref="E630">_xlfn.IFS(D630&lt;5.7,"Normal",D630&lt;6.5,"Prediabetes",D630&gt;=6.5,"Diabetes")</f>
        <v>Normal</v>
      </c>
      <c r="F630" s="9" t="s">
        <v>2380</v>
      </c>
      <c r="G630" s="9" t="s">
        <v>2378</v>
      </c>
      <c r="H630" s="9" t="s">
        <v>2378</v>
      </c>
      <c r="I630" s="11">
        <v>1</v>
      </c>
      <c r="J630" s="17" t="s">
        <v>2378</v>
      </c>
    </row>
    <row r="631" spans="1:10" x14ac:dyDescent="0.3">
      <c r="A631" s="9" t="s">
        <v>1740</v>
      </c>
      <c r="B631" s="9">
        <v>32.965000000000003</v>
      </c>
      <c r="C631" s="11" t="str" cm="1">
        <f t="array" ref="C631">_xlfn.IFS(B631&lt;18.5,"Underweight",B631&lt;24.9,"Normal Weight",B631&lt;30,"Overweight",B631&gt;=30,"Obesity")</f>
        <v>Obesity</v>
      </c>
      <c r="D631" s="9">
        <v>11.78</v>
      </c>
      <c r="E631" s="11" t="str" cm="1">
        <f t="array" ref="E631">_xlfn.IFS(D631&lt;5.7,"Normal",D631&lt;6.5,"Prediabetes",D631&gt;=6.5,"Diabetes")</f>
        <v>Diabetes</v>
      </c>
      <c r="F631" s="9" t="s">
        <v>2378</v>
      </c>
      <c r="G631" s="9" t="s">
        <v>2378</v>
      </c>
      <c r="H631" s="9" t="s">
        <v>2378</v>
      </c>
      <c r="I631" s="11">
        <v>0</v>
      </c>
      <c r="J631" s="17" t="s">
        <v>2378</v>
      </c>
    </row>
    <row r="632" spans="1:10" x14ac:dyDescent="0.3">
      <c r="A632" s="9" t="s">
        <v>1739</v>
      </c>
      <c r="B632" s="9">
        <v>38.049999999999997</v>
      </c>
      <c r="C632" s="11" t="str" cm="1">
        <f t="array" ref="C632">_xlfn.IFS(B632&lt;18.5,"Underweight",B632&lt;24.9,"Normal Weight",B632&lt;30,"Overweight",B632&gt;=30,"Obesity")</f>
        <v>Obesity</v>
      </c>
      <c r="D632" s="9">
        <v>9.6199999999999992</v>
      </c>
      <c r="E632" s="11" t="str" cm="1">
        <f t="array" ref="E632">_xlfn.IFS(D632&lt;5.7,"Normal",D632&lt;6.5,"Prediabetes",D632&gt;=6.5,"Diabetes")</f>
        <v>Diabetes</v>
      </c>
      <c r="F632" s="9" t="s">
        <v>2378</v>
      </c>
      <c r="G632" s="9" t="s">
        <v>2378</v>
      </c>
      <c r="H632" s="9" t="s">
        <v>2378</v>
      </c>
      <c r="I632" s="11">
        <v>0</v>
      </c>
      <c r="J632" s="17" t="s">
        <v>2378</v>
      </c>
    </row>
    <row r="633" spans="1:10" x14ac:dyDescent="0.3">
      <c r="A633" s="9" t="s">
        <v>1738</v>
      </c>
      <c r="B633" s="9">
        <v>46.14</v>
      </c>
      <c r="C633" s="11" t="str" cm="1">
        <f t="array" ref="C633">_xlfn.IFS(B633&lt;18.5,"Underweight",B633&lt;24.9,"Normal Weight",B633&lt;30,"Overweight",B633&gt;=30,"Obesity")</f>
        <v>Obesity</v>
      </c>
      <c r="D633" s="9">
        <v>10.78</v>
      </c>
      <c r="E633" s="11" t="str" cm="1">
        <f t="array" ref="E633">_xlfn.IFS(D633&lt;5.7,"Normal",D633&lt;6.5,"Prediabetes",D633&gt;=6.5,"Diabetes")</f>
        <v>Diabetes</v>
      </c>
      <c r="F633" s="9" t="s">
        <v>2378</v>
      </c>
      <c r="G633" s="9" t="s">
        <v>2378</v>
      </c>
      <c r="H633" s="9" t="s">
        <v>2378</v>
      </c>
      <c r="I633" s="11">
        <v>0</v>
      </c>
      <c r="J633" s="17" t="s">
        <v>2378</v>
      </c>
    </row>
    <row r="634" spans="1:10" x14ac:dyDescent="0.3">
      <c r="A634" s="9" t="s">
        <v>1737</v>
      </c>
      <c r="B634" s="9">
        <v>41.325000000000003</v>
      </c>
      <c r="C634" s="11" t="str" cm="1">
        <f t="array" ref="C634">_xlfn.IFS(B634&lt;18.5,"Underweight",B634&lt;24.9,"Normal Weight",B634&lt;30,"Overweight",B634&gt;=30,"Obesity")</f>
        <v>Obesity</v>
      </c>
      <c r="D634" s="9">
        <v>5.1100000000000003</v>
      </c>
      <c r="E634" s="11" t="str" cm="1">
        <f t="array" ref="E634">_xlfn.IFS(D634&lt;5.7,"Normal",D634&lt;6.5,"Prediabetes",D634&gt;=6.5,"Diabetes")</f>
        <v>Normal</v>
      </c>
      <c r="F634" s="9" t="s">
        <v>2380</v>
      </c>
      <c r="G634" s="9" t="s">
        <v>2378</v>
      </c>
      <c r="H634" s="9" t="s">
        <v>2378</v>
      </c>
      <c r="I634" s="11">
        <v>2</v>
      </c>
      <c r="J634" s="17" t="s">
        <v>2378</v>
      </c>
    </row>
    <row r="635" spans="1:10" x14ac:dyDescent="0.3">
      <c r="A635" s="9" t="s">
        <v>1736</v>
      </c>
      <c r="B635" s="9">
        <v>44.64</v>
      </c>
      <c r="C635" s="11" t="str" cm="1">
        <f t="array" ref="C635">_xlfn.IFS(B635&lt;18.5,"Underweight",B635&lt;24.9,"Normal Weight",B635&lt;30,"Overweight",B635&gt;=30,"Obesity")</f>
        <v>Obesity</v>
      </c>
      <c r="D635" s="9">
        <v>7.18</v>
      </c>
      <c r="E635" s="11" t="str" cm="1">
        <f t="array" ref="E635">_xlfn.IFS(D635&lt;5.7,"Normal",D635&lt;6.5,"Prediabetes",D635&gt;=6.5,"Diabetes")</f>
        <v>Diabetes</v>
      </c>
      <c r="F635" s="9" t="s">
        <v>2378</v>
      </c>
      <c r="G635" s="9" t="s">
        <v>2378</v>
      </c>
      <c r="H635" s="9" t="s">
        <v>2378</v>
      </c>
      <c r="I635" s="11">
        <v>0</v>
      </c>
      <c r="J635" s="17" t="s">
        <v>2378</v>
      </c>
    </row>
    <row r="636" spans="1:10" x14ac:dyDescent="0.3">
      <c r="A636" s="9" t="s">
        <v>1735</v>
      </c>
      <c r="B636" s="9">
        <v>25.175000000000001</v>
      </c>
      <c r="C636" s="11" t="str" cm="1">
        <f t="array" ref="C636">_xlfn.IFS(B636&lt;18.5,"Underweight",B636&lt;24.9,"Normal Weight",B636&lt;30,"Overweight",B636&gt;=30,"Obesity")</f>
        <v>Overweight</v>
      </c>
      <c r="D636" s="9">
        <v>4.96</v>
      </c>
      <c r="E636" s="11" t="str" cm="1">
        <f t="array" ref="E636">_xlfn.IFS(D636&lt;5.7,"Normal",D636&lt;6.5,"Prediabetes",D636&gt;=6.5,"Diabetes")</f>
        <v>Normal</v>
      </c>
      <c r="F636" s="9" t="s">
        <v>2378</v>
      </c>
      <c r="G636" s="9" t="s">
        <v>2379</v>
      </c>
      <c r="H636" s="9" t="s">
        <v>2378</v>
      </c>
      <c r="I636" s="11">
        <v>1</v>
      </c>
      <c r="J636" s="17" t="s">
        <v>2378</v>
      </c>
    </row>
    <row r="637" spans="1:10" x14ac:dyDescent="0.3">
      <c r="A637" s="9" t="s">
        <v>1734</v>
      </c>
      <c r="B637" s="9">
        <v>43.11</v>
      </c>
      <c r="C637" s="11" t="str" cm="1">
        <f t="array" ref="C637">_xlfn.IFS(B637&lt;18.5,"Underweight",B637&lt;24.9,"Normal Weight",B637&lt;30,"Overweight",B637&gt;=30,"Obesity")</f>
        <v>Obesity</v>
      </c>
      <c r="D637" s="9">
        <v>4.67</v>
      </c>
      <c r="E637" s="11" t="str" cm="1">
        <f t="array" ref="E637">_xlfn.IFS(D637&lt;5.7,"Normal",D637&lt;6.5,"Prediabetes",D637&gt;=6.5,"Diabetes")</f>
        <v>Normal</v>
      </c>
      <c r="F637" s="9" t="s">
        <v>2380</v>
      </c>
      <c r="G637" s="9" t="s">
        <v>2378</v>
      </c>
      <c r="H637" s="9" t="s">
        <v>2378</v>
      </c>
      <c r="I637" s="11">
        <v>0</v>
      </c>
      <c r="J637" s="17" t="s">
        <v>2378</v>
      </c>
    </row>
    <row r="638" spans="1:10" x14ac:dyDescent="0.3">
      <c r="A638" s="9" t="s">
        <v>1733</v>
      </c>
      <c r="B638" s="9">
        <v>53.32</v>
      </c>
      <c r="C638" s="11" t="str" cm="1">
        <f t="array" ref="C638">_xlfn.IFS(B638&lt;18.5,"Underweight",B638&lt;24.9,"Normal Weight",B638&lt;30,"Overweight",B638&gt;=30,"Obesity")</f>
        <v>Obesity</v>
      </c>
      <c r="D638" s="9">
        <v>5.0599999999999996</v>
      </c>
      <c r="E638" s="11" t="str" cm="1">
        <f t="array" ref="E638">_xlfn.IFS(D638&lt;5.7,"Normal",D638&lt;6.5,"Prediabetes",D638&gt;=6.5,"Diabetes")</f>
        <v>Normal</v>
      </c>
      <c r="F638" s="9" t="s">
        <v>2378</v>
      </c>
      <c r="G638" s="9" t="s">
        <v>2378</v>
      </c>
      <c r="H638" s="9" t="s">
        <v>2378</v>
      </c>
      <c r="I638" s="11">
        <v>0</v>
      </c>
      <c r="J638" s="17" t="s">
        <v>2378</v>
      </c>
    </row>
    <row r="639" spans="1:10" x14ac:dyDescent="0.3">
      <c r="A639" s="9" t="s">
        <v>1732</v>
      </c>
      <c r="B639" s="9">
        <v>38.04</v>
      </c>
      <c r="C639" s="11" t="str" cm="1">
        <f t="array" ref="C639">_xlfn.IFS(B639&lt;18.5,"Underweight",B639&lt;24.9,"Normal Weight",B639&lt;30,"Overweight",B639&gt;=30,"Obesity")</f>
        <v>Obesity</v>
      </c>
      <c r="D639" s="9">
        <v>5.0199999999999996</v>
      </c>
      <c r="E639" s="11" t="str" cm="1">
        <f t="array" ref="E639">_xlfn.IFS(D639&lt;5.7,"Normal",D639&lt;6.5,"Prediabetes",D639&gt;=6.5,"Diabetes")</f>
        <v>Normal</v>
      </c>
      <c r="F639" s="9" t="s">
        <v>2380</v>
      </c>
      <c r="G639" s="9" t="s">
        <v>2378</v>
      </c>
      <c r="H639" s="9" t="s">
        <v>2378</v>
      </c>
      <c r="I639" s="11">
        <v>1</v>
      </c>
      <c r="J639" s="17" t="s">
        <v>2378</v>
      </c>
    </row>
    <row r="640" spans="1:10" x14ac:dyDescent="0.3">
      <c r="A640" s="9" t="s">
        <v>1731</v>
      </c>
      <c r="B640" s="9">
        <v>37.9</v>
      </c>
      <c r="C640" s="11" t="str" cm="1">
        <f t="array" ref="C640">_xlfn.IFS(B640&lt;18.5,"Underweight",B640&lt;24.9,"Normal Weight",B640&lt;30,"Overweight",B640&gt;=30,"Obesity")</f>
        <v>Obesity</v>
      </c>
      <c r="D640" s="9">
        <v>7.76</v>
      </c>
      <c r="E640" s="11" t="str" cm="1">
        <f t="array" ref="E640">_xlfn.IFS(D640&lt;5.7,"Normal",D640&lt;6.5,"Prediabetes",D640&gt;=6.5,"Diabetes")</f>
        <v>Diabetes</v>
      </c>
      <c r="F640" s="9" t="s">
        <v>2378</v>
      </c>
      <c r="G640" s="9" t="s">
        <v>2378</v>
      </c>
      <c r="H640" s="9" t="s">
        <v>2378</v>
      </c>
      <c r="I640" s="11">
        <v>0</v>
      </c>
      <c r="J640" s="17" t="s">
        <v>2378</v>
      </c>
    </row>
    <row r="641" spans="1:10" x14ac:dyDescent="0.3">
      <c r="A641" s="9" t="s">
        <v>1730</v>
      </c>
      <c r="B641" s="9">
        <v>39.6</v>
      </c>
      <c r="C641" s="11" t="str" cm="1">
        <f t="array" ref="C641">_xlfn.IFS(B641&lt;18.5,"Underweight",B641&lt;24.9,"Normal Weight",B641&lt;30,"Overweight",B641&gt;=30,"Obesity")</f>
        <v>Obesity</v>
      </c>
      <c r="D641" s="9">
        <v>9.32</v>
      </c>
      <c r="E641" s="11" t="str" cm="1">
        <f t="array" ref="E641">_xlfn.IFS(D641&lt;5.7,"Normal",D641&lt;6.5,"Prediabetes",D641&gt;=6.5,"Diabetes")</f>
        <v>Diabetes</v>
      </c>
      <c r="F641" s="9" t="s">
        <v>2378</v>
      </c>
      <c r="G641" s="9" t="s">
        <v>2378</v>
      </c>
      <c r="H641" s="9" t="s">
        <v>2378</v>
      </c>
      <c r="I641" s="11">
        <v>0</v>
      </c>
      <c r="J641" s="17" t="s">
        <v>2378</v>
      </c>
    </row>
    <row r="642" spans="1:10" x14ac:dyDescent="0.3">
      <c r="A642" s="9" t="s">
        <v>1729</v>
      </c>
      <c r="B642" s="9">
        <v>50.92</v>
      </c>
      <c r="C642" s="11" t="str" cm="1">
        <f t="array" ref="C642">_xlfn.IFS(B642&lt;18.5,"Underweight",B642&lt;24.9,"Normal Weight",B642&lt;30,"Overweight",B642&gt;=30,"Obesity")</f>
        <v>Obesity</v>
      </c>
      <c r="D642" s="9">
        <v>5.31</v>
      </c>
      <c r="E642" s="11" t="str" cm="1">
        <f t="array" ref="E642">_xlfn.IFS(D642&lt;5.7,"Normal",D642&lt;6.5,"Prediabetes",D642&gt;=6.5,"Diabetes")</f>
        <v>Normal</v>
      </c>
      <c r="F642" s="9" t="s">
        <v>2380</v>
      </c>
      <c r="G642" s="9" t="s">
        <v>2378</v>
      </c>
      <c r="H642" s="9" t="s">
        <v>2378</v>
      </c>
      <c r="I642" s="11">
        <v>1</v>
      </c>
      <c r="J642" s="17" t="s">
        <v>2378</v>
      </c>
    </row>
    <row r="643" spans="1:10" x14ac:dyDescent="0.3">
      <c r="A643" s="9" t="s">
        <v>1728</v>
      </c>
      <c r="B643" s="9">
        <v>21.85</v>
      </c>
      <c r="C643" s="11" t="str" cm="1">
        <f t="array" ref="C643">_xlfn.IFS(B643&lt;18.5,"Underweight",B643&lt;24.9,"Normal Weight",B643&lt;30,"Overweight",B643&gt;=30,"Obesity")</f>
        <v>Normal Weight</v>
      </c>
      <c r="D643" s="9">
        <v>5.56</v>
      </c>
      <c r="E643" s="11" t="str" cm="1">
        <f t="array" ref="E643">_xlfn.IFS(D643&lt;5.7,"Normal",D643&lt;6.5,"Prediabetes",D643&gt;=6.5,"Diabetes")</f>
        <v>Normal</v>
      </c>
      <c r="F643" s="9" t="s">
        <v>2380</v>
      </c>
      <c r="G643" s="9" t="s">
        <v>2378</v>
      </c>
      <c r="H643" s="9" t="s">
        <v>2378</v>
      </c>
      <c r="I643" s="11">
        <v>0</v>
      </c>
      <c r="J643" s="17" t="s">
        <v>2380</v>
      </c>
    </row>
    <row r="644" spans="1:10" x14ac:dyDescent="0.3">
      <c r="A644" s="9" t="s">
        <v>1727</v>
      </c>
      <c r="B644" s="9">
        <v>36.08</v>
      </c>
      <c r="C644" s="11" t="str" cm="1">
        <f t="array" ref="C644">_xlfn.IFS(B644&lt;18.5,"Underweight",B644&lt;24.9,"Normal Weight",B644&lt;30,"Overweight",B644&gt;=30,"Obesity")</f>
        <v>Obesity</v>
      </c>
      <c r="D644" s="9">
        <v>7.11</v>
      </c>
      <c r="E644" s="11" t="str" cm="1">
        <f t="array" ref="E644">_xlfn.IFS(D644&lt;5.7,"Normal",D644&lt;6.5,"Prediabetes",D644&gt;=6.5,"Diabetes")</f>
        <v>Diabetes</v>
      </c>
      <c r="F644" s="9" t="s">
        <v>2380</v>
      </c>
      <c r="G644" s="9" t="s">
        <v>2378</v>
      </c>
      <c r="H644" s="9" t="s">
        <v>2380</v>
      </c>
      <c r="I644" s="11">
        <v>1</v>
      </c>
      <c r="J644" s="17" t="s">
        <v>2378</v>
      </c>
    </row>
    <row r="645" spans="1:10" x14ac:dyDescent="0.3">
      <c r="A645" s="9" t="s">
        <v>1726</v>
      </c>
      <c r="B645" s="9">
        <v>40.44</v>
      </c>
      <c r="C645" s="11" t="str" cm="1">
        <f t="array" ref="C645">_xlfn.IFS(B645&lt;18.5,"Underweight",B645&lt;24.9,"Normal Weight",B645&lt;30,"Overweight",B645&gt;=30,"Obesity")</f>
        <v>Obesity</v>
      </c>
      <c r="D645" s="9">
        <v>5.13</v>
      </c>
      <c r="E645" s="11" t="str" cm="1">
        <f t="array" ref="E645">_xlfn.IFS(D645&lt;5.7,"Normal",D645&lt;6.5,"Prediabetes",D645&gt;=6.5,"Diabetes")</f>
        <v>Normal</v>
      </c>
      <c r="F645" s="9" t="s">
        <v>2380</v>
      </c>
      <c r="G645" s="9" t="s">
        <v>2378</v>
      </c>
      <c r="H645" s="9" t="s">
        <v>2380</v>
      </c>
      <c r="I645" s="11">
        <v>1</v>
      </c>
      <c r="J645" s="17" t="s">
        <v>2378</v>
      </c>
    </row>
    <row r="646" spans="1:10" x14ac:dyDescent="0.3">
      <c r="A646" s="9" t="s">
        <v>1725</v>
      </c>
      <c r="B646" s="9">
        <v>38.094999999999999</v>
      </c>
      <c r="C646" s="11" t="str" cm="1">
        <f t="array" ref="C646">_xlfn.IFS(B646&lt;18.5,"Underweight",B646&lt;24.9,"Normal Weight",B646&lt;30,"Overweight",B646&gt;=30,"Obesity")</f>
        <v>Obesity</v>
      </c>
      <c r="D646" s="9">
        <v>10.199999999999999</v>
      </c>
      <c r="E646" s="11" t="str" cm="1">
        <f t="array" ref="E646">_xlfn.IFS(D646&lt;5.7,"Normal",D646&lt;6.5,"Prediabetes",D646&gt;=6.5,"Diabetes")</f>
        <v>Diabetes</v>
      </c>
      <c r="F646" s="9" t="s">
        <v>2378</v>
      </c>
      <c r="G646" s="9" t="s">
        <v>2378</v>
      </c>
      <c r="H646" s="9" t="s">
        <v>2378</v>
      </c>
      <c r="I646" s="11">
        <v>0</v>
      </c>
      <c r="J646" s="17" t="s">
        <v>2378</v>
      </c>
    </row>
    <row r="647" spans="1:10" x14ac:dyDescent="0.3">
      <c r="A647" s="9" t="s">
        <v>1724</v>
      </c>
      <c r="B647" s="9">
        <v>44.95</v>
      </c>
      <c r="C647" s="11" t="str" cm="1">
        <f t="array" ref="C647">_xlfn.IFS(B647&lt;18.5,"Underweight",B647&lt;24.9,"Normal Weight",B647&lt;30,"Overweight",B647&gt;=30,"Obesity")</f>
        <v>Obesity</v>
      </c>
      <c r="D647" s="9">
        <v>10.4</v>
      </c>
      <c r="E647" s="11" t="str" cm="1">
        <f t="array" ref="E647">_xlfn.IFS(D647&lt;5.7,"Normal",D647&lt;6.5,"Prediabetes",D647&gt;=6.5,"Diabetes")</f>
        <v>Diabetes</v>
      </c>
      <c r="F647" s="9" t="s">
        <v>2378</v>
      </c>
      <c r="G647" s="9" t="s">
        <v>2378</v>
      </c>
      <c r="H647" s="9" t="s">
        <v>2378</v>
      </c>
      <c r="I647" s="11">
        <v>0</v>
      </c>
      <c r="J647" s="17" t="s">
        <v>2378</v>
      </c>
    </row>
    <row r="648" spans="1:10" x14ac:dyDescent="0.3">
      <c r="A648" s="9" t="s">
        <v>1723</v>
      </c>
      <c r="B648" s="9">
        <v>35.54</v>
      </c>
      <c r="C648" s="11" t="str" cm="1">
        <f t="array" ref="C648">_xlfn.IFS(B648&lt;18.5,"Underweight",B648&lt;24.9,"Normal Weight",B648&lt;30,"Overweight",B648&gt;=30,"Obesity")</f>
        <v>Obesity</v>
      </c>
      <c r="D648" s="9">
        <v>10.67</v>
      </c>
      <c r="E648" s="11" t="str" cm="1">
        <f t="array" ref="E648">_xlfn.IFS(D648&lt;5.7,"Normal",D648&lt;6.5,"Prediabetes",D648&gt;=6.5,"Diabetes")</f>
        <v>Diabetes</v>
      </c>
      <c r="F648" s="9" t="s">
        <v>2378</v>
      </c>
      <c r="G648" s="9" t="s">
        <v>2378</v>
      </c>
      <c r="H648" s="9" t="s">
        <v>2378</v>
      </c>
      <c r="I648" s="11">
        <v>0</v>
      </c>
      <c r="J648" s="17" t="s">
        <v>2378</v>
      </c>
    </row>
    <row r="649" spans="1:10" x14ac:dyDescent="0.3">
      <c r="A649" s="9" t="s">
        <v>1722</v>
      </c>
      <c r="B649" s="9">
        <v>39.799999999999997</v>
      </c>
      <c r="C649" s="11" t="str" cm="1">
        <f t="array" ref="C649">_xlfn.IFS(B649&lt;18.5,"Underweight",B649&lt;24.9,"Normal Weight",B649&lt;30,"Overweight",B649&gt;=30,"Obesity")</f>
        <v>Obesity</v>
      </c>
      <c r="D649" s="9">
        <v>4.6500000000000004</v>
      </c>
      <c r="E649" s="11" t="str" cm="1">
        <f t="array" ref="E649">_xlfn.IFS(D649&lt;5.7,"Normal",D649&lt;6.5,"Prediabetes",D649&gt;=6.5,"Diabetes")</f>
        <v>Normal</v>
      </c>
      <c r="F649" s="9" t="s">
        <v>2380</v>
      </c>
      <c r="G649" s="9" t="s">
        <v>2378</v>
      </c>
      <c r="H649" s="9" t="s">
        <v>2378</v>
      </c>
      <c r="I649" s="11">
        <v>2</v>
      </c>
      <c r="J649" s="17" t="s">
        <v>2378</v>
      </c>
    </row>
    <row r="650" spans="1:10" x14ac:dyDescent="0.3">
      <c r="A650" s="9" t="s">
        <v>1721</v>
      </c>
      <c r="B650" s="9">
        <v>33.659999999999997</v>
      </c>
      <c r="C650" s="11" t="str" cm="1">
        <f t="array" ref="C650">_xlfn.IFS(B650&lt;18.5,"Underweight",B650&lt;24.9,"Normal Weight",B650&lt;30,"Overweight",B650&gt;=30,"Obesity")</f>
        <v>Obesity</v>
      </c>
      <c r="D650" s="9">
        <v>5.65</v>
      </c>
      <c r="E650" s="11" t="str" cm="1">
        <f t="array" ref="E650">_xlfn.IFS(D650&lt;5.7,"Normal",D650&lt;6.5,"Prediabetes",D650&gt;=6.5,"Diabetes")</f>
        <v>Normal</v>
      </c>
      <c r="F650" s="9" t="s">
        <v>2380</v>
      </c>
      <c r="G650" s="9" t="s">
        <v>2378</v>
      </c>
      <c r="H650" s="9" t="s">
        <v>2378</v>
      </c>
      <c r="I650" s="11">
        <v>2</v>
      </c>
      <c r="J650" s="17" t="s">
        <v>2378</v>
      </c>
    </row>
    <row r="651" spans="1:10" x14ac:dyDescent="0.3">
      <c r="A651" s="9" t="s">
        <v>1720</v>
      </c>
      <c r="B651" s="9">
        <v>35.5</v>
      </c>
      <c r="C651" s="11" t="str" cm="1">
        <f t="array" ref="C651">_xlfn.IFS(B651&lt;18.5,"Underweight",B651&lt;24.9,"Normal Weight",B651&lt;30,"Overweight",B651&gt;=30,"Obesity")</f>
        <v>Obesity</v>
      </c>
      <c r="D651" s="9">
        <v>11.97</v>
      </c>
      <c r="E651" s="11" t="str" cm="1">
        <f t="array" ref="E651">_xlfn.IFS(D651&lt;5.7,"Normal",D651&lt;6.5,"Prediabetes",D651&gt;=6.5,"Diabetes")</f>
        <v>Diabetes</v>
      </c>
      <c r="F651" s="9" t="s">
        <v>2378</v>
      </c>
      <c r="G651" s="9" t="s">
        <v>2378</v>
      </c>
      <c r="H651" s="9" t="s">
        <v>2378</v>
      </c>
      <c r="I651" s="11">
        <v>0</v>
      </c>
      <c r="J651" s="17" t="s">
        <v>2378</v>
      </c>
    </row>
    <row r="652" spans="1:10" x14ac:dyDescent="0.3">
      <c r="A652" s="9" t="s">
        <v>1719</v>
      </c>
      <c r="B652" s="9">
        <v>41.63</v>
      </c>
      <c r="C652" s="11" t="str" cm="1">
        <f t="array" ref="C652">_xlfn.IFS(B652&lt;18.5,"Underweight",B652&lt;24.9,"Normal Weight",B652&lt;30,"Overweight",B652&gt;=30,"Obesity")</f>
        <v>Obesity</v>
      </c>
      <c r="D652" s="9">
        <v>6.71</v>
      </c>
      <c r="E652" s="11" t="str" cm="1">
        <f t="array" ref="E652">_xlfn.IFS(D652&lt;5.7,"Normal",D652&lt;6.5,"Prediabetes",D652&gt;=6.5,"Diabetes")</f>
        <v>Diabetes</v>
      </c>
      <c r="F652" s="9" t="s">
        <v>2378</v>
      </c>
      <c r="G652" s="9" t="s">
        <v>2378</v>
      </c>
      <c r="H652" s="9" t="s">
        <v>2378</v>
      </c>
      <c r="I652" s="11">
        <v>0</v>
      </c>
      <c r="J652" s="17" t="s">
        <v>2378</v>
      </c>
    </row>
    <row r="653" spans="1:10" x14ac:dyDescent="0.3">
      <c r="A653" s="9" t="s">
        <v>1718</v>
      </c>
      <c r="B653" s="9">
        <v>46.49</v>
      </c>
      <c r="C653" s="11" t="str" cm="1">
        <f t="array" ref="C653">_xlfn.IFS(B653&lt;18.5,"Underweight",B653&lt;24.9,"Normal Weight",B653&lt;30,"Overweight",B653&gt;=30,"Obesity")</f>
        <v>Obesity</v>
      </c>
      <c r="D653" s="9">
        <v>11.92</v>
      </c>
      <c r="E653" s="11" t="str" cm="1">
        <f t="array" ref="E653">_xlfn.IFS(D653&lt;5.7,"Normal",D653&lt;6.5,"Prediabetes",D653&gt;=6.5,"Diabetes")</f>
        <v>Diabetes</v>
      </c>
      <c r="F653" s="9" t="s">
        <v>2378</v>
      </c>
      <c r="G653" s="9" t="s">
        <v>2378</v>
      </c>
      <c r="H653" s="9" t="s">
        <v>2378</v>
      </c>
      <c r="I653" s="11">
        <v>0</v>
      </c>
      <c r="J653" s="17" t="s">
        <v>2378</v>
      </c>
    </row>
    <row r="654" spans="1:10" x14ac:dyDescent="0.3">
      <c r="A654" s="9" t="s">
        <v>1717</v>
      </c>
      <c r="B654" s="9">
        <v>43.29</v>
      </c>
      <c r="C654" s="11" t="str" cm="1">
        <f t="array" ref="C654">_xlfn.IFS(B654&lt;18.5,"Underweight",B654&lt;24.9,"Normal Weight",B654&lt;30,"Overweight",B654&gt;=30,"Obesity")</f>
        <v>Obesity</v>
      </c>
      <c r="D654" s="9">
        <v>5.35</v>
      </c>
      <c r="E654" s="11" t="str" cm="1">
        <f t="array" ref="E654">_xlfn.IFS(D654&lt;5.7,"Normal",D654&lt;6.5,"Prediabetes",D654&gt;=6.5,"Diabetes")</f>
        <v>Normal</v>
      </c>
      <c r="F654" s="9" t="s">
        <v>2378</v>
      </c>
      <c r="G654" s="9" t="s">
        <v>2378</v>
      </c>
      <c r="H654" s="9" t="s">
        <v>2378</v>
      </c>
      <c r="I654" s="11">
        <v>2</v>
      </c>
      <c r="J654" s="17" t="s">
        <v>2378</v>
      </c>
    </row>
    <row r="655" spans="1:10" x14ac:dyDescent="0.3">
      <c r="A655" s="9" t="s">
        <v>1716</v>
      </c>
      <c r="B655" s="9">
        <v>43.08</v>
      </c>
      <c r="C655" s="11" t="str" cm="1">
        <f t="array" ref="C655">_xlfn.IFS(B655&lt;18.5,"Underweight",B655&lt;24.9,"Normal Weight",B655&lt;30,"Overweight",B655&gt;=30,"Obesity")</f>
        <v>Obesity</v>
      </c>
      <c r="D655" s="9">
        <v>8.9600000000000009</v>
      </c>
      <c r="E655" s="11" t="str" cm="1">
        <f t="array" ref="E655">_xlfn.IFS(D655&lt;5.7,"Normal",D655&lt;6.5,"Prediabetes",D655&gt;=6.5,"Diabetes")</f>
        <v>Diabetes</v>
      </c>
      <c r="F655" s="9" t="s">
        <v>2380</v>
      </c>
      <c r="G655" s="9" t="s">
        <v>2378</v>
      </c>
      <c r="H655" s="9" t="s">
        <v>2378</v>
      </c>
      <c r="I655" s="11">
        <v>1</v>
      </c>
      <c r="J655" s="17" t="s">
        <v>2378</v>
      </c>
    </row>
    <row r="656" spans="1:10" x14ac:dyDescent="0.3">
      <c r="A656" s="9" t="s">
        <v>1715</v>
      </c>
      <c r="B656" s="9">
        <v>39.07</v>
      </c>
      <c r="C656" s="11" t="str" cm="1">
        <f t="array" ref="C656">_xlfn.IFS(B656&lt;18.5,"Underweight",B656&lt;24.9,"Normal Weight",B656&lt;30,"Overweight",B656&gt;=30,"Obesity")</f>
        <v>Obesity</v>
      </c>
      <c r="D656" s="9">
        <v>11.93</v>
      </c>
      <c r="E656" s="11" t="str" cm="1">
        <f t="array" ref="E656">_xlfn.IFS(D656&lt;5.7,"Normal",D656&lt;6.5,"Prediabetes",D656&gt;=6.5,"Diabetes")</f>
        <v>Diabetes</v>
      </c>
      <c r="F656" s="9" t="s">
        <v>2378</v>
      </c>
      <c r="G656" s="9" t="s">
        <v>2378</v>
      </c>
      <c r="H656" s="9" t="s">
        <v>2378</v>
      </c>
      <c r="I656" s="11">
        <v>0</v>
      </c>
      <c r="J656" s="17" t="s">
        <v>2378</v>
      </c>
    </row>
    <row r="657" spans="1:10" x14ac:dyDescent="0.3">
      <c r="A657" s="9" t="s">
        <v>1714</v>
      </c>
      <c r="B657" s="9">
        <v>41.3</v>
      </c>
      <c r="C657" s="11" t="str" cm="1">
        <f t="array" ref="C657">_xlfn.IFS(B657&lt;18.5,"Underweight",B657&lt;24.9,"Normal Weight",B657&lt;30,"Overweight",B657&gt;=30,"Obesity")</f>
        <v>Obesity</v>
      </c>
      <c r="D657" s="9">
        <v>9.59</v>
      </c>
      <c r="E657" s="11" t="str" cm="1">
        <f t="array" ref="E657">_xlfn.IFS(D657&lt;5.7,"Normal",D657&lt;6.5,"Prediabetes",D657&gt;=6.5,"Diabetes")</f>
        <v>Diabetes</v>
      </c>
      <c r="F657" s="9" t="s">
        <v>2378</v>
      </c>
      <c r="G657" s="9" t="s">
        <v>2378</v>
      </c>
      <c r="H657" s="9" t="s">
        <v>2378</v>
      </c>
      <c r="I657" s="11">
        <v>0</v>
      </c>
      <c r="J657" s="17" t="s">
        <v>2378</v>
      </c>
    </row>
    <row r="658" spans="1:10" x14ac:dyDescent="0.3">
      <c r="A658" s="9" t="s">
        <v>1713</v>
      </c>
      <c r="B658" s="9">
        <v>42.95</v>
      </c>
      <c r="C658" s="11" t="str" cm="1">
        <f t="array" ref="C658">_xlfn.IFS(B658&lt;18.5,"Underweight",B658&lt;24.9,"Normal Weight",B658&lt;30,"Overweight",B658&gt;=30,"Obesity")</f>
        <v>Obesity</v>
      </c>
      <c r="D658" s="9">
        <v>11.88</v>
      </c>
      <c r="E658" s="11" t="str" cm="1">
        <f t="array" ref="E658">_xlfn.IFS(D658&lt;5.7,"Normal",D658&lt;6.5,"Prediabetes",D658&gt;=6.5,"Diabetes")</f>
        <v>Diabetes</v>
      </c>
      <c r="F658" s="9" t="s">
        <v>2380</v>
      </c>
      <c r="G658" s="9" t="s">
        <v>2378</v>
      </c>
      <c r="H658" s="9" t="s">
        <v>2378</v>
      </c>
      <c r="I658" s="11">
        <v>2</v>
      </c>
      <c r="J658" s="17" t="s">
        <v>2378</v>
      </c>
    </row>
    <row r="659" spans="1:10" x14ac:dyDescent="0.3">
      <c r="A659" s="9" t="s">
        <v>1712</v>
      </c>
      <c r="B659" s="9">
        <v>46.96</v>
      </c>
      <c r="C659" s="11" t="str" cm="1">
        <f t="array" ref="C659">_xlfn.IFS(B659&lt;18.5,"Underweight",B659&lt;24.9,"Normal Weight",B659&lt;30,"Overweight",B659&gt;=30,"Obesity")</f>
        <v>Obesity</v>
      </c>
      <c r="D659" s="9">
        <v>4.6399999999999997</v>
      </c>
      <c r="E659" s="11" t="str" cm="1">
        <f t="array" ref="E659">_xlfn.IFS(D659&lt;5.7,"Normal",D659&lt;6.5,"Prediabetes",D659&gt;=6.5,"Diabetes")</f>
        <v>Normal</v>
      </c>
      <c r="F659" s="9" t="s">
        <v>2378</v>
      </c>
      <c r="G659" s="9" t="s">
        <v>2378</v>
      </c>
      <c r="H659" s="9" t="s">
        <v>2380</v>
      </c>
      <c r="I659" s="11">
        <v>1</v>
      </c>
      <c r="J659" s="17" t="s">
        <v>2378</v>
      </c>
    </row>
    <row r="660" spans="1:10" x14ac:dyDescent="0.3">
      <c r="A660" s="9" t="s">
        <v>1711</v>
      </c>
      <c r="B660" s="9">
        <v>30.495000000000001</v>
      </c>
      <c r="C660" s="11" t="str" cm="1">
        <f t="array" ref="C660">_xlfn.IFS(B660&lt;18.5,"Underweight",B660&lt;24.9,"Normal Weight",B660&lt;30,"Overweight",B660&gt;=30,"Obesity")</f>
        <v>Obesity</v>
      </c>
      <c r="D660" s="9">
        <v>9.5299999999999994</v>
      </c>
      <c r="E660" s="11" t="str" cm="1">
        <f t="array" ref="E660">_xlfn.IFS(D660&lt;5.7,"Normal",D660&lt;6.5,"Prediabetes",D660&gt;=6.5,"Diabetes")</f>
        <v>Diabetes</v>
      </c>
      <c r="F660" s="9" t="s">
        <v>2378</v>
      </c>
      <c r="G660" s="9" t="s">
        <v>2378</v>
      </c>
      <c r="H660" s="9" t="s">
        <v>2378</v>
      </c>
      <c r="I660" s="11">
        <v>0</v>
      </c>
      <c r="J660" s="17" t="s">
        <v>2378</v>
      </c>
    </row>
    <row r="661" spans="1:10" x14ac:dyDescent="0.3">
      <c r="A661" s="9" t="s">
        <v>1710</v>
      </c>
      <c r="B661" s="9">
        <v>17.954999999999998</v>
      </c>
      <c r="C661" s="11" t="str" cm="1">
        <f t="array" ref="C661">_xlfn.IFS(B661&lt;18.5,"Underweight",B661&lt;24.9,"Normal Weight",B661&lt;30,"Overweight",B661&gt;=30,"Obesity")</f>
        <v>Underweight</v>
      </c>
      <c r="D661" s="9">
        <v>5.29</v>
      </c>
      <c r="E661" s="11" t="str" cm="1">
        <f t="array" ref="E661">_xlfn.IFS(D661&lt;5.7,"Normal",D661&lt;6.5,"Prediabetes",D661&gt;=6.5,"Diabetes")</f>
        <v>Normal</v>
      </c>
      <c r="F661" s="9" t="s">
        <v>2380</v>
      </c>
      <c r="G661" s="9" t="s">
        <v>2378</v>
      </c>
      <c r="H661" s="9" t="s">
        <v>2378</v>
      </c>
      <c r="I661" s="11">
        <v>1</v>
      </c>
      <c r="J661" s="17" t="s">
        <v>2380</v>
      </c>
    </row>
    <row r="662" spans="1:10" x14ac:dyDescent="0.3">
      <c r="A662" s="9" t="s">
        <v>1709</v>
      </c>
      <c r="B662" s="9">
        <v>25.6</v>
      </c>
      <c r="C662" s="11" t="str" cm="1">
        <f t="array" ref="C662">_xlfn.IFS(B662&lt;18.5,"Underweight",B662&lt;24.9,"Normal Weight",B662&lt;30,"Overweight",B662&gt;=30,"Obesity")</f>
        <v>Overweight</v>
      </c>
      <c r="D662" s="9">
        <v>10.95</v>
      </c>
      <c r="E662" s="11" t="str" cm="1">
        <f t="array" ref="E662">_xlfn.IFS(D662&lt;5.7,"Normal",D662&lt;6.5,"Prediabetes",D662&gt;=6.5,"Diabetes")</f>
        <v>Diabetes</v>
      </c>
      <c r="F662" s="9" t="s">
        <v>2378</v>
      </c>
      <c r="G662" s="9" t="s">
        <v>2378</v>
      </c>
      <c r="H662" s="9" t="s">
        <v>2378</v>
      </c>
      <c r="I662" s="11">
        <v>3</v>
      </c>
      <c r="J662" s="17" t="s">
        <v>2378</v>
      </c>
    </row>
    <row r="663" spans="1:10" x14ac:dyDescent="0.3">
      <c r="A663" s="9" t="s">
        <v>1708</v>
      </c>
      <c r="B663" s="9">
        <v>34.21</v>
      </c>
      <c r="C663" s="11" t="str" cm="1">
        <f t="array" ref="C663">_xlfn.IFS(B663&lt;18.5,"Underweight",B663&lt;24.9,"Normal Weight",B663&lt;30,"Overweight",B663&gt;=30,"Obesity")</f>
        <v>Obesity</v>
      </c>
      <c r="D663" s="9">
        <v>9.17</v>
      </c>
      <c r="E663" s="11" t="str" cm="1">
        <f t="array" ref="E663">_xlfn.IFS(D663&lt;5.7,"Normal",D663&lt;6.5,"Prediabetes",D663&gt;=6.5,"Diabetes")</f>
        <v>Diabetes</v>
      </c>
      <c r="F663" s="9" t="s">
        <v>2378</v>
      </c>
      <c r="G663" s="9" t="s">
        <v>2378</v>
      </c>
      <c r="H663" s="9" t="s">
        <v>2378</v>
      </c>
      <c r="I663" s="11">
        <v>0</v>
      </c>
      <c r="J663" s="17" t="s">
        <v>2378</v>
      </c>
    </row>
    <row r="664" spans="1:10" x14ac:dyDescent="0.3">
      <c r="A664" s="9" t="s">
        <v>1707</v>
      </c>
      <c r="B664" s="9">
        <v>39.74</v>
      </c>
      <c r="C664" s="11" t="str" cm="1">
        <f t="array" ref="C664">_xlfn.IFS(B664&lt;18.5,"Underweight",B664&lt;24.9,"Normal Weight",B664&lt;30,"Overweight",B664&gt;=30,"Obesity")</f>
        <v>Obesity</v>
      </c>
      <c r="D664" s="9">
        <v>7.39</v>
      </c>
      <c r="E664" s="11" t="str" cm="1">
        <f t="array" ref="E664">_xlfn.IFS(D664&lt;5.7,"Normal",D664&lt;6.5,"Prediabetes",D664&gt;=6.5,"Diabetes")</f>
        <v>Diabetes</v>
      </c>
      <c r="F664" s="9" t="s">
        <v>2378</v>
      </c>
      <c r="G664" s="9" t="s">
        <v>2378</v>
      </c>
      <c r="H664" s="9" t="s">
        <v>2378</v>
      </c>
      <c r="I664" s="11">
        <v>0</v>
      </c>
      <c r="J664" s="17" t="s">
        <v>2378</v>
      </c>
    </row>
    <row r="665" spans="1:10" x14ac:dyDescent="0.3">
      <c r="A665" s="9" t="s">
        <v>1706</v>
      </c>
      <c r="B665" s="9">
        <v>49.53</v>
      </c>
      <c r="C665" s="11" t="str" cm="1">
        <f t="array" ref="C665">_xlfn.IFS(B665&lt;18.5,"Underweight",B665&lt;24.9,"Normal Weight",B665&lt;30,"Overweight",B665&gt;=30,"Obesity")</f>
        <v>Obesity</v>
      </c>
      <c r="D665" s="9">
        <v>9.1300000000000008</v>
      </c>
      <c r="E665" s="11" t="str" cm="1">
        <f t="array" ref="E665">_xlfn.IFS(D665&lt;5.7,"Normal",D665&lt;6.5,"Prediabetes",D665&gt;=6.5,"Diabetes")</f>
        <v>Diabetes</v>
      </c>
      <c r="F665" s="9" t="s">
        <v>2380</v>
      </c>
      <c r="G665" s="9" t="s">
        <v>2378</v>
      </c>
      <c r="H665" s="9" t="s">
        <v>2378</v>
      </c>
      <c r="I665" s="11">
        <v>0</v>
      </c>
      <c r="J665" s="17" t="s">
        <v>2378</v>
      </c>
    </row>
    <row r="666" spans="1:10" x14ac:dyDescent="0.3">
      <c r="A666" s="9" t="s">
        <v>1705</v>
      </c>
      <c r="B666" s="9">
        <v>39.33</v>
      </c>
      <c r="C666" s="11" t="str" cm="1">
        <f t="array" ref="C666">_xlfn.IFS(B666&lt;18.5,"Underweight",B666&lt;24.9,"Normal Weight",B666&lt;30,"Overweight",B666&gt;=30,"Obesity")</f>
        <v>Obesity</v>
      </c>
      <c r="D666" s="9">
        <v>10.4</v>
      </c>
      <c r="E666" s="11" t="str" cm="1">
        <f t="array" ref="E666">_xlfn.IFS(D666&lt;5.7,"Normal",D666&lt;6.5,"Prediabetes",D666&gt;=6.5,"Diabetes")</f>
        <v>Diabetes</v>
      </c>
      <c r="F666" s="9" t="s">
        <v>2378</v>
      </c>
      <c r="G666" s="9" t="s">
        <v>2378</v>
      </c>
      <c r="H666" s="9" t="s">
        <v>2378</v>
      </c>
      <c r="I666" s="11">
        <v>3</v>
      </c>
      <c r="J666" s="17" t="s">
        <v>2378</v>
      </c>
    </row>
    <row r="667" spans="1:10" x14ac:dyDescent="0.3">
      <c r="A667" s="9" t="s">
        <v>1704</v>
      </c>
      <c r="B667" s="9">
        <v>39.979999999999997</v>
      </c>
      <c r="C667" s="11" t="str" cm="1">
        <f t="array" ref="C667">_xlfn.IFS(B667&lt;18.5,"Underweight",B667&lt;24.9,"Normal Weight",B667&lt;30,"Overweight",B667&gt;=30,"Obesity")</f>
        <v>Obesity</v>
      </c>
      <c r="D667" s="9">
        <v>9.4600000000000009</v>
      </c>
      <c r="E667" s="11" t="str" cm="1">
        <f t="array" ref="E667">_xlfn.IFS(D667&lt;5.7,"Normal",D667&lt;6.5,"Prediabetes",D667&gt;=6.5,"Diabetes")</f>
        <v>Diabetes</v>
      </c>
      <c r="F667" s="9" t="s">
        <v>2380</v>
      </c>
      <c r="G667" s="9" t="s">
        <v>2378</v>
      </c>
      <c r="H667" s="9" t="s">
        <v>2378</v>
      </c>
      <c r="I667" s="11">
        <v>2</v>
      </c>
      <c r="J667" s="17" t="s">
        <v>2378</v>
      </c>
    </row>
    <row r="668" spans="1:10" x14ac:dyDescent="0.3">
      <c r="A668" s="9" t="s">
        <v>1703</v>
      </c>
      <c r="B668" s="9">
        <v>46.51</v>
      </c>
      <c r="C668" s="11" t="str" cm="1">
        <f t="array" ref="C668">_xlfn.IFS(B668&lt;18.5,"Underweight",B668&lt;24.9,"Normal Weight",B668&lt;30,"Overweight",B668&gt;=30,"Obesity")</f>
        <v>Obesity</v>
      </c>
      <c r="D668" s="9">
        <v>8.69</v>
      </c>
      <c r="E668" s="11" t="str" cm="1">
        <f t="array" ref="E668">_xlfn.IFS(D668&lt;5.7,"Normal",D668&lt;6.5,"Prediabetes",D668&gt;=6.5,"Diabetes")</f>
        <v>Diabetes</v>
      </c>
      <c r="F668" s="9" t="s">
        <v>2380</v>
      </c>
      <c r="G668" s="9" t="s">
        <v>2378</v>
      </c>
      <c r="H668" s="9" t="s">
        <v>2378</v>
      </c>
      <c r="I668" s="11">
        <v>0</v>
      </c>
      <c r="J668" s="17" t="s">
        <v>2378</v>
      </c>
    </row>
    <row r="669" spans="1:10" x14ac:dyDescent="0.3">
      <c r="A669" s="9" t="s">
        <v>1702</v>
      </c>
      <c r="B669" s="9">
        <v>43.58</v>
      </c>
      <c r="C669" s="11" t="str" cm="1">
        <f t="array" ref="C669">_xlfn.IFS(B669&lt;18.5,"Underweight",B669&lt;24.9,"Normal Weight",B669&lt;30,"Overweight",B669&gt;=30,"Obesity")</f>
        <v>Obesity</v>
      </c>
      <c r="D669" s="9">
        <v>4.2300000000000004</v>
      </c>
      <c r="E669" s="11" t="str" cm="1">
        <f t="array" ref="E669">_xlfn.IFS(D669&lt;5.7,"Normal",D669&lt;6.5,"Prediabetes",D669&gt;=6.5,"Diabetes")</f>
        <v>Normal</v>
      </c>
      <c r="F669" s="9" t="s">
        <v>2378</v>
      </c>
      <c r="G669" s="9" t="s">
        <v>2378</v>
      </c>
      <c r="H669" s="9" t="s">
        <v>2380</v>
      </c>
      <c r="I669" s="11">
        <v>1</v>
      </c>
      <c r="J669" s="17" t="s">
        <v>2378</v>
      </c>
    </row>
    <row r="670" spans="1:10" x14ac:dyDescent="0.3">
      <c r="A670" s="9" t="s">
        <v>1701</v>
      </c>
      <c r="B670" s="9">
        <v>42.28</v>
      </c>
      <c r="C670" s="11" t="str" cm="1">
        <f t="array" ref="C670">_xlfn.IFS(B670&lt;18.5,"Underweight",B670&lt;24.9,"Normal Weight",B670&lt;30,"Overweight",B670&gt;=30,"Obesity")</f>
        <v>Obesity</v>
      </c>
      <c r="D670" s="9">
        <v>9.16</v>
      </c>
      <c r="E670" s="11" t="str" cm="1">
        <f t="array" ref="E670">_xlfn.IFS(D670&lt;5.7,"Normal",D670&lt;6.5,"Prediabetes",D670&gt;=6.5,"Diabetes")</f>
        <v>Diabetes</v>
      </c>
      <c r="F670" s="9" t="s">
        <v>2380</v>
      </c>
      <c r="G670" s="9" t="s">
        <v>2378</v>
      </c>
      <c r="H670" s="9" t="s">
        <v>2378</v>
      </c>
      <c r="I670" s="11">
        <v>1</v>
      </c>
      <c r="J670" s="17" t="s">
        <v>2378</v>
      </c>
    </row>
    <row r="671" spans="1:10" x14ac:dyDescent="0.3">
      <c r="A671" s="9" t="s">
        <v>1700</v>
      </c>
      <c r="B671" s="9">
        <v>35.520000000000003</v>
      </c>
      <c r="C671" s="11" t="str" cm="1">
        <f t="array" ref="C671">_xlfn.IFS(B671&lt;18.5,"Underweight",B671&lt;24.9,"Normal Weight",B671&lt;30,"Overweight",B671&gt;=30,"Obesity")</f>
        <v>Obesity</v>
      </c>
      <c r="D671" s="9">
        <v>8.26</v>
      </c>
      <c r="E671" s="11" t="str" cm="1">
        <f t="array" ref="E671">_xlfn.IFS(D671&lt;5.7,"Normal",D671&lt;6.5,"Prediabetes",D671&gt;=6.5,"Diabetes")</f>
        <v>Diabetes</v>
      </c>
      <c r="F671" s="9" t="s">
        <v>2378</v>
      </c>
      <c r="G671" s="9" t="s">
        <v>2378</v>
      </c>
      <c r="H671" s="9" t="s">
        <v>2378</v>
      </c>
      <c r="I671" s="11">
        <v>0</v>
      </c>
      <c r="J671" s="17" t="s">
        <v>2378</v>
      </c>
    </row>
    <row r="672" spans="1:10" x14ac:dyDescent="0.3">
      <c r="A672" s="9" t="s">
        <v>1699</v>
      </c>
      <c r="B672" s="9">
        <v>33.6</v>
      </c>
      <c r="C672" s="11" t="str" cm="1">
        <f t="array" ref="C672">_xlfn.IFS(B672&lt;18.5,"Underweight",B672&lt;24.9,"Normal Weight",B672&lt;30,"Overweight",B672&gt;=30,"Obesity")</f>
        <v>Obesity</v>
      </c>
      <c r="D672" s="9">
        <v>11.25</v>
      </c>
      <c r="E672" s="11" t="str" cm="1">
        <f t="array" ref="E672">_xlfn.IFS(D672&lt;5.7,"Normal",D672&lt;6.5,"Prediabetes",D672&gt;=6.5,"Diabetes")</f>
        <v>Diabetes</v>
      </c>
      <c r="F672" s="9" t="s">
        <v>2378</v>
      </c>
      <c r="G672" s="9" t="s">
        <v>2378</v>
      </c>
      <c r="H672" s="9" t="s">
        <v>2378</v>
      </c>
      <c r="I672" s="11">
        <v>0</v>
      </c>
      <c r="J672" s="17" t="s">
        <v>2378</v>
      </c>
    </row>
    <row r="673" spans="1:10" x14ac:dyDescent="0.3">
      <c r="A673" s="9" t="s">
        <v>1698</v>
      </c>
      <c r="B673" s="9">
        <v>22.42</v>
      </c>
      <c r="C673" s="11" t="str" cm="1">
        <f t="array" ref="C673">_xlfn.IFS(B673&lt;18.5,"Underweight",B673&lt;24.9,"Normal Weight",B673&lt;30,"Overweight",B673&gt;=30,"Obesity")</f>
        <v>Normal Weight</v>
      </c>
      <c r="D673" s="9">
        <v>6.74</v>
      </c>
      <c r="E673" s="11" t="str" cm="1">
        <f t="array" ref="E673">_xlfn.IFS(D673&lt;5.7,"Normal",D673&lt;6.5,"Prediabetes",D673&gt;=6.5,"Diabetes")</f>
        <v>Diabetes</v>
      </c>
      <c r="F673" s="9" t="s">
        <v>2378</v>
      </c>
      <c r="G673" s="9" t="s">
        <v>2378</v>
      </c>
      <c r="H673" s="9" t="s">
        <v>2378</v>
      </c>
      <c r="I673" s="11">
        <v>0</v>
      </c>
      <c r="J673" s="17" t="s">
        <v>2380</v>
      </c>
    </row>
    <row r="674" spans="1:10" x14ac:dyDescent="0.3">
      <c r="A674" s="9" t="s">
        <v>1697</v>
      </c>
      <c r="B674" s="9">
        <v>46.86</v>
      </c>
      <c r="C674" s="11" t="str" cm="1">
        <f t="array" ref="C674">_xlfn.IFS(B674&lt;18.5,"Underweight",B674&lt;24.9,"Normal Weight",B674&lt;30,"Overweight",B674&gt;=30,"Obesity")</f>
        <v>Obesity</v>
      </c>
      <c r="D674" s="9">
        <v>4.87</v>
      </c>
      <c r="E674" s="11" t="str" cm="1">
        <f t="array" ref="E674">_xlfn.IFS(D674&lt;5.7,"Normal",D674&lt;6.5,"Prediabetes",D674&gt;=6.5,"Diabetes")</f>
        <v>Normal</v>
      </c>
      <c r="F674" s="9" t="s">
        <v>2378</v>
      </c>
      <c r="G674" s="9" t="s">
        <v>2378</v>
      </c>
      <c r="H674" s="9" t="s">
        <v>2378</v>
      </c>
      <c r="I674" s="11">
        <v>0</v>
      </c>
      <c r="J674" s="17" t="s">
        <v>2378</v>
      </c>
    </row>
    <row r="675" spans="1:10" x14ac:dyDescent="0.3">
      <c r="A675" s="9" t="s">
        <v>1696</v>
      </c>
      <c r="B675" s="9">
        <v>32.965000000000003</v>
      </c>
      <c r="C675" s="11" t="str" cm="1">
        <f t="array" ref="C675">_xlfn.IFS(B675&lt;18.5,"Underweight",B675&lt;24.9,"Normal Weight",B675&lt;30,"Overweight",B675&gt;=30,"Obesity")</f>
        <v>Obesity</v>
      </c>
      <c r="D675" s="9">
        <v>6.68</v>
      </c>
      <c r="E675" s="11" t="str" cm="1">
        <f t="array" ref="E675">_xlfn.IFS(D675&lt;5.7,"Normal",D675&lt;6.5,"Prediabetes",D675&gt;=6.5,"Diabetes")</f>
        <v>Diabetes</v>
      </c>
      <c r="F675" s="9" t="s">
        <v>2378</v>
      </c>
      <c r="G675" s="9" t="s">
        <v>2378</v>
      </c>
      <c r="H675" s="9" t="s">
        <v>2378</v>
      </c>
      <c r="I675" s="11">
        <v>3</v>
      </c>
      <c r="J675" s="17" t="s">
        <v>2378</v>
      </c>
    </row>
    <row r="676" spans="1:10" x14ac:dyDescent="0.3">
      <c r="A676" s="9" t="s">
        <v>1695</v>
      </c>
      <c r="B676" s="9">
        <v>39.340000000000003</v>
      </c>
      <c r="C676" s="11" t="str" cm="1">
        <f t="array" ref="C676">_xlfn.IFS(B676&lt;18.5,"Underweight",B676&lt;24.9,"Normal Weight",B676&lt;30,"Overweight",B676&gt;=30,"Obesity")</f>
        <v>Obesity</v>
      </c>
      <c r="D676" s="9">
        <v>5.0199999999999996</v>
      </c>
      <c r="E676" s="11" t="str" cm="1">
        <f t="array" ref="E676">_xlfn.IFS(D676&lt;5.7,"Normal",D676&lt;6.5,"Prediabetes",D676&gt;=6.5,"Diabetes")</f>
        <v>Normal</v>
      </c>
      <c r="F676" s="9" t="s">
        <v>2380</v>
      </c>
      <c r="G676" s="9" t="s">
        <v>2378</v>
      </c>
      <c r="H676" s="9" t="s">
        <v>2380</v>
      </c>
      <c r="I676" s="11">
        <v>1</v>
      </c>
      <c r="J676" s="17" t="s">
        <v>2378</v>
      </c>
    </row>
    <row r="677" spans="1:10" x14ac:dyDescent="0.3">
      <c r="A677" s="9" t="s">
        <v>1694</v>
      </c>
      <c r="B677" s="9">
        <v>47</v>
      </c>
      <c r="C677" s="11" t="str" cm="1">
        <f t="array" ref="C677">_xlfn.IFS(B677&lt;18.5,"Underweight",B677&lt;24.9,"Normal Weight",B677&lt;30,"Overweight",B677&gt;=30,"Obesity")</f>
        <v>Obesity</v>
      </c>
      <c r="D677" s="9">
        <v>10.64</v>
      </c>
      <c r="E677" s="11" t="str" cm="1">
        <f t="array" ref="E677">_xlfn.IFS(D677&lt;5.7,"Normal",D677&lt;6.5,"Prediabetes",D677&gt;=6.5,"Diabetes")</f>
        <v>Diabetes</v>
      </c>
      <c r="F677" s="9" t="s">
        <v>2380</v>
      </c>
      <c r="G677" s="9" t="s">
        <v>2378</v>
      </c>
      <c r="H677" s="9" t="s">
        <v>2378</v>
      </c>
      <c r="I677" s="11">
        <v>0</v>
      </c>
      <c r="J677" s="17" t="s">
        <v>2378</v>
      </c>
    </row>
    <row r="678" spans="1:10" x14ac:dyDescent="0.3">
      <c r="A678" s="9" t="s">
        <v>1693</v>
      </c>
      <c r="B678" s="9">
        <v>36.71</v>
      </c>
      <c r="C678" s="11" t="str" cm="1">
        <f t="array" ref="C678">_xlfn.IFS(B678&lt;18.5,"Underweight",B678&lt;24.9,"Normal Weight",B678&lt;30,"Overweight",B678&gt;=30,"Obesity")</f>
        <v>Obesity</v>
      </c>
      <c r="D678" s="9">
        <v>8.74</v>
      </c>
      <c r="E678" s="11" t="str" cm="1">
        <f t="array" ref="E678">_xlfn.IFS(D678&lt;5.7,"Normal",D678&lt;6.5,"Prediabetes",D678&gt;=6.5,"Diabetes")</f>
        <v>Diabetes</v>
      </c>
      <c r="F678" s="9" t="s">
        <v>2380</v>
      </c>
      <c r="G678" s="9" t="s">
        <v>2378</v>
      </c>
      <c r="H678" s="9" t="s">
        <v>2378</v>
      </c>
      <c r="I678" s="11">
        <v>0</v>
      </c>
      <c r="J678" s="17" t="s">
        <v>2378</v>
      </c>
    </row>
    <row r="679" spans="1:10" x14ac:dyDescent="0.3">
      <c r="A679" s="9" t="s">
        <v>1692</v>
      </c>
      <c r="B679" s="9">
        <v>53.48</v>
      </c>
      <c r="C679" s="11" t="str" cm="1">
        <f t="array" ref="C679">_xlfn.IFS(B679&lt;18.5,"Underweight",B679&lt;24.9,"Normal Weight",B679&lt;30,"Overweight",B679&gt;=30,"Obesity")</f>
        <v>Obesity</v>
      </c>
      <c r="D679" s="9">
        <v>5.64</v>
      </c>
      <c r="E679" s="11" t="str" cm="1">
        <f t="array" ref="E679">_xlfn.IFS(D679&lt;5.7,"Normal",D679&lt;6.5,"Prediabetes",D679&gt;=6.5,"Diabetes")</f>
        <v>Normal</v>
      </c>
      <c r="F679" s="9" t="s">
        <v>2378</v>
      </c>
      <c r="G679" s="9" t="s">
        <v>2378</v>
      </c>
      <c r="H679" s="9" t="s">
        <v>2378</v>
      </c>
      <c r="I679" s="11">
        <v>0</v>
      </c>
      <c r="J679" s="17" t="s">
        <v>2378</v>
      </c>
    </row>
    <row r="680" spans="1:10" x14ac:dyDescent="0.3">
      <c r="A680" s="9" t="s">
        <v>1691</v>
      </c>
      <c r="B680" s="9">
        <v>35.5</v>
      </c>
      <c r="C680" s="11" t="str" cm="1">
        <f t="array" ref="C680">_xlfn.IFS(B680&lt;18.5,"Underweight",B680&lt;24.9,"Normal Weight",B680&lt;30,"Overweight",B680&gt;=30,"Obesity")</f>
        <v>Obesity</v>
      </c>
      <c r="D680" s="9">
        <v>10.37</v>
      </c>
      <c r="E680" s="11" t="str" cm="1">
        <f t="array" ref="E680">_xlfn.IFS(D680&lt;5.7,"Normal",D680&lt;6.5,"Prediabetes",D680&gt;=6.5,"Diabetes")</f>
        <v>Diabetes</v>
      </c>
      <c r="F680" s="9" t="s">
        <v>2378</v>
      </c>
      <c r="G680" s="9" t="s">
        <v>2378</v>
      </c>
      <c r="H680" s="9" t="s">
        <v>2378</v>
      </c>
      <c r="I680" s="11">
        <v>0</v>
      </c>
      <c r="J680" s="17" t="s">
        <v>2378</v>
      </c>
    </row>
    <row r="681" spans="1:10" x14ac:dyDescent="0.3">
      <c r="A681" s="9" t="s">
        <v>1690</v>
      </c>
      <c r="B681" s="9">
        <v>36.979999999999997</v>
      </c>
      <c r="C681" s="11" t="str" cm="1">
        <f t="array" ref="C681">_xlfn.IFS(B681&lt;18.5,"Underweight",B681&lt;24.9,"Normal Weight",B681&lt;30,"Overweight",B681&gt;=30,"Obesity")</f>
        <v>Obesity</v>
      </c>
      <c r="D681" s="9">
        <v>9.56</v>
      </c>
      <c r="E681" s="11" t="str" cm="1">
        <f t="array" ref="E681">_xlfn.IFS(D681&lt;5.7,"Normal",D681&lt;6.5,"Prediabetes",D681&gt;=6.5,"Diabetes")</f>
        <v>Diabetes</v>
      </c>
      <c r="F681" s="9" t="s">
        <v>2380</v>
      </c>
      <c r="G681" s="9" t="s">
        <v>2378</v>
      </c>
      <c r="H681" s="9" t="s">
        <v>2378</v>
      </c>
      <c r="I681" s="11">
        <v>0</v>
      </c>
      <c r="J681" s="17" t="s">
        <v>2378</v>
      </c>
    </row>
    <row r="682" spans="1:10" x14ac:dyDescent="0.3">
      <c r="A682" s="9" t="s">
        <v>1689</v>
      </c>
      <c r="B682" s="9">
        <v>32.395000000000003</v>
      </c>
      <c r="C682" s="11" t="str" cm="1">
        <f t="array" ref="C682">_xlfn.IFS(B682&lt;18.5,"Underweight",B682&lt;24.9,"Normal Weight",B682&lt;30,"Overweight",B682&gt;=30,"Obesity")</f>
        <v>Obesity</v>
      </c>
      <c r="D682" s="9">
        <v>8.23</v>
      </c>
      <c r="E682" s="11" t="str" cm="1">
        <f t="array" ref="E682">_xlfn.IFS(D682&lt;5.7,"Normal",D682&lt;6.5,"Prediabetes",D682&gt;=6.5,"Diabetes")</f>
        <v>Diabetes</v>
      </c>
      <c r="F682" s="9" t="s">
        <v>2380</v>
      </c>
      <c r="G682" s="9" t="s">
        <v>2378</v>
      </c>
      <c r="H682" s="9" t="s">
        <v>2380</v>
      </c>
      <c r="I682" s="11">
        <v>1</v>
      </c>
      <c r="J682" s="17" t="s">
        <v>2378</v>
      </c>
    </row>
    <row r="683" spans="1:10" x14ac:dyDescent="0.3">
      <c r="A683" s="9" t="s">
        <v>1688</v>
      </c>
      <c r="B683" s="9">
        <v>32.729999999999997</v>
      </c>
      <c r="C683" s="11" t="str" cm="1">
        <f t="array" ref="C683">_xlfn.IFS(B683&lt;18.5,"Underweight",B683&lt;24.9,"Normal Weight",B683&lt;30,"Overweight",B683&gt;=30,"Obesity")</f>
        <v>Obesity</v>
      </c>
      <c r="D683" s="9">
        <v>7.03</v>
      </c>
      <c r="E683" s="11" t="str" cm="1">
        <f t="array" ref="E683">_xlfn.IFS(D683&lt;5.7,"Normal",D683&lt;6.5,"Prediabetes",D683&gt;=6.5,"Diabetes")</f>
        <v>Diabetes</v>
      </c>
      <c r="F683" s="9" t="s">
        <v>2378</v>
      </c>
      <c r="G683" s="9" t="s">
        <v>2378</v>
      </c>
      <c r="H683" s="9" t="s">
        <v>2378</v>
      </c>
      <c r="I683" s="11">
        <v>0</v>
      </c>
      <c r="J683" s="17" t="s">
        <v>2378</v>
      </c>
    </row>
    <row r="684" spans="1:10" x14ac:dyDescent="0.3">
      <c r="A684" s="9" t="s">
        <v>1687</v>
      </c>
      <c r="B684" s="9">
        <v>20.52</v>
      </c>
      <c r="C684" s="11" t="str" cm="1">
        <f t="array" ref="C684">_xlfn.IFS(B684&lt;18.5,"Underweight",B684&lt;24.9,"Normal Weight",B684&lt;30,"Overweight",B684&gt;=30,"Obesity")</f>
        <v>Normal Weight</v>
      </c>
      <c r="D684" s="9">
        <v>5.45</v>
      </c>
      <c r="E684" s="11" t="str" cm="1">
        <f t="array" ref="E684">_xlfn.IFS(D684&lt;5.7,"Normal",D684&lt;6.5,"Prediabetes",D684&gt;=6.5,"Diabetes")</f>
        <v>Normal</v>
      </c>
      <c r="F684" s="9" t="s">
        <v>2378</v>
      </c>
      <c r="G684" s="9" t="s">
        <v>2378</v>
      </c>
      <c r="H684" s="9" t="s">
        <v>2378</v>
      </c>
      <c r="I684" s="11">
        <v>1</v>
      </c>
      <c r="J684" s="17" t="s">
        <v>2380</v>
      </c>
    </row>
    <row r="685" spans="1:10" x14ac:dyDescent="0.3">
      <c r="A685" s="9" t="s">
        <v>1686</v>
      </c>
      <c r="B685" s="9">
        <v>51.72</v>
      </c>
      <c r="C685" s="11" t="str" cm="1">
        <f t="array" ref="C685">_xlfn.IFS(B685&lt;18.5,"Underweight",B685&lt;24.9,"Normal Weight",B685&lt;30,"Overweight",B685&gt;=30,"Obesity")</f>
        <v>Obesity</v>
      </c>
      <c r="D685" s="9">
        <v>5.76</v>
      </c>
      <c r="E685" s="11" t="str" cm="1">
        <f t="array" ref="E685">_xlfn.IFS(D685&lt;5.7,"Normal",D685&lt;6.5,"Prediabetes",D685&gt;=6.5,"Diabetes")</f>
        <v>Prediabetes</v>
      </c>
      <c r="F685" s="9" t="s">
        <v>2378</v>
      </c>
      <c r="G685" s="9" t="s">
        <v>2378</v>
      </c>
      <c r="H685" s="9" t="s">
        <v>2378</v>
      </c>
      <c r="I685" s="11">
        <v>0</v>
      </c>
      <c r="J685" s="17" t="s">
        <v>2378</v>
      </c>
    </row>
    <row r="686" spans="1:10" x14ac:dyDescent="0.3">
      <c r="A686" s="9" t="s">
        <v>1685</v>
      </c>
      <c r="B686" s="9">
        <v>50.2</v>
      </c>
      <c r="C686" s="11" t="str" cm="1">
        <f t="array" ref="C686">_xlfn.IFS(B686&lt;18.5,"Underweight",B686&lt;24.9,"Normal Weight",B686&lt;30,"Overweight",B686&gt;=30,"Obesity")</f>
        <v>Obesity</v>
      </c>
      <c r="D686" s="9">
        <v>5.4</v>
      </c>
      <c r="E686" s="11" t="str" cm="1">
        <f t="array" ref="E686">_xlfn.IFS(D686&lt;5.7,"Normal",D686&lt;6.5,"Prediabetes",D686&gt;=6.5,"Diabetes")</f>
        <v>Normal</v>
      </c>
      <c r="F686" s="9" t="s">
        <v>2378</v>
      </c>
      <c r="G686" s="9" t="s">
        <v>2378</v>
      </c>
      <c r="H686" s="9" t="s">
        <v>2378</v>
      </c>
      <c r="I686" s="11">
        <v>0</v>
      </c>
      <c r="J686" s="17" t="s">
        <v>2378</v>
      </c>
    </row>
    <row r="687" spans="1:10" x14ac:dyDescent="0.3">
      <c r="A687" s="9" t="s">
        <v>1684</v>
      </c>
      <c r="B687" s="9">
        <v>25.52</v>
      </c>
      <c r="C687" s="11" t="str" cm="1">
        <f t="array" ref="C687">_xlfn.IFS(B687&lt;18.5,"Underweight",B687&lt;24.9,"Normal Weight",B687&lt;30,"Overweight",B687&gt;=30,"Obesity")</f>
        <v>Overweight</v>
      </c>
      <c r="D687" s="9">
        <v>6.35</v>
      </c>
      <c r="E687" s="11" t="str" cm="1">
        <f t="array" ref="E687">_xlfn.IFS(D687&lt;5.7,"Normal",D687&lt;6.5,"Prediabetes",D687&gt;=6.5,"Diabetes")</f>
        <v>Prediabetes</v>
      </c>
      <c r="F687" s="9" t="s">
        <v>2378</v>
      </c>
      <c r="G687" s="9" t="s">
        <v>2378</v>
      </c>
      <c r="H687" s="9" t="s">
        <v>2380</v>
      </c>
      <c r="I687" s="11">
        <v>1</v>
      </c>
      <c r="J687" s="17" t="s">
        <v>2378</v>
      </c>
    </row>
    <row r="688" spans="1:10" x14ac:dyDescent="0.3">
      <c r="A688" s="9" t="s">
        <v>1683</v>
      </c>
      <c r="B688" s="9">
        <v>35.200000000000003</v>
      </c>
      <c r="C688" s="11" t="str" cm="1">
        <f t="array" ref="C688">_xlfn.IFS(B688&lt;18.5,"Underweight",B688&lt;24.9,"Normal Weight",B688&lt;30,"Overweight",B688&gt;=30,"Obesity")</f>
        <v>Obesity</v>
      </c>
      <c r="D688" s="9">
        <v>6.26</v>
      </c>
      <c r="E688" s="11" t="str" cm="1">
        <f t="array" ref="E688">_xlfn.IFS(D688&lt;5.7,"Normal",D688&lt;6.5,"Prediabetes",D688&gt;=6.5,"Diabetes")</f>
        <v>Prediabetes</v>
      </c>
      <c r="F688" s="9" t="s">
        <v>2380</v>
      </c>
      <c r="G688" s="9" t="s">
        <v>2378</v>
      </c>
      <c r="H688" s="9" t="s">
        <v>2378</v>
      </c>
      <c r="I688" s="11">
        <v>2</v>
      </c>
      <c r="J688" s="17" t="s">
        <v>2378</v>
      </c>
    </row>
    <row r="689" spans="1:10" x14ac:dyDescent="0.3">
      <c r="A689" s="9" t="s">
        <v>1682</v>
      </c>
      <c r="B689" s="9">
        <v>41.26</v>
      </c>
      <c r="C689" s="11" t="str" cm="1">
        <f t="array" ref="C689">_xlfn.IFS(B689&lt;18.5,"Underweight",B689&lt;24.9,"Normal Weight",B689&lt;30,"Overweight",B689&gt;=30,"Obesity")</f>
        <v>Obesity</v>
      </c>
      <c r="D689" s="9">
        <v>5.97</v>
      </c>
      <c r="E689" s="11" t="str" cm="1">
        <f t="array" ref="E689">_xlfn.IFS(D689&lt;5.7,"Normal",D689&lt;6.5,"Prediabetes",D689&gt;=6.5,"Diabetes")</f>
        <v>Prediabetes</v>
      </c>
      <c r="F689" s="9" t="s">
        <v>2380</v>
      </c>
      <c r="G689" s="9" t="s">
        <v>2378</v>
      </c>
      <c r="H689" s="9" t="s">
        <v>2378</v>
      </c>
      <c r="I689" s="11">
        <v>0</v>
      </c>
      <c r="J689" s="17" t="s">
        <v>2378</v>
      </c>
    </row>
    <row r="690" spans="1:10" x14ac:dyDescent="0.3">
      <c r="A690" s="9" t="s">
        <v>1681</v>
      </c>
      <c r="B690" s="9">
        <v>17.195</v>
      </c>
      <c r="C690" s="11" t="str" cm="1">
        <f t="array" ref="C690">_xlfn.IFS(B690&lt;18.5,"Underweight",B690&lt;24.9,"Normal Weight",B690&lt;30,"Overweight",B690&gt;=30,"Obesity")</f>
        <v>Underweight</v>
      </c>
      <c r="D690" s="9">
        <v>5.29</v>
      </c>
      <c r="E690" s="11" t="str" cm="1">
        <f t="array" ref="E690">_xlfn.IFS(D690&lt;5.7,"Normal",D690&lt;6.5,"Prediabetes",D690&gt;=6.5,"Diabetes")</f>
        <v>Normal</v>
      </c>
      <c r="F690" s="9" t="s">
        <v>2380</v>
      </c>
      <c r="G690" s="9" t="s">
        <v>2378</v>
      </c>
      <c r="H690" s="9" t="s">
        <v>2378</v>
      </c>
      <c r="I690" s="11">
        <v>0</v>
      </c>
      <c r="J690" s="17" t="s">
        <v>2380</v>
      </c>
    </row>
    <row r="691" spans="1:10" x14ac:dyDescent="0.3">
      <c r="A691" s="9" t="s">
        <v>1680</v>
      </c>
      <c r="B691" s="9">
        <v>23.085000000000001</v>
      </c>
      <c r="C691" s="11" t="str" cm="1">
        <f t="array" ref="C691">_xlfn.IFS(B691&lt;18.5,"Underweight",B691&lt;24.9,"Normal Weight",B691&lt;30,"Overweight",B691&gt;=30,"Obesity")</f>
        <v>Normal Weight</v>
      </c>
      <c r="D691" s="9">
        <v>4.2699999999999996</v>
      </c>
      <c r="E691" s="11" t="str" cm="1">
        <f t="array" ref="E691">_xlfn.IFS(D691&lt;5.7,"Normal",D691&lt;6.5,"Prediabetes",D691&gt;=6.5,"Diabetes")</f>
        <v>Normal</v>
      </c>
      <c r="F691" s="9" t="s">
        <v>2380</v>
      </c>
      <c r="G691" s="9" t="s">
        <v>2378</v>
      </c>
      <c r="H691" s="9" t="s">
        <v>2378</v>
      </c>
      <c r="I691" s="11">
        <v>2</v>
      </c>
      <c r="J691" s="17" t="s">
        <v>2378</v>
      </c>
    </row>
    <row r="692" spans="1:10" x14ac:dyDescent="0.3">
      <c r="A692" s="9" t="s">
        <v>1679</v>
      </c>
      <c r="B692" s="9">
        <v>21.66</v>
      </c>
      <c r="C692" s="11" t="str" cm="1">
        <f t="array" ref="C692">_xlfn.IFS(B692&lt;18.5,"Underweight",B692&lt;24.9,"Normal Weight",B692&lt;30,"Overweight",B692&gt;=30,"Obesity")</f>
        <v>Normal Weight</v>
      </c>
      <c r="D692" s="9">
        <v>5.2</v>
      </c>
      <c r="E692" s="11" t="str" cm="1">
        <f t="array" ref="E692">_xlfn.IFS(D692&lt;5.7,"Normal",D692&lt;6.5,"Prediabetes",D692&gt;=6.5,"Diabetes")</f>
        <v>Normal</v>
      </c>
      <c r="F692" s="9" t="s">
        <v>2380</v>
      </c>
      <c r="G692" s="9" t="s">
        <v>2378</v>
      </c>
      <c r="H692" s="9" t="s">
        <v>2378</v>
      </c>
      <c r="I692" s="11">
        <v>2</v>
      </c>
      <c r="J692" s="17" t="s">
        <v>2378</v>
      </c>
    </row>
    <row r="693" spans="1:10" x14ac:dyDescent="0.3">
      <c r="A693" s="9" t="s">
        <v>1678</v>
      </c>
      <c r="B693" s="9">
        <v>36.47</v>
      </c>
      <c r="C693" s="11" t="str" cm="1">
        <f t="array" ref="C693">_xlfn.IFS(B693&lt;18.5,"Underweight",B693&lt;24.9,"Normal Weight",B693&lt;30,"Overweight",B693&gt;=30,"Obesity")</f>
        <v>Obesity</v>
      </c>
      <c r="D693" s="9">
        <v>8.23</v>
      </c>
      <c r="E693" s="11" t="str" cm="1">
        <f t="array" ref="E693">_xlfn.IFS(D693&lt;5.7,"Normal",D693&lt;6.5,"Prediabetes",D693&gt;=6.5,"Diabetes")</f>
        <v>Diabetes</v>
      </c>
      <c r="F693" s="9" t="s">
        <v>2380</v>
      </c>
      <c r="G693" s="9" t="s">
        <v>2378</v>
      </c>
      <c r="H693" s="9" t="s">
        <v>2378</v>
      </c>
      <c r="I693" s="11">
        <v>0</v>
      </c>
      <c r="J693" s="17" t="s">
        <v>2378</v>
      </c>
    </row>
    <row r="694" spans="1:10" x14ac:dyDescent="0.3">
      <c r="A694" s="9" t="s">
        <v>1677</v>
      </c>
      <c r="B694" s="9">
        <v>36.08</v>
      </c>
      <c r="C694" s="11" t="str" cm="1">
        <f t="array" ref="C694">_xlfn.IFS(B694&lt;18.5,"Underweight",B694&lt;24.9,"Normal Weight",B694&lt;30,"Overweight",B694&gt;=30,"Obesity")</f>
        <v>Obesity</v>
      </c>
      <c r="D694" s="9">
        <v>10.33</v>
      </c>
      <c r="E694" s="11" t="str" cm="1">
        <f t="array" ref="E694">_xlfn.IFS(D694&lt;5.7,"Normal",D694&lt;6.5,"Prediabetes",D694&gt;=6.5,"Diabetes")</f>
        <v>Diabetes</v>
      </c>
      <c r="F694" s="9" t="s">
        <v>2380</v>
      </c>
      <c r="G694" s="9" t="s">
        <v>2378</v>
      </c>
      <c r="H694" s="9" t="s">
        <v>2378</v>
      </c>
      <c r="I694" s="11">
        <v>0</v>
      </c>
      <c r="J694" s="17" t="s">
        <v>2378</v>
      </c>
    </row>
    <row r="695" spans="1:10" x14ac:dyDescent="0.3">
      <c r="A695" s="9" t="s">
        <v>1676</v>
      </c>
      <c r="B695" s="9">
        <v>23.18</v>
      </c>
      <c r="C695" s="11" t="str" cm="1">
        <f t="array" ref="C695">_xlfn.IFS(B695&lt;18.5,"Underweight",B695&lt;24.9,"Normal Weight",B695&lt;30,"Overweight",B695&gt;=30,"Obesity")</f>
        <v>Normal Weight</v>
      </c>
      <c r="D695" s="9">
        <v>6.13</v>
      </c>
      <c r="E695" s="11" t="str" cm="1">
        <f t="array" ref="E695">_xlfn.IFS(D695&lt;5.7,"Normal",D695&lt;6.5,"Prediabetes",D695&gt;=6.5,"Diabetes")</f>
        <v>Prediabetes</v>
      </c>
      <c r="F695" s="9" t="s">
        <v>2378</v>
      </c>
      <c r="G695" s="9" t="s">
        <v>2378</v>
      </c>
      <c r="H695" s="9" t="s">
        <v>2378</v>
      </c>
      <c r="I695" s="11">
        <v>0</v>
      </c>
      <c r="J695" s="17" t="s">
        <v>2378</v>
      </c>
    </row>
    <row r="696" spans="1:10" x14ac:dyDescent="0.3">
      <c r="A696" s="9" t="s">
        <v>1675</v>
      </c>
      <c r="B696" s="9">
        <v>39.159999999999997</v>
      </c>
      <c r="C696" s="11" t="str" cm="1">
        <f t="array" ref="C696">_xlfn.IFS(B696&lt;18.5,"Underweight",B696&lt;24.9,"Normal Weight",B696&lt;30,"Overweight",B696&gt;=30,"Obesity")</f>
        <v>Obesity</v>
      </c>
      <c r="D696" s="9">
        <v>8.08</v>
      </c>
      <c r="E696" s="11" t="str" cm="1">
        <f t="array" ref="E696">_xlfn.IFS(D696&lt;5.7,"Normal",D696&lt;6.5,"Prediabetes",D696&gt;=6.5,"Diabetes")</f>
        <v>Diabetes</v>
      </c>
      <c r="F696" s="9" t="s">
        <v>2378</v>
      </c>
      <c r="G696" s="9" t="s">
        <v>2378</v>
      </c>
      <c r="H696" s="9" t="s">
        <v>2378</v>
      </c>
      <c r="I696" s="11">
        <v>3</v>
      </c>
      <c r="J696" s="17" t="s">
        <v>2378</v>
      </c>
    </row>
    <row r="697" spans="1:10" x14ac:dyDescent="0.3">
      <c r="A697" s="9" t="s">
        <v>1674</v>
      </c>
      <c r="B697" s="9">
        <v>38.19</v>
      </c>
      <c r="C697" s="11" t="str" cm="1">
        <f t="array" ref="C697">_xlfn.IFS(B697&lt;18.5,"Underweight",B697&lt;24.9,"Normal Weight",B697&lt;30,"Overweight",B697&gt;=30,"Obesity")</f>
        <v>Obesity</v>
      </c>
      <c r="D697" s="9">
        <v>10.49</v>
      </c>
      <c r="E697" s="11" t="str" cm="1">
        <f t="array" ref="E697">_xlfn.IFS(D697&lt;5.7,"Normal",D697&lt;6.5,"Prediabetes",D697&gt;=6.5,"Diabetes")</f>
        <v>Diabetes</v>
      </c>
      <c r="F697" s="9" t="s">
        <v>2378</v>
      </c>
      <c r="G697" s="9" t="s">
        <v>2378</v>
      </c>
      <c r="H697" s="9" t="s">
        <v>2378</v>
      </c>
      <c r="I697" s="11">
        <v>3</v>
      </c>
      <c r="J697" s="17" t="s">
        <v>2378</v>
      </c>
    </row>
    <row r="698" spans="1:10" x14ac:dyDescent="0.3">
      <c r="A698" s="9" t="s">
        <v>1673</v>
      </c>
      <c r="B698" s="9">
        <v>26.41</v>
      </c>
      <c r="C698" s="11" t="str" cm="1">
        <f t="array" ref="C698">_xlfn.IFS(B698&lt;18.5,"Underweight",B698&lt;24.9,"Normal Weight",B698&lt;30,"Overweight",B698&gt;=30,"Obesity")</f>
        <v>Overweight</v>
      </c>
      <c r="D698" s="9">
        <v>8.11</v>
      </c>
      <c r="E698" s="11" t="str" cm="1">
        <f t="array" ref="E698">_xlfn.IFS(D698&lt;5.7,"Normal",D698&lt;6.5,"Prediabetes",D698&gt;=6.5,"Diabetes")</f>
        <v>Diabetes</v>
      </c>
      <c r="F698" s="9" t="s">
        <v>2378</v>
      </c>
      <c r="G698" s="9" t="s">
        <v>2378</v>
      </c>
      <c r="H698" s="9" t="s">
        <v>2378</v>
      </c>
      <c r="I698" s="11">
        <v>3</v>
      </c>
      <c r="J698" s="17" t="s">
        <v>2378</v>
      </c>
    </row>
    <row r="699" spans="1:10" x14ac:dyDescent="0.3">
      <c r="A699" s="9" t="s">
        <v>1672</v>
      </c>
      <c r="B699" s="9">
        <v>28.785</v>
      </c>
      <c r="C699" s="11" t="str" cm="1">
        <f t="array" ref="C699">_xlfn.IFS(B699&lt;18.5,"Underweight",B699&lt;24.9,"Normal Weight",B699&lt;30,"Overweight",B699&gt;=30,"Obesity")</f>
        <v>Overweight</v>
      </c>
      <c r="D699" s="9">
        <v>6.6</v>
      </c>
      <c r="E699" s="11" t="str" cm="1">
        <f t="array" ref="E699">_xlfn.IFS(D699&lt;5.7,"Normal",D699&lt;6.5,"Prediabetes",D699&gt;=6.5,"Diabetes")</f>
        <v>Diabetes</v>
      </c>
      <c r="F699" s="9" t="s">
        <v>2378</v>
      </c>
      <c r="G699" s="9" t="s">
        <v>2378</v>
      </c>
      <c r="H699" s="9" t="s">
        <v>2378</v>
      </c>
      <c r="I699" s="11">
        <v>0</v>
      </c>
      <c r="J699" s="17" t="s">
        <v>2378</v>
      </c>
    </row>
    <row r="700" spans="1:10" x14ac:dyDescent="0.3">
      <c r="A700" s="9" t="s">
        <v>1671</v>
      </c>
      <c r="B700" s="9">
        <v>26.695</v>
      </c>
      <c r="C700" s="11" t="str" cm="1">
        <f t="array" ref="C700">_xlfn.IFS(B700&lt;18.5,"Underweight",B700&lt;24.9,"Normal Weight",B700&lt;30,"Overweight",B700&gt;=30,"Obesity")</f>
        <v>Overweight</v>
      </c>
      <c r="D700" s="9">
        <v>10.14</v>
      </c>
      <c r="E700" s="11" t="str" cm="1">
        <f t="array" ref="E700">_xlfn.IFS(D700&lt;5.7,"Normal",D700&lt;6.5,"Prediabetes",D700&gt;=6.5,"Diabetes")</f>
        <v>Diabetes</v>
      </c>
      <c r="F700" s="9" t="s">
        <v>2380</v>
      </c>
      <c r="G700" s="9" t="s">
        <v>2378</v>
      </c>
      <c r="H700" s="9" t="s">
        <v>2380</v>
      </c>
      <c r="I700" s="11">
        <v>1</v>
      </c>
      <c r="J700" s="17" t="s">
        <v>2378</v>
      </c>
    </row>
    <row r="701" spans="1:10" x14ac:dyDescent="0.3">
      <c r="A701" s="9" t="s">
        <v>1670</v>
      </c>
      <c r="B701" s="9">
        <v>32.799999999999997</v>
      </c>
      <c r="C701" s="11" t="str" cm="1">
        <f t="array" ref="C701">_xlfn.IFS(B701&lt;18.5,"Underweight",B701&lt;24.9,"Normal Weight",B701&lt;30,"Overweight",B701&gt;=30,"Obesity")</f>
        <v>Obesity</v>
      </c>
      <c r="D701" s="9">
        <v>6.06</v>
      </c>
      <c r="E701" s="11" t="str" cm="1">
        <f t="array" ref="E701">_xlfn.IFS(D701&lt;5.7,"Normal",D701&lt;6.5,"Prediabetes",D701&gt;=6.5,"Diabetes")</f>
        <v>Prediabetes</v>
      </c>
      <c r="F701" s="9" t="s">
        <v>2380</v>
      </c>
      <c r="G701" s="9" t="s">
        <v>2378</v>
      </c>
      <c r="H701" s="9" t="s">
        <v>2378</v>
      </c>
      <c r="I701" s="11">
        <v>1</v>
      </c>
      <c r="J701" s="17" t="s">
        <v>2378</v>
      </c>
    </row>
    <row r="702" spans="1:10" x14ac:dyDescent="0.3">
      <c r="A702" s="9" t="s">
        <v>1669</v>
      </c>
      <c r="B702" s="9">
        <v>35.869999999999997</v>
      </c>
      <c r="C702" s="11" t="str" cm="1">
        <f t="array" ref="C702">_xlfn.IFS(B702&lt;18.5,"Underweight",B702&lt;24.9,"Normal Weight",B702&lt;30,"Overweight",B702&gt;=30,"Obesity")</f>
        <v>Obesity</v>
      </c>
      <c r="D702" s="9">
        <v>9.91</v>
      </c>
      <c r="E702" s="11" t="str" cm="1">
        <f t="array" ref="E702">_xlfn.IFS(D702&lt;5.7,"Normal",D702&lt;6.5,"Prediabetes",D702&gt;=6.5,"Diabetes")</f>
        <v>Diabetes</v>
      </c>
      <c r="F702" s="9" t="s">
        <v>2380</v>
      </c>
      <c r="G702" s="9" t="s">
        <v>2378</v>
      </c>
      <c r="H702" s="9" t="s">
        <v>2378</v>
      </c>
      <c r="I702" s="11">
        <v>0</v>
      </c>
      <c r="J702" s="17" t="s">
        <v>2378</v>
      </c>
    </row>
    <row r="703" spans="1:10" x14ac:dyDescent="0.3">
      <c r="A703" s="9" t="s">
        <v>1668</v>
      </c>
      <c r="B703" s="9">
        <v>21.66</v>
      </c>
      <c r="C703" s="11" t="str" cm="1">
        <f t="array" ref="C703">_xlfn.IFS(B703&lt;18.5,"Underweight",B703&lt;24.9,"Normal Weight",B703&lt;30,"Overweight",B703&gt;=30,"Obesity")</f>
        <v>Normal Weight</v>
      </c>
      <c r="D703" s="9">
        <v>4.1399999999999997</v>
      </c>
      <c r="E703" s="11" t="str" cm="1">
        <f t="array" ref="E703">_xlfn.IFS(D703&lt;5.7,"Normal",D703&lt;6.5,"Prediabetes",D703&gt;=6.5,"Diabetes")</f>
        <v>Normal</v>
      </c>
      <c r="F703" s="9" t="s">
        <v>2380</v>
      </c>
      <c r="G703" s="9" t="s">
        <v>2378</v>
      </c>
      <c r="H703" s="9" t="s">
        <v>2378</v>
      </c>
      <c r="I703" s="11">
        <v>2</v>
      </c>
      <c r="J703" s="17" t="s">
        <v>2378</v>
      </c>
    </row>
    <row r="704" spans="1:10" x14ac:dyDescent="0.3">
      <c r="A704" s="9" t="s">
        <v>1667</v>
      </c>
      <c r="B704" s="9">
        <v>37.72</v>
      </c>
      <c r="C704" s="11" t="str" cm="1">
        <f t="array" ref="C704">_xlfn.IFS(B704&lt;18.5,"Underweight",B704&lt;24.9,"Normal Weight",B704&lt;30,"Overweight",B704&gt;=30,"Obesity")</f>
        <v>Obesity</v>
      </c>
      <c r="D704" s="9">
        <v>4.38</v>
      </c>
      <c r="E704" s="11" t="str" cm="1">
        <f t="array" ref="E704">_xlfn.IFS(D704&lt;5.7,"Normal",D704&lt;6.5,"Prediabetes",D704&gt;=6.5,"Diabetes")</f>
        <v>Normal</v>
      </c>
      <c r="F704" s="9" t="s">
        <v>2380</v>
      </c>
      <c r="G704" s="9" t="s">
        <v>2378</v>
      </c>
      <c r="H704" s="9" t="s">
        <v>2380</v>
      </c>
      <c r="I704" s="11">
        <v>1</v>
      </c>
      <c r="J704" s="17" t="s">
        <v>2378</v>
      </c>
    </row>
    <row r="705" spans="1:10" x14ac:dyDescent="0.3">
      <c r="A705" s="9" t="s">
        <v>1666</v>
      </c>
      <c r="B705" s="9">
        <v>39.700000000000003</v>
      </c>
      <c r="C705" s="11" t="str" cm="1">
        <f t="array" ref="C705">_xlfn.IFS(B705&lt;18.5,"Underweight",B705&lt;24.9,"Normal Weight",B705&lt;30,"Overweight",B705&gt;=30,"Obesity")</f>
        <v>Obesity</v>
      </c>
      <c r="D705" s="9">
        <v>9.83</v>
      </c>
      <c r="E705" s="11" t="str" cm="1">
        <f t="array" ref="E705">_xlfn.IFS(D705&lt;5.7,"Normal",D705&lt;6.5,"Prediabetes",D705&gt;=6.5,"Diabetes")</f>
        <v>Diabetes</v>
      </c>
      <c r="F705" s="9" t="s">
        <v>2378</v>
      </c>
      <c r="G705" s="9" t="s">
        <v>2378</v>
      </c>
      <c r="H705" s="9" t="s">
        <v>2378</v>
      </c>
      <c r="I705" s="11">
        <v>3</v>
      </c>
      <c r="J705" s="17" t="s">
        <v>2378</v>
      </c>
    </row>
    <row r="706" spans="1:10" x14ac:dyDescent="0.3">
      <c r="A706" s="9" t="s">
        <v>1665</v>
      </c>
      <c r="B706" s="9">
        <v>35.97</v>
      </c>
      <c r="C706" s="11" t="str" cm="1">
        <f t="array" ref="C706">_xlfn.IFS(B706&lt;18.5,"Underweight",B706&lt;24.9,"Normal Weight",B706&lt;30,"Overweight",B706&gt;=30,"Obesity")</f>
        <v>Obesity</v>
      </c>
      <c r="D706" s="9">
        <v>11.08</v>
      </c>
      <c r="E706" s="11" t="str" cm="1">
        <f t="array" ref="E706">_xlfn.IFS(D706&lt;5.7,"Normal",D706&lt;6.5,"Prediabetes",D706&gt;=6.5,"Diabetes")</f>
        <v>Diabetes</v>
      </c>
      <c r="F706" s="9" t="s">
        <v>2378</v>
      </c>
      <c r="G706" s="9" t="s">
        <v>2378</v>
      </c>
      <c r="H706" s="9" t="s">
        <v>2378</v>
      </c>
      <c r="I706" s="11">
        <v>3</v>
      </c>
      <c r="J706" s="17" t="s">
        <v>2378</v>
      </c>
    </row>
    <row r="707" spans="1:10" x14ac:dyDescent="0.3">
      <c r="A707" s="9" t="s">
        <v>1664</v>
      </c>
      <c r="B707" s="9">
        <v>37.85</v>
      </c>
      <c r="C707" s="11" t="str" cm="1">
        <f t="array" ref="C707">_xlfn.IFS(B707&lt;18.5,"Underweight",B707&lt;24.9,"Normal Weight",B707&lt;30,"Overweight",B707&gt;=30,"Obesity")</f>
        <v>Obesity</v>
      </c>
      <c r="D707" s="9">
        <v>11.01</v>
      </c>
      <c r="E707" s="11" t="str" cm="1">
        <f t="array" ref="E707">_xlfn.IFS(D707&lt;5.7,"Normal",D707&lt;6.5,"Prediabetes",D707&gt;=6.5,"Diabetes")</f>
        <v>Diabetes</v>
      </c>
      <c r="F707" s="9" t="s">
        <v>2378</v>
      </c>
      <c r="G707" s="9" t="s">
        <v>2378</v>
      </c>
      <c r="H707" s="9" t="s">
        <v>2378</v>
      </c>
      <c r="I707" s="11">
        <v>0</v>
      </c>
      <c r="J707" s="17" t="s">
        <v>2378</v>
      </c>
    </row>
    <row r="708" spans="1:10" x14ac:dyDescent="0.3">
      <c r="A708" s="9" t="s">
        <v>1663</v>
      </c>
      <c r="B708" s="9">
        <v>21.66</v>
      </c>
      <c r="C708" s="11" t="str" cm="1">
        <f t="array" ref="C708">_xlfn.IFS(B708&lt;18.5,"Underweight",B708&lt;24.9,"Normal Weight",B708&lt;30,"Overweight",B708&gt;=30,"Obesity")</f>
        <v>Normal Weight</v>
      </c>
      <c r="D708" s="9">
        <v>4.37</v>
      </c>
      <c r="E708" s="11" t="str" cm="1">
        <f t="array" ref="E708">_xlfn.IFS(D708&lt;5.7,"Normal",D708&lt;6.5,"Prediabetes",D708&gt;=6.5,"Diabetes")</f>
        <v>Normal</v>
      </c>
      <c r="F708" s="9" t="s">
        <v>2378</v>
      </c>
      <c r="G708" s="9" t="s">
        <v>2379</v>
      </c>
      <c r="H708" s="9" t="s">
        <v>2378</v>
      </c>
      <c r="I708" s="11">
        <v>1</v>
      </c>
      <c r="J708" s="17" t="s">
        <v>2380</v>
      </c>
    </row>
    <row r="709" spans="1:10" x14ac:dyDescent="0.3">
      <c r="A709" s="9" t="s">
        <v>1662</v>
      </c>
      <c r="B709" s="9">
        <v>39.369999999999997</v>
      </c>
      <c r="C709" s="11" t="str" cm="1">
        <f t="array" ref="C709">_xlfn.IFS(B709&lt;18.5,"Underweight",B709&lt;24.9,"Normal Weight",B709&lt;30,"Overweight",B709&gt;=30,"Obesity")</f>
        <v>Obesity</v>
      </c>
      <c r="D709" s="9">
        <v>5.91</v>
      </c>
      <c r="E709" s="11" t="str" cm="1">
        <f t="array" ref="E709">_xlfn.IFS(D709&lt;5.7,"Normal",D709&lt;6.5,"Prediabetes",D709&gt;=6.5,"Diabetes")</f>
        <v>Prediabetes</v>
      </c>
      <c r="F709" s="9" t="s">
        <v>2378</v>
      </c>
      <c r="G709" s="9" t="s">
        <v>2378</v>
      </c>
      <c r="H709" s="9" t="s">
        <v>2378</v>
      </c>
      <c r="I709" s="11">
        <v>2</v>
      </c>
      <c r="J709" s="17" t="s">
        <v>2378</v>
      </c>
    </row>
    <row r="710" spans="1:10" x14ac:dyDescent="0.3">
      <c r="A710" s="9" t="s">
        <v>1661</v>
      </c>
      <c r="B710" s="9">
        <v>40.880000000000003</v>
      </c>
      <c r="C710" s="11" t="str" cm="1">
        <f t="array" ref="C710">_xlfn.IFS(B710&lt;18.5,"Underweight",B710&lt;24.9,"Normal Weight",B710&lt;30,"Overweight",B710&gt;=30,"Obesity")</f>
        <v>Obesity</v>
      </c>
      <c r="D710" s="9">
        <v>7.65</v>
      </c>
      <c r="E710" s="11" t="str" cm="1">
        <f t="array" ref="E710">_xlfn.IFS(D710&lt;5.7,"Normal",D710&lt;6.5,"Prediabetes",D710&gt;=6.5,"Diabetes")</f>
        <v>Diabetes</v>
      </c>
      <c r="F710" s="9" t="s">
        <v>2378</v>
      </c>
      <c r="G710" s="9" t="s">
        <v>2378</v>
      </c>
      <c r="H710" s="9" t="s">
        <v>2378</v>
      </c>
      <c r="I710" s="11">
        <v>0</v>
      </c>
      <c r="J710" s="17" t="s">
        <v>2378</v>
      </c>
    </row>
    <row r="711" spans="1:10" x14ac:dyDescent="0.3">
      <c r="A711" s="9" t="s">
        <v>1660</v>
      </c>
      <c r="B711" s="9">
        <v>26.22</v>
      </c>
      <c r="C711" s="11" t="str" cm="1">
        <f t="array" ref="C711">_xlfn.IFS(B711&lt;18.5,"Underweight",B711&lt;24.9,"Normal Weight",B711&lt;30,"Overweight",B711&gt;=30,"Obesity")</f>
        <v>Overweight</v>
      </c>
      <c r="D711" s="9">
        <v>5.37</v>
      </c>
      <c r="E711" s="11" t="str" cm="1">
        <f t="array" ref="E711">_xlfn.IFS(D711&lt;5.7,"Normal",D711&lt;6.5,"Prediabetes",D711&gt;=6.5,"Diabetes")</f>
        <v>Normal</v>
      </c>
      <c r="F711" s="9" t="s">
        <v>2380</v>
      </c>
      <c r="G711" s="9" t="s">
        <v>2378</v>
      </c>
      <c r="H711" s="9" t="s">
        <v>2378</v>
      </c>
      <c r="I711" s="11">
        <v>2</v>
      </c>
      <c r="J711" s="17" t="s">
        <v>2378</v>
      </c>
    </row>
    <row r="712" spans="1:10" x14ac:dyDescent="0.3">
      <c r="A712" s="9" t="s">
        <v>1659</v>
      </c>
      <c r="B712" s="9">
        <v>25.08</v>
      </c>
      <c r="C712" s="11" t="str" cm="1">
        <f t="array" ref="C712">_xlfn.IFS(B712&lt;18.5,"Underweight",B712&lt;24.9,"Normal Weight",B712&lt;30,"Overweight",B712&gt;=30,"Obesity")</f>
        <v>Overweight</v>
      </c>
      <c r="D712" s="9">
        <v>5.75</v>
      </c>
      <c r="E712" s="11" t="str" cm="1">
        <f t="array" ref="E712">_xlfn.IFS(D712&lt;5.7,"Normal",D712&lt;6.5,"Prediabetes",D712&gt;=6.5,"Diabetes")</f>
        <v>Prediabetes</v>
      </c>
      <c r="F712" s="9" t="s">
        <v>2380</v>
      </c>
      <c r="G712" s="9" t="s">
        <v>2378</v>
      </c>
      <c r="H712" s="9" t="s">
        <v>2378</v>
      </c>
      <c r="I712" s="11">
        <v>2</v>
      </c>
      <c r="J712" s="17" t="s">
        <v>2378</v>
      </c>
    </row>
    <row r="713" spans="1:10" x14ac:dyDescent="0.3">
      <c r="A713" s="9" t="s">
        <v>1658</v>
      </c>
      <c r="B713" s="9">
        <v>39.1</v>
      </c>
      <c r="C713" s="11" t="str" cm="1">
        <f t="array" ref="C713">_xlfn.IFS(B713&lt;18.5,"Underweight",B713&lt;24.9,"Normal Weight",B713&lt;30,"Overweight",B713&gt;=30,"Obesity")</f>
        <v>Obesity</v>
      </c>
      <c r="D713" s="9">
        <v>6.79</v>
      </c>
      <c r="E713" s="11" t="str" cm="1">
        <f t="array" ref="E713">_xlfn.IFS(D713&lt;5.7,"Normal",D713&lt;6.5,"Prediabetes",D713&gt;=6.5,"Diabetes")</f>
        <v>Diabetes</v>
      </c>
      <c r="F713" s="9" t="s">
        <v>2380</v>
      </c>
      <c r="G713" s="9" t="s">
        <v>2378</v>
      </c>
      <c r="H713" s="9" t="s">
        <v>2378</v>
      </c>
      <c r="I713" s="11">
        <v>2</v>
      </c>
      <c r="J713" s="17" t="s">
        <v>2378</v>
      </c>
    </row>
    <row r="714" spans="1:10" x14ac:dyDescent="0.3">
      <c r="A714" s="9" t="s">
        <v>1657</v>
      </c>
      <c r="B714" s="9">
        <v>37.905000000000001</v>
      </c>
      <c r="C714" s="11" t="str" cm="1">
        <f t="array" ref="C714">_xlfn.IFS(B714&lt;18.5,"Underweight",B714&lt;24.9,"Normal Weight",B714&lt;30,"Overweight",B714&gt;=30,"Obesity")</f>
        <v>Obesity</v>
      </c>
      <c r="D714" s="9">
        <v>7.03</v>
      </c>
      <c r="E714" s="11" t="str" cm="1">
        <f t="array" ref="E714">_xlfn.IFS(D714&lt;5.7,"Normal",D714&lt;6.5,"Prediabetes",D714&gt;=6.5,"Diabetes")</f>
        <v>Diabetes</v>
      </c>
      <c r="F714" s="9" t="s">
        <v>2378</v>
      </c>
      <c r="G714" s="9" t="s">
        <v>2378</v>
      </c>
      <c r="H714" s="9" t="s">
        <v>2378</v>
      </c>
      <c r="I714" s="11">
        <v>3</v>
      </c>
      <c r="J714" s="17" t="s">
        <v>2378</v>
      </c>
    </row>
    <row r="715" spans="1:10" x14ac:dyDescent="0.3">
      <c r="A715" s="9" t="s">
        <v>1656</v>
      </c>
      <c r="B715" s="9">
        <v>43.35</v>
      </c>
      <c r="C715" s="11" t="str" cm="1">
        <f t="array" ref="C715">_xlfn.IFS(B715&lt;18.5,"Underweight",B715&lt;24.9,"Normal Weight",B715&lt;30,"Overweight",B715&gt;=30,"Obesity")</f>
        <v>Obesity</v>
      </c>
      <c r="D715" s="9">
        <v>5.41</v>
      </c>
      <c r="E715" s="11" t="str" cm="1">
        <f t="array" ref="E715">_xlfn.IFS(D715&lt;5.7,"Normal",D715&lt;6.5,"Prediabetes",D715&gt;=6.5,"Diabetes")</f>
        <v>Normal</v>
      </c>
      <c r="F715" s="9" t="s">
        <v>2380</v>
      </c>
      <c r="G715" s="9" t="s">
        <v>2378</v>
      </c>
      <c r="H715" s="9" t="s">
        <v>2380</v>
      </c>
      <c r="I715" s="11">
        <v>1</v>
      </c>
      <c r="J715" s="17" t="s">
        <v>2378</v>
      </c>
    </row>
    <row r="716" spans="1:10" x14ac:dyDescent="0.3">
      <c r="A716" s="9" t="s">
        <v>1655</v>
      </c>
      <c r="B716" s="9">
        <v>36.15</v>
      </c>
      <c r="C716" s="11" t="str" cm="1">
        <f t="array" ref="C716">_xlfn.IFS(B716&lt;18.5,"Underweight",B716&lt;24.9,"Normal Weight",B716&lt;30,"Overweight",B716&gt;=30,"Obesity")</f>
        <v>Obesity</v>
      </c>
      <c r="D716" s="9">
        <v>8.0500000000000007</v>
      </c>
      <c r="E716" s="11" t="str" cm="1">
        <f t="array" ref="E716">_xlfn.IFS(D716&lt;5.7,"Normal",D716&lt;6.5,"Prediabetes",D716&gt;=6.5,"Diabetes")</f>
        <v>Diabetes</v>
      </c>
      <c r="F716" s="9" t="s">
        <v>2378</v>
      </c>
      <c r="G716" s="9" t="s">
        <v>2378</v>
      </c>
      <c r="H716" s="9" t="s">
        <v>2378</v>
      </c>
      <c r="I716" s="11">
        <v>0</v>
      </c>
      <c r="J716" s="17" t="s">
        <v>2378</v>
      </c>
    </row>
    <row r="717" spans="1:10" x14ac:dyDescent="0.3">
      <c r="A717" s="9" t="s">
        <v>1654</v>
      </c>
      <c r="B717" s="9">
        <v>44.98</v>
      </c>
      <c r="C717" s="11" t="str" cm="1">
        <f t="array" ref="C717">_xlfn.IFS(B717&lt;18.5,"Underweight",B717&lt;24.9,"Normal Weight",B717&lt;30,"Overweight",B717&gt;=30,"Obesity")</f>
        <v>Obesity</v>
      </c>
      <c r="D717" s="9">
        <v>5.94</v>
      </c>
      <c r="E717" s="11" t="str" cm="1">
        <f t="array" ref="E717">_xlfn.IFS(D717&lt;5.7,"Normal",D717&lt;6.5,"Prediabetes",D717&gt;=6.5,"Diabetes")</f>
        <v>Prediabetes</v>
      </c>
      <c r="F717" s="9" t="s">
        <v>2378</v>
      </c>
      <c r="G717" s="9" t="s">
        <v>2378</v>
      </c>
      <c r="H717" s="9" t="s">
        <v>2378</v>
      </c>
      <c r="I717" s="11">
        <v>1</v>
      </c>
      <c r="J717" s="17" t="s">
        <v>2378</v>
      </c>
    </row>
    <row r="718" spans="1:10" x14ac:dyDescent="0.3">
      <c r="A718" s="9" t="s">
        <v>1653</v>
      </c>
      <c r="B718" s="9">
        <v>38.28</v>
      </c>
      <c r="C718" s="11" t="str" cm="1">
        <f t="array" ref="C718">_xlfn.IFS(B718&lt;18.5,"Underweight",B718&lt;24.9,"Normal Weight",B718&lt;30,"Overweight",B718&gt;=30,"Obesity")</f>
        <v>Obesity</v>
      </c>
      <c r="D718" s="9">
        <v>5.51</v>
      </c>
      <c r="E718" s="11" t="str" cm="1">
        <f t="array" ref="E718">_xlfn.IFS(D718&lt;5.7,"Normal",D718&lt;6.5,"Prediabetes",D718&gt;=6.5,"Diabetes")</f>
        <v>Normal</v>
      </c>
      <c r="F718" s="9" t="s">
        <v>2378</v>
      </c>
      <c r="G718" s="9" t="s">
        <v>2379</v>
      </c>
      <c r="H718" s="9" t="s">
        <v>2378</v>
      </c>
      <c r="I718" s="11">
        <v>1</v>
      </c>
      <c r="J718" s="17" t="s">
        <v>2378</v>
      </c>
    </row>
    <row r="719" spans="1:10" x14ac:dyDescent="0.3">
      <c r="A719" s="9" t="s">
        <v>1652</v>
      </c>
      <c r="B719" s="9">
        <v>32.299999999999997</v>
      </c>
      <c r="C719" s="11" t="str" cm="1">
        <f t="array" ref="C719">_xlfn.IFS(B719&lt;18.5,"Underweight",B719&lt;24.9,"Normal Weight",B719&lt;30,"Overweight",B719&gt;=30,"Obesity")</f>
        <v>Obesity</v>
      </c>
      <c r="D719" s="9">
        <v>6.55</v>
      </c>
      <c r="E719" s="11" t="str" cm="1">
        <f t="array" ref="E719">_xlfn.IFS(D719&lt;5.7,"Normal",D719&lt;6.5,"Prediabetes",D719&gt;=6.5,"Diabetes")</f>
        <v>Diabetes</v>
      </c>
      <c r="F719" s="9" t="s">
        <v>2380</v>
      </c>
      <c r="G719" s="9" t="s">
        <v>2378</v>
      </c>
      <c r="H719" s="9" t="s">
        <v>2378</v>
      </c>
      <c r="I719" s="11">
        <v>2</v>
      </c>
      <c r="J719" s="17" t="s">
        <v>2378</v>
      </c>
    </row>
    <row r="720" spans="1:10" x14ac:dyDescent="0.3">
      <c r="A720" s="9" t="s">
        <v>1651</v>
      </c>
      <c r="B720" s="9">
        <v>39.51</v>
      </c>
      <c r="C720" s="11" t="str" cm="1">
        <f t="array" ref="C720">_xlfn.IFS(B720&lt;18.5,"Underweight",B720&lt;24.9,"Normal Weight",B720&lt;30,"Overweight",B720&gt;=30,"Obesity")</f>
        <v>Obesity</v>
      </c>
      <c r="D720" s="9">
        <v>5.79</v>
      </c>
      <c r="E720" s="11" t="str" cm="1">
        <f t="array" ref="E720">_xlfn.IFS(D720&lt;5.7,"Normal",D720&lt;6.5,"Prediabetes",D720&gt;=6.5,"Diabetes")</f>
        <v>Prediabetes</v>
      </c>
      <c r="F720" s="9" t="s">
        <v>2380</v>
      </c>
      <c r="G720" s="9" t="s">
        <v>2378</v>
      </c>
      <c r="H720" s="9" t="s">
        <v>2378</v>
      </c>
      <c r="I720" s="11">
        <v>0</v>
      </c>
      <c r="J720" s="17" t="s">
        <v>2378</v>
      </c>
    </row>
    <row r="721" spans="1:10" x14ac:dyDescent="0.3">
      <c r="A721" s="9" t="s">
        <v>1650</v>
      </c>
      <c r="B721" s="9">
        <v>50.46</v>
      </c>
      <c r="C721" s="11" t="str" cm="1">
        <f t="array" ref="C721">_xlfn.IFS(B721&lt;18.5,"Underweight",B721&lt;24.9,"Normal Weight",B721&lt;30,"Overweight",B721&gt;=30,"Obesity")</f>
        <v>Obesity</v>
      </c>
      <c r="D721" s="9">
        <v>4.5599999999999996</v>
      </c>
      <c r="E721" s="11" t="str" cm="1">
        <f t="array" ref="E721">_xlfn.IFS(D721&lt;5.7,"Normal",D721&lt;6.5,"Prediabetes",D721&gt;=6.5,"Diabetes")</f>
        <v>Normal</v>
      </c>
      <c r="F721" s="9" t="s">
        <v>2378</v>
      </c>
      <c r="G721" s="9" t="s">
        <v>2378</v>
      </c>
      <c r="H721" s="9" t="s">
        <v>2378</v>
      </c>
      <c r="I721" s="11">
        <v>0</v>
      </c>
      <c r="J721" s="17" t="s">
        <v>2378</v>
      </c>
    </row>
    <row r="722" spans="1:10" x14ac:dyDescent="0.3">
      <c r="A722" s="9" t="s">
        <v>1649</v>
      </c>
      <c r="B722" s="9">
        <v>31.73</v>
      </c>
      <c r="C722" s="11" t="str" cm="1">
        <f t="array" ref="C722">_xlfn.IFS(B722&lt;18.5,"Underweight",B722&lt;24.9,"Normal Weight",B722&lt;30,"Overweight",B722&gt;=30,"Obesity")</f>
        <v>Obesity</v>
      </c>
      <c r="D722" s="9">
        <v>7</v>
      </c>
      <c r="E722" s="11" t="str" cm="1">
        <f t="array" ref="E722">_xlfn.IFS(D722&lt;5.7,"Normal",D722&lt;6.5,"Prediabetes",D722&gt;=6.5,"Diabetes")</f>
        <v>Diabetes</v>
      </c>
      <c r="F722" s="9" t="s">
        <v>2378</v>
      </c>
      <c r="G722" s="9" t="s">
        <v>2378</v>
      </c>
      <c r="H722" s="9" t="s">
        <v>2378</v>
      </c>
      <c r="I722" s="11">
        <v>0</v>
      </c>
      <c r="J722" s="17" t="s">
        <v>2378</v>
      </c>
    </row>
    <row r="723" spans="1:10" x14ac:dyDescent="0.3">
      <c r="A723" s="9" t="s">
        <v>1648</v>
      </c>
      <c r="B723" s="9">
        <v>32.1</v>
      </c>
      <c r="C723" s="11" t="str" cm="1">
        <f t="array" ref="C723">_xlfn.IFS(B723&lt;18.5,"Underweight",B723&lt;24.9,"Normal Weight",B723&lt;30,"Overweight",B723&gt;=30,"Obesity")</f>
        <v>Obesity</v>
      </c>
      <c r="D723" s="9">
        <v>6.57</v>
      </c>
      <c r="E723" s="11" t="str" cm="1">
        <f t="array" ref="E723">_xlfn.IFS(D723&lt;5.7,"Normal",D723&lt;6.5,"Prediabetes",D723&gt;=6.5,"Diabetes")</f>
        <v>Diabetes</v>
      </c>
      <c r="F723" s="9" t="s">
        <v>2380</v>
      </c>
      <c r="G723" s="9" t="s">
        <v>2378</v>
      </c>
      <c r="H723" s="9" t="s">
        <v>2380</v>
      </c>
      <c r="I723" s="11">
        <v>1</v>
      </c>
      <c r="J723" s="17" t="s">
        <v>2378</v>
      </c>
    </row>
    <row r="724" spans="1:10" x14ac:dyDescent="0.3">
      <c r="A724" s="9" t="s">
        <v>1647</v>
      </c>
      <c r="B724" s="9">
        <v>27.83</v>
      </c>
      <c r="C724" s="11" t="str" cm="1">
        <f t="array" ref="C724">_xlfn.IFS(B724&lt;18.5,"Underweight",B724&lt;24.9,"Normal Weight",B724&lt;30,"Overweight",B724&gt;=30,"Obesity")</f>
        <v>Overweight</v>
      </c>
      <c r="D724" s="9">
        <v>11.61</v>
      </c>
      <c r="E724" s="11" t="str" cm="1">
        <f t="array" ref="E724">_xlfn.IFS(D724&lt;5.7,"Normal",D724&lt;6.5,"Prediabetes",D724&gt;=6.5,"Diabetes")</f>
        <v>Diabetes</v>
      </c>
      <c r="F724" s="9" t="s">
        <v>2380</v>
      </c>
      <c r="G724" s="9" t="s">
        <v>2378</v>
      </c>
      <c r="H724" s="9" t="s">
        <v>2380</v>
      </c>
      <c r="I724" s="11">
        <v>1</v>
      </c>
      <c r="J724" s="17" t="s">
        <v>2378</v>
      </c>
    </row>
    <row r="725" spans="1:10" x14ac:dyDescent="0.3">
      <c r="A725" s="9" t="s">
        <v>1646</v>
      </c>
      <c r="B725" s="9">
        <v>27.72</v>
      </c>
      <c r="C725" s="11" t="str" cm="1">
        <f t="array" ref="C725">_xlfn.IFS(B725&lt;18.5,"Underweight",B725&lt;24.9,"Normal Weight",B725&lt;30,"Overweight",B725&gt;=30,"Obesity")</f>
        <v>Overweight</v>
      </c>
      <c r="D725" s="9">
        <v>8.16</v>
      </c>
      <c r="E725" s="11" t="str" cm="1">
        <f t="array" ref="E725">_xlfn.IFS(D725&lt;5.7,"Normal",D725&lt;6.5,"Prediabetes",D725&gt;=6.5,"Diabetes")</f>
        <v>Diabetes</v>
      </c>
      <c r="F725" s="9" t="s">
        <v>2380</v>
      </c>
      <c r="G725" s="9" t="s">
        <v>2378</v>
      </c>
      <c r="H725" s="9" t="s">
        <v>2380</v>
      </c>
      <c r="I725" s="11">
        <v>1</v>
      </c>
      <c r="J725" s="17" t="s">
        <v>2378</v>
      </c>
    </row>
    <row r="726" spans="1:10" x14ac:dyDescent="0.3">
      <c r="A726" s="9" t="s">
        <v>1645</v>
      </c>
      <c r="B726" s="9">
        <v>36.765000000000001</v>
      </c>
      <c r="C726" s="11" t="str" cm="1">
        <f t="array" ref="C726">_xlfn.IFS(B726&lt;18.5,"Underweight",B726&lt;24.9,"Normal Weight",B726&lt;30,"Overweight",B726&gt;=30,"Obesity")</f>
        <v>Obesity</v>
      </c>
      <c r="D726" s="9">
        <v>4.4800000000000004</v>
      </c>
      <c r="E726" s="11" t="str" cm="1">
        <f t="array" ref="E726">_xlfn.IFS(D726&lt;5.7,"Normal",D726&lt;6.5,"Prediabetes",D726&gt;=6.5,"Diabetes")</f>
        <v>Normal</v>
      </c>
      <c r="F726" s="9" t="s">
        <v>2380</v>
      </c>
      <c r="G726" s="9" t="s">
        <v>2378</v>
      </c>
      <c r="H726" s="9" t="s">
        <v>2378</v>
      </c>
      <c r="I726" s="11">
        <v>2</v>
      </c>
      <c r="J726" s="17" t="s">
        <v>2378</v>
      </c>
    </row>
    <row r="727" spans="1:10" x14ac:dyDescent="0.3">
      <c r="A727" s="9" t="s">
        <v>1644</v>
      </c>
      <c r="B727" s="9">
        <v>48.36</v>
      </c>
      <c r="C727" s="11" t="str" cm="1">
        <f t="array" ref="C727">_xlfn.IFS(B727&lt;18.5,"Underweight",B727&lt;24.9,"Normal Weight",B727&lt;30,"Overweight",B727&gt;=30,"Obesity")</f>
        <v>Obesity</v>
      </c>
      <c r="D727" s="9">
        <v>4.08</v>
      </c>
      <c r="E727" s="11" t="str" cm="1">
        <f t="array" ref="E727">_xlfn.IFS(D727&lt;5.7,"Normal",D727&lt;6.5,"Prediabetes",D727&gt;=6.5,"Diabetes")</f>
        <v>Normal</v>
      </c>
      <c r="F727" s="9" t="s">
        <v>2378</v>
      </c>
      <c r="G727" s="9" t="s">
        <v>2378</v>
      </c>
      <c r="H727" s="9" t="s">
        <v>2378</v>
      </c>
      <c r="I727" s="11">
        <v>0</v>
      </c>
      <c r="J727" s="17" t="s">
        <v>2378</v>
      </c>
    </row>
    <row r="728" spans="1:10" x14ac:dyDescent="0.3">
      <c r="A728" s="9" t="s">
        <v>1643</v>
      </c>
      <c r="B728" s="9">
        <v>31.445</v>
      </c>
      <c r="C728" s="11" t="str" cm="1">
        <f t="array" ref="C728">_xlfn.IFS(B728&lt;18.5,"Underweight",B728&lt;24.9,"Normal Weight",B728&lt;30,"Overweight",B728&gt;=30,"Obesity")</f>
        <v>Obesity</v>
      </c>
      <c r="D728" s="9">
        <v>4.4000000000000004</v>
      </c>
      <c r="E728" s="11" t="str" cm="1">
        <f t="array" ref="E728">_xlfn.IFS(D728&lt;5.7,"Normal",D728&lt;6.5,"Prediabetes",D728&gt;=6.5,"Diabetes")</f>
        <v>Normal</v>
      </c>
      <c r="F728" s="9" t="s">
        <v>2380</v>
      </c>
      <c r="G728" s="9" t="s">
        <v>2378</v>
      </c>
      <c r="H728" s="9" t="s">
        <v>2378</v>
      </c>
      <c r="I728" s="11">
        <v>2</v>
      </c>
      <c r="J728" s="17" t="s">
        <v>2378</v>
      </c>
    </row>
    <row r="729" spans="1:10" x14ac:dyDescent="0.3">
      <c r="A729" s="9" t="s">
        <v>1642</v>
      </c>
      <c r="B729" s="9">
        <v>27.55</v>
      </c>
      <c r="C729" s="11" t="str" cm="1">
        <f t="array" ref="C729">_xlfn.IFS(B729&lt;18.5,"Underweight",B729&lt;24.9,"Normal Weight",B729&lt;30,"Overweight",B729&gt;=30,"Obesity")</f>
        <v>Overweight</v>
      </c>
      <c r="D729" s="9">
        <v>9.02</v>
      </c>
      <c r="E729" s="11" t="str" cm="1">
        <f t="array" ref="E729">_xlfn.IFS(D729&lt;5.7,"Normal",D729&lt;6.5,"Prediabetes",D729&gt;=6.5,"Diabetes")</f>
        <v>Diabetes</v>
      </c>
      <c r="F729" s="9" t="s">
        <v>2378</v>
      </c>
      <c r="G729" s="9" t="s">
        <v>2378</v>
      </c>
      <c r="H729" s="9" t="s">
        <v>2378</v>
      </c>
      <c r="I729" s="11">
        <v>0</v>
      </c>
      <c r="J729" s="17" t="s">
        <v>2378</v>
      </c>
    </row>
    <row r="730" spans="1:10" x14ac:dyDescent="0.3">
      <c r="A730" s="9" t="s">
        <v>1641</v>
      </c>
      <c r="B730" s="9">
        <v>33.11</v>
      </c>
      <c r="C730" s="11" t="str" cm="1">
        <f t="array" ref="C730">_xlfn.IFS(B730&lt;18.5,"Underweight",B730&lt;24.9,"Normal Weight",B730&lt;30,"Overweight",B730&gt;=30,"Obesity")</f>
        <v>Obesity</v>
      </c>
      <c r="D730" s="9">
        <v>8.06</v>
      </c>
      <c r="E730" s="11" t="str" cm="1">
        <f t="array" ref="E730">_xlfn.IFS(D730&lt;5.7,"Normal",D730&lt;6.5,"Prediabetes",D730&gt;=6.5,"Diabetes")</f>
        <v>Diabetes</v>
      </c>
      <c r="F730" s="9" t="s">
        <v>2378</v>
      </c>
      <c r="G730" s="9" t="s">
        <v>2378</v>
      </c>
      <c r="H730" s="9" t="s">
        <v>2378</v>
      </c>
      <c r="I730" s="11">
        <v>0</v>
      </c>
      <c r="J730" s="17" t="s">
        <v>2378</v>
      </c>
    </row>
    <row r="731" spans="1:10" x14ac:dyDescent="0.3">
      <c r="A731" s="9" t="s">
        <v>1640</v>
      </c>
      <c r="B731" s="9">
        <v>36.85</v>
      </c>
      <c r="C731" s="11" t="str" cm="1">
        <f t="array" ref="C731">_xlfn.IFS(B731&lt;18.5,"Underweight",B731&lt;24.9,"Normal Weight",B731&lt;30,"Overweight",B731&gt;=30,"Obesity")</f>
        <v>Obesity</v>
      </c>
      <c r="D731" s="9">
        <v>6.21</v>
      </c>
      <c r="E731" s="11" t="str" cm="1">
        <f t="array" ref="E731">_xlfn.IFS(D731&lt;5.7,"Normal",D731&lt;6.5,"Prediabetes",D731&gt;=6.5,"Diabetes")</f>
        <v>Prediabetes</v>
      </c>
      <c r="F731" s="9" t="s">
        <v>2380</v>
      </c>
      <c r="G731" s="9" t="s">
        <v>2378</v>
      </c>
      <c r="H731" s="9" t="s">
        <v>2378</v>
      </c>
      <c r="I731" s="11">
        <v>2</v>
      </c>
      <c r="J731" s="17" t="s">
        <v>2378</v>
      </c>
    </row>
    <row r="732" spans="1:10" x14ac:dyDescent="0.3">
      <c r="A732" s="9" t="s">
        <v>1639</v>
      </c>
      <c r="B732" s="9">
        <v>36.299999999999997</v>
      </c>
      <c r="C732" s="11" t="str" cm="1">
        <f t="array" ref="C732">_xlfn.IFS(B732&lt;18.5,"Underweight",B732&lt;24.9,"Normal Weight",B732&lt;30,"Overweight",B732&gt;=30,"Obesity")</f>
        <v>Obesity</v>
      </c>
      <c r="D732" s="9">
        <v>5.79</v>
      </c>
      <c r="E732" s="11" t="str" cm="1">
        <f t="array" ref="E732">_xlfn.IFS(D732&lt;5.7,"Normal",D732&lt;6.5,"Prediabetes",D732&gt;=6.5,"Diabetes")</f>
        <v>Prediabetes</v>
      </c>
      <c r="F732" s="9" t="s">
        <v>2380</v>
      </c>
      <c r="G732" s="9" t="s">
        <v>2378</v>
      </c>
      <c r="H732" s="9" t="s">
        <v>2378</v>
      </c>
      <c r="I732" s="11">
        <v>2</v>
      </c>
      <c r="J732" s="17" t="s">
        <v>2378</v>
      </c>
    </row>
    <row r="733" spans="1:10" x14ac:dyDescent="0.3">
      <c r="A733" s="9" t="s">
        <v>1638</v>
      </c>
      <c r="B733" s="9">
        <v>45.34</v>
      </c>
      <c r="C733" s="11" t="str" cm="1">
        <f t="array" ref="C733">_xlfn.IFS(B733&lt;18.5,"Underweight",B733&lt;24.9,"Normal Weight",B733&lt;30,"Overweight",B733&gt;=30,"Obesity")</f>
        <v>Obesity</v>
      </c>
      <c r="D733" s="9">
        <v>5.69</v>
      </c>
      <c r="E733" s="11" t="str" cm="1">
        <f t="array" ref="E733">_xlfn.IFS(D733&lt;5.7,"Normal",D733&lt;6.5,"Prediabetes",D733&gt;=6.5,"Diabetes")</f>
        <v>Normal</v>
      </c>
      <c r="F733" s="9" t="s">
        <v>2380</v>
      </c>
      <c r="G733" s="9" t="s">
        <v>2378</v>
      </c>
      <c r="H733" s="9" t="s">
        <v>2378</v>
      </c>
      <c r="I733" s="11">
        <v>0</v>
      </c>
      <c r="J733" s="17" t="s">
        <v>2378</v>
      </c>
    </row>
    <row r="734" spans="1:10" x14ac:dyDescent="0.3">
      <c r="A734" s="9" t="s">
        <v>1637</v>
      </c>
      <c r="B734" s="9">
        <v>31.8</v>
      </c>
      <c r="C734" s="11" t="str" cm="1">
        <f t="array" ref="C734">_xlfn.IFS(B734&lt;18.5,"Underweight",B734&lt;24.9,"Normal Weight",B734&lt;30,"Overweight",B734&gt;=30,"Obesity")</f>
        <v>Obesity</v>
      </c>
      <c r="D734" s="9">
        <v>5.36</v>
      </c>
      <c r="E734" s="11" t="str" cm="1">
        <f t="array" ref="E734">_xlfn.IFS(D734&lt;5.7,"Normal",D734&lt;6.5,"Prediabetes",D734&gt;=6.5,"Diabetes")</f>
        <v>Normal</v>
      </c>
      <c r="F734" s="9" t="s">
        <v>2380</v>
      </c>
      <c r="G734" s="9" t="s">
        <v>2378</v>
      </c>
      <c r="H734" s="9" t="s">
        <v>2378</v>
      </c>
      <c r="I734" s="11">
        <v>2</v>
      </c>
      <c r="J734" s="17" t="s">
        <v>2378</v>
      </c>
    </row>
    <row r="735" spans="1:10" x14ac:dyDescent="0.3">
      <c r="A735" s="9" t="s">
        <v>1636</v>
      </c>
      <c r="B735" s="9">
        <v>41.02</v>
      </c>
      <c r="C735" s="11" t="str" cm="1">
        <f t="array" ref="C735">_xlfn.IFS(B735&lt;18.5,"Underweight",B735&lt;24.9,"Normal Weight",B735&lt;30,"Overweight",B735&gt;=30,"Obesity")</f>
        <v>Obesity</v>
      </c>
      <c r="D735" s="9">
        <v>11.37</v>
      </c>
      <c r="E735" s="11" t="str" cm="1">
        <f t="array" ref="E735">_xlfn.IFS(D735&lt;5.7,"Normal",D735&lt;6.5,"Prediabetes",D735&gt;=6.5,"Diabetes")</f>
        <v>Diabetes</v>
      </c>
      <c r="F735" s="9" t="s">
        <v>2378</v>
      </c>
      <c r="G735" s="9" t="s">
        <v>2378</v>
      </c>
      <c r="H735" s="9" t="s">
        <v>2378</v>
      </c>
      <c r="I735" s="11">
        <v>0</v>
      </c>
      <c r="J735" s="17" t="s">
        <v>2378</v>
      </c>
    </row>
    <row r="736" spans="1:10" x14ac:dyDescent="0.3">
      <c r="A736" s="9" t="s">
        <v>1635</v>
      </c>
      <c r="B736" s="9">
        <v>32.68</v>
      </c>
      <c r="C736" s="11" t="str" cm="1">
        <f t="array" ref="C736">_xlfn.IFS(B736&lt;18.5,"Underweight",B736&lt;24.9,"Normal Weight",B736&lt;30,"Overweight",B736&gt;=30,"Obesity")</f>
        <v>Obesity</v>
      </c>
      <c r="D736" s="9">
        <v>11.87</v>
      </c>
      <c r="E736" s="11" t="str" cm="1">
        <f t="array" ref="E736">_xlfn.IFS(D736&lt;5.7,"Normal",D736&lt;6.5,"Prediabetes",D736&gt;=6.5,"Diabetes")</f>
        <v>Diabetes</v>
      </c>
      <c r="F736" s="9" t="s">
        <v>2378</v>
      </c>
      <c r="G736" s="9" t="s">
        <v>2378</v>
      </c>
      <c r="H736" s="9" t="s">
        <v>2378</v>
      </c>
      <c r="I736" s="11">
        <v>0</v>
      </c>
      <c r="J736" s="17" t="s">
        <v>2378</v>
      </c>
    </row>
    <row r="737" spans="1:10" x14ac:dyDescent="0.3">
      <c r="A737" s="9" t="s">
        <v>1634</v>
      </c>
      <c r="B737" s="9">
        <v>21.7</v>
      </c>
      <c r="C737" s="11" t="str" cm="1">
        <f t="array" ref="C737">_xlfn.IFS(B737&lt;18.5,"Underweight",B737&lt;24.9,"Normal Weight",B737&lt;30,"Overweight",B737&gt;=30,"Obesity")</f>
        <v>Normal Weight</v>
      </c>
      <c r="D737" s="9">
        <v>4.9000000000000004</v>
      </c>
      <c r="E737" s="11" t="str" cm="1">
        <f t="array" ref="E737">_xlfn.IFS(D737&lt;5.7,"Normal",D737&lt;6.5,"Prediabetes",D737&gt;=6.5,"Diabetes")</f>
        <v>Normal</v>
      </c>
      <c r="F737" s="9" t="s">
        <v>2378</v>
      </c>
      <c r="G737" s="9" t="s">
        <v>2378</v>
      </c>
      <c r="H737" s="9" t="s">
        <v>2380</v>
      </c>
      <c r="I737" s="11">
        <v>1</v>
      </c>
      <c r="J737" s="17" t="s">
        <v>2380</v>
      </c>
    </row>
    <row r="738" spans="1:10" x14ac:dyDescent="0.3">
      <c r="A738" s="9" t="s">
        <v>1633</v>
      </c>
      <c r="B738" s="9">
        <v>40.479999999999997</v>
      </c>
      <c r="C738" s="11" t="str" cm="1">
        <f t="array" ref="C738">_xlfn.IFS(B738&lt;18.5,"Underweight",B738&lt;24.9,"Normal Weight",B738&lt;30,"Overweight",B738&gt;=30,"Obesity")</f>
        <v>Obesity</v>
      </c>
      <c r="D738" s="9">
        <v>6.7</v>
      </c>
      <c r="E738" s="11" t="str" cm="1">
        <f t="array" ref="E738">_xlfn.IFS(D738&lt;5.7,"Normal",D738&lt;6.5,"Prediabetes",D738&gt;=6.5,"Diabetes")</f>
        <v>Diabetes</v>
      </c>
      <c r="F738" s="9" t="s">
        <v>2378</v>
      </c>
      <c r="G738" s="9" t="s">
        <v>2378</v>
      </c>
      <c r="H738" s="9" t="s">
        <v>2378</v>
      </c>
      <c r="I738" s="11">
        <v>3</v>
      </c>
      <c r="J738" s="17" t="s">
        <v>2378</v>
      </c>
    </row>
    <row r="739" spans="1:10" x14ac:dyDescent="0.3">
      <c r="A739" s="9" t="s">
        <v>1632</v>
      </c>
      <c r="B739" s="9">
        <v>34.5</v>
      </c>
      <c r="C739" s="11" t="str" cm="1">
        <f t="array" ref="C739">_xlfn.IFS(B739&lt;18.5,"Underweight",B739&lt;24.9,"Normal Weight",B739&lt;30,"Overweight",B739&gt;=30,"Obesity")</f>
        <v>Obesity</v>
      </c>
      <c r="D739" s="9">
        <v>10.3</v>
      </c>
      <c r="E739" s="11" t="str" cm="1">
        <f t="array" ref="E739">_xlfn.IFS(D739&lt;5.7,"Normal",D739&lt;6.5,"Prediabetes",D739&gt;=6.5,"Diabetes")</f>
        <v>Diabetes</v>
      </c>
      <c r="F739" s="9" t="s">
        <v>2378</v>
      </c>
      <c r="G739" s="9" t="s">
        <v>2378</v>
      </c>
      <c r="H739" s="9" t="s">
        <v>2378</v>
      </c>
      <c r="I739" s="11">
        <v>3</v>
      </c>
      <c r="J739" s="17" t="s">
        <v>2378</v>
      </c>
    </row>
    <row r="740" spans="1:10" x14ac:dyDescent="0.3">
      <c r="A740" s="9" t="s">
        <v>1631</v>
      </c>
      <c r="B740" s="9">
        <v>45.9</v>
      </c>
      <c r="C740" s="11" t="str" cm="1">
        <f t="array" ref="C740">_xlfn.IFS(B740&lt;18.5,"Underweight",B740&lt;24.9,"Normal Weight",B740&lt;30,"Overweight",B740&gt;=30,"Obesity")</f>
        <v>Obesity</v>
      </c>
      <c r="D740" s="9">
        <v>11.14</v>
      </c>
      <c r="E740" s="11" t="str" cm="1">
        <f t="array" ref="E740">_xlfn.IFS(D740&lt;5.7,"Normal",D740&lt;6.5,"Prediabetes",D740&gt;=6.5,"Diabetes")</f>
        <v>Diabetes</v>
      </c>
      <c r="F740" s="9" t="s">
        <v>2380</v>
      </c>
      <c r="G740" s="9" t="s">
        <v>2378</v>
      </c>
      <c r="H740" s="9" t="s">
        <v>2378</v>
      </c>
      <c r="I740" s="11">
        <v>1</v>
      </c>
      <c r="J740" s="17" t="s">
        <v>2378</v>
      </c>
    </row>
    <row r="741" spans="1:10" x14ac:dyDescent="0.3">
      <c r="A741" s="9" t="s">
        <v>1630</v>
      </c>
      <c r="B741" s="9">
        <v>33.479999999999997</v>
      </c>
      <c r="C741" s="11" t="str" cm="1">
        <f t="array" ref="C741">_xlfn.IFS(B741&lt;18.5,"Underweight",B741&lt;24.9,"Normal Weight",B741&lt;30,"Overweight",B741&gt;=30,"Obesity")</f>
        <v>Obesity</v>
      </c>
      <c r="D741" s="9">
        <v>4.74</v>
      </c>
      <c r="E741" s="11" t="str" cm="1">
        <f t="array" ref="E741">_xlfn.IFS(D741&lt;5.7,"Normal",D741&lt;6.5,"Prediabetes",D741&gt;=6.5,"Diabetes")</f>
        <v>Normal</v>
      </c>
      <c r="F741" s="9" t="s">
        <v>2380</v>
      </c>
      <c r="G741" s="9" t="s">
        <v>2378</v>
      </c>
      <c r="H741" s="9" t="s">
        <v>2378</v>
      </c>
      <c r="I741" s="11">
        <v>2</v>
      </c>
      <c r="J741" s="17" t="s">
        <v>2378</v>
      </c>
    </row>
    <row r="742" spans="1:10" x14ac:dyDescent="0.3">
      <c r="A742" s="9" t="s">
        <v>1629</v>
      </c>
      <c r="B742" s="9">
        <v>28.31</v>
      </c>
      <c r="C742" s="11" t="str" cm="1">
        <f t="array" ref="C742">_xlfn.IFS(B742&lt;18.5,"Underweight",B742&lt;24.9,"Normal Weight",B742&lt;30,"Overweight",B742&gt;=30,"Obesity")</f>
        <v>Overweight</v>
      </c>
      <c r="D742" s="9">
        <v>5.96</v>
      </c>
      <c r="E742" s="11" t="str" cm="1">
        <f t="array" ref="E742">_xlfn.IFS(D742&lt;5.7,"Normal",D742&lt;6.5,"Prediabetes",D742&gt;=6.5,"Diabetes")</f>
        <v>Prediabetes</v>
      </c>
      <c r="F742" s="9" t="s">
        <v>2380</v>
      </c>
      <c r="G742" s="9" t="s">
        <v>2378</v>
      </c>
      <c r="H742" s="9" t="s">
        <v>2378</v>
      </c>
      <c r="I742" s="11">
        <v>2</v>
      </c>
      <c r="J742" s="17" t="s">
        <v>2378</v>
      </c>
    </row>
    <row r="743" spans="1:10" x14ac:dyDescent="0.3">
      <c r="A743" s="9" t="s">
        <v>1628</v>
      </c>
      <c r="B743" s="9">
        <v>21.565000000000001</v>
      </c>
      <c r="C743" s="11" t="str" cm="1">
        <f t="array" ref="C743">_xlfn.IFS(B743&lt;18.5,"Underweight",B743&lt;24.9,"Normal Weight",B743&lt;30,"Overweight",B743&gt;=30,"Obesity")</f>
        <v>Normal Weight</v>
      </c>
      <c r="D743" s="9">
        <v>4.95</v>
      </c>
      <c r="E743" s="11" t="str" cm="1">
        <f t="array" ref="E743">_xlfn.IFS(D743&lt;5.7,"Normal",D743&lt;6.5,"Prediabetes",D743&gt;=6.5,"Diabetes")</f>
        <v>Normal</v>
      </c>
      <c r="F743" s="9" t="s">
        <v>2378</v>
      </c>
      <c r="G743" s="9" t="s">
        <v>2379</v>
      </c>
      <c r="H743" s="9" t="s">
        <v>2378</v>
      </c>
      <c r="I743" s="11">
        <v>1</v>
      </c>
      <c r="J743" s="17" t="s">
        <v>2380</v>
      </c>
    </row>
    <row r="744" spans="1:10" x14ac:dyDescent="0.3">
      <c r="A744" s="9" t="s">
        <v>1627</v>
      </c>
      <c r="B744" s="9">
        <v>35.590000000000003</v>
      </c>
      <c r="C744" s="11" t="str" cm="1">
        <f t="array" ref="C744">_xlfn.IFS(B744&lt;18.5,"Underweight",B744&lt;24.9,"Normal Weight",B744&lt;30,"Overweight",B744&gt;=30,"Obesity")</f>
        <v>Obesity</v>
      </c>
      <c r="D744" s="9">
        <v>5.21</v>
      </c>
      <c r="E744" s="11" t="str" cm="1">
        <f t="array" ref="E744">_xlfn.IFS(D744&lt;5.7,"Normal",D744&lt;6.5,"Prediabetes",D744&gt;=6.5,"Diabetes")</f>
        <v>Normal</v>
      </c>
      <c r="F744" s="9" t="s">
        <v>2380</v>
      </c>
      <c r="G744" s="9" t="s">
        <v>2378</v>
      </c>
      <c r="H744" s="9" t="s">
        <v>2380</v>
      </c>
      <c r="I744" s="11">
        <v>1</v>
      </c>
      <c r="J744" s="17" t="s">
        <v>2378</v>
      </c>
    </row>
    <row r="745" spans="1:10" x14ac:dyDescent="0.3">
      <c r="A745" s="9" t="s">
        <v>1626</v>
      </c>
      <c r="B745" s="9">
        <v>43.44</v>
      </c>
      <c r="C745" s="11" t="str" cm="1">
        <f t="array" ref="C745">_xlfn.IFS(B745&lt;18.5,"Underweight",B745&lt;24.9,"Normal Weight",B745&lt;30,"Overweight",B745&gt;=30,"Obesity")</f>
        <v>Obesity</v>
      </c>
      <c r="D745" s="9">
        <v>4.8600000000000003</v>
      </c>
      <c r="E745" s="11" t="str" cm="1">
        <f t="array" ref="E745">_xlfn.IFS(D745&lt;5.7,"Normal",D745&lt;6.5,"Prediabetes",D745&gt;=6.5,"Diabetes")</f>
        <v>Normal</v>
      </c>
      <c r="F745" s="9" t="s">
        <v>2380</v>
      </c>
      <c r="G745" s="9" t="s">
        <v>2378</v>
      </c>
      <c r="H745" s="9" t="s">
        <v>2378</v>
      </c>
      <c r="I745" s="11">
        <v>0</v>
      </c>
      <c r="J745" s="17" t="s">
        <v>2378</v>
      </c>
    </row>
    <row r="746" spans="1:10" x14ac:dyDescent="0.3">
      <c r="A746" s="9" t="s">
        <v>1625</v>
      </c>
      <c r="B746" s="9">
        <v>21.754999999999999</v>
      </c>
      <c r="C746" s="11" t="str" cm="1">
        <f t="array" ref="C746">_xlfn.IFS(B746&lt;18.5,"Underweight",B746&lt;24.9,"Normal Weight",B746&lt;30,"Overweight",B746&gt;=30,"Obesity")</f>
        <v>Normal Weight</v>
      </c>
      <c r="D746" s="9">
        <v>7.79</v>
      </c>
      <c r="E746" s="11" t="str" cm="1">
        <f t="array" ref="E746">_xlfn.IFS(D746&lt;5.7,"Normal",D746&lt;6.5,"Prediabetes",D746&gt;=6.5,"Diabetes")</f>
        <v>Diabetes</v>
      </c>
      <c r="F746" s="9" t="s">
        <v>2380</v>
      </c>
      <c r="G746" s="9" t="s">
        <v>2378</v>
      </c>
      <c r="H746" s="9" t="s">
        <v>2378</v>
      </c>
      <c r="I746" s="11">
        <v>0</v>
      </c>
      <c r="J746" s="17" t="s">
        <v>2378</v>
      </c>
    </row>
    <row r="747" spans="1:10" x14ac:dyDescent="0.3">
      <c r="A747" s="9" t="s">
        <v>1624</v>
      </c>
      <c r="B747" s="9">
        <v>44.55</v>
      </c>
      <c r="C747" s="11" t="str" cm="1">
        <f t="array" ref="C747">_xlfn.IFS(B747&lt;18.5,"Underweight",B747&lt;24.9,"Normal Weight",B747&lt;30,"Overweight",B747&gt;=30,"Obesity")</f>
        <v>Obesity</v>
      </c>
      <c r="D747" s="9">
        <v>7.12</v>
      </c>
      <c r="E747" s="11" t="str" cm="1">
        <f t="array" ref="E747">_xlfn.IFS(D747&lt;5.7,"Normal",D747&lt;6.5,"Prediabetes",D747&gt;=6.5,"Diabetes")</f>
        <v>Diabetes</v>
      </c>
      <c r="F747" s="9" t="s">
        <v>2380</v>
      </c>
      <c r="G747" s="9" t="s">
        <v>2378</v>
      </c>
      <c r="H747" s="9" t="s">
        <v>2378</v>
      </c>
      <c r="I747" s="11">
        <v>1</v>
      </c>
      <c r="J747" s="17" t="s">
        <v>2378</v>
      </c>
    </row>
    <row r="748" spans="1:10" x14ac:dyDescent="0.3">
      <c r="A748" s="9" t="s">
        <v>1623</v>
      </c>
      <c r="B748" s="9">
        <v>43.32</v>
      </c>
      <c r="C748" s="11" t="str" cm="1">
        <f t="array" ref="C748">_xlfn.IFS(B748&lt;18.5,"Underweight",B748&lt;24.9,"Normal Weight",B748&lt;30,"Overweight",B748&gt;=30,"Obesity")</f>
        <v>Obesity</v>
      </c>
      <c r="D748" s="9">
        <v>4.67</v>
      </c>
      <c r="E748" s="11" t="str" cm="1">
        <f t="array" ref="E748">_xlfn.IFS(D748&lt;5.7,"Normal",D748&lt;6.5,"Prediabetes",D748&gt;=6.5,"Diabetes")</f>
        <v>Normal</v>
      </c>
      <c r="F748" s="9" t="s">
        <v>2380</v>
      </c>
      <c r="G748" s="9" t="s">
        <v>2378</v>
      </c>
      <c r="H748" s="9" t="s">
        <v>2378</v>
      </c>
      <c r="I748" s="11">
        <v>0</v>
      </c>
      <c r="J748" s="17" t="s">
        <v>2378</v>
      </c>
    </row>
    <row r="749" spans="1:10" x14ac:dyDescent="0.3">
      <c r="A749" s="9" t="s">
        <v>1622</v>
      </c>
      <c r="B749" s="9">
        <v>31.23</v>
      </c>
      <c r="C749" s="11" t="str" cm="1">
        <f t="array" ref="C749">_xlfn.IFS(B749&lt;18.5,"Underweight",B749&lt;24.9,"Normal Weight",B749&lt;30,"Overweight",B749&gt;=30,"Obesity")</f>
        <v>Obesity</v>
      </c>
      <c r="D749" s="9">
        <v>9.1199999999999992</v>
      </c>
      <c r="E749" s="11" t="str" cm="1">
        <f t="array" ref="E749">_xlfn.IFS(D749&lt;5.7,"Normal",D749&lt;6.5,"Prediabetes",D749&gt;=6.5,"Diabetes")</f>
        <v>Diabetes</v>
      </c>
      <c r="F749" s="9" t="s">
        <v>2380</v>
      </c>
      <c r="G749" s="9" t="s">
        <v>2378</v>
      </c>
      <c r="H749" s="9" t="s">
        <v>2380</v>
      </c>
      <c r="I749" s="11">
        <v>1</v>
      </c>
      <c r="J749" s="17" t="s">
        <v>2378</v>
      </c>
    </row>
    <row r="750" spans="1:10" x14ac:dyDescent="0.3">
      <c r="A750" s="9" t="s">
        <v>1621</v>
      </c>
      <c r="B750" s="9">
        <v>42.81</v>
      </c>
      <c r="C750" s="11" t="str" cm="1">
        <f t="array" ref="C750">_xlfn.IFS(B750&lt;18.5,"Underweight",B750&lt;24.9,"Normal Weight",B750&lt;30,"Overweight",B750&gt;=30,"Obesity")</f>
        <v>Obesity</v>
      </c>
      <c r="D750" s="9">
        <v>4.1500000000000004</v>
      </c>
      <c r="E750" s="11" t="str" cm="1">
        <f t="array" ref="E750">_xlfn.IFS(D750&lt;5.7,"Normal",D750&lt;6.5,"Prediabetes",D750&gt;=6.5,"Diabetes")</f>
        <v>Normal</v>
      </c>
      <c r="F750" s="9" t="s">
        <v>2378</v>
      </c>
      <c r="G750" s="9" t="s">
        <v>2378</v>
      </c>
      <c r="H750" s="9" t="s">
        <v>2378</v>
      </c>
      <c r="I750" s="11">
        <v>1</v>
      </c>
      <c r="J750" s="17" t="s">
        <v>2378</v>
      </c>
    </row>
    <row r="751" spans="1:10" x14ac:dyDescent="0.3">
      <c r="A751" s="9" t="s">
        <v>1620</v>
      </c>
      <c r="B751" s="9">
        <v>35.909999999999997</v>
      </c>
      <c r="C751" s="11" t="str" cm="1">
        <f t="array" ref="C751">_xlfn.IFS(B751&lt;18.5,"Underweight",B751&lt;24.9,"Normal Weight",B751&lt;30,"Overweight",B751&gt;=30,"Obesity")</f>
        <v>Obesity</v>
      </c>
      <c r="D751" s="9">
        <v>6.72</v>
      </c>
      <c r="E751" s="11" t="str" cm="1">
        <f t="array" ref="E751">_xlfn.IFS(D751&lt;5.7,"Normal",D751&lt;6.5,"Prediabetes",D751&gt;=6.5,"Diabetes")</f>
        <v>Diabetes</v>
      </c>
      <c r="F751" s="9" t="s">
        <v>2380</v>
      </c>
      <c r="G751" s="9" t="s">
        <v>2378</v>
      </c>
      <c r="H751" s="9" t="s">
        <v>2378</v>
      </c>
      <c r="I751" s="11">
        <v>2</v>
      </c>
      <c r="J751" s="17" t="s">
        <v>2378</v>
      </c>
    </row>
    <row r="752" spans="1:10" x14ac:dyDescent="0.3">
      <c r="A752" s="9" t="s">
        <v>1619</v>
      </c>
      <c r="B752" s="9">
        <v>36.65</v>
      </c>
      <c r="C752" s="11" t="str" cm="1">
        <f t="array" ref="C752">_xlfn.IFS(B752&lt;18.5,"Underweight",B752&lt;24.9,"Normal Weight",B752&lt;30,"Overweight",B752&gt;=30,"Obesity")</f>
        <v>Obesity</v>
      </c>
      <c r="D752" s="9">
        <v>5.01</v>
      </c>
      <c r="E752" s="11" t="str" cm="1">
        <f t="array" ref="E752">_xlfn.IFS(D752&lt;5.7,"Normal",D752&lt;6.5,"Prediabetes",D752&gt;=6.5,"Diabetes")</f>
        <v>Normal</v>
      </c>
      <c r="F752" s="9" t="s">
        <v>2380</v>
      </c>
      <c r="G752" s="9" t="s">
        <v>2378</v>
      </c>
      <c r="H752" s="9" t="s">
        <v>2380</v>
      </c>
      <c r="I752" s="11">
        <v>1</v>
      </c>
      <c r="J752" s="17" t="s">
        <v>2378</v>
      </c>
    </row>
    <row r="753" spans="1:10" x14ac:dyDescent="0.3">
      <c r="A753" s="9" t="s">
        <v>1618</v>
      </c>
      <c r="B753" s="9">
        <v>22.04</v>
      </c>
      <c r="C753" s="11" t="str" cm="1">
        <f t="array" ref="C753">_xlfn.IFS(B753&lt;18.5,"Underweight",B753&lt;24.9,"Normal Weight",B753&lt;30,"Overweight",B753&gt;=30,"Obesity")</f>
        <v>Normal Weight</v>
      </c>
      <c r="D753" s="9">
        <v>10.9</v>
      </c>
      <c r="E753" s="11" t="str" cm="1">
        <f t="array" ref="E753">_xlfn.IFS(D753&lt;5.7,"Normal",D753&lt;6.5,"Prediabetes",D753&gt;=6.5,"Diabetes")</f>
        <v>Diabetes</v>
      </c>
      <c r="F753" s="9" t="s">
        <v>2380</v>
      </c>
      <c r="G753" s="9" t="s">
        <v>2378</v>
      </c>
      <c r="H753" s="9" t="s">
        <v>2378</v>
      </c>
      <c r="I753" s="11">
        <v>2</v>
      </c>
      <c r="J753" s="17" t="s">
        <v>2378</v>
      </c>
    </row>
    <row r="754" spans="1:10" x14ac:dyDescent="0.3">
      <c r="A754" s="9" t="s">
        <v>1617</v>
      </c>
      <c r="B754" s="9">
        <v>31.824999999999999</v>
      </c>
      <c r="C754" s="11" t="str" cm="1">
        <f t="array" ref="C754">_xlfn.IFS(B754&lt;18.5,"Underweight",B754&lt;24.9,"Normal Weight",B754&lt;30,"Overweight",B754&gt;=30,"Obesity")</f>
        <v>Obesity</v>
      </c>
      <c r="D754" s="9">
        <v>5.52</v>
      </c>
      <c r="E754" s="11" t="str" cm="1">
        <f t="array" ref="E754">_xlfn.IFS(D754&lt;5.7,"Normal",D754&lt;6.5,"Prediabetes",D754&gt;=6.5,"Diabetes")</f>
        <v>Normal</v>
      </c>
      <c r="F754" s="9" t="s">
        <v>2380</v>
      </c>
      <c r="G754" s="9" t="s">
        <v>2378</v>
      </c>
      <c r="H754" s="9" t="s">
        <v>2378</v>
      </c>
      <c r="I754" s="11">
        <v>1</v>
      </c>
      <c r="J754" s="17" t="s">
        <v>2378</v>
      </c>
    </row>
    <row r="755" spans="1:10" x14ac:dyDescent="0.3">
      <c r="A755" s="9" t="s">
        <v>1616</v>
      </c>
      <c r="B755" s="9">
        <v>53.58</v>
      </c>
      <c r="C755" s="11" t="str" cm="1">
        <f t="array" ref="C755">_xlfn.IFS(B755&lt;18.5,"Underweight",B755&lt;24.9,"Normal Weight",B755&lt;30,"Overweight",B755&gt;=30,"Obesity")</f>
        <v>Obesity</v>
      </c>
      <c r="D755" s="9">
        <v>4.55</v>
      </c>
      <c r="E755" s="11" t="str" cm="1">
        <f t="array" ref="E755">_xlfn.IFS(D755&lt;5.7,"Normal",D755&lt;6.5,"Prediabetes",D755&gt;=6.5,"Diabetes")</f>
        <v>Normal</v>
      </c>
      <c r="F755" s="9" t="s">
        <v>2378</v>
      </c>
      <c r="G755" s="9" t="s">
        <v>2378</v>
      </c>
      <c r="H755" s="9" t="s">
        <v>2378</v>
      </c>
      <c r="I755" s="11">
        <v>1</v>
      </c>
      <c r="J755" s="17" t="s">
        <v>2378</v>
      </c>
    </row>
    <row r="756" spans="1:10" x14ac:dyDescent="0.3">
      <c r="A756" s="9" t="s">
        <v>1615</v>
      </c>
      <c r="B756" s="9">
        <v>34.299999999999997</v>
      </c>
      <c r="C756" s="11" t="str" cm="1">
        <f t="array" ref="C756">_xlfn.IFS(B756&lt;18.5,"Underweight",B756&lt;24.9,"Normal Weight",B756&lt;30,"Overweight",B756&gt;=30,"Obesity")</f>
        <v>Obesity</v>
      </c>
      <c r="D756" s="9">
        <v>11.76</v>
      </c>
      <c r="E756" s="11" t="str" cm="1">
        <f t="array" ref="E756">_xlfn.IFS(D756&lt;5.7,"Normal",D756&lt;6.5,"Prediabetes",D756&gt;=6.5,"Diabetes")</f>
        <v>Diabetes</v>
      </c>
      <c r="F756" s="9" t="s">
        <v>2378</v>
      </c>
      <c r="G756" s="9" t="s">
        <v>2378</v>
      </c>
      <c r="H756" s="9" t="s">
        <v>2378</v>
      </c>
      <c r="I756" s="11">
        <v>0</v>
      </c>
      <c r="J756" s="17" t="s">
        <v>2378</v>
      </c>
    </row>
    <row r="757" spans="1:10" x14ac:dyDescent="0.3">
      <c r="A757" s="9" t="s">
        <v>1614</v>
      </c>
      <c r="B757" s="9">
        <v>32.11</v>
      </c>
      <c r="C757" s="11" t="str" cm="1">
        <f t="array" ref="C757">_xlfn.IFS(B757&lt;18.5,"Underweight",B757&lt;24.9,"Normal Weight",B757&lt;30,"Overweight",B757&gt;=30,"Obesity")</f>
        <v>Obesity</v>
      </c>
      <c r="D757" s="9">
        <v>7.06</v>
      </c>
      <c r="E757" s="11" t="str" cm="1">
        <f t="array" ref="E757">_xlfn.IFS(D757&lt;5.7,"Normal",D757&lt;6.5,"Prediabetes",D757&gt;=6.5,"Diabetes")</f>
        <v>Diabetes</v>
      </c>
      <c r="F757" s="9" t="s">
        <v>2378</v>
      </c>
      <c r="G757" s="9" t="s">
        <v>2378</v>
      </c>
      <c r="H757" s="9" t="s">
        <v>2378</v>
      </c>
      <c r="I757" s="11">
        <v>0</v>
      </c>
      <c r="J757" s="17" t="s">
        <v>2378</v>
      </c>
    </row>
    <row r="758" spans="1:10" x14ac:dyDescent="0.3">
      <c r="A758" s="9" t="s">
        <v>1613</v>
      </c>
      <c r="B758" s="9">
        <v>31.78</v>
      </c>
      <c r="C758" s="11" t="str" cm="1">
        <f t="array" ref="C758">_xlfn.IFS(B758&lt;18.5,"Underweight",B758&lt;24.9,"Normal Weight",B758&lt;30,"Overweight",B758&gt;=30,"Obesity")</f>
        <v>Obesity</v>
      </c>
      <c r="D758" s="9">
        <v>11.35</v>
      </c>
      <c r="E758" s="11" t="str" cm="1">
        <f t="array" ref="E758">_xlfn.IFS(D758&lt;5.7,"Normal",D758&lt;6.5,"Prediabetes",D758&gt;=6.5,"Diabetes")</f>
        <v>Diabetes</v>
      </c>
      <c r="F758" s="9" t="s">
        <v>2380</v>
      </c>
      <c r="G758" s="9" t="s">
        <v>2378</v>
      </c>
      <c r="H758" s="9" t="s">
        <v>2380</v>
      </c>
      <c r="I758" s="11">
        <v>1</v>
      </c>
      <c r="J758" s="17" t="s">
        <v>2378</v>
      </c>
    </row>
    <row r="759" spans="1:10" x14ac:dyDescent="0.3">
      <c r="A759" s="9" t="s">
        <v>1612</v>
      </c>
      <c r="B759" s="9">
        <v>46.89</v>
      </c>
      <c r="C759" s="11" t="str" cm="1">
        <f t="array" ref="C759">_xlfn.IFS(B759&lt;18.5,"Underweight",B759&lt;24.9,"Normal Weight",B759&lt;30,"Overweight",B759&gt;=30,"Obesity")</f>
        <v>Obesity</v>
      </c>
      <c r="D759" s="9">
        <v>5.52</v>
      </c>
      <c r="E759" s="11" t="str" cm="1">
        <f t="array" ref="E759">_xlfn.IFS(D759&lt;5.7,"Normal",D759&lt;6.5,"Prediabetes",D759&gt;=6.5,"Diabetes")</f>
        <v>Normal</v>
      </c>
      <c r="F759" s="9" t="s">
        <v>2378</v>
      </c>
      <c r="G759" s="9" t="s">
        <v>2378</v>
      </c>
      <c r="H759" s="9" t="s">
        <v>2378</v>
      </c>
      <c r="I759" s="11">
        <v>0</v>
      </c>
      <c r="J759" s="17" t="s">
        <v>2378</v>
      </c>
    </row>
    <row r="760" spans="1:10" x14ac:dyDescent="0.3">
      <c r="A760" s="9" t="s">
        <v>1611</v>
      </c>
      <c r="B760" s="9">
        <v>39.35</v>
      </c>
      <c r="C760" s="11" t="str" cm="1">
        <f t="array" ref="C760">_xlfn.IFS(B760&lt;18.5,"Underweight",B760&lt;24.9,"Normal Weight",B760&lt;30,"Overweight",B760&gt;=30,"Obesity")</f>
        <v>Obesity</v>
      </c>
      <c r="D760" s="9">
        <v>7.86</v>
      </c>
      <c r="E760" s="11" t="str" cm="1">
        <f t="array" ref="E760">_xlfn.IFS(D760&lt;5.7,"Normal",D760&lt;6.5,"Prediabetes",D760&gt;=6.5,"Diabetes")</f>
        <v>Diabetes</v>
      </c>
      <c r="F760" s="9" t="s">
        <v>2380</v>
      </c>
      <c r="G760" s="9" t="s">
        <v>2378</v>
      </c>
      <c r="H760" s="9" t="s">
        <v>2378</v>
      </c>
      <c r="I760" s="11">
        <v>1</v>
      </c>
      <c r="J760" s="17" t="s">
        <v>2378</v>
      </c>
    </row>
    <row r="761" spans="1:10" x14ac:dyDescent="0.3">
      <c r="A761" s="9" t="s">
        <v>1610</v>
      </c>
      <c r="B761" s="9">
        <v>39.200000000000003</v>
      </c>
      <c r="C761" s="11" t="str" cm="1">
        <f t="array" ref="C761">_xlfn.IFS(B761&lt;18.5,"Underweight",B761&lt;24.9,"Normal Weight",B761&lt;30,"Overweight",B761&gt;=30,"Obesity")</f>
        <v>Obesity</v>
      </c>
      <c r="D761" s="9">
        <v>11.38</v>
      </c>
      <c r="E761" s="11" t="str" cm="1">
        <f t="array" ref="E761">_xlfn.IFS(D761&lt;5.7,"Normal",D761&lt;6.5,"Prediabetes",D761&gt;=6.5,"Diabetes")</f>
        <v>Diabetes</v>
      </c>
      <c r="F761" s="9" t="s">
        <v>2378</v>
      </c>
      <c r="G761" s="9" t="s">
        <v>2378</v>
      </c>
      <c r="H761" s="9" t="s">
        <v>2378</v>
      </c>
      <c r="I761" s="11">
        <v>0</v>
      </c>
      <c r="J761" s="17" t="s">
        <v>2378</v>
      </c>
    </row>
    <row r="762" spans="1:10" x14ac:dyDescent="0.3">
      <c r="A762" s="9" t="s">
        <v>1609</v>
      </c>
      <c r="B762" s="9">
        <v>39.159999999999997</v>
      </c>
      <c r="C762" s="11" t="str" cm="1">
        <f t="array" ref="C762">_xlfn.IFS(B762&lt;18.5,"Underweight",B762&lt;24.9,"Normal Weight",B762&lt;30,"Overweight",B762&gt;=30,"Obesity")</f>
        <v>Obesity</v>
      </c>
      <c r="D762" s="9">
        <v>10.48</v>
      </c>
      <c r="E762" s="11" t="str" cm="1">
        <f t="array" ref="E762">_xlfn.IFS(D762&lt;5.7,"Normal",D762&lt;6.5,"Prediabetes",D762&gt;=6.5,"Diabetes")</f>
        <v>Diabetes</v>
      </c>
      <c r="F762" s="9" t="s">
        <v>2378</v>
      </c>
      <c r="G762" s="9" t="s">
        <v>2378</v>
      </c>
      <c r="H762" s="9" t="s">
        <v>2378</v>
      </c>
      <c r="I762" s="11">
        <v>0</v>
      </c>
      <c r="J762" s="17" t="s">
        <v>2378</v>
      </c>
    </row>
    <row r="763" spans="1:10" x14ac:dyDescent="0.3">
      <c r="A763" s="9" t="s">
        <v>1608</v>
      </c>
      <c r="B763" s="9">
        <v>44.1</v>
      </c>
      <c r="C763" s="11" t="str" cm="1">
        <f t="array" ref="C763">_xlfn.IFS(B763&lt;18.5,"Underweight",B763&lt;24.9,"Normal Weight",B763&lt;30,"Overweight",B763&gt;=30,"Obesity")</f>
        <v>Obesity</v>
      </c>
      <c r="D763" s="9">
        <v>5.04</v>
      </c>
      <c r="E763" s="11" t="str" cm="1">
        <f t="array" ref="E763">_xlfn.IFS(D763&lt;5.7,"Normal",D763&lt;6.5,"Prediabetes",D763&gt;=6.5,"Diabetes")</f>
        <v>Normal</v>
      </c>
      <c r="F763" s="9" t="s">
        <v>2380</v>
      </c>
      <c r="G763" s="9" t="s">
        <v>2378</v>
      </c>
      <c r="H763" s="9" t="s">
        <v>2378</v>
      </c>
      <c r="I763" s="11">
        <v>0</v>
      </c>
      <c r="J763" s="17" t="s">
        <v>2378</v>
      </c>
    </row>
    <row r="764" spans="1:10" x14ac:dyDescent="0.3">
      <c r="A764" s="9" t="s">
        <v>1607</v>
      </c>
      <c r="B764" s="9">
        <v>33.200000000000003</v>
      </c>
      <c r="C764" s="11" t="str" cm="1">
        <f t="array" ref="C764">_xlfn.IFS(B764&lt;18.5,"Underweight",B764&lt;24.9,"Normal Weight",B764&lt;30,"Overweight",B764&gt;=30,"Obesity")</f>
        <v>Obesity</v>
      </c>
      <c r="D764" s="9">
        <v>9.06</v>
      </c>
      <c r="E764" s="11" t="str" cm="1">
        <f t="array" ref="E764">_xlfn.IFS(D764&lt;5.7,"Normal",D764&lt;6.5,"Prediabetes",D764&gt;=6.5,"Diabetes")</f>
        <v>Diabetes</v>
      </c>
      <c r="F764" s="9" t="s">
        <v>2378</v>
      </c>
      <c r="G764" s="9" t="s">
        <v>2378</v>
      </c>
      <c r="H764" s="9" t="s">
        <v>2378</v>
      </c>
      <c r="I764" s="11">
        <v>0</v>
      </c>
      <c r="J764" s="17" t="s">
        <v>2378</v>
      </c>
    </row>
    <row r="765" spans="1:10" x14ac:dyDescent="0.3">
      <c r="A765" s="9" t="s">
        <v>1606</v>
      </c>
      <c r="B765" s="9">
        <v>29.92</v>
      </c>
      <c r="C765" s="11" t="str" cm="1">
        <f t="array" ref="C765">_xlfn.IFS(B765&lt;18.5,"Underweight",B765&lt;24.9,"Normal Weight",B765&lt;30,"Overweight",B765&gt;=30,"Obesity")</f>
        <v>Overweight</v>
      </c>
      <c r="D765" s="9">
        <v>11.07</v>
      </c>
      <c r="E765" s="11" t="str" cm="1">
        <f t="array" ref="E765">_xlfn.IFS(D765&lt;5.7,"Normal",D765&lt;6.5,"Prediabetes",D765&gt;=6.5,"Diabetes")</f>
        <v>Diabetes</v>
      </c>
      <c r="F765" s="9" t="s">
        <v>2378</v>
      </c>
      <c r="G765" s="9" t="s">
        <v>2378</v>
      </c>
      <c r="H765" s="9" t="s">
        <v>2378</v>
      </c>
      <c r="I765" s="11">
        <v>0</v>
      </c>
      <c r="J765" s="17" t="s">
        <v>2378</v>
      </c>
    </row>
    <row r="766" spans="1:10" x14ac:dyDescent="0.3">
      <c r="A766" s="9" t="s">
        <v>1605</v>
      </c>
      <c r="B766" s="9">
        <v>25</v>
      </c>
      <c r="C766" s="11" t="str" cm="1">
        <f t="array" ref="C766">_xlfn.IFS(B766&lt;18.5,"Underweight",B766&lt;24.9,"Normal Weight",B766&lt;30,"Overweight",B766&gt;=30,"Obesity")</f>
        <v>Overweight</v>
      </c>
      <c r="D766" s="9">
        <v>10.45</v>
      </c>
      <c r="E766" s="11" t="str" cm="1">
        <f t="array" ref="E766">_xlfn.IFS(D766&lt;5.7,"Normal",D766&lt;6.5,"Prediabetes",D766&gt;=6.5,"Diabetes")</f>
        <v>Diabetes</v>
      </c>
      <c r="F766" s="9" t="s">
        <v>2378</v>
      </c>
      <c r="G766" s="9" t="s">
        <v>2378</v>
      </c>
      <c r="H766" s="9" t="s">
        <v>2378</v>
      </c>
      <c r="I766" s="11">
        <v>0</v>
      </c>
      <c r="J766" s="17" t="s">
        <v>2378</v>
      </c>
    </row>
    <row r="767" spans="1:10" x14ac:dyDescent="0.3">
      <c r="A767" s="9" t="s">
        <v>1604</v>
      </c>
      <c r="B767" s="9">
        <v>38.869999999999997</v>
      </c>
      <c r="C767" s="11" t="str" cm="1">
        <f t="array" ref="C767">_xlfn.IFS(B767&lt;18.5,"Underweight",B767&lt;24.9,"Normal Weight",B767&lt;30,"Overweight",B767&gt;=30,"Obesity")</f>
        <v>Obesity</v>
      </c>
      <c r="D767" s="9">
        <v>8.6300000000000008</v>
      </c>
      <c r="E767" s="11" t="str" cm="1">
        <f t="array" ref="E767">_xlfn.IFS(D767&lt;5.7,"Normal",D767&lt;6.5,"Prediabetes",D767&gt;=6.5,"Diabetes")</f>
        <v>Diabetes</v>
      </c>
      <c r="F767" s="9" t="s">
        <v>2380</v>
      </c>
      <c r="G767" s="9" t="s">
        <v>2378</v>
      </c>
      <c r="H767" s="9" t="s">
        <v>2378</v>
      </c>
      <c r="I767" s="11">
        <v>1</v>
      </c>
      <c r="J767" s="17" t="s">
        <v>2378</v>
      </c>
    </row>
    <row r="768" spans="1:10" x14ac:dyDescent="0.3">
      <c r="A768" s="9" t="s">
        <v>1603</v>
      </c>
      <c r="B768" s="9">
        <v>32.299999999999997</v>
      </c>
      <c r="C768" s="11" t="str" cm="1">
        <f t="array" ref="C768">_xlfn.IFS(B768&lt;18.5,"Underweight",B768&lt;24.9,"Normal Weight",B768&lt;30,"Overweight",B768&gt;=30,"Obesity")</f>
        <v>Obesity</v>
      </c>
      <c r="D768" s="9">
        <v>5.28</v>
      </c>
      <c r="E768" s="11" t="str" cm="1">
        <f t="array" ref="E768">_xlfn.IFS(D768&lt;5.7,"Normal",D768&lt;6.5,"Prediabetes",D768&gt;=6.5,"Diabetes")</f>
        <v>Normal</v>
      </c>
      <c r="F768" s="9" t="s">
        <v>2380</v>
      </c>
      <c r="G768" s="9" t="s">
        <v>2378</v>
      </c>
      <c r="H768" s="9" t="s">
        <v>2378</v>
      </c>
      <c r="I768" s="11">
        <v>2</v>
      </c>
      <c r="J768" s="17" t="s">
        <v>2378</v>
      </c>
    </row>
    <row r="769" spans="1:10" x14ac:dyDescent="0.3">
      <c r="A769" s="9" t="s">
        <v>1602</v>
      </c>
      <c r="B769" s="9">
        <v>31.16</v>
      </c>
      <c r="C769" s="11" t="str" cm="1">
        <f t="array" ref="C769">_xlfn.IFS(B769&lt;18.5,"Underweight",B769&lt;24.9,"Normal Weight",B769&lt;30,"Overweight",B769&gt;=30,"Obesity")</f>
        <v>Obesity</v>
      </c>
      <c r="D769" s="9">
        <v>7.49</v>
      </c>
      <c r="E769" s="11" t="str" cm="1">
        <f t="array" ref="E769">_xlfn.IFS(D769&lt;5.7,"Normal",D769&lt;6.5,"Prediabetes",D769&gt;=6.5,"Diabetes")</f>
        <v>Diabetes</v>
      </c>
      <c r="F769" s="9" t="s">
        <v>2380</v>
      </c>
      <c r="G769" s="9" t="s">
        <v>2378</v>
      </c>
      <c r="H769" s="9" t="s">
        <v>2378</v>
      </c>
      <c r="I769" s="11">
        <v>2</v>
      </c>
      <c r="J769" s="17" t="s">
        <v>2378</v>
      </c>
    </row>
    <row r="770" spans="1:10" x14ac:dyDescent="0.3">
      <c r="A770" s="9" t="s">
        <v>1601</v>
      </c>
      <c r="B770" s="9">
        <v>54.59</v>
      </c>
      <c r="C770" s="11" t="str" cm="1">
        <f t="array" ref="C770">_xlfn.IFS(B770&lt;18.5,"Underweight",B770&lt;24.9,"Normal Weight",B770&lt;30,"Overweight",B770&gt;=30,"Obesity")</f>
        <v>Obesity</v>
      </c>
      <c r="D770" s="9">
        <v>4.2699999999999996</v>
      </c>
      <c r="E770" s="11" t="str" cm="1">
        <f t="array" ref="E770">_xlfn.IFS(D770&lt;5.7,"Normal",D770&lt;6.5,"Prediabetes",D770&gt;=6.5,"Diabetes")</f>
        <v>Normal</v>
      </c>
      <c r="F770" s="9" t="s">
        <v>2378</v>
      </c>
      <c r="G770" s="9" t="s">
        <v>2378</v>
      </c>
      <c r="H770" s="9" t="s">
        <v>2378</v>
      </c>
      <c r="I770" s="11">
        <v>0</v>
      </c>
      <c r="J770" s="17" t="s">
        <v>2378</v>
      </c>
    </row>
    <row r="771" spans="1:10" x14ac:dyDescent="0.3">
      <c r="A771" s="9" t="s">
        <v>1600</v>
      </c>
      <c r="B771" s="9">
        <v>21.09</v>
      </c>
      <c r="C771" s="11" t="str" cm="1">
        <f t="array" ref="C771">_xlfn.IFS(B771&lt;18.5,"Underweight",B771&lt;24.9,"Normal Weight",B771&lt;30,"Overweight",B771&gt;=30,"Obesity")</f>
        <v>Normal Weight</v>
      </c>
      <c r="D771" s="9">
        <v>9.2200000000000006</v>
      </c>
      <c r="E771" s="11" t="str" cm="1">
        <f t="array" ref="E771">_xlfn.IFS(D771&lt;5.7,"Normal",D771&lt;6.5,"Prediabetes",D771&gt;=6.5,"Diabetes")</f>
        <v>Diabetes</v>
      </c>
      <c r="F771" s="9" t="s">
        <v>2380</v>
      </c>
      <c r="G771" s="9" t="s">
        <v>2378</v>
      </c>
      <c r="H771" s="9" t="s">
        <v>2378</v>
      </c>
      <c r="I771" s="11">
        <v>2</v>
      </c>
      <c r="J771" s="17" t="s">
        <v>2378</v>
      </c>
    </row>
    <row r="772" spans="1:10" x14ac:dyDescent="0.3">
      <c r="A772" s="9" t="s">
        <v>1599</v>
      </c>
      <c r="B772" s="9">
        <v>52.41</v>
      </c>
      <c r="C772" s="11" t="str" cm="1">
        <f t="array" ref="C772">_xlfn.IFS(B772&lt;18.5,"Underweight",B772&lt;24.9,"Normal Weight",B772&lt;30,"Overweight",B772&gt;=30,"Obesity")</f>
        <v>Obesity</v>
      </c>
      <c r="D772" s="9">
        <v>5.99</v>
      </c>
      <c r="E772" s="11" t="str" cm="1">
        <f t="array" ref="E772">_xlfn.IFS(D772&lt;5.7,"Normal",D772&lt;6.5,"Prediabetes",D772&gt;=6.5,"Diabetes")</f>
        <v>Prediabetes</v>
      </c>
      <c r="F772" s="9" t="s">
        <v>2378</v>
      </c>
      <c r="G772" s="9" t="s">
        <v>2378</v>
      </c>
      <c r="H772" s="9" t="s">
        <v>2378</v>
      </c>
      <c r="I772" s="11">
        <v>1</v>
      </c>
      <c r="J772" s="17" t="s">
        <v>2378</v>
      </c>
    </row>
    <row r="773" spans="1:10" x14ac:dyDescent="0.3">
      <c r="A773" s="9" t="s">
        <v>1598</v>
      </c>
      <c r="B773" s="9">
        <v>41.47</v>
      </c>
      <c r="C773" s="11" t="str" cm="1">
        <f t="array" ref="C773">_xlfn.IFS(B773&lt;18.5,"Underweight",B773&lt;24.9,"Normal Weight",B773&lt;30,"Overweight",B773&gt;=30,"Obesity")</f>
        <v>Obesity</v>
      </c>
      <c r="D773" s="9">
        <v>5.86</v>
      </c>
      <c r="E773" s="11" t="str" cm="1">
        <f t="array" ref="E773">_xlfn.IFS(D773&lt;5.7,"Normal",D773&lt;6.5,"Prediabetes",D773&gt;=6.5,"Diabetes")</f>
        <v>Prediabetes</v>
      </c>
      <c r="F773" s="9" t="s">
        <v>2380</v>
      </c>
      <c r="G773" s="9" t="s">
        <v>2378</v>
      </c>
      <c r="H773" s="9" t="s">
        <v>2378</v>
      </c>
      <c r="I773" s="11">
        <v>2</v>
      </c>
      <c r="J773" s="17" t="s">
        <v>2378</v>
      </c>
    </row>
    <row r="774" spans="1:10" x14ac:dyDescent="0.3">
      <c r="A774" s="9" t="s">
        <v>1597</v>
      </c>
      <c r="B774" s="9">
        <v>33.1</v>
      </c>
      <c r="C774" s="11" t="str" cm="1">
        <f t="array" ref="C774">_xlfn.IFS(B774&lt;18.5,"Underweight",B774&lt;24.9,"Normal Weight",B774&lt;30,"Overweight",B774&gt;=30,"Obesity")</f>
        <v>Obesity</v>
      </c>
      <c r="D774" s="9">
        <v>5.19</v>
      </c>
      <c r="E774" s="11" t="str" cm="1">
        <f t="array" ref="E774">_xlfn.IFS(D774&lt;5.7,"Normal",D774&lt;6.5,"Prediabetes",D774&gt;=6.5,"Diabetes")</f>
        <v>Normal</v>
      </c>
      <c r="F774" s="9" t="s">
        <v>2380</v>
      </c>
      <c r="G774" s="9" t="s">
        <v>2378</v>
      </c>
      <c r="H774" s="9" t="s">
        <v>2378</v>
      </c>
      <c r="I774" s="11">
        <v>2</v>
      </c>
      <c r="J774" s="17" t="s">
        <v>2378</v>
      </c>
    </row>
    <row r="775" spans="1:10" x14ac:dyDescent="0.3">
      <c r="A775" s="9" t="s">
        <v>1596</v>
      </c>
      <c r="B775" s="9">
        <v>30.8</v>
      </c>
      <c r="C775" s="11" t="str" cm="1">
        <f t="array" ref="C775">_xlfn.IFS(B775&lt;18.5,"Underweight",B775&lt;24.9,"Normal Weight",B775&lt;30,"Overweight",B775&gt;=30,"Obesity")</f>
        <v>Obesity</v>
      </c>
      <c r="D775" s="9">
        <v>4.37</v>
      </c>
      <c r="E775" s="11" t="str" cm="1">
        <f t="array" ref="E775">_xlfn.IFS(D775&lt;5.7,"Normal",D775&lt;6.5,"Prediabetes",D775&gt;=6.5,"Diabetes")</f>
        <v>Normal</v>
      </c>
      <c r="F775" s="9" t="s">
        <v>2380</v>
      </c>
      <c r="G775" s="9" t="s">
        <v>2378</v>
      </c>
      <c r="H775" s="9" t="s">
        <v>2378</v>
      </c>
      <c r="I775" s="11">
        <v>2</v>
      </c>
      <c r="J775" s="17" t="s">
        <v>2378</v>
      </c>
    </row>
    <row r="776" spans="1:10" x14ac:dyDescent="0.3">
      <c r="A776" s="9" t="s">
        <v>1595</v>
      </c>
      <c r="B776" s="9">
        <v>42.06</v>
      </c>
      <c r="C776" s="11" t="str" cm="1">
        <f t="array" ref="C776">_xlfn.IFS(B776&lt;18.5,"Underweight",B776&lt;24.9,"Normal Weight",B776&lt;30,"Overweight",B776&gt;=30,"Obesity")</f>
        <v>Obesity</v>
      </c>
      <c r="D776" s="9">
        <v>5.32</v>
      </c>
      <c r="E776" s="11" t="str" cm="1">
        <f t="array" ref="E776">_xlfn.IFS(D776&lt;5.7,"Normal",D776&lt;6.5,"Prediabetes",D776&gt;=6.5,"Diabetes")</f>
        <v>Normal</v>
      </c>
      <c r="F776" s="9" t="s">
        <v>2378</v>
      </c>
      <c r="G776" s="9" t="s">
        <v>2378</v>
      </c>
      <c r="H776" s="9" t="s">
        <v>2378</v>
      </c>
      <c r="I776" s="11">
        <v>1</v>
      </c>
      <c r="J776" s="17" t="s">
        <v>2378</v>
      </c>
    </row>
    <row r="777" spans="1:10" x14ac:dyDescent="0.3">
      <c r="A777" s="9" t="s">
        <v>1594</v>
      </c>
      <c r="B777" s="9">
        <v>39.270000000000003</v>
      </c>
      <c r="C777" s="11" t="str" cm="1">
        <f t="array" ref="C777">_xlfn.IFS(B777&lt;18.5,"Underweight",B777&lt;24.9,"Normal Weight",B777&lt;30,"Overweight",B777&gt;=30,"Obesity")</f>
        <v>Obesity</v>
      </c>
      <c r="D777" s="9">
        <v>5.64</v>
      </c>
      <c r="E777" s="11" t="str" cm="1">
        <f t="array" ref="E777">_xlfn.IFS(D777&lt;5.7,"Normal",D777&lt;6.5,"Prediabetes",D777&gt;=6.5,"Diabetes")</f>
        <v>Normal</v>
      </c>
      <c r="F777" s="9" t="s">
        <v>2378</v>
      </c>
      <c r="G777" s="9" t="s">
        <v>2378</v>
      </c>
      <c r="H777" s="9" t="s">
        <v>2380</v>
      </c>
      <c r="I777" s="11">
        <v>1</v>
      </c>
      <c r="J777" s="17" t="s">
        <v>2378</v>
      </c>
    </row>
    <row r="778" spans="1:10" x14ac:dyDescent="0.3">
      <c r="A778" s="9" t="s">
        <v>1593</v>
      </c>
      <c r="B778" s="9">
        <v>30.71</v>
      </c>
      <c r="C778" s="11" t="str" cm="1">
        <f t="array" ref="C778">_xlfn.IFS(B778&lt;18.5,"Underweight",B778&lt;24.9,"Normal Weight",B778&lt;30,"Overweight",B778&gt;=30,"Obesity")</f>
        <v>Obesity</v>
      </c>
      <c r="D778" s="9">
        <v>5.59</v>
      </c>
      <c r="E778" s="11" t="str" cm="1">
        <f t="array" ref="E778">_xlfn.IFS(D778&lt;5.7,"Normal",D778&lt;6.5,"Prediabetes",D778&gt;=6.5,"Diabetes")</f>
        <v>Normal</v>
      </c>
      <c r="F778" s="9" t="s">
        <v>2380</v>
      </c>
      <c r="G778" s="9" t="s">
        <v>2378</v>
      </c>
      <c r="H778" s="9" t="s">
        <v>2378</v>
      </c>
      <c r="I778" s="11">
        <v>1</v>
      </c>
      <c r="J778" s="17" t="s">
        <v>2378</v>
      </c>
    </row>
    <row r="779" spans="1:10" x14ac:dyDescent="0.3">
      <c r="A779" s="9" t="s">
        <v>1592</v>
      </c>
      <c r="B779" s="9">
        <v>47.19</v>
      </c>
      <c r="C779" s="11" t="str" cm="1">
        <f t="array" ref="C779">_xlfn.IFS(B779&lt;18.5,"Underweight",B779&lt;24.9,"Normal Weight",B779&lt;30,"Overweight",B779&gt;=30,"Obesity")</f>
        <v>Obesity</v>
      </c>
      <c r="D779" s="9">
        <v>5.29</v>
      </c>
      <c r="E779" s="11" t="str" cm="1">
        <f t="array" ref="E779">_xlfn.IFS(D779&lt;5.7,"Normal",D779&lt;6.5,"Prediabetes",D779&gt;=6.5,"Diabetes")</f>
        <v>Normal</v>
      </c>
      <c r="F779" s="9" t="s">
        <v>2378</v>
      </c>
      <c r="G779" s="9" t="s">
        <v>2378</v>
      </c>
      <c r="H779" s="9" t="s">
        <v>2378</v>
      </c>
      <c r="I779" s="11">
        <v>0</v>
      </c>
      <c r="J779" s="17" t="s">
        <v>2378</v>
      </c>
    </row>
    <row r="780" spans="1:10" x14ac:dyDescent="0.3">
      <c r="A780" s="9" t="s">
        <v>1591</v>
      </c>
      <c r="B780" s="9">
        <v>30.02</v>
      </c>
      <c r="C780" s="11" t="str" cm="1">
        <f t="array" ref="C780">_xlfn.IFS(B780&lt;18.5,"Underweight",B780&lt;24.9,"Normal Weight",B780&lt;30,"Overweight",B780&gt;=30,"Obesity")</f>
        <v>Obesity</v>
      </c>
      <c r="D780" s="9">
        <v>6.65</v>
      </c>
      <c r="E780" s="11" t="str" cm="1">
        <f t="array" ref="E780">_xlfn.IFS(D780&lt;5.7,"Normal",D780&lt;6.5,"Prediabetes",D780&gt;=6.5,"Diabetes")</f>
        <v>Diabetes</v>
      </c>
      <c r="F780" s="9" t="s">
        <v>2378</v>
      </c>
      <c r="G780" s="9" t="s">
        <v>2378</v>
      </c>
      <c r="H780" s="9" t="s">
        <v>2378</v>
      </c>
      <c r="I780" s="11">
        <v>0</v>
      </c>
      <c r="J780" s="17" t="s">
        <v>2378</v>
      </c>
    </row>
    <row r="781" spans="1:10" x14ac:dyDescent="0.3">
      <c r="A781" s="9" t="s">
        <v>1590</v>
      </c>
      <c r="B781" s="9">
        <v>37.909999999999997</v>
      </c>
      <c r="C781" s="11" t="str" cm="1">
        <f t="array" ref="C781">_xlfn.IFS(B781&lt;18.5,"Underweight",B781&lt;24.9,"Normal Weight",B781&lt;30,"Overweight",B781&gt;=30,"Obesity")</f>
        <v>Obesity</v>
      </c>
      <c r="D781" s="9">
        <v>5.68</v>
      </c>
      <c r="E781" s="11" t="str" cm="1">
        <f t="array" ref="E781">_xlfn.IFS(D781&lt;5.7,"Normal",D781&lt;6.5,"Prediabetes",D781&gt;=6.5,"Diabetes")</f>
        <v>Normal</v>
      </c>
      <c r="F781" s="9" t="s">
        <v>2380</v>
      </c>
      <c r="G781" s="9" t="s">
        <v>2378</v>
      </c>
      <c r="H781" s="9" t="s">
        <v>2378</v>
      </c>
      <c r="I781" s="11">
        <v>0</v>
      </c>
      <c r="J781" s="17" t="s">
        <v>2378</v>
      </c>
    </row>
    <row r="782" spans="1:10" x14ac:dyDescent="0.3">
      <c r="A782" s="9" t="s">
        <v>1589</v>
      </c>
      <c r="B782" s="9">
        <v>54.61</v>
      </c>
      <c r="C782" s="11" t="str" cm="1">
        <f t="array" ref="C782">_xlfn.IFS(B782&lt;18.5,"Underweight",B782&lt;24.9,"Normal Weight",B782&lt;30,"Overweight",B782&gt;=30,"Obesity")</f>
        <v>Obesity</v>
      </c>
      <c r="D782" s="9">
        <v>4.49</v>
      </c>
      <c r="E782" s="11" t="str" cm="1">
        <f t="array" ref="E782">_xlfn.IFS(D782&lt;5.7,"Normal",D782&lt;6.5,"Prediabetes",D782&gt;=6.5,"Diabetes")</f>
        <v>Normal</v>
      </c>
      <c r="F782" s="9" t="s">
        <v>2378</v>
      </c>
      <c r="G782" s="9" t="s">
        <v>2378</v>
      </c>
      <c r="H782" s="9" t="s">
        <v>2378</v>
      </c>
      <c r="I782" s="11">
        <v>0</v>
      </c>
      <c r="J782" s="17" t="s">
        <v>2378</v>
      </c>
    </row>
    <row r="783" spans="1:10" x14ac:dyDescent="0.3">
      <c r="A783" s="9" t="s">
        <v>1588</v>
      </c>
      <c r="B783" s="9">
        <v>36.005000000000003</v>
      </c>
      <c r="C783" s="11" t="str" cm="1">
        <f t="array" ref="C783">_xlfn.IFS(B783&lt;18.5,"Underweight",B783&lt;24.9,"Normal Weight",B783&lt;30,"Overweight",B783&gt;=30,"Obesity")</f>
        <v>Obesity</v>
      </c>
      <c r="D783" s="9">
        <v>6.9</v>
      </c>
      <c r="E783" s="11" t="str" cm="1">
        <f t="array" ref="E783">_xlfn.IFS(D783&lt;5.7,"Normal",D783&lt;6.5,"Prediabetes",D783&gt;=6.5,"Diabetes")</f>
        <v>Diabetes</v>
      </c>
      <c r="F783" s="9" t="s">
        <v>2378</v>
      </c>
      <c r="G783" s="9" t="s">
        <v>2378</v>
      </c>
      <c r="H783" s="9" t="s">
        <v>2378</v>
      </c>
      <c r="I783" s="11">
        <v>0</v>
      </c>
      <c r="J783" s="17" t="s">
        <v>2378</v>
      </c>
    </row>
    <row r="784" spans="1:10" x14ac:dyDescent="0.3">
      <c r="A784" s="9" t="s">
        <v>1587</v>
      </c>
      <c r="B784" s="9">
        <v>28.7</v>
      </c>
      <c r="C784" s="11" t="str" cm="1">
        <f t="array" ref="C784">_xlfn.IFS(B784&lt;18.5,"Underweight",B784&lt;24.9,"Normal Weight",B784&lt;30,"Overweight",B784&gt;=30,"Obesity")</f>
        <v>Overweight</v>
      </c>
      <c r="D784" s="9">
        <v>11.52</v>
      </c>
      <c r="E784" s="11" t="str" cm="1">
        <f t="array" ref="E784">_xlfn.IFS(D784&lt;5.7,"Normal",D784&lt;6.5,"Prediabetes",D784&gt;=6.5,"Diabetes")</f>
        <v>Diabetes</v>
      </c>
      <c r="F784" s="9" t="s">
        <v>2378</v>
      </c>
      <c r="G784" s="9" t="s">
        <v>2378</v>
      </c>
      <c r="H784" s="9" t="s">
        <v>2378</v>
      </c>
      <c r="I784" s="11">
        <v>0</v>
      </c>
      <c r="J784" s="17" t="s">
        <v>2378</v>
      </c>
    </row>
    <row r="785" spans="1:10" x14ac:dyDescent="0.3">
      <c r="A785" s="9" t="s">
        <v>1586</v>
      </c>
      <c r="B785" s="9">
        <v>34.295000000000002</v>
      </c>
      <c r="C785" s="11" t="str" cm="1">
        <f t="array" ref="C785">_xlfn.IFS(B785&lt;18.5,"Underweight",B785&lt;24.9,"Normal Weight",B785&lt;30,"Overweight",B785&gt;=30,"Obesity")</f>
        <v>Obesity</v>
      </c>
      <c r="D785" s="9">
        <v>11.24</v>
      </c>
      <c r="E785" s="11" t="str" cm="1">
        <f t="array" ref="E785">_xlfn.IFS(D785&lt;5.7,"Normal",D785&lt;6.5,"Prediabetes",D785&gt;=6.5,"Diabetes")</f>
        <v>Diabetes</v>
      </c>
      <c r="F785" s="9" t="s">
        <v>2378</v>
      </c>
      <c r="G785" s="9" t="s">
        <v>2378</v>
      </c>
      <c r="H785" s="9" t="s">
        <v>2378</v>
      </c>
      <c r="I785" s="11">
        <v>0</v>
      </c>
      <c r="J785" s="17" t="s">
        <v>2378</v>
      </c>
    </row>
    <row r="786" spans="1:10" x14ac:dyDescent="0.3">
      <c r="A786" s="9" t="s">
        <v>1585</v>
      </c>
      <c r="B786" s="9">
        <v>27.55</v>
      </c>
      <c r="C786" s="11" t="str" cm="1">
        <f t="array" ref="C786">_xlfn.IFS(B786&lt;18.5,"Underweight",B786&lt;24.9,"Normal Weight",B786&lt;30,"Overweight",B786&gt;=30,"Obesity")</f>
        <v>Overweight</v>
      </c>
      <c r="D786" s="9">
        <v>10.98</v>
      </c>
      <c r="E786" s="11" t="str" cm="1">
        <f t="array" ref="E786">_xlfn.IFS(D786&lt;5.7,"Normal",D786&lt;6.5,"Prediabetes",D786&gt;=6.5,"Diabetes")</f>
        <v>Diabetes</v>
      </c>
      <c r="F786" s="9" t="s">
        <v>2378</v>
      </c>
      <c r="G786" s="9" t="s">
        <v>2378</v>
      </c>
      <c r="H786" s="9" t="s">
        <v>2378</v>
      </c>
      <c r="I786" s="11">
        <v>0</v>
      </c>
      <c r="J786" s="17" t="s">
        <v>2378</v>
      </c>
    </row>
    <row r="787" spans="1:10" x14ac:dyDescent="0.3">
      <c r="A787" s="9" t="s">
        <v>1584</v>
      </c>
      <c r="B787" s="9">
        <v>40.700000000000003</v>
      </c>
      <c r="C787" s="11" t="str" cm="1">
        <f t="array" ref="C787">_xlfn.IFS(B787&lt;18.5,"Underweight",B787&lt;24.9,"Normal Weight",B787&lt;30,"Overweight",B787&gt;=30,"Obesity")</f>
        <v>Obesity</v>
      </c>
      <c r="D787" s="9">
        <v>5.42</v>
      </c>
      <c r="E787" s="11" t="str" cm="1">
        <f t="array" ref="E787">_xlfn.IFS(D787&lt;5.7,"Normal",D787&lt;6.5,"Prediabetes",D787&gt;=6.5,"Diabetes")</f>
        <v>Normal</v>
      </c>
      <c r="F787" s="9" t="s">
        <v>2378</v>
      </c>
      <c r="G787" s="9" t="s">
        <v>2378</v>
      </c>
      <c r="H787" s="9" t="s">
        <v>2378</v>
      </c>
      <c r="I787" s="11">
        <v>0</v>
      </c>
      <c r="J787" s="17" t="s">
        <v>2378</v>
      </c>
    </row>
    <row r="788" spans="1:10" x14ac:dyDescent="0.3">
      <c r="A788" s="9" t="s">
        <v>1583</v>
      </c>
      <c r="B788" s="9">
        <v>18.335000000000001</v>
      </c>
      <c r="C788" s="11" t="str" cm="1">
        <f t="array" ref="C788">_xlfn.IFS(B788&lt;18.5,"Underweight",B788&lt;24.9,"Normal Weight",B788&lt;30,"Overweight",B788&gt;=30,"Obesity")</f>
        <v>Underweight</v>
      </c>
      <c r="D788" s="9">
        <v>10.97</v>
      </c>
      <c r="E788" s="11" t="str" cm="1">
        <f t="array" ref="E788">_xlfn.IFS(D788&lt;5.7,"Normal",D788&lt;6.5,"Prediabetes",D788&gt;=6.5,"Diabetes")</f>
        <v>Diabetes</v>
      </c>
      <c r="F788" s="9" t="s">
        <v>2378</v>
      </c>
      <c r="G788" s="9" t="s">
        <v>2378</v>
      </c>
      <c r="H788" s="9" t="s">
        <v>2378</v>
      </c>
      <c r="I788" s="11">
        <v>0</v>
      </c>
      <c r="J788" s="17" t="s">
        <v>2378</v>
      </c>
    </row>
    <row r="789" spans="1:10" x14ac:dyDescent="0.3">
      <c r="A789" s="9" t="s">
        <v>1582</v>
      </c>
      <c r="B789" s="9">
        <v>33.914999999999999</v>
      </c>
      <c r="C789" s="11" t="str" cm="1">
        <f t="array" ref="C789">_xlfn.IFS(B789&lt;18.5,"Underweight",B789&lt;24.9,"Normal Weight",B789&lt;30,"Overweight",B789&gt;=30,"Obesity")</f>
        <v>Obesity</v>
      </c>
      <c r="D789" s="9">
        <v>9.56</v>
      </c>
      <c r="E789" s="11" t="str" cm="1">
        <f t="array" ref="E789">_xlfn.IFS(D789&lt;5.7,"Normal",D789&lt;6.5,"Prediabetes",D789&gt;=6.5,"Diabetes")</f>
        <v>Diabetes</v>
      </c>
      <c r="F789" s="9" t="s">
        <v>2380</v>
      </c>
      <c r="G789" s="9" t="s">
        <v>2378</v>
      </c>
      <c r="H789" s="9" t="s">
        <v>2378</v>
      </c>
      <c r="I789" s="11">
        <v>2</v>
      </c>
      <c r="J789" s="17" t="s">
        <v>2378</v>
      </c>
    </row>
    <row r="790" spans="1:10" x14ac:dyDescent="0.3">
      <c r="A790" s="9" t="s">
        <v>1581</v>
      </c>
      <c r="B790" s="9">
        <v>33.534999999999997</v>
      </c>
      <c r="C790" s="11" t="str" cm="1">
        <f t="array" ref="C790">_xlfn.IFS(B790&lt;18.5,"Underweight",B790&lt;24.9,"Normal Weight",B790&lt;30,"Overweight",B790&gt;=30,"Obesity")</f>
        <v>Obesity</v>
      </c>
      <c r="D790" s="9">
        <v>9.4</v>
      </c>
      <c r="E790" s="11" t="str" cm="1">
        <f t="array" ref="E790">_xlfn.IFS(D790&lt;5.7,"Normal",D790&lt;6.5,"Prediabetes",D790&gt;=6.5,"Diabetes")</f>
        <v>Diabetes</v>
      </c>
      <c r="F790" s="9" t="s">
        <v>2380</v>
      </c>
      <c r="G790" s="9" t="s">
        <v>2378</v>
      </c>
      <c r="H790" s="9" t="s">
        <v>2378</v>
      </c>
      <c r="I790" s="11">
        <v>2</v>
      </c>
      <c r="J790" s="17" t="s">
        <v>2378</v>
      </c>
    </row>
    <row r="791" spans="1:10" x14ac:dyDescent="0.3">
      <c r="A791" s="9" t="s">
        <v>1580</v>
      </c>
      <c r="B791" s="9">
        <v>23.655000000000001</v>
      </c>
      <c r="C791" s="11" t="str" cm="1">
        <f t="array" ref="C791">_xlfn.IFS(B791&lt;18.5,"Underweight",B791&lt;24.9,"Normal Weight",B791&lt;30,"Overweight",B791&gt;=30,"Obesity")</f>
        <v>Normal Weight</v>
      </c>
      <c r="D791" s="9">
        <v>8.48</v>
      </c>
      <c r="E791" s="11" t="str" cm="1">
        <f t="array" ref="E791">_xlfn.IFS(D791&lt;5.7,"Normal",D791&lt;6.5,"Prediabetes",D791&gt;=6.5,"Diabetes")</f>
        <v>Diabetes</v>
      </c>
      <c r="F791" s="9" t="s">
        <v>2380</v>
      </c>
      <c r="G791" s="9" t="s">
        <v>2378</v>
      </c>
      <c r="H791" s="9" t="s">
        <v>2378</v>
      </c>
      <c r="I791" s="11">
        <v>2</v>
      </c>
      <c r="J791" s="17" t="s">
        <v>2378</v>
      </c>
    </row>
    <row r="792" spans="1:10" x14ac:dyDescent="0.3">
      <c r="A792" s="9" t="s">
        <v>1579</v>
      </c>
      <c r="B792" s="9">
        <v>28</v>
      </c>
      <c r="C792" s="11" t="str" cm="1">
        <f t="array" ref="C792">_xlfn.IFS(B792&lt;18.5,"Underweight",B792&lt;24.9,"Normal Weight",B792&lt;30,"Overweight",B792&gt;=30,"Obesity")</f>
        <v>Overweight</v>
      </c>
      <c r="D792" s="9">
        <v>5.57</v>
      </c>
      <c r="E792" s="11" t="str" cm="1">
        <f t="array" ref="E792">_xlfn.IFS(D792&lt;5.7,"Normal",D792&lt;6.5,"Prediabetes",D792&gt;=6.5,"Diabetes")</f>
        <v>Normal</v>
      </c>
      <c r="F792" s="9" t="s">
        <v>2378</v>
      </c>
      <c r="G792" s="9" t="s">
        <v>2378</v>
      </c>
      <c r="H792" s="9" t="s">
        <v>2378</v>
      </c>
      <c r="I792" s="11">
        <v>0</v>
      </c>
      <c r="J792" s="17" t="s">
        <v>2378</v>
      </c>
    </row>
    <row r="793" spans="1:10" x14ac:dyDescent="0.3">
      <c r="A793" s="9" t="s">
        <v>1578</v>
      </c>
      <c r="B793" s="9">
        <v>30.23</v>
      </c>
      <c r="C793" s="11" t="str" cm="1">
        <f t="array" ref="C793">_xlfn.IFS(B793&lt;18.5,"Underweight",B793&lt;24.9,"Normal Weight",B793&lt;30,"Overweight",B793&gt;=30,"Obesity")</f>
        <v>Obesity</v>
      </c>
      <c r="D793" s="9">
        <v>6.94</v>
      </c>
      <c r="E793" s="11" t="str" cm="1">
        <f t="array" ref="E793">_xlfn.IFS(D793&lt;5.7,"Normal",D793&lt;6.5,"Prediabetes",D793&gt;=6.5,"Diabetes")</f>
        <v>Diabetes</v>
      </c>
      <c r="F793" s="9" t="s">
        <v>2380</v>
      </c>
      <c r="G793" s="9" t="s">
        <v>2378</v>
      </c>
      <c r="H793" s="9" t="s">
        <v>2380</v>
      </c>
      <c r="I793" s="11">
        <v>1</v>
      </c>
      <c r="J793" s="17" t="s">
        <v>2378</v>
      </c>
    </row>
    <row r="794" spans="1:10" x14ac:dyDescent="0.3">
      <c r="A794" s="9" t="s">
        <v>1577</v>
      </c>
      <c r="B794" s="9">
        <v>51.14</v>
      </c>
      <c r="C794" s="11" t="str" cm="1">
        <f t="array" ref="C794">_xlfn.IFS(B794&lt;18.5,"Underweight",B794&lt;24.9,"Normal Weight",B794&lt;30,"Overweight",B794&gt;=30,"Obesity")</f>
        <v>Obesity</v>
      </c>
      <c r="D794" s="9">
        <v>4.05</v>
      </c>
      <c r="E794" s="11" t="str" cm="1">
        <f t="array" ref="E794">_xlfn.IFS(D794&lt;5.7,"Normal",D794&lt;6.5,"Prediabetes",D794&gt;=6.5,"Diabetes")</f>
        <v>Normal</v>
      </c>
      <c r="F794" s="9" t="s">
        <v>2378</v>
      </c>
      <c r="G794" s="9" t="s">
        <v>2378</v>
      </c>
      <c r="H794" s="9" t="s">
        <v>2378</v>
      </c>
      <c r="I794" s="11">
        <v>1</v>
      </c>
      <c r="J794" s="17" t="s">
        <v>2378</v>
      </c>
    </row>
    <row r="795" spans="1:10" x14ac:dyDescent="0.3">
      <c r="A795" s="9" t="s">
        <v>1576</v>
      </c>
      <c r="B795" s="9">
        <v>24.32</v>
      </c>
      <c r="C795" s="11" t="str" cm="1">
        <f t="array" ref="C795">_xlfn.IFS(B795&lt;18.5,"Underweight",B795&lt;24.9,"Normal Weight",B795&lt;30,"Overweight",B795&gt;=30,"Obesity")</f>
        <v>Normal Weight</v>
      </c>
      <c r="D795" s="9">
        <v>10.220000000000001</v>
      </c>
      <c r="E795" s="11" t="str" cm="1">
        <f t="array" ref="E795">_xlfn.IFS(D795&lt;5.7,"Normal",D795&lt;6.5,"Prediabetes",D795&gt;=6.5,"Diabetes")</f>
        <v>Diabetes</v>
      </c>
      <c r="F795" s="9" t="s">
        <v>2378</v>
      </c>
      <c r="G795" s="9" t="s">
        <v>2378</v>
      </c>
      <c r="H795" s="9" t="s">
        <v>2378</v>
      </c>
      <c r="I795" s="11">
        <v>0</v>
      </c>
      <c r="J795" s="17" t="s">
        <v>2378</v>
      </c>
    </row>
    <row r="796" spans="1:10" x14ac:dyDescent="0.3">
      <c r="A796" s="9" t="s">
        <v>1575</v>
      </c>
      <c r="B796" s="9">
        <v>38.06</v>
      </c>
      <c r="C796" s="11" t="str" cm="1">
        <f t="array" ref="C796">_xlfn.IFS(B796&lt;18.5,"Underweight",B796&lt;24.9,"Normal Weight",B796&lt;30,"Overweight",B796&gt;=30,"Obesity")</f>
        <v>Obesity</v>
      </c>
      <c r="D796" s="9">
        <v>9.24</v>
      </c>
      <c r="E796" s="11" t="str" cm="1">
        <f t="array" ref="E796">_xlfn.IFS(D796&lt;5.7,"Normal",D796&lt;6.5,"Prediabetes",D796&gt;=6.5,"Diabetes")</f>
        <v>Diabetes</v>
      </c>
      <c r="F796" s="9" t="s">
        <v>2378</v>
      </c>
      <c r="G796" s="9" t="s">
        <v>2378</v>
      </c>
      <c r="H796" s="9" t="s">
        <v>2378</v>
      </c>
      <c r="I796" s="11">
        <v>0</v>
      </c>
      <c r="J796" s="17" t="s">
        <v>2378</v>
      </c>
    </row>
    <row r="797" spans="1:10" x14ac:dyDescent="0.3">
      <c r="A797" s="9" t="s">
        <v>1574</v>
      </c>
      <c r="B797" s="9">
        <v>37.700000000000003</v>
      </c>
      <c r="C797" s="11" t="str" cm="1">
        <f t="array" ref="C797">_xlfn.IFS(B797&lt;18.5,"Underweight",B797&lt;24.9,"Normal Weight",B797&lt;30,"Overweight",B797&gt;=30,"Obesity")</f>
        <v>Obesity</v>
      </c>
      <c r="D797" s="9">
        <v>8.6</v>
      </c>
      <c r="E797" s="11" t="str" cm="1">
        <f t="array" ref="E797">_xlfn.IFS(D797&lt;5.7,"Normal",D797&lt;6.5,"Prediabetes",D797&gt;=6.5,"Diabetes")</f>
        <v>Diabetes</v>
      </c>
      <c r="F797" s="9" t="s">
        <v>2378</v>
      </c>
      <c r="G797" s="9" t="s">
        <v>2378</v>
      </c>
      <c r="H797" s="9" t="s">
        <v>2378</v>
      </c>
      <c r="I797" s="11">
        <v>0</v>
      </c>
      <c r="J797" s="17" t="s">
        <v>2378</v>
      </c>
    </row>
    <row r="798" spans="1:10" x14ac:dyDescent="0.3">
      <c r="A798" s="9" t="s">
        <v>1573</v>
      </c>
      <c r="B798" s="9">
        <v>44</v>
      </c>
      <c r="C798" s="11" t="str" cm="1">
        <f t="array" ref="C798">_xlfn.IFS(B798&lt;18.5,"Underweight",B798&lt;24.9,"Normal Weight",B798&lt;30,"Overweight",B798&gt;=30,"Obesity")</f>
        <v>Obesity</v>
      </c>
      <c r="D798" s="9">
        <v>9.32</v>
      </c>
      <c r="E798" s="11" t="str" cm="1">
        <f t="array" ref="E798">_xlfn.IFS(D798&lt;5.7,"Normal",D798&lt;6.5,"Prediabetes",D798&gt;=6.5,"Diabetes")</f>
        <v>Diabetes</v>
      </c>
      <c r="F798" s="9" t="s">
        <v>2380</v>
      </c>
      <c r="G798" s="9" t="s">
        <v>2378</v>
      </c>
      <c r="H798" s="9" t="s">
        <v>2378</v>
      </c>
      <c r="I798" s="11">
        <v>2</v>
      </c>
      <c r="J798" s="17" t="s">
        <v>2378</v>
      </c>
    </row>
    <row r="799" spans="1:10" x14ac:dyDescent="0.3">
      <c r="A799" s="9" t="s">
        <v>1572</v>
      </c>
      <c r="B799" s="9">
        <v>41.45</v>
      </c>
      <c r="C799" s="11" t="str" cm="1">
        <f t="array" ref="C799">_xlfn.IFS(B799&lt;18.5,"Underweight",B799&lt;24.9,"Normal Weight",B799&lt;30,"Overweight",B799&gt;=30,"Obesity")</f>
        <v>Obesity</v>
      </c>
      <c r="D799" s="9">
        <v>6.12</v>
      </c>
      <c r="E799" s="11" t="str" cm="1">
        <f t="array" ref="E799">_xlfn.IFS(D799&lt;5.7,"Normal",D799&lt;6.5,"Prediabetes",D799&gt;=6.5,"Diabetes")</f>
        <v>Prediabetes</v>
      </c>
      <c r="F799" s="9" t="s">
        <v>2380</v>
      </c>
      <c r="G799" s="9" t="s">
        <v>2378</v>
      </c>
      <c r="H799" s="9" t="s">
        <v>2378</v>
      </c>
      <c r="I799" s="11">
        <v>0</v>
      </c>
      <c r="J799" s="17" t="s">
        <v>2378</v>
      </c>
    </row>
    <row r="800" spans="1:10" x14ac:dyDescent="0.3">
      <c r="A800" s="9" t="s">
        <v>1571</v>
      </c>
      <c r="B800" s="9">
        <v>25.364999999999998</v>
      </c>
      <c r="C800" s="11" t="str" cm="1">
        <f t="array" ref="C800">_xlfn.IFS(B800&lt;18.5,"Underweight",B800&lt;24.9,"Normal Weight",B800&lt;30,"Overweight",B800&gt;=30,"Obesity")</f>
        <v>Overweight</v>
      </c>
      <c r="D800" s="9">
        <v>9.19</v>
      </c>
      <c r="E800" s="11" t="str" cm="1">
        <f t="array" ref="E800">_xlfn.IFS(D800&lt;5.7,"Normal",D800&lt;6.5,"Prediabetes",D800&gt;=6.5,"Diabetes")</f>
        <v>Diabetes</v>
      </c>
      <c r="F800" s="9" t="s">
        <v>2380</v>
      </c>
      <c r="G800" s="9" t="s">
        <v>2378</v>
      </c>
      <c r="H800" s="9" t="s">
        <v>2378</v>
      </c>
      <c r="I800" s="11">
        <v>0</v>
      </c>
      <c r="J800" s="17" t="s">
        <v>2378</v>
      </c>
    </row>
    <row r="801" spans="1:10" x14ac:dyDescent="0.3">
      <c r="A801" s="9" t="s">
        <v>1570</v>
      </c>
      <c r="B801" s="9">
        <v>34.56</v>
      </c>
      <c r="C801" s="11" t="str" cm="1">
        <f t="array" ref="C801">_xlfn.IFS(B801&lt;18.5,"Underweight",B801&lt;24.9,"Normal Weight",B801&lt;30,"Overweight",B801&gt;=30,"Obesity")</f>
        <v>Obesity</v>
      </c>
      <c r="D801" s="9">
        <v>5.84</v>
      </c>
      <c r="E801" s="11" t="str" cm="1">
        <f t="array" ref="E801">_xlfn.IFS(D801&lt;5.7,"Normal",D801&lt;6.5,"Prediabetes",D801&gt;=6.5,"Diabetes")</f>
        <v>Prediabetes</v>
      </c>
      <c r="F801" s="9" t="s">
        <v>2380</v>
      </c>
      <c r="G801" s="9" t="s">
        <v>2378</v>
      </c>
      <c r="H801" s="9" t="s">
        <v>2380</v>
      </c>
      <c r="I801" s="11">
        <v>1</v>
      </c>
      <c r="J801" s="17" t="s">
        <v>2378</v>
      </c>
    </row>
    <row r="802" spans="1:10" x14ac:dyDescent="0.3">
      <c r="A802" s="9" t="s">
        <v>1569</v>
      </c>
      <c r="B802" s="9">
        <v>28.2</v>
      </c>
      <c r="C802" s="11" t="str" cm="1">
        <f t="array" ref="C802">_xlfn.IFS(B802&lt;18.5,"Underweight",B802&lt;24.9,"Normal Weight",B802&lt;30,"Overweight",B802&gt;=30,"Obesity")</f>
        <v>Overweight</v>
      </c>
      <c r="D802" s="9">
        <v>7.19</v>
      </c>
      <c r="E802" s="11" t="str" cm="1">
        <f t="array" ref="E802">_xlfn.IFS(D802&lt;5.7,"Normal",D802&lt;6.5,"Prediabetes",D802&gt;=6.5,"Diabetes")</f>
        <v>Diabetes</v>
      </c>
      <c r="F802" s="9" t="s">
        <v>2380</v>
      </c>
      <c r="G802" s="9" t="s">
        <v>2378</v>
      </c>
      <c r="H802" s="9" t="s">
        <v>2378</v>
      </c>
      <c r="I802" s="11">
        <v>2</v>
      </c>
      <c r="J802" s="17" t="s">
        <v>2378</v>
      </c>
    </row>
    <row r="803" spans="1:10" x14ac:dyDescent="0.3">
      <c r="A803" s="9" t="s">
        <v>1568</v>
      </c>
      <c r="B803" s="9">
        <v>30.43</v>
      </c>
      <c r="C803" s="11" t="str" cm="1">
        <f t="array" ref="C803">_xlfn.IFS(B803&lt;18.5,"Underweight",B803&lt;24.9,"Normal Weight",B803&lt;30,"Overweight",B803&gt;=30,"Obesity")</f>
        <v>Obesity</v>
      </c>
      <c r="D803" s="9">
        <v>9.39</v>
      </c>
      <c r="E803" s="11" t="str" cm="1">
        <f t="array" ref="E803">_xlfn.IFS(D803&lt;5.7,"Normal",D803&lt;6.5,"Prediabetes",D803&gt;=6.5,"Diabetes")</f>
        <v>Diabetes</v>
      </c>
      <c r="F803" s="9" t="s">
        <v>2378</v>
      </c>
      <c r="G803" s="9" t="s">
        <v>2378</v>
      </c>
      <c r="H803" s="9" t="s">
        <v>2378</v>
      </c>
      <c r="I803" s="11">
        <v>0</v>
      </c>
      <c r="J803" s="17" t="s">
        <v>2378</v>
      </c>
    </row>
    <row r="804" spans="1:10" x14ac:dyDescent="0.3">
      <c r="A804" s="9" t="s">
        <v>1567</v>
      </c>
      <c r="B804" s="9">
        <v>32.395000000000003</v>
      </c>
      <c r="C804" s="11" t="str" cm="1">
        <f t="array" ref="C804">_xlfn.IFS(B804&lt;18.5,"Underweight",B804&lt;24.9,"Normal Weight",B804&lt;30,"Overweight",B804&gt;=30,"Obesity")</f>
        <v>Obesity</v>
      </c>
      <c r="D804" s="9">
        <v>4.2699999999999996</v>
      </c>
      <c r="E804" s="11" t="str" cm="1">
        <f t="array" ref="E804">_xlfn.IFS(D804&lt;5.7,"Normal",D804&lt;6.5,"Prediabetes",D804&gt;=6.5,"Diabetes")</f>
        <v>Normal</v>
      </c>
      <c r="F804" s="9" t="s">
        <v>2380</v>
      </c>
      <c r="G804" s="9" t="s">
        <v>2378</v>
      </c>
      <c r="H804" s="9" t="s">
        <v>2378</v>
      </c>
      <c r="I804" s="11">
        <v>1</v>
      </c>
      <c r="J804" s="17" t="s">
        <v>2378</v>
      </c>
    </row>
    <row r="805" spans="1:10" x14ac:dyDescent="0.3">
      <c r="A805" s="9" t="s">
        <v>1566</v>
      </c>
      <c r="B805" s="9">
        <v>24.035</v>
      </c>
      <c r="C805" s="11" t="str" cm="1">
        <f t="array" ref="C805">_xlfn.IFS(B805&lt;18.5,"Underweight",B805&lt;24.9,"Normal Weight",B805&lt;30,"Overweight",B805&gt;=30,"Obesity")</f>
        <v>Normal Weight</v>
      </c>
      <c r="D805" s="9">
        <v>11.71</v>
      </c>
      <c r="E805" s="11" t="str" cm="1">
        <f t="array" ref="E805">_xlfn.IFS(D805&lt;5.7,"Normal",D805&lt;6.5,"Prediabetes",D805&gt;=6.5,"Diabetes")</f>
        <v>Diabetes</v>
      </c>
      <c r="F805" s="9" t="s">
        <v>2378</v>
      </c>
      <c r="G805" s="9" t="s">
        <v>2378</v>
      </c>
      <c r="H805" s="9" t="s">
        <v>2378</v>
      </c>
      <c r="I805" s="11">
        <v>0</v>
      </c>
      <c r="J805" s="17" t="s">
        <v>2378</v>
      </c>
    </row>
    <row r="806" spans="1:10" x14ac:dyDescent="0.3">
      <c r="A806" s="9" t="s">
        <v>1565</v>
      </c>
      <c r="B806" s="9">
        <v>37.119999999999997</v>
      </c>
      <c r="C806" s="11" t="str" cm="1">
        <f t="array" ref="C806">_xlfn.IFS(B806&lt;18.5,"Underweight",B806&lt;24.9,"Normal Weight",B806&lt;30,"Overweight",B806&gt;=30,"Obesity")</f>
        <v>Obesity</v>
      </c>
      <c r="D806" s="9">
        <v>5.29</v>
      </c>
      <c r="E806" s="11" t="str" cm="1">
        <f t="array" ref="E806">_xlfn.IFS(D806&lt;5.7,"Normal",D806&lt;6.5,"Prediabetes",D806&gt;=6.5,"Diabetes")</f>
        <v>Normal</v>
      </c>
      <c r="F806" s="9" t="s">
        <v>2378</v>
      </c>
      <c r="G806" s="9" t="s">
        <v>2378</v>
      </c>
      <c r="H806" s="9" t="s">
        <v>2378</v>
      </c>
      <c r="I806" s="11">
        <v>2</v>
      </c>
      <c r="J806" s="17" t="s">
        <v>2378</v>
      </c>
    </row>
    <row r="807" spans="1:10" x14ac:dyDescent="0.3">
      <c r="A807" s="9" t="s">
        <v>1564</v>
      </c>
      <c r="B807" s="9">
        <v>34.840000000000003</v>
      </c>
      <c r="C807" s="11" t="str" cm="1">
        <f t="array" ref="C807">_xlfn.IFS(B807&lt;18.5,"Underweight",B807&lt;24.9,"Normal Weight",B807&lt;30,"Overweight",B807&gt;=30,"Obesity")</f>
        <v>Obesity</v>
      </c>
      <c r="D807" s="9">
        <v>6</v>
      </c>
      <c r="E807" s="11" t="str" cm="1">
        <f t="array" ref="E807">_xlfn.IFS(D807&lt;5.7,"Normal",D807&lt;6.5,"Prediabetes",D807&gt;=6.5,"Diabetes")</f>
        <v>Prediabetes</v>
      </c>
      <c r="F807" s="9" t="s">
        <v>2380</v>
      </c>
      <c r="G807" s="9" t="s">
        <v>2378</v>
      </c>
      <c r="H807" s="9" t="s">
        <v>2380</v>
      </c>
      <c r="I807" s="11">
        <v>1</v>
      </c>
      <c r="J807" s="17" t="s">
        <v>2378</v>
      </c>
    </row>
    <row r="808" spans="1:10" x14ac:dyDescent="0.3">
      <c r="A808" s="9" t="s">
        <v>1563</v>
      </c>
      <c r="B808" s="9">
        <v>29.53</v>
      </c>
      <c r="C808" s="11" t="str" cm="1">
        <f t="array" ref="C808">_xlfn.IFS(B808&lt;18.5,"Underweight",B808&lt;24.9,"Normal Weight",B808&lt;30,"Overweight",B808&gt;=30,"Obesity")</f>
        <v>Overweight</v>
      </c>
      <c r="D808" s="9">
        <v>10.64</v>
      </c>
      <c r="E808" s="11" t="str" cm="1">
        <f t="array" ref="E808">_xlfn.IFS(D808&lt;5.7,"Normal",D808&lt;6.5,"Prediabetes",D808&gt;=6.5,"Diabetes")</f>
        <v>Diabetes</v>
      </c>
      <c r="F808" s="9" t="s">
        <v>2378</v>
      </c>
      <c r="G808" s="9" t="s">
        <v>2378</v>
      </c>
      <c r="H808" s="9" t="s">
        <v>2378</v>
      </c>
      <c r="I808" s="11">
        <v>0</v>
      </c>
      <c r="J808" s="17" t="s">
        <v>2378</v>
      </c>
    </row>
    <row r="809" spans="1:10" x14ac:dyDescent="0.3">
      <c r="A809" s="9" t="s">
        <v>1562</v>
      </c>
      <c r="B809" s="9">
        <v>42.51</v>
      </c>
      <c r="C809" s="11" t="str" cm="1">
        <f t="array" ref="C809">_xlfn.IFS(B809&lt;18.5,"Underweight",B809&lt;24.9,"Normal Weight",B809&lt;30,"Overweight",B809&gt;=30,"Obesity")</f>
        <v>Obesity</v>
      </c>
      <c r="D809" s="9">
        <v>8.2100000000000009</v>
      </c>
      <c r="E809" s="11" t="str" cm="1">
        <f t="array" ref="E809">_xlfn.IFS(D809&lt;5.7,"Normal",D809&lt;6.5,"Prediabetes",D809&gt;=6.5,"Diabetes")</f>
        <v>Diabetes</v>
      </c>
      <c r="F809" s="9" t="s">
        <v>2380</v>
      </c>
      <c r="G809" s="9" t="s">
        <v>2378</v>
      </c>
      <c r="H809" s="9" t="s">
        <v>2378</v>
      </c>
      <c r="I809" s="11">
        <v>0</v>
      </c>
      <c r="J809" s="17" t="s">
        <v>2378</v>
      </c>
    </row>
    <row r="810" spans="1:10" x14ac:dyDescent="0.3">
      <c r="A810" s="9" t="s">
        <v>1561</v>
      </c>
      <c r="B810" s="9">
        <v>38.14</v>
      </c>
      <c r="C810" s="11" t="str" cm="1">
        <f t="array" ref="C810">_xlfn.IFS(B810&lt;18.5,"Underweight",B810&lt;24.9,"Normal Weight",B810&lt;30,"Overweight",B810&gt;=30,"Obesity")</f>
        <v>Obesity</v>
      </c>
      <c r="D810" s="9">
        <v>5.58</v>
      </c>
      <c r="E810" s="11" t="str" cm="1">
        <f t="array" ref="E810">_xlfn.IFS(D810&lt;5.7,"Normal",D810&lt;6.5,"Prediabetes",D810&gt;=6.5,"Diabetes")</f>
        <v>Normal</v>
      </c>
      <c r="F810" s="9" t="s">
        <v>2378</v>
      </c>
      <c r="G810" s="9" t="s">
        <v>2378</v>
      </c>
      <c r="H810" s="9" t="s">
        <v>2380</v>
      </c>
      <c r="I810" s="11">
        <v>1</v>
      </c>
      <c r="J810" s="17" t="s">
        <v>2378</v>
      </c>
    </row>
    <row r="811" spans="1:10" x14ac:dyDescent="0.3">
      <c r="A811" s="9" t="s">
        <v>1560</v>
      </c>
      <c r="B811" s="9">
        <v>39.93</v>
      </c>
      <c r="C811" s="11" t="str" cm="1">
        <f t="array" ref="C811">_xlfn.IFS(B811&lt;18.5,"Underweight",B811&lt;24.9,"Normal Weight",B811&lt;30,"Overweight",B811&gt;=30,"Obesity")</f>
        <v>Obesity</v>
      </c>
      <c r="D811" s="9">
        <v>8.75</v>
      </c>
      <c r="E811" s="11" t="str" cm="1">
        <f t="array" ref="E811">_xlfn.IFS(D811&lt;5.7,"Normal",D811&lt;6.5,"Prediabetes",D811&gt;=6.5,"Diabetes")</f>
        <v>Diabetes</v>
      </c>
      <c r="F811" s="9" t="s">
        <v>2378</v>
      </c>
      <c r="G811" s="9" t="s">
        <v>2378</v>
      </c>
      <c r="H811" s="9" t="s">
        <v>2378</v>
      </c>
      <c r="I811" s="11">
        <v>0</v>
      </c>
      <c r="J811" s="17" t="s">
        <v>2378</v>
      </c>
    </row>
    <row r="812" spans="1:10" x14ac:dyDescent="0.3">
      <c r="A812" s="9" t="s">
        <v>1559</v>
      </c>
      <c r="B812" s="9">
        <v>38.83</v>
      </c>
      <c r="C812" s="11" t="str" cm="1">
        <f t="array" ref="C812">_xlfn.IFS(B812&lt;18.5,"Underweight",B812&lt;24.9,"Normal Weight",B812&lt;30,"Overweight",B812&gt;=30,"Obesity")</f>
        <v>Obesity</v>
      </c>
      <c r="D812" s="9">
        <v>11.86</v>
      </c>
      <c r="E812" s="11" t="str" cm="1">
        <f t="array" ref="E812">_xlfn.IFS(D812&lt;5.7,"Normal",D812&lt;6.5,"Prediabetes",D812&gt;=6.5,"Diabetes")</f>
        <v>Diabetes</v>
      </c>
      <c r="F812" s="9" t="s">
        <v>2378</v>
      </c>
      <c r="G812" s="9" t="s">
        <v>2378</v>
      </c>
      <c r="H812" s="9" t="s">
        <v>2378</v>
      </c>
      <c r="I812" s="11">
        <v>0</v>
      </c>
      <c r="J812" s="17" t="s">
        <v>2378</v>
      </c>
    </row>
    <row r="813" spans="1:10" x14ac:dyDescent="0.3">
      <c r="A813" s="9" t="s">
        <v>1558</v>
      </c>
      <c r="B813" s="9">
        <v>37.4</v>
      </c>
      <c r="C813" s="11" t="str" cm="1">
        <f t="array" ref="C813">_xlfn.IFS(B813&lt;18.5,"Underweight",B813&lt;24.9,"Normal Weight",B813&lt;30,"Overweight",B813&gt;=30,"Obesity")</f>
        <v>Obesity</v>
      </c>
      <c r="D813" s="9">
        <v>11.46</v>
      </c>
      <c r="E813" s="11" t="str" cm="1">
        <f t="array" ref="E813">_xlfn.IFS(D813&lt;5.7,"Normal",D813&lt;6.5,"Prediabetes",D813&gt;=6.5,"Diabetes")</f>
        <v>Diabetes</v>
      </c>
      <c r="F813" s="9" t="s">
        <v>2378</v>
      </c>
      <c r="G813" s="9" t="s">
        <v>2378</v>
      </c>
      <c r="H813" s="9" t="s">
        <v>2378</v>
      </c>
      <c r="I813" s="11">
        <v>0</v>
      </c>
      <c r="J813" s="17" t="s">
        <v>2378</v>
      </c>
    </row>
    <row r="814" spans="1:10" x14ac:dyDescent="0.3">
      <c r="A814" s="9" t="s">
        <v>1557</v>
      </c>
      <c r="B814" s="9">
        <v>21.4</v>
      </c>
      <c r="C814" s="11" t="str" cm="1">
        <f t="array" ref="C814">_xlfn.IFS(B814&lt;18.5,"Underweight",B814&lt;24.9,"Normal Weight",B814&lt;30,"Overweight",B814&gt;=30,"Obesity")</f>
        <v>Normal Weight</v>
      </c>
      <c r="D814" s="9">
        <v>9.0299999999999994</v>
      </c>
      <c r="E814" s="11" t="str" cm="1">
        <f t="array" ref="E814">_xlfn.IFS(D814&lt;5.7,"Normal",D814&lt;6.5,"Prediabetes",D814&gt;=6.5,"Diabetes")</f>
        <v>Diabetes</v>
      </c>
      <c r="F814" s="9" t="s">
        <v>2378</v>
      </c>
      <c r="G814" s="9" t="s">
        <v>2378</v>
      </c>
      <c r="H814" s="9" t="s">
        <v>2378</v>
      </c>
      <c r="I814" s="11">
        <v>0</v>
      </c>
      <c r="J814" s="17" t="s">
        <v>2378</v>
      </c>
    </row>
    <row r="815" spans="1:10" x14ac:dyDescent="0.3">
      <c r="A815" s="9" t="s">
        <v>1556</v>
      </c>
      <c r="B815" s="9">
        <v>38.380000000000003</v>
      </c>
      <c r="C815" s="11" t="str" cm="1">
        <f t="array" ref="C815">_xlfn.IFS(B815&lt;18.5,"Underweight",B815&lt;24.9,"Normal Weight",B815&lt;30,"Overweight",B815&gt;=30,"Obesity")</f>
        <v>Obesity</v>
      </c>
      <c r="D815" s="9">
        <v>8.26</v>
      </c>
      <c r="E815" s="11" t="str" cm="1">
        <f t="array" ref="E815">_xlfn.IFS(D815&lt;5.7,"Normal",D815&lt;6.5,"Prediabetes",D815&gt;=6.5,"Diabetes")</f>
        <v>Diabetes</v>
      </c>
      <c r="F815" s="9" t="s">
        <v>2380</v>
      </c>
      <c r="G815" s="9" t="s">
        <v>2378</v>
      </c>
      <c r="H815" s="9" t="s">
        <v>2378</v>
      </c>
      <c r="I815" s="11">
        <v>2</v>
      </c>
      <c r="J815" s="17" t="s">
        <v>2378</v>
      </c>
    </row>
    <row r="816" spans="1:10" x14ac:dyDescent="0.3">
      <c r="A816" s="9" t="s">
        <v>1555</v>
      </c>
      <c r="B816" s="9">
        <v>33.659999999999997</v>
      </c>
      <c r="C816" s="11" t="str" cm="1">
        <f t="array" ref="C816">_xlfn.IFS(B816&lt;18.5,"Underweight",B816&lt;24.9,"Normal Weight",B816&lt;30,"Overweight",B816&gt;=30,"Obesity")</f>
        <v>Obesity</v>
      </c>
      <c r="D816" s="9">
        <v>5.42</v>
      </c>
      <c r="E816" s="11" t="str" cm="1">
        <f t="array" ref="E816">_xlfn.IFS(D816&lt;5.7,"Normal",D816&lt;6.5,"Prediabetes",D816&gt;=6.5,"Diabetes")</f>
        <v>Normal</v>
      </c>
      <c r="F816" s="9" t="s">
        <v>2380</v>
      </c>
      <c r="G816" s="9" t="s">
        <v>2378</v>
      </c>
      <c r="H816" s="9" t="s">
        <v>2378</v>
      </c>
      <c r="I816" s="11">
        <v>2</v>
      </c>
      <c r="J816" s="17" t="s">
        <v>2378</v>
      </c>
    </row>
    <row r="817" spans="1:10" x14ac:dyDescent="0.3">
      <c r="A817" s="9" t="s">
        <v>1554</v>
      </c>
      <c r="B817" s="9">
        <v>31.79</v>
      </c>
      <c r="C817" s="11" t="str" cm="1">
        <f t="array" ref="C817">_xlfn.IFS(B817&lt;18.5,"Underweight",B817&lt;24.9,"Normal Weight",B817&lt;30,"Overweight",B817&gt;=30,"Obesity")</f>
        <v>Obesity</v>
      </c>
      <c r="D817" s="9">
        <v>11.33</v>
      </c>
      <c r="E817" s="11" t="str" cm="1">
        <f t="array" ref="E817">_xlfn.IFS(D817&lt;5.7,"Normal",D817&lt;6.5,"Prediabetes",D817&gt;=6.5,"Diabetes")</f>
        <v>Diabetes</v>
      </c>
      <c r="F817" s="9" t="s">
        <v>2380</v>
      </c>
      <c r="G817" s="9" t="s">
        <v>2378</v>
      </c>
      <c r="H817" s="9" t="s">
        <v>2380</v>
      </c>
      <c r="I817" s="11">
        <v>1</v>
      </c>
      <c r="J817" s="17" t="s">
        <v>2378</v>
      </c>
    </row>
    <row r="818" spans="1:10" x14ac:dyDescent="0.3">
      <c r="A818" s="9" t="s">
        <v>1553</v>
      </c>
      <c r="B818" s="9">
        <v>29.7</v>
      </c>
      <c r="C818" s="11" t="str" cm="1">
        <f t="array" ref="C818">_xlfn.IFS(B818&lt;18.5,"Underweight",B818&lt;24.9,"Normal Weight",B818&lt;30,"Overweight",B818&gt;=30,"Obesity")</f>
        <v>Overweight</v>
      </c>
      <c r="D818" s="9">
        <v>7.69</v>
      </c>
      <c r="E818" s="11" t="str" cm="1">
        <f t="array" ref="E818">_xlfn.IFS(D818&lt;5.7,"Normal",D818&lt;6.5,"Prediabetes",D818&gt;=6.5,"Diabetes")</f>
        <v>Diabetes</v>
      </c>
      <c r="F818" s="9" t="s">
        <v>2380</v>
      </c>
      <c r="G818" s="9" t="s">
        <v>2378</v>
      </c>
      <c r="H818" s="9" t="s">
        <v>2380</v>
      </c>
      <c r="I818" s="11">
        <v>1</v>
      </c>
      <c r="J818" s="17" t="s">
        <v>2378</v>
      </c>
    </row>
    <row r="819" spans="1:10" x14ac:dyDescent="0.3">
      <c r="A819" s="9" t="s">
        <v>1552</v>
      </c>
      <c r="B819" s="9">
        <v>25.46</v>
      </c>
      <c r="C819" s="11" t="str" cm="1">
        <f t="array" ref="C819">_xlfn.IFS(B819&lt;18.5,"Underweight",B819&lt;24.9,"Normal Weight",B819&lt;30,"Overweight",B819&gt;=30,"Obesity")</f>
        <v>Overweight</v>
      </c>
      <c r="D819" s="9">
        <v>8.77</v>
      </c>
      <c r="E819" s="11" t="str" cm="1">
        <f t="array" ref="E819">_xlfn.IFS(D819&lt;5.7,"Normal",D819&lt;6.5,"Prediabetes",D819&gt;=6.5,"Diabetes")</f>
        <v>Diabetes</v>
      </c>
      <c r="F819" s="9" t="s">
        <v>2380</v>
      </c>
      <c r="G819" s="9" t="s">
        <v>2378</v>
      </c>
      <c r="H819" s="9" t="s">
        <v>2380</v>
      </c>
      <c r="I819" s="11">
        <v>1</v>
      </c>
      <c r="J819" s="17" t="s">
        <v>2378</v>
      </c>
    </row>
    <row r="820" spans="1:10" x14ac:dyDescent="0.3">
      <c r="A820" s="9" t="s">
        <v>1551</v>
      </c>
      <c r="B820" s="9">
        <v>39.14</v>
      </c>
      <c r="C820" s="11" t="str" cm="1">
        <f t="array" ref="C820">_xlfn.IFS(B820&lt;18.5,"Underweight",B820&lt;24.9,"Normal Weight",B820&lt;30,"Overweight",B820&gt;=30,"Obesity")</f>
        <v>Obesity</v>
      </c>
      <c r="D820" s="9">
        <v>4.91</v>
      </c>
      <c r="E820" s="11" t="str" cm="1">
        <f t="array" ref="E820">_xlfn.IFS(D820&lt;5.7,"Normal",D820&lt;6.5,"Prediabetes",D820&gt;=6.5,"Diabetes")</f>
        <v>Normal</v>
      </c>
      <c r="F820" s="9" t="s">
        <v>2378</v>
      </c>
      <c r="G820" s="9" t="s">
        <v>2379</v>
      </c>
      <c r="H820" s="9" t="s">
        <v>2378</v>
      </c>
      <c r="I820" s="11">
        <v>1</v>
      </c>
      <c r="J820" s="17" t="s">
        <v>2378</v>
      </c>
    </row>
    <row r="821" spans="1:10" x14ac:dyDescent="0.3">
      <c r="A821" s="9" t="s">
        <v>1550</v>
      </c>
      <c r="B821" s="9">
        <v>41.2</v>
      </c>
      <c r="C821" s="11" t="str" cm="1">
        <f t="array" ref="C821">_xlfn.IFS(B821&lt;18.5,"Underweight",B821&lt;24.9,"Normal Weight",B821&lt;30,"Overweight",B821&gt;=30,"Obesity")</f>
        <v>Obesity</v>
      </c>
      <c r="D821" s="9">
        <v>4.95</v>
      </c>
      <c r="E821" s="11" t="str" cm="1">
        <f t="array" ref="E821">_xlfn.IFS(D821&lt;5.7,"Normal",D821&lt;6.5,"Prediabetes",D821&gt;=6.5,"Diabetes")</f>
        <v>Normal</v>
      </c>
      <c r="F821" s="9" t="s">
        <v>2378</v>
      </c>
      <c r="G821" s="9" t="s">
        <v>2378</v>
      </c>
      <c r="H821" s="9" t="s">
        <v>2378</v>
      </c>
      <c r="I821" s="11">
        <v>1</v>
      </c>
      <c r="J821" s="17" t="s">
        <v>2378</v>
      </c>
    </row>
    <row r="822" spans="1:10" x14ac:dyDescent="0.3">
      <c r="A822" s="9" t="s">
        <v>1549</v>
      </c>
      <c r="B822" s="9">
        <v>28.81</v>
      </c>
      <c r="C822" s="11" t="str" cm="1">
        <f t="array" ref="C822">_xlfn.IFS(B822&lt;18.5,"Underweight",B822&lt;24.9,"Normal Weight",B822&lt;30,"Overweight",B822&gt;=30,"Obesity")</f>
        <v>Overweight</v>
      </c>
      <c r="D822" s="9">
        <v>10.8</v>
      </c>
      <c r="E822" s="11" t="str" cm="1">
        <f t="array" ref="E822">_xlfn.IFS(D822&lt;5.7,"Normal",D822&lt;6.5,"Prediabetes",D822&gt;=6.5,"Diabetes")</f>
        <v>Diabetes</v>
      </c>
      <c r="F822" s="9" t="s">
        <v>2380</v>
      </c>
      <c r="G822" s="9" t="s">
        <v>2378</v>
      </c>
      <c r="H822" s="9" t="s">
        <v>2380</v>
      </c>
      <c r="I822" s="11">
        <v>1</v>
      </c>
      <c r="J822" s="17" t="s">
        <v>2378</v>
      </c>
    </row>
    <row r="823" spans="1:10" x14ac:dyDescent="0.3">
      <c r="A823" s="9" t="s">
        <v>1548</v>
      </c>
      <c r="B823" s="9">
        <v>37.409999999999997</v>
      </c>
      <c r="C823" s="11" t="str" cm="1">
        <f t="array" ref="C823">_xlfn.IFS(B823&lt;18.5,"Underweight",B823&lt;24.9,"Normal Weight",B823&lt;30,"Overweight",B823&gt;=30,"Obesity")</f>
        <v>Obesity</v>
      </c>
      <c r="D823" s="9">
        <v>7.21</v>
      </c>
      <c r="E823" s="11" t="str" cm="1">
        <f t="array" ref="E823">_xlfn.IFS(D823&lt;5.7,"Normal",D823&lt;6.5,"Prediabetes",D823&gt;=6.5,"Diabetes")</f>
        <v>Diabetes</v>
      </c>
      <c r="F823" s="9" t="s">
        <v>2378</v>
      </c>
      <c r="G823" s="9" t="s">
        <v>2378</v>
      </c>
      <c r="H823" s="9" t="s">
        <v>2378</v>
      </c>
      <c r="I823" s="11">
        <v>2</v>
      </c>
      <c r="J823" s="17" t="s">
        <v>2378</v>
      </c>
    </row>
    <row r="824" spans="1:10" x14ac:dyDescent="0.3">
      <c r="A824" s="9" t="s">
        <v>1547</v>
      </c>
      <c r="B824" s="9">
        <v>52.54</v>
      </c>
      <c r="C824" s="11" t="str" cm="1">
        <f t="array" ref="C824">_xlfn.IFS(B824&lt;18.5,"Underweight",B824&lt;24.9,"Normal Weight",B824&lt;30,"Overweight",B824&gt;=30,"Obesity")</f>
        <v>Obesity</v>
      </c>
      <c r="D824" s="9">
        <v>5.12</v>
      </c>
      <c r="E824" s="11" t="str" cm="1">
        <f t="array" ref="E824">_xlfn.IFS(D824&lt;5.7,"Normal",D824&lt;6.5,"Prediabetes",D824&gt;=6.5,"Diabetes")</f>
        <v>Normal</v>
      </c>
      <c r="F824" s="9" t="s">
        <v>2378</v>
      </c>
      <c r="G824" s="9" t="s">
        <v>2378</v>
      </c>
      <c r="H824" s="9" t="s">
        <v>2380</v>
      </c>
      <c r="I824" s="11">
        <v>1</v>
      </c>
      <c r="J824" s="17" t="s">
        <v>2378</v>
      </c>
    </row>
    <row r="825" spans="1:10" x14ac:dyDescent="0.3">
      <c r="A825" s="9" t="s">
        <v>1546</v>
      </c>
      <c r="B825" s="9">
        <v>17.29</v>
      </c>
      <c r="C825" s="11" t="str" cm="1">
        <f t="array" ref="C825">_xlfn.IFS(B825&lt;18.5,"Underweight",B825&lt;24.9,"Normal Weight",B825&lt;30,"Overweight",B825&gt;=30,"Obesity")</f>
        <v>Underweight</v>
      </c>
      <c r="D825" s="9">
        <v>4.62</v>
      </c>
      <c r="E825" s="11" t="str" cm="1">
        <f t="array" ref="E825">_xlfn.IFS(D825&lt;5.7,"Normal",D825&lt;6.5,"Prediabetes",D825&gt;=6.5,"Diabetes")</f>
        <v>Normal</v>
      </c>
      <c r="F825" s="9" t="s">
        <v>2378</v>
      </c>
      <c r="G825" s="9" t="s">
        <v>2379</v>
      </c>
      <c r="H825" s="9" t="s">
        <v>2378</v>
      </c>
      <c r="I825" s="11">
        <v>1</v>
      </c>
      <c r="J825" s="17" t="s">
        <v>2380</v>
      </c>
    </row>
    <row r="826" spans="1:10" x14ac:dyDescent="0.3">
      <c r="A826" s="9" t="s">
        <v>1545</v>
      </c>
      <c r="B826" s="9">
        <v>31.74</v>
      </c>
      <c r="C826" s="11" t="str" cm="1">
        <f t="array" ref="C826">_xlfn.IFS(B826&lt;18.5,"Underweight",B826&lt;24.9,"Normal Weight",B826&lt;30,"Overweight",B826&gt;=30,"Obesity")</f>
        <v>Obesity</v>
      </c>
      <c r="D826" s="9">
        <v>7.68</v>
      </c>
      <c r="E826" s="11" t="str" cm="1">
        <f t="array" ref="E826">_xlfn.IFS(D826&lt;5.7,"Normal",D826&lt;6.5,"Prediabetes",D826&gt;=6.5,"Diabetes")</f>
        <v>Diabetes</v>
      </c>
      <c r="F826" s="9" t="s">
        <v>2380</v>
      </c>
      <c r="G826" s="9" t="s">
        <v>2378</v>
      </c>
      <c r="H826" s="9" t="s">
        <v>2378</v>
      </c>
      <c r="I826" s="11">
        <v>0</v>
      </c>
      <c r="J826" s="17" t="s">
        <v>2378</v>
      </c>
    </row>
    <row r="827" spans="1:10" x14ac:dyDescent="0.3">
      <c r="A827" s="9" t="s">
        <v>1544</v>
      </c>
      <c r="B827" s="9">
        <v>26.504999999999999</v>
      </c>
      <c r="C827" s="11" t="str" cm="1">
        <f t="array" ref="C827">_xlfn.IFS(B827&lt;18.5,"Underweight",B827&lt;24.9,"Normal Weight",B827&lt;30,"Overweight",B827&gt;=30,"Obesity")</f>
        <v>Overweight</v>
      </c>
      <c r="D827" s="9">
        <v>6.79</v>
      </c>
      <c r="E827" s="11" t="str" cm="1">
        <f t="array" ref="E827">_xlfn.IFS(D827&lt;5.7,"Normal",D827&lt;6.5,"Prediabetes",D827&gt;=6.5,"Diabetes")</f>
        <v>Diabetes</v>
      </c>
      <c r="F827" s="9" t="s">
        <v>2380</v>
      </c>
      <c r="G827" s="9" t="s">
        <v>2378</v>
      </c>
      <c r="H827" s="9" t="s">
        <v>2380</v>
      </c>
      <c r="I827" s="11">
        <v>1</v>
      </c>
      <c r="J827" s="17" t="s">
        <v>2378</v>
      </c>
    </row>
    <row r="828" spans="1:10" x14ac:dyDescent="0.3">
      <c r="A828" s="9" t="s">
        <v>1543</v>
      </c>
      <c r="B828" s="9">
        <v>36.479999999999997</v>
      </c>
      <c r="C828" s="11" t="str" cm="1">
        <f t="array" ref="C828">_xlfn.IFS(B828&lt;18.5,"Underweight",B828&lt;24.9,"Normal Weight",B828&lt;30,"Overweight",B828&gt;=30,"Obesity")</f>
        <v>Obesity</v>
      </c>
      <c r="D828" s="9">
        <v>11.09</v>
      </c>
      <c r="E828" s="11" t="str" cm="1">
        <f t="array" ref="E828">_xlfn.IFS(D828&lt;5.7,"Normal",D828&lt;6.5,"Prediabetes",D828&gt;=6.5,"Diabetes")</f>
        <v>Diabetes</v>
      </c>
      <c r="F828" s="9" t="s">
        <v>2378</v>
      </c>
      <c r="G828" s="9" t="s">
        <v>2378</v>
      </c>
      <c r="H828" s="9" t="s">
        <v>2378</v>
      </c>
      <c r="I828" s="11">
        <v>0</v>
      </c>
      <c r="J828" s="17" t="s">
        <v>2378</v>
      </c>
    </row>
    <row r="829" spans="1:10" x14ac:dyDescent="0.3">
      <c r="A829" s="9" t="s">
        <v>1542</v>
      </c>
      <c r="B829" s="9">
        <v>39.159999999999997</v>
      </c>
      <c r="C829" s="11" t="str" cm="1">
        <f t="array" ref="C829">_xlfn.IFS(B829&lt;18.5,"Underweight",B829&lt;24.9,"Normal Weight",B829&lt;30,"Overweight",B829&gt;=30,"Obesity")</f>
        <v>Obesity</v>
      </c>
      <c r="D829" s="9">
        <v>5.24</v>
      </c>
      <c r="E829" s="11" t="str" cm="1">
        <f t="array" ref="E829">_xlfn.IFS(D829&lt;5.7,"Normal",D829&lt;6.5,"Prediabetes",D829&gt;=6.5,"Diabetes")</f>
        <v>Normal</v>
      </c>
      <c r="F829" s="9" t="s">
        <v>2380</v>
      </c>
      <c r="G829" s="9" t="s">
        <v>2378</v>
      </c>
      <c r="H829" s="9" t="s">
        <v>2380</v>
      </c>
      <c r="I829" s="11">
        <v>1</v>
      </c>
      <c r="J829" s="17" t="s">
        <v>2378</v>
      </c>
    </row>
    <row r="830" spans="1:10" x14ac:dyDescent="0.3">
      <c r="A830" s="9" t="s">
        <v>1541</v>
      </c>
      <c r="B830" s="9">
        <v>28.22</v>
      </c>
      <c r="C830" s="11" t="str" cm="1">
        <f t="array" ref="C830">_xlfn.IFS(B830&lt;18.5,"Underweight",B830&lt;24.9,"Normal Weight",B830&lt;30,"Overweight",B830&gt;=30,"Obesity")</f>
        <v>Overweight</v>
      </c>
      <c r="D830" s="9">
        <v>7.51</v>
      </c>
      <c r="E830" s="11" t="str" cm="1">
        <f t="array" ref="E830">_xlfn.IFS(D830&lt;5.7,"Normal",D830&lt;6.5,"Prediabetes",D830&gt;=6.5,"Diabetes")</f>
        <v>Diabetes</v>
      </c>
      <c r="F830" s="9" t="s">
        <v>2380</v>
      </c>
      <c r="G830" s="9" t="s">
        <v>2378</v>
      </c>
      <c r="H830" s="9" t="s">
        <v>2380</v>
      </c>
      <c r="I830" s="11">
        <v>1</v>
      </c>
      <c r="J830" s="17" t="s">
        <v>2378</v>
      </c>
    </row>
    <row r="831" spans="1:10" x14ac:dyDescent="0.3">
      <c r="A831" s="9" t="s">
        <v>1540</v>
      </c>
      <c r="B831" s="9">
        <v>35</v>
      </c>
      <c r="C831" s="11" t="str" cm="1">
        <f t="array" ref="C831">_xlfn.IFS(B831&lt;18.5,"Underweight",B831&lt;24.9,"Normal Weight",B831&lt;30,"Overweight",B831&gt;=30,"Obesity")</f>
        <v>Obesity</v>
      </c>
      <c r="D831" s="9">
        <v>4.13</v>
      </c>
      <c r="E831" s="11" t="str" cm="1">
        <f t="array" ref="E831">_xlfn.IFS(D831&lt;5.7,"Normal",D831&lt;6.5,"Prediabetes",D831&gt;=6.5,"Diabetes")</f>
        <v>Normal</v>
      </c>
      <c r="F831" s="9" t="s">
        <v>2378</v>
      </c>
      <c r="G831" s="9" t="s">
        <v>2378</v>
      </c>
      <c r="H831" s="9" t="s">
        <v>2378</v>
      </c>
      <c r="I831" s="11">
        <v>2</v>
      </c>
      <c r="J831" s="17" t="s">
        <v>2378</v>
      </c>
    </row>
    <row r="832" spans="1:10" x14ac:dyDescent="0.3">
      <c r="A832" s="9" t="s">
        <v>1539</v>
      </c>
      <c r="B832" s="9">
        <v>36.24</v>
      </c>
      <c r="C832" s="11" t="str" cm="1">
        <f t="array" ref="C832">_xlfn.IFS(B832&lt;18.5,"Underweight",B832&lt;24.9,"Normal Weight",B832&lt;30,"Overweight",B832&gt;=30,"Obesity")</f>
        <v>Obesity</v>
      </c>
      <c r="D832" s="9">
        <v>8.3800000000000008</v>
      </c>
      <c r="E832" s="11" t="str" cm="1">
        <f t="array" ref="E832">_xlfn.IFS(D832&lt;5.7,"Normal",D832&lt;6.5,"Prediabetes",D832&gt;=6.5,"Diabetes")</f>
        <v>Diabetes</v>
      </c>
      <c r="F832" s="9" t="s">
        <v>2380</v>
      </c>
      <c r="G832" s="9" t="s">
        <v>2378</v>
      </c>
      <c r="H832" s="9" t="s">
        <v>2378</v>
      </c>
      <c r="I832" s="11">
        <v>1</v>
      </c>
      <c r="J832" s="17" t="s">
        <v>2378</v>
      </c>
    </row>
    <row r="833" spans="1:10" x14ac:dyDescent="0.3">
      <c r="A833" s="9" t="s">
        <v>1538</v>
      </c>
      <c r="B833" s="9">
        <v>36.954999999999998</v>
      </c>
      <c r="C833" s="11" t="str" cm="1">
        <f t="array" ref="C833">_xlfn.IFS(B833&lt;18.5,"Underweight",B833&lt;24.9,"Normal Weight",B833&lt;30,"Overweight",B833&gt;=30,"Obesity")</f>
        <v>Obesity</v>
      </c>
      <c r="D833" s="9">
        <v>8.07</v>
      </c>
      <c r="E833" s="11" t="str" cm="1">
        <f t="array" ref="E833">_xlfn.IFS(D833&lt;5.7,"Normal",D833&lt;6.5,"Prediabetes",D833&gt;=6.5,"Diabetes")</f>
        <v>Diabetes</v>
      </c>
      <c r="F833" s="9" t="s">
        <v>2378</v>
      </c>
      <c r="G833" s="9" t="s">
        <v>2378</v>
      </c>
      <c r="H833" s="9" t="s">
        <v>2378</v>
      </c>
      <c r="I833" s="11">
        <v>0</v>
      </c>
      <c r="J833" s="17" t="s">
        <v>2378</v>
      </c>
    </row>
    <row r="834" spans="1:10" x14ac:dyDescent="0.3">
      <c r="A834" s="9" t="s">
        <v>1537</v>
      </c>
      <c r="B834" s="9">
        <v>29.64</v>
      </c>
      <c r="C834" s="11" t="str" cm="1">
        <f t="array" ref="C834">_xlfn.IFS(B834&lt;18.5,"Underweight",B834&lt;24.9,"Normal Weight",B834&lt;30,"Overweight",B834&gt;=30,"Obesity")</f>
        <v>Overweight</v>
      </c>
      <c r="D834" s="9">
        <v>8.9499999999999993</v>
      </c>
      <c r="E834" s="11" t="str" cm="1">
        <f t="array" ref="E834">_xlfn.IFS(D834&lt;5.7,"Normal",D834&lt;6.5,"Prediabetes",D834&gt;=6.5,"Diabetes")</f>
        <v>Diabetes</v>
      </c>
      <c r="F834" s="9" t="s">
        <v>2378</v>
      </c>
      <c r="G834" s="9" t="s">
        <v>2378</v>
      </c>
      <c r="H834" s="9" t="s">
        <v>2378</v>
      </c>
      <c r="I834" s="11">
        <v>0</v>
      </c>
      <c r="J834" s="17" t="s">
        <v>2378</v>
      </c>
    </row>
    <row r="835" spans="1:10" x14ac:dyDescent="0.3">
      <c r="A835" s="9" t="s">
        <v>1536</v>
      </c>
      <c r="B835" s="9">
        <v>42.74</v>
      </c>
      <c r="C835" s="11" t="str" cm="1">
        <f t="array" ref="C835">_xlfn.IFS(B835&lt;18.5,"Underweight",B835&lt;24.9,"Normal Weight",B835&lt;30,"Overweight",B835&gt;=30,"Obesity")</f>
        <v>Obesity</v>
      </c>
      <c r="D835" s="9">
        <v>6.31</v>
      </c>
      <c r="E835" s="11" t="str" cm="1">
        <f t="array" ref="E835">_xlfn.IFS(D835&lt;5.7,"Normal",D835&lt;6.5,"Prediabetes",D835&gt;=6.5,"Diabetes")</f>
        <v>Prediabetes</v>
      </c>
      <c r="F835" s="9" t="s">
        <v>2380</v>
      </c>
      <c r="G835" s="9" t="s">
        <v>2378</v>
      </c>
      <c r="H835" s="9" t="s">
        <v>2378</v>
      </c>
      <c r="I835" s="11">
        <v>1</v>
      </c>
      <c r="J835" s="17" t="s">
        <v>2378</v>
      </c>
    </row>
    <row r="836" spans="1:10" x14ac:dyDescent="0.3">
      <c r="A836" s="9" t="s">
        <v>1535</v>
      </c>
      <c r="B836" s="9">
        <v>36.130000000000003</v>
      </c>
      <c r="C836" s="11" t="str" cm="1">
        <f t="array" ref="C836">_xlfn.IFS(B836&lt;18.5,"Underweight",B836&lt;24.9,"Normal Weight",B836&lt;30,"Overweight",B836&gt;=30,"Obesity")</f>
        <v>Obesity</v>
      </c>
      <c r="D836" s="9">
        <v>7.19</v>
      </c>
      <c r="E836" s="11" t="str" cm="1">
        <f t="array" ref="E836">_xlfn.IFS(D836&lt;5.7,"Normal",D836&lt;6.5,"Prediabetes",D836&gt;=6.5,"Diabetes")</f>
        <v>Diabetes</v>
      </c>
      <c r="F836" s="9" t="s">
        <v>2380</v>
      </c>
      <c r="G836" s="9" t="s">
        <v>2378</v>
      </c>
      <c r="H836" s="9" t="s">
        <v>2378</v>
      </c>
      <c r="I836" s="11">
        <v>2</v>
      </c>
      <c r="J836" s="17" t="s">
        <v>2378</v>
      </c>
    </row>
    <row r="837" spans="1:10" x14ac:dyDescent="0.3">
      <c r="A837" s="9" t="s">
        <v>1534</v>
      </c>
      <c r="B837" s="9">
        <v>31.55</v>
      </c>
      <c r="C837" s="11" t="str" cm="1">
        <f t="array" ref="C837">_xlfn.IFS(B837&lt;18.5,"Underweight",B837&lt;24.9,"Normal Weight",B837&lt;30,"Overweight",B837&gt;=30,"Obesity")</f>
        <v>Obesity</v>
      </c>
      <c r="D837" s="9">
        <v>6.11</v>
      </c>
      <c r="E837" s="11" t="str" cm="1">
        <f t="array" ref="E837">_xlfn.IFS(D837&lt;5.7,"Normal",D837&lt;6.5,"Prediabetes",D837&gt;=6.5,"Diabetes")</f>
        <v>Prediabetes</v>
      </c>
      <c r="F837" s="9" t="s">
        <v>2380</v>
      </c>
      <c r="G837" s="9" t="s">
        <v>2378</v>
      </c>
      <c r="H837" s="9" t="s">
        <v>2378</v>
      </c>
      <c r="I837" s="11">
        <v>1</v>
      </c>
      <c r="J837" s="17" t="s">
        <v>2378</v>
      </c>
    </row>
    <row r="838" spans="1:10" x14ac:dyDescent="0.3">
      <c r="A838" s="9" t="s">
        <v>1533</v>
      </c>
      <c r="B838" s="9">
        <v>52.75</v>
      </c>
      <c r="C838" s="11" t="str" cm="1">
        <f t="array" ref="C838">_xlfn.IFS(B838&lt;18.5,"Underweight",B838&lt;24.9,"Normal Weight",B838&lt;30,"Overweight",B838&gt;=30,"Obesity")</f>
        <v>Obesity</v>
      </c>
      <c r="D838" s="9">
        <v>6.02</v>
      </c>
      <c r="E838" s="11" t="str" cm="1">
        <f t="array" ref="E838">_xlfn.IFS(D838&lt;5.7,"Normal",D838&lt;6.5,"Prediabetes",D838&gt;=6.5,"Diabetes")</f>
        <v>Prediabetes</v>
      </c>
      <c r="F838" s="9" t="s">
        <v>2378</v>
      </c>
      <c r="G838" s="9" t="s">
        <v>2378</v>
      </c>
      <c r="H838" s="9" t="s">
        <v>2378</v>
      </c>
      <c r="I838" s="11">
        <v>1</v>
      </c>
      <c r="J838" s="17" t="s">
        <v>2378</v>
      </c>
    </row>
    <row r="839" spans="1:10" x14ac:dyDescent="0.3">
      <c r="A839" s="9" t="s">
        <v>1532</v>
      </c>
      <c r="B839" s="9">
        <v>36.67</v>
      </c>
      <c r="C839" s="11" t="str" cm="1">
        <f t="array" ref="C839">_xlfn.IFS(B839&lt;18.5,"Underweight",B839&lt;24.9,"Normal Weight",B839&lt;30,"Overweight",B839&gt;=30,"Obesity")</f>
        <v>Obesity</v>
      </c>
      <c r="D839" s="9">
        <v>11.86</v>
      </c>
      <c r="E839" s="11" t="str" cm="1">
        <f t="array" ref="E839">_xlfn.IFS(D839&lt;5.7,"Normal",D839&lt;6.5,"Prediabetes",D839&gt;=6.5,"Diabetes")</f>
        <v>Diabetes</v>
      </c>
      <c r="F839" s="9" t="s">
        <v>2378</v>
      </c>
      <c r="G839" s="9" t="s">
        <v>2378</v>
      </c>
      <c r="H839" s="9" t="s">
        <v>2378</v>
      </c>
      <c r="I839" s="11">
        <v>0</v>
      </c>
      <c r="J839" s="17" t="s">
        <v>2378</v>
      </c>
    </row>
    <row r="840" spans="1:10" x14ac:dyDescent="0.3">
      <c r="A840" s="9" t="s">
        <v>1531</v>
      </c>
      <c r="B840" s="9">
        <v>38.06</v>
      </c>
      <c r="C840" s="11" t="str" cm="1">
        <f t="array" ref="C840">_xlfn.IFS(B840&lt;18.5,"Underweight",B840&lt;24.9,"Normal Weight",B840&lt;30,"Overweight",B840&gt;=30,"Obesity")</f>
        <v>Obesity</v>
      </c>
      <c r="D840" s="9">
        <v>8.25</v>
      </c>
      <c r="E840" s="11" t="str" cm="1">
        <f t="array" ref="E840">_xlfn.IFS(D840&lt;5.7,"Normal",D840&lt;6.5,"Prediabetes",D840&gt;=6.5,"Diabetes")</f>
        <v>Diabetes</v>
      </c>
      <c r="F840" s="9" t="s">
        <v>2378</v>
      </c>
      <c r="G840" s="9" t="s">
        <v>2378</v>
      </c>
      <c r="H840" s="9" t="s">
        <v>2378</v>
      </c>
      <c r="I840" s="11">
        <v>0</v>
      </c>
      <c r="J840" s="17" t="s">
        <v>2378</v>
      </c>
    </row>
    <row r="841" spans="1:10" x14ac:dyDescent="0.3">
      <c r="A841" s="9" t="s">
        <v>1530</v>
      </c>
      <c r="B841" s="9">
        <v>38</v>
      </c>
      <c r="C841" s="11" t="str" cm="1">
        <f t="array" ref="C841">_xlfn.IFS(B841&lt;18.5,"Underweight",B841&lt;24.9,"Normal Weight",B841&lt;30,"Overweight",B841&gt;=30,"Obesity")</f>
        <v>Obesity</v>
      </c>
      <c r="D841" s="9">
        <v>8.1300000000000008</v>
      </c>
      <c r="E841" s="11" t="str" cm="1">
        <f t="array" ref="E841">_xlfn.IFS(D841&lt;5.7,"Normal",D841&lt;6.5,"Prediabetes",D841&gt;=6.5,"Diabetes")</f>
        <v>Diabetes</v>
      </c>
      <c r="F841" s="9" t="s">
        <v>2378</v>
      </c>
      <c r="G841" s="9" t="s">
        <v>2378</v>
      </c>
      <c r="H841" s="9" t="s">
        <v>2378</v>
      </c>
      <c r="I841" s="11">
        <v>0</v>
      </c>
      <c r="J841" s="17" t="s">
        <v>2378</v>
      </c>
    </row>
    <row r="842" spans="1:10" x14ac:dyDescent="0.3">
      <c r="A842" s="9" t="s">
        <v>1529</v>
      </c>
      <c r="B842" s="9">
        <v>35.1</v>
      </c>
      <c r="C842" s="11" t="str" cm="1">
        <f t="array" ref="C842">_xlfn.IFS(B842&lt;18.5,"Underweight",B842&lt;24.9,"Normal Weight",B842&lt;30,"Overweight",B842&gt;=30,"Obesity")</f>
        <v>Obesity</v>
      </c>
      <c r="D842" s="9">
        <v>10.1</v>
      </c>
      <c r="E842" s="11" t="str" cm="1">
        <f t="array" ref="E842">_xlfn.IFS(D842&lt;5.7,"Normal",D842&lt;6.5,"Prediabetes",D842&gt;=6.5,"Diabetes")</f>
        <v>Diabetes</v>
      </c>
      <c r="F842" s="9" t="s">
        <v>2378</v>
      </c>
      <c r="G842" s="9" t="s">
        <v>2378</v>
      </c>
      <c r="H842" s="9" t="s">
        <v>2378</v>
      </c>
      <c r="I842" s="11">
        <v>0</v>
      </c>
      <c r="J842" s="17" t="s">
        <v>2378</v>
      </c>
    </row>
    <row r="843" spans="1:10" x14ac:dyDescent="0.3">
      <c r="A843" s="9" t="s">
        <v>1528</v>
      </c>
      <c r="B843" s="9">
        <v>33.82</v>
      </c>
      <c r="C843" s="11" t="str" cm="1">
        <f t="array" ref="C843">_xlfn.IFS(B843&lt;18.5,"Underweight",B843&lt;24.9,"Normal Weight",B843&lt;30,"Overweight",B843&gt;=30,"Obesity")</f>
        <v>Obesity</v>
      </c>
      <c r="D843" s="9">
        <v>5.89</v>
      </c>
      <c r="E843" s="11" t="str" cm="1">
        <f t="array" ref="E843">_xlfn.IFS(D843&lt;5.7,"Normal",D843&lt;6.5,"Prediabetes",D843&gt;=6.5,"Diabetes")</f>
        <v>Prediabetes</v>
      </c>
      <c r="F843" s="9" t="s">
        <v>2380</v>
      </c>
      <c r="G843" s="9" t="s">
        <v>2378</v>
      </c>
      <c r="H843" s="9" t="s">
        <v>2378</v>
      </c>
      <c r="I843" s="11">
        <v>2</v>
      </c>
      <c r="J843" s="17" t="s">
        <v>2378</v>
      </c>
    </row>
    <row r="844" spans="1:10" x14ac:dyDescent="0.3">
      <c r="A844" s="9" t="s">
        <v>1527</v>
      </c>
      <c r="B844" s="9">
        <v>37.43</v>
      </c>
      <c r="C844" s="11" t="str" cm="1">
        <f t="array" ref="C844">_xlfn.IFS(B844&lt;18.5,"Underweight",B844&lt;24.9,"Normal Weight",B844&lt;30,"Overweight",B844&gt;=30,"Obesity")</f>
        <v>Obesity</v>
      </c>
      <c r="D844" s="9">
        <v>4.97</v>
      </c>
      <c r="E844" s="11" t="str" cm="1">
        <f t="array" ref="E844">_xlfn.IFS(D844&lt;5.7,"Normal",D844&lt;6.5,"Prediabetes",D844&gt;=6.5,"Diabetes")</f>
        <v>Normal</v>
      </c>
      <c r="F844" s="9" t="s">
        <v>2378</v>
      </c>
      <c r="G844" s="9" t="s">
        <v>2378</v>
      </c>
      <c r="H844" s="9" t="s">
        <v>2378</v>
      </c>
      <c r="I844" s="11">
        <v>2</v>
      </c>
      <c r="J844" s="17" t="s">
        <v>2378</v>
      </c>
    </row>
    <row r="845" spans="1:10" x14ac:dyDescent="0.3">
      <c r="A845" s="9" t="s">
        <v>1526</v>
      </c>
      <c r="B845" s="9">
        <v>30.5</v>
      </c>
      <c r="C845" s="11" t="str" cm="1">
        <f t="array" ref="C845">_xlfn.IFS(B845&lt;18.5,"Underweight",B845&lt;24.9,"Normal Weight",B845&lt;30,"Overweight",B845&gt;=30,"Obesity")</f>
        <v>Obesity</v>
      </c>
      <c r="D845" s="9">
        <v>9.9</v>
      </c>
      <c r="E845" s="11" t="str" cm="1">
        <f t="array" ref="E845">_xlfn.IFS(D845&lt;5.7,"Normal",D845&lt;6.5,"Prediabetes",D845&gt;=6.5,"Diabetes")</f>
        <v>Diabetes</v>
      </c>
      <c r="F845" s="9" t="s">
        <v>2378</v>
      </c>
      <c r="G845" s="9" t="s">
        <v>2378</v>
      </c>
      <c r="H845" s="9" t="s">
        <v>2378</v>
      </c>
      <c r="I845" s="11">
        <v>0</v>
      </c>
      <c r="J845" s="17" t="s">
        <v>2378</v>
      </c>
    </row>
    <row r="846" spans="1:10" x14ac:dyDescent="0.3">
      <c r="A846" s="9" t="s">
        <v>1525</v>
      </c>
      <c r="B846" s="9">
        <v>24.53</v>
      </c>
      <c r="C846" s="11" t="str" cm="1">
        <f t="array" ref="C846">_xlfn.IFS(B846&lt;18.5,"Underweight",B846&lt;24.9,"Normal Weight",B846&lt;30,"Overweight",B846&gt;=30,"Obesity")</f>
        <v>Normal Weight</v>
      </c>
      <c r="D846" s="9">
        <v>9.0500000000000007</v>
      </c>
      <c r="E846" s="11" t="str" cm="1">
        <f t="array" ref="E846">_xlfn.IFS(D846&lt;5.7,"Normal",D846&lt;6.5,"Prediabetes",D846&gt;=6.5,"Diabetes")</f>
        <v>Diabetes</v>
      </c>
      <c r="F846" s="9" t="s">
        <v>2378</v>
      </c>
      <c r="G846" s="9" t="s">
        <v>2378</v>
      </c>
      <c r="H846" s="9" t="s">
        <v>2378</v>
      </c>
      <c r="I846" s="11">
        <v>0</v>
      </c>
      <c r="J846" s="17" t="s">
        <v>2378</v>
      </c>
    </row>
    <row r="847" spans="1:10" x14ac:dyDescent="0.3">
      <c r="A847" s="9" t="s">
        <v>1524</v>
      </c>
      <c r="B847" s="9">
        <v>25.74</v>
      </c>
      <c r="C847" s="11" t="str" cm="1">
        <f t="array" ref="C847">_xlfn.IFS(B847&lt;18.5,"Underweight",B847&lt;24.9,"Normal Weight",B847&lt;30,"Overweight",B847&gt;=30,"Obesity")</f>
        <v>Overweight</v>
      </c>
      <c r="D847" s="9">
        <v>10.93</v>
      </c>
      <c r="E847" s="11" t="str" cm="1">
        <f t="array" ref="E847">_xlfn.IFS(D847&lt;5.7,"Normal",D847&lt;6.5,"Prediabetes",D847&gt;=6.5,"Diabetes")</f>
        <v>Diabetes</v>
      </c>
      <c r="F847" s="9" t="s">
        <v>2378</v>
      </c>
      <c r="G847" s="9" t="s">
        <v>2378</v>
      </c>
      <c r="H847" s="9" t="s">
        <v>2378</v>
      </c>
      <c r="I847" s="11">
        <v>0</v>
      </c>
      <c r="J847" s="17" t="s">
        <v>2378</v>
      </c>
    </row>
    <row r="848" spans="1:10" x14ac:dyDescent="0.3">
      <c r="A848" s="9" t="s">
        <v>1523</v>
      </c>
      <c r="B848" s="9">
        <v>34.08</v>
      </c>
      <c r="C848" s="11" t="str" cm="1">
        <f t="array" ref="C848">_xlfn.IFS(B848&lt;18.5,"Underweight",B848&lt;24.9,"Normal Weight",B848&lt;30,"Overweight",B848&gt;=30,"Obesity")</f>
        <v>Obesity</v>
      </c>
      <c r="D848" s="9">
        <v>7.58</v>
      </c>
      <c r="E848" s="11" t="str" cm="1">
        <f t="array" ref="E848">_xlfn.IFS(D848&lt;5.7,"Normal",D848&lt;6.5,"Prediabetes",D848&gt;=6.5,"Diabetes")</f>
        <v>Diabetes</v>
      </c>
      <c r="F848" s="9" t="s">
        <v>2380</v>
      </c>
      <c r="G848" s="9" t="s">
        <v>2378</v>
      </c>
      <c r="H848" s="9" t="s">
        <v>2378</v>
      </c>
      <c r="I848" s="11">
        <v>2</v>
      </c>
      <c r="J848" s="17" t="s">
        <v>2378</v>
      </c>
    </row>
    <row r="849" spans="1:10" x14ac:dyDescent="0.3">
      <c r="A849" s="9" t="s">
        <v>1522</v>
      </c>
      <c r="B849" s="9">
        <v>31.35</v>
      </c>
      <c r="C849" s="11" t="str" cm="1">
        <f t="array" ref="C849">_xlfn.IFS(B849&lt;18.5,"Underweight",B849&lt;24.9,"Normal Weight",B849&lt;30,"Overweight",B849&gt;=30,"Obesity")</f>
        <v>Obesity</v>
      </c>
      <c r="D849" s="9">
        <v>11</v>
      </c>
      <c r="E849" s="11" t="str" cm="1">
        <f t="array" ref="E849">_xlfn.IFS(D849&lt;5.7,"Normal",D849&lt;6.5,"Prediabetes",D849&gt;=6.5,"Diabetes")</f>
        <v>Diabetes</v>
      </c>
      <c r="F849" s="9" t="s">
        <v>2380</v>
      </c>
      <c r="G849" s="9" t="s">
        <v>2378</v>
      </c>
      <c r="H849" s="9" t="s">
        <v>2380</v>
      </c>
      <c r="I849" s="11">
        <v>1</v>
      </c>
      <c r="J849" s="17" t="s">
        <v>2378</v>
      </c>
    </row>
    <row r="850" spans="1:10" x14ac:dyDescent="0.3">
      <c r="A850" s="9" t="s">
        <v>1521</v>
      </c>
      <c r="B850" s="9">
        <v>26.79</v>
      </c>
      <c r="C850" s="11" t="str" cm="1">
        <f t="array" ref="C850">_xlfn.IFS(B850&lt;18.5,"Underweight",B850&lt;24.9,"Normal Weight",B850&lt;30,"Overweight",B850&gt;=30,"Obesity")</f>
        <v>Overweight</v>
      </c>
      <c r="D850" s="9">
        <v>5.0599999999999996</v>
      </c>
      <c r="E850" s="11" t="str" cm="1">
        <f t="array" ref="E850">_xlfn.IFS(D850&lt;5.7,"Normal",D850&lt;6.5,"Prediabetes",D850&gt;=6.5,"Diabetes")</f>
        <v>Normal</v>
      </c>
      <c r="F850" s="9" t="s">
        <v>2378</v>
      </c>
      <c r="G850" s="9" t="s">
        <v>2378</v>
      </c>
      <c r="H850" s="9" t="s">
        <v>2378</v>
      </c>
      <c r="I850" s="11">
        <v>1</v>
      </c>
      <c r="J850" s="17" t="s">
        <v>2378</v>
      </c>
    </row>
    <row r="851" spans="1:10" x14ac:dyDescent="0.3">
      <c r="A851" s="9" t="s">
        <v>1520</v>
      </c>
      <c r="B851" s="9">
        <v>42.78</v>
      </c>
      <c r="C851" s="11" t="str" cm="1">
        <f t="array" ref="C851">_xlfn.IFS(B851&lt;18.5,"Underweight",B851&lt;24.9,"Normal Weight",B851&lt;30,"Overweight",B851&gt;=30,"Obesity")</f>
        <v>Obesity</v>
      </c>
      <c r="D851" s="9">
        <v>6.11</v>
      </c>
      <c r="E851" s="11" t="str" cm="1">
        <f t="array" ref="E851">_xlfn.IFS(D851&lt;5.7,"Normal",D851&lt;6.5,"Prediabetes",D851&gt;=6.5,"Diabetes")</f>
        <v>Prediabetes</v>
      </c>
      <c r="F851" s="9" t="s">
        <v>2380</v>
      </c>
      <c r="G851" s="9" t="s">
        <v>2378</v>
      </c>
      <c r="H851" s="9" t="s">
        <v>2378</v>
      </c>
      <c r="I851" s="11">
        <v>1</v>
      </c>
      <c r="J851" s="17" t="s">
        <v>2378</v>
      </c>
    </row>
    <row r="852" spans="1:10" x14ac:dyDescent="0.3">
      <c r="A852" s="9" t="s">
        <v>1519</v>
      </c>
      <c r="B852" s="9">
        <v>46.75</v>
      </c>
      <c r="C852" s="11" t="str" cm="1">
        <f t="array" ref="C852">_xlfn.IFS(B852&lt;18.5,"Underweight",B852&lt;24.9,"Normal Weight",B852&lt;30,"Overweight",B852&gt;=30,"Obesity")</f>
        <v>Obesity</v>
      </c>
      <c r="D852" s="9">
        <v>6.66</v>
      </c>
      <c r="E852" s="11" t="str" cm="1">
        <f t="array" ref="E852">_xlfn.IFS(D852&lt;5.7,"Normal",D852&lt;6.5,"Prediabetes",D852&gt;=6.5,"Diabetes")</f>
        <v>Diabetes</v>
      </c>
      <c r="F852" s="9" t="s">
        <v>2380</v>
      </c>
      <c r="G852" s="9" t="s">
        <v>2378</v>
      </c>
      <c r="H852" s="9" t="s">
        <v>2378</v>
      </c>
      <c r="I852" s="11">
        <v>2</v>
      </c>
      <c r="J852" s="17" t="s">
        <v>2378</v>
      </c>
    </row>
    <row r="853" spans="1:10" x14ac:dyDescent="0.3">
      <c r="A853" s="9" t="s">
        <v>1518</v>
      </c>
      <c r="B853" s="9">
        <v>32.15</v>
      </c>
      <c r="C853" s="11" t="str" cm="1">
        <f t="array" ref="C853">_xlfn.IFS(B853&lt;18.5,"Underweight",B853&lt;24.9,"Normal Weight",B853&lt;30,"Overweight",B853&gt;=30,"Obesity")</f>
        <v>Obesity</v>
      </c>
      <c r="D853" s="9">
        <v>4.0199999999999996</v>
      </c>
      <c r="E853" s="11" t="str" cm="1">
        <f t="array" ref="E853">_xlfn.IFS(D853&lt;5.7,"Normal",D853&lt;6.5,"Prediabetes",D853&gt;=6.5,"Diabetes")</f>
        <v>Normal</v>
      </c>
      <c r="F853" s="9" t="s">
        <v>2380</v>
      </c>
      <c r="G853" s="9" t="s">
        <v>2378</v>
      </c>
      <c r="H853" s="9" t="s">
        <v>2380</v>
      </c>
      <c r="I853" s="11">
        <v>1</v>
      </c>
      <c r="J853" s="17" t="s">
        <v>2378</v>
      </c>
    </row>
    <row r="854" spans="1:10" x14ac:dyDescent="0.3">
      <c r="A854" s="9" t="s">
        <v>1517</v>
      </c>
      <c r="B854" s="9">
        <v>43.4</v>
      </c>
      <c r="C854" s="11" t="str" cm="1">
        <f t="array" ref="C854">_xlfn.IFS(B854&lt;18.5,"Underweight",B854&lt;24.9,"Normal Weight",B854&lt;30,"Overweight",B854&gt;=30,"Obesity")</f>
        <v>Obesity</v>
      </c>
      <c r="D854" s="9">
        <v>8.81</v>
      </c>
      <c r="E854" s="11" t="str" cm="1">
        <f t="array" ref="E854">_xlfn.IFS(D854&lt;5.7,"Normal",D854&lt;6.5,"Prediabetes",D854&gt;=6.5,"Diabetes")</f>
        <v>Diabetes</v>
      </c>
      <c r="F854" s="9" t="s">
        <v>2380</v>
      </c>
      <c r="G854" s="9" t="s">
        <v>2378</v>
      </c>
      <c r="H854" s="9" t="s">
        <v>2378</v>
      </c>
      <c r="I854" s="11">
        <v>2</v>
      </c>
      <c r="J854" s="17" t="s">
        <v>2378</v>
      </c>
    </row>
    <row r="855" spans="1:10" x14ac:dyDescent="0.3">
      <c r="A855" s="9" t="s">
        <v>1516</v>
      </c>
      <c r="B855" s="9">
        <v>31.57</v>
      </c>
      <c r="C855" s="11" t="str" cm="1">
        <f t="array" ref="C855">_xlfn.IFS(B855&lt;18.5,"Underweight",B855&lt;24.9,"Normal Weight",B855&lt;30,"Overweight",B855&gt;=30,"Obesity")</f>
        <v>Obesity</v>
      </c>
      <c r="D855" s="9">
        <v>7.92</v>
      </c>
      <c r="E855" s="11" t="str" cm="1">
        <f t="array" ref="E855">_xlfn.IFS(D855&lt;5.7,"Normal",D855&lt;6.5,"Prediabetes",D855&gt;=6.5,"Diabetes")</f>
        <v>Diabetes</v>
      </c>
      <c r="F855" s="9" t="s">
        <v>2380</v>
      </c>
      <c r="G855" s="9" t="s">
        <v>2378</v>
      </c>
      <c r="H855" s="9" t="s">
        <v>2378</v>
      </c>
      <c r="I855" s="11">
        <v>2</v>
      </c>
      <c r="J855" s="17" t="s">
        <v>2378</v>
      </c>
    </row>
    <row r="856" spans="1:10" x14ac:dyDescent="0.3">
      <c r="A856" s="9" t="s">
        <v>1515</v>
      </c>
      <c r="B856" s="9">
        <v>24.32</v>
      </c>
      <c r="C856" s="11" t="str" cm="1">
        <f t="array" ref="C856">_xlfn.IFS(B856&lt;18.5,"Underweight",B856&lt;24.9,"Normal Weight",B856&lt;30,"Overweight",B856&gt;=30,"Obesity")</f>
        <v>Normal Weight</v>
      </c>
      <c r="D856" s="9">
        <v>7.48</v>
      </c>
      <c r="E856" s="11" t="str" cm="1">
        <f t="array" ref="E856">_xlfn.IFS(D856&lt;5.7,"Normal",D856&lt;6.5,"Prediabetes",D856&gt;=6.5,"Diabetes")</f>
        <v>Diabetes</v>
      </c>
      <c r="F856" s="9" t="s">
        <v>2378</v>
      </c>
      <c r="G856" s="9" t="s">
        <v>2378</v>
      </c>
      <c r="H856" s="9" t="s">
        <v>2378</v>
      </c>
      <c r="I856" s="11">
        <v>0</v>
      </c>
      <c r="J856" s="17" t="s">
        <v>2378</v>
      </c>
    </row>
    <row r="857" spans="1:10" x14ac:dyDescent="0.3">
      <c r="A857" s="9" t="s">
        <v>1514</v>
      </c>
      <c r="B857" s="9">
        <v>31.07</v>
      </c>
      <c r="C857" s="11" t="str" cm="1">
        <f t="array" ref="C857">_xlfn.IFS(B857&lt;18.5,"Underweight",B857&lt;24.9,"Normal Weight",B857&lt;30,"Overweight",B857&gt;=30,"Obesity")</f>
        <v>Obesity</v>
      </c>
      <c r="D857" s="9">
        <v>4.62</v>
      </c>
      <c r="E857" s="11" t="str" cm="1">
        <f t="array" ref="E857">_xlfn.IFS(D857&lt;5.7,"Normal",D857&lt;6.5,"Prediabetes",D857&gt;=6.5,"Diabetes")</f>
        <v>Normal</v>
      </c>
      <c r="F857" s="9" t="s">
        <v>2380</v>
      </c>
      <c r="G857" s="9" t="s">
        <v>2378</v>
      </c>
      <c r="H857" s="9" t="s">
        <v>2378</v>
      </c>
      <c r="I857" s="11">
        <v>2</v>
      </c>
      <c r="J857" s="17" t="s">
        <v>2378</v>
      </c>
    </row>
    <row r="858" spans="1:10" x14ac:dyDescent="0.3">
      <c r="A858" s="9" t="s">
        <v>1513</v>
      </c>
      <c r="B858" s="9">
        <v>35.814999999999998</v>
      </c>
      <c r="C858" s="11" t="str" cm="1">
        <f t="array" ref="C858">_xlfn.IFS(B858&lt;18.5,"Underweight",B858&lt;24.9,"Normal Weight",B858&lt;30,"Overweight",B858&gt;=30,"Obesity")</f>
        <v>Obesity</v>
      </c>
      <c r="D858" s="9">
        <v>8.4700000000000006</v>
      </c>
      <c r="E858" s="11" t="str" cm="1">
        <f t="array" ref="E858">_xlfn.IFS(D858&lt;5.7,"Normal",D858&lt;6.5,"Prediabetes",D858&gt;=6.5,"Diabetes")</f>
        <v>Diabetes</v>
      </c>
      <c r="F858" s="9" t="s">
        <v>2378</v>
      </c>
      <c r="G858" s="9" t="s">
        <v>2378</v>
      </c>
      <c r="H858" s="9" t="s">
        <v>2378</v>
      </c>
      <c r="I858" s="11">
        <v>0</v>
      </c>
      <c r="J858" s="17" t="s">
        <v>2378</v>
      </c>
    </row>
    <row r="859" spans="1:10" x14ac:dyDescent="0.3">
      <c r="A859" s="9" t="s">
        <v>1512</v>
      </c>
      <c r="B859" s="9">
        <v>40.81</v>
      </c>
      <c r="C859" s="11" t="str" cm="1">
        <f t="array" ref="C859">_xlfn.IFS(B859&lt;18.5,"Underweight",B859&lt;24.9,"Normal Weight",B859&lt;30,"Overweight",B859&gt;=30,"Obesity")</f>
        <v>Obesity</v>
      </c>
      <c r="D859" s="9">
        <v>10.58</v>
      </c>
      <c r="E859" s="11" t="str" cm="1">
        <f t="array" ref="E859">_xlfn.IFS(D859&lt;5.7,"Normal",D859&lt;6.5,"Prediabetes",D859&gt;=6.5,"Diabetes")</f>
        <v>Diabetes</v>
      </c>
      <c r="F859" s="9" t="s">
        <v>2380</v>
      </c>
      <c r="G859" s="9" t="s">
        <v>2378</v>
      </c>
      <c r="H859" s="9" t="s">
        <v>2378</v>
      </c>
      <c r="I859" s="11">
        <v>0</v>
      </c>
      <c r="J859" s="17" t="s">
        <v>2378</v>
      </c>
    </row>
    <row r="860" spans="1:10" x14ac:dyDescent="0.3">
      <c r="A860" s="9" t="s">
        <v>1511</v>
      </c>
      <c r="B860" s="9">
        <v>24.605</v>
      </c>
      <c r="C860" s="11" t="str" cm="1">
        <f t="array" ref="C860">_xlfn.IFS(B860&lt;18.5,"Underweight",B860&lt;24.9,"Normal Weight",B860&lt;30,"Overweight",B860&gt;=30,"Obesity")</f>
        <v>Normal Weight</v>
      </c>
      <c r="D860" s="9">
        <v>7.48</v>
      </c>
      <c r="E860" s="11" t="str" cm="1">
        <f t="array" ref="E860">_xlfn.IFS(D860&lt;5.7,"Normal",D860&lt;6.5,"Prediabetes",D860&gt;=6.5,"Diabetes")</f>
        <v>Diabetes</v>
      </c>
      <c r="F860" s="9" t="s">
        <v>2378</v>
      </c>
      <c r="G860" s="9" t="s">
        <v>2378</v>
      </c>
      <c r="H860" s="9" t="s">
        <v>2378</v>
      </c>
      <c r="I860" s="11">
        <v>0</v>
      </c>
      <c r="J860" s="17" t="s">
        <v>2378</v>
      </c>
    </row>
    <row r="861" spans="1:10" x14ac:dyDescent="0.3">
      <c r="A861" s="9" t="s">
        <v>1510</v>
      </c>
      <c r="B861" s="9">
        <v>21.47</v>
      </c>
      <c r="C861" s="11" t="str" cm="1">
        <f t="array" ref="C861">_xlfn.IFS(B861&lt;18.5,"Underweight",B861&lt;24.9,"Normal Weight",B861&lt;30,"Overweight",B861&gt;=30,"Obesity")</f>
        <v>Normal Weight</v>
      </c>
      <c r="D861" s="9">
        <v>7.82</v>
      </c>
      <c r="E861" s="11" t="str" cm="1">
        <f t="array" ref="E861">_xlfn.IFS(D861&lt;5.7,"Normal",D861&lt;6.5,"Prediabetes",D861&gt;=6.5,"Diabetes")</f>
        <v>Diabetes</v>
      </c>
      <c r="F861" s="9" t="s">
        <v>2378</v>
      </c>
      <c r="G861" s="9" t="s">
        <v>2378</v>
      </c>
      <c r="H861" s="9" t="s">
        <v>2378</v>
      </c>
      <c r="I861" s="11">
        <v>0</v>
      </c>
      <c r="J861" s="17" t="s">
        <v>2378</v>
      </c>
    </row>
    <row r="862" spans="1:10" x14ac:dyDescent="0.3">
      <c r="A862" s="9" t="s">
        <v>1509</v>
      </c>
      <c r="B862" s="9">
        <v>52.89</v>
      </c>
      <c r="C862" s="11" t="str" cm="1">
        <f t="array" ref="C862">_xlfn.IFS(B862&lt;18.5,"Underweight",B862&lt;24.9,"Normal Weight",B862&lt;30,"Overweight",B862&gt;=30,"Obesity")</f>
        <v>Obesity</v>
      </c>
      <c r="D862" s="9">
        <v>4.96</v>
      </c>
      <c r="E862" s="11" t="str" cm="1">
        <f t="array" ref="E862">_xlfn.IFS(D862&lt;5.7,"Normal",D862&lt;6.5,"Prediabetes",D862&gt;=6.5,"Diabetes")</f>
        <v>Normal</v>
      </c>
      <c r="F862" s="9" t="s">
        <v>2380</v>
      </c>
      <c r="G862" s="9" t="s">
        <v>2378</v>
      </c>
      <c r="H862" s="9" t="s">
        <v>2378</v>
      </c>
      <c r="I862" s="11">
        <v>1</v>
      </c>
      <c r="J862" s="17" t="s">
        <v>2378</v>
      </c>
    </row>
    <row r="863" spans="1:10" x14ac:dyDescent="0.3">
      <c r="A863" s="9" t="s">
        <v>1508</v>
      </c>
      <c r="B863" s="9">
        <v>32.965000000000003</v>
      </c>
      <c r="C863" s="11" t="str" cm="1">
        <f t="array" ref="C863">_xlfn.IFS(B863&lt;18.5,"Underweight",B863&lt;24.9,"Normal Weight",B863&lt;30,"Overweight",B863&gt;=30,"Obesity")</f>
        <v>Obesity</v>
      </c>
      <c r="D863" s="9">
        <v>6.15</v>
      </c>
      <c r="E863" s="11" t="str" cm="1">
        <f t="array" ref="E863">_xlfn.IFS(D863&lt;5.7,"Normal",D863&lt;6.5,"Prediabetes",D863&gt;=6.5,"Diabetes")</f>
        <v>Prediabetes</v>
      </c>
      <c r="F863" s="9" t="s">
        <v>2380</v>
      </c>
      <c r="G863" s="9" t="s">
        <v>2378</v>
      </c>
      <c r="H863" s="9" t="s">
        <v>2378</v>
      </c>
      <c r="I863" s="11">
        <v>1</v>
      </c>
      <c r="J863" s="17" t="s">
        <v>2378</v>
      </c>
    </row>
    <row r="864" spans="1:10" x14ac:dyDescent="0.3">
      <c r="A864" s="9" t="s">
        <v>1507</v>
      </c>
      <c r="B864" s="9">
        <v>36.799999999999997</v>
      </c>
      <c r="C864" s="11" t="str" cm="1">
        <f t="array" ref="C864">_xlfn.IFS(B864&lt;18.5,"Underweight",B864&lt;24.9,"Normal Weight",B864&lt;30,"Overweight",B864&gt;=30,"Obesity")</f>
        <v>Obesity</v>
      </c>
      <c r="D864" s="9">
        <v>4.62</v>
      </c>
      <c r="E864" s="11" t="str" cm="1">
        <f t="array" ref="E864">_xlfn.IFS(D864&lt;5.7,"Normal",D864&lt;6.5,"Prediabetes",D864&gt;=6.5,"Diabetes")</f>
        <v>Normal</v>
      </c>
      <c r="F864" s="9" t="s">
        <v>2378</v>
      </c>
      <c r="G864" s="9" t="s">
        <v>2378</v>
      </c>
      <c r="H864" s="9" t="s">
        <v>2380</v>
      </c>
      <c r="I864" s="11">
        <v>1</v>
      </c>
      <c r="J864" s="17" t="s">
        <v>2378</v>
      </c>
    </row>
    <row r="865" spans="1:10" x14ac:dyDescent="0.3">
      <c r="A865" s="9" t="s">
        <v>1506</v>
      </c>
      <c r="B865" s="9">
        <v>34.299999999999997</v>
      </c>
      <c r="C865" s="11" t="str" cm="1">
        <f t="array" ref="C865">_xlfn.IFS(B865&lt;18.5,"Underweight",B865&lt;24.9,"Normal Weight",B865&lt;30,"Overweight",B865&gt;=30,"Obesity")</f>
        <v>Obesity</v>
      </c>
      <c r="D865" s="9">
        <v>4.87</v>
      </c>
      <c r="E865" s="11" t="str" cm="1">
        <f t="array" ref="E865">_xlfn.IFS(D865&lt;5.7,"Normal",D865&lt;6.5,"Prediabetes",D865&gt;=6.5,"Diabetes")</f>
        <v>Normal</v>
      </c>
      <c r="F865" s="9" t="s">
        <v>2378</v>
      </c>
      <c r="G865" s="9" t="s">
        <v>2378</v>
      </c>
      <c r="H865" s="9" t="s">
        <v>2378</v>
      </c>
      <c r="I865" s="11">
        <v>2</v>
      </c>
      <c r="J865" s="17" t="s">
        <v>2378</v>
      </c>
    </row>
    <row r="866" spans="1:10" x14ac:dyDescent="0.3">
      <c r="A866" s="9" t="s">
        <v>1505</v>
      </c>
      <c r="B866" s="9">
        <v>35.244999999999997</v>
      </c>
      <c r="C866" s="11" t="str" cm="1">
        <f t="array" ref="C866">_xlfn.IFS(B866&lt;18.5,"Underweight",B866&lt;24.9,"Normal Weight",B866&lt;30,"Overweight",B866&gt;=30,"Obesity")</f>
        <v>Obesity</v>
      </c>
      <c r="D866" s="9">
        <v>4.63</v>
      </c>
      <c r="E866" s="11" t="str" cm="1">
        <f t="array" ref="E866">_xlfn.IFS(D866&lt;5.7,"Normal",D866&lt;6.5,"Prediabetes",D866&gt;=6.5,"Diabetes")</f>
        <v>Normal</v>
      </c>
      <c r="F866" s="9" t="s">
        <v>2378</v>
      </c>
      <c r="G866" s="9" t="s">
        <v>2378</v>
      </c>
      <c r="H866" s="9" t="s">
        <v>2378</v>
      </c>
      <c r="I866" s="11">
        <v>0</v>
      </c>
      <c r="J866" s="17" t="s">
        <v>2378</v>
      </c>
    </row>
    <row r="867" spans="1:10" x14ac:dyDescent="0.3">
      <c r="A867" s="9" t="s">
        <v>1504</v>
      </c>
      <c r="B867" s="9">
        <v>26.23</v>
      </c>
      <c r="C867" s="11" t="str" cm="1">
        <f t="array" ref="C867">_xlfn.IFS(B867&lt;18.5,"Underweight",B867&lt;24.9,"Normal Weight",B867&lt;30,"Overweight",B867&gt;=30,"Obesity")</f>
        <v>Overweight</v>
      </c>
      <c r="D867" s="9">
        <v>11.93</v>
      </c>
      <c r="E867" s="11" t="str" cm="1">
        <f t="array" ref="E867">_xlfn.IFS(D867&lt;5.7,"Normal",D867&lt;6.5,"Prediabetes",D867&gt;=6.5,"Diabetes")</f>
        <v>Diabetes</v>
      </c>
      <c r="F867" s="9" t="s">
        <v>2378</v>
      </c>
      <c r="G867" s="9" t="s">
        <v>2378</v>
      </c>
      <c r="H867" s="9" t="s">
        <v>2378</v>
      </c>
      <c r="I867" s="11">
        <v>0</v>
      </c>
      <c r="J867" s="17" t="s">
        <v>2378</v>
      </c>
    </row>
    <row r="868" spans="1:10" x14ac:dyDescent="0.3">
      <c r="A868" s="9" t="s">
        <v>1503</v>
      </c>
      <c r="B868" s="9">
        <v>36.1</v>
      </c>
      <c r="C868" s="11" t="str" cm="1">
        <f t="array" ref="C868">_xlfn.IFS(B868&lt;18.5,"Underweight",B868&lt;24.9,"Normal Weight",B868&lt;30,"Overweight",B868&gt;=30,"Obesity")</f>
        <v>Obesity</v>
      </c>
      <c r="D868" s="9">
        <v>5.65</v>
      </c>
      <c r="E868" s="11" t="str" cm="1">
        <f t="array" ref="E868">_xlfn.IFS(D868&lt;5.7,"Normal",D868&lt;6.5,"Prediabetes",D868&gt;=6.5,"Diabetes")</f>
        <v>Normal</v>
      </c>
      <c r="F868" s="9" t="s">
        <v>2380</v>
      </c>
      <c r="G868" s="9" t="s">
        <v>2378</v>
      </c>
      <c r="H868" s="9" t="s">
        <v>2378</v>
      </c>
      <c r="I868" s="11">
        <v>2</v>
      </c>
      <c r="J868" s="17" t="s">
        <v>2378</v>
      </c>
    </row>
    <row r="869" spans="1:10" x14ac:dyDescent="0.3">
      <c r="A869" s="9" t="s">
        <v>1502</v>
      </c>
      <c r="B869" s="9">
        <v>37.1</v>
      </c>
      <c r="C869" s="11" t="str" cm="1">
        <f t="array" ref="C869">_xlfn.IFS(B869&lt;18.5,"Underweight",B869&lt;24.9,"Normal Weight",B869&lt;30,"Overweight",B869&gt;=30,"Obesity")</f>
        <v>Obesity</v>
      </c>
      <c r="D869" s="9">
        <v>11.21</v>
      </c>
      <c r="E869" s="11" t="str" cm="1">
        <f t="array" ref="E869">_xlfn.IFS(D869&lt;5.7,"Normal",D869&lt;6.5,"Prediabetes",D869&gt;=6.5,"Diabetes")</f>
        <v>Diabetes</v>
      </c>
      <c r="F869" s="9" t="s">
        <v>2380</v>
      </c>
      <c r="G869" s="9" t="s">
        <v>2378</v>
      </c>
      <c r="H869" s="9" t="s">
        <v>2380</v>
      </c>
      <c r="I869" s="11">
        <v>1</v>
      </c>
      <c r="J869" s="17" t="s">
        <v>2378</v>
      </c>
    </row>
    <row r="870" spans="1:10" x14ac:dyDescent="0.3">
      <c r="A870" s="9" t="s">
        <v>1501</v>
      </c>
      <c r="B870" s="9">
        <v>27.5</v>
      </c>
      <c r="C870" s="11" t="str" cm="1">
        <f t="array" ref="C870">_xlfn.IFS(B870&lt;18.5,"Underweight",B870&lt;24.9,"Normal Weight",B870&lt;30,"Overweight",B870&gt;=30,"Obesity")</f>
        <v>Overweight</v>
      </c>
      <c r="D870" s="9">
        <v>10.62</v>
      </c>
      <c r="E870" s="11" t="str" cm="1">
        <f t="array" ref="E870">_xlfn.IFS(D870&lt;5.7,"Normal",D870&lt;6.5,"Prediabetes",D870&gt;=6.5,"Diabetes")</f>
        <v>Diabetes</v>
      </c>
      <c r="F870" s="9" t="s">
        <v>2380</v>
      </c>
      <c r="G870" s="9" t="s">
        <v>2378</v>
      </c>
      <c r="H870" s="9" t="s">
        <v>2380</v>
      </c>
      <c r="I870" s="11">
        <v>1</v>
      </c>
      <c r="J870" s="17" t="s">
        <v>2378</v>
      </c>
    </row>
    <row r="871" spans="1:10" x14ac:dyDescent="0.3">
      <c r="A871" s="9" t="s">
        <v>1500</v>
      </c>
      <c r="B871" s="9">
        <v>24.7</v>
      </c>
      <c r="C871" s="11" t="str" cm="1">
        <f t="array" ref="C871">_xlfn.IFS(B871&lt;18.5,"Underweight",B871&lt;24.9,"Normal Weight",B871&lt;30,"Overweight",B871&gt;=30,"Obesity")</f>
        <v>Normal Weight</v>
      </c>
      <c r="D871" s="9">
        <v>10.7</v>
      </c>
      <c r="E871" s="11" t="str" cm="1">
        <f t="array" ref="E871">_xlfn.IFS(D871&lt;5.7,"Normal",D871&lt;6.5,"Prediabetes",D871&gt;=6.5,"Diabetes")</f>
        <v>Diabetes</v>
      </c>
      <c r="F871" s="9" t="s">
        <v>2380</v>
      </c>
      <c r="G871" s="9" t="s">
        <v>2378</v>
      </c>
      <c r="H871" s="9" t="s">
        <v>2380</v>
      </c>
      <c r="I871" s="11">
        <v>1</v>
      </c>
      <c r="J871" s="17" t="s">
        <v>2378</v>
      </c>
    </row>
    <row r="872" spans="1:10" x14ac:dyDescent="0.3">
      <c r="A872" s="9" t="s">
        <v>1499</v>
      </c>
      <c r="B872" s="9">
        <v>26.78</v>
      </c>
      <c r="C872" s="11" t="str" cm="1">
        <f t="array" ref="C872">_xlfn.IFS(B872&lt;18.5,"Underweight",B872&lt;24.9,"Normal Weight",B872&lt;30,"Overweight",B872&gt;=30,"Obesity")</f>
        <v>Overweight</v>
      </c>
      <c r="D872" s="9">
        <v>10.02</v>
      </c>
      <c r="E872" s="11" t="str" cm="1">
        <f t="array" ref="E872">_xlfn.IFS(D872&lt;5.7,"Normal",D872&lt;6.5,"Prediabetes",D872&gt;=6.5,"Diabetes")</f>
        <v>Diabetes</v>
      </c>
      <c r="F872" s="9" t="s">
        <v>2380</v>
      </c>
      <c r="G872" s="9" t="s">
        <v>2378</v>
      </c>
      <c r="H872" s="9" t="s">
        <v>2380</v>
      </c>
      <c r="I872" s="11">
        <v>1</v>
      </c>
      <c r="J872" s="17" t="s">
        <v>2378</v>
      </c>
    </row>
    <row r="873" spans="1:10" x14ac:dyDescent="0.3">
      <c r="A873" s="9" t="s">
        <v>1498</v>
      </c>
      <c r="B873" s="9">
        <v>45.8</v>
      </c>
      <c r="C873" s="11" t="str" cm="1">
        <f t="array" ref="C873">_xlfn.IFS(B873&lt;18.5,"Underweight",B873&lt;24.9,"Normal Weight",B873&lt;30,"Overweight",B873&gt;=30,"Obesity")</f>
        <v>Obesity</v>
      </c>
      <c r="D873" s="9">
        <v>4.8499999999999996</v>
      </c>
      <c r="E873" s="11" t="str" cm="1">
        <f t="array" ref="E873">_xlfn.IFS(D873&lt;5.7,"Normal",D873&lt;6.5,"Prediabetes",D873&gt;=6.5,"Diabetes")</f>
        <v>Normal</v>
      </c>
      <c r="F873" s="9" t="s">
        <v>2378</v>
      </c>
      <c r="G873" s="9" t="s">
        <v>2378</v>
      </c>
      <c r="H873" s="9" t="s">
        <v>2378</v>
      </c>
      <c r="I873" s="11">
        <v>0</v>
      </c>
      <c r="J873" s="17" t="s">
        <v>2378</v>
      </c>
    </row>
    <row r="874" spans="1:10" x14ac:dyDescent="0.3">
      <c r="A874" s="9" t="s">
        <v>1497</v>
      </c>
      <c r="B874" s="9">
        <v>29</v>
      </c>
      <c r="C874" s="11" t="str" cm="1">
        <f t="array" ref="C874">_xlfn.IFS(B874&lt;18.5,"Underweight",B874&lt;24.9,"Normal Weight",B874&lt;30,"Overweight",B874&gt;=30,"Obesity")</f>
        <v>Overweight</v>
      </c>
      <c r="D874" s="9">
        <v>4.3899999999999997</v>
      </c>
      <c r="E874" s="11" t="str" cm="1">
        <f t="array" ref="E874">_xlfn.IFS(D874&lt;5.7,"Normal",D874&lt;6.5,"Prediabetes",D874&gt;=6.5,"Diabetes")</f>
        <v>Normal</v>
      </c>
      <c r="F874" s="9" t="s">
        <v>2380</v>
      </c>
      <c r="G874" s="9" t="s">
        <v>2378</v>
      </c>
      <c r="H874" s="9" t="s">
        <v>2378</v>
      </c>
      <c r="I874" s="11">
        <v>2</v>
      </c>
      <c r="J874" s="17" t="s">
        <v>2378</v>
      </c>
    </row>
    <row r="875" spans="1:10" x14ac:dyDescent="0.3">
      <c r="A875" s="9" t="s">
        <v>1496</v>
      </c>
      <c r="B875" s="9">
        <v>33.534999999999997</v>
      </c>
      <c r="C875" s="11" t="str" cm="1">
        <f t="array" ref="C875">_xlfn.IFS(B875&lt;18.5,"Underweight",B875&lt;24.9,"Normal Weight",B875&lt;30,"Overweight",B875&gt;=30,"Obesity")</f>
        <v>Obesity</v>
      </c>
      <c r="D875" s="9">
        <v>8.24</v>
      </c>
      <c r="E875" s="11" t="str" cm="1">
        <f t="array" ref="E875">_xlfn.IFS(D875&lt;5.7,"Normal",D875&lt;6.5,"Prediabetes",D875&gt;=6.5,"Diabetes")</f>
        <v>Diabetes</v>
      </c>
      <c r="F875" s="9" t="s">
        <v>2380</v>
      </c>
      <c r="G875" s="9" t="s">
        <v>2378</v>
      </c>
      <c r="H875" s="9" t="s">
        <v>2378</v>
      </c>
      <c r="I875" s="11">
        <v>0</v>
      </c>
      <c r="J875" s="17" t="s">
        <v>2378</v>
      </c>
    </row>
    <row r="876" spans="1:10" x14ac:dyDescent="0.3">
      <c r="A876" s="9" t="s">
        <v>1495</v>
      </c>
      <c r="B876" s="9">
        <v>32.774999999999999</v>
      </c>
      <c r="C876" s="11" t="str" cm="1">
        <f t="array" ref="C876">_xlfn.IFS(B876&lt;18.5,"Underweight",B876&lt;24.9,"Normal Weight",B876&lt;30,"Overweight",B876&gt;=30,"Obesity")</f>
        <v>Obesity</v>
      </c>
      <c r="D876" s="9">
        <v>9.77</v>
      </c>
      <c r="E876" s="11" t="str" cm="1">
        <f t="array" ref="E876">_xlfn.IFS(D876&lt;5.7,"Normal",D876&lt;6.5,"Prediabetes",D876&gt;=6.5,"Diabetes")</f>
        <v>Diabetes</v>
      </c>
      <c r="F876" s="9" t="s">
        <v>2380</v>
      </c>
      <c r="G876" s="9" t="s">
        <v>2378</v>
      </c>
      <c r="H876" s="9" t="s">
        <v>2378</v>
      </c>
      <c r="I876" s="11">
        <v>0</v>
      </c>
      <c r="J876" s="17" t="s">
        <v>2378</v>
      </c>
    </row>
    <row r="877" spans="1:10" x14ac:dyDescent="0.3">
      <c r="A877" s="9" t="s">
        <v>1494</v>
      </c>
      <c r="B877" s="9">
        <v>37.51</v>
      </c>
      <c r="C877" s="11" t="str" cm="1">
        <f t="array" ref="C877">_xlfn.IFS(B877&lt;18.5,"Underweight",B877&lt;24.9,"Normal Weight",B877&lt;30,"Overweight",B877&gt;=30,"Obesity")</f>
        <v>Obesity</v>
      </c>
      <c r="D877" s="9">
        <v>5.5</v>
      </c>
      <c r="E877" s="11" t="str" cm="1">
        <f t="array" ref="E877">_xlfn.IFS(D877&lt;5.7,"Normal",D877&lt;6.5,"Prediabetes",D877&gt;=6.5,"Diabetes")</f>
        <v>Normal</v>
      </c>
      <c r="F877" s="9" t="s">
        <v>2380</v>
      </c>
      <c r="G877" s="9" t="s">
        <v>2378</v>
      </c>
      <c r="H877" s="9" t="s">
        <v>2378</v>
      </c>
      <c r="I877" s="11">
        <v>2</v>
      </c>
      <c r="J877" s="17" t="s">
        <v>2378</v>
      </c>
    </row>
    <row r="878" spans="1:10" x14ac:dyDescent="0.3">
      <c r="A878" s="9" t="s">
        <v>1493</v>
      </c>
      <c r="B878" s="9">
        <v>39.86</v>
      </c>
      <c r="C878" s="11" t="str" cm="1">
        <f t="array" ref="C878">_xlfn.IFS(B878&lt;18.5,"Underweight",B878&lt;24.9,"Normal Weight",B878&lt;30,"Overweight",B878&gt;=30,"Obesity")</f>
        <v>Obesity</v>
      </c>
      <c r="D878" s="9">
        <v>11.84</v>
      </c>
      <c r="E878" s="11" t="str" cm="1">
        <f t="array" ref="E878">_xlfn.IFS(D878&lt;5.7,"Normal",D878&lt;6.5,"Prediabetes",D878&gt;=6.5,"Diabetes")</f>
        <v>Diabetes</v>
      </c>
      <c r="F878" s="9" t="s">
        <v>2380</v>
      </c>
      <c r="G878" s="9" t="s">
        <v>2378</v>
      </c>
      <c r="H878" s="9" t="s">
        <v>2378</v>
      </c>
      <c r="I878" s="11">
        <v>1</v>
      </c>
      <c r="J878" s="17" t="s">
        <v>2378</v>
      </c>
    </row>
    <row r="879" spans="1:10" x14ac:dyDescent="0.3">
      <c r="A879" s="9" t="s">
        <v>1492</v>
      </c>
      <c r="B879" s="9">
        <v>42.13</v>
      </c>
      <c r="C879" s="11" t="str" cm="1">
        <f t="array" ref="C879">_xlfn.IFS(B879&lt;18.5,"Underweight",B879&lt;24.9,"Normal Weight",B879&lt;30,"Overweight",B879&gt;=30,"Obesity")</f>
        <v>Obesity</v>
      </c>
      <c r="D879" s="9">
        <v>4.66</v>
      </c>
      <c r="E879" s="11" t="str" cm="1">
        <f t="array" ref="E879">_xlfn.IFS(D879&lt;5.7,"Normal",D879&lt;6.5,"Prediabetes",D879&gt;=6.5,"Diabetes")</f>
        <v>Normal</v>
      </c>
      <c r="F879" s="9" t="s">
        <v>2378</v>
      </c>
      <c r="G879" s="9" t="s">
        <v>2378</v>
      </c>
      <c r="H879" s="9" t="s">
        <v>2378</v>
      </c>
      <c r="I879" s="11">
        <v>0</v>
      </c>
      <c r="J879" s="17" t="s">
        <v>2378</v>
      </c>
    </row>
    <row r="880" spans="1:10" x14ac:dyDescent="0.3">
      <c r="A880" s="9" t="s">
        <v>1491</v>
      </c>
      <c r="B880" s="9">
        <v>35.99</v>
      </c>
      <c r="C880" s="11" t="str" cm="1">
        <f t="array" ref="C880">_xlfn.IFS(B880&lt;18.5,"Underweight",B880&lt;24.9,"Normal Weight",B880&lt;30,"Overweight",B880&gt;=30,"Obesity")</f>
        <v>Obesity</v>
      </c>
      <c r="D880" s="9">
        <v>11.11</v>
      </c>
      <c r="E880" s="11" t="str" cm="1">
        <f t="array" ref="E880">_xlfn.IFS(D880&lt;5.7,"Normal",D880&lt;6.5,"Prediabetes",D880&gt;=6.5,"Diabetes")</f>
        <v>Diabetes</v>
      </c>
      <c r="F880" s="9" t="s">
        <v>2378</v>
      </c>
      <c r="G880" s="9" t="s">
        <v>2378</v>
      </c>
      <c r="H880" s="9" t="s">
        <v>2378</v>
      </c>
      <c r="I880" s="11">
        <v>0</v>
      </c>
      <c r="J880" s="17" t="s">
        <v>2378</v>
      </c>
    </row>
    <row r="881" spans="1:10" x14ac:dyDescent="0.3">
      <c r="A881" s="9" t="s">
        <v>1490</v>
      </c>
      <c r="B881" s="9">
        <v>35.200000000000003</v>
      </c>
      <c r="C881" s="11" t="str" cm="1">
        <f t="array" ref="C881">_xlfn.IFS(B881&lt;18.5,"Underweight",B881&lt;24.9,"Normal Weight",B881&lt;30,"Overweight",B881&gt;=30,"Obesity")</f>
        <v>Obesity</v>
      </c>
      <c r="D881" s="9">
        <v>7.72</v>
      </c>
      <c r="E881" s="11" t="str" cm="1">
        <f t="array" ref="E881">_xlfn.IFS(D881&lt;5.7,"Normal",D881&lt;6.5,"Prediabetes",D881&gt;=6.5,"Diabetes")</f>
        <v>Diabetes</v>
      </c>
      <c r="F881" s="9" t="s">
        <v>2380</v>
      </c>
      <c r="G881" s="9" t="s">
        <v>2378</v>
      </c>
      <c r="H881" s="9" t="s">
        <v>2380</v>
      </c>
      <c r="I881" s="11">
        <v>1</v>
      </c>
      <c r="J881" s="17" t="s">
        <v>2378</v>
      </c>
    </row>
    <row r="882" spans="1:10" x14ac:dyDescent="0.3">
      <c r="A882" s="9" t="s">
        <v>1489</v>
      </c>
      <c r="B882" s="9">
        <v>29.91</v>
      </c>
      <c r="C882" s="11" t="str" cm="1">
        <f t="array" ref="C882">_xlfn.IFS(B882&lt;18.5,"Underweight",B882&lt;24.9,"Normal Weight",B882&lt;30,"Overweight",B882&gt;=30,"Obesity")</f>
        <v>Overweight</v>
      </c>
      <c r="D882" s="9">
        <v>5.55</v>
      </c>
      <c r="E882" s="11" t="str" cm="1">
        <f t="array" ref="E882">_xlfn.IFS(D882&lt;5.7,"Normal",D882&lt;6.5,"Prediabetes",D882&gt;=6.5,"Diabetes")</f>
        <v>Normal</v>
      </c>
      <c r="F882" s="9" t="s">
        <v>2380</v>
      </c>
      <c r="G882" s="9" t="s">
        <v>2378</v>
      </c>
      <c r="H882" s="9" t="s">
        <v>2378</v>
      </c>
      <c r="I882" s="11">
        <v>2</v>
      </c>
      <c r="J882" s="17" t="s">
        <v>2378</v>
      </c>
    </row>
    <row r="883" spans="1:10" x14ac:dyDescent="0.3">
      <c r="A883" s="9" t="s">
        <v>1488</v>
      </c>
      <c r="B883" s="9">
        <v>36.479999999999997</v>
      </c>
      <c r="C883" s="11" t="str" cm="1">
        <f t="array" ref="C883">_xlfn.IFS(B883&lt;18.5,"Underweight",B883&lt;24.9,"Normal Weight",B883&lt;30,"Overweight",B883&gt;=30,"Obesity")</f>
        <v>Obesity</v>
      </c>
      <c r="D883" s="9">
        <v>5.05</v>
      </c>
      <c r="E883" s="11" t="str" cm="1">
        <f t="array" ref="E883">_xlfn.IFS(D883&lt;5.7,"Normal",D883&lt;6.5,"Prediabetes",D883&gt;=6.5,"Diabetes")</f>
        <v>Normal</v>
      </c>
      <c r="F883" s="9" t="s">
        <v>2380</v>
      </c>
      <c r="G883" s="9" t="s">
        <v>2378</v>
      </c>
      <c r="H883" s="9" t="s">
        <v>2378</v>
      </c>
      <c r="I883" s="11">
        <v>1</v>
      </c>
      <c r="J883" s="17" t="s">
        <v>2378</v>
      </c>
    </row>
    <row r="884" spans="1:10" x14ac:dyDescent="0.3">
      <c r="A884" s="9" t="s">
        <v>1487</v>
      </c>
      <c r="B884" s="9">
        <v>27.5</v>
      </c>
      <c r="C884" s="11" t="str" cm="1">
        <f t="array" ref="C884">_xlfn.IFS(B884&lt;18.5,"Underweight",B884&lt;24.9,"Normal Weight",B884&lt;30,"Overweight",B884&gt;=30,"Obesity")</f>
        <v>Overweight</v>
      </c>
      <c r="D884" s="9">
        <v>8.69</v>
      </c>
      <c r="E884" s="11" t="str" cm="1">
        <f t="array" ref="E884">_xlfn.IFS(D884&lt;5.7,"Normal",D884&lt;6.5,"Prediabetes",D884&gt;=6.5,"Diabetes")</f>
        <v>Diabetes</v>
      </c>
      <c r="F884" s="9" t="s">
        <v>2380</v>
      </c>
      <c r="G884" s="9" t="s">
        <v>2378</v>
      </c>
      <c r="H884" s="9" t="s">
        <v>2380</v>
      </c>
      <c r="I884" s="11">
        <v>1</v>
      </c>
      <c r="J884" s="17" t="s">
        <v>2378</v>
      </c>
    </row>
    <row r="885" spans="1:10" x14ac:dyDescent="0.3">
      <c r="A885" s="9" t="s">
        <v>1486</v>
      </c>
      <c r="B885" s="9">
        <v>33.44</v>
      </c>
      <c r="C885" s="11" t="str" cm="1">
        <f t="array" ref="C885">_xlfn.IFS(B885&lt;18.5,"Underweight",B885&lt;24.9,"Normal Weight",B885&lt;30,"Overweight",B885&gt;=30,"Obesity")</f>
        <v>Obesity</v>
      </c>
      <c r="D885" s="9">
        <v>5.9</v>
      </c>
      <c r="E885" s="11" t="str" cm="1">
        <f t="array" ref="E885">_xlfn.IFS(D885&lt;5.7,"Normal",D885&lt;6.5,"Prediabetes",D885&gt;=6.5,"Diabetes")</f>
        <v>Prediabetes</v>
      </c>
      <c r="F885" s="9" t="s">
        <v>2380</v>
      </c>
      <c r="G885" s="9" t="s">
        <v>2378</v>
      </c>
      <c r="H885" s="9" t="s">
        <v>2378</v>
      </c>
      <c r="I885" s="11">
        <v>1</v>
      </c>
      <c r="J885" s="17" t="s">
        <v>2378</v>
      </c>
    </row>
    <row r="886" spans="1:10" x14ac:dyDescent="0.3">
      <c r="A886" s="9" t="s">
        <v>1485</v>
      </c>
      <c r="B886" s="9">
        <v>28.215</v>
      </c>
      <c r="C886" s="11" t="str" cm="1">
        <f t="array" ref="C886">_xlfn.IFS(B886&lt;18.5,"Underweight",B886&lt;24.9,"Normal Weight",B886&lt;30,"Overweight",B886&gt;=30,"Obesity")</f>
        <v>Overweight</v>
      </c>
      <c r="D886" s="9">
        <v>6.29</v>
      </c>
      <c r="E886" s="11" t="str" cm="1">
        <f t="array" ref="E886">_xlfn.IFS(D886&lt;5.7,"Normal",D886&lt;6.5,"Prediabetes",D886&gt;=6.5,"Diabetes")</f>
        <v>Prediabetes</v>
      </c>
      <c r="F886" s="9" t="s">
        <v>2380</v>
      </c>
      <c r="G886" s="9" t="s">
        <v>2378</v>
      </c>
      <c r="H886" s="9" t="s">
        <v>2378</v>
      </c>
      <c r="I886" s="11">
        <v>1</v>
      </c>
      <c r="J886" s="17" t="s">
        <v>2378</v>
      </c>
    </row>
    <row r="887" spans="1:10" x14ac:dyDescent="0.3">
      <c r="A887" s="9" t="s">
        <v>1484</v>
      </c>
      <c r="B887" s="9">
        <v>27.17</v>
      </c>
      <c r="C887" s="11" t="str" cm="1">
        <f t="array" ref="C887">_xlfn.IFS(B887&lt;18.5,"Underweight",B887&lt;24.9,"Normal Weight",B887&lt;30,"Overweight",B887&gt;=30,"Obesity")</f>
        <v>Overweight</v>
      </c>
      <c r="D887" s="9">
        <v>5.84</v>
      </c>
      <c r="E887" s="11" t="str" cm="1">
        <f t="array" ref="E887">_xlfn.IFS(D887&lt;5.7,"Normal",D887&lt;6.5,"Prediabetes",D887&gt;=6.5,"Diabetes")</f>
        <v>Prediabetes</v>
      </c>
      <c r="F887" s="9" t="s">
        <v>2380</v>
      </c>
      <c r="G887" s="9" t="s">
        <v>2378</v>
      </c>
      <c r="H887" s="9" t="s">
        <v>2378</v>
      </c>
      <c r="I887" s="11">
        <v>1</v>
      </c>
      <c r="J887" s="17" t="s">
        <v>2378</v>
      </c>
    </row>
    <row r="888" spans="1:10" x14ac:dyDescent="0.3">
      <c r="A888" s="9" t="s">
        <v>1483</v>
      </c>
      <c r="B888" s="9">
        <v>35.380000000000003</v>
      </c>
      <c r="C888" s="11" t="str" cm="1">
        <f t="array" ref="C888">_xlfn.IFS(B888&lt;18.5,"Underweight",B888&lt;24.9,"Normal Weight",B888&lt;30,"Overweight",B888&gt;=30,"Obesity")</f>
        <v>Obesity</v>
      </c>
      <c r="D888" s="9">
        <v>6.12</v>
      </c>
      <c r="E888" s="11" t="str" cm="1">
        <f t="array" ref="E888">_xlfn.IFS(D888&lt;5.7,"Normal",D888&lt;6.5,"Prediabetes",D888&gt;=6.5,"Diabetes")</f>
        <v>Prediabetes</v>
      </c>
      <c r="F888" s="9" t="s">
        <v>2378</v>
      </c>
      <c r="G888" s="9" t="s">
        <v>2378</v>
      </c>
      <c r="H888" s="9" t="s">
        <v>2378</v>
      </c>
      <c r="I888" s="11">
        <v>0</v>
      </c>
      <c r="J888" s="17" t="s">
        <v>2378</v>
      </c>
    </row>
    <row r="889" spans="1:10" x14ac:dyDescent="0.3">
      <c r="A889" s="9" t="s">
        <v>1482</v>
      </c>
      <c r="B889" s="9">
        <v>43.48</v>
      </c>
      <c r="C889" s="11" t="str" cm="1">
        <f t="array" ref="C889">_xlfn.IFS(B889&lt;18.5,"Underweight",B889&lt;24.9,"Normal Weight",B889&lt;30,"Overweight",B889&gt;=30,"Obesity")</f>
        <v>Obesity</v>
      </c>
      <c r="D889" s="9">
        <v>6.24</v>
      </c>
      <c r="E889" s="11" t="str" cm="1">
        <f t="array" ref="E889">_xlfn.IFS(D889&lt;5.7,"Normal",D889&lt;6.5,"Prediabetes",D889&gt;=6.5,"Diabetes")</f>
        <v>Prediabetes</v>
      </c>
      <c r="F889" s="9" t="s">
        <v>2378</v>
      </c>
      <c r="G889" s="9" t="s">
        <v>2378</v>
      </c>
      <c r="H889" s="9" t="s">
        <v>2378</v>
      </c>
      <c r="I889" s="11">
        <v>0</v>
      </c>
      <c r="J889" s="17" t="s">
        <v>2378</v>
      </c>
    </row>
    <row r="890" spans="1:10" x14ac:dyDescent="0.3">
      <c r="A890" s="9" t="s">
        <v>1481</v>
      </c>
      <c r="B890" s="9">
        <v>41.73</v>
      </c>
      <c r="C890" s="11" t="str" cm="1">
        <f t="array" ref="C890">_xlfn.IFS(B890&lt;18.5,"Underweight",B890&lt;24.9,"Normal Weight",B890&lt;30,"Overweight",B890&gt;=30,"Obesity")</f>
        <v>Obesity</v>
      </c>
      <c r="D890" s="9">
        <v>6.25</v>
      </c>
      <c r="E890" s="11" t="str" cm="1">
        <f t="array" ref="E890">_xlfn.IFS(D890&lt;5.7,"Normal",D890&lt;6.5,"Prediabetes",D890&gt;=6.5,"Diabetes")</f>
        <v>Prediabetes</v>
      </c>
      <c r="F890" s="9" t="s">
        <v>2378</v>
      </c>
      <c r="G890" s="9" t="s">
        <v>2378</v>
      </c>
      <c r="H890" s="9" t="s">
        <v>2378</v>
      </c>
      <c r="I890" s="11">
        <v>1</v>
      </c>
      <c r="J890" s="17" t="s">
        <v>2378</v>
      </c>
    </row>
    <row r="891" spans="1:10" x14ac:dyDescent="0.3">
      <c r="A891" s="9" t="s">
        <v>1480</v>
      </c>
      <c r="B891" s="9">
        <v>28.9</v>
      </c>
      <c r="C891" s="11" t="str" cm="1">
        <f t="array" ref="C891">_xlfn.IFS(B891&lt;18.5,"Underweight",B891&lt;24.9,"Normal Weight",B891&lt;30,"Overweight",B891&gt;=30,"Obesity")</f>
        <v>Overweight</v>
      </c>
      <c r="D891" s="9">
        <v>11.96</v>
      </c>
      <c r="E891" s="11" t="str" cm="1">
        <f t="array" ref="E891">_xlfn.IFS(D891&lt;5.7,"Normal",D891&lt;6.5,"Prediabetes",D891&gt;=6.5,"Diabetes")</f>
        <v>Diabetes</v>
      </c>
      <c r="F891" s="9" t="s">
        <v>2378</v>
      </c>
      <c r="G891" s="9" t="s">
        <v>2378</v>
      </c>
      <c r="H891" s="9" t="s">
        <v>2378</v>
      </c>
      <c r="I891" s="11">
        <v>0</v>
      </c>
      <c r="J891" s="17" t="s">
        <v>2378</v>
      </c>
    </row>
    <row r="892" spans="1:10" x14ac:dyDescent="0.3">
      <c r="A892" s="9" t="s">
        <v>1479</v>
      </c>
      <c r="B892" s="9">
        <v>25.74</v>
      </c>
      <c r="C892" s="11" t="str" cm="1">
        <f t="array" ref="C892">_xlfn.IFS(B892&lt;18.5,"Underweight",B892&lt;24.9,"Normal Weight",B892&lt;30,"Overweight",B892&gt;=30,"Obesity")</f>
        <v>Overweight</v>
      </c>
      <c r="D892" s="9">
        <v>7.69</v>
      </c>
      <c r="E892" s="11" t="str" cm="1">
        <f t="array" ref="E892">_xlfn.IFS(D892&lt;5.7,"Normal",D892&lt;6.5,"Prediabetes",D892&gt;=6.5,"Diabetes")</f>
        <v>Diabetes</v>
      </c>
      <c r="F892" s="9" t="s">
        <v>2378</v>
      </c>
      <c r="G892" s="9" t="s">
        <v>2378</v>
      </c>
      <c r="H892" s="9" t="s">
        <v>2378</v>
      </c>
      <c r="I892" s="11">
        <v>0</v>
      </c>
      <c r="J892" s="17" t="s">
        <v>2378</v>
      </c>
    </row>
    <row r="893" spans="1:10" x14ac:dyDescent="0.3">
      <c r="A893" s="9" t="s">
        <v>1478</v>
      </c>
      <c r="B893" s="9">
        <v>36.06</v>
      </c>
      <c r="C893" s="11" t="str" cm="1">
        <f t="array" ref="C893">_xlfn.IFS(B893&lt;18.5,"Underweight",B893&lt;24.9,"Normal Weight",B893&lt;30,"Overweight",B893&gt;=30,"Obesity")</f>
        <v>Obesity</v>
      </c>
      <c r="D893" s="9">
        <v>8.83</v>
      </c>
      <c r="E893" s="11" t="str" cm="1">
        <f t="array" ref="E893">_xlfn.IFS(D893&lt;5.7,"Normal",D893&lt;6.5,"Prediabetes",D893&gt;=6.5,"Diabetes")</f>
        <v>Diabetes</v>
      </c>
      <c r="F893" s="9" t="s">
        <v>2378</v>
      </c>
      <c r="G893" s="9" t="s">
        <v>2378</v>
      </c>
      <c r="H893" s="9" t="s">
        <v>2378</v>
      </c>
      <c r="I893" s="11">
        <v>0</v>
      </c>
      <c r="J893" s="17" t="s">
        <v>2378</v>
      </c>
    </row>
    <row r="894" spans="1:10" x14ac:dyDescent="0.3">
      <c r="A894" s="9" t="s">
        <v>1477</v>
      </c>
      <c r="B894" s="9">
        <v>43.28</v>
      </c>
      <c r="C894" s="11" t="str" cm="1">
        <f t="array" ref="C894">_xlfn.IFS(B894&lt;18.5,"Underweight",B894&lt;24.9,"Normal Weight",B894&lt;30,"Overweight",B894&gt;=30,"Obesity")</f>
        <v>Obesity</v>
      </c>
      <c r="D894" s="9">
        <v>4.41</v>
      </c>
      <c r="E894" s="11" t="str" cm="1">
        <f t="array" ref="E894">_xlfn.IFS(D894&lt;5.7,"Normal",D894&lt;6.5,"Prediabetes",D894&gt;=6.5,"Diabetes")</f>
        <v>Normal</v>
      </c>
      <c r="F894" s="9" t="s">
        <v>2378</v>
      </c>
      <c r="G894" s="9" t="s">
        <v>2378</v>
      </c>
      <c r="H894" s="9" t="s">
        <v>2378</v>
      </c>
      <c r="I894" s="11">
        <v>0</v>
      </c>
      <c r="J894" s="17" t="s">
        <v>2378</v>
      </c>
    </row>
    <row r="895" spans="1:10" x14ac:dyDescent="0.3">
      <c r="A895" s="9" t="s">
        <v>1476</v>
      </c>
      <c r="B895" s="9">
        <v>28.785</v>
      </c>
      <c r="C895" s="11" t="str" cm="1">
        <f t="array" ref="C895">_xlfn.IFS(B895&lt;18.5,"Underweight",B895&lt;24.9,"Normal Weight",B895&lt;30,"Overweight",B895&gt;=30,"Obesity")</f>
        <v>Overweight</v>
      </c>
      <c r="D895" s="9">
        <v>9.1</v>
      </c>
      <c r="E895" s="11" t="str" cm="1">
        <f t="array" ref="E895">_xlfn.IFS(D895&lt;5.7,"Normal",D895&lt;6.5,"Prediabetes",D895&gt;=6.5,"Diabetes")</f>
        <v>Diabetes</v>
      </c>
      <c r="F895" s="9" t="s">
        <v>2380</v>
      </c>
      <c r="G895" s="9" t="s">
        <v>2378</v>
      </c>
      <c r="H895" s="9" t="s">
        <v>2380</v>
      </c>
      <c r="I895" s="11">
        <v>1</v>
      </c>
      <c r="J895" s="17" t="s">
        <v>2378</v>
      </c>
    </row>
    <row r="896" spans="1:10" x14ac:dyDescent="0.3">
      <c r="A896" s="9" t="s">
        <v>1475</v>
      </c>
      <c r="B896" s="9">
        <v>25.46</v>
      </c>
      <c r="C896" s="11" t="str" cm="1">
        <f t="array" ref="C896">_xlfn.IFS(B896&lt;18.5,"Underweight",B896&lt;24.9,"Normal Weight",B896&lt;30,"Overweight",B896&gt;=30,"Obesity")</f>
        <v>Overweight</v>
      </c>
      <c r="D896" s="9">
        <v>11.52</v>
      </c>
      <c r="E896" s="11" t="str" cm="1">
        <f t="array" ref="E896">_xlfn.IFS(D896&lt;5.7,"Normal",D896&lt;6.5,"Prediabetes",D896&gt;=6.5,"Diabetes")</f>
        <v>Diabetes</v>
      </c>
      <c r="F896" s="9" t="s">
        <v>2380</v>
      </c>
      <c r="G896" s="9" t="s">
        <v>2378</v>
      </c>
      <c r="H896" s="9" t="s">
        <v>2380</v>
      </c>
      <c r="I896" s="11">
        <v>1</v>
      </c>
      <c r="J896" s="17" t="s">
        <v>2378</v>
      </c>
    </row>
    <row r="897" spans="1:10" x14ac:dyDescent="0.3">
      <c r="A897" s="9" t="s">
        <v>1474</v>
      </c>
      <c r="B897" s="9">
        <v>30.8</v>
      </c>
      <c r="C897" s="11" t="str" cm="1">
        <f t="array" ref="C897">_xlfn.IFS(B897&lt;18.5,"Underweight",B897&lt;24.9,"Normal Weight",B897&lt;30,"Overweight",B897&gt;=30,"Obesity")</f>
        <v>Obesity</v>
      </c>
      <c r="D897" s="9">
        <v>10.95</v>
      </c>
      <c r="E897" s="11" t="str" cm="1">
        <f t="array" ref="E897">_xlfn.IFS(D897&lt;5.7,"Normal",D897&lt;6.5,"Prediabetes",D897&gt;=6.5,"Diabetes")</f>
        <v>Diabetes</v>
      </c>
      <c r="F897" s="9" t="s">
        <v>2378</v>
      </c>
      <c r="G897" s="9" t="s">
        <v>2378</v>
      </c>
      <c r="H897" s="9" t="s">
        <v>2378</v>
      </c>
      <c r="I897" s="11">
        <v>0</v>
      </c>
      <c r="J897" s="17" t="s">
        <v>2378</v>
      </c>
    </row>
    <row r="898" spans="1:10" x14ac:dyDescent="0.3">
      <c r="A898" s="9" t="s">
        <v>1473</v>
      </c>
      <c r="B898" s="9">
        <v>28.88</v>
      </c>
      <c r="C898" s="11" t="str" cm="1">
        <f t="array" ref="C898">_xlfn.IFS(B898&lt;18.5,"Underweight",B898&lt;24.9,"Normal Weight",B898&lt;30,"Overweight",B898&gt;=30,"Obesity")</f>
        <v>Overweight</v>
      </c>
      <c r="D898" s="9">
        <v>11.5</v>
      </c>
      <c r="E898" s="11" t="str" cm="1">
        <f t="array" ref="E898">_xlfn.IFS(D898&lt;5.7,"Normal",D898&lt;6.5,"Prediabetes",D898&gt;=6.5,"Diabetes")</f>
        <v>Diabetes</v>
      </c>
      <c r="F898" s="9" t="s">
        <v>2378</v>
      </c>
      <c r="G898" s="9" t="s">
        <v>2378</v>
      </c>
      <c r="H898" s="9" t="s">
        <v>2378</v>
      </c>
      <c r="I898" s="11">
        <v>0</v>
      </c>
      <c r="J898" s="17" t="s">
        <v>2378</v>
      </c>
    </row>
    <row r="899" spans="1:10" x14ac:dyDescent="0.3">
      <c r="A899" s="9" t="s">
        <v>1472</v>
      </c>
      <c r="B899" s="9">
        <v>23</v>
      </c>
      <c r="C899" s="11" t="str" cm="1">
        <f t="array" ref="C899">_xlfn.IFS(B899&lt;18.5,"Underweight",B899&lt;24.9,"Normal Weight",B899&lt;30,"Overweight",B899&gt;=30,"Obesity")</f>
        <v>Normal Weight</v>
      </c>
      <c r="D899" s="9">
        <v>9.8800000000000008</v>
      </c>
      <c r="E899" s="11" t="str" cm="1">
        <f t="array" ref="E899">_xlfn.IFS(D899&lt;5.7,"Normal",D899&lt;6.5,"Prediabetes",D899&gt;=6.5,"Diabetes")</f>
        <v>Diabetes</v>
      </c>
      <c r="F899" s="9" t="s">
        <v>2378</v>
      </c>
      <c r="G899" s="9" t="s">
        <v>2378</v>
      </c>
      <c r="H899" s="9" t="s">
        <v>2378</v>
      </c>
      <c r="I899" s="11">
        <v>0</v>
      </c>
      <c r="J899" s="17" t="s">
        <v>2378</v>
      </c>
    </row>
    <row r="900" spans="1:10" x14ac:dyDescent="0.3">
      <c r="A900" s="9" t="s">
        <v>1471</v>
      </c>
      <c r="B900" s="9">
        <v>38.25</v>
      </c>
      <c r="C900" s="11" t="str" cm="1">
        <f t="array" ref="C900">_xlfn.IFS(B900&lt;18.5,"Underweight",B900&lt;24.9,"Normal Weight",B900&lt;30,"Overweight",B900&gt;=30,"Obesity")</f>
        <v>Obesity</v>
      </c>
      <c r="D900" s="9">
        <v>6.2</v>
      </c>
      <c r="E900" s="11" t="str" cm="1">
        <f t="array" ref="E900">_xlfn.IFS(D900&lt;5.7,"Normal",D900&lt;6.5,"Prediabetes",D900&gt;=6.5,"Diabetes")</f>
        <v>Prediabetes</v>
      </c>
      <c r="F900" s="9" t="s">
        <v>2378</v>
      </c>
      <c r="G900" s="9" t="s">
        <v>2378</v>
      </c>
      <c r="H900" s="9" t="s">
        <v>2378</v>
      </c>
      <c r="I900" s="11">
        <v>1</v>
      </c>
      <c r="J900" s="17" t="s">
        <v>2378</v>
      </c>
    </row>
    <row r="901" spans="1:10" x14ac:dyDescent="0.3">
      <c r="A901" s="9" t="s">
        <v>1470</v>
      </c>
      <c r="B901" s="9">
        <v>39.25</v>
      </c>
      <c r="C901" s="11" t="str" cm="1">
        <f t="array" ref="C901">_xlfn.IFS(B901&lt;18.5,"Underweight",B901&lt;24.9,"Normal Weight",B901&lt;30,"Overweight",B901&gt;=30,"Obesity")</f>
        <v>Obesity</v>
      </c>
      <c r="D901" s="9">
        <v>8.41</v>
      </c>
      <c r="E901" s="11" t="str" cm="1">
        <f t="array" ref="E901">_xlfn.IFS(D901&lt;5.7,"Normal",D901&lt;6.5,"Prediabetes",D901&gt;=6.5,"Diabetes")</f>
        <v>Diabetes</v>
      </c>
      <c r="F901" s="9" t="s">
        <v>2380</v>
      </c>
      <c r="G901" s="9" t="s">
        <v>2378</v>
      </c>
      <c r="H901" s="9" t="s">
        <v>2378</v>
      </c>
      <c r="I901" s="11">
        <v>1</v>
      </c>
      <c r="J901" s="17" t="s">
        <v>2378</v>
      </c>
    </row>
    <row r="902" spans="1:10" x14ac:dyDescent="0.3">
      <c r="A902" s="9" t="s">
        <v>1469</v>
      </c>
      <c r="B902" s="9">
        <v>26.6</v>
      </c>
      <c r="C902" s="11" t="str" cm="1">
        <f t="array" ref="C902">_xlfn.IFS(B902&lt;18.5,"Underweight",B902&lt;24.9,"Normal Weight",B902&lt;30,"Overweight",B902&gt;=30,"Obesity")</f>
        <v>Overweight</v>
      </c>
      <c r="D902" s="9">
        <v>5.07</v>
      </c>
      <c r="E902" s="11" t="str" cm="1">
        <f t="array" ref="E902">_xlfn.IFS(D902&lt;5.7,"Normal",D902&lt;6.5,"Prediabetes",D902&gt;=6.5,"Diabetes")</f>
        <v>Normal</v>
      </c>
      <c r="F902" s="9" t="s">
        <v>2380</v>
      </c>
      <c r="G902" s="9" t="s">
        <v>2378</v>
      </c>
      <c r="H902" s="9" t="s">
        <v>2378</v>
      </c>
      <c r="I902" s="11">
        <v>2</v>
      </c>
      <c r="J902" s="17" t="s">
        <v>2378</v>
      </c>
    </row>
    <row r="903" spans="1:10" x14ac:dyDescent="0.3">
      <c r="A903" s="9" t="s">
        <v>1468</v>
      </c>
      <c r="B903" s="9">
        <v>35.700000000000003</v>
      </c>
      <c r="C903" s="11" t="str" cm="1">
        <f t="array" ref="C903">_xlfn.IFS(B903&lt;18.5,"Underweight",B903&lt;24.9,"Normal Weight",B903&lt;30,"Overweight",B903&gt;=30,"Obesity")</f>
        <v>Obesity</v>
      </c>
      <c r="D903" s="9">
        <v>4.0599999999999996</v>
      </c>
      <c r="E903" s="11" t="str" cm="1">
        <f t="array" ref="E903">_xlfn.IFS(D903&lt;5.7,"Normal",D903&lt;6.5,"Prediabetes",D903&gt;=6.5,"Diabetes")</f>
        <v>Normal</v>
      </c>
      <c r="F903" s="9" t="s">
        <v>2378</v>
      </c>
      <c r="G903" s="9" t="s">
        <v>2378</v>
      </c>
      <c r="H903" s="9" t="s">
        <v>2380</v>
      </c>
      <c r="I903" s="11">
        <v>1</v>
      </c>
      <c r="J903" s="17" t="s">
        <v>2378</v>
      </c>
    </row>
    <row r="904" spans="1:10" x14ac:dyDescent="0.3">
      <c r="A904" s="9" t="s">
        <v>1467</v>
      </c>
      <c r="B904" s="9">
        <v>20.100000000000001</v>
      </c>
      <c r="C904" s="11" t="str" cm="1">
        <f t="array" ref="C904">_xlfn.IFS(B904&lt;18.5,"Underweight",B904&lt;24.9,"Normal Weight",B904&lt;30,"Overweight",B904&gt;=30,"Obesity")</f>
        <v>Normal Weight</v>
      </c>
      <c r="D904" s="9">
        <v>10.52</v>
      </c>
      <c r="E904" s="11" t="str" cm="1">
        <f t="array" ref="E904">_xlfn.IFS(D904&lt;5.7,"Normal",D904&lt;6.5,"Prediabetes",D904&gt;=6.5,"Diabetes")</f>
        <v>Diabetes</v>
      </c>
      <c r="F904" s="9" t="s">
        <v>2378</v>
      </c>
      <c r="G904" s="9" t="s">
        <v>2378</v>
      </c>
      <c r="H904" s="9" t="s">
        <v>2378</v>
      </c>
      <c r="I904" s="11">
        <v>0</v>
      </c>
      <c r="J904" s="17" t="s">
        <v>2378</v>
      </c>
    </row>
    <row r="905" spans="1:10" x14ac:dyDescent="0.3">
      <c r="A905" s="9" t="s">
        <v>1466</v>
      </c>
      <c r="B905" s="9">
        <v>22.23</v>
      </c>
      <c r="C905" s="11" t="str" cm="1">
        <f t="array" ref="C905">_xlfn.IFS(B905&lt;18.5,"Underweight",B905&lt;24.9,"Normal Weight",B905&lt;30,"Overweight",B905&gt;=30,"Obesity")</f>
        <v>Normal Weight</v>
      </c>
      <c r="D905" s="9">
        <v>9.65</v>
      </c>
      <c r="E905" s="11" t="str" cm="1">
        <f t="array" ref="E905">_xlfn.IFS(D905&lt;5.7,"Normal",D905&lt;6.5,"Prediabetes",D905&gt;=6.5,"Diabetes")</f>
        <v>Diabetes</v>
      </c>
      <c r="F905" s="9" t="s">
        <v>2378</v>
      </c>
      <c r="G905" s="9" t="s">
        <v>2378</v>
      </c>
      <c r="H905" s="9" t="s">
        <v>2378</v>
      </c>
      <c r="I905" s="11">
        <v>0</v>
      </c>
      <c r="J905" s="17" t="s">
        <v>2378</v>
      </c>
    </row>
    <row r="906" spans="1:10" x14ac:dyDescent="0.3">
      <c r="A906" s="9" t="s">
        <v>1465</v>
      </c>
      <c r="B906" s="9">
        <v>36.47</v>
      </c>
      <c r="C906" s="11" t="str" cm="1">
        <f t="array" ref="C906">_xlfn.IFS(B906&lt;18.5,"Underweight",B906&lt;24.9,"Normal Weight",B906&lt;30,"Overweight",B906&gt;=30,"Obesity")</f>
        <v>Obesity</v>
      </c>
      <c r="D906" s="9">
        <v>6.21</v>
      </c>
      <c r="E906" s="11" t="str" cm="1">
        <f t="array" ref="E906">_xlfn.IFS(D906&lt;5.7,"Normal",D906&lt;6.5,"Prediabetes",D906&gt;=6.5,"Diabetes")</f>
        <v>Prediabetes</v>
      </c>
      <c r="F906" s="9" t="s">
        <v>2378</v>
      </c>
      <c r="G906" s="9" t="s">
        <v>2378</v>
      </c>
      <c r="H906" s="9" t="s">
        <v>2378</v>
      </c>
      <c r="I906" s="11">
        <v>0</v>
      </c>
      <c r="J906" s="17" t="s">
        <v>2378</v>
      </c>
    </row>
    <row r="907" spans="1:10" x14ac:dyDescent="0.3">
      <c r="A907" s="9" t="s">
        <v>1464</v>
      </c>
      <c r="B907" s="9">
        <v>49.64</v>
      </c>
      <c r="C907" s="11" t="str" cm="1">
        <f t="array" ref="C907">_xlfn.IFS(B907&lt;18.5,"Underweight",B907&lt;24.9,"Normal Weight",B907&lt;30,"Overweight",B907&gt;=30,"Obesity")</f>
        <v>Obesity</v>
      </c>
      <c r="D907" s="9">
        <v>4.76</v>
      </c>
      <c r="E907" s="11" t="str" cm="1">
        <f t="array" ref="E907">_xlfn.IFS(D907&lt;5.7,"Normal",D907&lt;6.5,"Prediabetes",D907&gt;=6.5,"Diabetes")</f>
        <v>Normal</v>
      </c>
      <c r="F907" s="9" t="s">
        <v>2378</v>
      </c>
      <c r="G907" s="9" t="s">
        <v>2378</v>
      </c>
      <c r="H907" s="9" t="s">
        <v>2380</v>
      </c>
      <c r="I907" s="11">
        <v>1</v>
      </c>
      <c r="J907" s="17" t="s">
        <v>2378</v>
      </c>
    </row>
    <row r="908" spans="1:10" x14ac:dyDescent="0.3">
      <c r="A908" s="9" t="s">
        <v>1463</v>
      </c>
      <c r="B908" s="9">
        <v>36.799999999999997</v>
      </c>
      <c r="C908" s="11" t="str" cm="1">
        <f t="array" ref="C908">_xlfn.IFS(B908&lt;18.5,"Underweight",B908&lt;24.9,"Normal Weight",B908&lt;30,"Overweight",B908&gt;=30,"Obesity")</f>
        <v>Obesity</v>
      </c>
      <c r="D908" s="9">
        <v>5.73</v>
      </c>
      <c r="E908" s="11" t="str" cm="1">
        <f t="array" ref="E908">_xlfn.IFS(D908&lt;5.7,"Normal",D908&lt;6.5,"Prediabetes",D908&gt;=6.5,"Diabetes")</f>
        <v>Prediabetes</v>
      </c>
      <c r="F908" s="9" t="s">
        <v>2380</v>
      </c>
      <c r="G908" s="9" t="s">
        <v>2378</v>
      </c>
      <c r="H908" s="9" t="s">
        <v>2380</v>
      </c>
      <c r="I908" s="11">
        <v>1</v>
      </c>
      <c r="J908" s="17" t="s">
        <v>2378</v>
      </c>
    </row>
    <row r="909" spans="1:10" x14ac:dyDescent="0.3">
      <c r="A909" s="9" t="s">
        <v>1462</v>
      </c>
      <c r="B909" s="9">
        <v>33.880000000000003</v>
      </c>
      <c r="C909" s="11" t="str" cm="1">
        <f t="array" ref="C909">_xlfn.IFS(B909&lt;18.5,"Underweight",B909&lt;24.9,"Normal Weight",B909&lt;30,"Overweight",B909&gt;=30,"Obesity")</f>
        <v>Obesity</v>
      </c>
      <c r="D909" s="9">
        <v>10.78</v>
      </c>
      <c r="E909" s="11" t="str" cm="1">
        <f t="array" ref="E909">_xlfn.IFS(D909&lt;5.7,"Normal",D909&lt;6.5,"Prediabetes",D909&gt;=6.5,"Diabetes")</f>
        <v>Diabetes</v>
      </c>
      <c r="F909" s="9" t="s">
        <v>2380</v>
      </c>
      <c r="G909" s="9" t="s">
        <v>2378</v>
      </c>
      <c r="H909" s="9" t="s">
        <v>2378</v>
      </c>
      <c r="I909" s="11">
        <v>0</v>
      </c>
      <c r="J909" s="17" t="s">
        <v>2378</v>
      </c>
    </row>
    <row r="910" spans="1:10" x14ac:dyDescent="0.3">
      <c r="A910" s="9" t="s">
        <v>1461</v>
      </c>
      <c r="B910" s="9">
        <v>32.01</v>
      </c>
      <c r="C910" s="11" t="str" cm="1">
        <f t="array" ref="C910">_xlfn.IFS(B910&lt;18.5,"Underweight",B910&lt;24.9,"Normal Weight",B910&lt;30,"Overweight",B910&gt;=30,"Obesity")</f>
        <v>Obesity</v>
      </c>
      <c r="D910" s="9">
        <v>5.08</v>
      </c>
      <c r="E910" s="11" t="str" cm="1">
        <f t="array" ref="E910">_xlfn.IFS(D910&lt;5.7,"Normal",D910&lt;6.5,"Prediabetes",D910&gt;=6.5,"Diabetes")</f>
        <v>Normal</v>
      </c>
      <c r="F910" s="9" t="s">
        <v>2380</v>
      </c>
      <c r="G910" s="9" t="s">
        <v>2378</v>
      </c>
      <c r="H910" s="9" t="s">
        <v>2378</v>
      </c>
      <c r="I910" s="11">
        <v>1</v>
      </c>
      <c r="J910" s="17" t="s">
        <v>2378</v>
      </c>
    </row>
    <row r="911" spans="1:10" x14ac:dyDescent="0.3">
      <c r="A911" s="9" t="s">
        <v>1460</v>
      </c>
      <c r="B911" s="9">
        <v>33.630000000000003</v>
      </c>
      <c r="C911" s="11" t="str" cm="1">
        <f t="array" ref="C911">_xlfn.IFS(B911&lt;18.5,"Underweight",B911&lt;24.9,"Normal Weight",B911&lt;30,"Overweight",B911&gt;=30,"Obesity")</f>
        <v>Obesity</v>
      </c>
      <c r="D911" s="9">
        <v>11.39</v>
      </c>
      <c r="E911" s="11" t="str" cm="1">
        <f t="array" ref="E911">_xlfn.IFS(D911&lt;5.7,"Normal",D911&lt;6.5,"Prediabetes",D911&gt;=6.5,"Diabetes")</f>
        <v>Diabetes</v>
      </c>
      <c r="F911" s="9" t="s">
        <v>2378</v>
      </c>
      <c r="G911" s="9" t="s">
        <v>2378</v>
      </c>
      <c r="H911" s="9" t="s">
        <v>2378</v>
      </c>
      <c r="I911" s="11">
        <v>0</v>
      </c>
      <c r="J911" s="17" t="s">
        <v>2378</v>
      </c>
    </row>
    <row r="912" spans="1:10" x14ac:dyDescent="0.3">
      <c r="A912" s="9" t="s">
        <v>1459</v>
      </c>
      <c r="B912" s="9">
        <v>34.865000000000002</v>
      </c>
      <c r="C912" s="11" t="str" cm="1">
        <f t="array" ref="C912">_xlfn.IFS(B912&lt;18.5,"Underweight",B912&lt;24.9,"Normal Weight",B912&lt;30,"Overweight",B912&gt;=30,"Obesity")</f>
        <v>Obesity</v>
      </c>
      <c r="D912" s="9">
        <v>5.35</v>
      </c>
      <c r="E912" s="11" t="str" cm="1">
        <f t="array" ref="E912">_xlfn.IFS(D912&lt;5.7,"Normal",D912&lt;6.5,"Prediabetes",D912&gt;=6.5,"Diabetes")</f>
        <v>Normal</v>
      </c>
      <c r="F912" s="9" t="s">
        <v>2380</v>
      </c>
      <c r="G912" s="9" t="s">
        <v>2378</v>
      </c>
      <c r="H912" s="9" t="s">
        <v>2378</v>
      </c>
      <c r="I912" s="11">
        <v>1</v>
      </c>
      <c r="J912" s="17" t="s">
        <v>2378</v>
      </c>
    </row>
    <row r="913" spans="1:10" x14ac:dyDescent="0.3">
      <c r="A913" s="9" t="s">
        <v>1458</v>
      </c>
      <c r="B913" s="9">
        <v>43.11</v>
      </c>
      <c r="C913" s="11" t="str" cm="1">
        <f t="array" ref="C913">_xlfn.IFS(B913&lt;18.5,"Underweight",B913&lt;24.9,"Normal Weight",B913&lt;30,"Overweight",B913&gt;=30,"Obesity")</f>
        <v>Obesity</v>
      </c>
      <c r="D913" s="9">
        <v>5.6</v>
      </c>
      <c r="E913" s="11" t="str" cm="1">
        <f t="array" ref="E913">_xlfn.IFS(D913&lt;5.7,"Normal",D913&lt;6.5,"Prediabetes",D913&gt;=6.5,"Diabetes")</f>
        <v>Normal</v>
      </c>
      <c r="F913" s="9" t="s">
        <v>2378</v>
      </c>
      <c r="G913" s="9" t="s">
        <v>2378</v>
      </c>
      <c r="H913" s="9" t="s">
        <v>2378</v>
      </c>
      <c r="I913" s="11">
        <v>0</v>
      </c>
      <c r="J913" s="17" t="s">
        <v>2378</v>
      </c>
    </row>
    <row r="914" spans="1:10" x14ac:dyDescent="0.3">
      <c r="A914" s="9" t="s">
        <v>1457</v>
      </c>
      <c r="B914" s="9">
        <v>30.305</v>
      </c>
      <c r="C914" s="11" t="str" cm="1">
        <f t="array" ref="C914">_xlfn.IFS(B914&lt;18.5,"Underweight",B914&lt;24.9,"Normal Weight",B914&lt;30,"Overweight",B914&gt;=30,"Obesity")</f>
        <v>Obesity</v>
      </c>
      <c r="D914" s="9">
        <v>4.2699999999999996</v>
      </c>
      <c r="E914" s="11" t="str" cm="1">
        <f t="array" ref="E914">_xlfn.IFS(D914&lt;5.7,"Normal",D914&lt;6.5,"Prediabetes",D914&gt;=6.5,"Diabetes")</f>
        <v>Normal</v>
      </c>
      <c r="F914" s="9" t="s">
        <v>2380</v>
      </c>
      <c r="G914" s="9" t="s">
        <v>2378</v>
      </c>
      <c r="H914" s="9" t="s">
        <v>2378</v>
      </c>
      <c r="I914" s="11">
        <v>1</v>
      </c>
      <c r="J914" s="17" t="s">
        <v>2378</v>
      </c>
    </row>
    <row r="915" spans="1:10" x14ac:dyDescent="0.3">
      <c r="A915" s="9" t="s">
        <v>1456</v>
      </c>
      <c r="B915" s="9">
        <v>25.175000000000001</v>
      </c>
      <c r="C915" s="11" t="str" cm="1">
        <f t="array" ref="C915">_xlfn.IFS(B915&lt;18.5,"Underweight",B915&lt;24.9,"Normal Weight",B915&lt;30,"Overweight",B915&gt;=30,"Obesity")</f>
        <v>Overweight</v>
      </c>
      <c r="D915" s="9">
        <v>5.57</v>
      </c>
      <c r="E915" s="11" t="str" cm="1">
        <f t="array" ref="E915">_xlfn.IFS(D915&lt;5.7,"Normal",D915&lt;6.5,"Prediabetes",D915&gt;=6.5,"Diabetes")</f>
        <v>Normal</v>
      </c>
      <c r="F915" s="9" t="s">
        <v>2380</v>
      </c>
      <c r="G915" s="9" t="s">
        <v>2378</v>
      </c>
      <c r="H915" s="9" t="s">
        <v>2378</v>
      </c>
      <c r="I915" s="11">
        <v>1</v>
      </c>
      <c r="J915" s="17" t="s">
        <v>2378</v>
      </c>
    </row>
    <row r="916" spans="1:10" x14ac:dyDescent="0.3">
      <c r="A916" s="9" t="s">
        <v>1455</v>
      </c>
      <c r="B916" s="9">
        <v>26.8</v>
      </c>
      <c r="C916" s="11" t="str" cm="1">
        <f t="array" ref="C916">_xlfn.IFS(B916&lt;18.5,"Underweight",B916&lt;24.9,"Normal Weight",B916&lt;30,"Overweight",B916&gt;=30,"Obesity")</f>
        <v>Overweight</v>
      </c>
      <c r="D916" s="9">
        <v>5.68</v>
      </c>
      <c r="E916" s="11" t="str" cm="1">
        <f t="array" ref="E916">_xlfn.IFS(D916&lt;5.7,"Normal",D916&lt;6.5,"Prediabetes",D916&gt;=6.5,"Diabetes")</f>
        <v>Normal</v>
      </c>
      <c r="F916" s="9" t="s">
        <v>2380</v>
      </c>
      <c r="G916" s="9" t="s">
        <v>2378</v>
      </c>
      <c r="H916" s="9" t="s">
        <v>2378</v>
      </c>
      <c r="I916" s="11">
        <v>1</v>
      </c>
      <c r="J916" s="17" t="s">
        <v>2378</v>
      </c>
    </row>
    <row r="917" spans="1:10" x14ac:dyDescent="0.3">
      <c r="A917" s="9" t="s">
        <v>1454</v>
      </c>
      <c r="B917" s="9">
        <v>21.78</v>
      </c>
      <c r="C917" s="11" t="str" cm="1">
        <f t="array" ref="C917">_xlfn.IFS(B917&lt;18.5,"Underweight",B917&lt;24.9,"Normal Weight",B917&lt;30,"Overweight",B917&gt;=30,"Obesity")</f>
        <v>Normal Weight</v>
      </c>
      <c r="D917" s="9">
        <v>5.3</v>
      </c>
      <c r="E917" s="11" t="str" cm="1">
        <f t="array" ref="E917">_xlfn.IFS(D917&lt;5.7,"Normal",D917&lt;6.5,"Prediabetes",D917&gt;=6.5,"Diabetes")</f>
        <v>Normal</v>
      </c>
      <c r="F917" s="9" t="s">
        <v>2378</v>
      </c>
      <c r="G917" s="9" t="s">
        <v>2379</v>
      </c>
      <c r="H917" s="9" t="s">
        <v>2378</v>
      </c>
      <c r="I917" s="11">
        <v>1</v>
      </c>
      <c r="J917" s="17" t="s">
        <v>2378</v>
      </c>
    </row>
    <row r="918" spans="1:10" x14ac:dyDescent="0.3">
      <c r="A918" s="9" t="s">
        <v>1453</v>
      </c>
      <c r="B918" s="9">
        <v>30.14</v>
      </c>
      <c r="C918" s="11" t="str" cm="1">
        <f t="array" ref="C918">_xlfn.IFS(B918&lt;18.5,"Underweight",B918&lt;24.9,"Normal Weight",B918&lt;30,"Overweight",B918&gt;=30,"Obesity")</f>
        <v>Obesity</v>
      </c>
      <c r="D918" s="9">
        <v>9.4499999999999993</v>
      </c>
      <c r="E918" s="11" t="str" cm="1">
        <f t="array" ref="E918">_xlfn.IFS(D918&lt;5.7,"Normal",D918&lt;6.5,"Prediabetes",D918&gt;=6.5,"Diabetes")</f>
        <v>Diabetes</v>
      </c>
      <c r="F918" s="9" t="s">
        <v>2380</v>
      </c>
      <c r="G918" s="9" t="s">
        <v>2378</v>
      </c>
      <c r="H918" s="9" t="s">
        <v>2378</v>
      </c>
      <c r="I918" s="11">
        <v>0</v>
      </c>
      <c r="J918" s="17" t="s">
        <v>2378</v>
      </c>
    </row>
    <row r="919" spans="1:10" x14ac:dyDescent="0.3">
      <c r="A919" s="9" t="s">
        <v>1452</v>
      </c>
      <c r="B919" s="9">
        <v>29.7</v>
      </c>
      <c r="C919" s="11" t="str" cm="1">
        <f t="array" ref="C919">_xlfn.IFS(B919&lt;18.5,"Underweight",B919&lt;24.9,"Normal Weight",B919&lt;30,"Overweight",B919&gt;=30,"Obesity")</f>
        <v>Overweight</v>
      </c>
      <c r="D919" s="9">
        <v>6.79</v>
      </c>
      <c r="E919" s="11" t="str" cm="1">
        <f t="array" ref="E919">_xlfn.IFS(D919&lt;5.7,"Normal",D919&lt;6.5,"Prediabetes",D919&gt;=6.5,"Diabetes")</f>
        <v>Diabetes</v>
      </c>
      <c r="F919" s="9" t="s">
        <v>2380</v>
      </c>
      <c r="G919" s="9" t="s">
        <v>2378</v>
      </c>
      <c r="H919" s="9" t="s">
        <v>2378</v>
      </c>
      <c r="I919" s="11">
        <v>0</v>
      </c>
      <c r="J919" s="17" t="s">
        <v>2378</v>
      </c>
    </row>
    <row r="920" spans="1:10" x14ac:dyDescent="0.3">
      <c r="A920" s="9" t="s">
        <v>1451</v>
      </c>
      <c r="B920" s="9">
        <v>32.395000000000003</v>
      </c>
      <c r="C920" s="11" t="str" cm="1">
        <f t="array" ref="C920">_xlfn.IFS(B920&lt;18.5,"Underweight",B920&lt;24.9,"Normal Weight",B920&lt;30,"Overweight",B920&gt;=30,"Obesity")</f>
        <v>Obesity</v>
      </c>
      <c r="D920" s="9">
        <v>11.1</v>
      </c>
      <c r="E920" s="11" t="str" cm="1">
        <f t="array" ref="E920">_xlfn.IFS(D920&lt;5.7,"Normal",D920&lt;6.5,"Prediabetes",D920&gt;=6.5,"Diabetes")</f>
        <v>Diabetes</v>
      </c>
      <c r="F920" s="9" t="s">
        <v>2380</v>
      </c>
      <c r="G920" s="9" t="s">
        <v>2378</v>
      </c>
      <c r="H920" s="9" t="s">
        <v>2378</v>
      </c>
      <c r="I920" s="11">
        <v>0</v>
      </c>
      <c r="J920" s="17" t="s">
        <v>2378</v>
      </c>
    </row>
    <row r="921" spans="1:10" x14ac:dyDescent="0.3">
      <c r="A921" s="9" t="s">
        <v>1450</v>
      </c>
      <c r="B921" s="9">
        <v>36.64</v>
      </c>
      <c r="C921" s="11" t="str" cm="1">
        <f t="array" ref="C921">_xlfn.IFS(B921&lt;18.5,"Underweight",B921&lt;24.9,"Normal Weight",B921&lt;30,"Overweight",B921&gt;=30,"Obesity")</f>
        <v>Obesity</v>
      </c>
      <c r="D921" s="9">
        <v>7.26</v>
      </c>
      <c r="E921" s="11" t="str" cm="1">
        <f t="array" ref="E921">_xlfn.IFS(D921&lt;5.7,"Normal",D921&lt;6.5,"Prediabetes",D921&gt;=6.5,"Diabetes")</f>
        <v>Diabetes</v>
      </c>
      <c r="F921" s="9" t="s">
        <v>2378</v>
      </c>
      <c r="G921" s="9" t="s">
        <v>2378</v>
      </c>
      <c r="H921" s="9" t="s">
        <v>2378</v>
      </c>
      <c r="I921" s="11">
        <v>0</v>
      </c>
      <c r="J921" s="17" t="s">
        <v>2378</v>
      </c>
    </row>
    <row r="922" spans="1:10" x14ac:dyDescent="0.3">
      <c r="A922" s="9" t="s">
        <v>1449</v>
      </c>
      <c r="B922" s="9">
        <v>39.049999999999997</v>
      </c>
      <c r="C922" s="11" t="str" cm="1">
        <f t="array" ref="C922">_xlfn.IFS(B922&lt;18.5,"Underweight",B922&lt;24.9,"Normal Weight",B922&lt;30,"Overweight",B922&gt;=30,"Obesity")</f>
        <v>Obesity</v>
      </c>
      <c r="D922" s="9">
        <v>5.27</v>
      </c>
      <c r="E922" s="11" t="str" cm="1">
        <f t="array" ref="E922">_xlfn.IFS(D922&lt;5.7,"Normal",D922&lt;6.5,"Prediabetes",D922&gt;=6.5,"Diabetes")</f>
        <v>Normal</v>
      </c>
      <c r="F922" s="9" t="s">
        <v>2380</v>
      </c>
      <c r="G922" s="9" t="s">
        <v>2378</v>
      </c>
      <c r="H922" s="9" t="s">
        <v>2378</v>
      </c>
      <c r="I922" s="11">
        <v>1</v>
      </c>
      <c r="J922" s="17" t="s">
        <v>2378</v>
      </c>
    </row>
    <row r="923" spans="1:10" x14ac:dyDescent="0.3">
      <c r="A923" s="9" t="s">
        <v>1448</v>
      </c>
      <c r="B923" s="9">
        <v>33.1</v>
      </c>
      <c r="C923" s="11" t="str" cm="1">
        <f t="array" ref="C923">_xlfn.IFS(B923&lt;18.5,"Underweight",B923&lt;24.9,"Normal Weight",B923&lt;30,"Overweight",B923&gt;=30,"Obesity")</f>
        <v>Obesity</v>
      </c>
      <c r="D923" s="9">
        <v>5.46</v>
      </c>
      <c r="E923" s="11" t="str" cm="1">
        <f t="array" ref="E923">_xlfn.IFS(D923&lt;5.7,"Normal",D923&lt;6.5,"Prediabetes",D923&gt;=6.5,"Diabetes")</f>
        <v>Normal</v>
      </c>
      <c r="F923" s="9" t="s">
        <v>2380</v>
      </c>
      <c r="G923" s="9" t="s">
        <v>2378</v>
      </c>
      <c r="H923" s="9" t="s">
        <v>2378</v>
      </c>
      <c r="I923" s="11">
        <v>1</v>
      </c>
      <c r="J923" s="17" t="s">
        <v>2378</v>
      </c>
    </row>
    <row r="924" spans="1:10" x14ac:dyDescent="0.3">
      <c r="A924" s="9" t="s">
        <v>1447</v>
      </c>
      <c r="B924" s="9">
        <v>31.824999999999999</v>
      </c>
      <c r="C924" s="11" t="str" cm="1">
        <f t="array" ref="C924">_xlfn.IFS(B924&lt;18.5,"Underweight",B924&lt;24.9,"Normal Weight",B924&lt;30,"Overweight",B924&gt;=30,"Obesity")</f>
        <v>Obesity</v>
      </c>
      <c r="D924" s="9">
        <v>8.1300000000000008</v>
      </c>
      <c r="E924" s="11" t="str" cm="1">
        <f t="array" ref="E924">_xlfn.IFS(D924&lt;5.7,"Normal",D924&lt;6.5,"Prediabetes",D924&gt;=6.5,"Diabetes")</f>
        <v>Diabetes</v>
      </c>
      <c r="F924" s="9" t="s">
        <v>2378</v>
      </c>
      <c r="G924" s="9" t="s">
        <v>2378</v>
      </c>
      <c r="H924" s="9" t="s">
        <v>2378</v>
      </c>
      <c r="I924" s="11">
        <v>0</v>
      </c>
      <c r="J924" s="17" t="s">
        <v>2378</v>
      </c>
    </row>
    <row r="925" spans="1:10" x14ac:dyDescent="0.3">
      <c r="A925" s="9" t="s">
        <v>1446</v>
      </c>
      <c r="B925" s="9">
        <v>29</v>
      </c>
      <c r="C925" s="11" t="str" cm="1">
        <f t="array" ref="C925">_xlfn.IFS(B925&lt;18.5,"Underweight",B925&lt;24.9,"Normal Weight",B925&lt;30,"Overweight",B925&gt;=30,"Obesity")</f>
        <v>Overweight</v>
      </c>
      <c r="D925" s="9">
        <v>4.25</v>
      </c>
      <c r="E925" s="11" t="str" cm="1">
        <f t="array" ref="E925">_xlfn.IFS(D925&lt;5.7,"Normal",D925&lt;6.5,"Prediabetes",D925&gt;=6.5,"Diabetes")</f>
        <v>Normal</v>
      </c>
      <c r="F925" s="9" t="s">
        <v>2380</v>
      </c>
      <c r="G925" s="9" t="s">
        <v>2378</v>
      </c>
      <c r="H925" s="9" t="s">
        <v>2378</v>
      </c>
      <c r="I925" s="11">
        <v>1</v>
      </c>
      <c r="J925" s="17" t="s">
        <v>2378</v>
      </c>
    </row>
    <row r="926" spans="1:10" x14ac:dyDescent="0.3">
      <c r="A926" s="9" t="s">
        <v>1445</v>
      </c>
      <c r="B926" s="9">
        <v>30.495000000000001</v>
      </c>
      <c r="C926" s="11" t="str" cm="1">
        <f t="array" ref="C926">_xlfn.IFS(B926&lt;18.5,"Underweight",B926&lt;24.9,"Normal Weight",B926&lt;30,"Overweight",B926&gt;=30,"Obesity")</f>
        <v>Obesity</v>
      </c>
      <c r="D926" s="9">
        <v>8.68</v>
      </c>
      <c r="E926" s="11" t="str" cm="1">
        <f t="array" ref="E926">_xlfn.IFS(D926&lt;5.7,"Normal",D926&lt;6.5,"Prediabetes",D926&gt;=6.5,"Diabetes")</f>
        <v>Diabetes</v>
      </c>
      <c r="F926" s="9" t="s">
        <v>2378</v>
      </c>
      <c r="G926" s="9" t="s">
        <v>2378</v>
      </c>
      <c r="H926" s="9" t="s">
        <v>2378</v>
      </c>
      <c r="I926" s="11">
        <v>0</v>
      </c>
      <c r="J926" s="17" t="s">
        <v>2378</v>
      </c>
    </row>
    <row r="927" spans="1:10" x14ac:dyDescent="0.3">
      <c r="A927" s="9" t="s">
        <v>1444</v>
      </c>
      <c r="B927" s="9">
        <v>25.2</v>
      </c>
      <c r="C927" s="11" t="str" cm="1">
        <f t="array" ref="C927">_xlfn.IFS(B927&lt;18.5,"Underweight",B927&lt;24.9,"Normal Weight",B927&lt;30,"Overweight",B927&gt;=30,"Obesity")</f>
        <v>Overweight</v>
      </c>
      <c r="D927" s="9">
        <v>6.25</v>
      </c>
      <c r="E927" s="11" t="str" cm="1">
        <f t="array" ref="E927">_xlfn.IFS(D927&lt;5.7,"Normal",D927&lt;6.5,"Prediabetes",D927&gt;=6.5,"Diabetes")</f>
        <v>Prediabetes</v>
      </c>
      <c r="F927" s="9" t="s">
        <v>2380</v>
      </c>
      <c r="G927" s="9" t="s">
        <v>2378</v>
      </c>
      <c r="H927" s="9" t="s">
        <v>2378</v>
      </c>
      <c r="I927" s="11">
        <v>1</v>
      </c>
      <c r="J927" s="17" t="s">
        <v>2378</v>
      </c>
    </row>
    <row r="928" spans="1:10" x14ac:dyDescent="0.3">
      <c r="A928" s="9" t="s">
        <v>1443</v>
      </c>
      <c r="B928" s="9">
        <v>22.77</v>
      </c>
      <c r="C928" s="11" t="str" cm="1">
        <f t="array" ref="C928">_xlfn.IFS(B928&lt;18.5,"Underweight",B928&lt;24.9,"Normal Weight",B928&lt;30,"Overweight",B928&gt;=30,"Obesity")</f>
        <v>Normal Weight</v>
      </c>
      <c r="D928" s="9">
        <v>4.47</v>
      </c>
      <c r="E928" s="11" t="str" cm="1">
        <f t="array" ref="E928">_xlfn.IFS(D928&lt;5.7,"Normal",D928&lt;6.5,"Prediabetes",D928&gt;=6.5,"Diabetes")</f>
        <v>Normal</v>
      </c>
      <c r="F928" s="9" t="s">
        <v>2380</v>
      </c>
      <c r="G928" s="9" t="s">
        <v>2378</v>
      </c>
      <c r="H928" s="9" t="s">
        <v>2378</v>
      </c>
      <c r="I928" s="11">
        <v>1</v>
      </c>
      <c r="J928" s="17" t="s">
        <v>2378</v>
      </c>
    </row>
    <row r="929" spans="1:10" x14ac:dyDescent="0.3">
      <c r="A929" s="9" t="s">
        <v>1442</v>
      </c>
      <c r="B929" s="9">
        <v>23.18</v>
      </c>
      <c r="C929" s="11" t="str" cm="1">
        <f t="array" ref="C929">_xlfn.IFS(B929&lt;18.5,"Underweight",B929&lt;24.9,"Normal Weight",B929&lt;30,"Overweight",B929&gt;=30,"Obesity")</f>
        <v>Normal Weight</v>
      </c>
      <c r="D929" s="9">
        <v>8.31</v>
      </c>
      <c r="E929" s="11" t="str" cm="1">
        <f t="array" ref="E929">_xlfn.IFS(D929&lt;5.7,"Normal",D929&lt;6.5,"Prediabetes",D929&gt;=6.5,"Diabetes")</f>
        <v>Diabetes</v>
      </c>
      <c r="F929" s="9" t="s">
        <v>2378</v>
      </c>
      <c r="G929" s="9" t="s">
        <v>2378</v>
      </c>
      <c r="H929" s="9" t="s">
        <v>2378</v>
      </c>
      <c r="I929" s="11">
        <v>0</v>
      </c>
      <c r="J929" s="17" t="s">
        <v>2378</v>
      </c>
    </row>
    <row r="930" spans="1:10" x14ac:dyDescent="0.3">
      <c r="A930" s="9" t="s">
        <v>1441</v>
      </c>
      <c r="B930" s="9">
        <v>35.409999999999997</v>
      </c>
      <c r="C930" s="11" t="str" cm="1">
        <f t="array" ref="C930">_xlfn.IFS(B930&lt;18.5,"Underweight",B930&lt;24.9,"Normal Weight",B930&lt;30,"Overweight",B930&gt;=30,"Obesity")</f>
        <v>Obesity</v>
      </c>
      <c r="D930" s="9">
        <v>5.68</v>
      </c>
      <c r="E930" s="11" t="str" cm="1">
        <f t="array" ref="E930">_xlfn.IFS(D930&lt;5.7,"Normal",D930&lt;6.5,"Prediabetes",D930&gt;=6.5,"Diabetes")</f>
        <v>Normal</v>
      </c>
      <c r="F930" s="9" t="s">
        <v>2378</v>
      </c>
      <c r="G930" s="9" t="s">
        <v>2378</v>
      </c>
      <c r="H930" s="9" t="s">
        <v>2378</v>
      </c>
      <c r="I930" s="11">
        <v>0</v>
      </c>
      <c r="J930" s="17" t="s">
        <v>2378</v>
      </c>
    </row>
    <row r="931" spans="1:10" x14ac:dyDescent="0.3">
      <c r="A931" s="9" t="s">
        <v>1440</v>
      </c>
      <c r="B931" s="9">
        <v>32.11</v>
      </c>
      <c r="C931" s="11" t="str" cm="1">
        <f t="array" ref="C931">_xlfn.IFS(B931&lt;18.5,"Underweight",B931&lt;24.9,"Normal Weight",B931&lt;30,"Overweight",B931&gt;=30,"Obesity")</f>
        <v>Obesity</v>
      </c>
      <c r="D931" s="9">
        <v>4.75</v>
      </c>
      <c r="E931" s="11" t="str" cm="1">
        <f t="array" ref="E931">_xlfn.IFS(D931&lt;5.7,"Normal",D931&lt;6.5,"Prediabetes",D931&gt;=6.5,"Diabetes")</f>
        <v>Normal</v>
      </c>
      <c r="F931" s="9" t="s">
        <v>2380</v>
      </c>
      <c r="G931" s="9" t="s">
        <v>2378</v>
      </c>
      <c r="H931" s="9" t="s">
        <v>2378</v>
      </c>
      <c r="I931" s="11">
        <v>2</v>
      </c>
      <c r="J931" s="17" t="s">
        <v>2378</v>
      </c>
    </row>
    <row r="932" spans="1:10" x14ac:dyDescent="0.3">
      <c r="A932" s="9" t="s">
        <v>1439</v>
      </c>
      <c r="B932" s="9">
        <v>34.479999999999997</v>
      </c>
      <c r="C932" s="11" t="str" cm="1">
        <f t="array" ref="C932">_xlfn.IFS(B932&lt;18.5,"Underweight",B932&lt;24.9,"Normal Weight",B932&lt;30,"Overweight",B932&gt;=30,"Obesity")</f>
        <v>Obesity</v>
      </c>
      <c r="D932" s="9">
        <v>6.31</v>
      </c>
      <c r="E932" s="11" t="str" cm="1">
        <f t="array" ref="E932">_xlfn.IFS(D932&lt;5.7,"Normal",D932&lt;6.5,"Prediabetes",D932&gt;=6.5,"Diabetes")</f>
        <v>Prediabetes</v>
      </c>
      <c r="F932" s="9" t="s">
        <v>2378</v>
      </c>
      <c r="G932" s="9" t="s">
        <v>2378</v>
      </c>
      <c r="H932" s="9" t="s">
        <v>2380</v>
      </c>
      <c r="I932" s="11">
        <v>1</v>
      </c>
      <c r="J932" s="17" t="s">
        <v>2378</v>
      </c>
    </row>
    <row r="933" spans="1:10" x14ac:dyDescent="0.3">
      <c r="A933" s="9" t="s">
        <v>1438</v>
      </c>
      <c r="B933" s="9">
        <v>34.39</v>
      </c>
      <c r="C933" s="11" t="str" cm="1">
        <f t="array" ref="C933">_xlfn.IFS(B933&lt;18.5,"Underweight",B933&lt;24.9,"Normal Weight",B933&lt;30,"Overweight",B933&gt;=30,"Obesity")</f>
        <v>Obesity</v>
      </c>
      <c r="D933" s="9">
        <v>6.28</v>
      </c>
      <c r="E933" s="11" t="str" cm="1">
        <f t="array" ref="E933">_xlfn.IFS(D933&lt;5.7,"Normal",D933&lt;6.5,"Prediabetes",D933&gt;=6.5,"Diabetes")</f>
        <v>Prediabetes</v>
      </c>
      <c r="F933" s="9" t="s">
        <v>2380</v>
      </c>
      <c r="G933" s="9" t="s">
        <v>2378</v>
      </c>
      <c r="H933" s="9" t="s">
        <v>2378</v>
      </c>
      <c r="I933" s="11">
        <v>1</v>
      </c>
      <c r="J933" s="17" t="s">
        <v>2378</v>
      </c>
    </row>
    <row r="934" spans="1:10" x14ac:dyDescent="0.3">
      <c r="A934" s="9" t="s">
        <v>1437</v>
      </c>
      <c r="B934" s="9">
        <v>26.4</v>
      </c>
      <c r="C934" s="11" t="str" cm="1">
        <f t="array" ref="C934">_xlfn.IFS(B934&lt;18.5,"Underweight",B934&lt;24.9,"Normal Weight",B934&lt;30,"Overweight",B934&gt;=30,"Obesity")</f>
        <v>Overweight</v>
      </c>
      <c r="D934" s="9">
        <v>9.2899999999999991</v>
      </c>
      <c r="E934" s="11" t="str" cm="1">
        <f t="array" ref="E934">_xlfn.IFS(D934&lt;5.7,"Normal",D934&lt;6.5,"Prediabetes",D934&gt;=6.5,"Diabetes")</f>
        <v>Diabetes</v>
      </c>
      <c r="F934" s="9" t="s">
        <v>2380</v>
      </c>
      <c r="G934" s="9" t="s">
        <v>2378</v>
      </c>
      <c r="H934" s="9" t="s">
        <v>2380</v>
      </c>
      <c r="I934" s="11">
        <v>1</v>
      </c>
      <c r="J934" s="17" t="s">
        <v>2378</v>
      </c>
    </row>
    <row r="935" spans="1:10" x14ac:dyDescent="0.3">
      <c r="A935" s="9" t="s">
        <v>1436</v>
      </c>
      <c r="B935" s="9">
        <v>28.1</v>
      </c>
      <c r="C935" s="11" t="str" cm="1">
        <f t="array" ref="C935">_xlfn.IFS(B935&lt;18.5,"Underweight",B935&lt;24.9,"Normal Weight",B935&lt;30,"Overweight",B935&gt;=30,"Obesity")</f>
        <v>Overweight</v>
      </c>
      <c r="D935" s="9">
        <v>5.79</v>
      </c>
      <c r="E935" s="11" t="str" cm="1">
        <f t="array" ref="E935">_xlfn.IFS(D935&lt;5.7,"Normal",D935&lt;6.5,"Prediabetes",D935&gt;=6.5,"Diabetes")</f>
        <v>Prediabetes</v>
      </c>
      <c r="F935" s="9" t="s">
        <v>2380</v>
      </c>
      <c r="G935" s="9" t="s">
        <v>2378</v>
      </c>
      <c r="H935" s="9" t="s">
        <v>2380</v>
      </c>
      <c r="I935" s="11">
        <v>1</v>
      </c>
      <c r="J935" s="17" t="s">
        <v>2378</v>
      </c>
    </row>
    <row r="936" spans="1:10" x14ac:dyDescent="0.3">
      <c r="A936" s="9" t="s">
        <v>1435</v>
      </c>
      <c r="B936" s="9">
        <v>27</v>
      </c>
      <c r="C936" s="11" t="str" cm="1">
        <f t="array" ref="C936">_xlfn.IFS(B936&lt;18.5,"Underweight",B936&lt;24.9,"Normal Weight",B936&lt;30,"Overweight",B936&gt;=30,"Obesity")</f>
        <v>Overweight</v>
      </c>
      <c r="D936" s="9">
        <v>4.54</v>
      </c>
      <c r="E936" s="11" t="str" cm="1">
        <f t="array" ref="E936">_xlfn.IFS(D936&lt;5.7,"Normal",D936&lt;6.5,"Prediabetes",D936&gt;=6.5,"Diabetes")</f>
        <v>Normal</v>
      </c>
      <c r="F936" s="9" t="s">
        <v>2380</v>
      </c>
      <c r="G936" s="9" t="s">
        <v>2378</v>
      </c>
      <c r="H936" s="9" t="s">
        <v>2378</v>
      </c>
      <c r="I936" s="11">
        <v>1</v>
      </c>
      <c r="J936" s="17" t="s">
        <v>2378</v>
      </c>
    </row>
    <row r="937" spans="1:10" x14ac:dyDescent="0.3">
      <c r="A937" s="9" t="s">
        <v>1434</v>
      </c>
      <c r="B937" s="9">
        <v>28.594999999999999</v>
      </c>
      <c r="C937" s="11" t="str" cm="1">
        <f t="array" ref="C937">_xlfn.IFS(B937&lt;18.5,"Underweight",B937&lt;24.9,"Normal Weight",B937&lt;30,"Overweight",B937&gt;=30,"Obesity")</f>
        <v>Overweight</v>
      </c>
      <c r="D937" s="9">
        <v>4.68</v>
      </c>
      <c r="E937" s="11" t="str" cm="1">
        <f t="array" ref="E937">_xlfn.IFS(D937&lt;5.7,"Normal",D937&lt;6.5,"Prediabetes",D937&gt;=6.5,"Diabetes")</f>
        <v>Normal</v>
      </c>
      <c r="F937" s="9" t="s">
        <v>2380</v>
      </c>
      <c r="G937" s="9" t="s">
        <v>2378</v>
      </c>
      <c r="H937" s="9" t="s">
        <v>2378</v>
      </c>
      <c r="I937" s="11">
        <v>1</v>
      </c>
      <c r="J937" s="17" t="s">
        <v>2378</v>
      </c>
    </row>
    <row r="938" spans="1:10" x14ac:dyDescent="0.3">
      <c r="A938" s="9" t="s">
        <v>1433</v>
      </c>
      <c r="B938" s="9">
        <v>36.799999999999997</v>
      </c>
      <c r="C938" s="11" t="str" cm="1">
        <f t="array" ref="C938">_xlfn.IFS(B938&lt;18.5,"Underweight",B938&lt;24.9,"Normal Weight",B938&lt;30,"Overweight",B938&gt;=30,"Obesity")</f>
        <v>Obesity</v>
      </c>
      <c r="D938" s="9">
        <v>5.88</v>
      </c>
      <c r="E938" s="11" t="str" cm="1">
        <f t="array" ref="E938">_xlfn.IFS(D938&lt;5.7,"Normal",D938&lt;6.5,"Prediabetes",D938&gt;=6.5,"Diabetes")</f>
        <v>Prediabetes</v>
      </c>
      <c r="F938" s="9" t="s">
        <v>2378</v>
      </c>
      <c r="G938" s="9" t="s">
        <v>2378</v>
      </c>
      <c r="H938" s="9" t="s">
        <v>2378</v>
      </c>
      <c r="I938" s="11">
        <v>1</v>
      </c>
      <c r="J938" s="17" t="s">
        <v>2378</v>
      </c>
    </row>
    <row r="939" spans="1:10" x14ac:dyDescent="0.3">
      <c r="A939" s="9" t="s">
        <v>1432</v>
      </c>
      <c r="B939" s="9">
        <v>23.75</v>
      </c>
      <c r="C939" s="11" t="str" cm="1">
        <f t="array" ref="C939">_xlfn.IFS(B939&lt;18.5,"Underweight",B939&lt;24.9,"Normal Weight",B939&lt;30,"Overweight",B939&gt;=30,"Obesity")</f>
        <v>Normal Weight</v>
      </c>
      <c r="D939" s="9">
        <v>5.42</v>
      </c>
      <c r="E939" s="11" t="str" cm="1">
        <f t="array" ref="E939">_xlfn.IFS(D939&lt;5.7,"Normal",D939&lt;6.5,"Prediabetes",D939&gt;=6.5,"Diabetes")</f>
        <v>Normal</v>
      </c>
      <c r="F939" s="9" t="s">
        <v>2380</v>
      </c>
      <c r="G939" s="9" t="s">
        <v>2378</v>
      </c>
      <c r="H939" s="9" t="s">
        <v>2380</v>
      </c>
      <c r="I939" s="11">
        <v>1</v>
      </c>
      <c r="J939" s="17" t="s">
        <v>2378</v>
      </c>
    </row>
    <row r="940" spans="1:10" x14ac:dyDescent="0.3">
      <c r="A940" s="9" t="s">
        <v>1431</v>
      </c>
      <c r="B940" s="9">
        <v>35.619999999999997</v>
      </c>
      <c r="C940" s="11" t="str" cm="1">
        <f t="array" ref="C940">_xlfn.IFS(B940&lt;18.5,"Underweight",B940&lt;24.9,"Normal Weight",B940&lt;30,"Overweight",B940&gt;=30,"Obesity")</f>
        <v>Obesity</v>
      </c>
      <c r="D940" s="9">
        <v>4.16</v>
      </c>
      <c r="E940" s="11" t="str" cm="1">
        <f t="array" ref="E940">_xlfn.IFS(D940&lt;5.7,"Normal",D940&lt;6.5,"Prediabetes",D940&gt;=6.5,"Diabetes")</f>
        <v>Normal</v>
      </c>
      <c r="F940" s="9" t="s">
        <v>2378</v>
      </c>
      <c r="G940" s="9" t="s">
        <v>2378</v>
      </c>
      <c r="H940" s="9" t="s">
        <v>2378</v>
      </c>
      <c r="I940" s="11">
        <v>0</v>
      </c>
      <c r="J940" s="17" t="s">
        <v>2378</v>
      </c>
    </row>
    <row r="941" spans="1:10" x14ac:dyDescent="0.3">
      <c r="A941" s="9" t="s">
        <v>1430</v>
      </c>
      <c r="B941" s="9">
        <v>30.69</v>
      </c>
      <c r="C941" s="11" t="str" cm="1">
        <f t="array" ref="C941">_xlfn.IFS(B941&lt;18.5,"Underweight",B941&lt;24.9,"Normal Weight",B941&lt;30,"Overweight",B941&gt;=30,"Obesity")</f>
        <v>Obesity</v>
      </c>
      <c r="D941" s="9">
        <v>7.05</v>
      </c>
      <c r="E941" s="11" t="str" cm="1">
        <f t="array" ref="E941">_xlfn.IFS(D941&lt;5.7,"Normal",D941&lt;6.5,"Prediabetes",D941&gt;=6.5,"Diabetes")</f>
        <v>Diabetes</v>
      </c>
      <c r="F941" s="9" t="s">
        <v>2380</v>
      </c>
      <c r="G941" s="9" t="s">
        <v>2378</v>
      </c>
      <c r="H941" s="9" t="s">
        <v>2378</v>
      </c>
      <c r="I941" s="11">
        <v>2</v>
      </c>
      <c r="J941" s="17" t="s">
        <v>2378</v>
      </c>
    </row>
    <row r="942" spans="1:10" x14ac:dyDescent="0.3">
      <c r="A942" s="9" t="s">
        <v>1429</v>
      </c>
      <c r="B942" s="9">
        <v>35.799999999999997</v>
      </c>
      <c r="C942" s="11" t="str" cm="1">
        <f t="array" ref="C942">_xlfn.IFS(B942&lt;18.5,"Underweight",B942&lt;24.9,"Normal Weight",B942&lt;30,"Overweight",B942&gt;=30,"Obesity")</f>
        <v>Obesity</v>
      </c>
      <c r="D942" s="9">
        <v>5.63</v>
      </c>
      <c r="E942" s="11" t="str" cm="1">
        <f t="array" ref="E942">_xlfn.IFS(D942&lt;5.7,"Normal",D942&lt;6.5,"Prediabetes",D942&gt;=6.5,"Diabetes")</f>
        <v>Normal</v>
      </c>
      <c r="F942" s="9" t="s">
        <v>2380</v>
      </c>
      <c r="G942" s="9" t="s">
        <v>2378</v>
      </c>
      <c r="H942" s="9" t="s">
        <v>2378</v>
      </c>
      <c r="I942" s="11">
        <v>2</v>
      </c>
      <c r="J942" s="17" t="s">
        <v>2378</v>
      </c>
    </row>
    <row r="943" spans="1:10" x14ac:dyDescent="0.3">
      <c r="A943" s="9" t="s">
        <v>1428</v>
      </c>
      <c r="B943" s="9">
        <v>28.785</v>
      </c>
      <c r="C943" s="11" t="str" cm="1">
        <f t="array" ref="C943">_xlfn.IFS(B943&lt;18.5,"Underweight",B943&lt;24.9,"Normal Weight",B943&lt;30,"Overweight",B943&gt;=30,"Obesity")</f>
        <v>Overweight</v>
      </c>
      <c r="D943" s="9">
        <v>4.24</v>
      </c>
      <c r="E943" s="11" t="str" cm="1">
        <f t="array" ref="E943">_xlfn.IFS(D943&lt;5.7,"Normal",D943&lt;6.5,"Prediabetes",D943&gt;=6.5,"Diabetes")</f>
        <v>Normal</v>
      </c>
      <c r="F943" s="9" t="s">
        <v>2380</v>
      </c>
      <c r="G943" s="9" t="s">
        <v>2378</v>
      </c>
      <c r="H943" s="9" t="s">
        <v>2378</v>
      </c>
      <c r="I943" s="11">
        <v>2</v>
      </c>
      <c r="J943" s="17" t="s">
        <v>2378</v>
      </c>
    </row>
    <row r="944" spans="1:10" x14ac:dyDescent="0.3">
      <c r="A944" s="9" t="s">
        <v>1427</v>
      </c>
      <c r="B944" s="9">
        <v>28.594999999999999</v>
      </c>
      <c r="C944" s="11" t="str" cm="1">
        <f t="array" ref="C944">_xlfn.IFS(B944&lt;18.5,"Underweight",B944&lt;24.9,"Normal Weight",B944&lt;30,"Overweight",B944&gt;=30,"Obesity")</f>
        <v>Overweight</v>
      </c>
      <c r="D944" s="9">
        <v>4.96</v>
      </c>
      <c r="E944" s="11" t="str" cm="1">
        <f t="array" ref="E944">_xlfn.IFS(D944&lt;5.7,"Normal",D944&lt;6.5,"Prediabetes",D944&gt;=6.5,"Diabetes")</f>
        <v>Normal</v>
      </c>
      <c r="F944" s="9" t="s">
        <v>2380</v>
      </c>
      <c r="G944" s="9" t="s">
        <v>2378</v>
      </c>
      <c r="H944" s="9" t="s">
        <v>2378</v>
      </c>
      <c r="I944" s="11">
        <v>2</v>
      </c>
      <c r="J944" s="17" t="s">
        <v>2378</v>
      </c>
    </row>
    <row r="945" spans="1:10" x14ac:dyDescent="0.3">
      <c r="A945" s="9" t="s">
        <v>1426</v>
      </c>
      <c r="B945" s="9">
        <v>48.75</v>
      </c>
      <c r="C945" s="11" t="str" cm="1">
        <f t="array" ref="C945">_xlfn.IFS(B945&lt;18.5,"Underweight",B945&lt;24.9,"Normal Weight",B945&lt;30,"Overweight",B945&gt;=30,"Obesity")</f>
        <v>Obesity</v>
      </c>
      <c r="D945" s="9">
        <v>4.34</v>
      </c>
      <c r="E945" s="11" t="str" cm="1">
        <f t="array" ref="E945">_xlfn.IFS(D945&lt;5.7,"Normal",D945&lt;6.5,"Prediabetes",D945&gt;=6.5,"Diabetes")</f>
        <v>Normal</v>
      </c>
      <c r="F945" s="9" t="s">
        <v>2378</v>
      </c>
      <c r="G945" s="9" t="s">
        <v>2378</v>
      </c>
      <c r="H945" s="9" t="s">
        <v>2378</v>
      </c>
      <c r="I945" s="11">
        <v>0</v>
      </c>
      <c r="J945" s="17" t="s">
        <v>2378</v>
      </c>
    </row>
    <row r="946" spans="1:10" x14ac:dyDescent="0.3">
      <c r="A946" s="9" t="s">
        <v>1425</v>
      </c>
      <c r="B946" s="9">
        <v>28.31</v>
      </c>
      <c r="C946" s="11" t="str" cm="1">
        <f t="array" ref="C946">_xlfn.IFS(B946&lt;18.5,"Underweight",B946&lt;24.9,"Normal Weight",B946&lt;30,"Overweight",B946&gt;=30,"Obesity")</f>
        <v>Overweight</v>
      </c>
      <c r="D946" s="9">
        <v>5.43</v>
      </c>
      <c r="E946" s="11" t="str" cm="1">
        <f t="array" ref="E946">_xlfn.IFS(D946&lt;5.7,"Normal",D946&lt;6.5,"Prediabetes",D946&gt;=6.5,"Diabetes")</f>
        <v>Normal</v>
      </c>
      <c r="F946" s="9" t="s">
        <v>2380</v>
      </c>
      <c r="G946" s="9" t="s">
        <v>2378</v>
      </c>
      <c r="H946" s="9" t="s">
        <v>2378</v>
      </c>
      <c r="I946" s="11">
        <v>2</v>
      </c>
      <c r="J946" s="17" t="s">
        <v>2378</v>
      </c>
    </row>
    <row r="947" spans="1:10" x14ac:dyDescent="0.3">
      <c r="A947" s="9" t="s">
        <v>1424</v>
      </c>
      <c r="B947" s="9">
        <v>38.39</v>
      </c>
      <c r="C947" s="11" t="str" cm="1">
        <f t="array" ref="C947">_xlfn.IFS(B947&lt;18.5,"Underweight",B947&lt;24.9,"Normal Weight",B947&lt;30,"Overweight",B947&gt;=30,"Obesity")</f>
        <v>Obesity</v>
      </c>
      <c r="D947" s="9">
        <v>8.33</v>
      </c>
      <c r="E947" s="11" t="str" cm="1">
        <f t="array" ref="E947">_xlfn.IFS(D947&lt;5.7,"Normal",D947&lt;6.5,"Prediabetes",D947&gt;=6.5,"Diabetes")</f>
        <v>Diabetes</v>
      </c>
      <c r="F947" s="9" t="s">
        <v>2380</v>
      </c>
      <c r="G947" s="9" t="s">
        <v>2378</v>
      </c>
      <c r="H947" s="9" t="s">
        <v>2378</v>
      </c>
      <c r="I947" s="11">
        <v>1</v>
      </c>
      <c r="J947" s="17" t="s">
        <v>2378</v>
      </c>
    </row>
    <row r="948" spans="1:10" x14ac:dyDescent="0.3">
      <c r="A948" s="9" t="s">
        <v>1423</v>
      </c>
      <c r="B948" s="9">
        <v>25.87</v>
      </c>
      <c r="C948" s="11" t="str" cm="1">
        <f t="array" ref="C948">_xlfn.IFS(B948&lt;18.5,"Underweight",B948&lt;24.9,"Normal Weight",B948&lt;30,"Overweight",B948&gt;=30,"Obesity")</f>
        <v>Overweight</v>
      </c>
      <c r="D948" s="9">
        <v>5.63</v>
      </c>
      <c r="E948" s="11" t="str" cm="1">
        <f t="array" ref="E948">_xlfn.IFS(D948&lt;5.7,"Normal",D948&lt;6.5,"Prediabetes",D948&gt;=6.5,"Diabetes")</f>
        <v>Normal</v>
      </c>
      <c r="F948" s="9" t="s">
        <v>2380</v>
      </c>
      <c r="G948" s="9" t="s">
        <v>2378</v>
      </c>
      <c r="H948" s="9" t="s">
        <v>2378</v>
      </c>
      <c r="I948" s="11">
        <v>1</v>
      </c>
      <c r="J948" s="17" t="s">
        <v>2378</v>
      </c>
    </row>
    <row r="949" spans="1:10" x14ac:dyDescent="0.3">
      <c r="A949" s="9" t="s">
        <v>1422</v>
      </c>
      <c r="B949" s="9">
        <v>43.7</v>
      </c>
      <c r="C949" s="11" t="str" cm="1">
        <f t="array" ref="C949">_xlfn.IFS(B949&lt;18.5,"Underweight",B949&lt;24.9,"Normal Weight",B949&lt;30,"Overweight",B949&gt;=30,"Obesity")</f>
        <v>Obesity</v>
      </c>
      <c r="D949" s="9">
        <v>7.23</v>
      </c>
      <c r="E949" s="11" t="str" cm="1">
        <f t="array" ref="E949">_xlfn.IFS(D949&lt;5.7,"Normal",D949&lt;6.5,"Prediabetes",D949&gt;=6.5,"Diabetes")</f>
        <v>Diabetes</v>
      </c>
      <c r="F949" s="9" t="s">
        <v>2378</v>
      </c>
      <c r="G949" s="9" t="s">
        <v>2378</v>
      </c>
      <c r="H949" s="9" t="s">
        <v>2378</v>
      </c>
      <c r="I949" s="11">
        <v>0</v>
      </c>
      <c r="J949" s="17" t="s">
        <v>2378</v>
      </c>
    </row>
    <row r="950" spans="1:10" x14ac:dyDescent="0.3">
      <c r="A950" s="9" t="s">
        <v>1421</v>
      </c>
      <c r="B950" s="9">
        <v>40.945</v>
      </c>
      <c r="C950" s="11" t="str" cm="1">
        <f t="array" ref="C950">_xlfn.IFS(B950&lt;18.5,"Underweight",B950&lt;24.9,"Normal Weight",B950&lt;30,"Overweight",B950&gt;=30,"Obesity")</f>
        <v>Obesity</v>
      </c>
      <c r="D950" s="9">
        <v>10.57</v>
      </c>
      <c r="E950" s="11" t="str" cm="1">
        <f t="array" ref="E950">_xlfn.IFS(D950&lt;5.7,"Normal",D950&lt;6.5,"Prediabetes",D950&gt;=6.5,"Diabetes")</f>
        <v>Diabetes</v>
      </c>
      <c r="F950" s="9" t="s">
        <v>2378</v>
      </c>
      <c r="G950" s="9" t="s">
        <v>2378</v>
      </c>
      <c r="H950" s="9" t="s">
        <v>2378</v>
      </c>
      <c r="I950" s="11">
        <v>0</v>
      </c>
      <c r="J950" s="17" t="s">
        <v>2378</v>
      </c>
    </row>
    <row r="951" spans="1:10" x14ac:dyDescent="0.3">
      <c r="A951" s="9" t="s">
        <v>1420</v>
      </c>
      <c r="B951" s="9">
        <v>27.94</v>
      </c>
      <c r="C951" s="11" t="str" cm="1">
        <f t="array" ref="C951">_xlfn.IFS(B951&lt;18.5,"Underweight",B951&lt;24.9,"Normal Weight",B951&lt;30,"Overweight",B951&gt;=30,"Obesity")</f>
        <v>Overweight</v>
      </c>
      <c r="D951" s="9">
        <v>7.92</v>
      </c>
      <c r="E951" s="11" t="str" cm="1">
        <f t="array" ref="E951">_xlfn.IFS(D951&lt;5.7,"Normal",D951&lt;6.5,"Prediabetes",D951&gt;=6.5,"Diabetes")</f>
        <v>Diabetes</v>
      </c>
      <c r="F951" s="9" t="s">
        <v>2378</v>
      </c>
      <c r="G951" s="9" t="s">
        <v>2378</v>
      </c>
      <c r="H951" s="9" t="s">
        <v>2378</v>
      </c>
      <c r="I951" s="11">
        <v>0</v>
      </c>
      <c r="J951" s="17" t="s">
        <v>2378</v>
      </c>
    </row>
    <row r="952" spans="1:10" x14ac:dyDescent="0.3">
      <c r="A952" s="9" t="s">
        <v>1419</v>
      </c>
      <c r="B952" s="9">
        <v>31.9</v>
      </c>
      <c r="C952" s="11" t="str" cm="1">
        <f t="array" ref="C952">_xlfn.IFS(B952&lt;18.5,"Underweight",B952&lt;24.9,"Normal Weight",B952&lt;30,"Overweight",B952&gt;=30,"Obesity")</f>
        <v>Obesity</v>
      </c>
      <c r="D952" s="9">
        <v>10.119999999999999</v>
      </c>
      <c r="E952" s="11" t="str" cm="1">
        <f t="array" ref="E952">_xlfn.IFS(D952&lt;5.7,"Normal",D952&lt;6.5,"Prediabetes",D952&gt;=6.5,"Diabetes")</f>
        <v>Diabetes</v>
      </c>
      <c r="F952" s="9" t="s">
        <v>2378</v>
      </c>
      <c r="G952" s="9" t="s">
        <v>2378</v>
      </c>
      <c r="H952" s="9" t="s">
        <v>2378</v>
      </c>
      <c r="I952" s="11">
        <v>2</v>
      </c>
      <c r="J952" s="17" t="s">
        <v>2378</v>
      </c>
    </row>
    <row r="953" spans="1:10" x14ac:dyDescent="0.3">
      <c r="A953" s="9" t="s">
        <v>1418</v>
      </c>
      <c r="B953" s="9">
        <v>31.64</v>
      </c>
      <c r="C953" s="11" t="str" cm="1">
        <f t="array" ref="C953">_xlfn.IFS(B953&lt;18.5,"Underweight",B953&lt;24.9,"Normal Weight",B953&lt;30,"Overweight",B953&gt;=30,"Obesity")</f>
        <v>Obesity</v>
      </c>
      <c r="D953" s="9">
        <v>7.91</v>
      </c>
      <c r="E953" s="11" t="str" cm="1">
        <f t="array" ref="E953">_xlfn.IFS(D953&lt;5.7,"Normal",D953&lt;6.5,"Prediabetes",D953&gt;=6.5,"Diabetes")</f>
        <v>Diabetes</v>
      </c>
      <c r="F953" s="9" t="s">
        <v>2378</v>
      </c>
      <c r="G953" s="9" t="s">
        <v>2378</v>
      </c>
      <c r="H953" s="9" t="s">
        <v>2378</v>
      </c>
      <c r="I953" s="11">
        <v>0</v>
      </c>
      <c r="J953" s="17" t="s">
        <v>2378</v>
      </c>
    </row>
    <row r="954" spans="1:10" x14ac:dyDescent="0.3">
      <c r="A954" s="9" t="s">
        <v>1417</v>
      </c>
      <c r="B954" s="9">
        <v>46.7</v>
      </c>
      <c r="C954" s="11" t="str" cm="1">
        <f t="array" ref="C954">_xlfn.IFS(B954&lt;18.5,"Underweight",B954&lt;24.9,"Normal Weight",B954&lt;30,"Overweight",B954&gt;=30,"Obesity")</f>
        <v>Obesity</v>
      </c>
      <c r="D954" s="9">
        <v>10.9</v>
      </c>
      <c r="E954" s="11" t="str" cm="1">
        <f t="array" ref="E954">_xlfn.IFS(D954&lt;5.7,"Normal",D954&lt;6.5,"Prediabetes",D954&gt;=6.5,"Diabetes")</f>
        <v>Diabetes</v>
      </c>
      <c r="F954" s="9" t="s">
        <v>2378</v>
      </c>
      <c r="G954" s="9" t="s">
        <v>2378</v>
      </c>
      <c r="H954" s="9" t="s">
        <v>2378</v>
      </c>
      <c r="I954" s="11">
        <v>0</v>
      </c>
      <c r="J954" s="17" t="s">
        <v>2378</v>
      </c>
    </row>
    <row r="955" spans="1:10" x14ac:dyDescent="0.3">
      <c r="A955" s="9" t="s">
        <v>1416</v>
      </c>
      <c r="B955" s="9">
        <v>18.335000000000001</v>
      </c>
      <c r="C955" s="11" t="str" cm="1">
        <f t="array" ref="C955">_xlfn.IFS(B955&lt;18.5,"Underweight",B955&lt;24.9,"Normal Weight",B955&lt;30,"Overweight",B955&gt;=30,"Obesity")</f>
        <v>Underweight</v>
      </c>
      <c r="D955" s="9">
        <v>11.83</v>
      </c>
      <c r="E955" s="11" t="str" cm="1">
        <f t="array" ref="E955">_xlfn.IFS(D955&lt;5.7,"Normal",D955&lt;6.5,"Prediabetes",D955&gt;=6.5,"Diabetes")</f>
        <v>Diabetes</v>
      </c>
      <c r="F955" s="9" t="s">
        <v>2378</v>
      </c>
      <c r="G955" s="9" t="s">
        <v>2378</v>
      </c>
      <c r="H955" s="9" t="s">
        <v>2378</v>
      </c>
      <c r="I955" s="11">
        <v>0</v>
      </c>
      <c r="J955" s="17" t="s">
        <v>2378</v>
      </c>
    </row>
    <row r="956" spans="1:10" x14ac:dyDescent="0.3">
      <c r="A956" s="9" t="s">
        <v>1415</v>
      </c>
      <c r="B956" s="9">
        <v>31.24</v>
      </c>
      <c r="C956" s="11" t="str" cm="1">
        <f t="array" ref="C956">_xlfn.IFS(B956&lt;18.5,"Underweight",B956&lt;24.9,"Normal Weight",B956&lt;30,"Overweight",B956&gt;=30,"Obesity")</f>
        <v>Obesity</v>
      </c>
      <c r="D956" s="9">
        <v>7.42</v>
      </c>
      <c r="E956" s="11" t="str" cm="1">
        <f t="array" ref="E956">_xlfn.IFS(D956&lt;5.7,"Normal",D956&lt;6.5,"Prediabetes",D956&gt;=6.5,"Diabetes")</f>
        <v>Diabetes</v>
      </c>
      <c r="F956" s="9" t="s">
        <v>2380</v>
      </c>
      <c r="G956" s="9" t="s">
        <v>2378</v>
      </c>
      <c r="H956" s="9" t="s">
        <v>2378</v>
      </c>
      <c r="I956" s="11">
        <v>2</v>
      </c>
      <c r="J956" s="17" t="s">
        <v>2378</v>
      </c>
    </row>
    <row r="957" spans="1:10" x14ac:dyDescent="0.3">
      <c r="A957" s="9" t="s">
        <v>1414</v>
      </c>
      <c r="B957" s="9">
        <v>39.22</v>
      </c>
      <c r="C957" s="11" t="str" cm="1">
        <f t="array" ref="C957">_xlfn.IFS(B957&lt;18.5,"Underweight",B957&lt;24.9,"Normal Weight",B957&lt;30,"Overweight",B957&gt;=30,"Obesity")</f>
        <v>Obesity</v>
      </c>
      <c r="D957" s="9">
        <v>5.62</v>
      </c>
      <c r="E957" s="11" t="str" cm="1">
        <f t="array" ref="E957">_xlfn.IFS(D957&lt;5.7,"Normal",D957&lt;6.5,"Prediabetes",D957&gt;=6.5,"Diabetes")</f>
        <v>Normal</v>
      </c>
      <c r="F957" s="9" t="s">
        <v>2380</v>
      </c>
      <c r="G957" s="9" t="s">
        <v>2378</v>
      </c>
      <c r="H957" s="9" t="s">
        <v>2378</v>
      </c>
      <c r="I957" s="11">
        <v>1</v>
      </c>
      <c r="J957" s="17" t="s">
        <v>2378</v>
      </c>
    </row>
    <row r="958" spans="1:10" x14ac:dyDescent="0.3">
      <c r="A958" s="9" t="s">
        <v>1413</v>
      </c>
      <c r="B958" s="9">
        <v>24.414999999999999</v>
      </c>
      <c r="C958" s="11" t="str" cm="1">
        <f t="array" ref="C958">_xlfn.IFS(B958&lt;18.5,"Underweight",B958&lt;24.9,"Normal Weight",B958&lt;30,"Overweight",B958&gt;=30,"Obesity")</f>
        <v>Normal Weight</v>
      </c>
      <c r="D958" s="9">
        <v>7.16</v>
      </c>
      <c r="E958" s="11" t="str" cm="1">
        <f t="array" ref="E958">_xlfn.IFS(D958&lt;5.7,"Normal",D958&lt;6.5,"Prediabetes",D958&gt;=6.5,"Diabetes")</f>
        <v>Diabetes</v>
      </c>
      <c r="F958" s="9" t="s">
        <v>2378</v>
      </c>
      <c r="G958" s="9" t="s">
        <v>2378</v>
      </c>
      <c r="H958" s="9" t="s">
        <v>2378</v>
      </c>
      <c r="I958" s="11">
        <v>0</v>
      </c>
      <c r="J958" s="17" t="s">
        <v>2378</v>
      </c>
    </row>
    <row r="959" spans="1:10" x14ac:dyDescent="0.3">
      <c r="A959" s="9" t="s">
        <v>1412</v>
      </c>
      <c r="B959" s="9">
        <v>32.299999999999997</v>
      </c>
      <c r="C959" s="11" t="str" cm="1">
        <f t="array" ref="C959">_xlfn.IFS(B959&lt;18.5,"Underweight",B959&lt;24.9,"Normal Weight",B959&lt;30,"Overweight",B959&gt;=30,"Obesity")</f>
        <v>Obesity</v>
      </c>
      <c r="D959" s="9">
        <v>9.89</v>
      </c>
      <c r="E959" s="11" t="str" cm="1">
        <f t="array" ref="E959">_xlfn.IFS(D959&lt;5.7,"Normal",D959&lt;6.5,"Prediabetes",D959&gt;=6.5,"Diabetes")</f>
        <v>Diabetes</v>
      </c>
      <c r="F959" s="9" t="s">
        <v>2378</v>
      </c>
      <c r="G959" s="9" t="s">
        <v>2378</v>
      </c>
      <c r="H959" s="9" t="s">
        <v>2378</v>
      </c>
      <c r="I959" s="11">
        <v>0</v>
      </c>
      <c r="J959" s="17" t="s">
        <v>2378</v>
      </c>
    </row>
    <row r="960" spans="1:10" x14ac:dyDescent="0.3">
      <c r="A960" s="9" t="s">
        <v>1411</v>
      </c>
      <c r="B960" s="9">
        <v>39.94</v>
      </c>
      <c r="C960" s="11" t="str" cm="1">
        <f t="array" ref="C960">_xlfn.IFS(B960&lt;18.5,"Underweight",B960&lt;24.9,"Normal Weight",B960&lt;30,"Overweight",B960&gt;=30,"Obesity")</f>
        <v>Obesity</v>
      </c>
      <c r="D960" s="9">
        <v>5.14</v>
      </c>
      <c r="E960" s="11" t="str" cm="1">
        <f t="array" ref="E960">_xlfn.IFS(D960&lt;5.7,"Normal",D960&lt;6.5,"Prediabetes",D960&gt;=6.5,"Diabetes")</f>
        <v>Normal</v>
      </c>
      <c r="F960" s="9" t="s">
        <v>2378</v>
      </c>
      <c r="G960" s="9" t="s">
        <v>2378</v>
      </c>
      <c r="H960" s="9" t="s">
        <v>2378</v>
      </c>
      <c r="I960" s="11">
        <v>0</v>
      </c>
      <c r="J960" s="17" t="s">
        <v>2378</v>
      </c>
    </row>
    <row r="961" spans="1:10" x14ac:dyDescent="0.3">
      <c r="A961" s="9" t="s">
        <v>1410</v>
      </c>
      <c r="B961" s="9">
        <v>30</v>
      </c>
      <c r="C961" s="11" t="str" cm="1">
        <f t="array" ref="C961">_xlfn.IFS(B961&lt;18.5,"Underweight",B961&lt;24.9,"Normal Weight",B961&lt;30,"Overweight",B961&gt;=30,"Obesity")</f>
        <v>Obesity</v>
      </c>
      <c r="D961" s="9">
        <v>5.61</v>
      </c>
      <c r="E961" s="11" t="str" cm="1">
        <f t="array" ref="E961">_xlfn.IFS(D961&lt;5.7,"Normal",D961&lt;6.5,"Prediabetes",D961&gt;=6.5,"Diabetes")</f>
        <v>Normal</v>
      </c>
      <c r="F961" s="9" t="s">
        <v>2380</v>
      </c>
      <c r="G961" s="9" t="s">
        <v>2378</v>
      </c>
      <c r="H961" s="9" t="s">
        <v>2380</v>
      </c>
      <c r="I961" s="11">
        <v>1</v>
      </c>
      <c r="J961" s="17" t="s">
        <v>2378</v>
      </c>
    </row>
    <row r="962" spans="1:10" x14ac:dyDescent="0.3">
      <c r="A962" s="9" t="s">
        <v>1409</v>
      </c>
      <c r="B962" s="9">
        <v>35.340000000000003</v>
      </c>
      <c r="C962" s="11" t="str" cm="1">
        <f t="array" ref="C962">_xlfn.IFS(B962&lt;18.5,"Underweight",B962&lt;24.9,"Normal Weight",B962&lt;30,"Overweight",B962&gt;=30,"Obesity")</f>
        <v>Obesity</v>
      </c>
      <c r="D962" s="9">
        <v>5.51</v>
      </c>
      <c r="E962" s="11" t="str" cm="1">
        <f t="array" ref="E962">_xlfn.IFS(D962&lt;5.7,"Normal",D962&lt;6.5,"Prediabetes",D962&gt;=6.5,"Diabetes")</f>
        <v>Normal</v>
      </c>
      <c r="F962" s="9" t="s">
        <v>2380</v>
      </c>
      <c r="G962" s="9" t="s">
        <v>2378</v>
      </c>
      <c r="H962" s="9" t="s">
        <v>2380</v>
      </c>
      <c r="I962" s="11">
        <v>1</v>
      </c>
      <c r="J962" s="17" t="s">
        <v>2378</v>
      </c>
    </row>
    <row r="963" spans="1:10" x14ac:dyDescent="0.3">
      <c r="A963" s="9" t="s">
        <v>1408</v>
      </c>
      <c r="B963" s="9">
        <v>32.204999999999998</v>
      </c>
      <c r="C963" s="11" t="str" cm="1">
        <f t="array" ref="C963">_xlfn.IFS(B963&lt;18.5,"Underweight",B963&lt;24.9,"Normal Weight",B963&lt;30,"Overweight",B963&gt;=30,"Obesity")</f>
        <v>Obesity</v>
      </c>
      <c r="D963" s="9">
        <v>8.3800000000000008</v>
      </c>
      <c r="E963" s="11" t="str" cm="1">
        <f t="array" ref="E963">_xlfn.IFS(D963&lt;5.7,"Normal",D963&lt;6.5,"Prediabetes",D963&gt;=6.5,"Diabetes")</f>
        <v>Diabetes</v>
      </c>
      <c r="F963" s="9" t="s">
        <v>2380</v>
      </c>
      <c r="G963" s="9" t="s">
        <v>2378</v>
      </c>
      <c r="H963" s="9" t="s">
        <v>2378</v>
      </c>
      <c r="I963" s="11">
        <v>2</v>
      </c>
      <c r="J963" s="17" t="s">
        <v>2378</v>
      </c>
    </row>
    <row r="964" spans="1:10" x14ac:dyDescent="0.3">
      <c r="A964" s="9" t="s">
        <v>1407</v>
      </c>
      <c r="B964" s="9">
        <v>33.880000000000003</v>
      </c>
      <c r="C964" s="11" t="str" cm="1">
        <f t="array" ref="C964">_xlfn.IFS(B964&lt;18.5,"Underweight",B964&lt;24.9,"Normal Weight",B964&lt;30,"Overweight",B964&gt;=30,"Obesity")</f>
        <v>Obesity</v>
      </c>
      <c r="D964" s="9">
        <v>4.68</v>
      </c>
      <c r="E964" s="11" t="str" cm="1">
        <f t="array" ref="E964">_xlfn.IFS(D964&lt;5.7,"Normal",D964&lt;6.5,"Prediabetes",D964&gt;=6.5,"Diabetes")</f>
        <v>Normal</v>
      </c>
      <c r="F964" s="9" t="s">
        <v>2378</v>
      </c>
      <c r="G964" s="9" t="s">
        <v>2379</v>
      </c>
      <c r="H964" s="9" t="s">
        <v>2378</v>
      </c>
      <c r="I964" s="11">
        <v>1</v>
      </c>
      <c r="J964" s="17" t="s">
        <v>2378</v>
      </c>
    </row>
    <row r="965" spans="1:10" x14ac:dyDescent="0.3">
      <c r="A965" s="9" t="s">
        <v>1406</v>
      </c>
      <c r="B965" s="9">
        <v>26.63</v>
      </c>
      <c r="C965" s="11" t="str" cm="1">
        <f t="array" ref="C965">_xlfn.IFS(B965&lt;18.5,"Underweight",B965&lt;24.9,"Normal Weight",B965&lt;30,"Overweight",B965&gt;=30,"Obesity")</f>
        <v>Overweight</v>
      </c>
      <c r="D965" s="9">
        <v>4.3600000000000003</v>
      </c>
      <c r="E965" s="11" t="str" cm="1">
        <f t="array" ref="E965">_xlfn.IFS(D965&lt;5.7,"Normal",D965&lt;6.5,"Prediabetes",D965&gt;=6.5,"Diabetes")</f>
        <v>Normal</v>
      </c>
      <c r="F965" s="9" t="s">
        <v>2380</v>
      </c>
      <c r="G965" s="9" t="s">
        <v>2378</v>
      </c>
      <c r="H965" s="9" t="s">
        <v>2378</v>
      </c>
      <c r="I965" s="11">
        <v>2</v>
      </c>
      <c r="J965" s="17" t="s">
        <v>2378</v>
      </c>
    </row>
    <row r="966" spans="1:10" x14ac:dyDescent="0.3">
      <c r="A966" s="9" t="s">
        <v>1405</v>
      </c>
      <c r="B966" s="9">
        <v>28.7</v>
      </c>
      <c r="C966" s="11" t="str" cm="1">
        <f t="array" ref="C966">_xlfn.IFS(B966&lt;18.5,"Underweight",B966&lt;24.9,"Normal Weight",B966&lt;30,"Overweight",B966&gt;=30,"Obesity")</f>
        <v>Overweight</v>
      </c>
      <c r="D966" s="9">
        <v>7.74</v>
      </c>
      <c r="E966" s="11" t="str" cm="1">
        <f t="array" ref="E966">_xlfn.IFS(D966&lt;5.7,"Normal",D966&lt;6.5,"Prediabetes",D966&gt;=6.5,"Diabetes")</f>
        <v>Diabetes</v>
      </c>
      <c r="F966" s="9" t="s">
        <v>2378</v>
      </c>
      <c r="G966" s="9" t="s">
        <v>2378</v>
      </c>
      <c r="H966" s="9" t="s">
        <v>2378</v>
      </c>
      <c r="I966" s="11">
        <v>0</v>
      </c>
      <c r="J966" s="17" t="s">
        <v>2378</v>
      </c>
    </row>
    <row r="967" spans="1:10" x14ac:dyDescent="0.3">
      <c r="A967" s="9" t="s">
        <v>1404</v>
      </c>
      <c r="B967" s="9">
        <v>25.65</v>
      </c>
      <c r="C967" s="11" t="str" cm="1">
        <f t="array" ref="C967">_xlfn.IFS(B967&lt;18.5,"Underweight",B967&lt;24.9,"Normal Weight",B967&lt;30,"Overweight",B967&gt;=30,"Obesity")</f>
        <v>Overweight</v>
      </c>
      <c r="D967" s="9">
        <v>4.05</v>
      </c>
      <c r="E967" s="11" t="str" cm="1">
        <f t="array" ref="E967">_xlfn.IFS(D967&lt;5.7,"Normal",D967&lt;6.5,"Prediabetes",D967&gt;=6.5,"Diabetes")</f>
        <v>Normal</v>
      </c>
      <c r="F967" s="9" t="s">
        <v>2380</v>
      </c>
      <c r="G967" s="9" t="s">
        <v>2378</v>
      </c>
      <c r="H967" s="9" t="s">
        <v>2378</v>
      </c>
      <c r="I967" s="11">
        <v>2</v>
      </c>
      <c r="J967" s="17" t="s">
        <v>2378</v>
      </c>
    </row>
    <row r="968" spans="1:10" x14ac:dyDescent="0.3">
      <c r="A968" s="9" t="s">
        <v>1403</v>
      </c>
      <c r="B968" s="9">
        <v>36.384999999999998</v>
      </c>
      <c r="C968" s="11" t="str" cm="1">
        <f t="array" ref="C968">_xlfn.IFS(B968&lt;18.5,"Underweight",B968&lt;24.9,"Normal Weight",B968&lt;30,"Overweight",B968&gt;=30,"Obesity")</f>
        <v>Obesity</v>
      </c>
      <c r="D968" s="9">
        <v>11.49</v>
      </c>
      <c r="E968" s="11" t="str" cm="1">
        <f t="array" ref="E968">_xlfn.IFS(D968&lt;5.7,"Normal",D968&lt;6.5,"Prediabetes",D968&gt;=6.5,"Diabetes")</f>
        <v>Diabetes</v>
      </c>
      <c r="F968" s="9" t="s">
        <v>2378</v>
      </c>
      <c r="G968" s="9" t="s">
        <v>2378</v>
      </c>
      <c r="H968" s="9" t="s">
        <v>2378</v>
      </c>
      <c r="I968" s="11">
        <v>0</v>
      </c>
      <c r="J968" s="17" t="s">
        <v>2378</v>
      </c>
    </row>
    <row r="969" spans="1:10" x14ac:dyDescent="0.3">
      <c r="A969" s="9" t="s">
        <v>1402</v>
      </c>
      <c r="B969" s="9">
        <v>34.69</v>
      </c>
      <c r="C969" s="11" t="str" cm="1">
        <f t="array" ref="C969">_xlfn.IFS(B969&lt;18.5,"Underweight",B969&lt;24.9,"Normal Weight",B969&lt;30,"Overweight",B969&gt;=30,"Obesity")</f>
        <v>Obesity</v>
      </c>
      <c r="D969" s="9">
        <v>5.65</v>
      </c>
      <c r="E969" s="11" t="str" cm="1">
        <f t="array" ref="E969">_xlfn.IFS(D969&lt;5.7,"Normal",D969&lt;6.5,"Prediabetes",D969&gt;=6.5,"Diabetes")</f>
        <v>Normal</v>
      </c>
      <c r="F969" s="9" t="s">
        <v>2378</v>
      </c>
      <c r="G969" s="9" t="s">
        <v>2378</v>
      </c>
      <c r="H969" s="9" t="s">
        <v>2378</v>
      </c>
      <c r="I969" s="11">
        <v>0</v>
      </c>
      <c r="J969" s="17" t="s">
        <v>2378</v>
      </c>
    </row>
    <row r="970" spans="1:10" x14ac:dyDescent="0.3">
      <c r="A970" s="9" t="s">
        <v>1401</v>
      </c>
      <c r="B970" s="9">
        <v>37.68</v>
      </c>
      <c r="C970" s="11" t="str" cm="1">
        <f t="array" ref="C970">_xlfn.IFS(B970&lt;18.5,"Underweight",B970&lt;24.9,"Normal Weight",B970&lt;30,"Overweight",B970&gt;=30,"Obesity")</f>
        <v>Obesity</v>
      </c>
      <c r="D970" s="9">
        <v>4.29</v>
      </c>
      <c r="E970" s="11" t="str" cm="1">
        <f t="array" ref="E970">_xlfn.IFS(D970&lt;5.7,"Normal",D970&lt;6.5,"Prediabetes",D970&gt;=6.5,"Diabetes")</f>
        <v>Normal</v>
      </c>
      <c r="F970" s="9" t="s">
        <v>2380</v>
      </c>
      <c r="G970" s="9" t="s">
        <v>2378</v>
      </c>
      <c r="H970" s="9" t="s">
        <v>2378</v>
      </c>
      <c r="I970" s="11">
        <v>0</v>
      </c>
      <c r="J970" s="17" t="s">
        <v>2378</v>
      </c>
    </row>
    <row r="971" spans="1:10" x14ac:dyDescent="0.3">
      <c r="A971" s="9" t="s">
        <v>1400</v>
      </c>
      <c r="B971" s="9">
        <v>35.49</v>
      </c>
      <c r="C971" s="11" t="str" cm="1">
        <f t="array" ref="C971">_xlfn.IFS(B971&lt;18.5,"Underweight",B971&lt;24.9,"Normal Weight",B971&lt;30,"Overweight",B971&gt;=30,"Obesity")</f>
        <v>Obesity</v>
      </c>
      <c r="D971" s="9">
        <v>4.74</v>
      </c>
      <c r="E971" s="11" t="str" cm="1">
        <f t="array" ref="E971">_xlfn.IFS(D971&lt;5.7,"Normal",D971&lt;6.5,"Prediabetes",D971&gt;=6.5,"Diabetes")</f>
        <v>Normal</v>
      </c>
      <c r="F971" s="9" t="s">
        <v>2380</v>
      </c>
      <c r="G971" s="9" t="s">
        <v>2378</v>
      </c>
      <c r="H971" s="9" t="s">
        <v>2380</v>
      </c>
      <c r="I971" s="11">
        <v>1</v>
      </c>
      <c r="J971" s="17" t="s">
        <v>2378</v>
      </c>
    </row>
    <row r="972" spans="1:10" x14ac:dyDescent="0.3">
      <c r="A972" s="9" t="s">
        <v>1399</v>
      </c>
      <c r="B972" s="9">
        <v>44.7</v>
      </c>
      <c r="C972" s="11" t="str" cm="1">
        <f t="array" ref="C972">_xlfn.IFS(B972&lt;18.5,"Underweight",B972&lt;24.9,"Normal Weight",B972&lt;30,"Overweight",B972&gt;=30,"Obesity")</f>
        <v>Obesity</v>
      </c>
      <c r="D972" s="9">
        <v>7.6</v>
      </c>
      <c r="E972" s="11" t="str" cm="1">
        <f t="array" ref="E972">_xlfn.IFS(D972&lt;5.7,"Normal",D972&lt;6.5,"Prediabetes",D972&gt;=6.5,"Diabetes")</f>
        <v>Diabetes</v>
      </c>
      <c r="F972" s="9" t="s">
        <v>2380</v>
      </c>
      <c r="G972" s="9" t="s">
        <v>2378</v>
      </c>
      <c r="H972" s="9" t="s">
        <v>2378</v>
      </c>
      <c r="I972" s="11">
        <v>2</v>
      </c>
      <c r="J972" s="17" t="s">
        <v>2378</v>
      </c>
    </row>
    <row r="973" spans="1:10" x14ac:dyDescent="0.3">
      <c r="A973" s="9" t="s">
        <v>1398</v>
      </c>
      <c r="B973" s="9">
        <v>38.380000000000003</v>
      </c>
      <c r="C973" s="11" t="str" cm="1">
        <f t="array" ref="C973">_xlfn.IFS(B973&lt;18.5,"Underweight",B973&lt;24.9,"Normal Weight",B973&lt;30,"Overweight",B973&gt;=30,"Obesity")</f>
        <v>Obesity</v>
      </c>
      <c r="D973" s="9">
        <v>8.5</v>
      </c>
      <c r="E973" s="11" t="str" cm="1">
        <f t="array" ref="E973">_xlfn.IFS(D973&lt;5.7,"Normal",D973&lt;6.5,"Prediabetes",D973&gt;=6.5,"Diabetes")</f>
        <v>Diabetes</v>
      </c>
      <c r="F973" s="9" t="s">
        <v>2380</v>
      </c>
      <c r="G973" s="9" t="s">
        <v>2378</v>
      </c>
      <c r="H973" s="9" t="s">
        <v>2378</v>
      </c>
      <c r="I973" s="11">
        <v>2</v>
      </c>
      <c r="J973" s="17" t="s">
        <v>2378</v>
      </c>
    </row>
    <row r="974" spans="1:10" x14ac:dyDescent="0.3">
      <c r="A974" s="9" t="s">
        <v>1397</v>
      </c>
      <c r="B974" s="9">
        <v>35.244999999999997</v>
      </c>
      <c r="C974" s="11" t="str" cm="1">
        <f t="array" ref="C974">_xlfn.IFS(B974&lt;18.5,"Underweight",B974&lt;24.9,"Normal Weight",B974&lt;30,"Overweight",B974&gt;=30,"Obesity")</f>
        <v>Obesity</v>
      </c>
      <c r="D974" s="9">
        <v>11.22</v>
      </c>
      <c r="E974" s="11" t="str" cm="1">
        <f t="array" ref="E974">_xlfn.IFS(D974&lt;5.7,"Normal",D974&lt;6.5,"Prediabetes",D974&gt;=6.5,"Diabetes")</f>
        <v>Diabetes</v>
      </c>
      <c r="F974" s="9" t="s">
        <v>2380</v>
      </c>
      <c r="G974" s="9" t="s">
        <v>2378</v>
      </c>
      <c r="H974" s="9" t="s">
        <v>2378</v>
      </c>
      <c r="I974" s="11">
        <v>0</v>
      </c>
      <c r="J974" s="17" t="s">
        <v>2378</v>
      </c>
    </row>
    <row r="975" spans="1:10" x14ac:dyDescent="0.3">
      <c r="A975" s="9" t="s">
        <v>1396</v>
      </c>
      <c r="B975" s="9">
        <v>49.84</v>
      </c>
      <c r="C975" s="11" t="str" cm="1">
        <f t="array" ref="C975">_xlfn.IFS(B975&lt;18.5,"Underweight",B975&lt;24.9,"Normal Weight",B975&lt;30,"Overweight",B975&gt;=30,"Obesity")</f>
        <v>Obesity</v>
      </c>
      <c r="D975" s="9">
        <v>5.0999999999999996</v>
      </c>
      <c r="E975" s="11" t="str" cm="1">
        <f t="array" ref="E975">_xlfn.IFS(D975&lt;5.7,"Normal",D975&lt;6.5,"Prediabetes",D975&gt;=6.5,"Diabetes")</f>
        <v>Normal</v>
      </c>
      <c r="F975" s="9" t="s">
        <v>2380</v>
      </c>
      <c r="G975" s="9" t="s">
        <v>2378</v>
      </c>
      <c r="H975" s="9" t="s">
        <v>2380</v>
      </c>
      <c r="I975" s="11">
        <v>1</v>
      </c>
      <c r="J975" s="17" t="s">
        <v>2378</v>
      </c>
    </row>
    <row r="976" spans="1:10" x14ac:dyDescent="0.3">
      <c r="A976" s="9" t="s">
        <v>1395</v>
      </c>
      <c r="B976" s="9">
        <v>49.06</v>
      </c>
      <c r="C976" s="11" t="str" cm="1">
        <f t="array" ref="C976">_xlfn.IFS(B976&lt;18.5,"Underweight",B976&lt;24.9,"Normal Weight",B976&lt;30,"Overweight",B976&gt;=30,"Obesity")</f>
        <v>Obesity</v>
      </c>
      <c r="D976" s="9">
        <v>5.43</v>
      </c>
      <c r="E976" s="11" t="str" cm="1">
        <f t="array" ref="E976">_xlfn.IFS(D976&lt;5.7,"Normal",D976&lt;6.5,"Prediabetes",D976&gt;=6.5,"Diabetes")</f>
        <v>Normal</v>
      </c>
      <c r="F976" s="9" t="s">
        <v>2380</v>
      </c>
      <c r="G976" s="9" t="s">
        <v>2378</v>
      </c>
      <c r="H976" s="9" t="s">
        <v>2378</v>
      </c>
      <c r="I976" s="11">
        <v>1</v>
      </c>
      <c r="J976" s="17" t="s">
        <v>2378</v>
      </c>
    </row>
    <row r="977" spans="1:10" x14ac:dyDescent="0.3">
      <c r="A977" s="9" t="s">
        <v>1394</v>
      </c>
      <c r="B977" s="9">
        <v>30.88</v>
      </c>
      <c r="C977" s="11" t="str" cm="1">
        <f t="array" ref="C977">_xlfn.IFS(B977&lt;18.5,"Underweight",B977&lt;24.9,"Normal Weight",B977&lt;30,"Overweight",B977&gt;=30,"Obesity")</f>
        <v>Obesity</v>
      </c>
      <c r="D977" s="9">
        <v>5.82</v>
      </c>
      <c r="E977" s="11" t="str" cm="1">
        <f t="array" ref="E977">_xlfn.IFS(D977&lt;5.7,"Normal",D977&lt;6.5,"Prediabetes",D977&gt;=6.5,"Diabetes")</f>
        <v>Prediabetes</v>
      </c>
      <c r="F977" s="9" t="s">
        <v>2378</v>
      </c>
      <c r="G977" s="9" t="s">
        <v>2378</v>
      </c>
      <c r="H977" s="9" t="s">
        <v>2378</v>
      </c>
      <c r="I977" s="11">
        <v>2</v>
      </c>
      <c r="J977" s="17" t="s">
        <v>2378</v>
      </c>
    </row>
    <row r="978" spans="1:10" x14ac:dyDescent="0.3">
      <c r="A978" s="9" t="s">
        <v>1393</v>
      </c>
      <c r="B978" s="9">
        <v>33.35</v>
      </c>
      <c r="C978" s="11" t="str" cm="1">
        <f t="array" ref="C978">_xlfn.IFS(B978&lt;18.5,"Underweight",B978&lt;24.9,"Normal Weight",B978&lt;30,"Overweight",B978&gt;=30,"Obesity")</f>
        <v>Obesity</v>
      </c>
      <c r="D978" s="9">
        <v>6.05</v>
      </c>
      <c r="E978" s="11" t="str" cm="1">
        <f t="array" ref="E978">_xlfn.IFS(D978&lt;5.7,"Normal",D978&lt;6.5,"Prediabetes",D978&gt;=6.5,"Diabetes")</f>
        <v>Prediabetes</v>
      </c>
      <c r="F978" s="9" t="s">
        <v>2378</v>
      </c>
      <c r="G978" s="9" t="s">
        <v>2378</v>
      </c>
      <c r="H978" s="9" t="s">
        <v>2380</v>
      </c>
      <c r="I978" s="11">
        <v>1</v>
      </c>
      <c r="J978" s="17" t="s">
        <v>2378</v>
      </c>
    </row>
    <row r="979" spans="1:10" x14ac:dyDescent="0.3">
      <c r="A979" s="9" t="s">
        <v>1392</v>
      </c>
      <c r="B979" s="9">
        <v>38</v>
      </c>
      <c r="C979" s="11" t="str" cm="1">
        <f t="array" ref="C979">_xlfn.IFS(B979&lt;18.5,"Underweight",B979&lt;24.9,"Normal Weight",B979&lt;30,"Overweight",B979&gt;=30,"Obesity")</f>
        <v>Obesity</v>
      </c>
      <c r="D979" s="9">
        <v>6.38</v>
      </c>
      <c r="E979" s="11" t="str" cm="1">
        <f t="array" ref="E979">_xlfn.IFS(D979&lt;5.7,"Normal",D979&lt;6.5,"Prediabetes",D979&gt;=6.5,"Diabetes")</f>
        <v>Prediabetes</v>
      </c>
      <c r="F979" s="9" t="s">
        <v>2380</v>
      </c>
      <c r="G979" s="9" t="s">
        <v>2378</v>
      </c>
      <c r="H979" s="9" t="s">
        <v>2378</v>
      </c>
      <c r="I979" s="11">
        <v>1</v>
      </c>
      <c r="J979" s="17" t="s">
        <v>2378</v>
      </c>
    </row>
    <row r="980" spans="1:10" x14ac:dyDescent="0.3">
      <c r="A980" s="9" t="s">
        <v>1391</v>
      </c>
      <c r="B980" s="9">
        <v>36.08</v>
      </c>
      <c r="C980" s="11" t="str" cm="1">
        <f t="array" ref="C980">_xlfn.IFS(B980&lt;18.5,"Underweight",B980&lt;24.9,"Normal Weight",B980&lt;30,"Overweight",B980&gt;=30,"Obesity")</f>
        <v>Obesity</v>
      </c>
      <c r="D980" s="9">
        <v>5.73</v>
      </c>
      <c r="E980" s="11" t="str" cm="1">
        <f t="array" ref="E980">_xlfn.IFS(D980&lt;5.7,"Normal",D980&lt;6.5,"Prediabetes",D980&gt;=6.5,"Diabetes")</f>
        <v>Prediabetes</v>
      </c>
      <c r="F980" s="9" t="s">
        <v>2380</v>
      </c>
      <c r="G980" s="9" t="s">
        <v>2378</v>
      </c>
      <c r="H980" s="9" t="s">
        <v>2378</v>
      </c>
      <c r="I980" s="11">
        <v>1</v>
      </c>
      <c r="J980" s="17" t="s">
        <v>2378</v>
      </c>
    </row>
    <row r="981" spans="1:10" x14ac:dyDescent="0.3">
      <c r="A981" s="9" t="s">
        <v>1390</v>
      </c>
      <c r="B981" s="9">
        <v>35.700000000000003</v>
      </c>
      <c r="C981" s="11" t="str" cm="1">
        <f t="array" ref="C981">_xlfn.IFS(B981&lt;18.5,"Underweight",B981&lt;24.9,"Normal Weight",B981&lt;30,"Overweight",B981&gt;=30,"Obesity")</f>
        <v>Obesity</v>
      </c>
      <c r="D981" s="9">
        <v>5.47</v>
      </c>
      <c r="E981" s="11" t="str" cm="1">
        <f t="array" ref="E981">_xlfn.IFS(D981&lt;5.7,"Normal",D981&lt;6.5,"Prediabetes",D981&gt;=6.5,"Diabetes")</f>
        <v>Normal</v>
      </c>
      <c r="F981" s="9" t="s">
        <v>2380</v>
      </c>
      <c r="G981" s="9" t="s">
        <v>2378</v>
      </c>
      <c r="H981" s="9" t="s">
        <v>2378</v>
      </c>
      <c r="I981" s="11">
        <v>1</v>
      </c>
      <c r="J981" s="17" t="s">
        <v>2378</v>
      </c>
    </row>
    <row r="982" spans="1:10" x14ac:dyDescent="0.3">
      <c r="A982" s="9" t="s">
        <v>1389</v>
      </c>
      <c r="B982" s="9">
        <v>34.01</v>
      </c>
      <c r="C982" s="11" t="str" cm="1">
        <f t="array" ref="C982">_xlfn.IFS(B982&lt;18.5,"Underweight",B982&lt;24.9,"Normal Weight",B982&lt;30,"Overweight",B982&gt;=30,"Obesity")</f>
        <v>Obesity</v>
      </c>
      <c r="D982" s="9">
        <v>11.3</v>
      </c>
      <c r="E982" s="11" t="str" cm="1">
        <f t="array" ref="E982">_xlfn.IFS(D982&lt;5.7,"Normal",D982&lt;6.5,"Prediabetes",D982&gt;=6.5,"Diabetes")</f>
        <v>Diabetes</v>
      </c>
      <c r="F982" s="9" t="s">
        <v>2378</v>
      </c>
      <c r="G982" s="9" t="s">
        <v>2378</v>
      </c>
      <c r="H982" s="9" t="s">
        <v>2378</v>
      </c>
      <c r="I982" s="11">
        <v>0</v>
      </c>
      <c r="J982" s="17" t="s">
        <v>2378</v>
      </c>
    </row>
    <row r="983" spans="1:10" x14ac:dyDescent="0.3">
      <c r="A983" s="9" t="s">
        <v>1388</v>
      </c>
      <c r="B983" s="9">
        <v>31.54</v>
      </c>
      <c r="C983" s="11" t="str" cm="1">
        <f t="array" ref="C983">_xlfn.IFS(B983&lt;18.5,"Underweight",B983&lt;24.9,"Normal Weight",B983&lt;30,"Overweight",B983&gt;=30,"Obesity")</f>
        <v>Obesity</v>
      </c>
      <c r="D983" s="9">
        <v>6.72</v>
      </c>
      <c r="E983" s="11" t="str" cm="1">
        <f t="array" ref="E983">_xlfn.IFS(D983&lt;5.7,"Normal",D983&lt;6.5,"Prediabetes",D983&gt;=6.5,"Diabetes")</f>
        <v>Diabetes</v>
      </c>
      <c r="F983" s="9" t="s">
        <v>2378</v>
      </c>
      <c r="G983" s="9" t="s">
        <v>2378</v>
      </c>
      <c r="H983" s="9" t="s">
        <v>2378</v>
      </c>
      <c r="I983" s="11">
        <v>0</v>
      </c>
      <c r="J983" s="17" t="s">
        <v>2378</v>
      </c>
    </row>
    <row r="984" spans="1:10" x14ac:dyDescent="0.3">
      <c r="A984" s="9" t="s">
        <v>1387</v>
      </c>
      <c r="B984" s="9">
        <v>23.3</v>
      </c>
      <c r="C984" s="11" t="str" cm="1">
        <f t="array" ref="C984">_xlfn.IFS(B984&lt;18.5,"Underweight",B984&lt;24.9,"Normal Weight",B984&lt;30,"Overweight",B984&gt;=30,"Obesity")</f>
        <v>Normal Weight</v>
      </c>
      <c r="D984" s="9">
        <v>5.36</v>
      </c>
      <c r="E984" s="11" t="str" cm="1">
        <f t="array" ref="E984">_xlfn.IFS(D984&lt;5.7,"Normal",D984&lt;6.5,"Prediabetes",D984&gt;=6.5,"Diabetes")</f>
        <v>Normal</v>
      </c>
      <c r="F984" s="9" t="s">
        <v>2380</v>
      </c>
      <c r="G984" s="9" t="s">
        <v>2378</v>
      </c>
      <c r="H984" s="9" t="s">
        <v>2378</v>
      </c>
      <c r="I984" s="11">
        <v>1</v>
      </c>
      <c r="J984" s="17" t="s">
        <v>2378</v>
      </c>
    </row>
    <row r="985" spans="1:10" x14ac:dyDescent="0.3">
      <c r="A985" s="9" t="s">
        <v>1386</v>
      </c>
      <c r="B985" s="9">
        <v>27.75</v>
      </c>
      <c r="C985" s="11" t="str" cm="1">
        <f t="array" ref="C985">_xlfn.IFS(B985&lt;18.5,"Underweight",B985&lt;24.9,"Normal Weight",B985&lt;30,"Overweight",B985&gt;=30,"Obesity")</f>
        <v>Overweight</v>
      </c>
      <c r="D985" s="9">
        <v>9.8800000000000008</v>
      </c>
      <c r="E985" s="11" t="str" cm="1">
        <f t="array" ref="E985">_xlfn.IFS(D985&lt;5.7,"Normal",D985&lt;6.5,"Prediabetes",D985&gt;=6.5,"Diabetes")</f>
        <v>Diabetes</v>
      </c>
      <c r="F985" s="9" t="s">
        <v>2378</v>
      </c>
      <c r="G985" s="9" t="s">
        <v>2378</v>
      </c>
      <c r="H985" s="9" t="s">
        <v>2378</v>
      </c>
      <c r="I985" s="11">
        <v>0</v>
      </c>
      <c r="J985" s="17" t="s">
        <v>2378</v>
      </c>
    </row>
    <row r="986" spans="1:10" x14ac:dyDescent="0.3">
      <c r="A986" s="9" t="s">
        <v>1385</v>
      </c>
      <c r="B986" s="9">
        <v>42.46</v>
      </c>
      <c r="C986" s="11" t="str" cm="1">
        <f t="array" ref="C986">_xlfn.IFS(B986&lt;18.5,"Underweight",B986&lt;24.9,"Normal Weight",B986&lt;30,"Overweight",B986&gt;=30,"Obesity")</f>
        <v>Obesity</v>
      </c>
      <c r="D986" s="9">
        <v>4.1100000000000003</v>
      </c>
      <c r="E986" s="11" t="str" cm="1">
        <f t="array" ref="E986">_xlfn.IFS(D986&lt;5.7,"Normal",D986&lt;6.5,"Prediabetes",D986&gt;=6.5,"Diabetes")</f>
        <v>Normal</v>
      </c>
      <c r="F986" s="9" t="s">
        <v>2378</v>
      </c>
      <c r="G986" s="9" t="s">
        <v>2378</v>
      </c>
      <c r="H986" s="9" t="s">
        <v>2378</v>
      </c>
      <c r="I986" s="11">
        <v>0</v>
      </c>
      <c r="J986" s="17" t="s">
        <v>2378</v>
      </c>
    </row>
    <row r="987" spans="1:10" x14ac:dyDescent="0.3">
      <c r="A987" s="9" t="s">
        <v>1384</v>
      </c>
      <c r="B987" s="9">
        <v>54.47</v>
      </c>
      <c r="C987" s="11" t="str" cm="1">
        <f t="array" ref="C987">_xlfn.IFS(B987&lt;18.5,"Underweight",B987&lt;24.9,"Normal Weight",B987&lt;30,"Overweight",B987&gt;=30,"Obesity")</f>
        <v>Obesity</v>
      </c>
      <c r="D987" s="9">
        <v>7.48</v>
      </c>
      <c r="E987" s="11" t="str" cm="1">
        <f t="array" ref="E987">_xlfn.IFS(D987&lt;5.7,"Normal",D987&lt;6.5,"Prediabetes",D987&gt;=6.5,"Diabetes")</f>
        <v>Diabetes</v>
      </c>
      <c r="F987" s="9" t="s">
        <v>2378</v>
      </c>
      <c r="G987" s="9" t="s">
        <v>2378</v>
      </c>
      <c r="H987" s="9" t="s">
        <v>2378</v>
      </c>
      <c r="I987" s="11">
        <v>0</v>
      </c>
      <c r="J987" s="17" t="s">
        <v>2378</v>
      </c>
    </row>
    <row r="988" spans="1:10" x14ac:dyDescent="0.3">
      <c r="A988" s="9" t="s">
        <v>1383</v>
      </c>
      <c r="B988" s="9">
        <v>24.93</v>
      </c>
      <c r="C988" s="11" t="str" cm="1">
        <f t="array" ref="C988">_xlfn.IFS(B988&lt;18.5,"Underweight",B988&lt;24.9,"Normal Weight",B988&lt;30,"Overweight",B988&gt;=30,"Obesity")</f>
        <v>Overweight</v>
      </c>
      <c r="D988" s="9">
        <v>9.18</v>
      </c>
      <c r="E988" s="11" t="str" cm="1">
        <f t="array" ref="E988">_xlfn.IFS(D988&lt;5.7,"Normal",D988&lt;6.5,"Prediabetes",D988&gt;=6.5,"Diabetes")</f>
        <v>Diabetes</v>
      </c>
      <c r="F988" s="9" t="s">
        <v>2380</v>
      </c>
      <c r="G988" s="9" t="s">
        <v>2378</v>
      </c>
      <c r="H988" s="9" t="s">
        <v>2380</v>
      </c>
      <c r="I988" s="11">
        <v>1</v>
      </c>
      <c r="J988" s="17" t="s">
        <v>2378</v>
      </c>
    </row>
    <row r="989" spans="1:10" x14ac:dyDescent="0.3">
      <c r="A989" s="9" t="s">
        <v>1382</v>
      </c>
      <c r="B989" s="9">
        <v>48.12</v>
      </c>
      <c r="C989" s="11" t="str" cm="1">
        <f t="array" ref="C989">_xlfn.IFS(B989&lt;18.5,"Underweight",B989&lt;24.9,"Normal Weight",B989&lt;30,"Overweight",B989&gt;=30,"Obesity")</f>
        <v>Obesity</v>
      </c>
      <c r="D989" s="9">
        <v>4.51</v>
      </c>
      <c r="E989" s="11" t="str" cm="1">
        <f t="array" ref="E989">_xlfn.IFS(D989&lt;5.7,"Normal",D989&lt;6.5,"Prediabetes",D989&gt;=6.5,"Diabetes")</f>
        <v>Normal</v>
      </c>
      <c r="F989" s="9" t="s">
        <v>2380</v>
      </c>
      <c r="G989" s="9" t="s">
        <v>2378</v>
      </c>
      <c r="H989" s="9" t="s">
        <v>2378</v>
      </c>
      <c r="I989" s="11">
        <v>1</v>
      </c>
      <c r="J989" s="17" t="s">
        <v>2378</v>
      </c>
    </row>
    <row r="990" spans="1:10" x14ac:dyDescent="0.3">
      <c r="A990" s="9" t="s">
        <v>1381</v>
      </c>
      <c r="B990" s="9">
        <v>24.91</v>
      </c>
      <c r="C990" s="11" t="str" cm="1">
        <f t="array" ref="C990">_xlfn.IFS(B990&lt;18.5,"Underweight",B990&lt;24.9,"Normal Weight",B990&lt;30,"Overweight",B990&gt;=30,"Obesity")</f>
        <v>Overweight</v>
      </c>
      <c r="D990" s="9">
        <v>7.33</v>
      </c>
      <c r="E990" s="11" t="str" cm="1">
        <f t="array" ref="E990">_xlfn.IFS(D990&lt;5.7,"Normal",D990&lt;6.5,"Prediabetes",D990&gt;=6.5,"Diabetes")</f>
        <v>Diabetes</v>
      </c>
      <c r="F990" s="9" t="s">
        <v>2380</v>
      </c>
      <c r="G990" s="9" t="s">
        <v>2378</v>
      </c>
      <c r="H990" s="9" t="s">
        <v>2380</v>
      </c>
      <c r="I990" s="11">
        <v>1</v>
      </c>
      <c r="J990" s="17" t="s">
        <v>2378</v>
      </c>
    </row>
    <row r="991" spans="1:10" x14ac:dyDescent="0.3">
      <c r="A991" s="9" t="s">
        <v>1380</v>
      </c>
      <c r="B991" s="9">
        <v>27.645</v>
      </c>
      <c r="C991" s="11" t="str" cm="1">
        <f t="array" ref="C991">_xlfn.IFS(B991&lt;18.5,"Underweight",B991&lt;24.9,"Normal Weight",B991&lt;30,"Overweight",B991&gt;=30,"Obesity")</f>
        <v>Overweight</v>
      </c>
      <c r="D991" s="9">
        <v>10.56</v>
      </c>
      <c r="E991" s="11" t="str" cm="1">
        <f t="array" ref="E991">_xlfn.IFS(D991&lt;5.7,"Normal",D991&lt;6.5,"Prediabetes",D991&gt;=6.5,"Diabetes")</f>
        <v>Diabetes</v>
      </c>
      <c r="F991" s="9" t="s">
        <v>2378</v>
      </c>
      <c r="G991" s="9" t="s">
        <v>2378</v>
      </c>
      <c r="H991" s="9" t="s">
        <v>2378</v>
      </c>
      <c r="I991" s="11">
        <v>0</v>
      </c>
      <c r="J991" s="17" t="s">
        <v>2378</v>
      </c>
    </row>
    <row r="992" spans="1:10" x14ac:dyDescent="0.3">
      <c r="A992" s="9" t="s">
        <v>1379</v>
      </c>
      <c r="B992" s="9">
        <v>33.700000000000003</v>
      </c>
      <c r="C992" s="11" t="str" cm="1">
        <f t="array" ref="C992">_xlfn.IFS(B992&lt;18.5,"Underweight",B992&lt;24.9,"Normal Weight",B992&lt;30,"Overweight",B992&gt;=30,"Obesity")</f>
        <v>Obesity</v>
      </c>
      <c r="D992" s="9">
        <v>4.01</v>
      </c>
      <c r="E992" s="11" t="str" cm="1">
        <f t="array" ref="E992">_xlfn.IFS(D992&lt;5.7,"Normal",D992&lt;6.5,"Prediabetes",D992&gt;=6.5,"Diabetes")</f>
        <v>Normal</v>
      </c>
      <c r="F992" s="9" t="s">
        <v>2378</v>
      </c>
      <c r="G992" s="9" t="s">
        <v>2378</v>
      </c>
      <c r="H992" s="9" t="s">
        <v>2378</v>
      </c>
      <c r="I992" s="11">
        <v>2</v>
      </c>
      <c r="J992" s="17" t="s">
        <v>2378</v>
      </c>
    </row>
    <row r="993" spans="1:10" x14ac:dyDescent="0.3">
      <c r="A993" s="9" t="s">
        <v>1378</v>
      </c>
      <c r="B993" s="9">
        <v>38.93</v>
      </c>
      <c r="C993" s="11" t="str" cm="1">
        <f t="array" ref="C993">_xlfn.IFS(B993&lt;18.5,"Underweight",B993&lt;24.9,"Normal Weight",B993&lt;30,"Overweight",B993&gt;=30,"Obesity")</f>
        <v>Obesity</v>
      </c>
      <c r="D993" s="9">
        <v>5.64</v>
      </c>
      <c r="E993" s="11" t="str" cm="1">
        <f t="array" ref="E993">_xlfn.IFS(D993&lt;5.7,"Normal",D993&lt;6.5,"Prediabetes",D993&gt;=6.5,"Diabetes")</f>
        <v>Normal</v>
      </c>
      <c r="F993" s="9" t="s">
        <v>2380</v>
      </c>
      <c r="G993" s="9" t="s">
        <v>2378</v>
      </c>
      <c r="H993" s="9" t="s">
        <v>2378</v>
      </c>
      <c r="I993" s="11">
        <v>1</v>
      </c>
      <c r="J993" s="17" t="s">
        <v>2378</v>
      </c>
    </row>
    <row r="994" spans="1:10" x14ac:dyDescent="0.3">
      <c r="A994" s="9" t="s">
        <v>1377</v>
      </c>
      <c r="B994" s="9">
        <v>32.774999999999999</v>
      </c>
      <c r="C994" s="11" t="str" cm="1">
        <f t="array" ref="C994">_xlfn.IFS(B994&lt;18.5,"Underweight",B994&lt;24.9,"Normal Weight",B994&lt;30,"Overweight",B994&gt;=30,"Obesity")</f>
        <v>Obesity</v>
      </c>
      <c r="D994" s="9">
        <v>8.02</v>
      </c>
      <c r="E994" s="11" t="str" cm="1">
        <f t="array" ref="E994">_xlfn.IFS(D994&lt;5.7,"Normal",D994&lt;6.5,"Prediabetes",D994&gt;=6.5,"Diabetes")</f>
        <v>Diabetes</v>
      </c>
      <c r="F994" s="9" t="s">
        <v>2380</v>
      </c>
      <c r="G994" s="9" t="s">
        <v>2378</v>
      </c>
      <c r="H994" s="9" t="s">
        <v>2378</v>
      </c>
      <c r="I994" s="11">
        <v>2</v>
      </c>
      <c r="J994" s="17" t="s">
        <v>2378</v>
      </c>
    </row>
    <row r="995" spans="1:10" x14ac:dyDescent="0.3">
      <c r="A995" s="9" t="s">
        <v>1376</v>
      </c>
      <c r="B995" s="9">
        <v>29.83</v>
      </c>
      <c r="C995" s="11" t="str" cm="1">
        <f t="array" ref="C995">_xlfn.IFS(B995&lt;18.5,"Underweight",B995&lt;24.9,"Normal Weight",B995&lt;30,"Overweight",B995&gt;=30,"Obesity")</f>
        <v>Overweight</v>
      </c>
      <c r="D995" s="9">
        <v>7.2</v>
      </c>
      <c r="E995" s="11" t="str" cm="1">
        <f t="array" ref="E995">_xlfn.IFS(D995&lt;5.7,"Normal",D995&lt;6.5,"Prediabetes",D995&gt;=6.5,"Diabetes")</f>
        <v>Diabetes</v>
      </c>
      <c r="F995" s="9" t="s">
        <v>2380</v>
      </c>
      <c r="G995" s="9" t="s">
        <v>2378</v>
      </c>
      <c r="H995" s="9" t="s">
        <v>2378</v>
      </c>
      <c r="I995" s="11">
        <v>0</v>
      </c>
      <c r="J995" s="17" t="s">
        <v>2378</v>
      </c>
    </row>
    <row r="996" spans="1:10" x14ac:dyDescent="0.3">
      <c r="A996" s="9" t="s">
        <v>1375</v>
      </c>
      <c r="B996" s="9">
        <v>28.31</v>
      </c>
      <c r="C996" s="11" t="str" cm="1">
        <f t="array" ref="C996">_xlfn.IFS(B996&lt;18.5,"Underweight",B996&lt;24.9,"Normal Weight",B996&lt;30,"Overweight",B996&gt;=30,"Obesity")</f>
        <v>Overweight</v>
      </c>
      <c r="D996" s="9">
        <v>4.55</v>
      </c>
      <c r="E996" s="11" t="str" cm="1">
        <f t="array" ref="E996">_xlfn.IFS(D996&lt;5.7,"Normal",D996&lt;6.5,"Prediabetes",D996&gt;=6.5,"Diabetes")</f>
        <v>Normal</v>
      </c>
      <c r="F996" s="9" t="s">
        <v>2378</v>
      </c>
      <c r="G996" s="9" t="s">
        <v>2379</v>
      </c>
      <c r="H996" s="9" t="s">
        <v>2378</v>
      </c>
      <c r="I996" s="11">
        <v>1</v>
      </c>
      <c r="J996" s="17" t="s">
        <v>2378</v>
      </c>
    </row>
    <row r="997" spans="1:10" x14ac:dyDescent="0.3">
      <c r="A997" s="9" t="s">
        <v>1374</v>
      </c>
      <c r="B997" s="9">
        <v>29.79</v>
      </c>
      <c r="C997" s="11" t="str" cm="1">
        <f t="array" ref="C997">_xlfn.IFS(B997&lt;18.5,"Underweight",B997&lt;24.9,"Normal Weight",B997&lt;30,"Overweight",B997&gt;=30,"Obesity")</f>
        <v>Overweight</v>
      </c>
      <c r="D997" s="9">
        <v>9.0299999999999994</v>
      </c>
      <c r="E997" s="11" t="str" cm="1">
        <f t="array" ref="E997">_xlfn.IFS(D997&lt;5.7,"Normal",D997&lt;6.5,"Prediabetes",D997&gt;=6.5,"Diabetes")</f>
        <v>Diabetes</v>
      </c>
      <c r="F997" s="9" t="s">
        <v>2378</v>
      </c>
      <c r="G997" s="9" t="s">
        <v>2378</v>
      </c>
      <c r="H997" s="9" t="s">
        <v>2378</v>
      </c>
      <c r="I997" s="11">
        <v>0</v>
      </c>
      <c r="J997" s="17" t="s">
        <v>2378</v>
      </c>
    </row>
    <row r="998" spans="1:10" x14ac:dyDescent="0.3">
      <c r="A998" s="9" t="s">
        <v>1373</v>
      </c>
      <c r="B998" s="9">
        <v>36.6</v>
      </c>
      <c r="C998" s="11" t="str" cm="1">
        <f t="array" ref="C998">_xlfn.IFS(B998&lt;18.5,"Underweight",B998&lt;24.9,"Normal Weight",B998&lt;30,"Overweight",B998&gt;=30,"Obesity")</f>
        <v>Obesity</v>
      </c>
      <c r="D998" s="9">
        <v>5.2</v>
      </c>
      <c r="E998" s="11" t="str" cm="1">
        <f t="array" ref="E998">_xlfn.IFS(D998&lt;5.7,"Normal",D998&lt;6.5,"Prediabetes",D998&gt;=6.5,"Diabetes")</f>
        <v>Normal</v>
      </c>
      <c r="F998" s="9" t="s">
        <v>2380</v>
      </c>
      <c r="G998" s="9" t="s">
        <v>2378</v>
      </c>
      <c r="H998" s="9" t="s">
        <v>2380</v>
      </c>
      <c r="I998" s="11">
        <v>1</v>
      </c>
      <c r="J998" s="17" t="s">
        <v>2378</v>
      </c>
    </row>
    <row r="999" spans="1:10" x14ac:dyDescent="0.3">
      <c r="A999" s="9" t="s">
        <v>1372</v>
      </c>
      <c r="B999" s="9">
        <v>35.93</v>
      </c>
      <c r="C999" s="11" t="str" cm="1">
        <f t="array" ref="C999">_xlfn.IFS(B999&lt;18.5,"Underweight",B999&lt;24.9,"Normal Weight",B999&lt;30,"Overweight",B999&gt;=30,"Obesity")</f>
        <v>Obesity</v>
      </c>
      <c r="D999" s="9">
        <v>8.3000000000000007</v>
      </c>
      <c r="E999" s="11" t="str" cm="1">
        <f t="array" ref="E999">_xlfn.IFS(D999&lt;5.7,"Normal",D999&lt;6.5,"Prediabetes",D999&gt;=6.5,"Diabetes")</f>
        <v>Diabetes</v>
      </c>
      <c r="F999" s="9" t="s">
        <v>2380</v>
      </c>
      <c r="G999" s="9" t="s">
        <v>2378</v>
      </c>
      <c r="H999" s="9" t="s">
        <v>2378</v>
      </c>
      <c r="I999" s="11">
        <v>0</v>
      </c>
      <c r="J999" s="17" t="s">
        <v>2378</v>
      </c>
    </row>
    <row r="1000" spans="1:10" x14ac:dyDescent="0.3">
      <c r="A1000" s="9" t="s">
        <v>1371</v>
      </c>
      <c r="B1000" s="9">
        <v>28.6</v>
      </c>
      <c r="C1000" s="11" t="str" cm="1">
        <f t="array" ref="C1000">_xlfn.IFS(B1000&lt;18.5,"Underweight",B1000&lt;24.9,"Normal Weight",B1000&lt;30,"Overweight",B1000&gt;=30,"Obesity")</f>
        <v>Overweight</v>
      </c>
      <c r="D1000" s="9">
        <v>5.56</v>
      </c>
      <c r="E1000" s="11" t="str" cm="1">
        <f t="array" ref="E1000">_xlfn.IFS(D1000&lt;5.7,"Normal",D1000&lt;6.5,"Prediabetes",D1000&gt;=6.5,"Diabetes")</f>
        <v>Normal</v>
      </c>
      <c r="F1000" s="9" t="s">
        <v>2380</v>
      </c>
      <c r="G1000" s="9" t="s">
        <v>2378</v>
      </c>
      <c r="H1000" s="9" t="s">
        <v>2380</v>
      </c>
      <c r="I1000" s="11">
        <v>1</v>
      </c>
      <c r="J1000" s="17" t="s">
        <v>2378</v>
      </c>
    </row>
    <row r="1001" spans="1:10" x14ac:dyDescent="0.3">
      <c r="A1001" s="9" t="s">
        <v>1370</v>
      </c>
      <c r="B1001" s="9">
        <v>39.17</v>
      </c>
      <c r="C1001" s="11" t="str" cm="1">
        <f t="array" ref="C1001">_xlfn.IFS(B1001&lt;18.5,"Underweight",B1001&lt;24.9,"Normal Weight",B1001&lt;30,"Overweight",B1001&gt;=30,"Obesity")</f>
        <v>Obesity</v>
      </c>
      <c r="D1001" s="9">
        <v>4.1500000000000004</v>
      </c>
      <c r="E1001" s="11" t="str" cm="1">
        <f t="array" ref="E1001">_xlfn.IFS(D1001&lt;5.7,"Normal",D1001&lt;6.5,"Prediabetes",D1001&gt;=6.5,"Diabetes")</f>
        <v>Normal</v>
      </c>
      <c r="F1001" s="9" t="s">
        <v>2378</v>
      </c>
      <c r="G1001" s="9" t="s">
        <v>2378</v>
      </c>
      <c r="H1001" s="9" t="s">
        <v>2378</v>
      </c>
      <c r="I1001" s="11">
        <v>0</v>
      </c>
      <c r="J1001" s="17" t="s">
        <v>2378</v>
      </c>
    </row>
    <row r="1002" spans="1:10" x14ac:dyDescent="0.3">
      <c r="A1002" s="9" t="s">
        <v>1369</v>
      </c>
      <c r="B1002" s="9">
        <v>26.41</v>
      </c>
      <c r="C1002" s="11" t="str" cm="1">
        <f t="array" ref="C1002">_xlfn.IFS(B1002&lt;18.5,"Underweight",B1002&lt;24.9,"Normal Weight",B1002&lt;30,"Overweight",B1002&gt;=30,"Obesity")</f>
        <v>Overweight</v>
      </c>
      <c r="D1002" s="9">
        <v>5.99</v>
      </c>
      <c r="E1002" s="11" t="str" cm="1">
        <f t="array" ref="E1002">_xlfn.IFS(D1002&lt;5.7,"Normal",D1002&lt;6.5,"Prediabetes",D1002&gt;=6.5,"Diabetes")</f>
        <v>Prediabetes</v>
      </c>
      <c r="F1002" s="9" t="s">
        <v>2380</v>
      </c>
      <c r="G1002" s="9" t="s">
        <v>2378</v>
      </c>
      <c r="H1002" s="9" t="s">
        <v>2380</v>
      </c>
      <c r="I1002" s="11">
        <v>1</v>
      </c>
      <c r="J1002" s="17" t="s">
        <v>2378</v>
      </c>
    </row>
    <row r="1003" spans="1:10" x14ac:dyDescent="0.3">
      <c r="A1003" s="9" t="s">
        <v>1368</v>
      </c>
      <c r="B1003" s="9">
        <v>30.63</v>
      </c>
      <c r="C1003" s="11" t="str" cm="1">
        <f t="array" ref="C1003">_xlfn.IFS(B1003&lt;18.5,"Underweight",B1003&lt;24.9,"Normal Weight",B1003&lt;30,"Overweight",B1003&gt;=30,"Obesity")</f>
        <v>Obesity</v>
      </c>
      <c r="D1003" s="9">
        <v>5.8</v>
      </c>
      <c r="E1003" s="11" t="str" cm="1">
        <f t="array" ref="E1003">_xlfn.IFS(D1003&lt;5.7,"Normal",D1003&lt;6.5,"Prediabetes",D1003&gt;=6.5,"Diabetes")</f>
        <v>Prediabetes</v>
      </c>
      <c r="F1003" s="9" t="s">
        <v>2380</v>
      </c>
      <c r="G1003" s="9" t="s">
        <v>2378</v>
      </c>
      <c r="H1003" s="9" t="s">
        <v>2378</v>
      </c>
      <c r="I1003" s="11">
        <v>0</v>
      </c>
      <c r="J1003" s="17" t="s">
        <v>2378</v>
      </c>
    </row>
    <row r="1004" spans="1:10" x14ac:dyDescent="0.3">
      <c r="A1004" s="9" t="s">
        <v>1367</v>
      </c>
      <c r="B1004" s="9">
        <v>31.73</v>
      </c>
      <c r="C1004" s="11" t="str" cm="1">
        <f t="array" ref="C1004">_xlfn.IFS(B1004&lt;18.5,"Underweight",B1004&lt;24.9,"Normal Weight",B1004&lt;30,"Overweight",B1004&gt;=30,"Obesity")</f>
        <v>Obesity</v>
      </c>
      <c r="D1004" s="9">
        <v>7.32</v>
      </c>
      <c r="E1004" s="11" t="str" cm="1">
        <f t="array" ref="E1004">_xlfn.IFS(D1004&lt;5.7,"Normal",D1004&lt;6.5,"Prediabetes",D1004&gt;=6.5,"Diabetes")</f>
        <v>Diabetes</v>
      </c>
      <c r="F1004" s="9" t="s">
        <v>2380</v>
      </c>
      <c r="G1004" s="9" t="s">
        <v>2378</v>
      </c>
      <c r="H1004" s="9" t="s">
        <v>2378</v>
      </c>
      <c r="I1004" s="11">
        <v>2</v>
      </c>
      <c r="J1004" s="17" t="s">
        <v>2378</v>
      </c>
    </row>
    <row r="1005" spans="1:10" x14ac:dyDescent="0.3">
      <c r="A1005" s="9" t="s">
        <v>1366</v>
      </c>
      <c r="B1005" s="9">
        <v>30.7</v>
      </c>
      <c r="C1005" s="11" t="str" cm="1">
        <f t="array" ref="C1005">_xlfn.IFS(B1005&lt;18.5,"Underweight",B1005&lt;24.9,"Normal Weight",B1005&lt;30,"Overweight",B1005&gt;=30,"Obesity")</f>
        <v>Obesity</v>
      </c>
      <c r="D1005" s="9">
        <v>5.16</v>
      </c>
      <c r="E1005" s="11" t="str" cm="1">
        <f t="array" ref="E1005">_xlfn.IFS(D1005&lt;5.7,"Normal",D1005&lt;6.5,"Prediabetes",D1005&gt;=6.5,"Diabetes")</f>
        <v>Normal</v>
      </c>
      <c r="F1005" s="9" t="s">
        <v>2378</v>
      </c>
      <c r="G1005" s="9" t="s">
        <v>2378</v>
      </c>
      <c r="H1005" s="9" t="s">
        <v>2378</v>
      </c>
      <c r="I1005" s="11">
        <v>2</v>
      </c>
      <c r="J1005" s="17" t="s">
        <v>2378</v>
      </c>
    </row>
    <row r="1006" spans="1:10" x14ac:dyDescent="0.3">
      <c r="A1006" s="9" t="s">
        <v>1365</v>
      </c>
      <c r="B1006" s="9">
        <v>25.934999999999999</v>
      </c>
      <c r="C1006" s="11" t="str" cm="1">
        <f t="array" ref="C1006">_xlfn.IFS(B1006&lt;18.5,"Underweight",B1006&lt;24.9,"Normal Weight",B1006&lt;30,"Overweight",B1006&gt;=30,"Obesity")</f>
        <v>Overweight</v>
      </c>
      <c r="D1006" s="9">
        <v>5.96</v>
      </c>
      <c r="E1006" s="11" t="str" cm="1">
        <f t="array" ref="E1006">_xlfn.IFS(D1006&lt;5.7,"Normal",D1006&lt;6.5,"Prediabetes",D1006&gt;=6.5,"Diabetes")</f>
        <v>Prediabetes</v>
      </c>
      <c r="F1006" s="9" t="s">
        <v>2380</v>
      </c>
      <c r="G1006" s="9" t="s">
        <v>2378</v>
      </c>
      <c r="H1006" s="9" t="s">
        <v>2378</v>
      </c>
      <c r="I1006" s="11">
        <v>2</v>
      </c>
      <c r="J1006" s="17" t="s">
        <v>2378</v>
      </c>
    </row>
    <row r="1007" spans="1:10" x14ac:dyDescent="0.3">
      <c r="A1007" s="9" t="s">
        <v>1364</v>
      </c>
      <c r="B1007" s="9">
        <v>35.9</v>
      </c>
      <c r="C1007" s="11" t="str" cm="1">
        <f t="array" ref="C1007">_xlfn.IFS(B1007&lt;18.5,"Underweight",B1007&lt;24.9,"Normal Weight",B1007&lt;30,"Overweight",B1007&gt;=30,"Obesity")</f>
        <v>Obesity</v>
      </c>
      <c r="D1007" s="9">
        <v>4.8499999999999996</v>
      </c>
      <c r="E1007" s="11" t="str" cm="1">
        <f t="array" ref="E1007">_xlfn.IFS(D1007&lt;5.7,"Normal",D1007&lt;6.5,"Prediabetes",D1007&gt;=6.5,"Diabetes")</f>
        <v>Normal</v>
      </c>
      <c r="F1007" s="9" t="s">
        <v>2380</v>
      </c>
      <c r="G1007" s="9" t="s">
        <v>2378</v>
      </c>
      <c r="H1007" s="9" t="s">
        <v>2380</v>
      </c>
      <c r="I1007" s="11">
        <v>1</v>
      </c>
      <c r="J1007" s="17" t="s">
        <v>2378</v>
      </c>
    </row>
    <row r="1008" spans="1:10" x14ac:dyDescent="0.3">
      <c r="A1008" s="9" t="s">
        <v>1363</v>
      </c>
      <c r="B1008" s="9">
        <v>26.7</v>
      </c>
      <c r="C1008" s="11" t="str" cm="1">
        <f t="array" ref="C1008">_xlfn.IFS(B1008&lt;18.5,"Underweight",B1008&lt;24.9,"Normal Weight",B1008&lt;30,"Overweight",B1008&gt;=30,"Obesity")</f>
        <v>Overweight</v>
      </c>
      <c r="D1008" s="9">
        <v>5.09</v>
      </c>
      <c r="E1008" s="11" t="str" cm="1">
        <f t="array" ref="E1008">_xlfn.IFS(D1008&lt;5.7,"Normal",D1008&lt;6.5,"Prediabetes",D1008&gt;=6.5,"Diabetes")</f>
        <v>Normal</v>
      </c>
      <c r="F1008" s="9" t="s">
        <v>2380</v>
      </c>
      <c r="G1008" s="9" t="s">
        <v>2378</v>
      </c>
      <c r="H1008" s="9" t="s">
        <v>2380</v>
      </c>
      <c r="I1008" s="11">
        <v>1</v>
      </c>
      <c r="J1008" s="17" t="s">
        <v>2378</v>
      </c>
    </row>
    <row r="1009" spans="1:10" x14ac:dyDescent="0.3">
      <c r="A1009" s="9" t="s">
        <v>1362</v>
      </c>
      <c r="B1009" s="9">
        <v>33.71</v>
      </c>
      <c r="C1009" s="11" t="str" cm="1">
        <f t="array" ref="C1009">_xlfn.IFS(B1009&lt;18.5,"Underweight",B1009&lt;24.9,"Normal Weight",B1009&lt;30,"Overweight",B1009&gt;=30,"Obesity")</f>
        <v>Obesity</v>
      </c>
      <c r="D1009" s="9">
        <v>4.9400000000000004</v>
      </c>
      <c r="E1009" s="11" t="str" cm="1">
        <f t="array" ref="E1009">_xlfn.IFS(D1009&lt;5.7,"Normal",D1009&lt;6.5,"Prediabetes",D1009&gt;=6.5,"Diabetes")</f>
        <v>Normal</v>
      </c>
      <c r="F1009" s="9" t="s">
        <v>2378</v>
      </c>
      <c r="G1009" s="9" t="s">
        <v>2378</v>
      </c>
      <c r="H1009" s="9" t="s">
        <v>2378</v>
      </c>
      <c r="I1009" s="11">
        <v>0</v>
      </c>
      <c r="J1009" s="17" t="s">
        <v>2378</v>
      </c>
    </row>
    <row r="1010" spans="1:10" x14ac:dyDescent="0.3">
      <c r="A1010" s="9" t="s">
        <v>1361</v>
      </c>
      <c r="B1010" s="9">
        <v>41.91</v>
      </c>
      <c r="C1010" s="11" t="str" cm="1">
        <f t="array" ref="C1010">_xlfn.IFS(B1010&lt;18.5,"Underweight",B1010&lt;24.9,"Normal Weight",B1010&lt;30,"Overweight",B1010&gt;=30,"Obesity")</f>
        <v>Obesity</v>
      </c>
      <c r="D1010" s="9">
        <v>4.92</v>
      </c>
      <c r="E1010" s="11" t="str" cm="1">
        <f t="array" ref="E1010">_xlfn.IFS(D1010&lt;5.7,"Normal",D1010&lt;6.5,"Prediabetes",D1010&gt;=6.5,"Diabetes")</f>
        <v>Normal</v>
      </c>
      <c r="F1010" s="9" t="s">
        <v>2380</v>
      </c>
      <c r="G1010" s="9" t="s">
        <v>2378</v>
      </c>
      <c r="H1010" s="9" t="s">
        <v>2378</v>
      </c>
      <c r="I1010" s="11">
        <v>2</v>
      </c>
      <c r="J1010" s="17" t="s">
        <v>2378</v>
      </c>
    </row>
    <row r="1011" spans="1:10" x14ac:dyDescent="0.3">
      <c r="A1011" s="9" t="s">
        <v>1360</v>
      </c>
      <c r="B1011" s="9">
        <v>39.82</v>
      </c>
      <c r="C1011" s="11" t="str" cm="1">
        <f t="array" ref="C1011">_xlfn.IFS(B1011&lt;18.5,"Underweight",B1011&lt;24.9,"Normal Weight",B1011&lt;30,"Overweight",B1011&gt;=30,"Obesity")</f>
        <v>Obesity</v>
      </c>
      <c r="D1011" s="9">
        <v>6.05</v>
      </c>
      <c r="E1011" s="11" t="str" cm="1">
        <f t="array" ref="E1011">_xlfn.IFS(D1011&lt;5.7,"Normal",D1011&lt;6.5,"Prediabetes",D1011&gt;=6.5,"Diabetes")</f>
        <v>Prediabetes</v>
      </c>
      <c r="F1011" s="9" t="s">
        <v>2380</v>
      </c>
      <c r="G1011" s="9" t="s">
        <v>2378</v>
      </c>
      <c r="H1011" s="9" t="s">
        <v>2378</v>
      </c>
      <c r="I1011" s="11">
        <v>2</v>
      </c>
      <c r="J1011" s="17" t="s">
        <v>2378</v>
      </c>
    </row>
    <row r="1012" spans="1:10" x14ac:dyDescent="0.3">
      <c r="A1012" s="9" t="s">
        <v>1359</v>
      </c>
      <c r="B1012" s="9">
        <v>28.12</v>
      </c>
      <c r="C1012" s="11" t="str" cm="1">
        <f t="array" ref="C1012">_xlfn.IFS(B1012&lt;18.5,"Underweight",B1012&lt;24.9,"Normal Weight",B1012&lt;30,"Overweight",B1012&gt;=30,"Obesity")</f>
        <v>Overweight</v>
      </c>
      <c r="D1012" s="9">
        <v>4.67</v>
      </c>
      <c r="E1012" s="11" t="str" cm="1">
        <f t="array" ref="E1012">_xlfn.IFS(D1012&lt;5.7,"Normal",D1012&lt;6.5,"Prediabetes",D1012&gt;=6.5,"Diabetes")</f>
        <v>Normal</v>
      </c>
      <c r="F1012" s="9" t="s">
        <v>2378</v>
      </c>
      <c r="G1012" s="9" t="s">
        <v>2378</v>
      </c>
      <c r="H1012" s="9" t="s">
        <v>2378</v>
      </c>
      <c r="I1012" s="11">
        <v>2</v>
      </c>
      <c r="J1012" s="17" t="s">
        <v>2378</v>
      </c>
    </row>
    <row r="1013" spans="1:10" x14ac:dyDescent="0.3">
      <c r="A1013" s="9" t="s">
        <v>1358</v>
      </c>
      <c r="B1013" s="9">
        <v>26.98</v>
      </c>
      <c r="C1013" s="11" t="str" cm="1">
        <f t="array" ref="C1013">_xlfn.IFS(B1013&lt;18.5,"Underweight",B1013&lt;24.9,"Normal Weight",B1013&lt;30,"Overweight",B1013&gt;=30,"Obesity")</f>
        <v>Overweight</v>
      </c>
      <c r="D1013" s="9">
        <v>9.81</v>
      </c>
      <c r="E1013" s="11" t="str" cm="1">
        <f t="array" ref="E1013">_xlfn.IFS(D1013&lt;5.7,"Normal",D1013&lt;6.5,"Prediabetes",D1013&gt;=6.5,"Diabetes")</f>
        <v>Diabetes</v>
      </c>
      <c r="F1013" s="9" t="s">
        <v>2380</v>
      </c>
      <c r="G1013" s="9" t="s">
        <v>2378</v>
      </c>
      <c r="H1013" s="9" t="s">
        <v>2378</v>
      </c>
      <c r="I1013" s="11">
        <v>0</v>
      </c>
      <c r="J1013" s="17" t="s">
        <v>2378</v>
      </c>
    </row>
    <row r="1014" spans="1:10" x14ac:dyDescent="0.3">
      <c r="A1014" s="9" t="s">
        <v>1357</v>
      </c>
      <c r="B1014" s="9">
        <v>27.2</v>
      </c>
      <c r="C1014" s="11" t="str" cm="1">
        <f t="array" ref="C1014">_xlfn.IFS(B1014&lt;18.5,"Underweight",B1014&lt;24.9,"Normal Weight",B1014&lt;30,"Overweight",B1014&gt;=30,"Obesity")</f>
        <v>Overweight</v>
      </c>
      <c r="D1014" s="9">
        <v>6.06</v>
      </c>
      <c r="E1014" s="11" t="str" cm="1">
        <f t="array" ref="E1014">_xlfn.IFS(D1014&lt;5.7,"Normal",D1014&lt;6.5,"Prediabetes",D1014&gt;=6.5,"Diabetes")</f>
        <v>Prediabetes</v>
      </c>
      <c r="F1014" s="9" t="s">
        <v>2380</v>
      </c>
      <c r="G1014" s="9" t="s">
        <v>2378</v>
      </c>
      <c r="H1014" s="9" t="s">
        <v>2378</v>
      </c>
      <c r="I1014" s="11">
        <v>2</v>
      </c>
      <c r="J1014" s="17" t="s">
        <v>2378</v>
      </c>
    </row>
    <row r="1015" spans="1:10" x14ac:dyDescent="0.3">
      <c r="A1015" s="9" t="s">
        <v>1356</v>
      </c>
      <c r="B1015" s="9">
        <v>25.3</v>
      </c>
      <c r="C1015" s="11" t="str" cm="1">
        <f t="array" ref="C1015">_xlfn.IFS(B1015&lt;18.5,"Underweight",B1015&lt;24.9,"Normal Weight",B1015&lt;30,"Overweight",B1015&gt;=30,"Obesity")</f>
        <v>Overweight</v>
      </c>
      <c r="D1015" s="9">
        <v>5.19</v>
      </c>
      <c r="E1015" s="11" t="str" cm="1">
        <f t="array" ref="E1015">_xlfn.IFS(D1015&lt;5.7,"Normal",D1015&lt;6.5,"Prediabetes",D1015&gt;=6.5,"Diabetes")</f>
        <v>Normal</v>
      </c>
      <c r="F1015" s="9" t="s">
        <v>2380</v>
      </c>
      <c r="G1015" s="9" t="s">
        <v>2378</v>
      </c>
      <c r="H1015" s="9" t="s">
        <v>2378</v>
      </c>
      <c r="I1015" s="11">
        <v>2</v>
      </c>
      <c r="J1015" s="17" t="s">
        <v>2378</v>
      </c>
    </row>
    <row r="1016" spans="1:10" x14ac:dyDescent="0.3">
      <c r="A1016" s="9" t="s">
        <v>1355</v>
      </c>
      <c r="B1016" s="9">
        <v>30.25</v>
      </c>
      <c r="C1016" s="11" t="str" cm="1">
        <f t="array" ref="C1016">_xlfn.IFS(B1016&lt;18.5,"Underweight",B1016&lt;24.9,"Normal Weight",B1016&lt;30,"Overweight",B1016&gt;=30,"Obesity")</f>
        <v>Obesity</v>
      </c>
      <c r="D1016" s="9">
        <v>10.16</v>
      </c>
      <c r="E1016" s="11" t="str" cm="1">
        <f t="array" ref="E1016">_xlfn.IFS(D1016&lt;5.7,"Normal",D1016&lt;6.5,"Prediabetes",D1016&gt;=6.5,"Diabetes")</f>
        <v>Diabetes</v>
      </c>
      <c r="F1016" s="9" t="s">
        <v>2378</v>
      </c>
      <c r="G1016" s="9" t="s">
        <v>2378</v>
      </c>
      <c r="H1016" s="9" t="s">
        <v>2378</v>
      </c>
      <c r="I1016" s="11">
        <v>0</v>
      </c>
      <c r="J1016" s="17" t="s">
        <v>2378</v>
      </c>
    </row>
    <row r="1017" spans="1:10" x14ac:dyDescent="0.3">
      <c r="A1017" s="9" t="s">
        <v>1354</v>
      </c>
      <c r="B1017" s="9">
        <v>54</v>
      </c>
      <c r="C1017" s="11" t="str" cm="1">
        <f t="array" ref="C1017">_xlfn.IFS(B1017&lt;18.5,"Underweight",B1017&lt;24.9,"Normal Weight",B1017&lt;30,"Overweight",B1017&gt;=30,"Obesity")</f>
        <v>Obesity</v>
      </c>
      <c r="D1017" s="9">
        <v>4.68</v>
      </c>
      <c r="E1017" s="11" t="str" cm="1">
        <f t="array" ref="E1017">_xlfn.IFS(D1017&lt;5.7,"Normal",D1017&lt;6.5,"Prediabetes",D1017&gt;=6.5,"Diabetes")</f>
        <v>Normal</v>
      </c>
      <c r="F1017" s="9" t="s">
        <v>2380</v>
      </c>
      <c r="G1017" s="9" t="s">
        <v>2379</v>
      </c>
      <c r="H1017" s="9" t="s">
        <v>2378</v>
      </c>
      <c r="I1017" s="11">
        <v>2</v>
      </c>
      <c r="J1017" s="17" t="s">
        <v>2378</v>
      </c>
    </row>
    <row r="1018" spans="1:10" x14ac:dyDescent="0.3">
      <c r="A1018" s="9" t="s">
        <v>1353</v>
      </c>
      <c r="B1018" s="9">
        <v>51.86</v>
      </c>
      <c r="C1018" s="11" t="str" cm="1">
        <f t="array" ref="C1018">_xlfn.IFS(B1018&lt;18.5,"Underweight",B1018&lt;24.9,"Normal Weight",B1018&lt;30,"Overweight",B1018&gt;=30,"Obesity")</f>
        <v>Obesity</v>
      </c>
      <c r="D1018" s="9">
        <v>5.32</v>
      </c>
      <c r="E1018" s="11" t="str" cm="1">
        <f t="array" ref="E1018">_xlfn.IFS(D1018&lt;5.7,"Normal",D1018&lt;6.5,"Prediabetes",D1018&gt;=6.5,"Diabetes")</f>
        <v>Normal</v>
      </c>
      <c r="F1018" s="9" t="s">
        <v>2380</v>
      </c>
      <c r="G1018" s="9" t="s">
        <v>2378</v>
      </c>
      <c r="H1018" s="9" t="s">
        <v>2378</v>
      </c>
      <c r="I1018" s="11">
        <v>0</v>
      </c>
      <c r="J1018" s="17" t="s">
        <v>2378</v>
      </c>
    </row>
    <row r="1019" spans="1:10" x14ac:dyDescent="0.3">
      <c r="A1019" s="9" t="s">
        <v>1352</v>
      </c>
      <c r="B1019" s="9">
        <v>31.39</v>
      </c>
      <c r="C1019" s="11" t="str" cm="1">
        <f t="array" ref="C1019">_xlfn.IFS(B1019&lt;18.5,"Underweight",B1019&lt;24.9,"Normal Weight",B1019&lt;30,"Overweight",B1019&gt;=30,"Obesity")</f>
        <v>Obesity</v>
      </c>
      <c r="D1019" s="9">
        <v>6.99</v>
      </c>
      <c r="E1019" s="11" t="str" cm="1">
        <f t="array" ref="E1019">_xlfn.IFS(D1019&lt;5.7,"Normal",D1019&lt;6.5,"Prediabetes",D1019&gt;=6.5,"Diabetes")</f>
        <v>Diabetes</v>
      </c>
      <c r="F1019" s="9" t="s">
        <v>2378</v>
      </c>
      <c r="G1019" s="9" t="s">
        <v>2378</v>
      </c>
      <c r="H1019" s="9" t="s">
        <v>2378</v>
      </c>
      <c r="I1019" s="11">
        <v>0</v>
      </c>
      <c r="J1019" s="17" t="s">
        <v>2378</v>
      </c>
    </row>
    <row r="1020" spans="1:10" x14ac:dyDescent="0.3">
      <c r="A1020" s="9" t="s">
        <v>1351</v>
      </c>
      <c r="B1020" s="9">
        <v>39.97</v>
      </c>
      <c r="C1020" s="11" t="str" cm="1">
        <f t="array" ref="C1020">_xlfn.IFS(B1020&lt;18.5,"Underweight",B1020&lt;24.9,"Normal Weight",B1020&lt;30,"Overweight",B1020&gt;=30,"Obesity")</f>
        <v>Obesity</v>
      </c>
      <c r="D1020" s="9">
        <v>5.55</v>
      </c>
      <c r="E1020" s="11" t="str" cm="1">
        <f t="array" ref="E1020">_xlfn.IFS(D1020&lt;5.7,"Normal",D1020&lt;6.5,"Prediabetes",D1020&gt;=6.5,"Diabetes")</f>
        <v>Normal</v>
      </c>
      <c r="F1020" s="9" t="s">
        <v>2378</v>
      </c>
      <c r="G1020" s="9" t="s">
        <v>2378</v>
      </c>
      <c r="H1020" s="9" t="s">
        <v>2378</v>
      </c>
      <c r="I1020" s="11">
        <v>0</v>
      </c>
      <c r="J1020" s="17" t="s">
        <v>2378</v>
      </c>
    </row>
    <row r="1021" spans="1:10" x14ac:dyDescent="0.3">
      <c r="A1021" s="9" t="s">
        <v>1350</v>
      </c>
      <c r="B1021" s="9">
        <v>41.23</v>
      </c>
      <c r="C1021" s="11" t="str" cm="1">
        <f t="array" ref="C1021">_xlfn.IFS(B1021&lt;18.5,"Underweight",B1021&lt;24.9,"Normal Weight",B1021&lt;30,"Overweight",B1021&gt;=30,"Obesity")</f>
        <v>Obesity</v>
      </c>
      <c r="D1021" s="9">
        <v>6.94</v>
      </c>
      <c r="E1021" s="11" t="str" cm="1">
        <f t="array" ref="E1021">_xlfn.IFS(D1021&lt;5.7,"Normal",D1021&lt;6.5,"Prediabetes",D1021&gt;=6.5,"Diabetes")</f>
        <v>Diabetes</v>
      </c>
      <c r="F1021" s="9" t="s">
        <v>2378</v>
      </c>
      <c r="G1021" s="9" t="s">
        <v>2378</v>
      </c>
      <c r="H1021" s="9" t="s">
        <v>2378</v>
      </c>
      <c r="I1021" s="11">
        <v>0</v>
      </c>
      <c r="J1021" s="17" t="s">
        <v>2378</v>
      </c>
    </row>
    <row r="1022" spans="1:10" x14ac:dyDescent="0.3">
      <c r="A1022" s="9" t="s">
        <v>1349</v>
      </c>
      <c r="B1022" s="9">
        <v>49.45</v>
      </c>
      <c r="C1022" s="11" t="str" cm="1">
        <f t="array" ref="C1022">_xlfn.IFS(B1022&lt;18.5,"Underweight",B1022&lt;24.9,"Normal Weight",B1022&lt;30,"Overweight",B1022&gt;=30,"Obesity")</f>
        <v>Obesity</v>
      </c>
      <c r="D1022" s="9">
        <v>4.2</v>
      </c>
      <c r="E1022" s="11" t="str" cm="1">
        <f t="array" ref="E1022">_xlfn.IFS(D1022&lt;5.7,"Normal",D1022&lt;6.5,"Prediabetes",D1022&gt;=6.5,"Diabetes")</f>
        <v>Normal</v>
      </c>
      <c r="F1022" s="9" t="s">
        <v>2380</v>
      </c>
      <c r="G1022" s="9" t="s">
        <v>2378</v>
      </c>
      <c r="H1022" s="9" t="s">
        <v>2378</v>
      </c>
      <c r="I1022" s="11">
        <v>0</v>
      </c>
      <c r="J1022" s="17" t="s">
        <v>2378</v>
      </c>
    </row>
    <row r="1023" spans="1:10" x14ac:dyDescent="0.3">
      <c r="A1023" s="9" t="s">
        <v>1348</v>
      </c>
      <c r="B1023" s="9">
        <v>41.04</v>
      </c>
      <c r="C1023" s="11" t="str" cm="1">
        <f t="array" ref="C1023">_xlfn.IFS(B1023&lt;18.5,"Underweight",B1023&lt;24.9,"Normal Weight",B1023&lt;30,"Overweight",B1023&gt;=30,"Obesity")</f>
        <v>Obesity</v>
      </c>
      <c r="D1023" s="9">
        <v>5.59</v>
      </c>
      <c r="E1023" s="11" t="str" cm="1">
        <f t="array" ref="E1023">_xlfn.IFS(D1023&lt;5.7,"Normal",D1023&lt;6.5,"Prediabetes",D1023&gt;=6.5,"Diabetes")</f>
        <v>Normal</v>
      </c>
      <c r="F1023" s="9" t="s">
        <v>2378</v>
      </c>
      <c r="G1023" s="9" t="s">
        <v>2378</v>
      </c>
      <c r="H1023" s="9" t="s">
        <v>2378</v>
      </c>
      <c r="I1023" s="11">
        <v>0</v>
      </c>
      <c r="J1023" s="17" t="s">
        <v>2378</v>
      </c>
    </row>
    <row r="1024" spans="1:10" x14ac:dyDescent="0.3">
      <c r="A1024" s="9" t="s">
        <v>1347</v>
      </c>
      <c r="B1024" s="9">
        <v>27.93</v>
      </c>
      <c r="C1024" s="11" t="str" cm="1">
        <f t="array" ref="C1024">_xlfn.IFS(B1024&lt;18.5,"Underweight",B1024&lt;24.9,"Normal Weight",B1024&lt;30,"Overweight",B1024&gt;=30,"Obesity")</f>
        <v>Overweight</v>
      </c>
      <c r="D1024" s="9">
        <v>9.9600000000000009</v>
      </c>
      <c r="E1024" s="11" t="str" cm="1">
        <f t="array" ref="E1024">_xlfn.IFS(D1024&lt;5.7,"Normal",D1024&lt;6.5,"Prediabetes",D1024&gt;=6.5,"Diabetes")</f>
        <v>Diabetes</v>
      </c>
      <c r="F1024" s="9" t="s">
        <v>2378</v>
      </c>
      <c r="G1024" s="9" t="s">
        <v>2378</v>
      </c>
      <c r="H1024" s="9" t="s">
        <v>2378</v>
      </c>
      <c r="I1024" s="11">
        <v>0</v>
      </c>
      <c r="J1024" s="17" t="s">
        <v>2378</v>
      </c>
    </row>
    <row r="1025" spans="1:10" x14ac:dyDescent="0.3">
      <c r="A1025" s="9" t="s">
        <v>1346</v>
      </c>
      <c r="B1025" s="9">
        <v>21.01</v>
      </c>
      <c r="C1025" s="11" t="str" cm="1">
        <f t="array" ref="C1025">_xlfn.IFS(B1025&lt;18.5,"Underweight",B1025&lt;24.9,"Normal Weight",B1025&lt;30,"Overweight",B1025&gt;=30,"Obesity")</f>
        <v>Normal Weight</v>
      </c>
      <c r="D1025" s="9">
        <v>7.37</v>
      </c>
      <c r="E1025" s="11" t="str" cm="1">
        <f t="array" ref="E1025">_xlfn.IFS(D1025&lt;5.7,"Normal",D1025&lt;6.5,"Prediabetes",D1025&gt;=6.5,"Diabetes")</f>
        <v>Diabetes</v>
      </c>
      <c r="F1025" s="9" t="s">
        <v>2378</v>
      </c>
      <c r="G1025" s="9" t="s">
        <v>2378</v>
      </c>
      <c r="H1025" s="9" t="s">
        <v>2378</v>
      </c>
      <c r="I1025" s="11">
        <v>0</v>
      </c>
      <c r="J1025" s="17" t="s">
        <v>2378</v>
      </c>
    </row>
    <row r="1026" spans="1:10" x14ac:dyDescent="0.3">
      <c r="A1026" s="9" t="s">
        <v>1345</v>
      </c>
      <c r="B1026" s="9">
        <v>52.37</v>
      </c>
      <c r="C1026" s="11" t="str" cm="1">
        <f t="array" ref="C1026">_xlfn.IFS(B1026&lt;18.5,"Underweight",B1026&lt;24.9,"Normal Weight",B1026&lt;30,"Overweight",B1026&gt;=30,"Obesity")</f>
        <v>Obesity</v>
      </c>
      <c r="D1026" s="9">
        <v>5.0599999999999996</v>
      </c>
      <c r="E1026" s="11" t="str" cm="1">
        <f t="array" ref="E1026">_xlfn.IFS(D1026&lt;5.7,"Normal",D1026&lt;6.5,"Prediabetes",D1026&gt;=6.5,"Diabetes")</f>
        <v>Normal</v>
      </c>
      <c r="F1026" s="9" t="s">
        <v>2380</v>
      </c>
      <c r="G1026" s="9" t="s">
        <v>2379</v>
      </c>
      <c r="H1026" s="9" t="s">
        <v>2378</v>
      </c>
      <c r="I1026" s="11">
        <v>2</v>
      </c>
      <c r="J1026" s="17" t="s">
        <v>2378</v>
      </c>
    </row>
    <row r="1027" spans="1:10" x14ac:dyDescent="0.3">
      <c r="A1027" s="9" t="s">
        <v>1344</v>
      </c>
      <c r="B1027" s="9">
        <v>40.369999999999997</v>
      </c>
      <c r="C1027" s="11" t="str" cm="1">
        <f t="array" ref="C1027">_xlfn.IFS(B1027&lt;18.5,"Underweight",B1027&lt;24.9,"Normal Weight",B1027&lt;30,"Overweight",B1027&gt;=30,"Obesity")</f>
        <v>Obesity</v>
      </c>
      <c r="D1027" s="9">
        <v>8.2100000000000009</v>
      </c>
      <c r="E1027" s="11" t="str" cm="1">
        <f t="array" ref="E1027">_xlfn.IFS(D1027&lt;5.7,"Normal",D1027&lt;6.5,"Prediabetes",D1027&gt;=6.5,"Diabetes")</f>
        <v>Diabetes</v>
      </c>
      <c r="F1027" s="9" t="s">
        <v>2378</v>
      </c>
      <c r="G1027" s="9" t="s">
        <v>2378</v>
      </c>
      <c r="H1027" s="9" t="s">
        <v>2378</v>
      </c>
      <c r="I1027" s="11">
        <v>0</v>
      </c>
      <c r="J1027" s="17" t="s">
        <v>2378</v>
      </c>
    </row>
    <row r="1028" spans="1:10" x14ac:dyDescent="0.3">
      <c r="A1028" s="9" t="s">
        <v>1343</v>
      </c>
      <c r="B1028" s="9">
        <v>41.47</v>
      </c>
      <c r="C1028" s="11" t="str" cm="1">
        <f t="array" ref="C1028">_xlfn.IFS(B1028&lt;18.5,"Underweight",B1028&lt;24.9,"Normal Weight",B1028&lt;30,"Overweight",B1028&gt;=30,"Obesity")</f>
        <v>Obesity</v>
      </c>
      <c r="D1028" s="9">
        <v>10.34</v>
      </c>
      <c r="E1028" s="11" t="str" cm="1">
        <f t="array" ref="E1028">_xlfn.IFS(D1028&lt;5.7,"Normal",D1028&lt;6.5,"Prediabetes",D1028&gt;=6.5,"Diabetes")</f>
        <v>Diabetes</v>
      </c>
      <c r="F1028" s="9" t="s">
        <v>2378</v>
      </c>
      <c r="G1028" s="9" t="s">
        <v>2378</v>
      </c>
      <c r="H1028" s="9" t="s">
        <v>2378</v>
      </c>
      <c r="I1028" s="11">
        <v>2</v>
      </c>
      <c r="J1028" s="17" t="s">
        <v>2378</v>
      </c>
    </row>
    <row r="1029" spans="1:10" x14ac:dyDescent="0.3">
      <c r="A1029" s="9" t="s">
        <v>1342</v>
      </c>
      <c r="B1029" s="9">
        <v>33.725000000000001</v>
      </c>
      <c r="C1029" s="11" t="str" cm="1">
        <f t="array" ref="C1029">_xlfn.IFS(B1029&lt;18.5,"Underweight",B1029&lt;24.9,"Normal Weight",B1029&lt;30,"Overweight",B1029&gt;=30,"Obesity")</f>
        <v>Obesity</v>
      </c>
      <c r="D1029" s="9">
        <v>5.51</v>
      </c>
      <c r="E1029" s="11" t="str" cm="1">
        <f t="array" ref="E1029">_xlfn.IFS(D1029&lt;5.7,"Normal",D1029&lt;6.5,"Prediabetes",D1029&gt;=6.5,"Diabetes")</f>
        <v>Normal</v>
      </c>
      <c r="F1029" s="9" t="s">
        <v>2380</v>
      </c>
      <c r="G1029" s="9" t="s">
        <v>2378</v>
      </c>
      <c r="H1029" s="9" t="s">
        <v>2378</v>
      </c>
      <c r="I1029" s="11">
        <v>2</v>
      </c>
      <c r="J1029" s="17" t="s">
        <v>2378</v>
      </c>
    </row>
    <row r="1030" spans="1:10" x14ac:dyDescent="0.3">
      <c r="A1030" s="9" t="s">
        <v>1341</v>
      </c>
      <c r="B1030" s="9">
        <v>28.1</v>
      </c>
      <c r="C1030" s="11" t="str" cm="1">
        <f t="array" ref="C1030">_xlfn.IFS(B1030&lt;18.5,"Underweight",B1030&lt;24.9,"Normal Weight",B1030&lt;30,"Overweight",B1030&gt;=30,"Obesity")</f>
        <v>Overweight</v>
      </c>
      <c r="D1030" s="9">
        <v>11.2</v>
      </c>
      <c r="E1030" s="11" t="str" cm="1">
        <f t="array" ref="E1030">_xlfn.IFS(D1030&lt;5.7,"Normal",D1030&lt;6.5,"Prediabetes",D1030&gt;=6.5,"Diabetes")</f>
        <v>Diabetes</v>
      </c>
      <c r="F1030" s="9" t="s">
        <v>2378</v>
      </c>
      <c r="G1030" s="9" t="s">
        <v>2378</v>
      </c>
      <c r="H1030" s="9" t="s">
        <v>2378</v>
      </c>
      <c r="I1030" s="11">
        <v>0</v>
      </c>
      <c r="J1030" s="17" t="s">
        <v>2378</v>
      </c>
    </row>
    <row r="1031" spans="1:10" x14ac:dyDescent="0.3">
      <c r="A1031" s="9" t="s">
        <v>1340</v>
      </c>
      <c r="B1031" s="9">
        <v>37.43</v>
      </c>
      <c r="C1031" s="11" t="str" cm="1">
        <f t="array" ref="C1031">_xlfn.IFS(B1031&lt;18.5,"Underweight",B1031&lt;24.9,"Normal Weight",B1031&lt;30,"Overweight",B1031&gt;=30,"Obesity")</f>
        <v>Obesity</v>
      </c>
      <c r="D1031" s="9">
        <v>4.3499999999999996</v>
      </c>
      <c r="E1031" s="11" t="str" cm="1">
        <f t="array" ref="E1031">_xlfn.IFS(D1031&lt;5.7,"Normal",D1031&lt;6.5,"Prediabetes",D1031&gt;=6.5,"Diabetes")</f>
        <v>Normal</v>
      </c>
      <c r="F1031" s="9" t="s">
        <v>2380</v>
      </c>
      <c r="G1031" s="9" t="s">
        <v>2378</v>
      </c>
      <c r="H1031" s="9" t="s">
        <v>2380</v>
      </c>
      <c r="I1031" s="11">
        <v>1</v>
      </c>
      <c r="J1031" s="17" t="s">
        <v>2378</v>
      </c>
    </row>
    <row r="1032" spans="1:10" x14ac:dyDescent="0.3">
      <c r="A1032" s="9" t="s">
        <v>1339</v>
      </c>
      <c r="B1032" s="9">
        <v>23.7</v>
      </c>
      <c r="C1032" s="11" t="str" cm="1">
        <f t="array" ref="C1032">_xlfn.IFS(B1032&lt;18.5,"Underweight",B1032&lt;24.9,"Normal Weight",B1032&lt;30,"Overweight",B1032&gt;=30,"Obesity")</f>
        <v>Normal Weight</v>
      </c>
      <c r="D1032" s="9">
        <v>10.45</v>
      </c>
      <c r="E1032" s="11" t="str" cm="1">
        <f t="array" ref="E1032">_xlfn.IFS(D1032&lt;5.7,"Normal",D1032&lt;6.5,"Prediabetes",D1032&gt;=6.5,"Diabetes")</f>
        <v>Diabetes</v>
      </c>
      <c r="F1032" s="9" t="s">
        <v>2378</v>
      </c>
      <c r="G1032" s="9" t="s">
        <v>2378</v>
      </c>
      <c r="H1032" s="9" t="s">
        <v>2378</v>
      </c>
      <c r="I1032" s="11">
        <v>0</v>
      </c>
      <c r="J1032" s="17" t="s">
        <v>2378</v>
      </c>
    </row>
    <row r="1033" spans="1:10" x14ac:dyDescent="0.3">
      <c r="A1033" s="9" t="s">
        <v>1338</v>
      </c>
      <c r="B1033" s="9">
        <v>24.795000000000002</v>
      </c>
      <c r="C1033" s="11" t="str" cm="1">
        <f t="array" ref="C1033">_xlfn.IFS(B1033&lt;18.5,"Underweight",B1033&lt;24.9,"Normal Weight",B1033&lt;30,"Overweight",B1033&gt;=30,"Obesity")</f>
        <v>Normal Weight</v>
      </c>
      <c r="D1033" s="9">
        <v>4.07</v>
      </c>
      <c r="E1033" s="11" t="str" cm="1">
        <f t="array" ref="E1033">_xlfn.IFS(D1033&lt;5.7,"Normal",D1033&lt;6.5,"Prediabetes",D1033&gt;=6.5,"Diabetes")</f>
        <v>Normal</v>
      </c>
      <c r="F1033" s="9" t="s">
        <v>2380</v>
      </c>
      <c r="G1033" s="9" t="s">
        <v>2378</v>
      </c>
      <c r="H1033" s="9" t="s">
        <v>2380</v>
      </c>
      <c r="I1033" s="11">
        <v>1</v>
      </c>
      <c r="J1033" s="17" t="s">
        <v>2378</v>
      </c>
    </row>
    <row r="1034" spans="1:10" x14ac:dyDescent="0.3">
      <c r="A1034" s="9" t="s">
        <v>1337</v>
      </c>
      <c r="B1034" s="9">
        <v>31.9</v>
      </c>
      <c r="C1034" s="11" t="str" cm="1">
        <f t="array" ref="C1034">_xlfn.IFS(B1034&lt;18.5,"Underweight",B1034&lt;24.9,"Normal Weight",B1034&lt;30,"Overweight",B1034&gt;=30,"Obesity")</f>
        <v>Obesity</v>
      </c>
      <c r="D1034" s="9">
        <v>8.34</v>
      </c>
      <c r="E1034" s="11" t="str" cm="1">
        <f t="array" ref="E1034">_xlfn.IFS(D1034&lt;5.7,"Normal",D1034&lt;6.5,"Prediabetes",D1034&gt;=6.5,"Diabetes")</f>
        <v>Diabetes</v>
      </c>
      <c r="F1034" s="9" t="s">
        <v>2378</v>
      </c>
      <c r="G1034" s="9" t="s">
        <v>2378</v>
      </c>
      <c r="H1034" s="9" t="s">
        <v>2378</v>
      </c>
      <c r="I1034" s="11">
        <v>0</v>
      </c>
      <c r="J1034" s="17" t="s">
        <v>2378</v>
      </c>
    </row>
    <row r="1035" spans="1:10" x14ac:dyDescent="0.3">
      <c r="A1035" s="9" t="s">
        <v>1336</v>
      </c>
      <c r="B1035" s="9">
        <v>32.68</v>
      </c>
      <c r="C1035" s="11" t="str" cm="1">
        <f t="array" ref="C1035">_xlfn.IFS(B1035&lt;18.5,"Underweight",B1035&lt;24.9,"Normal Weight",B1035&lt;30,"Overweight",B1035&gt;=30,"Obesity")</f>
        <v>Obesity</v>
      </c>
      <c r="D1035" s="9">
        <v>7.41</v>
      </c>
      <c r="E1035" s="11" t="str" cm="1">
        <f t="array" ref="E1035">_xlfn.IFS(D1035&lt;5.7,"Normal",D1035&lt;6.5,"Prediabetes",D1035&gt;=6.5,"Diabetes")</f>
        <v>Diabetes</v>
      </c>
      <c r="F1035" s="9" t="s">
        <v>2378</v>
      </c>
      <c r="G1035" s="9" t="s">
        <v>2378</v>
      </c>
      <c r="H1035" s="9" t="s">
        <v>2378</v>
      </c>
      <c r="I1035" s="11">
        <v>0</v>
      </c>
      <c r="J1035" s="17" t="s">
        <v>2378</v>
      </c>
    </row>
    <row r="1036" spans="1:10" x14ac:dyDescent="0.3">
      <c r="A1036" s="9" t="s">
        <v>1335</v>
      </c>
      <c r="B1036" s="9">
        <v>47.13</v>
      </c>
      <c r="C1036" s="11" t="str" cm="1">
        <f t="array" ref="C1036">_xlfn.IFS(B1036&lt;18.5,"Underweight",B1036&lt;24.9,"Normal Weight",B1036&lt;30,"Overweight",B1036&gt;=30,"Obesity")</f>
        <v>Obesity</v>
      </c>
      <c r="D1036" s="9">
        <v>4.3099999999999996</v>
      </c>
      <c r="E1036" s="11" t="str" cm="1">
        <f t="array" ref="E1036">_xlfn.IFS(D1036&lt;5.7,"Normal",D1036&lt;6.5,"Prediabetes",D1036&gt;=6.5,"Diabetes")</f>
        <v>Normal</v>
      </c>
      <c r="F1036" s="9" t="s">
        <v>2378</v>
      </c>
      <c r="G1036" s="9" t="s">
        <v>2378</v>
      </c>
      <c r="H1036" s="9" t="s">
        <v>2378</v>
      </c>
      <c r="I1036" s="11">
        <v>0</v>
      </c>
      <c r="J1036" s="17" t="s">
        <v>2378</v>
      </c>
    </row>
    <row r="1037" spans="1:10" x14ac:dyDescent="0.3">
      <c r="A1037" s="9" t="s">
        <v>1334</v>
      </c>
      <c r="B1037" s="9">
        <v>36.67</v>
      </c>
      <c r="C1037" s="11" t="str" cm="1">
        <f t="array" ref="C1037">_xlfn.IFS(B1037&lt;18.5,"Underweight",B1037&lt;24.9,"Normal Weight",B1037&lt;30,"Overweight",B1037&gt;=30,"Obesity")</f>
        <v>Obesity</v>
      </c>
      <c r="D1037" s="9">
        <v>10.83</v>
      </c>
      <c r="E1037" s="11" t="str" cm="1">
        <f t="array" ref="E1037">_xlfn.IFS(D1037&lt;5.7,"Normal",D1037&lt;6.5,"Prediabetes",D1037&gt;=6.5,"Diabetes")</f>
        <v>Diabetes</v>
      </c>
      <c r="F1037" s="9" t="s">
        <v>2378</v>
      </c>
      <c r="G1037" s="9" t="s">
        <v>2378</v>
      </c>
      <c r="H1037" s="9" t="s">
        <v>2378</v>
      </c>
      <c r="I1037" s="11">
        <v>0</v>
      </c>
      <c r="J1037" s="17" t="s">
        <v>2378</v>
      </c>
    </row>
    <row r="1038" spans="1:10" x14ac:dyDescent="0.3">
      <c r="A1038" s="9" t="s">
        <v>1333</v>
      </c>
      <c r="B1038" s="9">
        <v>33.630000000000003</v>
      </c>
      <c r="C1038" s="11" t="str" cm="1">
        <f t="array" ref="C1038">_xlfn.IFS(B1038&lt;18.5,"Underweight",B1038&lt;24.9,"Normal Weight",B1038&lt;30,"Overweight",B1038&gt;=30,"Obesity")</f>
        <v>Obesity</v>
      </c>
      <c r="D1038" s="9">
        <v>11.31</v>
      </c>
      <c r="E1038" s="11" t="str" cm="1">
        <f t="array" ref="E1038">_xlfn.IFS(D1038&lt;5.7,"Normal",D1038&lt;6.5,"Prediabetes",D1038&gt;=6.5,"Diabetes")</f>
        <v>Diabetes</v>
      </c>
      <c r="F1038" s="9" t="s">
        <v>2378</v>
      </c>
      <c r="G1038" s="9" t="s">
        <v>2378</v>
      </c>
      <c r="H1038" s="9" t="s">
        <v>2378</v>
      </c>
      <c r="I1038" s="11">
        <v>0</v>
      </c>
      <c r="J1038" s="17" t="s">
        <v>2378</v>
      </c>
    </row>
    <row r="1039" spans="1:10" x14ac:dyDescent="0.3">
      <c r="A1039" s="9" t="s">
        <v>1332</v>
      </c>
      <c r="B1039" s="9">
        <v>32.67</v>
      </c>
      <c r="C1039" s="11" t="str" cm="1">
        <f t="array" ref="C1039">_xlfn.IFS(B1039&lt;18.5,"Underweight",B1039&lt;24.9,"Normal Weight",B1039&lt;30,"Overweight",B1039&gt;=30,"Obesity")</f>
        <v>Obesity</v>
      </c>
      <c r="D1039" s="9">
        <v>11.81</v>
      </c>
      <c r="E1039" s="11" t="str" cm="1">
        <f t="array" ref="E1039">_xlfn.IFS(D1039&lt;5.7,"Normal",D1039&lt;6.5,"Prediabetes",D1039&gt;=6.5,"Diabetes")</f>
        <v>Diabetes</v>
      </c>
      <c r="F1039" s="9" t="s">
        <v>2380</v>
      </c>
      <c r="G1039" s="9" t="s">
        <v>2378</v>
      </c>
      <c r="H1039" s="9" t="s">
        <v>2378</v>
      </c>
      <c r="I1039" s="11">
        <v>0</v>
      </c>
      <c r="J1039" s="17" t="s">
        <v>2378</v>
      </c>
    </row>
    <row r="1040" spans="1:10" x14ac:dyDescent="0.3">
      <c r="A1040" s="9" t="s">
        <v>1331</v>
      </c>
      <c r="B1040" s="9">
        <v>33.299999999999997</v>
      </c>
      <c r="C1040" s="11" t="str" cm="1">
        <f t="array" ref="C1040">_xlfn.IFS(B1040&lt;18.5,"Underweight",B1040&lt;24.9,"Normal Weight",B1040&lt;30,"Overweight",B1040&gt;=30,"Obesity")</f>
        <v>Obesity</v>
      </c>
      <c r="D1040" s="9">
        <v>8.26</v>
      </c>
      <c r="E1040" s="11" t="str" cm="1">
        <f t="array" ref="E1040">_xlfn.IFS(D1040&lt;5.7,"Normal",D1040&lt;6.5,"Prediabetes",D1040&gt;=6.5,"Diabetes")</f>
        <v>Diabetes</v>
      </c>
      <c r="F1040" s="9" t="s">
        <v>2380</v>
      </c>
      <c r="G1040" s="9" t="s">
        <v>2378</v>
      </c>
      <c r="H1040" s="9" t="s">
        <v>2378</v>
      </c>
      <c r="I1040" s="11">
        <v>2</v>
      </c>
      <c r="J1040" s="17" t="s">
        <v>2378</v>
      </c>
    </row>
    <row r="1041" spans="1:10" x14ac:dyDescent="0.3">
      <c r="A1041" s="9" t="s">
        <v>1330</v>
      </c>
      <c r="B1041" s="9">
        <v>30.78</v>
      </c>
      <c r="C1041" s="11" t="str" cm="1">
        <f t="array" ref="C1041">_xlfn.IFS(B1041&lt;18.5,"Underweight",B1041&lt;24.9,"Normal Weight",B1041&lt;30,"Overweight",B1041&gt;=30,"Obesity")</f>
        <v>Obesity</v>
      </c>
      <c r="D1041" s="9">
        <v>10.74</v>
      </c>
      <c r="E1041" s="11" t="str" cm="1">
        <f t="array" ref="E1041">_xlfn.IFS(D1041&lt;5.7,"Normal",D1041&lt;6.5,"Prediabetes",D1041&gt;=6.5,"Diabetes")</f>
        <v>Diabetes</v>
      </c>
      <c r="F1041" s="9" t="s">
        <v>2380</v>
      </c>
      <c r="G1041" s="9" t="s">
        <v>2378</v>
      </c>
      <c r="H1041" s="9" t="s">
        <v>2378</v>
      </c>
      <c r="I1041" s="11">
        <v>2</v>
      </c>
      <c r="J1041" s="17" t="s">
        <v>2378</v>
      </c>
    </row>
    <row r="1042" spans="1:10" x14ac:dyDescent="0.3">
      <c r="A1042" s="9" t="s">
        <v>1329</v>
      </c>
      <c r="B1042" s="9">
        <v>28.975000000000001</v>
      </c>
      <c r="C1042" s="11" t="str" cm="1">
        <f t="array" ref="C1042">_xlfn.IFS(B1042&lt;18.5,"Underweight",B1042&lt;24.9,"Normal Weight",B1042&lt;30,"Overweight",B1042&gt;=30,"Obesity")</f>
        <v>Overweight</v>
      </c>
      <c r="D1042" s="9">
        <v>7.69</v>
      </c>
      <c r="E1042" s="11" t="str" cm="1">
        <f t="array" ref="E1042">_xlfn.IFS(D1042&lt;5.7,"Normal",D1042&lt;6.5,"Prediabetes",D1042&gt;=6.5,"Diabetes")</f>
        <v>Diabetes</v>
      </c>
      <c r="F1042" s="9" t="s">
        <v>2380</v>
      </c>
      <c r="G1042" s="9" t="s">
        <v>2378</v>
      </c>
      <c r="H1042" s="9" t="s">
        <v>2378</v>
      </c>
      <c r="I1042" s="11">
        <v>0</v>
      </c>
      <c r="J1042" s="17" t="s">
        <v>2378</v>
      </c>
    </row>
    <row r="1043" spans="1:10" x14ac:dyDescent="0.3">
      <c r="A1043" s="9" t="s">
        <v>1328</v>
      </c>
      <c r="B1043" s="9">
        <v>33.4</v>
      </c>
      <c r="C1043" s="11" t="str" cm="1">
        <f t="array" ref="C1043">_xlfn.IFS(B1043&lt;18.5,"Underweight",B1043&lt;24.9,"Normal Weight",B1043&lt;30,"Overweight",B1043&gt;=30,"Obesity")</f>
        <v>Obesity</v>
      </c>
      <c r="D1043" s="9">
        <v>4.84</v>
      </c>
      <c r="E1043" s="11" t="str" cm="1">
        <f t="array" ref="E1043">_xlfn.IFS(D1043&lt;5.7,"Normal",D1043&lt;6.5,"Prediabetes",D1043&gt;=6.5,"Diabetes")</f>
        <v>Normal</v>
      </c>
      <c r="F1043" s="9" t="s">
        <v>2378</v>
      </c>
      <c r="G1043" s="9" t="s">
        <v>2378</v>
      </c>
      <c r="H1043" s="9" t="s">
        <v>2378</v>
      </c>
      <c r="I1043" s="11">
        <v>0</v>
      </c>
      <c r="J1043" s="17" t="s">
        <v>2378</v>
      </c>
    </row>
    <row r="1044" spans="1:10" x14ac:dyDescent="0.3">
      <c r="A1044" s="9" t="s">
        <v>1327</v>
      </c>
      <c r="B1044" s="9">
        <v>21.5</v>
      </c>
      <c r="C1044" s="11" t="str" cm="1">
        <f t="array" ref="C1044">_xlfn.IFS(B1044&lt;18.5,"Underweight",B1044&lt;24.9,"Normal Weight",B1044&lt;30,"Overweight",B1044&gt;=30,"Obesity")</f>
        <v>Normal Weight</v>
      </c>
      <c r="D1044" s="9">
        <v>9.77</v>
      </c>
      <c r="E1044" s="11" t="str" cm="1">
        <f t="array" ref="E1044">_xlfn.IFS(D1044&lt;5.7,"Normal",D1044&lt;6.5,"Prediabetes",D1044&gt;=6.5,"Diabetes")</f>
        <v>Diabetes</v>
      </c>
      <c r="F1044" s="9" t="s">
        <v>2380</v>
      </c>
      <c r="G1044" s="9" t="s">
        <v>2378</v>
      </c>
      <c r="H1044" s="9" t="s">
        <v>2378</v>
      </c>
      <c r="I1044" s="11">
        <v>0</v>
      </c>
      <c r="J1044" s="17" t="s">
        <v>2378</v>
      </c>
    </row>
    <row r="1045" spans="1:10" x14ac:dyDescent="0.3">
      <c r="A1045" s="9" t="s">
        <v>1326</v>
      </c>
      <c r="B1045" s="9">
        <v>38.14</v>
      </c>
      <c r="C1045" s="11" t="str" cm="1">
        <f t="array" ref="C1045">_xlfn.IFS(B1045&lt;18.5,"Underweight",B1045&lt;24.9,"Normal Weight",B1045&lt;30,"Overweight",B1045&gt;=30,"Obesity")</f>
        <v>Obesity</v>
      </c>
      <c r="D1045" s="9">
        <v>5.84</v>
      </c>
      <c r="E1045" s="11" t="str" cm="1">
        <f t="array" ref="E1045">_xlfn.IFS(D1045&lt;5.7,"Normal",D1045&lt;6.5,"Prediabetes",D1045&gt;=6.5,"Diabetes")</f>
        <v>Prediabetes</v>
      </c>
      <c r="F1045" s="9" t="s">
        <v>2378</v>
      </c>
      <c r="G1045" s="9" t="s">
        <v>2378</v>
      </c>
      <c r="H1045" s="9" t="s">
        <v>2378</v>
      </c>
      <c r="I1045" s="11">
        <v>0</v>
      </c>
      <c r="J1045" s="17" t="s">
        <v>2378</v>
      </c>
    </row>
    <row r="1046" spans="1:10" x14ac:dyDescent="0.3">
      <c r="A1046" s="9" t="s">
        <v>1325</v>
      </c>
      <c r="B1046" s="9">
        <v>35.42</v>
      </c>
      <c r="C1046" s="11" t="str" cm="1">
        <f t="array" ref="C1046">_xlfn.IFS(B1046&lt;18.5,"Underweight",B1046&lt;24.9,"Normal Weight",B1046&lt;30,"Overweight",B1046&gt;=30,"Obesity")</f>
        <v>Obesity</v>
      </c>
      <c r="D1046" s="9">
        <v>8.6999999999999993</v>
      </c>
      <c r="E1046" s="11" t="str" cm="1">
        <f t="array" ref="E1046">_xlfn.IFS(D1046&lt;5.7,"Normal",D1046&lt;6.5,"Prediabetes",D1046&gt;=6.5,"Diabetes")</f>
        <v>Diabetes</v>
      </c>
      <c r="F1046" s="9" t="s">
        <v>2380</v>
      </c>
      <c r="G1046" s="9" t="s">
        <v>2378</v>
      </c>
      <c r="H1046" s="9" t="s">
        <v>2378</v>
      </c>
      <c r="I1046" s="11">
        <v>1</v>
      </c>
      <c r="J1046" s="17" t="s">
        <v>2378</v>
      </c>
    </row>
    <row r="1047" spans="1:10" x14ac:dyDescent="0.3">
      <c r="A1047" s="9" t="s">
        <v>1324</v>
      </c>
      <c r="B1047" s="9">
        <v>35.625</v>
      </c>
      <c r="C1047" s="11" t="str" cm="1">
        <f t="array" ref="C1047">_xlfn.IFS(B1047&lt;18.5,"Underweight",B1047&lt;24.9,"Normal Weight",B1047&lt;30,"Overweight",B1047&gt;=30,"Obesity")</f>
        <v>Obesity</v>
      </c>
      <c r="D1047" s="9">
        <v>10.79</v>
      </c>
      <c r="E1047" s="11" t="str" cm="1">
        <f t="array" ref="E1047">_xlfn.IFS(D1047&lt;5.7,"Normal",D1047&lt;6.5,"Prediabetes",D1047&gt;=6.5,"Diabetes")</f>
        <v>Diabetes</v>
      </c>
      <c r="F1047" s="9" t="s">
        <v>2378</v>
      </c>
      <c r="G1047" s="9" t="s">
        <v>2378</v>
      </c>
      <c r="H1047" s="9" t="s">
        <v>2378</v>
      </c>
      <c r="I1047" s="11">
        <v>0</v>
      </c>
      <c r="J1047" s="17" t="s">
        <v>2378</v>
      </c>
    </row>
    <row r="1048" spans="1:10" x14ac:dyDescent="0.3">
      <c r="A1048" s="9" t="s">
        <v>1323</v>
      </c>
      <c r="B1048" s="9">
        <v>45.51</v>
      </c>
      <c r="C1048" s="11" t="str" cm="1">
        <f t="array" ref="C1048">_xlfn.IFS(B1048&lt;18.5,"Underweight",B1048&lt;24.9,"Normal Weight",B1048&lt;30,"Overweight",B1048&gt;=30,"Obesity")</f>
        <v>Obesity</v>
      </c>
      <c r="D1048" s="9">
        <v>4.32</v>
      </c>
      <c r="E1048" s="11" t="str" cm="1">
        <f t="array" ref="E1048">_xlfn.IFS(D1048&lt;5.7,"Normal",D1048&lt;6.5,"Prediabetes",D1048&gt;=6.5,"Diabetes")</f>
        <v>Normal</v>
      </c>
      <c r="F1048" s="9" t="s">
        <v>2378</v>
      </c>
      <c r="G1048" s="9" t="s">
        <v>2378</v>
      </c>
      <c r="H1048" s="9" t="s">
        <v>2378</v>
      </c>
      <c r="I1048" s="11">
        <v>1</v>
      </c>
      <c r="J1048" s="17" t="s">
        <v>2378</v>
      </c>
    </row>
    <row r="1049" spans="1:10" x14ac:dyDescent="0.3">
      <c r="A1049" s="9" t="s">
        <v>1322</v>
      </c>
      <c r="B1049" s="9">
        <v>37.1</v>
      </c>
      <c r="C1049" s="11" t="str" cm="1">
        <f t="array" ref="C1049">_xlfn.IFS(B1049&lt;18.5,"Underweight",B1049&lt;24.9,"Normal Weight",B1049&lt;30,"Overweight",B1049&gt;=30,"Obesity")</f>
        <v>Obesity</v>
      </c>
      <c r="D1049" s="9">
        <v>7.19</v>
      </c>
      <c r="E1049" s="11" t="str" cm="1">
        <f t="array" ref="E1049">_xlfn.IFS(D1049&lt;5.7,"Normal",D1049&lt;6.5,"Prediabetes",D1049&gt;=6.5,"Diabetes")</f>
        <v>Diabetes</v>
      </c>
      <c r="F1049" s="9" t="s">
        <v>2380</v>
      </c>
      <c r="G1049" s="9" t="s">
        <v>2378</v>
      </c>
      <c r="H1049" s="9" t="s">
        <v>2378</v>
      </c>
      <c r="I1049" s="11">
        <v>0</v>
      </c>
      <c r="J1049" s="17" t="s">
        <v>2378</v>
      </c>
    </row>
    <row r="1050" spans="1:10" x14ac:dyDescent="0.3">
      <c r="A1050" s="9" t="s">
        <v>1321</v>
      </c>
      <c r="B1050" s="9">
        <v>30.5</v>
      </c>
      <c r="C1050" s="11" t="str" cm="1">
        <f t="array" ref="C1050">_xlfn.IFS(B1050&lt;18.5,"Underweight",B1050&lt;24.9,"Normal Weight",B1050&lt;30,"Overweight",B1050&gt;=30,"Obesity")</f>
        <v>Obesity</v>
      </c>
      <c r="D1050" s="9">
        <v>11.94</v>
      </c>
      <c r="E1050" s="11" t="str" cm="1">
        <f t="array" ref="E1050">_xlfn.IFS(D1050&lt;5.7,"Normal",D1050&lt;6.5,"Prediabetes",D1050&gt;=6.5,"Diabetes")</f>
        <v>Diabetes</v>
      </c>
      <c r="F1050" s="9" t="s">
        <v>2380</v>
      </c>
      <c r="G1050" s="9" t="s">
        <v>2378</v>
      </c>
      <c r="H1050" s="9" t="s">
        <v>2378</v>
      </c>
      <c r="I1050" s="11">
        <v>0</v>
      </c>
      <c r="J1050" s="17" t="s">
        <v>2378</v>
      </c>
    </row>
    <row r="1051" spans="1:10" x14ac:dyDescent="0.3">
      <c r="A1051" s="9" t="s">
        <v>1320</v>
      </c>
      <c r="B1051" s="9">
        <v>28.16</v>
      </c>
      <c r="C1051" s="11" t="str" cm="1">
        <f t="array" ref="C1051">_xlfn.IFS(B1051&lt;18.5,"Underweight",B1051&lt;24.9,"Normal Weight",B1051&lt;30,"Overweight",B1051&gt;=30,"Obesity")</f>
        <v>Overweight</v>
      </c>
      <c r="D1051" s="9">
        <v>5.56</v>
      </c>
      <c r="E1051" s="11" t="str" cm="1">
        <f t="array" ref="E1051">_xlfn.IFS(D1051&lt;5.7,"Normal",D1051&lt;6.5,"Prediabetes",D1051&gt;=6.5,"Diabetes")</f>
        <v>Normal</v>
      </c>
      <c r="F1051" s="9" t="s">
        <v>2378</v>
      </c>
      <c r="G1051" s="9" t="s">
        <v>2378</v>
      </c>
      <c r="H1051" s="9" t="s">
        <v>2378</v>
      </c>
      <c r="I1051" s="11">
        <v>2</v>
      </c>
      <c r="J1051" s="17" t="s">
        <v>2378</v>
      </c>
    </row>
    <row r="1052" spans="1:10" x14ac:dyDescent="0.3">
      <c r="A1052" s="9" t="s">
        <v>1319</v>
      </c>
      <c r="B1052" s="9">
        <v>29.1</v>
      </c>
      <c r="C1052" s="11" t="str" cm="1">
        <f t="array" ref="C1052">_xlfn.IFS(B1052&lt;18.5,"Underweight",B1052&lt;24.9,"Normal Weight",B1052&lt;30,"Overweight",B1052&gt;=30,"Obesity")</f>
        <v>Overweight</v>
      </c>
      <c r="D1052" s="9">
        <v>5.64</v>
      </c>
      <c r="E1052" s="11" t="str" cm="1">
        <f t="array" ref="E1052">_xlfn.IFS(D1052&lt;5.7,"Normal",D1052&lt;6.5,"Prediabetes",D1052&gt;=6.5,"Diabetes")</f>
        <v>Normal</v>
      </c>
      <c r="F1052" s="9" t="s">
        <v>2380</v>
      </c>
      <c r="G1052" s="9" t="s">
        <v>2378</v>
      </c>
      <c r="H1052" s="9" t="s">
        <v>2378</v>
      </c>
      <c r="I1052" s="11">
        <v>0</v>
      </c>
      <c r="J1052" s="17" t="s">
        <v>2378</v>
      </c>
    </row>
    <row r="1053" spans="1:10" x14ac:dyDescent="0.3">
      <c r="A1053" s="9" t="s">
        <v>1318</v>
      </c>
      <c r="B1053" s="9">
        <v>30.22</v>
      </c>
      <c r="C1053" s="11" t="str" cm="1">
        <f t="array" ref="C1053">_xlfn.IFS(B1053&lt;18.5,"Underweight",B1053&lt;24.9,"Normal Weight",B1053&lt;30,"Overweight",B1053&gt;=30,"Obesity")</f>
        <v>Obesity</v>
      </c>
      <c r="D1053" s="9">
        <v>4.6500000000000004</v>
      </c>
      <c r="E1053" s="11" t="str" cm="1">
        <f t="array" ref="E1053">_xlfn.IFS(D1053&lt;5.7,"Normal",D1053&lt;6.5,"Prediabetes",D1053&gt;=6.5,"Diabetes")</f>
        <v>Normal</v>
      </c>
      <c r="F1053" s="9" t="s">
        <v>2378</v>
      </c>
      <c r="G1053" s="9" t="s">
        <v>2378</v>
      </c>
      <c r="H1053" s="9" t="s">
        <v>2378</v>
      </c>
      <c r="I1053" s="11">
        <v>0</v>
      </c>
      <c r="J1053" s="17" t="s">
        <v>2378</v>
      </c>
    </row>
    <row r="1054" spans="1:10" x14ac:dyDescent="0.3">
      <c r="A1054" s="9" t="s">
        <v>1317</v>
      </c>
      <c r="B1054" s="9">
        <v>24.29</v>
      </c>
      <c r="C1054" s="11" t="str" cm="1">
        <f t="array" ref="C1054">_xlfn.IFS(B1054&lt;18.5,"Underweight",B1054&lt;24.9,"Normal Weight",B1054&lt;30,"Overweight",B1054&gt;=30,"Obesity")</f>
        <v>Normal Weight</v>
      </c>
      <c r="D1054" s="9">
        <v>9.0500000000000007</v>
      </c>
      <c r="E1054" s="11" t="str" cm="1">
        <f t="array" ref="E1054">_xlfn.IFS(D1054&lt;5.7,"Normal",D1054&lt;6.5,"Prediabetes",D1054&gt;=6.5,"Diabetes")</f>
        <v>Diabetes</v>
      </c>
      <c r="F1054" s="9" t="s">
        <v>2378</v>
      </c>
      <c r="G1054" s="9" t="s">
        <v>2378</v>
      </c>
      <c r="H1054" s="9" t="s">
        <v>2378</v>
      </c>
      <c r="I1054" s="11">
        <v>0</v>
      </c>
      <c r="J1054" s="17" t="s">
        <v>2378</v>
      </c>
    </row>
    <row r="1055" spans="1:10" x14ac:dyDescent="0.3">
      <c r="A1055" s="9" t="s">
        <v>1316</v>
      </c>
      <c r="B1055" s="9">
        <v>29.39</v>
      </c>
      <c r="C1055" s="11" t="str" cm="1">
        <f t="array" ref="C1055">_xlfn.IFS(B1055&lt;18.5,"Underweight",B1055&lt;24.9,"Normal Weight",B1055&lt;30,"Overweight",B1055&gt;=30,"Obesity")</f>
        <v>Overweight</v>
      </c>
      <c r="D1055" s="9">
        <v>4.5199999999999996</v>
      </c>
      <c r="E1055" s="11" t="str" cm="1">
        <f t="array" ref="E1055">_xlfn.IFS(D1055&lt;5.7,"Normal",D1055&lt;6.5,"Prediabetes",D1055&gt;=6.5,"Diabetes")</f>
        <v>Normal</v>
      </c>
      <c r="F1055" s="9" t="s">
        <v>2380</v>
      </c>
      <c r="G1055" s="9" t="s">
        <v>2378</v>
      </c>
      <c r="H1055" s="9" t="s">
        <v>2378</v>
      </c>
      <c r="I1055" s="11">
        <v>0</v>
      </c>
      <c r="J1055" s="17" t="s">
        <v>2378</v>
      </c>
    </row>
    <row r="1056" spans="1:10" x14ac:dyDescent="0.3">
      <c r="A1056" s="9" t="s">
        <v>1315</v>
      </c>
      <c r="B1056" s="9">
        <v>25.66</v>
      </c>
      <c r="C1056" s="11" t="str" cm="1">
        <f t="array" ref="C1056">_xlfn.IFS(B1056&lt;18.5,"Underweight",B1056&lt;24.9,"Normal Weight",B1056&lt;30,"Overweight",B1056&gt;=30,"Obesity")</f>
        <v>Overweight</v>
      </c>
      <c r="D1056" s="9">
        <v>4.62</v>
      </c>
      <c r="E1056" s="11" t="str" cm="1">
        <f t="array" ref="E1056">_xlfn.IFS(D1056&lt;5.7,"Normal",D1056&lt;6.5,"Prediabetes",D1056&gt;=6.5,"Diabetes")</f>
        <v>Normal</v>
      </c>
      <c r="F1056" s="9" t="s">
        <v>2380</v>
      </c>
      <c r="G1056" s="9" t="s">
        <v>2378</v>
      </c>
      <c r="H1056" s="9" t="s">
        <v>2378</v>
      </c>
      <c r="I1056" s="11">
        <v>1</v>
      </c>
      <c r="J1056" s="17" t="s">
        <v>2378</v>
      </c>
    </row>
    <row r="1057" spans="1:10" x14ac:dyDescent="0.3">
      <c r="A1057" s="9" t="s">
        <v>1314</v>
      </c>
      <c r="B1057" s="9">
        <v>39.11</v>
      </c>
      <c r="C1057" s="11" t="str" cm="1">
        <f t="array" ref="C1057">_xlfn.IFS(B1057&lt;18.5,"Underweight",B1057&lt;24.9,"Normal Weight",B1057&lt;30,"Overweight",B1057&gt;=30,"Obesity")</f>
        <v>Obesity</v>
      </c>
      <c r="D1057" s="9">
        <v>5.87</v>
      </c>
      <c r="E1057" s="11" t="str" cm="1">
        <f t="array" ref="E1057">_xlfn.IFS(D1057&lt;5.7,"Normal",D1057&lt;6.5,"Prediabetes",D1057&gt;=6.5,"Diabetes")</f>
        <v>Prediabetes</v>
      </c>
      <c r="F1057" s="9" t="s">
        <v>2378</v>
      </c>
      <c r="G1057" s="9" t="s">
        <v>2378</v>
      </c>
      <c r="H1057" s="9" t="s">
        <v>2378</v>
      </c>
      <c r="I1057" s="11">
        <v>0</v>
      </c>
      <c r="J1057" s="17" t="s">
        <v>2378</v>
      </c>
    </row>
    <row r="1058" spans="1:10" x14ac:dyDescent="0.3">
      <c r="A1058" s="9" t="s">
        <v>1313</v>
      </c>
      <c r="B1058" s="9">
        <v>43.78</v>
      </c>
      <c r="C1058" s="11" t="str" cm="1">
        <f t="array" ref="C1058">_xlfn.IFS(B1058&lt;18.5,"Underweight",B1058&lt;24.9,"Normal Weight",B1058&lt;30,"Overweight",B1058&gt;=30,"Obesity")</f>
        <v>Obesity</v>
      </c>
      <c r="D1058" s="9">
        <v>5.71</v>
      </c>
      <c r="E1058" s="11" t="str" cm="1">
        <f t="array" ref="E1058">_xlfn.IFS(D1058&lt;5.7,"Normal",D1058&lt;6.5,"Prediabetes",D1058&gt;=6.5,"Diabetes")</f>
        <v>Prediabetes</v>
      </c>
      <c r="F1058" s="9" t="s">
        <v>2378</v>
      </c>
      <c r="G1058" s="9" t="s">
        <v>2378</v>
      </c>
      <c r="H1058" s="9" t="s">
        <v>2378</v>
      </c>
      <c r="I1058" s="11">
        <v>1</v>
      </c>
      <c r="J1058" s="17" t="s">
        <v>2378</v>
      </c>
    </row>
    <row r="1059" spans="1:10" x14ac:dyDescent="0.3">
      <c r="A1059" s="9" t="s">
        <v>1312</v>
      </c>
      <c r="B1059" s="9">
        <v>24.35</v>
      </c>
      <c r="C1059" s="11" t="str" cm="1">
        <f t="array" ref="C1059">_xlfn.IFS(B1059&lt;18.5,"Underweight",B1059&lt;24.9,"Normal Weight",B1059&lt;30,"Overweight",B1059&gt;=30,"Obesity")</f>
        <v>Normal Weight</v>
      </c>
      <c r="D1059" s="9">
        <v>9.08</v>
      </c>
      <c r="E1059" s="11" t="str" cm="1">
        <f t="array" ref="E1059">_xlfn.IFS(D1059&lt;5.7,"Normal",D1059&lt;6.5,"Prediabetes",D1059&gt;=6.5,"Diabetes")</f>
        <v>Diabetes</v>
      </c>
      <c r="F1059" s="9" t="s">
        <v>2378</v>
      </c>
      <c r="G1059" s="9" t="s">
        <v>2378</v>
      </c>
      <c r="H1059" s="9" t="s">
        <v>2378</v>
      </c>
      <c r="I1059" s="11">
        <v>0</v>
      </c>
      <c r="J1059" s="17" t="s">
        <v>2378</v>
      </c>
    </row>
    <row r="1060" spans="1:10" x14ac:dyDescent="0.3">
      <c r="A1060" s="9" t="s">
        <v>1311</v>
      </c>
      <c r="B1060" s="9">
        <v>40.299999999999997</v>
      </c>
      <c r="C1060" s="11" t="str" cm="1">
        <f t="array" ref="C1060">_xlfn.IFS(B1060&lt;18.5,"Underweight",B1060&lt;24.9,"Normal Weight",B1060&lt;30,"Overweight",B1060&gt;=30,"Obesity")</f>
        <v>Obesity</v>
      </c>
      <c r="D1060" s="9">
        <v>5.3</v>
      </c>
      <c r="E1060" s="11" t="str" cm="1">
        <f t="array" ref="E1060">_xlfn.IFS(D1060&lt;5.7,"Normal",D1060&lt;6.5,"Prediabetes",D1060&gt;=6.5,"Diabetes")</f>
        <v>Normal</v>
      </c>
      <c r="F1060" s="9" t="s">
        <v>2380</v>
      </c>
      <c r="G1060" s="9" t="s">
        <v>2378</v>
      </c>
      <c r="H1060" s="9" t="s">
        <v>2378</v>
      </c>
      <c r="I1060" s="11">
        <v>2</v>
      </c>
      <c r="J1060" s="17" t="s">
        <v>2378</v>
      </c>
    </row>
    <row r="1061" spans="1:10" x14ac:dyDescent="0.3">
      <c r="A1061" s="9" t="s">
        <v>1310</v>
      </c>
      <c r="B1061" s="9">
        <v>32.774999999999999</v>
      </c>
      <c r="C1061" s="11" t="str" cm="1">
        <f t="array" ref="C1061">_xlfn.IFS(B1061&lt;18.5,"Underweight",B1061&lt;24.9,"Normal Weight",B1061&lt;30,"Overweight",B1061&gt;=30,"Obesity")</f>
        <v>Obesity</v>
      </c>
      <c r="D1061" s="9">
        <v>11.76</v>
      </c>
      <c r="E1061" s="11" t="str" cm="1">
        <f t="array" ref="E1061">_xlfn.IFS(D1061&lt;5.7,"Normal",D1061&lt;6.5,"Prediabetes",D1061&gt;=6.5,"Diabetes")</f>
        <v>Diabetes</v>
      </c>
      <c r="F1061" s="9" t="s">
        <v>2380</v>
      </c>
      <c r="G1061" s="9" t="s">
        <v>2378</v>
      </c>
      <c r="H1061" s="9" t="s">
        <v>2378</v>
      </c>
      <c r="I1061" s="11">
        <v>0</v>
      </c>
      <c r="J1061" s="17" t="s">
        <v>2378</v>
      </c>
    </row>
    <row r="1062" spans="1:10" x14ac:dyDescent="0.3">
      <c r="A1062" s="9" t="s">
        <v>1309</v>
      </c>
      <c r="B1062" s="9">
        <v>39.6</v>
      </c>
      <c r="C1062" s="11" t="str" cm="1">
        <f t="array" ref="C1062">_xlfn.IFS(B1062&lt;18.5,"Underweight",B1062&lt;24.9,"Normal Weight",B1062&lt;30,"Overweight",B1062&gt;=30,"Obesity")</f>
        <v>Obesity</v>
      </c>
      <c r="D1062" s="9">
        <v>5.1100000000000003</v>
      </c>
      <c r="E1062" s="11" t="str" cm="1">
        <f t="array" ref="E1062">_xlfn.IFS(D1062&lt;5.7,"Normal",D1062&lt;6.5,"Prediabetes",D1062&gt;=6.5,"Diabetes")</f>
        <v>Normal</v>
      </c>
      <c r="F1062" s="9" t="s">
        <v>2380</v>
      </c>
      <c r="G1062" s="9" t="s">
        <v>2378</v>
      </c>
      <c r="H1062" s="9" t="s">
        <v>2378</v>
      </c>
      <c r="I1062" s="11">
        <v>2</v>
      </c>
      <c r="J1062" s="17" t="s">
        <v>2378</v>
      </c>
    </row>
    <row r="1063" spans="1:10" x14ac:dyDescent="0.3">
      <c r="A1063" s="9" t="s">
        <v>1308</v>
      </c>
      <c r="B1063" s="9">
        <v>30.97</v>
      </c>
      <c r="C1063" s="11" t="str" cm="1">
        <f t="array" ref="C1063">_xlfn.IFS(B1063&lt;18.5,"Underweight",B1063&lt;24.9,"Normal Weight",B1063&lt;30,"Overweight",B1063&gt;=30,"Obesity")</f>
        <v>Obesity</v>
      </c>
      <c r="D1063" s="9">
        <v>5.54</v>
      </c>
      <c r="E1063" s="11" t="str" cm="1">
        <f t="array" ref="E1063">_xlfn.IFS(D1063&lt;5.7,"Normal",D1063&lt;6.5,"Prediabetes",D1063&gt;=6.5,"Diabetes")</f>
        <v>Normal</v>
      </c>
      <c r="F1063" s="9" t="s">
        <v>2378</v>
      </c>
      <c r="G1063" s="9" t="s">
        <v>2378</v>
      </c>
      <c r="H1063" s="9" t="s">
        <v>2378</v>
      </c>
      <c r="I1063" s="11">
        <v>2</v>
      </c>
      <c r="J1063" s="17" t="s">
        <v>2378</v>
      </c>
    </row>
    <row r="1064" spans="1:10" x14ac:dyDescent="0.3">
      <c r="A1064" s="9" t="s">
        <v>1307</v>
      </c>
      <c r="B1064" s="9">
        <v>27.645</v>
      </c>
      <c r="C1064" s="11" t="str" cm="1">
        <f t="array" ref="C1064">_xlfn.IFS(B1064&lt;18.5,"Underweight",B1064&lt;24.9,"Normal Weight",B1064&lt;30,"Overweight",B1064&gt;=30,"Obesity")</f>
        <v>Overweight</v>
      </c>
      <c r="D1064" s="9">
        <v>8.8699999999999992</v>
      </c>
      <c r="E1064" s="11" t="str" cm="1">
        <f t="array" ref="E1064">_xlfn.IFS(D1064&lt;5.7,"Normal",D1064&lt;6.5,"Prediabetes",D1064&gt;=6.5,"Diabetes")</f>
        <v>Diabetes</v>
      </c>
      <c r="F1064" s="9" t="s">
        <v>2380</v>
      </c>
      <c r="G1064" s="9" t="s">
        <v>2378</v>
      </c>
      <c r="H1064" s="9" t="s">
        <v>2378</v>
      </c>
      <c r="I1064" s="11">
        <v>0</v>
      </c>
      <c r="J1064" s="17" t="s">
        <v>2378</v>
      </c>
    </row>
    <row r="1065" spans="1:10" x14ac:dyDescent="0.3">
      <c r="A1065" s="9" t="s">
        <v>1306</v>
      </c>
      <c r="B1065" s="9">
        <v>34.43</v>
      </c>
      <c r="C1065" s="11" t="str" cm="1">
        <f t="array" ref="C1065">_xlfn.IFS(B1065&lt;18.5,"Underweight",B1065&lt;24.9,"Normal Weight",B1065&lt;30,"Overweight",B1065&gt;=30,"Obesity")</f>
        <v>Obesity</v>
      </c>
      <c r="D1065" s="9">
        <v>5.96</v>
      </c>
      <c r="E1065" s="11" t="str" cm="1">
        <f t="array" ref="E1065">_xlfn.IFS(D1065&lt;5.7,"Normal",D1065&lt;6.5,"Prediabetes",D1065&gt;=6.5,"Diabetes")</f>
        <v>Prediabetes</v>
      </c>
      <c r="F1065" s="9" t="s">
        <v>2380</v>
      </c>
      <c r="G1065" s="9" t="s">
        <v>2378</v>
      </c>
      <c r="H1065" s="9" t="s">
        <v>2378</v>
      </c>
      <c r="I1065" s="11">
        <v>2</v>
      </c>
      <c r="J1065" s="17" t="s">
        <v>2378</v>
      </c>
    </row>
    <row r="1066" spans="1:10" x14ac:dyDescent="0.3">
      <c r="A1066" s="9" t="s">
        <v>1305</v>
      </c>
      <c r="B1066" s="9">
        <v>39.6</v>
      </c>
      <c r="C1066" s="11" t="str" cm="1">
        <f t="array" ref="C1066">_xlfn.IFS(B1066&lt;18.5,"Underweight",B1066&lt;24.9,"Normal Weight",B1066&lt;30,"Overweight",B1066&gt;=30,"Obesity")</f>
        <v>Obesity</v>
      </c>
      <c r="D1066" s="9">
        <v>4.4400000000000004</v>
      </c>
      <c r="E1066" s="11" t="str" cm="1">
        <f t="array" ref="E1066">_xlfn.IFS(D1066&lt;5.7,"Normal",D1066&lt;6.5,"Prediabetes",D1066&gt;=6.5,"Diabetes")</f>
        <v>Normal</v>
      </c>
      <c r="F1066" s="9" t="s">
        <v>2380</v>
      </c>
      <c r="G1066" s="9" t="s">
        <v>2378</v>
      </c>
      <c r="H1066" s="9" t="s">
        <v>2380</v>
      </c>
      <c r="I1066" s="11">
        <v>1</v>
      </c>
      <c r="J1066" s="17" t="s">
        <v>2378</v>
      </c>
    </row>
    <row r="1067" spans="1:10" x14ac:dyDescent="0.3">
      <c r="A1067" s="9" t="s">
        <v>1304</v>
      </c>
      <c r="B1067" s="9">
        <v>22.1</v>
      </c>
      <c r="C1067" s="11" t="str" cm="1">
        <f t="array" ref="C1067">_xlfn.IFS(B1067&lt;18.5,"Underweight",B1067&lt;24.9,"Normal Weight",B1067&lt;30,"Overweight",B1067&gt;=30,"Obesity")</f>
        <v>Normal Weight</v>
      </c>
      <c r="D1067" s="9">
        <v>4.6500000000000004</v>
      </c>
      <c r="E1067" s="11" t="str" cm="1">
        <f t="array" ref="E1067">_xlfn.IFS(D1067&lt;5.7,"Normal",D1067&lt;6.5,"Prediabetes",D1067&gt;=6.5,"Diabetes")</f>
        <v>Normal</v>
      </c>
      <c r="F1067" s="9" t="s">
        <v>2380</v>
      </c>
      <c r="G1067" s="9" t="s">
        <v>2378</v>
      </c>
      <c r="H1067" s="9" t="s">
        <v>2378</v>
      </c>
      <c r="I1067" s="11">
        <v>2</v>
      </c>
      <c r="J1067" s="17" t="s">
        <v>2378</v>
      </c>
    </row>
    <row r="1068" spans="1:10" x14ac:dyDescent="0.3">
      <c r="A1068" s="9" t="s">
        <v>1303</v>
      </c>
      <c r="B1068" s="9">
        <v>33.25</v>
      </c>
      <c r="C1068" s="11" t="str" cm="1">
        <f t="array" ref="C1068">_xlfn.IFS(B1068&lt;18.5,"Underweight",B1068&lt;24.9,"Normal Weight",B1068&lt;30,"Overweight",B1068&gt;=30,"Obesity")</f>
        <v>Obesity</v>
      </c>
      <c r="D1068" s="9">
        <v>5.64</v>
      </c>
      <c r="E1068" s="11" t="str" cm="1">
        <f t="array" ref="E1068">_xlfn.IFS(D1068&lt;5.7,"Normal",D1068&lt;6.5,"Prediabetes",D1068&gt;=6.5,"Diabetes")</f>
        <v>Normal</v>
      </c>
      <c r="F1068" s="9" t="s">
        <v>2380</v>
      </c>
      <c r="G1068" s="9" t="s">
        <v>2378</v>
      </c>
      <c r="H1068" s="9" t="s">
        <v>2380</v>
      </c>
      <c r="I1068" s="11">
        <v>1</v>
      </c>
      <c r="J1068" s="17" t="s">
        <v>2378</v>
      </c>
    </row>
    <row r="1069" spans="1:10" x14ac:dyDescent="0.3">
      <c r="A1069" s="9" t="s">
        <v>1302</v>
      </c>
      <c r="B1069" s="9">
        <v>33.33</v>
      </c>
      <c r="C1069" s="11" t="str" cm="1">
        <f t="array" ref="C1069">_xlfn.IFS(B1069&lt;18.5,"Underweight",B1069&lt;24.9,"Normal Weight",B1069&lt;30,"Overweight",B1069&gt;=30,"Obesity")</f>
        <v>Obesity</v>
      </c>
      <c r="D1069" s="9">
        <v>10.19</v>
      </c>
      <c r="E1069" s="11" t="str" cm="1">
        <f t="array" ref="E1069">_xlfn.IFS(D1069&lt;5.7,"Normal",D1069&lt;6.5,"Prediabetes",D1069&gt;=6.5,"Diabetes")</f>
        <v>Diabetes</v>
      </c>
      <c r="F1069" s="9" t="s">
        <v>2378</v>
      </c>
      <c r="G1069" s="9" t="s">
        <v>2378</v>
      </c>
      <c r="H1069" s="9" t="s">
        <v>2378</v>
      </c>
      <c r="I1069" s="11">
        <v>0</v>
      </c>
      <c r="J1069" s="17" t="s">
        <v>2378</v>
      </c>
    </row>
    <row r="1070" spans="1:10" x14ac:dyDescent="0.3">
      <c r="A1070" s="9" t="s">
        <v>1301</v>
      </c>
      <c r="B1070" s="9">
        <v>30.5</v>
      </c>
      <c r="C1070" s="11" t="str" cm="1">
        <f t="array" ref="C1070">_xlfn.IFS(B1070&lt;18.5,"Underweight",B1070&lt;24.9,"Normal Weight",B1070&lt;30,"Overweight",B1070&gt;=30,"Obesity")</f>
        <v>Obesity</v>
      </c>
      <c r="D1070" s="9">
        <v>10.79</v>
      </c>
      <c r="E1070" s="11" t="str" cm="1">
        <f t="array" ref="E1070">_xlfn.IFS(D1070&lt;5.7,"Normal",D1070&lt;6.5,"Prediabetes",D1070&gt;=6.5,"Diabetes")</f>
        <v>Diabetes</v>
      </c>
      <c r="F1070" s="9" t="s">
        <v>2378</v>
      </c>
      <c r="G1070" s="9" t="s">
        <v>2378</v>
      </c>
      <c r="H1070" s="9" t="s">
        <v>2378</v>
      </c>
      <c r="I1070" s="11">
        <v>0</v>
      </c>
      <c r="J1070" s="17" t="s">
        <v>2378</v>
      </c>
    </row>
    <row r="1071" spans="1:10" x14ac:dyDescent="0.3">
      <c r="A1071" s="9" t="s">
        <v>1300</v>
      </c>
      <c r="B1071" s="9">
        <v>30.3</v>
      </c>
      <c r="C1071" s="11" t="str" cm="1">
        <f t="array" ref="C1071">_xlfn.IFS(B1071&lt;18.5,"Underweight",B1071&lt;24.9,"Normal Weight",B1071&lt;30,"Overweight",B1071&gt;=30,"Obesity")</f>
        <v>Obesity</v>
      </c>
      <c r="D1071" s="9">
        <v>4.24</v>
      </c>
      <c r="E1071" s="11" t="str" cm="1">
        <f t="array" ref="E1071">_xlfn.IFS(D1071&lt;5.7,"Normal",D1071&lt;6.5,"Prediabetes",D1071&gt;=6.5,"Diabetes")</f>
        <v>Normal</v>
      </c>
      <c r="F1071" s="9" t="s">
        <v>2378</v>
      </c>
      <c r="G1071" s="9" t="s">
        <v>2378</v>
      </c>
      <c r="H1071" s="9" t="s">
        <v>2378</v>
      </c>
      <c r="I1071" s="11">
        <v>0</v>
      </c>
      <c r="J1071" s="17" t="s">
        <v>2378</v>
      </c>
    </row>
    <row r="1072" spans="1:10" x14ac:dyDescent="0.3">
      <c r="A1072" s="9" t="s">
        <v>1299</v>
      </c>
      <c r="B1072" s="9">
        <v>26.22</v>
      </c>
      <c r="C1072" s="11" t="str" cm="1">
        <f t="array" ref="C1072">_xlfn.IFS(B1072&lt;18.5,"Underweight",B1072&lt;24.9,"Normal Weight",B1072&lt;30,"Overweight",B1072&gt;=30,"Obesity")</f>
        <v>Overweight</v>
      </c>
      <c r="D1072" s="9">
        <v>5.83</v>
      </c>
      <c r="E1072" s="11" t="str" cm="1">
        <f t="array" ref="E1072">_xlfn.IFS(D1072&lt;5.7,"Normal",D1072&lt;6.5,"Prediabetes",D1072&gt;=6.5,"Diabetes")</f>
        <v>Prediabetes</v>
      </c>
      <c r="F1072" s="9" t="s">
        <v>2378</v>
      </c>
      <c r="G1072" s="9" t="s">
        <v>2378</v>
      </c>
      <c r="H1072" s="9" t="s">
        <v>2378</v>
      </c>
      <c r="I1072" s="11">
        <v>2</v>
      </c>
      <c r="J1072" s="17" t="s">
        <v>2378</v>
      </c>
    </row>
    <row r="1073" spans="1:10" x14ac:dyDescent="0.3">
      <c r="A1073" s="9" t="s">
        <v>1298</v>
      </c>
      <c r="B1073" s="9">
        <v>29.99</v>
      </c>
      <c r="C1073" s="11" t="str" cm="1">
        <f t="array" ref="C1073">_xlfn.IFS(B1073&lt;18.5,"Underweight",B1073&lt;24.9,"Normal Weight",B1073&lt;30,"Overweight",B1073&gt;=30,"Obesity")</f>
        <v>Overweight</v>
      </c>
      <c r="D1073" s="9">
        <v>11.85</v>
      </c>
      <c r="E1073" s="11" t="str" cm="1">
        <f t="array" ref="E1073">_xlfn.IFS(D1073&lt;5.7,"Normal",D1073&lt;6.5,"Prediabetes",D1073&gt;=6.5,"Diabetes")</f>
        <v>Diabetes</v>
      </c>
      <c r="F1073" s="9" t="s">
        <v>2378</v>
      </c>
      <c r="G1073" s="9" t="s">
        <v>2378</v>
      </c>
      <c r="H1073" s="9" t="s">
        <v>2378</v>
      </c>
      <c r="I1073" s="11">
        <v>0</v>
      </c>
      <c r="J1073" s="17" t="s">
        <v>2378</v>
      </c>
    </row>
    <row r="1074" spans="1:10" x14ac:dyDescent="0.3">
      <c r="A1074" s="9" t="s">
        <v>1297</v>
      </c>
      <c r="B1074" s="9">
        <v>36.380000000000003</v>
      </c>
      <c r="C1074" s="11" t="str" cm="1">
        <f t="array" ref="C1074">_xlfn.IFS(B1074&lt;18.5,"Underweight",B1074&lt;24.9,"Normal Weight",B1074&lt;30,"Overweight",B1074&gt;=30,"Obesity")</f>
        <v>Obesity</v>
      </c>
      <c r="D1074" s="9">
        <v>5.98</v>
      </c>
      <c r="E1074" s="11" t="str" cm="1">
        <f t="array" ref="E1074">_xlfn.IFS(D1074&lt;5.7,"Normal",D1074&lt;6.5,"Prediabetes",D1074&gt;=6.5,"Diabetes")</f>
        <v>Prediabetes</v>
      </c>
      <c r="F1074" s="9" t="s">
        <v>2378</v>
      </c>
      <c r="G1074" s="9" t="s">
        <v>2378</v>
      </c>
      <c r="H1074" s="9" t="s">
        <v>2378</v>
      </c>
      <c r="I1074" s="11">
        <v>1</v>
      </c>
      <c r="J1074" s="17" t="s">
        <v>2378</v>
      </c>
    </row>
    <row r="1075" spans="1:10" x14ac:dyDescent="0.3">
      <c r="A1075" s="9" t="s">
        <v>1296</v>
      </c>
      <c r="B1075" s="9">
        <v>31.16</v>
      </c>
      <c r="C1075" s="11" t="str" cm="1">
        <f t="array" ref="C1075">_xlfn.IFS(B1075&lt;18.5,"Underweight",B1075&lt;24.9,"Normal Weight",B1075&lt;30,"Overweight",B1075&gt;=30,"Obesity")</f>
        <v>Obesity</v>
      </c>
      <c r="D1075" s="9">
        <v>4.26</v>
      </c>
      <c r="E1075" s="11" t="str" cm="1">
        <f t="array" ref="E1075">_xlfn.IFS(D1075&lt;5.7,"Normal",D1075&lt;6.5,"Prediabetes",D1075&gt;=6.5,"Diabetes")</f>
        <v>Normal</v>
      </c>
      <c r="F1075" s="9" t="s">
        <v>2380</v>
      </c>
      <c r="G1075" s="9" t="s">
        <v>2378</v>
      </c>
      <c r="H1075" s="9" t="s">
        <v>2380</v>
      </c>
      <c r="I1075" s="11">
        <v>1</v>
      </c>
      <c r="J1075" s="17" t="s">
        <v>2378</v>
      </c>
    </row>
    <row r="1076" spans="1:10" x14ac:dyDescent="0.3">
      <c r="A1076" s="9" t="s">
        <v>1295</v>
      </c>
      <c r="B1076" s="9">
        <v>25.55</v>
      </c>
      <c r="C1076" s="11" t="str" cm="1">
        <f t="array" ref="C1076">_xlfn.IFS(B1076&lt;18.5,"Underweight",B1076&lt;24.9,"Normal Weight",B1076&lt;30,"Overweight",B1076&gt;=30,"Obesity")</f>
        <v>Overweight</v>
      </c>
      <c r="D1076" s="9">
        <v>4.96</v>
      </c>
      <c r="E1076" s="11" t="str" cm="1">
        <f t="array" ref="E1076">_xlfn.IFS(D1076&lt;5.7,"Normal",D1076&lt;6.5,"Prediabetes",D1076&gt;=6.5,"Diabetes")</f>
        <v>Normal</v>
      </c>
      <c r="F1076" s="9" t="s">
        <v>2380</v>
      </c>
      <c r="G1076" s="9" t="s">
        <v>2378</v>
      </c>
      <c r="H1076" s="9" t="s">
        <v>2378</v>
      </c>
      <c r="I1076" s="11">
        <v>1</v>
      </c>
      <c r="J1076" s="17" t="s">
        <v>2378</v>
      </c>
    </row>
    <row r="1077" spans="1:10" x14ac:dyDescent="0.3">
      <c r="A1077" s="9" t="s">
        <v>1294</v>
      </c>
      <c r="B1077" s="9">
        <v>28.77</v>
      </c>
      <c r="C1077" s="11" t="str" cm="1">
        <f t="array" ref="C1077">_xlfn.IFS(B1077&lt;18.5,"Underweight",B1077&lt;24.9,"Normal Weight",B1077&lt;30,"Overweight",B1077&gt;=30,"Obesity")</f>
        <v>Overweight</v>
      </c>
      <c r="D1077" s="9">
        <v>4</v>
      </c>
      <c r="E1077" s="11" t="str" cm="1">
        <f t="array" ref="E1077">_xlfn.IFS(D1077&lt;5.7,"Normal",D1077&lt;6.5,"Prediabetes",D1077&gt;=6.5,"Diabetes")</f>
        <v>Normal</v>
      </c>
      <c r="F1077" s="9" t="s">
        <v>2380</v>
      </c>
      <c r="G1077" s="9" t="s">
        <v>2378</v>
      </c>
      <c r="H1077" s="9" t="s">
        <v>2378</v>
      </c>
      <c r="I1077" s="11">
        <v>0</v>
      </c>
      <c r="J1077" s="17" t="s">
        <v>2378</v>
      </c>
    </row>
    <row r="1078" spans="1:10" x14ac:dyDescent="0.3">
      <c r="A1078" s="9" t="s">
        <v>1293</v>
      </c>
      <c r="B1078" s="9">
        <v>23.14</v>
      </c>
      <c r="C1078" s="11" t="str" cm="1">
        <f t="array" ref="C1078">_xlfn.IFS(B1078&lt;18.5,"Underweight",B1078&lt;24.9,"Normal Weight",B1078&lt;30,"Overweight",B1078&gt;=30,"Obesity")</f>
        <v>Normal Weight</v>
      </c>
      <c r="D1078" s="9">
        <v>4.1500000000000004</v>
      </c>
      <c r="E1078" s="11" t="str" cm="1">
        <f t="array" ref="E1078">_xlfn.IFS(D1078&lt;5.7,"Normal",D1078&lt;6.5,"Prediabetes",D1078&gt;=6.5,"Diabetes")</f>
        <v>Normal</v>
      </c>
      <c r="F1078" s="9" t="s">
        <v>2380</v>
      </c>
      <c r="G1078" s="9" t="s">
        <v>2378</v>
      </c>
      <c r="H1078" s="9" t="s">
        <v>2378</v>
      </c>
      <c r="I1078" s="11">
        <v>1</v>
      </c>
      <c r="J1078" s="17" t="s">
        <v>2378</v>
      </c>
    </row>
    <row r="1079" spans="1:10" x14ac:dyDescent="0.3">
      <c r="A1079" s="9" t="s">
        <v>1292</v>
      </c>
      <c r="B1079" s="9">
        <v>39.6</v>
      </c>
      <c r="C1079" s="11" t="str" cm="1">
        <f t="array" ref="C1079">_xlfn.IFS(B1079&lt;18.5,"Underweight",B1079&lt;24.9,"Normal Weight",B1079&lt;30,"Overweight",B1079&gt;=30,"Obesity")</f>
        <v>Obesity</v>
      </c>
      <c r="D1079" s="9">
        <v>11.36</v>
      </c>
      <c r="E1079" s="11" t="str" cm="1">
        <f t="array" ref="E1079">_xlfn.IFS(D1079&lt;5.7,"Normal",D1079&lt;6.5,"Prediabetes",D1079&gt;=6.5,"Diabetes")</f>
        <v>Diabetes</v>
      </c>
      <c r="F1079" s="9" t="s">
        <v>2378</v>
      </c>
      <c r="G1079" s="9" t="s">
        <v>2378</v>
      </c>
      <c r="H1079" s="9" t="s">
        <v>2378</v>
      </c>
      <c r="I1079" s="11">
        <v>0</v>
      </c>
      <c r="J1079" s="17" t="s">
        <v>2378</v>
      </c>
    </row>
    <row r="1080" spans="1:10" x14ac:dyDescent="0.3">
      <c r="A1080" s="9" t="s">
        <v>1291</v>
      </c>
      <c r="B1080" s="9">
        <v>29.2</v>
      </c>
      <c r="C1080" s="11" t="str" cm="1">
        <f t="array" ref="C1080">_xlfn.IFS(B1080&lt;18.5,"Underweight",B1080&lt;24.9,"Normal Weight",B1080&lt;30,"Overweight",B1080&gt;=30,"Obesity")</f>
        <v>Overweight</v>
      </c>
      <c r="D1080" s="9">
        <v>7.53</v>
      </c>
      <c r="E1080" s="11" t="str" cm="1">
        <f t="array" ref="E1080">_xlfn.IFS(D1080&lt;5.7,"Normal",D1080&lt;6.5,"Prediabetes",D1080&gt;=6.5,"Diabetes")</f>
        <v>Diabetes</v>
      </c>
      <c r="F1080" s="9" t="s">
        <v>2378</v>
      </c>
      <c r="G1080" s="9" t="s">
        <v>2378</v>
      </c>
      <c r="H1080" s="9" t="s">
        <v>2378</v>
      </c>
      <c r="I1080" s="11">
        <v>0</v>
      </c>
      <c r="J1080" s="17" t="s">
        <v>2378</v>
      </c>
    </row>
    <row r="1081" spans="1:10" x14ac:dyDescent="0.3">
      <c r="A1081" s="9" t="s">
        <v>1290</v>
      </c>
      <c r="B1081" s="9">
        <v>32.774999999999999</v>
      </c>
      <c r="C1081" s="11" t="str" cm="1">
        <f t="array" ref="C1081">_xlfn.IFS(B1081&lt;18.5,"Underweight",B1081&lt;24.9,"Normal Weight",B1081&lt;30,"Overweight",B1081&gt;=30,"Obesity")</f>
        <v>Obesity</v>
      </c>
      <c r="D1081" s="9">
        <v>7.95</v>
      </c>
      <c r="E1081" s="11" t="str" cm="1">
        <f t="array" ref="E1081">_xlfn.IFS(D1081&lt;5.7,"Normal",D1081&lt;6.5,"Prediabetes",D1081&gt;=6.5,"Diabetes")</f>
        <v>Diabetes</v>
      </c>
      <c r="F1081" s="9" t="s">
        <v>2378</v>
      </c>
      <c r="G1081" s="9" t="s">
        <v>2378</v>
      </c>
      <c r="H1081" s="9" t="s">
        <v>2378</v>
      </c>
      <c r="I1081" s="11">
        <v>0</v>
      </c>
      <c r="J1081" s="17" t="s">
        <v>2378</v>
      </c>
    </row>
    <row r="1082" spans="1:10" x14ac:dyDescent="0.3">
      <c r="A1082" s="9" t="s">
        <v>1289</v>
      </c>
      <c r="B1082" s="9">
        <v>24.035</v>
      </c>
      <c r="C1082" s="11" t="str" cm="1">
        <f t="array" ref="C1082">_xlfn.IFS(B1082&lt;18.5,"Underweight",B1082&lt;24.9,"Normal Weight",B1082&lt;30,"Overweight",B1082&gt;=30,"Obesity")</f>
        <v>Normal Weight</v>
      </c>
      <c r="D1082" s="9">
        <v>8.5</v>
      </c>
      <c r="E1082" s="11" t="str" cm="1">
        <f t="array" ref="E1082">_xlfn.IFS(D1082&lt;5.7,"Normal",D1082&lt;6.5,"Prediabetes",D1082&gt;=6.5,"Diabetes")</f>
        <v>Diabetes</v>
      </c>
      <c r="F1082" s="9" t="s">
        <v>2378</v>
      </c>
      <c r="G1082" s="9" t="s">
        <v>2378</v>
      </c>
      <c r="H1082" s="9" t="s">
        <v>2378</v>
      </c>
      <c r="I1082" s="11">
        <v>0</v>
      </c>
      <c r="J1082" s="17" t="s">
        <v>2378</v>
      </c>
    </row>
    <row r="1083" spans="1:10" x14ac:dyDescent="0.3">
      <c r="A1083" s="9" t="s">
        <v>1288</v>
      </c>
      <c r="B1083" s="9">
        <v>30.55</v>
      </c>
      <c r="C1083" s="11" t="str" cm="1">
        <f t="array" ref="C1083">_xlfn.IFS(B1083&lt;18.5,"Underweight",B1083&lt;24.9,"Normal Weight",B1083&lt;30,"Overweight",B1083&gt;=30,"Obesity")</f>
        <v>Obesity</v>
      </c>
      <c r="D1083" s="9">
        <v>5.89</v>
      </c>
      <c r="E1083" s="11" t="str" cm="1">
        <f t="array" ref="E1083">_xlfn.IFS(D1083&lt;5.7,"Normal",D1083&lt;6.5,"Prediabetes",D1083&gt;=6.5,"Diabetes")</f>
        <v>Prediabetes</v>
      </c>
      <c r="F1083" s="9" t="s">
        <v>2378</v>
      </c>
      <c r="G1083" s="9" t="s">
        <v>2378</v>
      </c>
      <c r="H1083" s="9" t="s">
        <v>2380</v>
      </c>
      <c r="I1083" s="11">
        <v>1</v>
      </c>
      <c r="J1083" s="17" t="s">
        <v>2378</v>
      </c>
    </row>
    <row r="1084" spans="1:10" x14ac:dyDescent="0.3">
      <c r="A1084" s="9" t="s">
        <v>1287</v>
      </c>
      <c r="B1084" s="9">
        <v>28.81</v>
      </c>
      <c r="C1084" s="11" t="str" cm="1">
        <f t="array" ref="C1084">_xlfn.IFS(B1084&lt;18.5,"Underweight",B1084&lt;24.9,"Normal Weight",B1084&lt;30,"Overweight",B1084&gt;=30,"Obesity")</f>
        <v>Overweight</v>
      </c>
      <c r="D1084" s="9">
        <v>8.76</v>
      </c>
      <c r="E1084" s="11" t="str" cm="1">
        <f t="array" ref="E1084">_xlfn.IFS(D1084&lt;5.7,"Normal",D1084&lt;6.5,"Prediabetes",D1084&gt;=6.5,"Diabetes")</f>
        <v>Diabetes</v>
      </c>
      <c r="F1084" s="9" t="s">
        <v>2378</v>
      </c>
      <c r="G1084" s="9" t="s">
        <v>2378</v>
      </c>
      <c r="H1084" s="9" t="s">
        <v>2378</v>
      </c>
      <c r="I1084" s="11">
        <v>2</v>
      </c>
      <c r="J1084" s="17" t="s">
        <v>2378</v>
      </c>
    </row>
    <row r="1085" spans="1:10" x14ac:dyDescent="0.3">
      <c r="A1085" s="9" t="s">
        <v>1286</v>
      </c>
      <c r="B1085" s="9">
        <v>31.66</v>
      </c>
      <c r="C1085" s="11" t="str" cm="1">
        <f t="array" ref="C1085">_xlfn.IFS(B1085&lt;18.5,"Underweight",B1085&lt;24.9,"Normal Weight",B1085&lt;30,"Overweight",B1085&gt;=30,"Obesity")</f>
        <v>Obesity</v>
      </c>
      <c r="D1085" s="9">
        <v>4.1100000000000003</v>
      </c>
      <c r="E1085" s="11" t="str" cm="1">
        <f t="array" ref="E1085">_xlfn.IFS(D1085&lt;5.7,"Normal",D1085&lt;6.5,"Prediabetes",D1085&gt;=6.5,"Diabetes")</f>
        <v>Normal</v>
      </c>
      <c r="F1085" s="9" t="s">
        <v>2378</v>
      </c>
      <c r="G1085" s="9" t="s">
        <v>2378</v>
      </c>
      <c r="H1085" s="9" t="s">
        <v>2378</v>
      </c>
      <c r="I1085" s="11">
        <v>0</v>
      </c>
      <c r="J1085" s="17" t="s">
        <v>2378</v>
      </c>
    </row>
    <row r="1086" spans="1:10" x14ac:dyDescent="0.3">
      <c r="A1086" s="9" t="s">
        <v>1285</v>
      </c>
      <c r="B1086" s="9">
        <v>28.215</v>
      </c>
      <c r="C1086" s="11" t="str" cm="1">
        <f t="array" ref="C1086">_xlfn.IFS(B1086&lt;18.5,"Underweight",B1086&lt;24.9,"Normal Weight",B1086&lt;30,"Overweight",B1086&gt;=30,"Obesity")</f>
        <v>Overweight</v>
      </c>
      <c r="D1086" s="9">
        <v>7.56</v>
      </c>
      <c r="E1086" s="11" t="str" cm="1">
        <f t="array" ref="E1086">_xlfn.IFS(D1086&lt;5.7,"Normal",D1086&lt;6.5,"Prediabetes",D1086&gt;=6.5,"Diabetes")</f>
        <v>Diabetes</v>
      </c>
      <c r="F1086" s="9" t="s">
        <v>2380</v>
      </c>
      <c r="G1086" s="9" t="s">
        <v>2378</v>
      </c>
      <c r="H1086" s="9" t="s">
        <v>2378</v>
      </c>
      <c r="I1086" s="11">
        <v>1</v>
      </c>
      <c r="J1086" s="17" t="s">
        <v>2378</v>
      </c>
    </row>
    <row r="1087" spans="1:10" x14ac:dyDescent="0.3">
      <c r="A1087" s="9" t="s">
        <v>1284</v>
      </c>
      <c r="B1087" s="9">
        <v>26.12</v>
      </c>
      <c r="C1087" s="11" t="str" cm="1">
        <f t="array" ref="C1087">_xlfn.IFS(B1087&lt;18.5,"Underweight",B1087&lt;24.9,"Normal Weight",B1087&lt;30,"Overweight",B1087&gt;=30,"Obesity")</f>
        <v>Overweight</v>
      </c>
      <c r="D1087" s="9">
        <v>4.17</v>
      </c>
      <c r="E1087" s="11" t="str" cm="1">
        <f t="array" ref="E1087">_xlfn.IFS(D1087&lt;5.7,"Normal",D1087&lt;6.5,"Prediabetes",D1087&gt;=6.5,"Diabetes")</f>
        <v>Normal</v>
      </c>
      <c r="F1087" s="9" t="s">
        <v>2380</v>
      </c>
      <c r="G1087" s="9" t="s">
        <v>2378</v>
      </c>
      <c r="H1087" s="9" t="s">
        <v>2380</v>
      </c>
      <c r="I1087" s="11">
        <v>1</v>
      </c>
      <c r="J1087" s="17" t="s">
        <v>2378</v>
      </c>
    </row>
    <row r="1088" spans="1:10" x14ac:dyDescent="0.3">
      <c r="A1088" s="9" t="s">
        <v>1283</v>
      </c>
      <c r="B1088" s="9">
        <v>36.630000000000003</v>
      </c>
      <c r="C1088" s="11" t="str" cm="1">
        <f t="array" ref="C1088">_xlfn.IFS(B1088&lt;18.5,"Underweight",B1088&lt;24.9,"Normal Weight",B1088&lt;30,"Overweight",B1088&gt;=30,"Obesity")</f>
        <v>Obesity</v>
      </c>
      <c r="D1088" s="9">
        <v>11.42</v>
      </c>
      <c r="E1088" s="11" t="str" cm="1">
        <f t="array" ref="E1088">_xlfn.IFS(D1088&lt;5.7,"Normal",D1088&lt;6.5,"Prediabetes",D1088&gt;=6.5,"Diabetes")</f>
        <v>Diabetes</v>
      </c>
      <c r="F1088" s="9" t="s">
        <v>2378</v>
      </c>
      <c r="G1088" s="9" t="s">
        <v>2378</v>
      </c>
      <c r="H1088" s="9" t="s">
        <v>2378</v>
      </c>
      <c r="I1088" s="11">
        <v>2</v>
      </c>
      <c r="J1088" s="17" t="s">
        <v>2378</v>
      </c>
    </row>
    <row r="1089" spans="1:10" x14ac:dyDescent="0.3">
      <c r="A1089" s="9" t="s">
        <v>1282</v>
      </c>
      <c r="B1089" s="9">
        <v>33.344999999999999</v>
      </c>
      <c r="C1089" s="11" t="str" cm="1">
        <f t="array" ref="C1089">_xlfn.IFS(B1089&lt;18.5,"Underweight",B1089&lt;24.9,"Normal Weight",B1089&lt;30,"Overweight",B1089&gt;=30,"Obesity")</f>
        <v>Obesity</v>
      </c>
      <c r="D1089" s="9">
        <v>7.33</v>
      </c>
      <c r="E1089" s="11" t="str" cm="1">
        <f t="array" ref="E1089">_xlfn.IFS(D1089&lt;5.7,"Normal",D1089&lt;6.5,"Prediabetes",D1089&gt;=6.5,"Diabetes")</f>
        <v>Diabetes</v>
      </c>
      <c r="F1089" s="9" t="s">
        <v>2378</v>
      </c>
      <c r="G1089" s="9" t="s">
        <v>2378</v>
      </c>
      <c r="H1089" s="9" t="s">
        <v>2378</v>
      </c>
      <c r="I1089" s="11">
        <v>2</v>
      </c>
      <c r="J1089" s="17" t="s">
        <v>2378</v>
      </c>
    </row>
    <row r="1090" spans="1:10" x14ac:dyDescent="0.3">
      <c r="A1090" s="9" t="s">
        <v>1281</v>
      </c>
      <c r="B1090" s="9">
        <v>27.11</v>
      </c>
      <c r="C1090" s="11" t="str" cm="1">
        <f t="array" ref="C1090">_xlfn.IFS(B1090&lt;18.5,"Underweight",B1090&lt;24.9,"Normal Weight",B1090&lt;30,"Overweight",B1090&gt;=30,"Obesity")</f>
        <v>Overweight</v>
      </c>
      <c r="D1090" s="9">
        <v>6.7</v>
      </c>
      <c r="E1090" s="11" t="str" cm="1">
        <f t="array" ref="E1090">_xlfn.IFS(D1090&lt;5.7,"Normal",D1090&lt;6.5,"Prediabetes",D1090&gt;=6.5,"Diabetes")</f>
        <v>Diabetes</v>
      </c>
      <c r="F1090" s="9" t="s">
        <v>2378</v>
      </c>
      <c r="G1090" s="9" t="s">
        <v>2378</v>
      </c>
      <c r="H1090" s="9" t="s">
        <v>2378</v>
      </c>
      <c r="I1090" s="11">
        <v>0</v>
      </c>
      <c r="J1090" s="17" t="s">
        <v>2378</v>
      </c>
    </row>
    <row r="1091" spans="1:10" x14ac:dyDescent="0.3">
      <c r="A1091" s="9" t="s">
        <v>1280</v>
      </c>
      <c r="B1091" s="9">
        <v>26.6</v>
      </c>
      <c r="C1091" s="11" t="str" cm="1">
        <f t="array" ref="C1091">_xlfn.IFS(B1091&lt;18.5,"Underweight",B1091&lt;24.9,"Normal Weight",B1091&lt;30,"Overweight",B1091&gt;=30,"Obesity")</f>
        <v>Overweight</v>
      </c>
      <c r="D1091" s="9">
        <v>5.27</v>
      </c>
      <c r="E1091" s="11" t="str" cm="1">
        <f t="array" ref="E1091">_xlfn.IFS(D1091&lt;5.7,"Normal",D1091&lt;6.5,"Prediabetes",D1091&gt;=6.5,"Diabetes")</f>
        <v>Normal</v>
      </c>
      <c r="F1091" s="9" t="s">
        <v>2380</v>
      </c>
      <c r="G1091" s="9" t="s">
        <v>2378</v>
      </c>
      <c r="H1091" s="9" t="s">
        <v>2380</v>
      </c>
      <c r="I1091" s="11">
        <v>1</v>
      </c>
      <c r="J1091" s="17" t="s">
        <v>2378</v>
      </c>
    </row>
    <row r="1092" spans="1:10" x14ac:dyDescent="0.3">
      <c r="A1092" s="9" t="s">
        <v>1279</v>
      </c>
      <c r="B1092" s="9">
        <v>30.41</v>
      </c>
      <c r="C1092" s="11" t="str" cm="1">
        <f t="array" ref="C1092">_xlfn.IFS(B1092&lt;18.5,"Underweight",B1092&lt;24.9,"Normal Weight",B1092&lt;30,"Overweight",B1092&gt;=30,"Obesity")</f>
        <v>Obesity</v>
      </c>
      <c r="D1092" s="9">
        <v>7.72</v>
      </c>
      <c r="E1092" s="11" t="str" cm="1">
        <f t="array" ref="E1092">_xlfn.IFS(D1092&lt;5.7,"Normal",D1092&lt;6.5,"Prediabetes",D1092&gt;=6.5,"Diabetes")</f>
        <v>Diabetes</v>
      </c>
      <c r="F1092" s="9" t="s">
        <v>2378</v>
      </c>
      <c r="G1092" s="9" t="s">
        <v>2378</v>
      </c>
      <c r="H1092" s="9" t="s">
        <v>2378</v>
      </c>
      <c r="I1092" s="11">
        <v>0</v>
      </c>
      <c r="J1092" s="17" t="s">
        <v>2378</v>
      </c>
    </row>
    <row r="1093" spans="1:10" x14ac:dyDescent="0.3">
      <c r="A1093" s="9" t="s">
        <v>1278</v>
      </c>
      <c r="B1093" s="9">
        <v>28.98</v>
      </c>
      <c r="C1093" s="11" t="str" cm="1">
        <f t="array" ref="C1093">_xlfn.IFS(B1093&lt;18.5,"Underweight",B1093&lt;24.9,"Normal Weight",B1093&lt;30,"Overweight",B1093&gt;=30,"Obesity")</f>
        <v>Overweight</v>
      </c>
      <c r="D1093" s="9">
        <v>8.68</v>
      </c>
      <c r="E1093" s="11" t="str" cm="1">
        <f t="array" ref="E1093">_xlfn.IFS(D1093&lt;5.7,"Normal",D1093&lt;6.5,"Prediabetes",D1093&gt;=6.5,"Diabetes")</f>
        <v>Diabetes</v>
      </c>
      <c r="F1093" s="9" t="s">
        <v>2378</v>
      </c>
      <c r="G1093" s="9" t="s">
        <v>2378</v>
      </c>
      <c r="H1093" s="9" t="s">
        <v>2378</v>
      </c>
      <c r="I1093" s="11">
        <v>2</v>
      </c>
      <c r="J1093" s="17" t="s">
        <v>2378</v>
      </c>
    </row>
    <row r="1094" spans="1:10" x14ac:dyDescent="0.3">
      <c r="A1094" s="9" t="s">
        <v>1277</v>
      </c>
      <c r="B1094" s="9">
        <v>31.24</v>
      </c>
      <c r="C1094" s="11" t="str" cm="1">
        <f t="array" ref="C1094">_xlfn.IFS(B1094&lt;18.5,"Underweight",B1094&lt;24.9,"Normal Weight",B1094&lt;30,"Overweight",B1094&gt;=30,"Obesity")</f>
        <v>Obesity</v>
      </c>
      <c r="D1094" s="9">
        <v>9.8000000000000007</v>
      </c>
      <c r="E1094" s="11" t="str" cm="1">
        <f t="array" ref="E1094">_xlfn.IFS(D1094&lt;5.7,"Normal",D1094&lt;6.5,"Prediabetes",D1094&gt;=6.5,"Diabetes")</f>
        <v>Diabetes</v>
      </c>
      <c r="F1094" s="9" t="s">
        <v>2378</v>
      </c>
      <c r="G1094" s="9" t="s">
        <v>2378</v>
      </c>
      <c r="H1094" s="9" t="s">
        <v>2378</v>
      </c>
      <c r="I1094" s="11">
        <v>0</v>
      </c>
      <c r="J1094" s="17" t="s">
        <v>2378</v>
      </c>
    </row>
    <row r="1095" spans="1:10" x14ac:dyDescent="0.3">
      <c r="A1095" s="9" t="s">
        <v>1276</v>
      </c>
      <c r="B1095" s="9">
        <v>31.54</v>
      </c>
      <c r="C1095" s="11" t="str" cm="1">
        <f t="array" ref="C1095">_xlfn.IFS(B1095&lt;18.5,"Underweight",B1095&lt;24.9,"Normal Weight",B1095&lt;30,"Overweight",B1095&gt;=30,"Obesity")</f>
        <v>Obesity</v>
      </c>
      <c r="D1095" s="9">
        <v>4.4400000000000004</v>
      </c>
      <c r="E1095" s="11" t="str" cm="1">
        <f t="array" ref="E1095">_xlfn.IFS(D1095&lt;5.7,"Normal",D1095&lt;6.5,"Prediabetes",D1095&gt;=6.5,"Diabetes")</f>
        <v>Normal</v>
      </c>
      <c r="F1095" s="9" t="s">
        <v>2378</v>
      </c>
      <c r="G1095" s="9" t="s">
        <v>2378</v>
      </c>
      <c r="H1095" s="9" t="s">
        <v>2378</v>
      </c>
      <c r="I1095" s="11">
        <v>0</v>
      </c>
      <c r="J1095" s="17" t="s">
        <v>2378</v>
      </c>
    </row>
    <row r="1096" spans="1:10" x14ac:dyDescent="0.3">
      <c r="A1096" s="9" t="s">
        <v>1275</v>
      </c>
      <c r="B1096" s="9">
        <v>38.6</v>
      </c>
      <c r="C1096" s="11" t="str" cm="1">
        <f t="array" ref="C1096">_xlfn.IFS(B1096&lt;18.5,"Underweight",B1096&lt;24.9,"Normal Weight",B1096&lt;30,"Overweight",B1096&gt;=30,"Obesity")</f>
        <v>Obesity</v>
      </c>
      <c r="D1096" s="9">
        <v>7.19</v>
      </c>
      <c r="E1096" s="11" t="str" cm="1">
        <f t="array" ref="E1096">_xlfn.IFS(D1096&lt;5.7,"Normal",D1096&lt;6.5,"Prediabetes",D1096&gt;=6.5,"Diabetes")</f>
        <v>Diabetes</v>
      </c>
      <c r="F1096" s="9" t="s">
        <v>2380</v>
      </c>
      <c r="G1096" s="9" t="s">
        <v>2378</v>
      </c>
      <c r="H1096" s="9" t="s">
        <v>2378</v>
      </c>
      <c r="I1096" s="11">
        <v>2</v>
      </c>
      <c r="J1096" s="17" t="s">
        <v>2378</v>
      </c>
    </row>
    <row r="1097" spans="1:10" x14ac:dyDescent="0.3">
      <c r="A1097" s="9" t="s">
        <v>1274</v>
      </c>
      <c r="B1097" s="9">
        <v>37.950000000000003</v>
      </c>
      <c r="C1097" s="11" t="str" cm="1">
        <f t="array" ref="C1097">_xlfn.IFS(B1097&lt;18.5,"Underweight",B1097&lt;24.9,"Normal Weight",B1097&lt;30,"Overweight",B1097&gt;=30,"Obesity")</f>
        <v>Obesity</v>
      </c>
      <c r="D1097" s="9">
        <v>6.06</v>
      </c>
      <c r="E1097" s="11" t="str" cm="1">
        <f t="array" ref="E1097">_xlfn.IFS(D1097&lt;5.7,"Normal",D1097&lt;6.5,"Prediabetes",D1097&gt;=6.5,"Diabetes")</f>
        <v>Prediabetes</v>
      </c>
      <c r="F1097" s="9" t="s">
        <v>2378</v>
      </c>
      <c r="G1097" s="9" t="s">
        <v>2378</v>
      </c>
      <c r="H1097" s="9" t="s">
        <v>2378</v>
      </c>
      <c r="I1097" s="11">
        <v>0</v>
      </c>
      <c r="J1097" s="17" t="s">
        <v>2378</v>
      </c>
    </row>
    <row r="1098" spans="1:10" x14ac:dyDescent="0.3">
      <c r="A1098" s="9" t="s">
        <v>1273</v>
      </c>
      <c r="B1098" s="9">
        <v>38.97</v>
      </c>
      <c r="C1098" s="11" t="str" cm="1">
        <f t="array" ref="C1098">_xlfn.IFS(B1098&lt;18.5,"Underweight",B1098&lt;24.9,"Normal Weight",B1098&lt;30,"Overweight",B1098&gt;=30,"Obesity")</f>
        <v>Obesity</v>
      </c>
      <c r="D1098" s="9">
        <v>5.12</v>
      </c>
      <c r="E1098" s="11" t="str" cm="1">
        <f t="array" ref="E1098">_xlfn.IFS(D1098&lt;5.7,"Normal",D1098&lt;6.5,"Prediabetes",D1098&gt;=6.5,"Diabetes")</f>
        <v>Normal</v>
      </c>
      <c r="F1098" s="9" t="s">
        <v>2378</v>
      </c>
      <c r="G1098" s="9" t="s">
        <v>2378</v>
      </c>
      <c r="H1098" s="9" t="s">
        <v>2378</v>
      </c>
      <c r="I1098" s="11">
        <v>0</v>
      </c>
      <c r="J1098" s="17" t="s">
        <v>2378</v>
      </c>
    </row>
    <row r="1099" spans="1:10" x14ac:dyDescent="0.3">
      <c r="A1099" s="9" t="s">
        <v>1272</v>
      </c>
      <c r="B1099" s="9">
        <v>21.2</v>
      </c>
      <c r="C1099" s="11" t="str" cm="1">
        <f t="array" ref="C1099">_xlfn.IFS(B1099&lt;18.5,"Underweight",B1099&lt;24.9,"Normal Weight",B1099&lt;30,"Overweight",B1099&gt;=30,"Obesity")</f>
        <v>Normal Weight</v>
      </c>
      <c r="D1099" s="9">
        <v>10.72</v>
      </c>
      <c r="E1099" s="11" t="str" cm="1">
        <f t="array" ref="E1099">_xlfn.IFS(D1099&lt;5.7,"Normal",D1099&lt;6.5,"Prediabetes",D1099&gt;=6.5,"Diabetes")</f>
        <v>Diabetes</v>
      </c>
      <c r="F1099" s="9" t="s">
        <v>2378</v>
      </c>
      <c r="G1099" s="9" t="s">
        <v>2378</v>
      </c>
      <c r="H1099" s="9" t="s">
        <v>2378</v>
      </c>
      <c r="I1099" s="11">
        <v>0</v>
      </c>
      <c r="J1099" s="17" t="s">
        <v>2378</v>
      </c>
    </row>
    <row r="1100" spans="1:10" x14ac:dyDescent="0.3">
      <c r="A1100" s="9" t="s">
        <v>1271</v>
      </c>
      <c r="B1100" s="9">
        <v>23.96</v>
      </c>
      <c r="C1100" s="11" t="str" cm="1">
        <f t="array" ref="C1100">_xlfn.IFS(B1100&lt;18.5,"Underweight",B1100&lt;24.9,"Normal Weight",B1100&lt;30,"Overweight",B1100&gt;=30,"Obesity")</f>
        <v>Normal Weight</v>
      </c>
      <c r="D1100" s="9">
        <v>9.58</v>
      </c>
      <c r="E1100" s="11" t="str" cm="1">
        <f t="array" ref="E1100">_xlfn.IFS(D1100&lt;5.7,"Normal",D1100&lt;6.5,"Prediabetes",D1100&gt;=6.5,"Diabetes")</f>
        <v>Diabetes</v>
      </c>
      <c r="F1100" s="9" t="s">
        <v>2380</v>
      </c>
      <c r="G1100" s="9" t="s">
        <v>2378</v>
      </c>
      <c r="H1100" s="9" t="s">
        <v>2380</v>
      </c>
      <c r="I1100" s="11">
        <v>1</v>
      </c>
      <c r="J1100" s="17" t="s">
        <v>2378</v>
      </c>
    </row>
    <row r="1101" spans="1:10" x14ac:dyDescent="0.3">
      <c r="A1101" s="9" t="s">
        <v>1270</v>
      </c>
      <c r="B1101" s="9">
        <v>35.93</v>
      </c>
      <c r="C1101" s="11" t="str" cm="1">
        <f t="array" ref="C1101">_xlfn.IFS(B1101&lt;18.5,"Underweight",B1101&lt;24.9,"Normal Weight",B1101&lt;30,"Overweight",B1101&gt;=30,"Obesity")</f>
        <v>Obesity</v>
      </c>
      <c r="D1101" s="9">
        <v>6.4</v>
      </c>
      <c r="E1101" s="11" t="str" cm="1">
        <f t="array" ref="E1101">_xlfn.IFS(D1101&lt;5.7,"Normal",D1101&lt;6.5,"Prediabetes",D1101&gt;=6.5,"Diabetes")</f>
        <v>Prediabetes</v>
      </c>
      <c r="F1101" s="9" t="s">
        <v>2380</v>
      </c>
      <c r="G1101" s="9" t="s">
        <v>2378</v>
      </c>
      <c r="H1101" s="9" t="s">
        <v>2378</v>
      </c>
      <c r="I1101" s="11">
        <v>1</v>
      </c>
      <c r="J1101" s="17" t="s">
        <v>2378</v>
      </c>
    </row>
    <row r="1102" spans="1:10" x14ac:dyDescent="0.3">
      <c r="A1102" s="9" t="s">
        <v>1269</v>
      </c>
      <c r="B1102" s="9">
        <v>26.11</v>
      </c>
      <c r="C1102" s="11" t="str" cm="1">
        <f t="array" ref="C1102">_xlfn.IFS(B1102&lt;18.5,"Underweight",B1102&lt;24.9,"Normal Weight",B1102&lt;30,"Overweight",B1102&gt;=30,"Obesity")</f>
        <v>Overweight</v>
      </c>
      <c r="D1102" s="9">
        <v>6.8</v>
      </c>
      <c r="E1102" s="11" t="str" cm="1">
        <f t="array" ref="E1102">_xlfn.IFS(D1102&lt;5.7,"Normal",D1102&lt;6.5,"Prediabetes",D1102&gt;=6.5,"Diabetes")</f>
        <v>Diabetes</v>
      </c>
      <c r="F1102" s="9" t="s">
        <v>2380</v>
      </c>
      <c r="G1102" s="9" t="s">
        <v>2378</v>
      </c>
      <c r="H1102" s="9" t="s">
        <v>2378</v>
      </c>
      <c r="I1102" s="11">
        <v>2</v>
      </c>
      <c r="J1102" s="17" t="s">
        <v>2378</v>
      </c>
    </row>
    <row r="1103" spans="1:10" x14ac:dyDescent="0.3">
      <c r="A1103" s="9" t="s">
        <v>1268</v>
      </c>
      <c r="B1103" s="9">
        <v>32.299999999999997</v>
      </c>
      <c r="C1103" s="11" t="str" cm="1">
        <f t="array" ref="C1103">_xlfn.IFS(B1103&lt;18.5,"Underweight",B1103&lt;24.9,"Normal Weight",B1103&lt;30,"Overweight",B1103&gt;=30,"Obesity")</f>
        <v>Obesity</v>
      </c>
      <c r="D1103" s="9">
        <v>9.48</v>
      </c>
      <c r="E1103" s="11" t="str" cm="1">
        <f t="array" ref="E1103">_xlfn.IFS(D1103&lt;5.7,"Normal",D1103&lt;6.5,"Prediabetes",D1103&gt;=6.5,"Diabetes")</f>
        <v>Diabetes</v>
      </c>
      <c r="F1103" s="9" t="s">
        <v>2378</v>
      </c>
      <c r="G1103" s="9" t="s">
        <v>2378</v>
      </c>
      <c r="H1103" s="9" t="s">
        <v>2378</v>
      </c>
      <c r="I1103" s="11">
        <v>2</v>
      </c>
      <c r="J1103" s="17" t="s">
        <v>2378</v>
      </c>
    </row>
    <row r="1104" spans="1:10" x14ac:dyDescent="0.3">
      <c r="A1104" s="9" t="s">
        <v>1267</v>
      </c>
      <c r="B1104" s="9">
        <v>28.69</v>
      </c>
      <c r="C1104" s="11" t="str" cm="1">
        <f t="array" ref="C1104">_xlfn.IFS(B1104&lt;18.5,"Underweight",B1104&lt;24.9,"Normal Weight",B1104&lt;30,"Overweight",B1104&gt;=30,"Obesity")</f>
        <v>Overweight</v>
      </c>
      <c r="D1104" s="9">
        <v>7.45</v>
      </c>
      <c r="E1104" s="11" t="str" cm="1">
        <f t="array" ref="E1104">_xlfn.IFS(D1104&lt;5.7,"Normal",D1104&lt;6.5,"Prediabetes",D1104&gt;=6.5,"Diabetes")</f>
        <v>Diabetes</v>
      </c>
      <c r="F1104" s="9" t="s">
        <v>2378</v>
      </c>
      <c r="G1104" s="9" t="s">
        <v>2378</v>
      </c>
      <c r="H1104" s="9" t="s">
        <v>2378</v>
      </c>
      <c r="I1104" s="11">
        <v>2</v>
      </c>
      <c r="J1104" s="17" t="s">
        <v>2378</v>
      </c>
    </row>
    <row r="1105" spans="1:10" x14ac:dyDescent="0.3">
      <c r="A1105" s="9" t="s">
        <v>1266</v>
      </c>
      <c r="B1105" s="9">
        <v>31.28</v>
      </c>
      <c r="C1105" s="11" t="str" cm="1">
        <f t="array" ref="C1105">_xlfn.IFS(B1105&lt;18.5,"Underweight",B1105&lt;24.9,"Normal Weight",B1105&lt;30,"Overweight",B1105&gt;=30,"Obesity")</f>
        <v>Obesity</v>
      </c>
      <c r="D1105" s="9">
        <v>6.94</v>
      </c>
      <c r="E1105" s="11" t="str" cm="1">
        <f t="array" ref="E1105">_xlfn.IFS(D1105&lt;5.7,"Normal",D1105&lt;6.5,"Prediabetes",D1105&gt;=6.5,"Diabetes")</f>
        <v>Diabetes</v>
      </c>
      <c r="F1105" s="9" t="s">
        <v>2380</v>
      </c>
      <c r="G1105" s="9" t="s">
        <v>2378</v>
      </c>
      <c r="H1105" s="9" t="s">
        <v>2378</v>
      </c>
      <c r="I1105" s="11">
        <v>1</v>
      </c>
      <c r="J1105" s="17" t="s">
        <v>2378</v>
      </c>
    </row>
    <row r="1106" spans="1:10" x14ac:dyDescent="0.3">
      <c r="A1106" s="9" t="s">
        <v>1265</v>
      </c>
      <c r="B1106" s="9">
        <v>30.21</v>
      </c>
      <c r="C1106" s="11" t="str" cm="1">
        <f t="array" ref="C1106">_xlfn.IFS(B1106&lt;18.5,"Underweight",B1106&lt;24.9,"Normal Weight",B1106&lt;30,"Overweight",B1106&gt;=30,"Obesity")</f>
        <v>Obesity</v>
      </c>
      <c r="D1106" s="9">
        <v>7.83</v>
      </c>
      <c r="E1106" s="11" t="str" cm="1">
        <f t="array" ref="E1106">_xlfn.IFS(D1106&lt;5.7,"Normal",D1106&lt;6.5,"Prediabetes",D1106&gt;=6.5,"Diabetes")</f>
        <v>Diabetes</v>
      </c>
      <c r="F1106" s="9" t="s">
        <v>2378</v>
      </c>
      <c r="G1106" s="9" t="s">
        <v>2378</v>
      </c>
      <c r="H1106" s="9" t="s">
        <v>2378</v>
      </c>
      <c r="I1106" s="11">
        <v>0</v>
      </c>
      <c r="J1106" s="17" t="s">
        <v>2378</v>
      </c>
    </row>
    <row r="1107" spans="1:10" x14ac:dyDescent="0.3">
      <c r="A1107" s="9" t="s">
        <v>1264</v>
      </c>
      <c r="B1107" s="9">
        <v>38.28</v>
      </c>
      <c r="C1107" s="11" t="str" cm="1">
        <f t="array" ref="C1107">_xlfn.IFS(B1107&lt;18.5,"Underweight",B1107&lt;24.9,"Normal Weight",B1107&lt;30,"Overweight",B1107&gt;=30,"Obesity")</f>
        <v>Obesity</v>
      </c>
      <c r="D1107" s="9">
        <v>10.17</v>
      </c>
      <c r="E1107" s="11" t="str" cm="1">
        <f t="array" ref="E1107">_xlfn.IFS(D1107&lt;5.7,"Normal",D1107&lt;6.5,"Prediabetes",D1107&gt;=6.5,"Diabetes")</f>
        <v>Diabetes</v>
      </c>
      <c r="F1107" s="9" t="s">
        <v>2380</v>
      </c>
      <c r="G1107" s="9" t="s">
        <v>2378</v>
      </c>
      <c r="H1107" s="9" t="s">
        <v>2378</v>
      </c>
      <c r="I1107" s="11">
        <v>0</v>
      </c>
      <c r="J1107" s="17" t="s">
        <v>2378</v>
      </c>
    </row>
    <row r="1108" spans="1:10" x14ac:dyDescent="0.3">
      <c r="A1108" s="9" t="s">
        <v>1263</v>
      </c>
      <c r="B1108" s="9">
        <v>29.9</v>
      </c>
      <c r="C1108" s="11" t="str" cm="1">
        <f t="array" ref="C1108">_xlfn.IFS(B1108&lt;18.5,"Underweight",B1108&lt;24.9,"Normal Weight",B1108&lt;30,"Overweight",B1108&gt;=30,"Obesity")</f>
        <v>Overweight</v>
      </c>
      <c r="D1108" s="9">
        <v>8.9600000000000009</v>
      </c>
      <c r="E1108" s="11" t="str" cm="1">
        <f t="array" ref="E1108">_xlfn.IFS(D1108&lt;5.7,"Normal",D1108&lt;6.5,"Prediabetes",D1108&gt;=6.5,"Diabetes")</f>
        <v>Diabetes</v>
      </c>
      <c r="F1108" s="9" t="s">
        <v>2380</v>
      </c>
      <c r="G1108" s="9" t="s">
        <v>2378</v>
      </c>
      <c r="H1108" s="9" t="s">
        <v>2378</v>
      </c>
      <c r="I1108" s="11">
        <v>0</v>
      </c>
      <c r="J1108" s="17" t="s">
        <v>2378</v>
      </c>
    </row>
    <row r="1109" spans="1:10" x14ac:dyDescent="0.3">
      <c r="A1109" s="9" t="s">
        <v>1262</v>
      </c>
      <c r="B1109" s="9">
        <v>23.18</v>
      </c>
      <c r="C1109" s="11" t="str" cm="1">
        <f t="array" ref="C1109">_xlfn.IFS(B1109&lt;18.5,"Underweight",B1109&lt;24.9,"Normal Weight",B1109&lt;30,"Overweight",B1109&gt;=30,"Obesity")</f>
        <v>Normal Weight</v>
      </c>
      <c r="D1109" s="9">
        <v>6.96</v>
      </c>
      <c r="E1109" s="11" t="str" cm="1">
        <f t="array" ref="E1109">_xlfn.IFS(D1109&lt;5.7,"Normal",D1109&lt;6.5,"Prediabetes",D1109&gt;=6.5,"Diabetes")</f>
        <v>Diabetes</v>
      </c>
      <c r="F1109" s="9" t="s">
        <v>2380</v>
      </c>
      <c r="G1109" s="9" t="s">
        <v>2378</v>
      </c>
      <c r="H1109" s="9" t="s">
        <v>2378</v>
      </c>
      <c r="I1109" s="11">
        <v>2</v>
      </c>
      <c r="J1109" s="17" t="s">
        <v>2378</v>
      </c>
    </row>
    <row r="1110" spans="1:10" x14ac:dyDescent="0.3">
      <c r="A1110" s="9" t="s">
        <v>1261</v>
      </c>
      <c r="B1110" s="9">
        <v>33.020000000000003</v>
      </c>
      <c r="C1110" s="11" t="str" cm="1">
        <f t="array" ref="C1110">_xlfn.IFS(B1110&lt;18.5,"Underweight",B1110&lt;24.9,"Normal Weight",B1110&lt;30,"Overweight",B1110&gt;=30,"Obesity")</f>
        <v>Obesity</v>
      </c>
      <c r="D1110" s="9">
        <v>5.07</v>
      </c>
      <c r="E1110" s="11" t="str" cm="1">
        <f t="array" ref="E1110">_xlfn.IFS(D1110&lt;5.7,"Normal",D1110&lt;6.5,"Prediabetes",D1110&gt;=6.5,"Diabetes")</f>
        <v>Normal</v>
      </c>
      <c r="F1110" s="9" t="s">
        <v>2380</v>
      </c>
      <c r="G1110" s="9" t="s">
        <v>2378</v>
      </c>
      <c r="H1110" s="9" t="s">
        <v>2378</v>
      </c>
      <c r="I1110" s="11">
        <v>0</v>
      </c>
      <c r="J1110" s="17" t="s">
        <v>2378</v>
      </c>
    </row>
    <row r="1111" spans="1:10" x14ac:dyDescent="0.3">
      <c r="A1111" s="9" t="s">
        <v>1260</v>
      </c>
      <c r="B1111" s="9">
        <v>27.29</v>
      </c>
      <c r="C1111" s="11" t="str" cm="1">
        <f t="array" ref="C1111">_xlfn.IFS(B1111&lt;18.5,"Underweight",B1111&lt;24.9,"Normal Weight",B1111&lt;30,"Overweight",B1111&gt;=30,"Obesity")</f>
        <v>Overweight</v>
      </c>
      <c r="D1111" s="9">
        <v>5.85</v>
      </c>
      <c r="E1111" s="11" t="str" cm="1">
        <f t="array" ref="E1111">_xlfn.IFS(D1111&lt;5.7,"Normal",D1111&lt;6.5,"Prediabetes",D1111&gt;=6.5,"Diabetes")</f>
        <v>Prediabetes</v>
      </c>
      <c r="F1111" s="9" t="s">
        <v>2378</v>
      </c>
      <c r="G1111" s="9" t="s">
        <v>2378</v>
      </c>
      <c r="H1111" s="9" t="s">
        <v>2378</v>
      </c>
      <c r="I1111" s="11">
        <v>2</v>
      </c>
      <c r="J1111" s="17" t="s">
        <v>2378</v>
      </c>
    </row>
    <row r="1112" spans="1:10" x14ac:dyDescent="0.3">
      <c r="A1112" s="9" t="s">
        <v>1259</v>
      </c>
      <c r="B1112" s="9">
        <v>23.18</v>
      </c>
      <c r="C1112" s="11" t="str" cm="1">
        <f t="array" ref="C1112">_xlfn.IFS(B1112&lt;18.5,"Underweight",B1112&lt;24.9,"Normal Weight",B1112&lt;30,"Overweight",B1112&gt;=30,"Obesity")</f>
        <v>Normal Weight</v>
      </c>
      <c r="D1112" s="9">
        <v>10.56</v>
      </c>
      <c r="E1112" s="11" t="str" cm="1">
        <f t="array" ref="E1112">_xlfn.IFS(D1112&lt;5.7,"Normal",D1112&lt;6.5,"Prediabetes",D1112&gt;=6.5,"Diabetes")</f>
        <v>Diabetes</v>
      </c>
      <c r="F1112" s="9" t="s">
        <v>2378</v>
      </c>
      <c r="G1112" s="9" t="s">
        <v>2378</v>
      </c>
      <c r="H1112" s="9" t="s">
        <v>2378</v>
      </c>
      <c r="I1112" s="11">
        <v>2</v>
      </c>
      <c r="J1112" s="17" t="s">
        <v>2378</v>
      </c>
    </row>
    <row r="1113" spans="1:10" x14ac:dyDescent="0.3">
      <c r="A1113" s="9" t="s">
        <v>1258</v>
      </c>
      <c r="B1113" s="9">
        <v>32.659999999999997</v>
      </c>
      <c r="C1113" s="11" t="str" cm="1">
        <f t="array" ref="C1113">_xlfn.IFS(B1113&lt;18.5,"Underweight",B1113&lt;24.9,"Normal Weight",B1113&lt;30,"Overweight",B1113&gt;=30,"Obesity")</f>
        <v>Obesity</v>
      </c>
      <c r="D1113" s="9">
        <v>8.92</v>
      </c>
      <c r="E1113" s="11" t="str" cm="1">
        <f t="array" ref="E1113">_xlfn.IFS(D1113&lt;5.7,"Normal",D1113&lt;6.5,"Prediabetes",D1113&gt;=6.5,"Diabetes")</f>
        <v>Diabetes</v>
      </c>
      <c r="F1113" s="9" t="s">
        <v>2380</v>
      </c>
      <c r="G1113" s="9" t="s">
        <v>2378</v>
      </c>
      <c r="H1113" s="9" t="s">
        <v>2378</v>
      </c>
      <c r="I1113" s="11">
        <v>0</v>
      </c>
      <c r="J1113" s="17" t="s">
        <v>2378</v>
      </c>
    </row>
    <row r="1114" spans="1:10" x14ac:dyDescent="0.3">
      <c r="A1114" s="9" t="s">
        <v>1257</v>
      </c>
      <c r="B1114" s="9">
        <v>30.78</v>
      </c>
      <c r="C1114" s="11" t="str" cm="1">
        <f t="array" ref="C1114">_xlfn.IFS(B1114&lt;18.5,"Underweight",B1114&lt;24.9,"Normal Weight",B1114&lt;30,"Overweight",B1114&gt;=30,"Obesity")</f>
        <v>Obesity</v>
      </c>
      <c r="D1114" s="9">
        <v>8.6300000000000008</v>
      </c>
      <c r="E1114" s="11" t="str" cm="1">
        <f t="array" ref="E1114">_xlfn.IFS(D1114&lt;5.7,"Normal",D1114&lt;6.5,"Prediabetes",D1114&gt;=6.5,"Diabetes")</f>
        <v>Diabetes</v>
      </c>
      <c r="F1114" s="9" t="s">
        <v>2378</v>
      </c>
      <c r="G1114" s="9" t="s">
        <v>2378</v>
      </c>
      <c r="H1114" s="9" t="s">
        <v>2378</v>
      </c>
      <c r="I1114" s="11">
        <v>0</v>
      </c>
      <c r="J1114" s="17" t="s">
        <v>2378</v>
      </c>
    </row>
    <row r="1115" spans="1:10" x14ac:dyDescent="0.3">
      <c r="A1115" s="9" t="s">
        <v>1256</v>
      </c>
      <c r="B1115" s="9">
        <v>47.2</v>
      </c>
      <c r="C1115" s="11" t="str" cm="1">
        <f t="array" ref="C1115">_xlfn.IFS(B1115&lt;18.5,"Underweight",B1115&lt;24.9,"Normal Weight",B1115&lt;30,"Overweight",B1115&gt;=30,"Obesity")</f>
        <v>Obesity</v>
      </c>
      <c r="D1115" s="9">
        <v>6.29</v>
      </c>
      <c r="E1115" s="11" t="str" cm="1">
        <f t="array" ref="E1115">_xlfn.IFS(D1115&lt;5.7,"Normal",D1115&lt;6.5,"Prediabetes",D1115&gt;=6.5,"Diabetes")</f>
        <v>Prediabetes</v>
      </c>
      <c r="F1115" s="9" t="s">
        <v>2380</v>
      </c>
      <c r="G1115" s="9" t="s">
        <v>2378</v>
      </c>
      <c r="H1115" s="9" t="s">
        <v>2380</v>
      </c>
      <c r="I1115" s="11">
        <v>1</v>
      </c>
      <c r="J1115" s="17" t="s">
        <v>2378</v>
      </c>
    </row>
    <row r="1116" spans="1:10" x14ac:dyDescent="0.3">
      <c r="A1116" s="9" t="s">
        <v>1255</v>
      </c>
      <c r="B1116" s="9">
        <v>31.6</v>
      </c>
      <c r="C1116" s="11" t="str" cm="1">
        <f t="array" ref="C1116">_xlfn.IFS(B1116&lt;18.5,"Underweight",B1116&lt;24.9,"Normal Weight",B1116&lt;30,"Overweight",B1116&gt;=30,"Obesity")</f>
        <v>Obesity</v>
      </c>
      <c r="D1116" s="9">
        <v>5.75</v>
      </c>
      <c r="E1116" s="11" t="str" cm="1">
        <f t="array" ref="E1116">_xlfn.IFS(D1116&lt;5.7,"Normal",D1116&lt;6.5,"Prediabetes",D1116&gt;=6.5,"Diabetes")</f>
        <v>Prediabetes</v>
      </c>
      <c r="F1116" s="9" t="s">
        <v>2378</v>
      </c>
      <c r="G1116" s="9" t="s">
        <v>2378</v>
      </c>
      <c r="H1116" s="9" t="s">
        <v>2378</v>
      </c>
      <c r="I1116" s="11">
        <v>2</v>
      </c>
      <c r="J1116" s="17" t="s">
        <v>2378</v>
      </c>
    </row>
    <row r="1117" spans="1:10" x14ac:dyDescent="0.3">
      <c r="A1117" s="9" t="s">
        <v>1254</v>
      </c>
      <c r="B1117" s="9">
        <v>33.914999999999999</v>
      </c>
      <c r="C1117" s="11" t="str" cm="1">
        <f t="array" ref="C1117">_xlfn.IFS(B1117&lt;18.5,"Underweight",B1117&lt;24.9,"Normal Weight",B1117&lt;30,"Overweight",B1117&gt;=30,"Obesity")</f>
        <v>Obesity</v>
      </c>
      <c r="D1117" s="9">
        <v>6.66</v>
      </c>
      <c r="E1117" s="11" t="str" cm="1">
        <f t="array" ref="E1117">_xlfn.IFS(D1117&lt;5.7,"Normal",D1117&lt;6.5,"Prediabetes",D1117&gt;=6.5,"Diabetes")</f>
        <v>Diabetes</v>
      </c>
      <c r="F1117" s="9" t="s">
        <v>2380</v>
      </c>
      <c r="G1117" s="9" t="s">
        <v>2378</v>
      </c>
      <c r="H1117" s="9" t="s">
        <v>2378</v>
      </c>
      <c r="I1117" s="11">
        <v>1</v>
      </c>
      <c r="J1117" s="17" t="s">
        <v>2378</v>
      </c>
    </row>
    <row r="1118" spans="1:10" x14ac:dyDescent="0.3">
      <c r="A1118" s="9" t="s">
        <v>1253</v>
      </c>
      <c r="B1118" s="9">
        <v>23.54</v>
      </c>
      <c r="C1118" s="11" t="str" cm="1">
        <f t="array" ref="C1118">_xlfn.IFS(B1118&lt;18.5,"Underweight",B1118&lt;24.9,"Normal Weight",B1118&lt;30,"Overweight",B1118&gt;=30,"Obesity")</f>
        <v>Normal Weight</v>
      </c>
      <c r="D1118" s="9">
        <v>5.0999999999999996</v>
      </c>
      <c r="E1118" s="11" t="str" cm="1">
        <f t="array" ref="E1118">_xlfn.IFS(D1118&lt;5.7,"Normal",D1118&lt;6.5,"Prediabetes",D1118&gt;=6.5,"Diabetes")</f>
        <v>Normal</v>
      </c>
      <c r="F1118" s="9" t="s">
        <v>2378</v>
      </c>
      <c r="G1118" s="9" t="s">
        <v>2378</v>
      </c>
      <c r="H1118" s="9" t="s">
        <v>2378</v>
      </c>
      <c r="I1118" s="11">
        <v>2</v>
      </c>
      <c r="J1118" s="17" t="s">
        <v>2378</v>
      </c>
    </row>
    <row r="1119" spans="1:10" x14ac:dyDescent="0.3">
      <c r="A1119" s="9" t="s">
        <v>1252</v>
      </c>
      <c r="B1119" s="9">
        <v>27.074999999999999</v>
      </c>
      <c r="C1119" s="11" t="str" cm="1">
        <f t="array" ref="C1119">_xlfn.IFS(B1119&lt;18.5,"Underweight",B1119&lt;24.9,"Normal Weight",B1119&lt;30,"Overweight",B1119&gt;=30,"Obesity")</f>
        <v>Overweight</v>
      </c>
      <c r="D1119" s="9">
        <v>4.41</v>
      </c>
      <c r="E1119" s="11" t="str" cm="1">
        <f t="array" ref="E1119">_xlfn.IFS(D1119&lt;5.7,"Normal",D1119&lt;6.5,"Prediabetes",D1119&gt;=6.5,"Diabetes")</f>
        <v>Normal</v>
      </c>
      <c r="F1119" s="9" t="s">
        <v>2378</v>
      </c>
      <c r="G1119" s="9" t="s">
        <v>2378</v>
      </c>
      <c r="H1119" s="9" t="s">
        <v>2378</v>
      </c>
      <c r="I1119" s="11">
        <v>2</v>
      </c>
      <c r="J1119" s="17" t="s">
        <v>2378</v>
      </c>
    </row>
    <row r="1120" spans="1:10" x14ac:dyDescent="0.3">
      <c r="A1120" s="9" t="s">
        <v>1251</v>
      </c>
      <c r="B1120" s="9">
        <v>25.8</v>
      </c>
      <c r="C1120" s="11" t="str" cm="1">
        <f t="array" ref="C1120">_xlfn.IFS(B1120&lt;18.5,"Underweight",B1120&lt;24.9,"Normal Weight",B1120&lt;30,"Overweight",B1120&gt;=30,"Obesity")</f>
        <v>Overweight</v>
      </c>
      <c r="D1120" s="9">
        <v>5.52</v>
      </c>
      <c r="E1120" s="11" t="str" cm="1">
        <f t="array" ref="E1120">_xlfn.IFS(D1120&lt;5.7,"Normal",D1120&lt;6.5,"Prediabetes",D1120&gt;=6.5,"Diabetes")</f>
        <v>Normal</v>
      </c>
      <c r="F1120" s="9" t="s">
        <v>2380</v>
      </c>
      <c r="G1120" s="9" t="s">
        <v>2378</v>
      </c>
      <c r="H1120" s="9" t="s">
        <v>2378</v>
      </c>
      <c r="I1120" s="11">
        <v>0</v>
      </c>
      <c r="J1120" s="17" t="s">
        <v>2378</v>
      </c>
    </row>
    <row r="1121" spans="1:10" x14ac:dyDescent="0.3">
      <c r="A1121" s="9" t="s">
        <v>1250</v>
      </c>
      <c r="B1121" s="9">
        <v>36.1</v>
      </c>
      <c r="C1121" s="11" t="str" cm="1">
        <f t="array" ref="C1121">_xlfn.IFS(B1121&lt;18.5,"Underweight",B1121&lt;24.9,"Normal Weight",B1121&lt;30,"Overweight",B1121&gt;=30,"Obesity")</f>
        <v>Obesity</v>
      </c>
      <c r="D1121" s="9">
        <v>4.62</v>
      </c>
      <c r="E1121" s="11" t="str" cm="1">
        <f t="array" ref="E1121">_xlfn.IFS(D1121&lt;5.7,"Normal",D1121&lt;6.5,"Prediabetes",D1121&gt;=6.5,"Diabetes")</f>
        <v>Normal</v>
      </c>
      <c r="F1121" s="9" t="s">
        <v>2380</v>
      </c>
      <c r="G1121" s="9" t="s">
        <v>2378</v>
      </c>
      <c r="H1121" s="9" t="s">
        <v>2380</v>
      </c>
      <c r="I1121" s="11">
        <v>1</v>
      </c>
      <c r="J1121" s="17" t="s">
        <v>2378</v>
      </c>
    </row>
    <row r="1122" spans="1:10" x14ac:dyDescent="0.3">
      <c r="A1122" s="9" t="s">
        <v>1249</v>
      </c>
      <c r="B1122" s="9">
        <v>30.495000000000001</v>
      </c>
      <c r="C1122" s="11" t="str" cm="1">
        <f t="array" ref="C1122">_xlfn.IFS(B1122&lt;18.5,"Underweight",B1122&lt;24.9,"Normal Weight",B1122&lt;30,"Overweight",B1122&gt;=30,"Obesity")</f>
        <v>Obesity</v>
      </c>
      <c r="D1122" s="9">
        <v>5.74</v>
      </c>
      <c r="E1122" s="11" t="str" cm="1">
        <f t="array" ref="E1122">_xlfn.IFS(D1122&lt;5.7,"Normal",D1122&lt;6.5,"Prediabetes",D1122&gt;=6.5,"Diabetes")</f>
        <v>Prediabetes</v>
      </c>
      <c r="F1122" s="9" t="s">
        <v>2380</v>
      </c>
      <c r="G1122" s="9" t="s">
        <v>2378</v>
      </c>
      <c r="H1122" s="9" t="s">
        <v>2380</v>
      </c>
      <c r="I1122" s="11">
        <v>1</v>
      </c>
      <c r="J1122" s="17" t="s">
        <v>2378</v>
      </c>
    </row>
    <row r="1123" spans="1:10" x14ac:dyDescent="0.3">
      <c r="A1123" s="9" t="s">
        <v>1248</v>
      </c>
      <c r="B1123" s="9">
        <v>21.4</v>
      </c>
      <c r="C1123" s="11" t="str" cm="1">
        <f t="array" ref="C1123">_xlfn.IFS(B1123&lt;18.5,"Underweight",B1123&lt;24.9,"Normal Weight",B1123&lt;30,"Overweight",B1123&gt;=30,"Obesity")</f>
        <v>Normal Weight</v>
      </c>
      <c r="D1123" s="9">
        <v>6.3</v>
      </c>
      <c r="E1123" s="11" t="str" cm="1">
        <f t="array" ref="E1123">_xlfn.IFS(D1123&lt;5.7,"Normal",D1123&lt;6.5,"Prediabetes",D1123&gt;=6.5,"Diabetes")</f>
        <v>Prediabetes</v>
      </c>
      <c r="F1123" s="9" t="s">
        <v>2380</v>
      </c>
      <c r="G1123" s="9" t="s">
        <v>2378</v>
      </c>
      <c r="H1123" s="9" t="s">
        <v>2380</v>
      </c>
      <c r="I1123" s="11">
        <v>1</v>
      </c>
      <c r="J1123" s="17" t="s">
        <v>2378</v>
      </c>
    </row>
    <row r="1124" spans="1:10" x14ac:dyDescent="0.3">
      <c r="A1124" s="9" t="s">
        <v>1247</v>
      </c>
      <c r="B1124" s="9">
        <v>32.299999999999997</v>
      </c>
      <c r="C1124" s="11" t="str" cm="1">
        <f t="array" ref="C1124">_xlfn.IFS(B1124&lt;18.5,"Underweight",B1124&lt;24.9,"Normal Weight",B1124&lt;30,"Overweight",B1124&gt;=30,"Obesity")</f>
        <v>Obesity</v>
      </c>
      <c r="D1124" s="9">
        <v>10.27</v>
      </c>
      <c r="E1124" s="11" t="str" cm="1">
        <f t="array" ref="E1124">_xlfn.IFS(D1124&lt;5.7,"Normal",D1124&lt;6.5,"Prediabetes",D1124&gt;=6.5,"Diabetes")</f>
        <v>Diabetes</v>
      </c>
      <c r="F1124" s="9" t="s">
        <v>2378</v>
      </c>
      <c r="G1124" s="9" t="s">
        <v>2378</v>
      </c>
      <c r="H1124" s="9" t="s">
        <v>2378</v>
      </c>
      <c r="I1124" s="11">
        <v>0</v>
      </c>
      <c r="J1124" s="17" t="s">
        <v>2378</v>
      </c>
    </row>
    <row r="1125" spans="1:10" x14ac:dyDescent="0.3">
      <c r="A1125" s="9" t="s">
        <v>1246</v>
      </c>
      <c r="B1125" s="9">
        <v>29.78</v>
      </c>
      <c r="C1125" s="11" t="str" cm="1">
        <f t="array" ref="C1125">_xlfn.IFS(B1125&lt;18.5,"Underweight",B1125&lt;24.9,"Normal Weight",B1125&lt;30,"Overweight",B1125&gt;=30,"Obesity")</f>
        <v>Overweight</v>
      </c>
      <c r="D1125" s="9">
        <v>5.85</v>
      </c>
      <c r="E1125" s="11" t="str" cm="1">
        <f t="array" ref="E1125">_xlfn.IFS(D1125&lt;5.7,"Normal",D1125&lt;6.5,"Prediabetes",D1125&gt;=6.5,"Diabetes")</f>
        <v>Prediabetes</v>
      </c>
      <c r="F1125" s="9" t="s">
        <v>2378</v>
      </c>
      <c r="G1125" s="9" t="s">
        <v>2378</v>
      </c>
      <c r="H1125" s="9" t="s">
        <v>2380</v>
      </c>
      <c r="I1125" s="11">
        <v>1</v>
      </c>
      <c r="J1125" s="17" t="s">
        <v>2378</v>
      </c>
    </row>
    <row r="1126" spans="1:10" x14ac:dyDescent="0.3">
      <c r="A1126" s="9" t="s">
        <v>1245</v>
      </c>
      <c r="B1126" s="9">
        <v>34.76</v>
      </c>
      <c r="C1126" s="11" t="str" cm="1">
        <f t="array" ref="C1126">_xlfn.IFS(B1126&lt;18.5,"Underweight",B1126&lt;24.9,"Normal Weight",B1126&lt;30,"Overweight",B1126&gt;=30,"Obesity")</f>
        <v>Obesity</v>
      </c>
      <c r="D1126" s="9">
        <v>5.92</v>
      </c>
      <c r="E1126" s="11" t="str" cm="1">
        <f t="array" ref="E1126">_xlfn.IFS(D1126&lt;5.7,"Normal",D1126&lt;6.5,"Prediabetes",D1126&gt;=6.5,"Diabetes")</f>
        <v>Prediabetes</v>
      </c>
      <c r="F1126" s="9" t="s">
        <v>2380</v>
      </c>
      <c r="G1126" s="9" t="s">
        <v>2378</v>
      </c>
      <c r="H1126" s="9" t="s">
        <v>2378</v>
      </c>
      <c r="I1126" s="11">
        <v>1</v>
      </c>
      <c r="J1126" s="17" t="s">
        <v>2378</v>
      </c>
    </row>
    <row r="1127" spans="1:10" x14ac:dyDescent="0.3">
      <c r="A1127" s="9" t="s">
        <v>1244</v>
      </c>
      <c r="B1127" s="9">
        <v>18.335000000000001</v>
      </c>
      <c r="C1127" s="11" t="str" cm="1">
        <f t="array" ref="C1127">_xlfn.IFS(B1127&lt;18.5,"Underweight",B1127&lt;24.9,"Normal Weight",B1127&lt;30,"Overweight",B1127&gt;=30,"Obesity")</f>
        <v>Underweight</v>
      </c>
      <c r="D1127" s="9">
        <v>10.01</v>
      </c>
      <c r="E1127" s="11" t="str" cm="1">
        <f t="array" ref="E1127">_xlfn.IFS(D1127&lt;5.7,"Normal",D1127&lt;6.5,"Prediabetes",D1127&gt;=6.5,"Diabetes")</f>
        <v>Diabetes</v>
      </c>
      <c r="F1127" s="9" t="s">
        <v>2380</v>
      </c>
      <c r="G1127" s="9" t="s">
        <v>2378</v>
      </c>
      <c r="H1127" s="9" t="s">
        <v>2378</v>
      </c>
      <c r="I1127" s="11">
        <v>2</v>
      </c>
      <c r="J1127" s="17" t="s">
        <v>2378</v>
      </c>
    </row>
    <row r="1128" spans="1:10" x14ac:dyDescent="0.3">
      <c r="A1128" s="9" t="s">
        <v>1243</v>
      </c>
      <c r="B1128" s="9">
        <v>32.299999999999997</v>
      </c>
      <c r="C1128" s="11" t="str" cm="1">
        <f t="array" ref="C1128">_xlfn.IFS(B1128&lt;18.5,"Underweight",B1128&lt;24.9,"Normal Weight",B1128&lt;30,"Overweight",B1128&gt;=30,"Obesity")</f>
        <v>Obesity</v>
      </c>
      <c r="D1128" s="9">
        <v>9.59</v>
      </c>
      <c r="E1128" s="11" t="str" cm="1">
        <f t="array" ref="E1128">_xlfn.IFS(D1128&lt;5.7,"Normal",D1128&lt;6.5,"Prediabetes",D1128&gt;=6.5,"Diabetes")</f>
        <v>Diabetes</v>
      </c>
      <c r="F1128" s="9" t="s">
        <v>2378</v>
      </c>
      <c r="G1128" s="9" t="s">
        <v>2378</v>
      </c>
      <c r="H1128" s="9" t="s">
        <v>2378</v>
      </c>
      <c r="I1128" s="11">
        <v>0</v>
      </c>
      <c r="J1128" s="17" t="s">
        <v>2378</v>
      </c>
    </row>
    <row r="1129" spans="1:10" x14ac:dyDescent="0.3">
      <c r="A1129" s="9" t="s">
        <v>1242</v>
      </c>
      <c r="B1129" s="9">
        <v>27.74</v>
      </c>
      <c r="C1129" s="11" t="str" cm="1">
        <f t="array" ref="C1129">_xlfn.IFS(B1129&lt;18.5,"Underweight",B1129&lt;24.9,"Normal Weight",B1129&lt;30,"Overweight",B1129&gt;=30,"Obesity")</f>
        <v>Overweight</v>
      </c>
      <c r="D1129" s="9">
        <v>10.37</v>
      </c>
      <c r="E1129" s="11" t="str" cm="1">
        <f t="array" ref="E1129">_xlfn.IFS(D1129&lt;5.7,"Normal",D1129&lt;6.5,"Prediabetes",D1129&gt;=6.5,"Diabetes")</f>
        <v>Diabetes</v>
      </c>
      <c r="F1129" s="9" t="s">
        <v>2378</v>
      </c>
      <c r="G1129" s="9" t="s">
        <v>2378</v>
      </c>
      <c r="H1129" s="9" t="s">
        <v>2378</v>
      </c>
      <c r="I1129" s="11">
        <v>0</v>
      </c>
      <c r="J1129" s="17" t="s">
        <v>2378</v>
      </c>
    </row>
    <row r="1130" spans="1:10" x14ac:dyDescent="0.3">
      <c r="A1130" s="9" t="s">
        <v>1241</v>
      </c>
      <c r="B1130" s="9">
        <v>24</v>
      </c>
      <c r="C1130" s="11" t="str" cm="1">
        <f t="array" ref="C1130">_xlfn.IFS(B1130&lt;18.5,"Underweight",B1130&lt;24.9,"Normal Weight",B1130&lt;30,"Overweight",B1130&gt;=30,"Obesity")</f>
        <v>Normal Weight</v>
      </c>
      <c r="D1130" s="9">
        <v>4.01</v>
      </c>
      <c r="E1130" s="11" t="str" cm="1">
        <f t="array" ref="E1130">_xlfn.IFS(D1130&lt;5.7,"Normal",D1130&lt;6.5,"Prediabetes",D1130&gt;=6.5,"Diabetes")</f>
        <v>Normal</v>
      </c>
      <c r="F1130" s="9" t="s">
        <v>2380</v>
      </c>
      <c r="G1130" s="9" t="s">
        <v>2378</v>
      </c>
      <c r="H1130" s="9" t="s">
        <v>2378</v>
      </c>
      <c r="I1130" s="11">
        <v>1</v>
      </c>
      <c r="J1130" s="17" t="s">
        <v>2378</v>
      </c>
    </row>
    <row r="1131" spans="1:10" x14ac:dyDescent="0.3">
      <c r="A1131" s="9" t="s">
        <v>1240</v>
      </c>
      <c r="B1131" s="9">
        <v>31.78</v>
      </c>
      <c r="C1131" s="11" t="str" cm="1">
        <f t="array" ref="C1131">_xlfn.IFS(B1131&lt;18.5,"Underweight",B1131&lt;24.9,"Normal Weight",B1131&lt;30,"Overweight",B1131&gt;=30,"Obesity")</f>
        <v>Obesity</v>
      </c>
      <c r="D1131" s="9">
        <v>4.24</v>
      </c>
      <c r="E1131" s="11" t="str" cm="1">
        <f t="array" ref="E1131">_xlfn.IFS(D1131&lt;5.7,"Normal",D1131&lt;6.5,"Prediabetes",D1131&gt;=6.5,"Diabetes")</f>
        <v>Normal</v>
      </c>
      <c r="F1131" s="9" t="s">
        <v>2380</v>
      </c>
      <c r="G1131" s="9" t="s">
        <v>2378</v>
      </c>
      <c r="H1131" s="9" t="s">
        <v>2380</v>
      </c>
      <c r="I1131" s="11">
        <v>1</v>
      </c>
      <c r="J1131" s="17" t="s">
        <v>2378</v>
      </c>
    </row>
    <row r="1132" spans="1:10" x14ac:dyDescent="0.3">
      <c r="A1132" s="9" t="s">
        <v>1239</v>
      </c>
      <c r="B1132" s="9">
        <v>32.25</v>
      </c>
      <c r="C1132" s="11" t="str" cm="1">
        <f t="array" ref="C1132">_xlfn.IFS(B1132&lt;18.5,"Underweight",B1132&lt;24.9,"Normal Weight",B1132&lt;30,"Overweight",B1132&gt;=30,"Obesity")</f>
        <v>Obesity</v>
      </c>
      <c r="D1132" s="9">
        <v>5.36</v>
      </c>
      <c r="E1132" s="11" t="str" cm="1">
        <f t="array" ref="E1132">_xlfn.IFS(D1132&lt;5.7,"Normal",D1132&lt;6.5,"Prediabetes",D1132&gt;=6.5,"Diabetes")</f>
        <v>Normal</v>
      </c>
      <c r="F1132" s="9" t="s">
        <v>2380</v>
      </c>
      <c r="G1132" s="9" t="s">
        <v>2378</v>
      </c>
      <c r="H1132" s="9" t="s">
        <v>2378</v>
      </c>
      <c r="I1132" s="11">
        <v>0</v>
      </c>
      <c r="J1132" s="17" t="s">
        <v>2378</v>
      </c>
    </row>
    <row r="1133" spans="1:10" x14ac:dyDescent="0.3">
      <c r="A1133" s="9" t="s">
        <v>1238</v>
      </c>
      <c r="B1133" s="9">
        <v>30.114999999999998</v>
      </c>
      <c r="C1133" s="11" t="str" cm="1">
        <f t="array" ref="C1133">_xlfn.IFS(B1133&lt;18.5,"Underweight",B1133&lt;24.9,"Normal Weight",B1133&lt;30,"Overweight",B1133&gt;=30,"Obesity")</f>
        <v>Obesity</v>
      </c>
      <c r="D1133" s="9">
        <v>4.99</v>
      </c>
      <c r="E1133" s="11" t="str" cm="1">
        <f t="array" ref="E1133">_xlfn.IFS(D1133&lt;5.7,"Normal",D1133&lt;6.5,"Prediabetes",D1133&gt;=6.5,"Diabetes")</f>
        <v>Normal</v>
      </c>
      <c r="F1133" s="9" t="s">
        <v>2378</v>
      </c>
      <c r="G1133" s="9" t="s">
        <v>2378</v>
      </c>
      <c r="H1133" s="9" t="s">
        <v>2378</v>
      </c>
      <c r="I1133" s="11">
        <v>2</v>
      </c>
      <c r="J1133" s="17" t="s">
        <v>2378</v>
      </c>
    </row>
    <row r="1134" spans="1:10" x14ac:dyDescent="0.3">
      <c r="A1134" s="9" t="s">
        <v>1237</v>
      </c>
      <c r="B1134" s="9">
        <v>22.41</v>
      </c>
      <c r="C1134" s="11" t="str" cm="1">
        <f t="array" ref="C1134">_xlfn.IFS(B1134&lt;18.5,"Underweight",B1134&lt;24.9,"Normal Weight",B1134&lt;30,"Overweight",B1134&gt;=30,"Obesity")</f>
        <v>Normal Weight</v>
      </c>
      <c r="D1134" s="9">
        <v>8.68</v>
      </c>
      <c r="E1134" s="11" t="str" cm="1">
        <f t="array" ref="E1134">_xlfn.IFS(D1134&lt;5.7,"Normal",D1134&lt;6.5,"Prediabetes",D1134&gt;=6.5,"Diabetes")</f>
        <v>Diabetes</v>
      </c>
      <c r="F1134" s="9" t="s">
        <v>2378</v>
      </c>
      <c r="G1134" s="9" t="s">
        <v>2378</v>
      </c>
      <c r="H1134" s="9" t="s">
        <v>2378</v>
      </c>
      <c r="I1134" s="11">
        <v>0</v>
      </c>
      <c r="J1134" s="17" t="s">
        <v>2378</v>
      </c>
    </row>
    <row r="1135" spans="1:10" x14ac:dyDescent="0.3">
      <c r="A1135" s="9" t="s">
        <v>1236</v>
      </c>
      <c r="B1135" s="9">
        <v>45.72</v>
      </c>
      <c r="C1135" s="11" t="str" cm="1">
        <f t="array" ref="C1135">_xlfn.IFS(B1135&lt;18.5,"Underweight",B1135&lt;24.9,"Normal Weight",B1135&lt;30,"Overweight",B1135&gt;=30,"Obesity")</f>
        <v>Obesity</v>
      </c>
      <c r="D1135" s="9">
        <v>4.2300000000000004</v>
      </c>
      <c r="E1135" s="11" t="str" cm="1">
        <f t="array" ref="E1135">_xlfn.IFS(D1135&lt;5.7,"Normal",D1135&lt;6.5,"Prediabetes",D1135&gt;=6.5,"Diabetes")</f>
        <v>Normal</v>
      </c>
      <c r="F1135" s="9" t="s">
        <v>2380</v>
      </c>
      <c r="G1135" s="9" t="s">
        <v>2378</v>
      </c>
      <c r="H1135" s="9" t="s">
        <v>2378</v>
      </c>
      <c r="I1135" s="11">
        <v>0</v>
      </c>
      <c r="J1135" s="17" t="s">
        <v>2378</v>
      </c>
    </row>
    <row r="1136" spans="1:10" x14ac:dyDescent="0.3">
      <c r="A1136" s="9" t="s">
        <v>1235</v>
      </c>
      <c r="B1136" s="9">
        <v>25</v>
      </c>
      <c r="C1136" s="11" t="str" cm="1">
        <f t="array" ref="C1136">_xlfn.IFS(B1136&lt;18.5,"Underweight",B1136&lt;24.9,"Normal Weight",B1136&lt;30,"Overweight",B1136&gt;=30,"Obesity")</f>
        <v>Overweight</v>
      </c>
      <c r="D1136" s="9">
        <v>5.32</v>
      </c>
      <c r="E1136" s="11" t="str" cm="1">
        <f t="array" ref="E1136">_xlfn.IFS(D1136&lt;5.7,"Normal",D1136&lt;6.5,"Prediabetes",D1136&gt;=6.5,"Diabetes")</f>
        <v>Normal</v>
      </c>
      <c r="F1136" s="9" t="s">
        <v>2380</v>
      </c>
      <c r="G1136" s="9" t="s">
        <v>2378</v>
      </c>
      <c r="H1136" s="9" t="s">
        <v>2378</v>
      </c>
      <c r="I1136" s="11">
        <v>2</v>
      </c>
      <c r="J1136" s="17" t="s">
        <v>2378</v>
      </c>
    </row>
    <row r="1137" spans="1:10" x14ac:dyDescent="0.3">
      <c r="A1137" s="9" t="s">
        <v>1234</v>
      </c>
      <c r="B1137" s="9">
        <v>39.5</v>
      </c>
      <c r="C1137" s="11" t="str" cm="1">
        <f t="array" ref="C1137">_xlfn.IFS(B1137&lt;18.5,"Underweight",B1137&lt;24.9,"Normal Weight",B1137&lt;30,"Overweight",B1137&gt;=30,"Obesity")</f>
        <v>Obesity</v>
      </c>
      <c r="D1137" s="9">
        <v>6.66</v>
      </c>
      <c r="E1137" s="11" t="str" cm="1">
        <f t="array" ref="E1137">_xlfn.IFS(D1137&lt;5.7,"Normal",D1137&lt;6.5,"Prediabetes",D1137&gt;=6.5,"Diabetes")</f>
        <v>Diabetes</v>
      </c>
      <c r="F1137" s="9" t="s">
        <v>2378</v>
      </c>
      <c r="G1137" s="9" t="s">
        <v>2378</v>
      </c>
      <c r="H1137" s="9" t="s">
        <v>2378</v>
      </c>
      <c r="I1137" s="11">
        <v>0</v>
      </c>
      <c r="J1137" s="17" t="s">
        <v>2378</v>
      </c>
    </row>
    <row r="1138" spans="1:10" x14ac:dyDescent="0.3">
      <c r="A1138" s="9" t="s">
        <v>1233</v>
      </c>
      <c r="B1138" s="9">
        <v>37.729999999999997</v>
      </c>
      <c r="C1138" s="11" t="str" cm="1">
        <f t="array" ref="C1138">_xlfn.IFS(B1138&lt;18.5,"Underweight",B1138&lt;24.9,"Normal Weight",B1138&lt;30,"Overweight",B1138&gt;=30,"Obesity")</f>
        <v>Obesity</v>
      </c>
      <c r="D1138" s="9">
        <v>7.4</v>
      </c>
      <c r="E1138" s="11" t="str" cm="1">
        <f t="array" ref="E1138">_xlfn.IFS(D1138&lt;5.7,"Normal",D1138&lt;6.5,"Prediabetes",D1138&gt;=6.5,"Diabetes")</f>
        <v>Diabetes</v>
      </c>
      <c r="F1138" s="9" t="s">
        <v>2378</v>
      </c>
      <c r="G1138" s="9" t="s">
        <v>2378</v>
      </c>
      <c r="H1138" s="9" t="s">
        <v>2378</v>
      </c>
      <c r="I1138" s="11">
        <v>0</v>
      </c>
      <c r="J1138" s="17" t="s">
        <v>2378</v>
      </c>
    </row>
    <row r="1139" spans="1:10" x14ac:dyDescent="0.3">
      <c r="A1139" s="9" t="s">
        <v>1232</v>
      </c>
      <c r="B1139" s="9">
        <v>40.659999999999997</v>
      </c>
      <c r="C1139" s="11" t="str" cm="1">
        <f t="array" ref="C1139">_xlfn.IFS(B1139&lt;18.5,"Underweight",B1139&lt;24.9,"Normal Weight",B1139&lt;30,"Overweight",B1139&gt;=30,"Obesity")</f>
        <v>Obesity</v>
      </c>
      <c r="D1139" s="9">
        <v>10.08</v>
      </c>
      <c r="E1139" s="11" t="str" cm="1">
        <f t="array" ref="E1139">_xlfn.IFS(D1139&lt;5.7,"Normal",D1139&lt;6.5,"Prediabetes",D1139&gt;=6.5,"Diabetes")</f>
        <v>Diabetes</v>
      </c>
      <c r="F1139" s="9" t="s">
        <v>2378</v>
      </c>
      <c r="G1139" s="9" t="s">
        <v>2378</v>
      </c>
      <c r="H1139" s="9" t="s">
        <v>2378</v>
      </c>
      <c r="I1139" s="11">
        <v>0</v>
      </c>
      <c r="J1139" s="17" t="s">
        <v>2378</v>
      </c>
    </row>
    <row r="1140" spans="1:10" x14ac:dyDescent="0.3">
      <c r="A1140" s="9" t="s">
        <v>1231</v>
      </c>
      <c r="B1140" s="9">
        <v>34.200000000000003</v>
      </c>
      <c r="C1140" s="11" t="str" cm="1">
        <f t="array" ref="C1140">_xlfn.IFS(B1140&lt;18.5,"Underweight",B1140&lt;24.9,"Normal Weight",B1140&lt;30,"Overweight",B1140&gt;=30,"Obesity")</f>
        <v>Obesity</v>
      </c>
      <c r="D1140" s="9">
        <v>8.58</v>
      </c>
      <c r="E1140" s="11" t="str" cm="1">
        <f t="array" ref="E1140">_xlfn.IFS(D1140&lt;5.7,"Normal",D1140&lt;6.5,"Prediabetes",D1140&gt;=6.5,"Diabetes")</f>
        <v>Diabetes</v>
      </c>
      <c r="F1140" s="9" t="s">
        <v>2378</v>
      </c>
      <c r="G1140" s="9" t="s">
        <v>2378</v>
      </c>
      <c r="H1140" s="9" t="s">
        <v>2378</v>
      </c>
      <c r="I1140" s="11">
        <v>0</v>
      </c>
      <c r="J1140" s="17" t="s">
        <v>2378</v>
      </c>
    </row>
    <row r="1141" spans="1:10" x14ac:dyDescent="0.3">
      <c r="A1141" s="9" t="s">
        <v>1230</v>
      </c>
      <c r="B1141" s="9">
        <v>46.51</v>
      </c>
      <c r="C1141" s="11" t="str" cm="1">
        <f t="array" ref="C1141">_xlfn.IFS(B1141&lt;18.5,"Underweight",B1141&lt;24.9,"Normal Weight",B1141&lt;30,"Overweight",B1141&gt;=30,"Obesity")</f>
        <v>Obesity</v>
      </c>
      <c r="D1141" s="9">
        <v>5.84</v>
      </c>
      <c r="E1141" s="11" t="str" cm="1">
        <f t="array" ref="E1141">_xlfn.IFS(D1141&lt;5.7,"Normal",D1141&lt;6.5,"Prediabetes",D1141&gt;=6.5,"Diabetes")</f>
        <v>Prediabetes</v>
      </c>
      <c r="F1141" s="9" t="s">
        <v>2378</v>
      </c>
      <c r="G1141" s="9" t="s">
        <v>2378</v>
      </c>
      <c r="H1141" s="9" t="s">
        <v>2378</v>
      </c>
      <c r="I1141" s="11">
        <v>1</v>
      </c>
      <c r="J1141" s="17" t="s">
        <v>2378</v>
      </c>
    </row>
    <row r="1142" spans="1:10" x14ac:dyDescent="0.3">
      <c r="A1142" s="9" t="s">
        <v>1229</v>
      </c>
      <c r="B1142" s="9">
        <v>28.88</v>
      </c>
      <c r="C1142" s="11" t="str" cm="1">
        <f t="array" ref="C1142">_xlfn.IFS(B1142&lt;18.5,"Underweight",B1142&lt;24.9,"Normal Weight",B1142&lt;30,"Overweight",B1142&gt;=30,"Obesity")</f>
        <v>Overweight</v>
      </c>
      <c r="D1142" s="9">
        <v>4.8600000000000003</v>
      </c>
      <c r="E1142" s="11" t="str" cm="1">
        <f t="array" ref="E1142">_xlfn.IFS(D1142&lt;5.7,"Normal",D1142&lt;6.5,"Prediabetes",D1142&gt;=6.5,"Diabetes")</f>
        <v>Normal</v>
      </c>
      <c r="F1142" s="9" t="s">
        <v>2380</v>
      </c>
      <c r="G1142" s="9" t="s">
        <v>2378</v>
      </c>
      <c r="H1142" s="9" t="s">
        <v>2380</v>
      </c>
      <c r="I1142" s="11">
        <v>1</v>
      </c>
      <c r="J1142" s="17" t="s">
        <v>2378</v>
      </c>
    </row>
    <row r="1143" spans="1:10" x14ac:dyDescent="0.3">
      <c r="A1143" s="9" t="s">
        <v>1228</v>
      </c>
      <c r="B1143" s="9">
        <v>33.914999999999999</v>
      </c>
      <c r="C1143" s="11" t="str" cm="1">
        <f t="array" ref="C1143">_xlfn.IFS(B1143&lt;18.5,"Underweight",B1143&lt;24.9,"Normal Weight",B1143&lt;30,"Overweight",B1143&gt;=30,"Obesity")</f>
        <v>Obesity</v>
      </c>
      <c r="D1143" s="9">
        <v>11.52</v>
      </c>
      <c r="E1143" s="11" t="str" cm="1">
        <f t="array" ref="E1143">_xlfn.IFS(D1143&lt;5.7,"Normal",D1143&lt;6.5,"Prediabetes",D1143&gt;=6.5,"Diabetes")</f>
        <v>Diabetes</v>
      </c>
      <c r="F1143" s="9" t="s">
        <v>2378</v>
      </c>
      <c r="G1143" s="9" t="s">
        <v>2378</v>
      </c>
      <c r="H1143" s="9" t="s">
        <v>2378</v>
      </c>
      <c r="I1143" s="11">
        <v>0</v>
      </c>
      <c r="J1143" s="17" t="s">
        <v>2378</v>
      </c>
    </row>
    <row r="1144" spans="1:10" x14ac:dyDescent="0.3">
      <c r="A1144" s="9" t="s">
        <v>1227</v>
      </c>
      <c r="B1144" s="9">
        <v>24.32</v>
      </c>
      <c r="C1144" s="11" t="str" cm="1">
        <f t="array" ref="C1144">_xlfn.IFS(B1144&lt;18.5,"Underweight",B1144&lt;24.9,"Normal Weight",B1144&lt;30,"Overweight",B1144&gt;=30,"Obesity")</f>
        <v>Normal Weight</v>
      </c>
      <c r="D1144" s="9">
        <v>6.15</v>
      </c>
      <c r="E1144" s="11" t="str" cm="1">
        <f t="array" ref="E1144">_xlfn.IFS(D1144&lt;5.7,"Normal",D1144&lt;6.5,"Prediabetes",D1144&gt;=6.5,"Diabetes")</f>
        <v>Prediabetes</v>
      </c>
      <c r="F1144" s="9" t="s">
        <v>2380</v>
      </c>
      <c r="G1144" s="9" t="s">
        <v>2378</v>
      </c>
      <c r="H1144" s="9" t="s">
        <v>2380</v>
      </c>
      <c r="I1144" s="11">
        <v>1</v>
      </c>
      <c r="J1144" s="17" t="s">
        <v>2378</v>
      </c>
    </row>
    <row r="1145" spans="1:10" x14ac:dyDescent="0.3">
      <c r="A1145" s="9" t="s">
        <v>1226</v>
      </c>
      <c r="B1145" s="9">
        <v>25.8</v>
      </c>
      <c r="C1145" s="11" t="str" cm="1">
        <f t="array" ref="C1145">_xlfn.IFS(B1145&lt;18.5,"Underweight",B1145&lt;24.9,"Normal Weight",B1145&lt;30,"Overweight",B1145&gt;=30,"Obesity")</f>
        <v>Overweight</v>
      </c>
      <c r="D1145" s="9">
        <v>9.94</v>
      </c>
      <c r="E1145" s="11" t="str" cm="1">
        <f t="array" ref="E1145">_xlfn.IFS(D1145&lt;5.7,"Normal",D1145&lt;6.5,"Prediabetes",D1145&gt;=6.5,"Diabetes")</f>
        <v>Diabetes</v>
      </c>
      <c r="F1145" s="9" t="s">
        <v>2378</v>
      </c>
      <c r="G1145" s="9" t="s">
        <v>2378</v>
      </c>
      <c r="H1145" s="9" t="s">
        <v>2378</v>
      </c>
      <c r="I1145" s="11">
        <v>0</v>
      </c>
      <c r="J1145" s="17" t="s">
        <v>2378</v>
      </c>
    </row>
    <row r="1146" spans="1:10" x14ac:dyDescent="0.3">
      <c r="A1146" s="9" t="s">
        <v>1225</v>
      </c>
      <c r="B1146" s="9">
        <v>21.56</v>
      </c>
      <c r="C1146" s="11" t="str" cm="1">
        <f t="array" ref="C1146">_xlfn.IFS(B1146&lt;18.5,"Underweight",B1146&lt;24.9,"Normal Weight",B1146&lt;30,"Overweight",B1146&gt;=30,"Obesity")</f>
        <v>Normal Weight</v>
      </c>
      <c r="D1146" s="9">
        <v>10.56</v>
      </c>
      <c r="E1146" s="11" t="str" cm="1">
        <f t="array" ref="E1146">_xlfn.IFS(D1146&lt;5.7,"Normal",D1146&lt;6.5,"Prediabetes",D1146&gt;=6.5,"Diabetes")</f>
        <v>Diabetes</v>
      </c>
      <c r="F1146" s="9" t="s">
        <v>2378</v>
      </c>
      <c r="G1146" s="9" t="s">
        <v>2378</v>
      </c>
      <c r="H1146" s="9" t="s">
        <v>2378</v>
      </c>
      <c r="I1146" s="11">
        <v>0</v>
      </c>
      <c r="J1146" s="17" t="s">
        <v>2378</v>
      </c>
    </row>
    <row r="1147" spans="1:10" x14ac:dyDescent="0.3">
      <c r="A1147" s="9" t="s">
        <v>1224</v>
      </c>
      <c r="B1147" s="9">
        <v>31.6</v>
      </c>
      <c r="C1147" s="11" t="str" cm="1">
        <f t="array" ref="C1147">_xlfn.IFS(B1147&lt;18.5,"Underweight",B1147&lt;24.9,"Normal Weight",B1147&lt;30,"Overweight",B1147&gt;=30,"Obesity")</f>
        <v>Obesity</v>
      </c>
      <c r="D1147" s="9">
        <v>6.79</v>
      </c>
      <c r="E1147" s="11" t="str" cm="1">
        <f t="array" ref="E1147">_xlfn.IFS(D1147&lt;5.7,"Normal",D1147&lt;6.5,"Prediabetes",D1147&gt;=6.5,"Diabetes")</f>
        <v>Diabetes</v>
      </c>
      <c r="F1147" s="9" t="s">
        <v>2378</v>
      </c>
      <c r="G1147" s="9" t="s">
        <v>2378</v>
      </c>
      <c r="H1147" s="9" t="s">
        <v>2378</v>
      </c>
      <c r="I1147" s="11">
        <v>0</v>
      </c>
      <c r="J1147" s="17" t="s">
        <v>2378</v>
      </c>
    </row>
    <row r="1148" spans="1:10" x14ac:dyDescent="0.3">
      <c r="A1148" s="9" t="s">
        <v>1223</v>
      </c>
      <c r="B1148" s="9">
        <v>42.93</v>
      </c>
      <c r="C1148" s="11" t="str" cm="1">
        <f t="array" ref="C1148">_xlfn.IFS(B1148&lt;18.5,"Underweight",B1148&lt;24.9,"Normal Weight",B1148&lt;30,"Overweight",B1148&gt;=30,"Obesity")</f>
        <v>Obesity</v>
      </c>
      <c r="D1148" s="9">
        <v>4.8</v>
      </c>
      <c r="E1148" s="11" t="str" cm="1">
        <f t="array" ref="E1148">_xlfn.IFS(D1148&lt;5.7,"Normal",D1148&lt;6.5,"Prediabetes",D1148&gt;=6.5,"Diabetes")</f>
        <v>Normal</v>
      </c>
      <c r="F1148" s="9" t="s">
        <v>2378</v>
      </c>
      <c r="G1148" s="9" t="s">
        <v>2378</v>
      </c>
      <c r="H1148" s="9" t="s">
        <v>2378</v>
      </c>
      <c r="I1148" s="11">
        <v>1</v>
      </c>
      <c r="J1148" s="17" t="s">
        <v>2378</v>
      </c>
    </row>
    <row r="1149" spans="1:10" x14ac:dyDescent="0.3">
      <c r="A1149" s="9" t="s">
        <v>1222</v>
      </c>
      <c r="B1149" s="9">
        <v>26.72</v>
      </c>
      <c r="C1149" s="11" t="str" cm="1">
        <f t="array" ref="C1149">_xlfn.IFS(B1149&lt;18.5,"Underweight",B1149&lt;24.9,"Normal Weight",B1149&lt;30,"Overweight",B1149&gt;=30,"Obesity")</f>
        <v>Overweight</v>
      </c>
      <c r="D1149" s="9">
        <v>5.75</v>
      </c>
      <c r="E1149" s="11" t="str" cm="1">
        <f t="array" ref="E1149">_xlfn.IFS(D1149&lt;5.7,"Normal",D1149&lt;6.5,"Prediabetes",D1149&gt;=6.5,"Diabetes")</f>
        <v>Prediabetes</v>
      </c>
      <c r="F1149" s="9" t="s">
        <v>2378</v>
      </c>
      <c r="G1149" s="9" t="s">
        <v>2378</v>
      </c>
      <c r="H1149" s="9" t="s">
        <v>2378</v>
      </c>
      <c r="I1149" s="11">
        <v>2</v>
      </c>
      <c r="J1149" s="17" t="s">
        <v>2378</v>
      </c>
    </row>
    <row r="1150" spans="1:10" x14ac:dyDescent="0.3">
      <c r="A1150" s="9" t="s">
        <v>1221</v>
      </c>
      <c r="B1150" s="9">
        <v>26.67</v>
      </c>
      <c r="C1150" s="11" t="str" cm="1">
        <f t="array" ref="C1150">_xlfn.IFS(B1150&lt;18.5,"Underweight",B1150&lt;24.9,"Normal Weight",B1150&lt;30,"Overweight",B1150&gt;=30,"Obesity")</f>
        <v>Overweight</v>
      </c>
      <c r="D1150" s="9">
        <v>5.81</v>
      </c>
      <c r="E1150" s="11" t="str" cm="1">
        <f t="array" ref="E1150">_xlfn.IFS(D1150&lt;5.7,"Normal",D1150&lt;6.5,"Prediabetes",D1150&gt;=6.5,"Diabetes")</f>
        <v>Prediabetes</v>
      </c>
      <c r="F1150" s="9" t="s">
        <v>2378</v>
      </c>
      <c r="G1150" s="9" t="s">
        <v>2378</v>
      </c>
      <c r="H1150" s="9" t="s">
        <v>2378</v>
      </c>
      <c r="I1150" s="11">
        <v>2</v>
      </c>
      <c r="J1150" s="17" t="s">
        <v>2378</v>
      </c>
    </row>
    <row r="1151" spans="1:10" x14ac:dyDescent="0.3">
      <c r="A1151" s="9" t="s">
        <v>1220</v>
      </c>
      <c r="B1151" s="9">
        <v>42.68</v>
      </c>
      <c r="C1151" s="11" t="str" cm="1">
        <f t="array" ref="C1151">_xlfn.IFS(B1151&lt;18.5,"Underweight",B1151&lt;24.9,"Normal Weight",B1151&lt;30,"Overweight",B1151&gt;=30,"Obesity")</f>
        <v>Obesity</v>
      </c>
      <c r="D1151" s="9">
        <v>9.2799999999999994</v>
      </c>
      <c r="E1151" s="11" t="str" cm="1">
        <f t="array" ref="E1151">_xlfn.IFS(D1151&lt;5.7,"Normal",D1151&lt;6.5,"Prediabetes",D1151&gt;=6.5,"Diabetes")</f>
        <v>Diabetes</v>
      </c>
      <c r="F1151" s="9" t="s">
        <v>2378</v>
      </c>
      <c r="G1151" s="9" t="s">
        <v>2378</v>
      </c>
      <c r="H1151" s="9" t="s">
        <v>2378</v>
      </c>
      <c r="I1151" s="11">
        <v>2</v>
      </c>
      <c r="J1151" s="17" t="s">
        <v>2378</v>
      </c>
    </row>
    <row r="1152" spans="1:10" x14ac:dyDescent="0.3">
      <c r="A1152" s="9" t="s">
        <v>1219</v>
      </c>
      <c r="B1152" s="9">
        <v>24.31</v>
      </c>
      <c r="C1152" s="11" t="str" cm="1">
        <f t="array" ref="C1152">_xlfn.IFS(B1152&lt;18.5,"Underweight",B1152&lt;24.9,"Normal Weight",B1152&lt;30,"Overweight",B1152&gt;=30,"Obesity")</f>
        <v>Normal Weight</v>
      </c>
      <c r="D1152" s="9">
        <v>6.37</v>
      </c>
      <c r="E1152" s="11" t="str" cm="1">
        <f t="array" ref="E1152">_xlfn.IFS(D1152&lt;5.7,"Normal",D1152&lt;6.5,"Prediabetes",D1152&gt;=6.5,"Diabetes")</f>
        <v>Prediabetes</v>
      </c>
      <c r="F1152" s="9" t="s">
        <v>2378</v>
      </c>
      <c r="G1152" s="9" t="s">
        <v>2378</v>
      </c>
      <c r="H1152" s="9" t="s">
        <v>2378</v>
      </c>
      <c r="I1152" s="11">
        <v>0</v>
      </c>
      <c r="J1152" s="17" t="s">
        <v>2378</v>
      </c>
    </row>
    <row r="1153" spans="1:10" x14ac:dyDescent="0.3">
      <c r="A1153" s="9" t="s">
        <v>1218</v>
      </c>
      <c r="B1153" s="9">
        <v>44.75</v>
      </c>
      <c r="C1153" s="11" t="str" cm="1">
        <f t="array" ref="C1153">_xlfn.IFS(B1153&lt;18.5,"Underweight",B1153&lt;24.9,"Normal Weight",B1153&lt;30,"Overweight",B1153&gt;=30,"Obesity")</f>
        <v>Obesity</v>
      </c>
      <c r="D1153" s="9">
        <v>5.09</v>
      </c>
      <c r="E1153" s="11" t="str" cm="1">
        <f t="array" ref="E1153">_xlfn.IFS(D1153&lt;5.7,"Normal",D1153&lt;6.5,"Prediabetes",D1153&gt;=6.5,"Diabetes")</f>
        <v>Normal</v>
      </c>
      <c r="F1153" s="9" t="s">
        <v>2380</v>
      </c>
      <c r="G1153" s="9" t="s">
        <v>2378</v>
      </c>
      <c r="H1153" s="9" t="s">
        <v>2378</v>
      </c>
      <c r="I1153" s="11">
        <v>0</v>
      </c>
      <c r="J1153" s="17" t="s">
        <v>2378</v>
      </c>
    </row>
    <row r="1154" spans="1:10" x14ac:dyDescent="0.3">
      <c r="A1154" s="9" t="s">
        <v>1217</v>
      </c>
      <c r="B1154" s="9">
        <v>30.78</v>
      </c>
      <c r="C1154" s="11" t="str" cm="1">
        <f t="array" ref="C1154">_xlfn.IFS(B1154&lt;18.5,"Underweight",B1154&lt;24.9,"Normal Weight",B1154&lt;30,"Overweight",B1154&gt;=30,"Obesity")</f>
        <v>Obesity</v>
      </c>
      <c r="D1154" s="9">
        <v>7.94</v>
      </c>
      <c r="E1154" s="11" t="str" cm="1">
        <f t="array" ref="E1154">_xlfn.IFS(D1154&lt;5.7,"Normal",D1154&lt;6.5,"Prediabetes",D1154&gt;=6.5,"Diabetes")</f>
        <v>Diabetes</v>
      </c>
      <c r="F1154" s="9" t="s">
        <v>2378</v>
      </c>
      <c r="G1154" s="9" t="s">
        <v>2378</v>
      </c>
      <c r="H1154" s="9" t="s">
        <v>2378</v>
      </c>
      <c r="I1154" s="11">
        <v>2</v>
      </c>
      <c r="J1154" s="17" t="s">
        <v>2378</v>
      </c>
    </row>
    <row r="1155" spans="1:10" x14ac:dyDescent="0.3">
      <c r="A1155" s="9" t="s">
        <v>1216</v>
      </c>
      <c r="B1155" s="9">
        <v>21.86</v>
      </c>
      <c r="C1155" s="11" t="str" cm="1">
        <f t="array" ref="C1155">_xlfn.IFS(B1155&lt;18.5,"Underweight",B1155&lt;24.9,"Normal Weight",B1155&lt;30,"Overweight",B1155&gt;=30,"Obesity")</f>
        <v>Normal Weight</v>
      </c>
      <c r="D1155" s="9">
        <v>10.95</v>
      </c>
      <c r="E1155" s="11" t="str" cm="1">
        <f t="array" ref="E1155">_xlfn.IFS(D1155&lt;5.7,"Normal",D1155&lt;6.5,"Prediabetes",D1155&gt;=6.5,"Diabetes")</f>
        <v>Diabetes</v>
      </c>
      <c r="F1155" s="9" t="s">
        <v>2378</v>
      </c>
      <c r="G1155" s="9" t="s">
        <v>2378</v>
      </c>
      <c r="H1155" s="9" t="s">
        <v>2378</v>
      </c>
      <c r="I1155" s="11">
        <v>0</v>
      </c>
      <c r="J1155" s="17" t="s">
        <v>2378</v>
      </c>
    </row>
    <row r="1156" spans="1:10" x14ac:dyDescent="0.3">
      <c r="A1156" s="9" t="s">
        <v>1215</v>
      </c>
      <c r="B1156" s="9">
        <v>49.09</v>
      </c>
      <c r="C1156" s="11" t="str" cm="1">
        <f t="array" ref="C1156">_xlfn.IFS(B1156&lt;18.5,"Underweight",B1156&lt;24.9,"Normal Weight",B1156&lt;30,"Overweight",B1156&gt;=30,"Obesity")</f>
        <v>Obesity</v>
      </c>
      <c r="D1156" s="9">
        <v>6.3</v>
      </c>
      <c r="E1156" s="11" t="str" cm="1">
        <f t="array" ref="E1156">_xlfn.IFS(D1156&lt;5.7,"Normal",D1156&lt;6.5,"Prediabetes",D1156&gt;=6.5,"Diabetes")</f>
        <v>Prediabetes</v>
      </c>
      <c r="F1156" s="9" t="s">
        <v>2380</v>
      </c>
      <c r="G1156" s="9" t="s">
        <v>2378</v>
      </c>
      <c r="H1156" s="9" t="s">
        <v>2378</v>
      </c>
      <c r="I1156" s="11">
        <v>0</v>
      </c>
      <c r="J1156" s="17" t="s">
        <v>2378</v>
      </c>
    </row>
    <row r="1157" spans="1:10" x14ac:dyDescent="0.3">
      <c r="A1157" s="9" t="s">
        <v>1214</v>
      </c>
      <c r="B1157" s="9">
        <v>47.74</v>
      </c>
      <c r="C1157" s="11" t="str" cm="1">
        <f t="array" ref="C1157">_xlfn.IFS(B1157&lt;18.5,"Underweight",B1157&lt;24.9,"Normal Weight",B1157&lt;30,"Overweight",B1157&gt;=30,"Obesity")</f>
        <v>Obesity</v>
      </c>
      <c r="D1157" s="9">
        <v>8.0500000000000007</v>
      </c>
      <c r="E1157" s="11" t="str" cm="1">
        <f t="array" ref="E1157">_xlfn.IFS(D1157&lt;5.7,"Normal",D1157&lt;6.5,"Prediabetes",D1157&gt;=6.5,"Diabetes")</f>
        <v>Diabetes</v>
      </c>
      <c r="F1157" s="9" t="s">
        <v>2380</v>
      </c>
      <c r="G1157" s="9" t="s">
        <v>2378</v>
      </c>
      <c r="H1157" s="9" t="s">
        <v>2378</v>
      </c>
      <c r="I1157" s="11">
        <v>2</v>
      </c>
      <c r="J1157" s="17" t="s">
        <v>2378</v>
      </c>
    </row>
    <row r="1158" spans="1:10" x14ac:dyDescent="0.3">
      <c r="A1158" s="9" t="s">
        <v>1213</v>
      </c>
      <c r="B1158" s="9">
        <v>30.2</v>
      </c>
      <c r="C1158" s="11" t="str" cm="1">
        <f t="array" ref="C1158">_xlfn.IFS(B1158&lt;18.5,"Underweight",B1158&lt;24.9,"Normal Weight",B1158&lt;30,"Overweight",B1158&gt;=30,"Obesity")</f>
        <v>Obesity</v>
      </c>
      <c r="D1158" s="9">
        <v>9.8800000000000008</v>
      </c>
      <c r="E1158" s="11" t="str" cm="1">
        <f t="array" ref="E1158">_xlfn.IFS(D1158&lt;5.7,"Normal",D1158&lt;6.5,"Prediabetes",D1158&gt;=6.5,"Diabetes")</f>
        <v>Diabetes</v>
      </c>
      <c r="F1158" s="9" t="s">
        <v>2380</v>
      </c>
      <c r="G1158" s="9" t="s">
        <v>2378</v>
      </c>
      <c r="H1158" s="9" t="s">
        <v>2378</v>
      </c>
      <c r="I1158" s="11">
        <v>2</v>
      </c>
      <c r="J1158" s="17" t="s">
        <v>2378</v>
      </c>
    </row>
    <row r="1159" spans="1:10" x14ac:dyDescent="0.3">
      <c r="A1159" s="9" t="s">
        <v>1212</v>
      </c>
      <c r="B1159" s="9">
        <v>33.25</v>
      </c>
      <c r="C1159" s="11" t="str" cm="1">
        <f t="array" ref="C1159">_xlfn.IFS(B1159&lt;18.5,"Underweight",B1159&lt;24.9,"Normal Weight",B1159&lt;30,"Overweight",B1159&gt;=30,"Obesity")</f>
        <v>Obesity</v>
      </c>
      <c r="D1159" s="9">
        <v>7.42</v>
      </c>
      <c r="E1159" s="11" t="str" cm="1">
        <f t="array" ref="E1159">_xlfn.IFS(D1159&lt;5.7,"Normal",D1159&lt;6.5,"Prediabetes",D1159&gt;=6.5,"Diabetes")</f>
        <v>Diabetes</v>
      </c>
      <c r="F1159" s="9" t="s">
        <v>2380</v>
      </c>
      <c r="G1159" s="9" t="s">
        <v>2378</v>
      </c>
      <c r="H1159" s="9" t="s">
        <v>2378</v>
      </c>
      <c r="I1159" s="11">
        <v>2</v>
      </c>
      <c r="J1159" s="17" t="s">
        <v>2378</v>
      </c>
    </row>
    <row r="1160" spans="1:10" x14ac:dyDescent="0.3">
      <c r="A1160" s="9" t="s">
        <v>1211</v>
      </c>
      <c r="B1160" s="9">
        <v>26.6</v>
      </c>
      <c r="C1160" s="11" t="str" cm="1">
        <f t="array" ref="C1160">_xlfn.IFS(B1160&lt;18.5,"Underweight",B1160&lt;24.9,"Normal Weight",B1160&lt;30,"Overweight",B1160&gt;=30,"Obesity")</f>
        <v>Overweight</v>
      </c>
      <c r="D1160" s="9">
        <v>8.4499999999999993</v>
      </c>
      <c r="E1160" s="11" t="str" cm="1">
        <f t="array" ref="E1160">_xlfn.IFS(D1160&lt;5.7,"Normal",D1160&lt;6.5,"Prediabetes",D1160&gt;=6.5,"Diabetes")</f>
        <v>Diabetes</v>
      </c>
      <c r="F1160" s="9" t="s">
        <v>2380</v>
      </c>
      <c r="G1160" s="9" t="s">
        <v>2378</v>
      </c>
      <c r="H1160" s="9" t="s">
        <v>2378</v>
      </c>
      <c r="I1160" s="11">
        <v>1</v>
      </c>
      <c r="J1160" s="17" t="s">
        <v>2378</v>
      </c>
    </row>
    <row r="1161" spans="1:10" x14ac:dyDescent="0.3">
      <c r="A1161" s="9" t="s">
        <v>1210</v>
      </c>
      <c r="B1161" s="9">
        <v>26.35</v>
      </c>
      <c r="C1161" s="11" t="str" cm="1">
        <f t="array" ref="C1161">_xlfn.IFS(B1161&lt;18.5,"Underweight",B1161&lt;24.9,"Normal Weight",B1161&lt;30,"Overweight",B1161&gt;=30,"Obesity")</f>
        <v>Overweight</v>
      </c>
      <c r="D1161" s="9">
        <v>6.21</v>
      </c>
      <c r="E1161" s="11" t="str" cm="1">
        <f t="array" ref="E1161">_xlfn.IFS(D1161&lt;5.7,"Normal",D1161&lt;6.5,"Prediabetes",D1161&gt;=6.5,"Diabetes")</f>
        <v>Prediabetes</v>
      </c>
      <c r="F1161" s="9" t="s">
        <v>2378</v>
      </c>
      <c r="G1161" s="9" t="s">
        <v>2378</v>
      </c>
      <c r="H1161" s="9" t="s">
        <v>2378</v>
      </c>
      <c r="I1161" s="11">
        <v>2</v>
      </c>
      <c r="J1161" s="17" t="s">
        <v>2378</v>
      </c>
    </row>
    <row r="1162" spans="1:10" x14ac:dyDescent="0.3">
      <c r="A1162" s="9" t="s">
        <v>1209</v>
      </c>
      <c r="B1162" s="9">
        <v>39.994999999999997</v>
      </c>
      <c r="C1162" s="11" t="str" cm="1">
        <f t="array" ref="C1162">_xlfn.IFS(B1162&lt;18.5,"Underweight",B1162&lt;24.9,"Normal Weight",B1162&lt;30,"Overweight",B1162&gt;=30,"Obesity")</f>
        <v>Obesity</v>
      </c>
      <c r="D1162" s="9">
        <v>4.6500000000000004</v>
      </c>
      <c r="E1162" s="11" t="str" cm="1">
        <f t="array" ref="E1162">_xlfn.IFS(D1162&lt;5.7,"Normal",D1162&lt;6.5,"Prediabetes",D1162&gt;=6.5,"Diabetes")</f>
        <v>Normal</v>
      </c>
      <c r="F1162" s="9" t="s">
        <v>2378</v>
      </c>
      <c r="G1162" s="9" t="s">
        <v>2378</v>
      </c>
      <c r="H1162" s="9" t="s">
        <v>2378</v>
      </c>
      <c r="I1162" s="11">
        <v>0</v>
      </c>
      <c r="J1162" s="17" t="s">
        <v>2378</v>
      </c>
    </row>
    <row r="1163" spans="1:10" x14ac:dyDescent="0.3">
      <c r="A1163" s="9" t="s">
        <v>1208</v>
      </c>
      <c r="B1163" s="9">
        <v>22.92</v>
      </c>
      <c r="C1163" s="11" t="str" cm="1">
        <f t="array" ref="C1163">_xlfn.IFS(B1163&lt;18.5,"Underweight",B1163&lt;24.9,"Normal Weight",B1163&lt;30,"Overweight",B1163&gt;=30,"Obesity")</f>
        <v>Normal Weight</v>
      </c>
      <c r="D1163" s="9">
        <v>5.87</v>
      </c>
      <c r="E1163" s="11" t="str" cm="1">
        <f t="array" ref="E1163">_xlfn.IFS(D1163&lt;5.7,"Normal",D1163&lt;6.5,"Prediabetes",D1163&gt;=6.5,"Diabetes")</f>
        <v>Prediabetes</v>
      </c>
      <c r="F1163" s="9" t="s">
        <v>2380</v>
      </c>
      <c r="G1163" s="9" t="s">
        <v>2378</v>
      </c>
      <c r="H1163" s="9" t="s">
        <v>2378</v>
      </c>
      <c r="I1163" s="11">
        <v>1</v>
      </c>
      <c r="J1163" s="17" t="s">
        <v>2378</v>
      </c>
    </row>
    <row r="1164" spans="1:10" x14ac:dyDescent="0.3">
      <c r="A1164" s="9" t="s">
        <v>1207</v>
      </c>
      <c r="B1164" s="9">
        <v>24.78</v>
      </c>
      <c r="C1164" s="11" t="str" cm="1">
        <f t="array" ref="C1164">_xlfn.IFS(B1164&lt;18.5,"Underweight",B1164&lt;24.9,"Normal Weight",B1164&lt;30,"Overweight",B1164&gt;=30,"Obesity")</f>
        <v>Normal Weight</v>
      </c>
      <c r="D1164" s="9">
        <v>4.24</v>
      </c>
      <c r="E1164" s="11" t="str" cm="1">
        <f t="array" ref="E1164">_xlfn.IFS(D1164&lt;5.7,"Normal",D1164&lt;6.5,"Prediabetes",D1164&gt;=6.5,"Diabetes")</f>
        <v>Normal</v>
      </c>
      <c r="F1164" s="9" t="s">
        <v>2380</v>
      </c>
      <c r="G1164" s="9" t="s">
        <v>2378</v>
      </c>
      <c r="H1164" s="9" t="s">
        <v>2378</v>
      </c>
      <c r="I1164" s="11">
        <v>2</v>
      </c>
      <c r="J1164" s="17" t="s">
        <v>2378</v>
      </c>
    </row>
    <row r="1165" spans="1:10" x14ac:dyDescent="0.3">
      <c r="A1165" s="9" t="s">
        <v>1206</v>
      </c>
      <c r="B1165" s="9">
        <v>34.07</v>
      </c>
      <c r="C1165" s="11" t="str" cm="1">
        <f t="array" ref="C1165">_xlfn.IFS(B1165&lt;18.5,"Underweight",B1165&lt;24.9,"Normal Weight",B1165&lt;30,"Overweight",B1165&gt;=30,"Obesity")</f>
        <v>Obesity</v>
      </c>
      <c r="D1165" s="9">
        <v>7.81</v>
      </c>
      <c r="E1165" s="11" t="str" cm="1">
        <f t="array" ref="E1165">_xlfn.IFS(D1165&lt;5.7,"Normal",D1165&lt;6.5,"Prediabetes",D1165&gt;=6.5,"Diabetes")</f>
        <v>Diabetes</v>
      </c>
      <c r="F1165" s="9" t="s">
        <v>2380</v>
      </c>
      <c r="G1165" s="9" t="s">
        <v>2378</v>
      </c>
      <c r="H1165" s="9" t="s">
        <v>2378</v>
      </c>
      <c r="I1165" s="11">
        <v>0</v>
      </c>
      <c r="J1165" s="17" t="s">
        <v>2378</v>
      </c>
    </row>
    <row r="1166" spans="1:10" x14ac:dyDescent="0.3">
      <c r="A1166" s="9" t="s">
        <v>1205</v>
      </c>
      <c r="B1166" s="9">
        <v>30.14</v>
      </c>
      <c r="C1166" s="11" t="str" cm="1">
        <f t="array" ref="C1166">_xlfn.IFS(B1166&lt;18.5,"Underweight",B1166&lt;24.9,"Normal Weight",B1166&lt;30,"Overweight",B1166&gt;=30,"Obesity")</f>
        <v>Obesity</v>
      </c>
      <c r="D1166" s="9">
        <v>9.85</v>
      </c>
      <c r="E1166" s="11" t="str" cm="1">
        <f t="array" ref="E1166">_xlfn.IFS(D1166&lt;5.7,"Normal",D1166&lt;6.5,"Prediabetes",D1166&gt;=6.5,"Diabetes")</f>
        <v>Diabetes</v>
      </c>
      <c r="F1166" s="9" t="s">
        <v>2378</v>
      </c>
      <c r="G1166" s="9" t="s">
        <v>2378</v>
      </c>
      <c r="H1166" s="9" t="s">
        <v>2378</v>
      </c>
      <c r="I1166" s="11">
        <v>0</v>
      </c>
      <c r="J1166" s="17" t="s">
        <v>2378</v>
      </c>
    </row>
    <row r="1167" spans="1:10" x14ac:dyDescent="0.3">
      <c r="A1167" s="9" t="s">
        <v>1204</v>
      </c>
      <c r="B1167" s="9">
        <v>18.05</v>
      </c>
      <c r="C1167" s="11" t="str" cm="1">
        <f t="array" ref="C1167">_xlfn.IFS(B1167&lt;18.5,"Underweight",B1167&lt;24.9,"Normal Weight",B1167&lt;30,"Overweight",B1167&gt;=30,"Obesity")</f>
        <v>Underweight</v>
      </c>
      <c r="D1167" s="9">
        <v>6.94</v>
      </c>
      <c r="E1167" s="11" t="str" cm="1">
        <f t="array" ref="E1167">_xlfn.IFS(D1167&lt;5.7,"Normal",D1167&lt;6.5,"Prediabetes",D1167&gt;=6.5,"Diabetes")</f>
        <v>Diabetes</v>
      </c>
      <c r="F1167" s="9" t="s">
        <v>2378</v>
      </c>
      <c r="G1167" s="9" t="s">
        <v>2378</v>
      </c>
      <c r="H1167" s="9" t="s">
        <v>2378</v>
      </c>
      <c r="I1167" s="11">
        <v>0</v>
      </c>
      <c r="J1167" s="17" t="s">
        <v>2378</v>
      </c>
    </row>
    <row r="1168" spans="1:10" x14ac:dyDescent="0.3">
      <c r="A1168" s="9" t="s">
        <v>1203</v>
      </c>
      <c r="B1168" s="9">
        <v>37.4</v>
      </c>
      <c r="C1168" s="11" t="str" cm="1">
        <f t="array" ref="C1168">_xlfn.IFS(B1168&lt;18.5,"Underweight",B1168&lt;24.9,"Normal Weight",B1168&lt;30,"Overweight",B1168&gt;=30,"Obesity")</f>
        <v>Obesity</v>
      </c>
      <c r="D1168" s="9">
        <v>11.3</v>
      </c>
      <c r="E1168" s="11" t="str" cm="1">
        <f t="array" ref="E1168">_xlfn.IFS(D1168&lt;5.7,"Normal",D1168&lt;6.5,"Prediabetes",D1168&gt;=6.5,"Diabetes")</f>
        <v>Diabetes</v>
      </c>
      <c r="F1168" s="9" t="s">
        <v>2380</v>
      </c>
      <c r="G1168" s="9" t="s">
        <v>2378</v>
      </c>
      <c r="H1168" s="9" t="s">
        <v>2378</v>
      </c>
      <c r="I1168" s="11">
        <v>2</v>
      </c>
      <c r="J1168" s="17" t="s">
        <v>2378</v>
      </c>
    </row>
    <row r="1169" spans="1:10" x14ac:dyDescent="0.3">
      <c r="A1169" s="9" t="s">
        <v>1202</v>
      </c>
      <c r="B1169" s="9">
        <v>25.75</v>
      </c>
      <c r="C1169" s="11" t="str" cm="1">
        <f t="array" ref="C1169">_xlfn.IFS(B1169&lt;18.5,"Underweight",B1169&lt;24.9,"Normal Weight",B1169&lt;30,"Overweight",B1169&gt;=30,"Obesity")</f>
        <v>Overweight</v>
      </c>
      <c r="D1169" s="9">
        <v>9.23</v>
      </c>
      <c r="E1169" s="11" t="str" cm="1">
        <f t="array" ref="E1169">_xlfn.IFS(D1169&lt;5.7,"Normal",D1169&lt;6.5,"Prediabetes",D1169&gt;=6.5,"Diabetes")</f>
        <v>Diabetes</v>
      </c>
      <c r="F1169" s="9" t="s">
        <v>2378</v>
      </c>
      <c r="G1169" s="9" t="s">
        <v>2378</v>
      </c>
      <c r="H1169" s="9" t="s">
        <v>2378</v>
      </c>
      <c r="I1169" s="11">
        <v>0</v>
      </c>
      <c r="J1169" s="17" t="s">
        <v>2378</v>
      </c>
    </row>
    <row r="1170" spans="1:10" x14ac:dyDescent="0.3">
      <c r="A1170" s="9" t="s">
        <v>1201</v>
      </c>
      <c r="B1170" s="9">
        <v>32.299999999999997</v>
      </c>
      <c r="C1170" s="11" t="str" cm="1">
        <f t="array" ref="C1170">_xlfn.IFS(B1170&lt;18.5,"Underweight",B1170&lt;24.9,"Normal Weight",B1170&lt;30,"Overweight",B1170&gt;=30,"Obesity")</f>
        <v>Obesity</v>
      </c>
      <c r="D1170" s="9">
        <v>4.37</v>
      </c>
      <c r="E1170" s="11" t="str" cm="1">
        <f t="array" ref="E1170">_xlfn.IFS(D1170&lt;5.7,"Normal",D1170&lt;6.5,"Prediabetes",D1170&gt;=6.5,"Diabetes")</f>
        <v>Normal</v>
      </c>
      <c r="F1170" s="9" t="s">
        <v>2378</v>
      </c>
      <c r="G1170" s="9" t="s">
        <v>2378</v>
      </c>
      <c r="H1170" s="9" t="s">
        <v>2378</v>
      </c>
      <c r="I1170" s="11">
        <v>2</v>
      </c>
      <c r="J1170" s="17" t="s">
        <v>2378</v>
      </c>
    </row>
    <row r="1171" spans="1:10" x14ac:dyDescent="0.3">
      <c r="A1171" s="9" t="s">
        <v>1200</v>
      </c>
      <c r="B1171" s="9">
        <v>28.61</v>
      </c>
      <c r="C1171" s="11" t="str" cm="1">
        <f t="array" ref="C1171">_xlfn.IFS(B1171&lt;18.5,"Underweight",B1171&lt;24.9,"Normal Weight",B1171&lt;30,"Overweight",B1171&gt;=30,"Obesity")</f>
        <v>Overweight</v>
      </c>
      <c r="D1171" s="9">
        <v>5.76</v>
      </c>
      <c r="E1171" s="11" t="str" cm="1">
        <f t="array" ref="E1171">_xlfn.IFS(D1171&lt;5.7,"Normal",D1171&lt;6.5,"Prediabetes",D1171&gt;=6.5,"Diabetes")</f>
        <v>Prediabetes</v>
      </c>
      <c r="F1171" s="9" t="s">
        <v>2378</v>
      </c>
      <c r="G1171" s="9" t="s">
        <v>2378</v>
      </c>
      <c r="H1171" s="9" t="s">
        <v>2380</v>
      </c>
      <c r="I1171" s="11">
        <v>1</v>
      </c>
      <c r="J1171" s="17" t="s">
        <v>2378</v>
      </c>
    </row>
    <row r="1172" spans="1:10" x14ac:dyDescent="0.3">
      <c r="A1172" s="9" t="s">
        <v>1199</v>
      </c>
      <c r="B1172" s="9">
        <v>45.41</v>
      </c>
      <c r="C1172" s="11" t="str" cm="1">
        <f t="array" ref="C1172">_xlfn.IFS(B1172&lt;18.5,"Underweight",B1172&lt;24.9,"Normal Weight",B1172&lt;30,"Overweight",B1172&gt;=30,"Obesity")</f>
        <v>Obesity</v>
      </c>
      <c r="D1172" s="9">
        <v>4.96</v>
      </c>
      <c r="E1172" s="11" t="str" cm="1">
        <f t="array" ref="E1172">_xlfn.IFS(D1172&lt;5.7,"Normal",D1172&lt;6.5,"Prediabetes",D1172&gt;=6.5,"Diabetes")</f>
        <v>Normal</v>
      </c>
      <c r="F1172" s="9" t="s">
        <v>2378</v>
      </c>
      <c r="G1172" s="9" t="s">
        <v>2378</v>
      </c>
      <c r="H1172" s="9" t="s">
        <v>2378</v>
      </c>
      <c r="I1172" s="11">
        <v>1</v>
      </c>
      <c r="J1172" s="17" t="s">
        <v>2378</v>
      </c>
    </row>
    <row r="1173" spans="1:10" x14ac:dyDescent="0.3">
      <c r="A1173" s="9" t="s">
        <v>1198</v>
      </c>
      <c r="B1173" s="9">
        <v>31.2</v>
      </c>
      <c r="C1173" s="11" t="str" cm="1">
        <f t="array" ref="C1173">_xlfn.IFS(B1173&lt;18.5,"Underweight",B1173&lt;24.9,"Normal Weight",B1173&lt;30,"Overweight",B1173&gt;=30,"Obesity")</f>
        <v>Obesity</v>
      </c>
      <c r="D1173" s="9">
        <v>11.04</v>
      </c>
      <c r="E1173" s="11" t="str" cm="1">
        <f t="array" ref="E1173">_xlfn.IFS(D1173&lt;5.7,"Normal",D1173&lt;6.5,"Prediabetes",D1173&gt;=6.5,"Diabetes")</f>
        <v>Diabetes</v>
      </c>
      <c r="F1173" s="9" t="s">
        <v>2380</v>
      </c>
      <c r="G1173" s="9" t="s">
        <v>2378</v>
      </c>
      <c r="H1173" s="9" t="s">
        <v>2378</v>
      </c>
      <c r="I1173" s="11">
        <v>2</v>
      </c>
      <c r="J1173" s="17" t="s">
        <v>2378</v>
      </c>
    </row>
    <row r="1174" spans="1:10" x14ac:dyDescent="0.3">
      <c r="A1174" s="9" t="s">
        <v>1197</v>
      </c>
      <c r="B1174" s="9">
        <v>29.83</v>
      </c>
      <c r="C1174" s="11" t="str" cm="1">
        <f t="array" ref="C1174">_xlfn.IFS(B1174&lt;18.5,"Underweight",B1174&lt;24.9,"Normal Weight",B1174&lt;30,"Overweight",B1174&gt;=30,"Obesity")</f>
        <v>Overweight</v>
      </c>
      <c r="D1174" s="9">
        <v>7.81</v>
      </c>
      <c r="E1174" s="11" t="str" cm="1">
        <f t="array" ref="E1174">_xlfn.IFS(D1174&lt;5.7,"Normal",D1174&lt;6.5,"Prediabetes",D1174&gt;=6.5,"Diabetes")</f>
        <v>Diabetes</v>
      </c>
      <c r="F1174" s="9" t="s">
        <v>2380</v>
      </c>
      <c r="G1174" s="9" t="s">
        <v>2378</v>
      </c>
      <c r="H1174" s="9" t="s">
        <v>2378</v>
      </c>
      <c r="I1174" s="11">
        <v>1</v>
      </c>
      <c r="J1174" s="17" t="s">
        <v>2378</v>
      </c>
    </row>
    <row r="1175" spans="1:10" x14ac:dyDescent="0.3">
      <c r="A1175" s="9" t="s">
        <v>1196</v>
      </c>
      <c r="B1175" s="9">
        <v>29.06</v>
      </c>
      <c r="C1175" s="11" t="str" cm="1">
        <f t="array" ref="C1175">_xlfn.IFS(B1175&lt;18.5,"Underweight",B1175&lt;24.9,"Normal Weight",B1175&lt;30,"Overweight",B1175&gt;=30,"Obesity")</f>
        <v>Overweight</v>
      </c>
      <c r="D1175" s="9">
        <v>4.55</v>
      </c>
      <c r="E1175" s="11" t="str" cm="1">
        <f t="array" ref="E1175">_xlfn.IFS(D1175&lt;5.7,"Normal",D1175&lt;6.5,"Prediabetes",D1175&gt;=6.5,"Diabetes")</f>
        <v>Normal</v>
      </c>
      <c r="F1175" s="9" t="s">
        <v>2378</v>
      </c>
      <c r="G1175" s="9" t="s">
        <v>2378</v>
      </c>
      <c r="H1175" s="9" t="s">
        <v>2378</v>
      </c>
      <c r="I1175" s="11">
        <v>0</v>
      </c>
      <c r="J1175" s="17" t="s">
        <v>2378</v>
      </c>
    </row>
    <row r="1176" spans="1:10" x14ac:dyDescent="0.3">
      <c r="A1176" s="9" t="s">
        <v>1195</v>
      </c>
      <c r="B1176" s="9">
        <v>27.454999999999998</v>
      </c>
      <c r="C1176" s="11" t="str" cm="1">
        <f t="array" ref="C1176">_xlfn.IFS(B1176&lt;18.5,"Underweight",B1176&lt;24.9,"Normal Weight",B1176&lt;30,"Overweight",B1176&gt;=30,"Obesity")</f>
        <v>Overweight</v>
      </c>
      <c r="D1176" s="9">
        <v>6.13</v>
      </c>
      <c r="E1176" s="11" t="str" cm="1">
        <f t="array" ref="E1176">_xlfn.IFS(D1176&lt;5.7,"Normal",D1176&lt;6.5,"Prediabetes",D1176&gt;=6.5,"Diabetes")</f>
        <v>Prediabetes</v>
      </c>
      <c r="F1176" s="9" t="s">
        <v>2378</v>
      </c>
      <c r="G1176" s="9" t="s">
        <v>2378</v>
      </c>
      <c r="H1176" s="9" t="s">
        <v>2378</v>
      </c>
      <c r="I1176" s="11">
        <v>2</v>
      </c>
      <c r="J1176" s="17" t="s">
        <v>2378</v>
      </c>
    </row>
    <row r="1177" spans="1:10" x14ac:dyDescent="0.3">
      <c r="A1177" s="9" t="s">
        <v>1194</v>
      </c>
      <c r="B1177" s="9">
        <v>23.01</v>
      </c>
      <c r="C1177" s="11" t="str" cm="1">
        <f t="array" ref="C1177">_xlfn.IFS(B1177&lt;18.5,"Underweight",B1177&lt;24.9,"Normal Weight",B1177&lt;30,"Overweight",B1177&gt;=30,"Obesity")</f>
        <v>Normal Weight</v>
      </c>
      <c r="D1177" s="9">
        <v>6.04</v>
      </c>
      <c r="E1177" s="11" t="str" cm="1">
        <f t="array" ref="E1177">_xlfn.IFS(D1177&lt;5.7,"Normal",D1177&lt;6.5,"Prediabetes",D1177&gt;=6.5,"Diabetes")</f>
        <v>Prediabetes</v>
      </c>
      <c r="F1177" s="9" t="s">
        <v>2380</v>
      </c>
      <c r="G1177" s="9" t="s">
        <v>2378</v>
      </c>
      <c r="H1177" s="9" t="s">
        <v>2378</v>
      </c>
      <c r="I1177" s="11">
        <v>1</v>
      </c>
      <c r="J1177" s="17" t="s">
        <v>2378</v>
      </c>
    </row>
    <row r="1178" spans="1:10" x14ac:dyDescent="0.3">
      <c r="A1178" s="9" t="s">
        <v>1193</v>
      </c>
      <c r="B1178" s="9">
        <v>31.39</v>
      </c>
      <c r="C1178" s="11" t="str" cm="1">
        <f t="array" ref="C1178">_xlfn.IFS(B1178&lt;18.5,"Underweight",B1178&lt;24.9,"Normal Weight",B1178&lt;30,"Overweight",B1178&gt;=30,"Obesity")</f>
        <v>Obesity</v>
      </c>
      <c r="D1178" s="9">
        <v>8.85</v>
      </c>
      <c r="E1178" s="11" t="str" cm="1">
        <f t="array" ref="E1178">_xlfn.IFS(D1178&lt;5.7,"Normal",D1178&lt;6.5,"Prediabetes",D1178&gt;=6.5,"Diabetes")</f>
        <v>Diabetes</v>
      </c>
      <c r="F1178" s="9" t="s">
        <v>2380</v>
      </c>
      <c r="G1178" s="9" t="s">
        <v>2378</v>
      </c>
      <c r="H1178" s="9" t="s">
        <v>2378</v>
      </c>
      <c r="I1178" s="11">
        <v>0</v>
      </c>
      <c r="J1178" s="17" t="s">
        <v>2378</v>
      </c>
    </row>
    <row r="1179" spans="1:10" x14ac:dyDescent="0.3">
      <c r="A1179" s="9" t="s">
        <v>1192</v>
      </c>
      <c r="B1179" s="9">
        <v>34.770000000000003</v>
      </c>
      <c r="C1179" s="11" t="str" cm="1">
        <f t="array" ref="C1179">_xlfn.IFS(B1179&lt;18.5,"Underweight",B1179&lt;24.9,"Normal Weight",B1179&lt;30,"Overweight",B1179&gt;=30,"Obesity")</f>
        <v>Obesity</v>
      </c>
      <c r="D1179" s="9">
        <v>10.54</v>
      </c>
      <c r="E1179" s="11" t="str" cm="1">
        <f t="array" ref="E1179">_xlfn.IFS(D1179&lt;5.7,"Normal",D1179&lt;6.5,"Prediabetes",D1179&gt;=6.5,"Diabetes")</f>
        <v>Diabetes</v>
      </c>
      <c r="F1179" s="9" t="s">
        <v>2378</v>
      </c>
      <c r="G1179" s="9" t="s">
        <v>2378</v>
      </c>
      <c r="H1179" s="9" t="s">
        <v>2378</v>
      </c>
      <c r="I1179" s="11">
        <v>2</v>
      </c>
      <c r="J1179" s="17" t="s">
        <v>2378</v>
      </c>
    </row>
    <row r="1180" spans="1:10" x14ac:dyDescent="0.3">
      <c r="A1180" s="9" t="s">
        <v>1191</v>
      </c>
      <c r="B1180" s="9">
        <v>24.48</v>
      </c>
      <c r="C1180" s="11" t="str" cm="1">
        <f t="array" ref="C1180">_xlfn.IFS(B1180&lt;18.5,"Underweight",B1180&lt;24.9,"Normal Weight",B1180&lt;30,"Overweight",B1180&gt;=30,"Obesity")</f>
        <v>Normal Weight</v>
      </c>
      <c r="D1180" s="9">
        <v>4.37</v>
      </c>
      <c r="E1180" s="11" t="str" cm="1">
        <f t="array" ref="E1180">_xlfn.IFS(D1180&lt;5.7,"Normal",D1180&lt;6.5,"Prediabetes",D1180&gt;=6.5,"Diabetes")</f>
        <v>Normal</v>
      </c>
      <c r="F1180" s="9" t="s">
        <v>2380</v>
      </c>
      <c r="G1180" s="9" t="s">
        <v>2378</v>
      </c>
      <c r="H1180" s="9" t="s">
        <v>2378</v>
      </c>
      <c r="I1180" s="11">
        <v>2</v>
      </c>
      <c r="J1180" s="17" t="s">
        <v>2378</v>
      </c>
    </row>
    <row r="1181" spans="1:10" x14ac:dyDescent="0.3">
      <c r="A1181" s="9" t="s">
        <v>1190</v>
      </c>
      <c r="B1181" s="9">
        <v>22.61</v>
      </c>
      <c r="C1181" s="11" t="str" cm="1">
        <f t="array" ref="C1181">_xlfn.IFS(B1181&lt;18.5,"Underweight",B1181&lt;24.9,"Normal Weight",B1181&lt;30,"Overweight",B1181&gt;=30,"Obesity")</f>
        <v>Normal Weight</v>
      </c>
      <c r="D1181" s="9">
        <v>9.6300000000000008</v>
      </c>
      <c r="E1181" s="11" t="str" cm="1">
        <f t="array" ref="E1181">_xlfn.IFS(D1181&lt;5.7,"Normal",D1181&lt;6.5,"Prediabetes",D1181&gt;=6.5,"Diabetes")</f>
        <v>Diabetes</v>
      </c>
      <c r="F1181" s="9" t="s">
        <v>2378</v>
      </c>
      <c r="G1181" s="9" t="s">
        <v>2378</v>
      </c>
      <c r="H1181" s="9" t="s">
        <v>2378</v>
      </c>
      <c r="I1181" s="11">
        <v>2</v>
      </c>
      <c r="J1181" s="17" t="s">
        <v>2378</v>
      </c>
    </row>
    <row r="1182" spans="1:10" x14ac:dyDescent="0.3">
      <c r="A1182" s="9" t="s">
        <v>1189</v>
      </c>
      <c r="B1182" s="9">
        <v>34.299999999999997</v>
      </c>
      <c r="C1182" s="11" t="str" cm="1">
        <f t="array" ref="C1182">_xlfn.IFS(B1182&lt;18.5,"Underweight",B1182&lt;24.9,"Normal Weight",B1182&lt;30,"Overweight",B1182&gt;=30,"Obesity")</f>
        <v>Obesity</v>
      </c>
      <c r="D1182" s="9">
        <v>10.37</v>
      </c>
      <c r="E1182" s="11" t="str" cm="1">
        <f t="array" ref="E1182">_xlfn.IFS(D1182&lt;5.7,"Normal",D1182&lt;6.5,"Prediabetes",D1182&gt;=6.5,"Diabetes")</f>
        <v>Diabetes</v>
      </c>
      <c r="F1182" s="9" t="s">
        <v>2378</v>
      </c>
      <c r="G1182" s="9" t="s">
        <v>2378</v>
      </c>
      <c r="H1182" s="9" t="s">
        <v>2378</v>
      </c>
      <c r="I1182" s="11">
        <v>0</v>
      </c>
      <c r="J1182" s="17" t="s">
        <v>2378</v>
      </c>
    </row>
    <row r="1183" spans="1:10" x14ac:dyDescent="0.3">
      <c r="A1183" s="9" t="s">
        <v>1188</v>
      </c>
      <c r="B1183" s="9">
        <v>46.09</v>
      </c>
      <c r="C1183" s="11" t="str" cm="1">
        <f t="array" ref="C1183">_xlfn.IFS(B1183&lt;18.5,"Underweight",B1183&lt;24.9,"Normal Weight",B1183&lt;30,"Overweight",B1183&gt;=30,"Obesity")</f>
        <v>Obesity</v>
      </c>
      <c r="D1183" s="9">
        <v>5.44</v>
      </c>
      <c r="E1183" s="11" t="str" cm="1">
        <f t="array" ref="E1183">_xlfn.IFS(D1183&lt;5.7,"Normal",D1183&lt;6.5,"Prediabetes",D1183&gt;=6.5,"Diabetes")</f>
        <v>Normal</v>
      </c>
      <c r="F1183" s="9" t="s">
        <v>2378</v>
      </c>
      <c r="G1183" s="9" t="s">
        <v>2378</v>
      </c>
      <c r="H1183" s="9" t="s">
        <v>2378</v>
      </c>
      <c r="I1183" s="11">
        <v>2</v>
      </c>
      <c r="J1183" s="17" t="s">
        <v>2378</v>
      </c>
    </row>
    <row r="1184" spans="1:10" x14ac:dyDescent="0.3">
      <c r="A1184" s="9" t="s">
        <v>1187</v>
      </c>
      <c r="B1184" s="9">
        <v>44.744999999999997</v>
      </c>
      <c r="C1184" s="11" t="str" cm="1">
        <f t="array" ref="C1184">_xlfn.IFS(B1184&lt;18.5,"Underweight",B1184&lt;24.9,"Normal Weight",B1184&lt;30,"Overweight",B1184&gt;=30,"Obesity")</f>
        <v>Obesity</v>
      </c>
      <c r="D1184" s="9">
        <v>5.19</v>
      </c>
      <c r="E1184" s="11" t="str" cm="1">
        <f t="array" ref="E1184">_xlfn.IFS(D1184&lt;5.7,"Normal",D1184&lt;6.5,"Prediabetes",D1184&gt;=6.5,"Diabetes")</f>
        <v>Normal</v>
      </c>
      <c r="F1184" s="9" t="s">
        <v>2378</v>
      </c>
      <c r="G1184" s="9" t="s">
        <v>2378</v>
      </c>
      <c r="H1184" s="9" t="s">
        <v>2378</v>
      </c>
      <c r="I1184" s="11">
        <v>2</v>
      </c>
      <c r="J1184" s="17" t="s">
        <v>2378</v>
      </c>
    </row>
    <row r="1185" spans="1:10" x14ac:dyDescent="0.3">
      <c r="A1185" s="9" t="s">
        <v>1186</v>
      </c>
      <c r="B1185" s="9">
        <v>26.33</v>
      </c>
      <c r="C1185" s="11" t="str" cm="1">
        <f t="array" ref="C1185">_xlfn.IFS(B1185&lt;18.5,"Underweight",B1185&lt;24.9,"Normal Weight",B1185&lt;30,"Overweight",B1185&gt;=30,"Obesity")</f>
        <v>Overweight</v>
      </c>
      <c r="D1185" s="9">
        <v>11.8</v>
      </c>
      <c r="E1185" s="11" t="str" cm="1">
        <f t="array" ref="E1185">_xlfn.IFS(D1185&lt;5.7,"Normal",D1185&lt;6.5,"Prediabetes",D1185&gt;=6.5,"Diabetes")</f>
        <v>Diabetes</v>
      </c>
      <c r="F1185" s="9" t="s">
        <v>2380</v>
      </c>
      <c r="G1185" s="9" t="s">
        <v>2378</v>
      </c>
      <c r="H1185" s="9" t="s">
        <v>2378</v>
      </c>
      <c r="I1185" s="11">
        <v>1</v>
      </c>
      <c r="J1185" s="17" t="s">
        <v>2378</v>
      </c>
    </row>
    <row r="1186" spans="1:10" x14ac:dyDescent="0.3">
      <c r="A1186" s="9" t="s">
        <v>1185</v>
      </c>
      <c r="B1186" s="9">
        <v>26.6</v>
      </c>
      <c r="C1186" s="11" t="str" cm="1">
        <f t="array" ref="C1186">_xlfn.IFS(B1186&lt;18.5,"Underweight",B1186&lt;24.9,"Normal Weight",B1186&lt;30,"Overweight",B1186&gt;=30,"Obesity")</f>
        <v>Overweight</v>
      </c>
      <c r="D1186" s="9">
        <v>8.3800000000000008</v>
      </c>
      <c r="E1186" s="11" t="str" cm="1">
        <f t="array" ref="E1186">_xlfn.IFS(D1186&lt;5.7,"Normal",D1186&lt;6.5,"Prediabetes",D1186&gt;=6.5,"Diabetes")</f>
        <v>Diabetes</v>
      </c>
      <c r="F1186" s="9" t="s">
        <v>2378</v>
      </c>
      <c r="G1186" s="9" t="s">
        <v>2378</v>
      </c>
      <c r="H1186" s="9" t="s">
        <v>2378</v>
      </c>
      <c r="I1186" s="11">
        <v>2</v>
      </c>
      <c r="J1186" s="17" t="s">
        <v>2378</v>
      </c>
    </row>
    <row r="1187" spans="1:10" x14ac:dyDescent="0.3">
      <c r="A1187" s="9" t="s">
        <v>1184</v>
      </c>
      <c r="B1187" s="9">
        <v>27.5</v>
      </c>
      <c r="C1187" s="11" t="str" cm="1">
        <f t="array" ref="C1187">_xlfn.IFS(B1187&lt;18.5,"Underweight",B1187&lt;24.9,"Normal Weight",B1187&lt;30,"Overweight",B1187&gt;=30,"Obesity")</f>
        <v>Overweight</v>
      </c>
      <c r="D1187" s="9">
        <v>7.58</v>
      </c>
      <c r="E1187" s="11" t="str" cm="1">
        <f t="array" ref="E1187">_xlfn.IFS(D1187&lt;5.7,"Normal",D1187&lt;6.5,"Prediabetes",D1187&gt;=6.5,"Diabetes")</f>
        <v>Diabetes</v>
      </c>
      <c r="F1187" s="9" t="s">
        <v>2378</v>
      </c>
      <c r="G1187" s="9" t="s">
        <v>2378</v>
      </c>
      <c r="H1187" s="9" t="s">
        <v>2378</v>
      </c>
      <c r="I1187" s="11">
        <v>0</v>
      </c>
      <c r="J1187" s="17" t="s">
        <v>2378</v>
      </c>
    </row>
    <row r="1188" spans="1:10" x14ac:dyDescent="0.3">
      <c r="A1188" s="9" t="s">
        <v>1183</v>
      </c>
      <c r="B1188" s="9">
        <v>41.55</v>
      </c>
      <c r="C1188" s="11" t="str" cm="1">
        <f t="array" ref="C1188">_xlfn.IFS(B1188&lt;18.5,"Underweight",B1188&lt;24.9,"Normal Weight",B1188&lt;30,"Overweight",B1188&gt;=30,"Obesity")</f>
        <v>Obesity</v>
      </c>
      <c r="D1188" s="9">
        <v>4.6100000000000003</v>
      </c>
      <c r="E1188" s="11" t="str" cm="1">
        <f t="array" ref="E1188">_xlfn.IFS(D1188&lt;5.7,"Normal",D1188&lt;6.5,"Prediabetes",D1188&gt;=6.5,"Diabetes")</f>
        <v>Normal</v>
      </c>
      <c r="F1188" s="9" t="s">
        <v>2378</v>
      </c>
      <c r="G1188" s="9" t="s">
        <v>2378</v>
      </c>
      <c r="H1188" s="9" t="s">
        <v>2378</v>
      </c>
      <c r="I1188" s="11">
        <v>1</v>
      </c>
      <c r="J1188" s="17" t="s">
        <v>2378</v>
      </c>
    </row>
    <row r="1189" spans="1:10" x14ac:dyDescent="0.3">
      <c r="A1189" s="9" t="s">
        <v>1182</v>
      </c>
      <c r="B1189" s="9">
        <v>41.47</v>
      </c>
      <c r="C1189" s="11" t="str" cm="1">
        <f t="array" ref="C1189">_xlfn.IFS(B1189&lt;18.5,"Underweight",B1189&lt;24.9,"Normal Weight",B1189&lt;30,"Overweight",B1189&gt;=30,"Obesity")</f>
        <v>Obesity</v>
      </c>
      <c r="D1189" s="9">
        <v>4.7</v>
      </c>
      <c r="E1189" s="11" t="str" cm="1">
        <f t="array" ref="E1189">_xlfn.IFS(D1189&lt;5.7,"Normal",D1189&lt;6.5,"Prediabetes",D1189&gt;=6.5,"Diabetes")</f>
        <v>Normal</v>
      </c>
      <c r="F1189" s="9" t="s">
        <v>2380</v>
      </c>
      <c r="G1189" s="9" t="s">
        <v>2378</v>
      </c>
      <c r="H1189" s="9" t="s">
        <v>2380</v>
      </c>
      <c r="I1189" s="11">
        <v>1</v>
      </c>
      <c r="J1189" s="17" t="s">
        <v>2378</v>
      </c>
    </row>
    <row r="1190" spans="1:10" x14ac:dyDescent="0.3">
      <c r="A1190" s="9" t="s">
        <v>1181</v>
      </c>
      <c r="B1190" s="9">
        <v>24.795000000000002</v>
      </c>
      <c r="C1190" s="11" t="str" cm="1">
        <f t="array" ref="C1190">_xlfn.IFS(B1190&lt;18.5,"Underweight",B1190&lt;24.9,"Normal Weight",B1190&lt;30,"Overweight",B1190&gt;=30,"Obesity")</f>
        <v>Normal Weight</v>
      </c>
      <c r="D1190" s="9">
        <v>6.05</v>
      </c>
      <c r="E1190" s="11" t="str" cm="1">
        <f t="array" ref="E1190">_xlfn.IFS(D1190&lt;5.7,"Normal",D1190&lt;6.5,"Prediabetes",D1190&gt;=6.5,"Diabetes")</f>
        <v>Prediabetes</v>
      </c>
      <c r="F1190" s="9" t="s">
        <v>2380</v>
      </c>
      <c r="G1190" s="9" t="s">
        <v>2378</v>
      </c>
      <c r="H1190" s="9" t="s">
        <v>2378</v>
      </c>
      <c r="I1190" s="11">
        <v>0</v>
      </c>
      <c r="J1190" s="17" t="s">
        <v>2378</v>
      </c>
    </row>
    <row r="1191" spans="1:10" x14ac:dyDescent="0.3">
      <c r="A1191" s="9" t="s">
        <v>1180</v>
      </c>
      <c r="B1191" s="9">
        <v>29.48</v>
      </c>
      <c r="C1191" s="11" t="str" cm="1">
        <f t="array" ref="C1191">_xlfn.IFS(B1191&lt;18.5,"Underweight",B1191&lt;24.9,"Normal Weight",B1191&lt;30,"Overweight",B1191&gt;=30,"Obesity")</f>
        <v>Overweight</v>
      </c>
      <c r="D1191" s="9">
        <v>5.63</v>
      </c>
      <c r="E1191" s="11" t="str" cm="1">
        <f t="array" ref="E1191">_xlfn.IFS(D1191&lt;5.7,"Normal",D1191&lt;6.5,"Prediabetes",D1191&gt;=6.5,"Diabetes")</f>
        <v>Normal</v>
      </c>
      <c r="F1191" s="9" t="s">
        <v>2380</v>
      </c>
      <c r="G1191" s="9" t="s">
        <v>2378</v>
      </c>
      <c r="H1191" s="9" t="s">
        <v>2380</v>
      </c>
      <c r="I1191" s="11">
        <v>1</v>
      </c>
      <c r="J1191" s="17" t="s">
        <v>2378</v>
      </c>
    </row>
    <row r="1192" spans="1:10" x14ac:dyDescent="0.3">
      <c r="A1192" s="9" t="s">
        <v>1179</v>
      </c>
      <c r="B1192" s="9">
        <v>28.09</v>
      </c>
      <c r="C1192" s="11" t="str" cm="1">
        <f t="array" ref="C1192">_xlfn.IFS(B1192&lt;18.5,"Underweight",B1192&lt;24.9,"Normal Weight",B1192&lt;30,"Overweight",B1192&gt;=30,"Obesity")</f>
        <v>Overweight</v>
      </c>
      <c r="D1192" s="9">
        <v>6.06</v>
      </c>
      <c r="E1192" s="11" t="str" cm="1">
        <f t="array" ref="E1192">_xlfn.IFS(D1192&lt;5.7,"Normal",D1192&lt;6.5,"Prediabetes",D1192&gt;=6.5,"Diabetes")</f>
        <v>Prediabetes</v>
      </c>
      <c r="F1192" s="9" t="s">
        <v>2378</v>
      </c>
      <c r="G1192" s="9" t="s">
        <v>2378</v>
      </c>
      <c r="H1192" s="9" t="s">
        <v>2380</v>
      </c>
      <c r="I1192" s="11">
        <v>1</v>
      </c>
      <c r="J1192" s="17" t="s">
        <v>2378</v>
      </c>
    </row>
    <row r="1193" spans="1:10" x14ac:dyDescent="0.3">
      <c r="A1193" s="9" t="s">
        <v>1178</v>
      </c>
      <c r="B1193" s="9">
        <v>32.729999999999997</v>
      </c>
      <c r="C1193" s="11" t="str" cm="1">
        <f t="array" ref="C1193">_xlfn.IFS(B1193&lt;18.5,"Underweight",B1193&lt;24.9,"Normal Weight",B1193&lt;30,"Overweight",B1193&gt;=30,"Obesity")</f>
        <v>Obesity</v>
      </c>
      <c r="D1193" s="9">
        <v>5.19</v>
      </c>
      <c r="E1193" s="11" t="str" cm="1">
        <f t="array" ref="E1193">_xlfn.IFS(D1193&lt;5.7,"Normal",D1193&lt;6.5,"Prediabetes",D1193&gt;=6.5,"Diabetes")</f>
        <v>Normal</v>
      </c>
      <c r="F1193" s="9" t="s">
        <v>2378</v>
      </c>
      <c r="G1193" s="9" t="s">
        <v>2378</v>
      </c>
      <c r="H1193" s="9" t="s">
        <v>2378</v>
      </c>
      <c r="I1193" s="11">
        <v>1</v>
      </c>
      <c r="J1193" s="17" t="s">
        <v>2378</v>
      </c>
    </row>
    <row r="1194" spans="1:10" x14ac:dyDescent="0.3">
      <c r="A1194" s="9" t="s">
        <v>1177</v>
      </c>
      <c r="B1194" s="9">
        <v>27.36</v>
      </c>
      <c r="C1194" s="11" t="str" cm="1">
        <f t="array" ref="C1194">_xlfn.IFS(B1194&lt;18.5,"Underweight",B1194&lt;24.9,"Normal Weight",B1194&lt;30,"Overweight",B1194&gt;=30,"Obesity")</f>
        <v>Overweight</v>
      </c>
      <c r="D1194" s="9">
        <v>8.9600000000000009</v>
      </c>
      <c r="E1194" s="11" t="str" cm="1">
        <f t="array" ref="E1194">_xlfn.IFS(D1194&lt;5.7,"Normal",D1194&lt;6.5,"Prediabetes",D1194&gt;=6.5,"Diabetes")</f>
        <v>Diabetes</v>
      </c>
      <c r="F1194" s="9" t="s">
        <v>2378</v>
      </c>
      <c r="G1194" s="9" t="s">
        <v>2378</v>
      </c>
      <c r="H1194" s="9" t="s">
        <v>2378</v>
      </c>
      <c r="I1194" s="11">
        <v>0</v>
      </c>
      <c r="J1194" s="17" t="s">
        <v>2378</v>
      </c>
    </row>
    <row r="1195" spans="1:10" x14ac:dyDescent="0.3">
      <c r="A1195" s="9" t="s">
        <v>1176</v>
      </c>
      <c r="B1195" s="9">
        <v>27.265000000000001</v>
      </c>
      <c r="C1195" s="11" t="str" cm="1">
        <f t="array" ref="C1195">_xlfn.IFS(B1195&lt;18.5,"Underweight",B1195&lt;24.9,"Normal Weight",B1195&lt;30,"Overweight",B1195&gt;=30,"Obesity")</f>
        <v>Overweight</v>
      </c>
      <c r="D1195" s="9">
        <v>11.39</v>
      </c>
      <c r="E1195" s="11" t="str" cm="1">
        <f t="array" ref="E1195">_xlfn.IFS(D1195&lt;5.7,"Normal",D1195&lt;6.5,"Prediabetes",D1195&gt;=6.5,"Diabetes")</f>
        <v>Diabetes</v>
      </c>
      <c r="F1195" s="9" t="s">
        <v>2378</v>
      </c>
      <c r="G1195" s="9" t="s">
        <v>2378</v>
      </c>
      <c r="H1195" s="9" t="s">
        <v>2378</v>
      </c>
      <c r="I1195" s="11">
        <v>0</v>
      </c>
      <c r="J1195" s="17" t="s">
        <v>2378</v>
      </c>
    </row>
    <row r="1196" spans="1:10" x14ac:dyDescent="0.3">
      <c r="A1196" s="9" t="s">
        <v>1175</v>
      </c>
      <c r="B1196" s="9">
        <v>48.07</v>
      </c>
      <c r="C1196" s="11" t="str" cm="1">
        <f t="array" ref="C1196">_xlfn.IFS(B1196&lt;18.5,"Underweight",B1196&lt;24.9,"Normal Weight",B1196&lt;30,"Overweight",B1196&gt;=30,"Obesity")</f>
        <v>Obesity</v>
      </c>
      <c r="D1196" s="9">
        <v>4.0599999999999996</v>
      </c>
      <c r="E1196" s="11" t="str" cm="1">
        <f t="array" ref="E1196">_xlfn.IFS(D1196&lt;5.7,"Normal",D1196&lt;6.5,"Prediabetes",D1196&gt;=6.5,"Diabetes")</f>
        <v>Normal</v>
      </c>
      <c r="F1196" s="9" t="s">
        <v>2380</v>
      </c>
      <c r="G1196" s="9" t="s">
        <v>2378</v>
      </c>
      <c r="H1196" s="9" t="s">
        <v>2378</v>
      </c>
      <c r="I1196" s="11">
        <v>0</v>
      </c>
      <c r="J1196" s="17" t="s">
        <v>2378</v>
      </c>
    </row>
    <row r="1197" spans="1:10" x14ac:dyDescent="0.3">
      <c r="A1197" s="9" t="s">
        <v>1174</v>
      </c>
      <c r="B1197" s="9">
        <v>30.8</v>
      </c>
      <c r="C1197" s="11" t="str" cm="1">
        <f t="array" ref="C1197">_xlfn.IFS(B1197&lt;18.5,"Underweight",B1197&lt;24.9,"Normal Weight",B1197&lt;30,"Overweight",B1197&gt;=30,"Obesity")</f>
        <v>Obesity</v>
      </c>
      <c r="D1197" s="9">
        <v>5.23</v>
      </c>
      <c r="E1197" s="11" t="str" cm="1">
        <f t="array" ref="E1197">_xlfn.IFS(D1197&lt;5.7,"Normal",D1197&lt;6.5,"Prediabetes",D1197&gt;=6.5,"Diabetes")</f>
        <v>Normal</v>
      </c>
      <c r="F1197" s="9" t="s">
        <v>2380</v>
      </c>
      <c r="G1197" s="9" t="s">
        <v>2378</v>
      </c>
      <c r="H1197" s="9" t="s">
        <v>2378</v>
      </c>
      <c r="I1197" s="11">
        <v>0</v>
      </c>
      <c r="J1197" s="17" t="s">
        <v>2378</v>
      </c>
    </row>
    <row r="1198" spans="1:10" x14ac:dyDescent="0.3">
      <c r="A1198" s="9" t="s">
        <v>1173</v>
      </c>
      <c r="B1198" s="9">
        <v>32.299999999999997</v>
      </c>
      <c r="C1198" s="11" t="str" cm="1">
        <f t="array" ref="C1198">_xlfn.IFS(B1198&lt;18.5,"Underweight",B1198&lt;24.9,"Normal Weight",B1198&lt;30,"Overweight",B1198&gt;=30,"Obesity")</f>
        <v>Obesity</v>
      </c>
      <c r="D1198" s="9">
        <v>5.05</v>
      </c>
      <c r="E1198" s="11" t="str" cm="1">
        <f t="array" ref="E1198">_xlfn.IFS(D1198&lt;5.7,"Normal",D1198&lt;6.5,"Prediabetes",D1198&gt;=6.5,"Diabetes")</f>
        <v>Normal</v>
      </c>
      <c r="F1198" s="9" t="s">
        <v>2380</v>
      </c>
      <c r="G1198" s="9" t="s">
        <v>2378</v>
      </c>
      <c r="H1198" s="9" t="s">
        <v>2378</v>
      </c>
      <c r="I1198" s="11">
        <v>0</v>
      </c>
      <c r="J1198" s="17" t="s">
        <v>2378</v>
      </c>
    </row>
    <row r="1199" spans="1:10" x14ac:dyDescent="0.3">
      <c r="A1199" s="9" t="s">
        <v>1172</v>
      </c>
      <c r="B1199" s="9">
        <v>39.700000000000003</v>
      </c>
      <c r="C1199" s="11" t="str" cm="1">
        <f t="array" ref="C1199">_xlfn.IFS(B1199&lt;18.5,"Underweight",B1199&lt;24.9,"Normal Weight",B1199&lt;30,"Overweight",B1199&gt;=30,"Obesity")</f>
        <v>Obesity</v>
      </c>
      <c r="D1199" s="9">
        <v>7.34</v>
      </c>
      <c r="E1199" s="11" t="str" cm="1">
        <f t="array" ref="E1199">_xlfn.IFS(D1199&lt;5.7,"Normal",D1199&lt;6.5,"Prediabetes",D1199&gt;=6.5,"Diabetes")</f>
        <v>Diabetes</v>
      </c>
      <c r="F1199" s="9" t="s">
        <v>2378</v>
      </c>
      <c r="G1199" s="9" t="s">
        <v>2378</v>
      </c>
      <c r="H1199" s="9" t="s">
        <v>2378</v>
      </c>
      <c r="I1199" s="11">
        <v>0</v>
      </c>
      <c r="J1199" s="17" t="s">
        <v>2378</v>
      </c>
    </row>
    <row r="1200" spans="1:10" x14ac:dyDescent="0.3">
      <c r="A1200" s="9" t="s">
        <v>1171</v>
      </c>
      <c r="B1200" s="9">
        <v>35.97</v>
      </c>
      <c r="C1200" s="11" t="str" cm="1">
        <f t="array" ref="C1200">_xlfn.IFS(B1200&lt;18.5,"Underweight",B1200&lt;24.9,"Normal Weight",B1200&lt;30,"Overweight",B1200&gt;=30,"Obesity")</f>
        <v>Obesity</v>
      </c>
      <c r="D1200" s="9">
        <v>8.1300000000000008</v>
      </c>
      <c r="E1200" s="11" t="str" cm="1">
        <f t="array" ref="E1200">_xlfn.IFS(D1200&lt;5.7,"Normal",D1200&lt;6.5,"Prediabetes",D1200&gt;=6.5,"Diabetes")</f>
        <v>Diabetes</v>
      </c>
      <c r="F1200" s="9" t="s">
        <v>2378</v>
      </c>
      <c r="G1200" s="9" t="s">
        <v>2378</v>
      </c>
      <c r="H1200" s="9" t="s">
        <v>2378</v>
      </c>
      <c r="I1200" s="11">
        <v>0</v>
      </c>
      <c r="J1200" s="17" t="s">
        <v>2378</v>
      </c>
    </row>
    <row r="1201" spans="1:10" x14ac:dyDescent="0.3">
      <c r="A1201" s="9" t="s">
        <v>1170</v>
      </c>
      <c r="B1201" s="9">
        <v>25.86</v>
      </c>
      <c r="C1201" s="11" t="str" cm="1">
        <f t="array" ref="C1201">_xlfn.IFS(B1201&lt;18.5,"Underweight",B1201&lt;24.9,"Normal Weight",B1201&lt;30,"Overweight",B1201&gt;=30,"Obesity")</f>
        <v>Overweight</v>
      </c>
      <c r="D1201" s="9">
        <v>6.68</v>
      </c>
      <c r="E1201" s="11" t="str" cm="1">
        <f t="array" ref="E1201">_xlfn.IFS(D1201&lt;5.7,"Normal",D1201&lt;6.5,"Prediabetes",D1201&gt;=6.5,"Diabetes")</f>
        <v>Diabetes</v>
      </c>
      <c r="F1201" s="9" t="s">
        <v>2380</v>
      </c>
      <c r="G1201" s="9" t="s">
        <v>2378</v>
      </c>
      <c r="H1201" s="9" t="s">
        <v>2378</v>
      </c>
      <c r="I1201" s="11">
        <v>1</v>
      </c>
      <c r="J1201" s="17" t="s">
        <v>2378</v>
      </c>
    </row>
    <row r="1202" spans="1:10" x14ac:dyDescent="0.3">
      <c r="A1202" s="9" t="s">
        <v>1169</v>
      </c>
      <c r="B1202" s="9">
        <v>30.03</v>
      </c>
      <c r="C1202" s="11" t="str" cm="1">
        <f t="array" ref="C1202">_xlfn.IFS(B1202&lt;18.5,"Underweight",B1202&lt;24.9,"Normal Weight",B1202&lt;30,"Overweight",B1202&gt;=30,"Obesity")</f>
        <v>Obesity</v>
      </c>
      <c r="D1202" s="9">
        <v>11.51</v>
      </c>
      <c r="E1202" s="11" t="str" cm="1">
        <f t="array" ref="E1202">_xlfn.IFS(D1202&lt;5.7,"Normal",D1202&lt;6.5,"Prediabetes",D1202&gt;=6.5,"Diabetes")</f>
        <v>Diabetes</v>
      </c>
      <c r="F1202" s="9" t="s">
        <v>2378</v>
      </c>
      <c r="G1202" s="9" t="s">
        <v>2378</v>
      </c>
      <c r="H1202" s="9" t="s">
        <v>2378</v>
      </c>
      <c r="I1202" s="11">
        <v>0</v>
      </c>
      <c r="J1202" s="17" t="s">
        <v>2378</v>
      </c>
    </row>
    <row r="1203" spans="1:10" x14ac:dyDescent="0.3">
      <c r="A1203" s="9" t="s">
        <v>1168</v>
      </c>
      <c r="B1203" s="9">
        <v>25.76</v>
      </c>
      <c r="C1203" s="11" t="str" cm="1">
        <f t="array" ref="C1203">_xlfn.IFS(B1203&lt;18.5,"Underweight",B1203&lt;24.9,"Normal Weight",B1203&lt;30,"Overweight",B1203&gt;=30,"Obesity")</f>
        <v>Overweight</v>
      </c>
      <c r="D1203" s="9">
        <v>6.02</v>
      </c>
      <c r="E1203" s="11" t="str" cm="1">
        <f t="array" ref="E1203">_xlfn.IFS(D1203&lt;5.7,"Normal",D1203&lt;6.5,"Prediabetes",D1203&gt;=6.5,"Diabetes")</f>
        <v>Prediabetes</v>
      </c>
      <c r="F1203" s="9" t="s">
        <v>2380</v>
      </c>
      <c r="G1203" s="9" t="s">
        <v>2378</v>
      </c>
      <c r="H1203" s="9" t="s">
        <v>2380</v>
      </c>
      <c r="I1203" s="11">
        <v>1</v>
      </c>
      <c r="J1203" s="17" t="s">
        <v>2378</v>
      </c>
    </row>
    <row r="1204" spans="1:10" x14ac:dyDescent="0.3">
      <c r="A1204" s="9" t="s">
        <v>1167</v>
      </c>
      <c r="B1204" s="9">
        <v>22.42</v>
      </c>
      <c r="C1204" s="11" t="str" cm="1">
        <f t="array" ref="C1204">_xlfn.IFS(B1204&lt;18.5,"Underweight",B1204&lt;24.9,"Normal Weight",B1204&lt;30,"Overweight",B1204&gt;=30,"Obesity")</f>
        <v>Normal Weight</v>
      </c>
      <c r="D1204" s="9">
        <v>7.96</v>
      </c>
      <c r="E1204" s="11" t="str" cm="1">
        <f t="array" ref="E1204">_xlfn.IFS(D1204&lt;5.7,"Normal",D1204&lt;6.5,"Prediabetes",D1204&gt;=6.5,"Diabetes")</f>
        <v>Diabetes</v>
      </c>
      <c r="F1204" s="9" t="s">
        <v>2378</v>
      </c>
      <c r="G1204" s="9" t="s">
        <v>2378</v>
      </c>
      <c r="H1204" s="9" t="s">
        <v>2378</v>
      </c>
      <c r="I1204" s="11">
        <v>0</v>
      </c>
      <c r="J1204" s="17" t="s">
        <v>2378</v>
      </c>
    </row>
    <row r="1205" spans="1:10" x14ac:dyDescent="0.3">
      <c r="A1205" s="9" t="s">
        <v>1166</v>
      </c>
      <c r="B1205" s="9">
        <v>33.18</v>
      </c>
      <c r="C1205" s="11" t="str" cm="1">
        <f t="array" ref="C1205">_xlfn.IFS(B1205&lt;18.5,"Underweight",B1205&lt;24.9,"Normal Weight",B1205&lt;30,"Overweight",B1205&gt;=30,"Obesity")</f>
        <v>Obesity</v>
      </c>
      <c r="D1205" s="9">
        <v>6.01</v>
      </c>
      <c r="E1205" s="11" t="str" cm="1">
        <f t="array" ref="E1205">_xlfn.IFS(D1205&lt;5.7,"Normal",D1205&lt;6.5,"Prediabetes",D1205&gt;=6.5,"Diabetes")</f>
        <v>Prediabetes</v>
      </c>
      <c r="F1205" s="9" t="s">
        <v>2380</v>
      </c>
      <c r="G1205" s="9" t="s">
        <v>2378</v>
      </c>
      <c r="H1205" s="9" t="s">
        <v>2378</v>
      </c>
      <c r="I1205" s="11">
        <v>1</v>
      </c>
      <c r="J1205" s="17" t="s">
        <v>2378</v>
      </c>
    </row>
    <row r="1206" spans="1:10" x14ac:dyDescent="0.3">
      <c r="A1206" s="9" t="s">
        <v>1165</v>
      </c>
      <c r="B1206" s="9">
        <v>43.04</v>
      </c>
      <c r="C1206" s="11" t="str" cm="1">
        <f t="array" ref="C1206">_xlfn.IFS(B1206&lt;18.5,"Underweight",B1206&lt;24.9,"Normal Weight",B1206&lt;30,"Overweight",B1206&gt;=30,"Obesity")</f>
        <v>Obesity</v>
      </c>
      <c r="D1206" s="9">
        <v>5.9</v>
      </c>
      <c r="E1206" s="11" t="str" cm="1">
        <f t="array" ref="E1206">_xlfn.IFS(D1206&lt;5.7,"Normal",D1206&lt;6.5,"Prediabetes",D1206&gt;=6.5,"Diabetes")</f>
        <v>Prediabetes</v>
      </c>
      <c r="F1206" s="9" t="s">
        <v>2380</v>
      </c>
      <c r="G1206" s="9" t="s">
        <v>2378</v>
      </c>
      <c r="H1206" s="9" t="s">
        <v>2378</v>
      </c>
      <c r="I1206" s="11">
        <v>0</v>
      </c>
      <c r="J1206" s="17" t="s">
        <v>2378</v>
      </c>
    </row>
    <row r="1207" spans="1:10" x14ac:dyDescent="0.3">
      <c r="A1207" s="9" t="s">
        <v>1164</v>
      </c>
      <c r="B1207" s="9">
        <v>34.15</v>
      </c>
      <c r="C1207" s="11" t="str" cm="1">
        <f t="array" ref="C1207">_xlfn.IFS(B1207&lt;18.5,"Underweight",B1207&lt;24.9,"Normal Weight",B1207&lt;30,"Overweight",B1207&gt;=30,"Obesity")</f>
        <v>Obesity</v>
      </c>
      <c r="D1207" s="9">
        <v>4.49</v>
      </c>
      <c r="E1207" s="11" t="str" cm="1">
        <f t="array" ref="E1207">_xlfn.IFS(D1207&lt;5.7,"Normal",D1207&lt;6.5,"Prediabetes",D1207&gt;=6.5,"Diabetes")</f>
        <v>Normal</v>
      </c>
      <c r="F1207" s="9" t="s">
        <v>2380</v>
      </c>
      <c r="G1207" s="9" t="s">
        <v>2378</v>
      </c>
      <c r="H1207" s="9" t="s">
        <v>2378</v>
      </c>
      <c r="I1207" s="11">
        <v>1</v>
      </c>
      <c r="J1207" s="17" t="s">
        <v>2378</v>
      </c>
    </row>
    <row r="1208" spans="1:10" x14ac:dyDescent="0.3">
      <c r="A1208" s="9" t="s">
        <v>1163</v>
      </c>
      <c r="B1208" s="9">
        <v>25.78</v>
      </c>
      <c r="C1208" s="11" t="str" cm="1">
        <f t="array" ref="C1208">_xlfn.IFS(B1208&lt;18.5,"Underweight",B1208&lt;24.9,"Normal Weight",B1208&lt;30,"Overweight",B1208&gt;=30,"Obesity")</f>
        <v>Overweight</v>
      </c>
      <c r="D1208" s="9">
        <v>6.25</v>
      </c>
      <c r="E1208" s="11" t="str" cm="1">
        <f t="array" ref="E1208">_xlfn.IFS(D1208&lt;5.7,"Normal",D1208&lt;6.5,"Prediabetes",D1208&gt;=6.5,"Diabetes")</f>
        <v>Prediabetes</v>
      </c>
      <c r="F1208" s="9" t="s">
        <v>2378</v>
      </c>
      <c r="G1208" s="9" t="s">
        <v>2378</v>
      </c>
      <c r="H1208" s="9" t="s">
        <v>2378</v>
      </c>
      <c r="I1208" s="11">
        <v>0</v>
      </c>
      <c r="J1208" s="17" t="s">
        <v>2378</v>
      </c>
    </row>
    <row r="1209" spans="1:10" x14ac:dyDescent="0.3">
      <c r="A1209" s="9" t="s">
        <v>1162</v>
      </c>
      <c r="B1209" s="9">
        <v>21.02</v>
      </c>
      <c r="C1209" s="11" t="str" cm="1">
        <f t="array" ref="C1209">_xlfn.IFS(B1209&lt;18.5,"Underweight",B1209&lt;24.9,"Normal Weight",B1209&lt;30,"Overweight",B1209&gt;=30,"Obesity")</f>
        <v>Normal Weight</v>
      </c>
      <c r="D1209" s="9">
        <v>9.6199999999999992</v>
      </c>
      <c r="E1209" s="11" t="str" cm="1">
        <f t="array" ref="E1209">_xlfn.IFS(D1209&lt;5.7,"Normal",D1209&lt;6.5,"Prediabetes",D1209&gt;=6.5,"Diabetes")</f>
        <v>Diabetes</v>
      </c>
      <c r="F1209" s="9" t="s">
        <v>2380</v>
      </c>
      <c r="G1209" s="9" t="s">
        <v>2378</v>
      </c>
      <c r="H1209" s="9" t="s">
        <v>2380</v>
      </c>
      <c r="I1209" s="11">
        <v>1</v>
      </c>
      <c r="J1209" s="17" t="s">
        <v>2378</v>
      </c>
    </row>
    <row r="1210" spans="1:10" x14ac:dyDescent="0.3">
      <c r="A1210" s="9" t="s">
        <v>1161</v>
      </c>
      <c r="B1210" s="9">
        <v>37.51</v>
      </c>
      <c r="C1210" s="11" t="str" cm="1">
        <f t="array" ref="C1210">_xlfn.IFS(B1210&lt;18.5,"Underweight",B1210&lt;24.9,"Normal Weight",B1210&lt;30,"Overweight",B1210&gt;=30,"Obesity")</f>
        <v>Obesity</v>
      </c>
      <c r="D1210" s="9">
        <v>11.06</v>
      </c>
      <c r="E1210" s="11" t="str" cm="1">
        <f t="array" ref="E1210">_xlfn.IFS(D1210&lt;5.7,"Normal",D1210&lt;6.5,"Prediabetes",D1210&gt;=6.5,"Diabetes")</f>
        <v>Diabetes</v>
      </c>
      <c r="F1210" s="9" t="s">
        <v>2378</v>
      </c>
      <c r="G1210" s="9" t="s">
        <v>2378</v>
      </c>
      <c r="H1210" s="9" t="s">
        <v>2378</v>
      </c>
      <c r="I1210" s="11">
        <v>2</v>
      </c>
      <c r="J1210" s="17" t="s">
        <v>2378</v>
      </c>
    </row>
    <row r="1211" spans="1:10" x14ac:dyDescent="0.3">
      <c r="A1211" s="9" t="s">
        <v>1160</v>
      </c>
      <c r="B1211" s="9">
        <v>25.745000000000001</v>
      </c>
      <c r="C1211" s="11" t="str" cm="1">
        <f t="array" ref="C1211">_xlfn.IFS(B1211&lt;18.5,"Underweight",B1211&lt;24.9,"Normal Weight",B1211&lt;30,"Overweight",B1211&gt;=30,"Obesity")</f>
        <v>Overweight</v>
      </c>
      <c r="D1211" s="9">
        <v>6.11</v>
      </c>
      <c r="E1211" s="11" t="str" cm="1">
        <f t="array" ref="E1211">_xlfn.IFS(D1211&lt;5.7,"Normal",D1211&lt;6.5,"Prediabetes",D1211&gt;=6.5,"Diabetes")</f>
        <v>Prediabetes</v>
      </c>
      <c r="F1211" s="9" t="s">
        <v>2380</v>
      </c>
      <c r="G1211" s="9" t="s">
        <v>2378</v>
      </c>
      <c r="H1211" s="9" t="s">
        <v>2378</v>
      </c>
      <c r="I1211" s="11">
        <v>0</v>
      </c>
      <c r="J1211" s="17" t="s">
        <v>2378</v>
      </c>
    </row>
    <row r="1212" spans="1:10" x14ac:dyDescent="0.3">
      <c r="A1212" s="9" t="s">
        <v>1159</v>
      </c>
      <c r="B1212" s="9">
        <v>31.35</v>
      </c>
      <c r="C1212" s="11" t="str" cm="1">
        <f t="array" ref="C1212">_xlfn.IFS(B1212&lt;18.5,"Underweight",B1212&lt;24.9,"Normal Weight",B1212&lt;30,"Overweight",B1212&gt;=30,"Obesity")</f>
        <v>Obesity</v>
      </c>
      <c r="D1212" s="9">
        <v>11.49</v>
      </c>
      <c r="E1212" s="11" t="str" cm="1">
        <f t="array" ref="E1212">_xlfn.IFS(D1212&lt;5.7,"Normal",D1212&lt;6.5,"Prediabetes",D1212&gt;=6.5,"Diabetes")</f>
        <v>Diabetes</v>
      </c>
      <c r="F1212" s="9" t="s">
        <v>2378</v>
      </c>
      <c r="G1212" s="9" t="s">
        <v>2378</v>
      </c>
      <c r="H1212" s="9" t="s">
        <v>2378</v>
      </c>
      <c r="I1212" s="11">
        <v>2</v>
      </c>
      <c r="J1212" s="17" t="s">
        <v>2378</v>
      </c>
    </row>
    <row r="1213" spans="1:10" x14ac:dyDescent="0.3">
      <c r="A1213" s="9" t="s">
        <v>1158</v>
      </c>
      <c r="B1213" s="9">
        <v>29.83</v>
      </c>
      <c r="C1213" s="11" t="str" cm="1">
        <f t="array" ref="C1213">_xlfn.IFS(B1213&lt;18.5,"Underweight",B1213&lt;24.9,"Normal Weight",B1213&lt;30,"Overweight",B1213&gt;=30,"Obesity")</f>
        <v>Overweight</v>
      </c>
      <c r="D1213" s="9">
        <v>8.68</v>
      </c>
      <c r="E1213" s="11" t="str" cm="1">
        <f t="array" ref="E1213">_xlfn.IFS(D1213&lt;5.7,"Normal",D1213&lt;6.5,"Prediabetes",D1213&gt;=6.5,"Diabetes")</f>
        <v>Diabetes</v>
      </c>
      <c r="F1213" s="9" t="s">
        <v>2378</v>
      </c>
      <c r="G1213" s="9" t="s">
        <v>2378</v>
      </c>
      <c r="H1213" s="9" t="s">
        <v>2378</v>
      </c>
      <c r="I1213" s="11">
        <v>2</v>
      </c>
      <c r="J1213" s="17" t="s">
        <v>2378</v>
      </c>
    </row>
    <row r="1214" spans="1:10" x14ac:dyDescent="0.3">
      <c r="A1214" s="9" t="s">
        <v>1157</v>
      </c>
      <c r="B1214" s="9">
        <v>25.49</v>
      </c>
      <c r="C1214" s="11" t="str" cm="1">
        <f t="array" ref="C1214">_xlfn.IFS(B1214&lt;18.5,"Underweight",B1214&lt;24.9,"Normal Weight",B1214&lt;30,"Overweight",B1214&gt;=30,"Obesity")</f>
        <v>Overweight</v>
      </c>
      <c r="D1214" s="9">
        <v>5.68</v>
      </c>
      <c r="E1214" s="11" t="str" cm="1">
        <f t="array" ref="E1214">_xlfn.IFS(D1214&lt;5.7,"Normal",D1214&lt;6.5,"Prediabetes",D1214&gt;=6.5,"Diabetes")</f>
        <v>Normal</v>
      </c>
      <c r="F1214" s="9" t="s">
        <v>2380</v>
      </c>
      <c r="G1214" s="9" t="s">
        <v>2378</v>
      </c>
      <c r="H1214" s="9" t="s">
        <v>2380</v>
      </c>
      <c r="I1214" s="11">
        <v>1</v>
      </c>
      <c r="J1214" s="17" t="s">
        <v>2378</v>
      </c>
    </row>
    <row r="1215" spans="1:10" x14ac:dyDescent="0.3">
      <c r="A1215" s="9" t="s">
        <v>1156</v>
      </c>
      <c r="B1215" s="9">
        <v>34.1</v>
      </c>
      <c r="C1215" s="11" t="str" cm="1">
        <f t="array" ref="C1215">_xlfn.IFS(B1215&lt;18.5,"Underweight",B1215&lt;24.9,"Normal Weight",B1215&lt;30,"Overweight",B1215&gt;=30,"Obesity")</f>
        <v>Obesity</v>
      </c>
      <c r="D1215" s="9">
        <v>8.4499999999999993</v>
      </c>
      <c r="E1215" s="11" t="str" cm="1">
        <f t="array" ref="E1215">_xlfn.IFS(D1215&lt;5.7,"Normal",D1215&lt;6.5,"Prediabetes",D1215&gt;=6.5,"Diabetes")</f>
        <v>Diabetes</v>
      </c>
      <c r="F1215" s="9" t="s">
        <v>2378</v>
      </c>
      <c r="G1215" s="9" t="s">
        <v>2378</v>
      </c>
      <c r="H1215" s="9" t="s">
        <v>2378</v>
      </c>
      <c r="I1215" s="11">
        <v>0</v>
      </c>
      <c r="J1215" s="17" t="s">
        <v>2378</v>
      </c>
    </row>
    <row r="1216" spans="1:10" x14ac:dyDescent="0.3">
      <c r="A1216" s="9" t="s">
        <v>1155</v>
      </c>
      <c r="B1216" s="9">
        <v>25.84</v>
      </c>
      <c r="C1216" s="11" t="str" cm="1">
        <f t="array" ref="C1216">_xlfn.IFS(B1216&lt;18.5,"Underweight",B1216&lt;24.9,"Normal Weight",B1216&lt;30,"Overweight",B1216&gt;=30,"Obesity")</f>
        <v>Overweight</v>
      </c>
      <c r="D1216" s="9">
        <v>8.51</v>
      </c>
      <c r="E1216" s="11" t="str" cm="1">
        <f t="array" ref="E1216">_xlfn.IFS(D1216&lt;5.7,"Normal",D1216&lt;6.5,"Prediabetes",D1216&gt;=6.5,"Diabetes")</f>
        <v>Diabetes</v>
      </c>
      <c r="F1216" s="9" t="s">
        <v>2378</v>
      </c>
      <c r="G1216" s="9" t="s">
        <v>2378</v>
      </c>
      <c r="H1216" s="9" t="s">
        <v>2378</v>
      </c>
      <c r="I1216" s="11">
        <v>2</v>
      </c>
      <c r="J1216" s="17" t="s">
        <v>2378</v>
      </c>
    </row>
    <row r="1217" spans="1:10" x14ac:dyDescent="0.3">
      <c r="A1217" s="9" t="s">
        <v>1154</v>
      </c>
      <c r="B1217" s="9">
        <v>20.6</v>
      </c>
      <c r="C1217" s="11" t="str" cm="1">
        <f t="array" ref="C1217">_xlfn.IFS(B1217&lt;18.5,"Underweight",B1217&lt;24.9,"Normal Weight",B1217&lt;30,"Overweight",B1217&gt;=30,"Obesity")</f>
        <v>Normal Weight</v>
      </c>
      <c r="D1217" s="9">
        <v>7.62</v>
      </c>
      <c r="E1217" s="11" t="str" cm="1">
        <f t="array" ref="E1217">_xlfn.IFS(D1217&lt;5.7,"Normal",D1217&lt;6.5,"Prediabetes",D1217&gt;=6.5,"Diabetes")</f>
        <v>Diabetes</v>
      </c>
      <c r="F1217" s="9" t="s">
        <v>2378</v>
      </c>
      <c r="G1217" s="9" t="s">
        <v>2378</v>
      </c>
      <c r="H1217" s="9" t="s">
        <v>2378</v>
      </c>
      <c r="I1217" s="11">
        <v>0</v>
      </c>
      <c r="J1217" s="17" t="s">
        <v>2378</v>
      </c>
    </row>
    <row r="1218" spans="1:10" x14ac:dyDescent="0.3">
      <c r="A1218" s="9" t="s">
        <v>1153</v>
      </c>
      <c r="B1218" s="9">
        <v>28.88</v>
      </c>
      <c r="C1218" s="11" t="str" cm="1">
        <f t="array" ref="C1218">_xlfn.IFS(B1218&lt;18.5,"Underweight",B1218&lt;24.9,"Normal Weight",B1218&lt;30,"Overweight",B1218&gt;=30,"Obesity")</f>
        <v>Overweight</v>
      </c>
      <c r="D1218" s="9">
        <v>10.18</v>
      </c>
      <c r="E1218" s="11" t="str" cm="1">
        <f t="array" ref="E1218">_xlfn.IFS(D1218&lt;5.7,"Normal",D1218&lt;6.5,"Prediabetes",D1218&gt;=6.5,"Diabetes")</f>
        <v>Diabetes</v>
      </c>
      <c r="F1218" s="9" t="s">
        <v>2378</v>
      </c>
      <c r="G1218" s="9" t="s">
        <v>2378</v>
      </c>
      <c r="H1218" s="9" t="s">
        <v>2378</v>
      </c>
      <c r="I1218" s="11">
        <v>0</v>
      </c>
      <c r="J1218" s="17" t="s">
        <v>2378</v>
      </c>
    </row>
    <row r="1219" spans="1:10" x14ac:dyDescent="0.3">
      <c r="A1219" s="9" t="s">
        <v>1152</v>
      </c>
      <c r="B1219" s="9">
        <v>28.24</v>
      </c>
      <c r="C1219" s="11" t="str" cm="1">
        <f t="array" ref="C1219">_xlfn.IFS(B1219&lt;18.5,"Underweight",B1219&lt;24.9,"Normal Weight",B1219&lt;30,"Overweight",B1219&gt;=30,"Obesity")</f>
        <v>Overweight</v>
      </c>
      <c r="D1219" s="9">
        <v>5.36</v>
      </c>
      <c r="E1219" s="11" t="str" cm="1">
        <f t="array" ref="E1219">_xlfn.IFS(D1219&lt;5.7,"Normal",D1219&lt;6.5,"Prediabetes",D1219&gt;=6.5,"Diabetes")</f>
        <v>Normal</v>
      </c>
      <c r="F1219" s="9" t="s">
        <v>2378</v>
      </c>
      <c r="G1219" s="9" t="s">
        <v>2378</v>
      </c>
      <c r="H1219" s="9" t="s">
        <v>2378</v>
      </c>
      <c r="I1219" s="11">
        <v>0</v>
      </c>
      <c r="J1219" s="17" t="s">
        <v>2378</v>
      </c>
    </row>
    <row r="1220" spans="1:10" x14ac:dyDescent="0.3">
      <c r="A1220" s="9" t="s">
        <v>1151</v>
      </c>
      <c r="B1220" s="9">
        <v>25.46</v>
      </c>
      <c r="C1220" s="11" t="str" cm="1">
        <f t="array" ref="C1220">_xlfn.IFS(B1220&lt;18.5,"Underweight",B1220&lt;24.9,"Normal Weight",B1220&lt;30,"Overweight",B1220&gt;=30,"Obesity")</f>
        <v>Overweight</v>
      </c>
      <c r="D1220" s="9">
        <v>11.78</v>
      </c>
      <c r="E1220" s="11" t="str" cm="1">
        <f t="array" ref="E1220">_xlfn.IFS(D1220&lt;5.7,"Normal",D1220&lt;6.5,"Prediabetes",D1220&gt;=6.5,"Diabetes")</f>
        <v>Diabetes</v>
      </c>
      <c r="F1220" s="9" t="s">
        <v>2380</v>
      </c>
      <c r="G1220" s="9" t="s">
        <v>2378</v>
      </c>
      <c r="H1220" s="9" t="s">
        <v>2378</v>
      </c>
      <c r="I1220" s="11">
        <v>1</v>
      </c>
      <c r="J1220" s="17" t="s">
        <v>2378</v>
      </c>
    </row>
    <row r="1221" spans="1:10" x14ac:dyDescent="0.3">
      <c r="A1221" s="9" t="s">
        <v>1150</v>
      </c>
      <c r="B1221" s="9">
        <v>29.64</v>
      </c>
      <c r="C1221" s="11" t="str" cm="1">
        <f t="array" ref="C1221">_xlfn.IFS(B1221&lt;18.5,"Underweight",B1221&lt;24.9,"Normal Weight",B1221&lt;30,"Overweight",B1221&gt;=30,"Obesity")</f>
        <v>Overweight</v>
      </c>
      <c r="D1221" s="9">
        <v>10.82</v>
      </c>
      <c r="E1221" s="11" t="str" cm="1">
        <f t="array" ref="E1221">_xlfn.IFS(D1221&lt;5.7,"Normal",D1221&lt;6.5,"Prediabetes",D1221&gt;=6.5,"Diabetes")</f>
        <v>Diabetes</v>
      </c>
      <c r="F1221" s="9" t="s">
        <v>2380</v>
      </c>
      <c r="G1221" s="9" t="s">
        <v>2378</v>
      </c>
      <c r="H1221" s="9" t="s">
        <v>2378</v>
      </c>
      <c r="I1221" s="11">
        <v>0</v>
      </c>
      <c r="J1221" s="17" t="s">
        <v>2378</v>
      </c>
    </row>
    <row r="1222" spans="1:10" x14ac:dyDescent="0.3">
      <c r="A1222" s="9" t="s">
        <v>1149</v>
      </c>
      <c r="B1222" s="9">
        <v>31.27</v>
      </c>
      <c r="C1222" s="11" t="str" cm="1">
        <f t="array" ref="C1222">_xlfn.IFS(B1222&lt;18.5,"Underweight",B1222&lt;24.9,"Normal Weight",B1222&lt;30,"Overweight",B1222&gt;=30,"Obesity")</f>
        <v>Obesity</v>
      </c>
      <c r="D1222" s="9">
        <v>7.73</v>
      </c>
      <c r="E1222" s="11" t="str" cm="1">
        <f t="array" ref="E1222">_xlfn.IFS(D1222&lt;5.7,"Normal",D1222&lt;6.5,"Prediabetes",D1222&gt;=6.5,"Diabetes")</f>
        <v>Diabetes</v>
      </c>
      <c r="F1222" s="9" t="s">
        <v>2380</v>
      </c>
      <c r="G1222" s="9" t="s">
        <v>2378</v>
      </c>
      <c r="H1222" s="9" t="s">
        <v>2378</v>
      </c>
      <c r="I1222" s="11">
        <v>1</v>
      </c>
      <c r="J1222" s="17" t="s">
        <v>2378</v>
      </c>
    </row>
    <row r="1223" spans="1:10" x14ac:dyDescent="0.3">
      <c r="A1223" s="9" t="s">
        <v>1148</v>
      </c>
      <c r="B1223" s="9">
        <v>19.95</v>
      </c>
      <c r="C1223" s="11" t="str" cm="1">
        <f t="array" ref="C1223">_xlfn.IFS(B1223&lt;18.5,"Underweight",B1223&lt;24.9,"Normal Weight",B1223&lt;30,"Overweight",B1223&gt;=30,"Obesity")</f>
        <v>Normal Weight</v>
      </c>
      <c r="D1223" s="9">
        <v>6.24</v>
      </c>
      <c r="E1223" s="11" t="str" cm="1">
        <f t="array" ref="E1223">_xlfn.IFS(D1223&lt;5.7,"Normal",D1223&lt;6.5,"Prediabetes",D1223&gt;=6.5,"Diabetes")</f>
        <v>Prediabetes</v>
      </c>
      <c r="F1223" s="9" t="s">
        <v>2380</v>
      </c>
      <c r="G1223" s="9" t="s">
        <v>2378</v>
      </c>
      <c r="H1223" s="9" t="s">
        <v>2378</v>
      </c>
      <c r="I1223" s="11">
        <v>0</v>
      </c>
      <c r="J1223" s="17" t="s">
        <v>2378</v>
      </c>
    </row>
    <row r="1224" spans="1:10" x14ac:dyDescent="0.3">
      <c r="A1224" s="9" t="s">
        <v>1147</v>
      </c>
      <c r="B1224" s="9">
        <v>21.3</v>
      </c>
      <c r="C1224" s="11" t="str" cm="1">
        <f t="array" ref="C1224">_xlfn.IFS(B1224&lt;18.5,"Underweight",B1224&lt;24.9,"Normal Weight",B1224&lt;30,"Overweight",B1224&gt;=30,"Obesity")</f>
        <v>Normal Weight</v>
      </c>
      <c r="D1224" s="9">
        <v>10.42</v>
      </c>
      <c r="E1224" s="11" t="str" cm="1">
        <f t="array" ref="E1224">_xlfn.IFS(D1224&lt;5.7,"Normal",D1224&lt;6.5,"Prediabetes",D1224&gt;=6.5,"Diabetes")</f>
        <v>Diabetes</v>
      </c>
      <c r="F1224" s="9" t="s">
        <v>2378</v>
      </c>
      <c r="G1224" s="9" t="s">
        <v>2378</v>
      </c>
      <c r="H1224" s="9" t="s">
        <v>2378</v>
      </c>
      <c r="I1224" s="11">
        <v>2</v>
      </c>
      <c r="J1224" s="17" t="s">
        <v>2378</v>
      </c>
    </row>
    <row r="1225" spans="1:10" x14ac:dyDescent="0.3">
      <c r="A1225" s="9" t="s">
        <v>1146</v>
      </c>
      <c r="B1225" s="9">
        <v>31.635000000000002</v>
      </c>
      <c r="C1225" s="11" t="str" cm="1">
        <f t="array" ref="C1225">_xlfn.IFS(B1225&lt;18.5,"Underweight",B1225&lt;24.9,"Normal Weight",B1225&lt;30,"Overweight",B1225&gt;=30,"Obesity")</f>
        <v>Obesity</v>
      </c>
      <c r="D1225" s="9">
        <v>11.11</v>
      </c>
      <c r="E1225" s="11" t="str" cm="1">
        <f t="array" ref="E1225">_xlfn.IFS(D1225&lt;5.7,"Normal",D1225&lt;6.5,"Prediabetes",D1225&gt;=6.5,"Diabetes")</f>
        <v>Diabetes</v>
      </c>
      <c r="F1225" s="9" t="s">
        <v>2378</v>
      </c>
      <c r="G1225" s="9" t="s">
        <v>2378</v>
      </c>
      <c r="H1225" s="9" t="s">
        <v>2378</v>
      </c>
      <c r="I1225" s="11">
        <v>0</v>
      </c>
      <c r="J1225" s="17" t="s">
        <v>2378</v>
      </c>
    </row>
    <row r="1226" spans="1:10" x14ac:dyDescent="0.3">
      <c r="A1226" s="9" t="s">
        <v>1145</v>
      </c>
      <c r="B1226" s="9">
        <v>23.9</v>
      </c>
      <c r="C1226" s="11" t="str" cm="1">
        <f t="array" ref="C1226">_xlfn.IFS(B1226&lt;18.5,"Underweight",B1226&lt;24.9,"Normal Weight",B1226&lt;30,"Overweight",B1226&gt;=30,"Obesity")</f>
        <v>Normal Weight</v>
      </c>
      <c r="D1226" s="9">
        <v>7.67</v>
      </c>
      <c r="E1226" s="11" t="str" cm="1">
        <f t="array" ref="E1226">_xlfn.IFS(D1226&lt;5.7,"Normal",D1226&lt;6.5,"Prediabetes",D1226&gt;=6.5,"Diabetes")</f>
        <v>Diabetes</v>
      </c>
      <c r="F1226" s="9" t="s">
        <v>2380</v>
      </c>
      <c r="G1226" s="9" t="s">
        <v>2378</v>
      </c>
      <c r="H1226" s="9" t="s">
        <v>2378</v>
      </c>
      <c r="I1226" s="11">
        <v>2</v>
      </c>
      <c r="J1226" s="17" t="s">
        <v>2378</v>
      </c>
    </row>
    <row r="1227" spans="1:10" x14ac:dyDescent="0.3">
      <c r="A1227" s="9" t="s">
        <v>1144</v>
      </c>
      <c r="B1227" s="9">
        <v>34.15</v>
      </c>
      <c r="C1227" s="11" t="str" cm="1">
        <f t="array" ref="C1227">_xlfn.IFS(B1227&lt;18.5,"Underweight",B1227&lt;24.9,"Normal Weight",B1227&lt;30,"Overweight",B1227&gt;=30,"Obesity")</f>
        <v>Obesity</v>
      </c>
      <c r="D1227" s="9">
        <v>6.15</v>
      </c>
      <c r="E1227" s="11" t="str" cm="1">
        <f t="array" ref="E1227">_xlfn.IFS(D1227&lt;5.7,"Normal",D1227&lt;6.5,"Prediabetes",D1227&gt;=6.5,"Diabetes")</f>
        <v>Prediabetes</v>
      </c>
      <c r="F1227" s="9" t="s">
        <v>2378</v>
      </c>
      <c r="G1227" s="9" t="s">
        <v>2378</v>
      </c>
      <c r="H1227" s="9" t="s">
        <v>2378</v>
      </c>
      <c r="I1227" s="11">
        <v>0</v>
      </c>
      <c r="J1227" s="17" t="s">
        <v>2378</v>
      </c>
    </row>
    <row r="1228" spans="1:10" x14ac:dyDescent="0.3">
      <c r="A1228" s="9" t="s">
        <v>1143</v>
      </c>
      <c r="B1228" s="9">
        <v>28.71</v>
      </c>
      <c r="C1228" s="11" t="str" cm="1">
        <f t="array" ref="C1228">_xlfn.IFS(B1228&lt;18.5,"Underweight",B1228&lt;24.9,"Normal Weight",B1228&lt;30,"Overweight",B1228&gt;=30,"Obesity")</f>
        <v>Overweight</v>
      </c>
      <c r="D1228" s="9">
        <v>5.71</v>
      </c>
      <c r="E1228" s="11" t="str" cm="1">
        <f t="array" ref="E1228">_xlfn.IFS(D1228&lt;5.7,"Normal",D1228&lt;6.5,"Prediabetes",D1228&gt;=6.5,"Diabetes")</f>
        <v>Prediabetes</v>
      </c>
      <c r="F1228" s="9" t="s">
        <v>2378</v>
      </c>
      <c r="G1228" s="9" t="s">
        <v>2378</v>
      </c>
      <c r="H1228" s="9" t="s">
        <v>2378</v>
      </c>
      <c r="I1228" s="11">
        <v>0</v>
      </c>
      <c r="J1228" s="17" t="s">
        <v>2378</v>
      </c>
    </row>
    <row r="1229" spans="1:10" x14ac:dyDescent="0.3">
      <c r="A1229" s="9" t="s">
        <v>1142</v>
      </c>
      <c r="B1229" s="9">
        <v>36.700000000000003</v>
      </c>
      <c r="C1229" s="11" t="str" cm="1">
        <f t="array" ref="C1229">_xlfn.IFS(B1229&lt;18.5,"Underweight",B1229&lt;24.9,"Normal Weight",B1229&lt;30,"Overweight",B1229&gt;=30,"Obesity")</f>
        <v>Obesity</v>
      </c>
      <c r="D1229" s="9">
        <v>8.6999999999999993</v>
      </c>
      <c r="E1229" s="11" t="str" cm="1">
        <f t="array" ref="E1229">_xlfn.IFS(D1229&lt;5.7,"Normal",D1229&lt;6.5,"Prediabetes",D1229&gt;=6.5,"Diabetes")</f>
        <v>Diabetes</v>
      </c>
      <c r="F1229" s="9" t="s">
        <v>2380</v>
      </c>
      <c r="G1229" s="9" t="s">
        <v>2378</v>
      </c>
      <c r="H1229" s="9" t="s">
        <v>2378</v>
      </c>
      <c r="I1229" s="11">
        <v>2</v>
      </c>
      <c r="J1229" s="17" t="s">
        <v>2378</v>
      </c>
    </row>
    <row r="1230" spans="1:10" x14ac:dyDescent="0.3">
      <c r="A1230" s="9" t="s">
        <v>1141</v>
      </c>
      <c r="B1230" s="9">
        <v>34.1</v>
      </c>
      <c r="C1230" s="11" t="str" cm="1">
        <f t="array" ref="C1230">_xlfn.IFS(B1230&lt;18.5,"Underweight",B1230&lt;24.9,"Normal Weight",B1230&lt;30,"Overweight",B1230&gt;=30,"Obesity")</f>
        <v>Obesity</v>
      </c>
      <c r="D1230" s="9">
        <v>9.0399999999999991</v>
      </c>
      <c r="E1230" s="11" t="str" cm="1">
        <f t="array" ref="E1230">_xlfn.IFS(D1230&lt;5.7,"Normal",D1230&lt;6.5,"Prediabetes",D1230&gt;=6.5,"Diabetes")</f>
        <v>Diabetes</v>
      </c>
      <c r="F1230" s="9" t="s">
        <v>2380</v>
      </c>
      <c r="G1230" s="9" t="s">
        <v>2378</v>
      </c>
      <c r="H1230" s="9" t="s">
        <v>2378</v>
      </c>
      <c r="I1230" s="11">
        <v>2</v>
      </c>
      <c r="J1230" s="17" t="s">
        <v>2378</v>
      </c>
    </row>
    <row r="1231" spans="1:10" x14ac:dyDescent="0.3">
      <c r="A1231" s="9" t="s">
        <v>1140</v>
      </c>
      <c r="B1231" s="9">
        <v>25.7</v>
      </c>
      <c r="C1231" s="11" t="str" cm="1">
        <f t="array" ref="C1231">_xlfn.IFS(B1231&lt;18.5,"Underweight",B1231&lt;24.9,"Normal Weight",B1231&lt;30,"Overweight",B1231&gt;=30,"Obesity")</f>
        <v>Overweight</v>
      </c>
      <c r="D1231" s="9">
        <v>5.61</v>
      </c>
      <c r="E1231" s="11" t="str" cm="1">
        <f t="array" ref="E1231">_xlfn.IFS(D1231&lt;5.7,"Normal",D1231&lt;6.5,"Prediabetes",D1231&gt;=6.5,"Diabetes")</f>
        <v>Normal</v>
      </c>
      <c r="F1231" s="9" t="s">
        <v>2378</v>
      </c>
      <c r="G1231" s="9" t="s">
        <v>2378</v>
      </c>
      <c r="H1231" s="9" t="s">
        <v>2378</v>
      </c>
      <c r="I1231" s="11">
        <v>0</v>
      </c>
      <c r="J1231" s="17" t="s">
        <v>2378</v>
      </c>
    </row>
    <row r="1232" spans="1:10" x14ac:dyDescent="0.3">
      <c r="A1232" s="9" t="s">
        <v>1139</v>
      </c>
      <c r="B1232" s="9">
        <v>21.68</v>
      </c>
      <c r="C1232" s="11" t="str" cm="1">
        <f t="array" ref="C1232">_xlfn.IFS(B1232&lt;18.5,"Underweight",B1232&lt;24.9,"Normal Weight",B1232&lt;30,"Overweight",B1232&gt;=30,"Obesity")</f>
        <v>Normal Weight</v>
      </c>
      <c r="D1232" s="9">
        <v>8.1199999999999992</v>
      </c>
      <c r="E1232" s="11" t="str" cm="1">
        <f t="array" ref="E1232">_xlfn.IFS(D1232&lt;5.7,"Normal",D1232&lt;6.5,"Prediabetes",D1232&gt;=6.5,"Diabetes")</f>
        <v>Diabetes</v>
      </c>
      <c r="F1232" s="9" t="s">
        <v>2378</v>
      </c>
      <c r="G1232" s="9" t="s">
        <v>2378</v>
      </c>
      <c r="H1232" s="9" t="s">
        <v>2378</v>
      </c>
      <c r="I1232" s="11">
        <v>0</v>
      </c>
      <c r="J1232" s="17" t="s">
        <v>2378</v>
      </c>
    </row>
    <row r="1233" spans="1:10" x14ac:dyDescent="0.3">
      <c r="A1233" s="9" t="s">
        <v>1138</v>
      </c>
      <c r="B1233" s="9">
        <v>25.175000000000001</v>
      </c>
      <c r="C1233" s="11" t="str" cm="1">
        <f t="array" ref="C1233">_xlfn.IFS(B1233&lt;18.5,"Underweight",B1233&lt;24.9,"Normal Weight",B1233&lt;30,"Overweight",B1233&gt;=30,"Obesity")</f>
        <v>Overweight</v>
      </c>
      <c r="D1233" s="9">
        <v>4.74</v>
      </c>
      <c r="E1233" s="11" t="str" cm="1">
        <f t="array" ref="E1233">_xlfn.IFS(D1233&lt;5.7,"Normal",D1233&lt;6.5,"Prediabetes",D1233&gt;=6.5,"Diabetes")</f>
        <v>Normal</v>
      </c>
      <c r="F1233" s="9" t="s">
        <v>2378</v>
      </c>
      <c r="G1233" s="9" t="s">
        <v>2378</v>
      </c>
      <c r="H1233" s="9" t="s">
        <v>2378</v>
      </c>
      <c r="I1233" s="11">
        <v>0</v>
      </c>
      <c r="J1233" s="17" t="s">
        <v>2378</v>
      </c>
    </row>
    <row r="1234" spans="1:10" x14ac:dyDescent="0.3">
      <c r="A1234" s="9" t="s">
        <v>1137</v>
      </c>
      <c r="B1234" s="9">
        <v>44.77</v>
      </c>
      <c r="C1234" s="11" t="str" cm="1">
        <f t="array" ref="C1234">_xlfn.IFS(B1234&lt;18.5,"Underweight",B1234&lt;24.9,"Normal Weight",B1234&lt;30,"Overweight",B1234&gt;=30,"Obesity")</f>
        <v>Obesity</v>
      </c>
      <c r="D1234" s="9">
        <v>4.0599999999999996</v>
      </c>
      <c r="E1234" s="11" t="str" cm="1">
        <f t="array" ref="E1234">_xlfn.IFS(D1234&lt;5.7,"Normal",D1234&lt;6.5,"Prediabetes",D1234&gt;=6.5,"Diabetes")</f>
        <v>Normal</v>
      </c>
      <c r="F1234" s="9" t="s">
        <v>2378</v>
      </c>
      <c r="G1234" s="9" t="s">
        <v>2378</v>
      </c>
      <c r="H1234" s="9" t="s">
        <v>2378</v>
      </c>
      <c r="I1234" s="11">
        <v>2</v>
      </c>
      <c r="J1234" s="17" t="s">
        <v>2378</v>
      </c>
    </row>
    <row r="1235" spans="1:10" x14ac:dyDescent="0.3">
      <c r="A1235" s="9" t="s">
        <v>1136</v>
      </c>
      <c r="B1235" s="9">
        <v>37.07</v>
      </c>
      <c r="C1235" s="11" t="str" cm="1">
        <f t="array" ref="C1235">_xlfn.IFS(B1235&lt;18.5,"Underweight",B1235&lt;24.9,"Normal Weight",B1235&lt;30,"Overweight",B1235&gt;=30,"Obesity")</f>
        <v>Obesity</v>
      </c>
      <c r="D1235" s="9">
        <v>5.69</v>
      </c>
      <c r="E1235" s="11" t="str" cm="1">
        <f t="array" ref="E1235">_xlfn.IFS(D1235&lt;5.7,"Normal",D1235&lt;6.5,"Prediabetes",D1235&gt;=6.5,"Diabetes")</f>
        <v>Normal</v>
      </c>
      <c r="F1235" s="9" t="s">
        <v>2378</v>
      </c>
      <c r="G1235" s="9" t="s">
        <v>2378</v>
      </c>
      <c r="H1235" s="9" t="s">
        <v>2378</v>
      </c>
      <c r="I1235" s="11">
        <v>2</v>
      </c>
      <c r="J1235" s="17" t="s">
        <v>2378</v>
      </c>
    </row>
    <row r="1236" spans="1:10" x14ac:dyDescent="0.3">
      <c r="A1236" s="9" t="s">
        <v>1135</v>
      </c>
      <c r="B1236" s="9">
        <v>39.799999999999997</v>
      </c>
      <c r="C1236" s="11" t="str" cm="1">
        <f t="array" ref="C1236">_xlfn.IFS(B1236&lt;18.5,"Underweight",B1236&lt;24.9,"Normal Weight",B1236&lt;30,"Overweight",B1236&gt;=30,"Obesity")</f>
        <v>Obesity</v>
      </c>
      <c r="D1236" s="9">
        <v>5.66</v>
      </c>
      <c r="E1236" s="11" t="str" cm="1">
        <f t="array" ref="E1236">_xlfn.IFS(D1236&lt;5.7,"Normal",D1236&lt;6.5,"Prediabetes",D1236&gt;=6.5,"Diabetes")</f>
        <v>Normal</v>
      </c>
      <c r="F1236" s="9" t="s">
        <v>2378</v>
      </c>
      <c r="G1236" s="9" t="s">
        <v>2378</v>
      </c>
      <c r="H1236" s="9" t="s">
        <v>2380</v>
      </c>
      <c r="I1236" s="11">
        <v>1</v>
      </c>
      <c r="J1236" s="17" t="s">
        <v>2378</v>
      </c>
    </row>
    <row r="1237" spans="1:10" x14ac:dyDescent="0.3">
      <c r="A1237" s="9" t="s">
        <v>1134</v>
      </c>
      <c r="B1237" s="9">
        <v>26.36</v>
      </c>
      <c r="C1237" s="11" t="str" cm="1">
        <f t="array" ref="C1237">_xlfn.IFS(B1237&lt;18.5,"Underweight",B1237&lt;24.9,"Normal Weight",B1237&lt;30,"Overweight",B1237&gt;=30,"Obesity")</f>
        <v>Overweight</v>
      </c>
      <c r="D1237" s="9">
        <v>4.32</v>
      </c>
      <c r="E1237" s="11" t="str" cm="1">
        <f t="array" ref="E1237">_xlfn.IFS(D1237&lt;5.7,"Normal",D1237&lt;6.5,"Prediabetes",D1237&gt;=6.5,"Diabetes")</f>
        <v>Normal</v>
      </c>
      <c r="F1237" s="9" t="s">
        <v>2378</v>
      </c>
      <c r="G1237" s="9" t="s">
        <v>2378</v>
      </c>
      <c r="H1237" s="9" t="s">
        <v>2380</v>
      </c>
      <c r="I1237" s="11">
        <v>1</v>
      </c>
      <c r="J1237" s="17" t="s">
        <v>2378</v>
      </c>
    </row>
    <row r="1238" spans="1:10" x14ac:dyDescent="0.3">
      <c r="A1238" s="9" t="s">
        <v>1133</v>
      </c>
      <c r="B1238" s="9">
        <v>29.925000000000001</v>
      </c>
      <c r="C1238" s="11" t="str" cm="1">
        <f t="array" ref="C1238">_xlfn.IFS(B1238&lt;18.5,"Underweight",B1238&lt;24.9,"Normal Weight",B1238&lt;30,"Overweight",B1238&gt;=30,"Obesity")</f>
        <v>Overweight</v>
      </c>
      <c r="D1238" s="9">
        <v>8.2899999999999991</v>
      </c>
      <c r="E1238" s="11" t="str" cm="1">
        <f t="array" ref="E1238">_xlfn.IFS(D1238&lt;5.7,"Normal",D1238&lt;6.5,"Prediabetes",D1238&gt;=6.5,"Diabetes")</f>
        <v>Diabetes</v>
      </c>
      <c r="F1238" s="9" t="s">
        <v>2378</v>
      </c>
      <c r="G1238" s="9" t="s">
        <v>2378</v>
      </c>
      <c r="H1238" s="9" t="s">
        <v>2378</v>
      </c>
      <c r="I1238" s="11">
        <v>2</v>
      </c>
      <c r="J1238" s="17" t="s">
        <v>2378</v>
      </c>
    </row>
    <row r="1239" spans="1:10" x14ac:dyDescent="0.3">
      <c r="A1239" s="9" t="s">
        <v>1132</v>
      </c>
      <c r="B1239" s="9">
        <v>37.29</v>
      </c>
      <c r="C1239" s="11" t="str" cm="1">
        <f t="array" ref="C1239">_xlfn.IFS(B1239&lt;18.5,"Underweight",B1239&lt;24.9,"Normal Weight",B1239&lt;30,"Overweight",B1239&gt;=30,"Obesity")</f>
        <v>Obesity</v>
      </c>
      <c r="D1239" s="9">
        <v>10.46</v>
      </c>
      <c r="E1239" s="11" t="str" cm="1">
        <f t="array" ref="E1239">_xlfn.IFS(D1239&lt;5.7,"Normal",D1239&lt;6.5,"Prediabetes",D1239&gt;=6.5,"Diabetes")</f>
        <v>Diabetes</v>
      </c>
      <c r="F1239" s="9" t="s">
        <v>2378</v>
      </c>
      <c r="G1239" s="9" t="s">
        <v>2378</v>
      </c>
      <c r="H1239" s="9" t="s">
        <v>2378</v>
      </c>
      <c r="I1239" s="11">
        <v>0</v>
      </c>
      <c r="J1239" s="17" t="s">
        <v>2378</v>
      </c>
    </row>
    <row r="1240" spans="1:10" x14ac:dyDescent="0.3">
      <c r="A1240" s="9" t="s">
        <v>1131</v>
      </c>
      <c r="B1240" s="9">
        <v>30.2</v>
      </c>
      <c r="C1240" s="11" t="str" cm="1">
        <f t="array" ref="C1240">_xlfn.IFS(B1240&lt;18.5,"Underweight",B1240&lt;24.9,"Normal Weight",B1240&lt;30,"Overweight",B1240&gt;=30,"Obesity")</f>
        <v>Obesity</v>
      </c>
      <c r="D1240" s="9">
        <v>11.96</v>
      </c>
      <c r="E1240" s="11" t="str" cm="1">
        <f t="array" ref="E1240">_xlfn.IFS(D1240&lt;5.7,"Normal",D1240&lt;6.5,"Prediabetes",D1240&gt;=6.5,"Diabetes")</f>
        <v>Diabetes</v>
      </c>
      <c r="F1240" s="9" t="s">
        <v>2378</v>
      </c>
      <c r="G1240" s="9" t="s">
        <v>2378</v>
      </c>
      <c r="H1240" s="9" t="s">
        <v>2378</v>
      </c>
      <c r="I1240" s="11">
        <v>0</v>
      </c>
      <c r="J1240" s="17" t="s">
        <v>2378</v>
      </c>
    </row>
    <row r="1241" spans="1:10" x14ac:dyDescent="0.3">
      <c r="A1241" s="9" t="s">
        <v>1130</v>
      </c>
      <c r="B1241" s="9">
        <v>24.225000000000001</v>
      </c>
      <c r="C1241" s="11" t="str" cm="1">
        <f t="array" ref="C1241">_xlfn.IFS(B1241&lt;18.5,"Underweight",B1241&lt;24.9,"Normal Weight",B1241&lt;30,"Overweight",B1241&gt;=30,"Obesity")</f>
        <v>Normal Weight</v>
      </c>
      <c r="D1241" s="9">
        <v>4.25</v>
      </c>
      <c r="E1241" s="11" t="str" cm="1">
        <f t="array" ref="E1241">_xlfn.IFS(D1241&lt;5.7,"Normal",D1241&lt;6.5,"Prediabetes",D1241&gt;=6.5,"Diabetes")</f>
        <v>Normal</v>
      </c>
      <c r="F1241" s="9" t="s">
        <v>2380</v>
      </c>
      <c r="G1241" s="9" t="s">
        <v>2378</v>
      </c>
      <c r="H1241" s="9" t="s">
        <v>2380</v>
      </c>
      <c r="I1241" s="11">
        <v>1</v>
      </c>
      <c r="J1241" s="17" t="s">
        <v>2378</v>
      </c>
    </row>
    <row r="1242" spans="1:10" x14ac:dyDescent="0.3">
      <c r="A1242" s="9" t="s">
        <v>1129</v>
      </c>
      <c r="B1242" s="9">
        <v>31.445</v>
      </c>
      <c r="C1242" s="11" t="str" cm="1">
        <f t="array" ref="C1242">_xlfn.IFS(B1242&lt;18.5,"Underweight",B1242&lt;24.9,"Normal Weight",B1242&lt;30,"Overweight",B1242&gt;=30,"Obesity")</f>
        <v>Obesity</v>
      </c>
      <c r="D1242" s="9">
        <v>8.33</v>
      </c>
      <c r="E1242" s="11" t="str" cm="1">
        <f t="array" ref="E1242">_xlfn.IFS(D1242&lt;5.7,"Normal",D1242&lt;6.5,"Prediabetes",D1242&gt;=6.5,"Diabetes")</f>
        <v>Diabetes</v>
      </c>
      <c r="F1242" s="9" t="s">
        <v>2378</v>
      </c>
      <c r="G1242" s="9" t="s">
        <v>2378</v>
      </c>
      <c r="H1242" s="9" t="s">
        <v>2378</v>
      </c>
      <c r="I1242" s="11">
        <v>0</v>
      </c>
      <c r="J1242" s="17" t="s">
        <v>2378</v>
      </c>
    </row>
    <row r="1243" spans="1:10" x14ac:dyDescent="0.3">
      <c r="A1243" s="9" t="s">
        <v>1128</v>
      </c>
      <c r="B1243" s="9">
        <v>38.880000000000003</v>
      </c>
      <c r="C1243" s="11" t="str" cm="1">
        <f t="array" ref="C1243">_xlfn.IFS(B1243&lt;18.5,"Underweight",B1243&lt;24.9,"Normal Weight",B1243&lt;30,"Overweight",B1243&gt;=30,"Obesity")</f>
        <v>Obesity</v>
      </c>
      <c r="D1243" s="9">
        <v>4.29</v>
      </c>
      <c r="E1243" s="11" t="str" cm="1">
        <f t="array" ref="E1243">_xlfn.IFS(D1243&lt;5.7,"Normal",D1243&lt;6.5,"Prediabetes",D1243&gt;=6.5,"Diabetes")</f>
        <v>Normal</v>
      </c>
      <c r="F1243" s="9" t="s">
        <v>2378</v>
      </c>
      <c r="G1243" s="9" t="s">
        <v>2378</v>
      </c>
      <c r="H1243" s="9" t="s">
        <v>2378</v>
      </c>
      <c r="I1243" s="11">
        <v>1</v>
      </c>
      <c r="J1243" s="17" t="s">
        <v>2378</v>
      </c>
    </row>
    <row r="1244" spans="1:10" x14ac:dyDescent="0.3">
      <c r="A1244" s="9" t="s">
        <v>1127</v>
      </c>
      <c r="B1244" s="9">
        <v>43.89</v>
      </c>
      <c r="C1244" s="11" t="str" cm="1">
        <f t="array" ref="C1244">_xlfn.IFS(B1244&lt;18.5,"Underweight",B1244&lt;24.9,"Normal Weight",B1244&lt;30,"Overweight",B1244&gt;=30,"Obesity")</f>
        <v>Obesity</v>
      </c>
      <c r="D1244" s="9">
        <v>6.32</v>
      </c>
      <c r="E1244" s="11" t="str" cm="1">
        <f t="array" ref="E1244">_xlfn.IFS(D1244&lt;5.7,"Normal",D1244&lt;6.5,"Prediabetes",D1244&gt;=6.5,"Diabetes")</f>
        <v>Prediabetes</v>
      </c>
      <c r="F1244" s="9" t="s">
        <v>2380</v>
      </c>
      <c r="G1244" s="9" t="s">
        <v>2378</v>
      </c>
      <c r="H1244" s="9" t="s">
        <v>2378</v>
      </c>
      <c r="I1244" s="11">
        <v>0</v>
      </c>
      <c r="J1244" s="17" t="s">
        <v>2378</v>
      </c>
    </row>
    <row r="1245" spans="1:10" x14ac:dyDescent="0.3">
      <c r="A1245" s="9" t="s">
        <v>1126</v>
      </c>
      <c r="B1245" s="9">
        <v>25.6</v>
      </c>
      <c r="C1245" s="11" t="str" cm="1">
        <f t="array" ref="C1245">_xlfn.IFS(B1245&lt;18.5,"Underweight",B1245&lt;24.9,"Normal Weight",B1245&lt;30,"Overweight",B1245&gt;=30,"Obesity")</f>
        <v>Overweight</v>
      </c>
      <c r="D1245" s="9">
        <v>5.65</v>
      </c>
      <c r="E1245" s="11" t="str" cm="1">
        <f t="array" ref="E1245">_xlfn.IFS(D1245&lt;5.7,"Normal",D1245&lt;6.5,"Prediabetes",D1245&gt;=6.5,"Diabetes")</f>
        <v>Normal</v>
      </c>
      <c r="F1245" s="9" t="s">
        <v>2378</v>
      </c>
      <c r="G1245" s="9" t="s">
        <v>2378</v>
      </c>
      <c r="H1245" s="9" t="s">
        <v>2378</v>
      </c>
      <c r="I1245" s="11">
        <v>2</v>
      </c>
      <c r="J1245" s="17" t="s">
        <v>2378</v>
      </c>
    </row>
    <row r="1246" spans="1:10" x14ac:dyDescent="0.3">
      <c r="A1246" s="9" t="s">
        <v>1125</v>
      </c>
      <c r="B1246" s="9">
        <v>29.545000000000002</v>
      </c>
      <c r="C1246" s="11" t="str" cm="1">
        <f t="array" ref="C1246">_xlfn.IFS(B1246&lt;18.5,"Underweight",B1246&lt;24.9,"Normal Weight",B1246&lt;30,"Overweight",B1246&gt;=30,"Obesity")</f>
        <v>Overweight</v>
      </c>
      <c r="D1246" s="9">
        <v>8.41</v>
      </c>
      <c r="E1246" s="11" t="str" cm="1">
        <f t="array" ref="E1246">_xlfn.IFS(D1246&lt;5.7,"Normal",D1246&lt;6.5,"Prediabetes",D1246&gt;=6.5,"Diabetes")</f>
        <v>Diabetes</v>
      </c>
      <c r="F1246" s="9" t="s">
        <v>2380</v>
      </c>
      <c r="G1246" s="9" t="s">
        <v>2378</v>
      </c>
      <c r="H1246" s="9" t="s">
        <v>2378</v>
      </c>
      <c r="I1246" s="11">
        <v>1</v>
      </c>
      <c r="J1246" s="17" t="s">
        <v>2378</v>
      </c>
    </row>
    <row r="1247" spans="1:10" x14ac:dyDescent="0.3">
      <c r="A1247" s="9" t="s">
        <v>1124</v>
      </c>
      <c r="B1247" s="9">
        <v>23.25</v>
      </c>
      <c r="C1247" s="11" t="str" cm="1">
        <f t="array" ref="C1247">_xlfn.IFS(B1247&lt;18.5,"Underweight",B1247&lt;24.9,"Normal Weight",B1247&lt;30,"Overweight",B1247&gt;=30,"Obesity")</f>
        <v>Normal Weight</v>
      </c>
      <c r="D1247" s="9">
        <v>11.96</v>
      </c>
      <c r="E1247" s="11" t="str" cm="1">
        <f t="array" ref="E1247">_xlfn.IFS(D1247&lt;5.7,"Normal",D1247&lt;6.5,"Prediabetes",D1247&gt;=6.5,"Diabetes")</f>
        <v>Diabetes</v>
      </c>
      <c r="F1247" s="9" t="s">
        <v>2380</v>
      </c>
      <c r="G1247" s="9" t="s">
        <v>2378</v>
      </c>
      <c r="H1247" s="9" t="s">
        <v>2378</v>
      </c>
      <c r="I1247" s="11">
        <v>0</v>
      </c>
      <c r="J1247" s="17" t="s">
        <v>2378</v>
      </c>
    </row>
    <row r="1248" spans="1:10" x14ac:dyDescent="0.3">
      <c r="A1248" s="9" t="s">
        <v>1123</v>
      </c>
      <c r="B1248" s="9">
        <v>43.95</v>
      </c>
      <c r="C1248" s="11" t="str" cm="1">
        <f t="array" ref="C1248">_xlfn.IFS(B1248&lt;18.5,"Underweight",B1248&lt;24.9,"Normal Weight",B1248&lt;30,"Overweight",B1248&gt;=30,"Obesity")</f>
        <v>Obesity</v>
      </c>
      <c r="D1248" s="9">
        <v>5.17</v>
      </c>
      <c r="E1248" s="11" t="str" cm="1">
        <f t="array" ref="E1248">_xlfn.IFS(D1248&lt;5.7,"Normal",D1248&lt;6.5,"Prediabetes",D1248&gt;=6.5,"Diabetes")</f>
        <v>Normal</v>
      </c>
      <c r="F1248" s="9" t="s">
        <v>2380</v>
      </c>
      <c r="G1248" s="9" t="s">
        <v>2378</v>
      </c>
      <c r="H1248" s="9" t="s">
        <v>2380</v>
      </c>
      <c r="I1248" s="11">
        <v>1</v>
      </c>
      <c r="J1248" s="17" t="s">
        <v>2378</v>
      </c>
    </row>
    <row r="1249" spans="1:10" x14ac:dyDescent="0.3">
      <c r="A1249" s="9" t="s">
        <v>1122</v>
      </c>
      <c r="B1249" s="9">
        <v>21.85</v>
      </c>
      <c r="C1249" s="11" t="str" cm="1">
        <f t="array" ref="C1249">_xlfn.IFS(B1249&lt;18.5,"Underweight",B1249&lt;24.9,"Normal Weight",B1249&lt;30,"Overweight",B1249&gt;=30,"Obesity")</f>
        <v>Normal Weight</v>
      </c>
      <c r="D1249" s="9">
        <v>8.76</v>
      </c>
      <c r="E1249" s="11" t="str" cm="1">
        <f t="array" ref="E1249">_xlfn.IFS(D1249&lt;5.7,"Normal",D1249&lt;6.5,"Prediabetes",D1249&gt;=6.5,"Diabetes")</f>
        <v>Diabetes</v>
      </c>
      <c r="F1249" s="9" t="s">
        <v>2378</v>
      </c>
      <c r="G1249" s="9" t="s">
        <v>2378</v>
      </c>
      <c r="H1249" s="9" t="s">
        <v>2378</v>
      </c>
      <c r="I1249" s="11">
        <v>0</v>
      </c>
      <c r="J1249" s="17" t="s">
        <v>2378</v>
      </c>
    </row>
    <row r="1250" spans="1:10" x14ac:dyDescent="0.3">
      <c r="A1250" s="9" t="s">
        <v>1121</v>
      </c>
      <c r="B1250" s="9">
        <v>25.73</v>
      </c>
      <c r="C1250" s="11" t="str" cm="1">
        <f t="array" ref="C1250">_xlfn.IFS(B1250&lt;18.5,"Underweight",B1250&lt;24.9,"Normal Weight",B1250&lt;30,"Overweight",B1250&gt;=30,"Obesity")</f>
        <v>Overweight</v>
      </c>
      <c r="D1250" s="9">
        <v>7.99</v>
      </c>
      <c r="E1250" s="11" t="str" cm="1">
        <f t="array" ref="E1250">_xlfn.IFS(D1250&lt;5.7,"Normal",D1250&lt;6.5,"Prediabetes",D1250&gt;=6.5,"Diabetes")</f>
        <v>Diabetes</v>
      </c>
      <c r="F1250" s="9" t="s">
        <v>2378</v>
      </c>
      <c r="G1250" s="9" t="s">
        <v>2378</v>
      </c>
      <c r="H1250" s="9" t="s">
        <v>2378</v>
      </c>
      <c r="I1250" s="11">
        <v>2</v>
      </c>
      <c r="J1250" s="17" t="s">
        <v>2378</v>
      </c>
    </row>
    <row r="1251" spans="1:10" x14ac:dyDescent="0.3">
      <c r="A1251" s="9" t="s">
        <v>1120</v>
      </c>
      <c r="B1251" s="9">
        <v>32.229999999999997</v>
      </c>
      <c r="C1251" s="11" t="str" cm="1">
        <f t="array" ref="C1251">_xlfn.IFS(B1251&lt;18.5,"Underweight",B1251&lt;24.9,"Normal Weight",B1251&lt;30,"Overweight",B1251&gt;=30,"Obesity")</f>
        <v>Obesity</v>
      </c>
      <c r="D1251" s="9">
        <v>8.59</v>
      </c>
      <c r="E1251" s="11" t="str" cm="1">
        <f t="array" ref="E1251">_xlfn.IFS(D1251&lt;5.7,"Normal",D1251&lt;6.5,"Prediabetes",D1251&gt;=6.5,"Diabetes")</f>
        <v>Diabetes</v>
      </c>
      <c r="F1251" s="9" t="s">
        <v>2378</v>
      </c>
      <c r="G1251" s="9" t="s">
        <v>2378</v>
      </c>
      <c r="H1251" s="9" t="s">
        <v>2378</v>
      </c>
      <c r="I1251" s="11">
        <v>0</v>
      </c>
      <c r="J1251" s="17" t="s">
        <v>2378</v>
      </c>
    </row>
    <row r="1252" spans="1:10" x14ac:dyDescent="0.3">
      <c r="A1252" s="9" t="s">
        <v>1119</v>
      </c>
      <c r="B1252" s="9">
        <v>32.204999999999998</v>
      </c>
      <c r="C1252" s="11" t="str" cm="1">
        <f t="array" ref="C1252">_xlfn.IFS(B1252&lt;18.5,"Underweight",B1252&lt;24.9,"Normal Weight",B1252&lt;30,"Overweight",B1252&gt;=30,"Obesity")</f>
        <v>Obesity</v>
      </c>
      <c r="D1252" s="9">
        <v>6.14</v>
      </c>
      <c r="E1252" s="11" t="str" cm="1">
        <f t="array" ref="E1252">_xlfn.IFS(D1252&lt;5.7,"Normal",D1252&lt;6.5,"Prediabetes",D1252&gt;=6.5,"Diabetes")</f>
        <v>Prediabetes</v>
      </c>
      <c r="F1252" s="9" t="s">
        <v>2378</v>
      </c>
      <c r="G1252" s="9" t="s">
        <v>2378</v>
      </c>
      <c r="H1252" s="9" t="s">
        <v>2378</v>
      </c>
      <c r="I1252" s="11">
        <v>2</v>
      </c>
      <c r="J1252" s="17" t="s">
        <v>2378</v>
      </c>
    </row>
    <row r="1253" spans="1:10" x14ac:dyDescent="0.3">
      <c r="A1253" s="9" t="s">
        <v>1118</v>
      </c>
      <c r="B1253" s="9">
        <v>26.41</v>
      </c>
      <c r="C1253" s="11" t="str" cm="1">
        <f t="array" ref="C1253">_xlfn.IFS(B1253&lt;18.5,"Underweight",B1253&lt;24.9,"Normal Weight",B1253&lt;30,"Overweight",B1253&gt;=30,"Obesity")</f>
        <v>Overweight</v>
      </c>
      <c r="D1253" s="9">
        <v>4.08</v>
      </c>
      <c r="E1253" s="11" t="str" cm="1">
        <f t="array" ref="E1253">_xlfn.IFS(D1253&lt;5.7,"Normal",D1253&lt;6.5,"Prediabetes",D1253&gt;=6.5,"Diabetes")</f>
        <v>Normal</v>
      </c>
      <c r="F1253" s="9" t="s">
        <v>2378</v>
      </c>
      <c r="G1253" s="9" t="s">
        <v>2378</v>
      </c>
      <c r="H1253" s="9" t="s">
        <v>2378</v>
      </c>
      <c r="I1253" s="11">
        <v>2</v>
      </c>
      <c r="J1253" s="17" t="s">
        <v>2378</v>
      </c>
    </row>
    <row r="1254" spans="1:10" x14ac:dyDescent="0.3">
      <c r="A1254" s="9" t="s">
        <v>1117</v>
      </c>
      <c r="B1254" s="9">
        <v>30.2</v>
      </c>
      <c r="C1254" s="11" t="str" cm="1">
        <f t="array" ref="C1254">_xlfn.IFS(B1254&lt;18.5,"Underweight",B1254&lt;24.9,"Normal Weight",B1254&lt;30,"Overweight",B1254&gt;=30,"Obesity")</f>
        <v>Obesity</v>
      </c>
      <c r="D1254" s="9">
        <v>6.25</v>
      </c>
      <c r="E1254" s="11" t="str" cm="1">
        <f t="array" ref="E1254">_xlfn.IFS(D1254&lt;5.7,"Normal",D1254&lt;6.5,"Prediabetes",D1254&gt;=6.5,"Diabetes")</f>
        <v>Prediabetes</v>
      </c>
      <c r="F1254" s="9" t="s">
        <v>2380</v>
      </c>
      <c r="G1254" s="9" t="s">
        <v>2378</v>
      </c>
      <c r="H1254" s="9" t="s">
        <v>2378</v>
      </c>
      <c r="I1254" s="11">
        <v>0</v>
      </c>
      <c r="J1254" s="17" t="s">
        <v>2378</v>
      </c>
    </row>
    <row r="1255" spans="1:10" x14ac:dyDescent="0.3">
      <c r="A1255" s="9" t="s">
        <v>1116</v>
      </c>
      <c r="B1255" s="9">
        <v>31.26</v>
      </c>
      <c r="C1255" s="11" t="str" cm="1">
        <f t="array" ref="C1255">_xlfn.IFS(B1255&lt;18.5,"Underweight",B1255&lt;24.9,"Normal Weight",B1255&lt;30,"Overweight",B1255&gt;=30,"Obesity")</f>
        <v>Obesity</v>
      </c>
      <c r="D1255" s="9">
        <v>5.94</v>
      </c>
      <c r="E1255" s="11" t="str" cm="1">
        <f t="array" ref="E1255">_xlfn.IFS(D1255&lt;5.7,"Normal",D1255&lt;6.5,"Prediabetes",D1255&gt;=6.5,"Diabetes")</f>
        <v>Prediabetes</v>
      </c>
      <c r="F1255" s="9" t="s">
        <v>2380</v>
      </c>
      <c r="G1255" s="9" t="s">
        <v>2378</v>
      </c>
      <c r="H1255" s="9" t="s">
        <v>2378</v>
      </c>
      <c r="I1255" s="11">
        <v>1</v>
      </c>
      <c r="J1255" s="17" t="s">
        <v>2378</v>
      </c>
    </row>
    <row r="1256" spans="1:10" x14ac:dyDescent="0.3">
      <c r="A1256" s="9" t="s">
        <v>1115</v>
      </c>
      <c r="B1256" s="9">
        <v>33.725000000000001</v>
      </c>
      <c r="C1256" s="11" t="str" cm="1">
        <f t="array" ref="C1256">_xlfn.IFS(B1256&lt;18.5,"Underweight",B1256&lt;24.9,"Normal Weight",B1256&lt;30,"Overweight",B1256&gt;=30,"Obesity")</f>
        <v>Obesity</v>
      </c>
      <c r="D1256" s="9">
        <v>6.45</v>
      </c>
      <c r="E1256" s="11" t="str" cm="1">
        <f t="array" ref="E1256">_xlfn.IFS(D1256&lt;5.7,"Normal",D1256&lt;6.5,"Prediabetes",D1256&gt;=6.5,"Diabetes")</f>
        <v>Prediabetes</v>
      </c>
      <c r="F1256" s="9" t="s">
        <v>2380</v>
      </c>
      <c r="G1256" s="9" t="s">
        <v>2378</v>
      </c>
      <c r="H1256" s="9" t="s">
        <v>2378</v>
      </c>
      <c r="I1256" s="11">
        <v>0</v>
      </c>
      <c r="J1256" s="17" t="s">
        <v>2378</v>
      </c>
    </row>
    <row r="1257" spans="1:10" x14ac:dyDescent="0.3">
      <c r="A1257" s="9" t="s">
        <v>1114</v>
      </c>
      <c r="B1257" s="9">
        <v>28.9</v>
      </c>
      <c r="C1257" s="11" t="str" cm="1">
        <f t="array" ref="C1257">_xlfn.IFS(B1257&lt;18.5,"Underweight",B1257&lt;24.9,"Normal Weight",B1257&lt;30,"Overweight",B1257&gt;=30,"Obesity")</f>
        <v>Overweight</v>
      </c>
      <c r="D1257" s="9">
        <v>5.74</v>
      </c>
      <c r="E1257" s="11" t="str" cm="1">
        <f t="array" ref="E1257">_xlfn.IFS(D1257&lt;5.7,"Normal",D1257&lt;6.5,"Prediabetes",D1257&gt;=6.5,"Diabetes")</f>
        <v>Prediabetes</v>
      </c>
      <c r="F1257" s="9" t="s">
        <v>2380</v>
      </c>
      <c r="G1257" s="9" t="s">
        <v>2378</v>
      </c>
      <c r="H1257" s="9" t="s">
        <v>2378</v>
      </c>
      <c r="I1257" s="11">
        <v>0</v>
      </c>
      <c r="J1257" s="17" t="s">
        <v>2378</v>
      </c>
    </row>
    <row r="1258" spans="1:10" x14ac:dyDescent="0.3">
      <c r="A1258" s="9" t="s">
        <v>1113</v>
      </c>
      <c r="B1258" s="9">
        <v>45.69</v>
      </c>
      <c r="C1258" s="11" t="str" cm="1">
        <f t="array" ref="C1258">_xlfn.IFS(B1258&lt;18.5,"Underweight",B1258&lt;24.9,"Normal Weight",B1258&lt;30,"Overweight",B1258&gt;=30,"Obesity")</f>
        <v>Obesity</v>
      </c>
      <c r="D1258" s="9">
        <v>4.43</v>
      </c>
      <c r="E1258" s="11" t="str" cm="1">
        <f t="array" ref="E1258">_xlfn.IFS(D1258&lt;5.7,"Normal",D1258&lt;6.5,"Prediabetes",D1258&gt;=6.5,"Diabetes")</f>
        <v>Normal</v>
      </c>
      <c r="F1258" s="9" t="s">
        <v>2380</v>
      </c>
      <c r="G1258" s="9" t="s">
        <v>2378</v>
      </c>
      <c r="H1258" s="9" t="s">
        <v>2378</v>
      </c>
      <c r="I1258" s="11">
        <v>0</v>
      </c>
      <c r="J1258" s="17" t="s">
        <v>2378</v>
      </c>
    </row>
    <row r="1259" spans="1:10" x14ac:dyDescent="0.3">
      <c r="A1259" s="9" t="s">
        <v>1112</v>
      </c>
      <c r="B1259" s="9">
        <v>21.03</v>
      </c>
      <c r="C1259" s="11" t="str" cm="1">
        <f t="array" ref="C1259">_xlfn.IFS(B1259&lt;18.5,"Underweight",B1259&lt;24.9,"Normal Weight",B1259&lt;30,"Overweight",B1259&gt;=30,"Obesity")</f>
        <v>Normal Weight</v>
      </c>
      <c r="D1259" s="9">
        <v>6.5</v>
      </c>
      <c r="E1259" s="11" t="str" cm="1">
        <f t="array" ref="E1259">_xlfn.IFS(D1259&lt;5.7,"Normal",D1259&lt;6.5,"Prediabetes",D1259&gt;=6.5,"Diabetes")</f>
        <v>Diabetes</v>
      </c>
      <c r="F1259" s="9" t="s">
        <v>2378</v>
      </c>
      <c r="G1259" s="9" t="s">
        <v>2378</v>
      </c>
      <c r="H1259" s="9" t="s">
        <v>2378</v>
      </c>
      <c r="I1259" s="11">
        <v>0</v>
      </c>
      <c r="J1259" s="17" t="s">
        <v>2378</v>
      </c>
    </row>
    <row r="1260" spans="1:10" x14ac:dyDescent="0.3">
      <c r="A1260" s="9" t="s">
        <v>1111</v>
      </c>
      <c r="B1260" s="9">
        <v>37</v>
      </c>
      <c r="C1260" s="11" t="str" cm="1">
        <f t="array" ref="C1260">_xlfn.IFS(B1260&lt;18.5,"Underweight",B1260&lt;24.9,"Normal Weight",B1260&lt;30,"Overweight",B1260&gt;=30,"Obesity")</f>
        <v>Obesity</v>
      </c>
      <c r="D1260" s="9">
        <v>8.75</v>
      </c>
      <c r="E1260" s="11" t="str" cm="1">
        <f t="array" ref="E1260">_xlfn.IFS(D1260&lt;5.7,"Normal",D1260&lt;6.5,"Prediabetes",D1260&gt;=6.5,"Diabetes")</f>
        <v>Diabetes</v>
      </c>
      <c r="F1260" s="9" t="s">
        <v>2378</v>
      </c>
      <c r="G1260" s="9" t="s">
        <v>2378</v>
      </c>
      <c r="H1260" s="9" t="s">
        <v>2378</v>
      </c>
      <c r="I1260" s="11">
        <v>0</v>
      </c>
      <c r="J1260" s="17" t="s">
        <v>2378</v>
      </c>
    </row>
    <row r="1261" spans="1:10" x14ac:dyDescent="0.3">
      <c r="A1261" s="9" t="s">
        <v>1110</v>
      </c>
      <c r="B1261" s="9">
        <v>25.4</v>
      </c>
      <c r="C1261" s="11" t="str" cm="1">
        <f t="array" ref="C1261">_xlfn.IFS(B1261&lt;18.5,"Underweight",B1261&lt;24.9,"Normal Weight",B1261&lt;30,"Overweight",B1261&gt;=30,"Obesity")</f>
        <v>Overweight</v>
      </c>
      <c r="D1261" s="9">
        <v>11.96</v>
      </c>
      <c r="E1261" s="11" t="str" cm="1">
        <f t="array" ref="E1261">_xlfn.IFS(D1261&lt;5.7,"Normal",D1261&lt;6.5,"Prediabetes",D1261&gt;=6.5,"Diabetes")</f>
        <v>Diabetes</v>
      </c>
      <c r="F1261" s="9" t="s">
        <v>2378</v>
      </c>
      <c r="G1261" s="9" t="s">
        <v>2378</v>
      </c>
      <c r="H1261" s="9" t="s">
        <v>2378</v>
      </c>
      <c r="I1261" s="11">
        <v>0</v>
      </c>
      <c r="J1261" s="17" t="s">
        <v>2378</v>
      </c>
    </row>
    <row r="1262" spans="1:10" x14ac:dyDescent="0.3">
      <c r="A1262" s="9" t="s">
        <v>1109</v>
      </c>
      <c r="B1262" s="9">
        <v>32.299999999999997</v>
      </c>
      <c r="C1262" s="11" t="str" cm="1">
        <f t="array" ref="C1262">_xlfn.IFS(B1262&lt;18.5,"Underweight",B1262&lt;24.9,"Normal Weight",B1262&lt;30,"Overweight",B1262&gt;=30,"Obesity")</f>
        <v>Obesity</v>
      </c>
      <c r="D1262" s="9">
        <v>10.54</v>
      </c>
      <c r="E1262" s="11" t="str" cm="1">
        <f t="array" ref="E1262">_xlfn.IFS(D1262&lt;5.7,"Normal",D1262&lt;6.5,"Prediabetes",D1262&gt;=6.5,"Diabetes")</f>
        <v>Diabetes</v>
      </c>
      <c r="F1262" s="9" t="s">
        <v>2378</v>
      </c>
      <c r="G1262" s="9" t="s">
        <v>2378</v>
      </c>
      <c r="H1262" s="9" t="s">
        <v>2378</v>
      </c>
      <c r="I1262" s="11">
        <v>0</v>
      </c>
      <c r="J1262" s="17" t="s">
        <v>2378</v>
      </c>
    </row>
    <row r="1263" spans="1:10" x14ac:dyDescent="0.3">
      <c r="A1263" s="9" t="s">
        <v>1108</v>
      </c>
      <c r="B1263" s="9">
        <v>23.94</v>
      </c>
      <c r="C1263" s="11" t="str" cm="1">
        <f t="array" ref="C1263">_xlfn.IFS(B1263&lt;18.5,"Underweight",B1263&lt;24.9,"Normal Weight",B1263&lt;30,"Overweight",B1263&gt;=30,"Obesity")</f>
        <v>Normal Weight</v>
      </c>
      <c r="D1263" s="9">
        <v>4.54</v>
      </c>
      <c r="E1263" s="11" t="str" cm="1">
        <f t="array" ref="E1263">_xlfn.IFS(D1263&lt;5.7,"Normal",D1263&lt;6.5,"Prediabetes",D1263&gt;=6.5,"Diabetes")</f>
        <v>Normal</v>
      </c>
      <c r="F1263" s="9" t="s">
        <v>2380</v>
      </c>
      <c r="G1263" s="9" t="s">
        <v>2378</v>
      </c>
      <c r="H1263" s="9" t="s">
        <v>2380</v>
      </c>
      <c r="I1263" s="11">
        <v>1</v>
      </c>
      <c r="J1263" s="17" t="s">
        <v>2378</v>
      </c>
    </row>
    <row r="1264" spans="1:10" x14ac:dyDescent="0.3">
      <c r="A1264" s="9" t="s">
        <v>1107</v>
      </c>
      <c r="B1264" s="9">
        <v>46.4</v>
      </c>
      <c r="C1264" s="11" t="str" cm="1">
        <f t="array" ref="C1264">_xlfn.IFS(B1264&lt;18.5,"Underweight",B1264&lt;24.9,"Normal Weight",B1264&lt;30,"Overweight",B1264&gt;=30,"Obesity")</f>
        <v>Obesity</v>
      </c>
      <c r="D1264" s="9">
        <v>5.71</v>
      </c>
      <c r="E1264" s="11" t="str" cm="1">
        <f t="array" ref="E1264">_xlfn.IFS(D1264&lt;5.7,"Normal",D1264&lt;6.5,"Prediabetes",D1264&gt;=6.5,"Diabetes")</f>
        <v>Prediabetes</v>
      </c>
      <c r="F1264" s="9" t="s">
        <v>2378</v>
      </c>
      <c r="G1264" s="9" t="s">
        <v>2378</v>
      </c>
      <c r="H1264" s="9" t="s">
        <v>2378</v>
      </c>
      <c r="I1264" s="11">
        <v>0</v>
      </c>
      <c r="J1264" s="17" t="s">
        <v>2378</v>
      </c>
    </row>
    <row r="1265" spans="1:10" x14ac:dyDescent="0.3">
      <c r="A1265" s="9" t="s">
        <v>1106</v>
      </c>
      <c r="B1265" s="9">
        <v>40.375</v>
      </c>
      <c r="C1265" s="11" t="str" cm="1">
        <f t="array" ref="C1265">_xlfn.IFS(B1265&lt;18.5,"Underweight",B1265&lt;24.9,"Normal Weight",B1265&lt;30,"Overweight",B1265&gt;=30,"Obesity")</f>
        <v>Obesity</v>
      </c>
      <c r="D1265" s="9">
        <v>6.25</v>
      </c>
      <c r="E1265" s="11" t="str" cm="1">
        <f t="array" ref="E1265">_xlfn.IFS(D1265&lt;5.7,"Normal",D1265&lt;6.5,"Prediabetes",D1265&gt;=6.5,"Diabetes")</f>
        <v>Prediabetes</v>
      </c>
      <c r="F1265" s="9" t="s">
        <v>2380</v>
      </c>
      <c r="G1265" s="9" t="s">
        <v>2378</v>
      </c>
      <c r="H1265" s="9" t="s">
        <v>2378</v>
      </c>
      <c r="I1265" s="11">
        <v>0</v>
      </c>
      <c r="J1265" s="17" t="s">
        <v>2378</v>
      </c>
    </row>
    <row r="1266" spans="1:10" x14ac:dyDescent="0.3">
      <c r="A1266" s="9" t="s">
        <v>1105</v>
      </c>
      <c r="B1266" s="9">
        <v>28.7</v>
      </c>
      <c r="C1266" s="11" t="str" cm="1">
        <f t="array" ref="C1266">_xlfn.IFS(B1266&lt;18.5,"Underweight",B1266&lt;24.9,"Normal Weight",B1266&lt;30,"Overweight",B1266&gt;=30,"Obesity")</f>
        <v>Overweight</v>
      </c>
      <c r="D1266" s="9">
        <v>9.4700000000000006</v>
      </c>
      <c r="E1266" s="11" t="str" cm="1">
        <f t="array" ref="E1266">_xlfn.IFS(D1266&lt;5.7,"Normal",D1266&lt;6.5,"Prediabetes",D1266&gt;=6.5,"Diabetes")</f>
        <v>Diabetes</v>
      </c>
      <c r="F1266" s="9" t="s">
        <v>2378</v>
      </c>
      <c r="G1266" s="9" t="s">
        <v>2378</v>
      </c>
      <c r="H1266" s="9" t="s">
        <v>2378</v>
      </c>
      <c r="I1266" s="11">
        <v>2</v>
      </c>
      <c r="J1266" s="17" t="s">
        <v>2378</v>
      </c>
    </row>
    <row r="1267" spans="1:10" x14ac:dyDescent="0.3">
      <c r="A1267" s="9" t="s">
        <v>1104</v>
      </c>
      <c r="B1267" s="9">
        <v>26.63</v>
      </c>
      <c r="C1267" s="11" t="str" cm="1">
        <f t="array" ref="C1267">_xlfn.IFS(B1267&lt;18.5,"Underweight",B1267&lt;24.9,"Normal Weight",B1267&lt;30,"Overweight",B1267&gt;=30,"Obesity")</f>
        <v>Overweight</v>
      </c>
      <c r="D1267" s="9">
        <v>5.7</v>
      </c>
      <c r="E1267" s="11" t="str" cm="1">
        <f t="array" ref="E1267">_xlfn.IFS(D1267&lt;5.7,"Normal",D1267&lt;6.5,"Prediabetes",D1267&gt;=6.5,"Diabetes")</f>
        <v>Prediabetes</v>
      </c>
      <c r="F1267" s="9" t="s">
        <v>2378</v>
      </c>
      <c r="G1267" s="9" t="s">
        <v>2378</v>
      </c>
      <c r="H1267" s="9" t="s">
        <v>2378</v>
      </c>
      <c r="I1267" s="11">
        <v>0</v>
      </c>
      <c r="J1267" s="17" t="s">
        <v>2378</v>
      </c>
    </row>
    <row r="1268" spans="1:10" x14ac:dyDescent="0.3">
      <c r="A1268" s="9" t="s">
        <v>1103</v>
      </c>
      <c r="B1268" s="9">
        <v>22.515000000000001</v>
      </c>
      <c r="C1268" s="11" t="str" cm="1">
        <f t="array" ref="C1268">_xlfn.IFS(B1268&lt;18.5,"Underweight",B1268&lt;24.9,"Normal Weight",B1268&lt;30,"Overweight",B1268&gt;=30,"Obesity")</f>
        <v>Normal Weight</v>
      </c>
      <c r="D1268" s="9">
        <v>11.18</v>
      </c>
      <c r="E1268" s="11" t="str" cm="1">
        <f t="array" ref="E1268">_xlfn.IFS(D1268&lt;5.7,"Normal",D1268&lt;6.5,"Prediabetes",D1268&gt;=6.5,"Diabetes")</f>
        <v>Diabetes</v>
      </c>
      <c r="F1268" s="9" t="s">
        <v>2378</v>
      </c>
      <c r="G1268" s="9" t="s">
        <v>2378</v>
      </c>
      <c r="H1268" s="9" t="s">
        <v>2378</v>
      </c>
      <c r="I1268" s="11">
        <v>2</v>
      </c>
      <c r="J1268" s="17" t="s">
        <v>2378</v>
      </c>
    </row>
    <row r="1269" spans="1:10" x14ac:dyDescent="0.3">
      <c r="A1269" s="9" t="s">
        <v>1102</v>
      </c>
      <c r="B1269" s="9">
        <v>36.575000000000003</v>
      </c>
      <c r="C1269" s="11" t="str" cm="1">
        <f t="array" ref="C1269">_xlfn.IFS(B1269&lt;18.5,"Underweight",B1269&lt;24.9,"Normal Weight",B1269&lt;30,"Overweight",B1269&gt;=30,"Obesity")</f>
        <v>Obesity</v>
      </c>
      <c r="D1269" s="9">
        <v>10.98</v>
      </c>
      <c r="E1269" s="11" t="str" cm="1">
        <f t="array" ref="E1269">_xlfn.IFS(D1269&lt;5.7,"Normal",D1269&lt;6.5,"Prediabetes",D1269&gt;=6.5,"Diabetes")</f>
        <v>Diabetes</v>
      </c>
      <c r="F1269" s="9" t="s">
        <v>2378</v>
      </c>
      <c r="G1269" s="9" t="s">
        <v>2378</v>
      </c>
      <c r="H1269" s="9" t="s">
        <v>2378</v>
      </c>
      <c r="I1269" s="11">
        <v>0</v>
      </c>
      <c r="J1269" s="17" t="s">
        <v>2378</v>
      </c>
    </row>
    <row r="1270" spans="1:10" x14ac:dyDescent="0.3">
      <c r="A1270" s="9" t="s">
        <v>1101</v>
      </c>
      <c r="B1270" s="9">
        <v>23.66</v>
      </c>
      <c r="C1270" s="11" t="str" cm="1">
        <f t="array" ref="C1270">_xlfn.IFS(B1270&lt;18.5,"Underweight",B1270&lt;24.9,"Normal Weight",B1270&lt;30,"Overweight",B1270&gt;=30,"Obesity")</f>
        <v>Normal Weight</v>
      </c>
      <c r="D1270" s="9">
        <v>5.1100000000000003</v>
      </c>
      <c r="E1270" s="11" t="str" cm="1">
        <f t="array" ref="E1270">_xlfn.IFS(D1270&lt;5.7,"Normal",D1270&lt;6.5,"Prediabetes",D1270&gt;=6.5,"Diabetes")</f>
        <v>Normal</v>
      </c>
      <c r="F1270" s="9" t="s">
        <v>2380</v>
      </c>
      <c r="G1270" s="9" t="s">
        <v>2378</v>
      </c>
      <c r="H1270" s="9" t="s">
        <v>2380</v>
      </c>
      <c r="I1270" s="11">
        <v>1</v>
      </c>
      <c r="J1270" s="17" t="s">
        <v>2378</v>
      </c>
    </row>
    <row r="1271" spans="1:10" x14ac:dyDescent="0.3">
      <c r="A1271" s="9" t="s">
        <v>1100</v>
      </c>
      <c r="B1271" s="9">
        <v>18.62</v>
      </c>
      <c r="C1271" s="11" t="str" cm="1">
        <f t="array" ref="C1271">_xlfn.IFS(B1271&lt;18.5,"Underweight",B1271&lt;24.9,"Normal Weight",B1271&lt;30,"Overweight",B1271&gt;=30,"Obesity")</f>
        <v>Normal Weight</v>
      </c>
      <c r="D1271" s="9">
        <v>10.24</v>
      </c>
      <c r="E1271" s="11" t="str" cm="1">
        <f t="array" ref="E1271">_xlfn.IFS(D1271&lt;5.7,"Normal",D1271&lt;6.5,"Prediabetes",D1271&gt;=6.5,"Diabetes")</f>
        <v>Diabetes</v>
      </c>
      <c r="F1271" s="9" t="s">
        <v>2378</v>
      </c>
      <c r="G1271" s="9" t="s">
        <v>2378</v>
      </c>
      <c r="H1271" s="9" t="s">
        <v>2378</v>
      </c>
      <c r="I1271" s="11">
        <v>0</v>
      </c>
      <c r="J1271" s="17" t="s">
        <v>2378</v>
      </c>
    </row>
    <row r="1272" spans="1:10" x14ac:dyDescent="0.3">
      <c r="A1272" s="9" t="s">
        <v>1099</v>
      </c>
      <c r="B1272" s="9">
        <v>19.190000000000001</v>
      </c>
      <c r="C1272" s="11" t="str" cm="1">
        <f t="array" ref="C1272">_xlfn.IFS(B1272&lt;18.5,"Underweight",B1272&lt;24.9,"Normal Weight",B1272&lt;30,"Overweight",B1272&gt;=30,"Obesity")</f>
        <v>Normal Weight</v>
      </c>
      <c r="D1272" s="9">
        <v>7.71</v>
      </c>
      <c r="E1272" s="11" t="str" cm="1">
        <f t="array" ref="E1272">_xlfn.IFS(D1272&lt;5.7,"Normal",D1272&lt;6.5,"Prediabetes",D1272&gt;=6.5,"Diabetes")</f>
        <v>Diabetes</v>
      </c>
      <c r="F1272" s="9" t="s">
        <v>2380</v>
      </c>
      <c r="G1272" s="9" t="s">
        <v>2378</v>
      </c>
      <c r="H1272" s="9" t="s">
        <v>2378</v>
      </c>
      <c r="I1272" s="11">
        <v>1</v>
      </c>
      <c r="J1272" s="17" t="s">
        <v>2378</v>
      </c>
    </row>
    <row r="1273" spans="1:10" x14ac:dyDescent="0.3">
      <c r="A1273" s="9" t="s">
        <v>1098</v>
      </c>
      <c r="B1273" s="9">
        <v>27.5</v>
      </c>
      <c r="C1273" s="11" t="str" cm="1">
        <f t="array" ref="C1273">_xlfn.IFS(B1273&lt;18.5,"Underweight",B1273&lt;24.9,"Normal Weight",B1273&lt;30,"Overweight",B1273&gt;=30,"Obesity")</f>
        <v>Overweight</v>
      </c>
      <c r="D1273" s="9">
        <v>6.03</v>
      </c>
      <c r="E1273" s="11" t="str" cm="1">
        <f t="array" ref="E1273">_xlfn.IFS(D1273&lt;5.7,"Normal",D1273&lt;6.5,"Prediabetes",D1273&gt;=6.5,"Diabetes")</f>
        <v>Prediabetes</v>
      </c>
      <c r="F1273" s="9" t="s">
        <v>2378</v>
      </c>
      <c r="G1273" s="9" t="s">
        <v>2378</v>
      </c>
      <c r="H1273" s="9" t="s">
        <v>2378</v>
      </c>
      <c r="I1273" s="11">
        <v>0</v>
      </c>
      <c r="J1273" s="17" t="s">
        <v>2378</v>
      </c>
    </row>
    <row r="1274" spans="1:10" x14ac:dyDescent="0.3">
      <c r="A1274" s="9" t="s">
        <v>1097</v>
      </c>
      <c r="B1274" s="9">
        <v>27.36</v>
      </c>
      <c r="C1274" s="11" t="str" cm="1">
        <f t="array" ref="C1274">_xlfn.IFS(B1274&lt;18.5,"Underweight",B1274&lt;24.9,"Normal Weight",B1274&lt;30,"Overweight",B1274&gt;=30,"Obesity")</f>
        <v>Overweight</v>
      </c>
      <c r="D1274" s="9">
        <v>5.96</v>
      </c>
      <c r="E1274" s="11" t="str" cm="1">
        <f t="array" ref="E1274">_xlfn.IFS(D1274&lt;5.7,"Normal",D1274&lt;6.5,"Prediabetes",D1274&gt;=6.5,"Diabetes")</f>
        <v>Prediabetes</v>
      </c>
      <c r="F1274" s="9" t="s">
        <v>2378</v>
      </c>
      <c r="G1274" s="9" t="s">
        <v>2378</v>
      </c>
      <c r="H1274" s="9" t="s">
        <v>2380</v>
      </c>
      <c r="I1274" s="11">
        <v>1</v>
      </c>
      <c r="J1274" s="17" t="s">
        <v>2378</v>
      </c>
    </row>
    <row r="1275" spans="1:10" x14ac:dyDescent="0.3">
      <c r="A1275" s="9" t="s">
        <v>1096</v>
      </c>
      <c r="B1275" s="9">
        <v>20.350000000000001</v>
      </c>
      <c r="C1275" s="11" t="str" cm="1">
        <f t="array" ref="C1275">_xlfn.IFS(B1275&lt;18.5,"Underweight",B1275&lt;24.9,"Normal Weight",B1275&lt;30,"Overweight",B1275&gt;=30,"Obesity")</f>
        <v>Normal Weight</v>
      </c>
      <c r="D1275" s="9">
        <v>4.16</v>
      </c>
      <c r="E1275" s="11" t="str" cm="1">
        <f t="array" ref="E1275">_xlfn.IFS(D1275&lt;5.7,"Normal",D1275&lt;6.5,"Prediabetes",D1275&gt;=6.5,"Diabetes")</f>
        <v>Normal</v>
      </c>
      <c r="F1275" s="9" t="s">
        <v>2378</v>
      </c>
      <c r="G1275" s="9" t="s">
        <v>2378</v>
      </c>
      <c r="H1275" s="9" t="s">
        <v>2378</v>
      </c>
      <c r="I1275" s="11">
        <v>0</v>
      </c>
      <c r="J1275" s="17" t="s">
        <v>2378</v>
      </c>
    </row>
    <row r="1276" spans="1:10" x14ac:dyDescent="0.3">
      <c r="A1276" s="9" t="s">
        <v>1095</v>
      </c>
      <c r="B1276" s="9">
        <v>24.035</v>
      </c>
      <c r="C1276" s="11" t="str" cm="1">
        <f t="array" ref="C1276">_xlfn.IFS(B1276&lt;18.5,"Underweight",B1276&lt;24.9,"Normal Weight",B1276&lt;30,"Overweight",B1276&gt;=30,"Obesity")</f>
        <v>Normal Weight</v>
      </c>
      <c r="D1276" s="9">
        <v>6.11</v>
      </c>
      <c r="E1276" s="11" t="str" cm="1">
        <f t="array" ref="E1276">_xlfn.IFS(D1276&lt;5.7,"Normal",D1276&lt;6.5,"Prediabetes",D1276&gt;=6.5,"Diabetes")</f>
        <v>Prediabetes</v>
      </c>
      <c r="F1276" s="9" t="s">
        <v>2378</v>
      </c>
      <c r="G1276" s="9" t="s">
        <v>2378</v>
      </c>
      <c r="H1276" s="9" t="s">
        <v>2378</v>
      </c>
      <c r="I1276" s="11">
        <v>0</v>
      </c>
      <c r="J1276" s="17" t="s">
        <v>2378</v>
      </c>
    </row>
    <row r="1277" spans="1:10" x14ac:dyDescent="0.3">
      <c r="A1277" s="9" t="s">
        <v>1094</v>
      </c>
      <c r="B1277" s="9">
        <v>23.56</v>
      </c>
      <c r="C1277" s="11" t="str" cm="1">
        <f t="array" ref="C1277">_xlfn.IFS(B1277&lt;18.5,"Underweight",B1277&lt;24.9,"Normal Weight",B1277&lt;30,"Overweight",B1277&gt;=30,"Obesity")</f>
        <v>Normal Weight</v>
      </c>
      <c r="D1277" s="9">
        <v>5.97</v>
      </c>
      <c r="E1277" s="11" t="str" cm="1">
        <f t="array" ref="E1277">_xlfn.IFS(D1277&lt;5.7,"Normal",D1277&lt;6.5,"Prediabetes",D1277&gt;=6.5,"Diabetes")</f>
        <v>Prediabetes</v>
      </c>
      <c r="F1277" s="9" t="s">
        <v>2378</v>
      </c>
      <c r="G1277" s="9" t="s">
        <v>2378</v>
      </c>
      <c r="H1277" s="9" t="s">
        <v>2378</v>
      </c>
      <c r="I1277" s="11">
        <v>0</v>
      </c>
      <c r="J1277" s="17" t="s">
        <v>2378</v>
      </c>
    </row>
    <row r="1278" spans="1:10" x14ac:dyDescent="0.3">
      <c r="A1278" s="9" t="s">
        <v>1093</v>
      </c>
      <c r="B1278" s="9">
        <v>27.17</v>
      </c>
      <c r="C1278" s="11" t="str" cm="1">
        <f t="array" ref="C1278">_xlfn.IFS(B1278&lt;18.5,"Underweight",B1278&lt;24.9,"Normal Weight",B1278&lt;30,"Overweight",B1278&gt;=30,"Obesity")</f>
        <v>Overweight</v>
      </c>
      <c r="D1278" s="9">
        <v>10.81</v>
      </c>
      <c r="E1278" s="11" t="str" cm="1">
        <f t="array" ref="E1278">_xlfn.IFS(D1278&lt;5.7,"Normal",D1278&lt;6.5,"Prediabetes",D1278&gt;=6.5,"Diabetes")</f>
        <v>Diabetes</v>
      </c>
      <c r="F1278" s="9" t="s">
        <v>2378</v>
      </c>
      <c r="G1278" s="9" t="s">
        <v>2378</v>
      </c>
      <c r="H1278" s="9" t="s">
        <v>2378</v>
      </c>
      <c r="I1278" s="11">
        <v>2</v>
      </c>
      <c r="J1278" s="17" t="s">
        <v>2378</v>
      </c>
    </row>
    <row r="1279" spans="1:10" x14ac:dyDescent="0.3">
      <c r="A1279" s="9" t="s">
        <v>1092</v>
      </c>
      <c r="B1279" s="9">
        <v>34.32</v>
      </c>
      <c r="C1279" s="11" t="str" cm="1">
        <f t="array" ref="C1279">_xlfn.IFS(B1279&lt;18.5,"Underweight",B1279&lt;24.9,"Normal Weight",B1279&lt;30,"Overweight",B1279&gt;=30,"Obesity")</f>
        <v>Obesity</v>
      </c>
      <c r="D1279" s="9">
        <v>5.7</v>
      </c>
      <c r="E1279" s="11" t="str" cm="1">
        <f t="array" ref="E1279">_xlfn.IFS(D1279&lt;5.7,"Normal",D1279&lt;6.5,"Prediabetes",D1279&gt;=6.5,"Diabetes")</f>
        <v>Prediabetes</v>
      </c>
      <c r="F1279" s="9" t="s">
        <v>2380</v>
      </c>
      <c r="G1279" s="9" t="s">
        <v>2378</v>
      </c>
      <c r="H1279" s="9" t="s">
        <v>2380</v>
      </c>
      <c r="I1279" s="11">
        <v>1</v>
      </c>
      <c r="J1279" s="17" t="s">
        <v>2378</v>
      </c>
    </row>
    <row r="1280" spans="1:10" x14ac:dyDescent="0.3">
      <c r="A1280" s="9" t="s">
        <v>1091</v>
      </c>
      <c r="B1280" s="9">
        <v>23.87</v>
      </c>
      <c r="C1280" s="11" t="str" cm="1">
        <f t="array" ref="C1280">_xlfn.IFS(B1280&lt;18.5,"Underweight",B1280&lt;24.9,"Normal Weight",B1280&lt;30,"Overweight",B1280&gt;=30,"Obesity")</f>
        <v>Normal Weight</v>
      </c>
      <c r="D1280" s="9">
        <v>4.7699999999999996</v>
      </c>
      <c r="E1280" s="11" t="str" cm="1">
        <f t="array" ref="E1280">_xlfn.IFS(D1280&lt;5.7,"Normal",D1280&lt;6.5,"Prediabetes",D1280&gt;=6.5,"Diabetes")</f>
        <v>Normal</v>
      </c>
      <c r="F1280" s="9" t="s">
        <v>2380</v>
      </c>
      <c r="G1280" s="9" t="s">
        <v>2378</v>
      </c>
      <c r="H1280" s="9" t="s">
        <v>2380</v>
      </c>
      <c r="I1280" s="11">
        <v>1</v>
      </c>
      <c r="J1280" s="17" t="s">
        <v>2378</v>
      </c>
    </row>
    <row r="1281" spans="1:10" x14ac:dyDescent="0.3">
      <c r="A1281" s="9" t="s">
        <v>1090</v>
      </c>
      <c r="B1281" s="9">
        <v>30.15</v>
      </c>
      <c r="C1281" s="11" t="str" cm="1">
        <f t="array" ref="C1281">_xlfn.IFS(B1281&lt;18.5,"Underweight",B1281&lt;24.9,"Normal Weight",B1281&lt;30,"Overweight",B1281&gt;=30,"Obesity")</f>
        <v>Obesity</v>
      </c>
      <c r="D1281" s="9">
        <v>4.25</v>
      </c>
      <c r="E1281" s="11" t="str" cm="1">
        <f t="array" ref="E1281">_xlfn.IFS(D1281&lt;5.7,"Normal",D1281&lt;6.5,"Prediabetes",D1281&gt;=6.5,"Diabetes")</f>
        <v>Normal</v>
      </c>
      <c r="F1281" s="9" t="s">
        <v>2378</v>
      </c>
      <c r="G1281" s="9" t="s">
        <v>2378</v>
      </c>
      <c r="H1281" s="9" t="s">
        <v>2378</v>
      </c>
      <c r="I1281" s="11">
        <v>1</v>
      </c>
      <c r="J1281" s="17" t="s">
        <v>2378</v>
      </c>
    </row>
    <row r="1282" spans="1:10" x14ac:dyDescent="0.3">
      <c r="A1282" s="9" t="s">
        <v>1089</v>
      </c>
      <c r="B1282" s="9">
        <v>26.36</v>
      </c>
      <c r="C1282" s="11" t="str" cm="1">
        <f t="array" ref="C1282">_xlfn.IFS(B1282&lt;18.5,"Underweight",B1282&lt;24.9,"Normal Weight",B1282&lt;30,"Overweight",B1282&gt;=30,"Obesity")</f>
        <v>Overweight</v>
      </c>
      <c r="D1282" s="9">
        <v>5.52</v>
      </c>
      <c r="E1282" s="11" t="str" cm="1">
        <f t="array" ref="E1282">_xlfn.IFS(D1282&lt;5.7,"Normal",D1282&lt;6.5,"Prediabetes",D1282&gt;=6.5,"Diabetes")</f>
        <v>Normal</v>
      </c>
      <c r="F1282" s="9" t="s">
        <v>2378</v>
      </c>
      <c r="G1282" s="9" t="s">
        <v>2378</v>
      </c>
      <c r="H1282" s="9" t="s">
        <v>2378</v>
      </c>
      <c r="I1282" s="11">
        <v>0</v>
      </c>
      <c r="J1282" s="17" t="s">
        <v>2378</v>
      </c>
    </row>
    <row r="1283" spans="1:10" x14ac:dyDescent="0.3">
      <c r="A1283" s="9" t="s">
        <v>1088</v>
      </c>
      <c r="B1283" s="9">
        <v>45.32</v>
      </c>
      <c r="C1283" s="11" t="str" cm="1">
        <f t="array" ref="C1283">_xlfn.IFS(B1283&lt;18.5,"Underweight",B1283&lt;24.9,"Normal Weight",B1283&lt;30,"Overweight",B1283&gt;=30,"Obesity")</f>
        <v>Obesity</v>
      </c>
      <c r="D1283" s="9">
        <v>6.53</v>
      </c>
      <c r="E1283" s="11" t="str" cm="1">
        <f t="array" ref="E1283">_xlfn.IFS(D1283&lt;5.7,"Normal",D1283&lt;6.5,"Prediabetes",D1283&gt;=6.5,"Diabetes")</f>
        <v>Diabetes</v>
      </c>
      <c r="F1283" s="9" t="s">
        <v>2380</v>
      </c>
      <c r="G1283" s="9" t="s">
        <v>2378</v>
      </c>
      <c r="H1283" s="9" t="s">
        <v>2378</v>
      </c>
      <c r="I1283" s="11">
        <v>1</v>
      </c>
      <c r="J1283" s="17" t="s">
        <v>2378</v>
      </c>
    </row>
    <row r="1284" spans="1:10" x14ac:dyDescent="0.3">
      <c r="A1284" s="9" t="s">
        <v>1087</v>
      </c>
      <c r="B1284" s="9">
        <v>31.93</v>
      </c>
      <c r="C1284" s="11" t="str" cm="1">
        <f t="array" ref="C1284">_xlfn.IFS(B1284&lt;18.5,"Underweight",B1284&lt;24.9,"Normal Weight",B1284&lt;30,"Overweight",B1284&gt;=30,"Obesity")</f>
        <v>Obesity</v>
      </c>
      <c r="D1284" s="9">
        <v>4.82</v>
      </c>
      <c r="E1284" s="11" t="str" cm="1">
        <f t="array" ref="E1284">_xlfn.IFS(D1284&lt;5.7,"Normal",D1284&lt;6.5,"Prediabetes",D1284&gt;=6.5,"Diabetes")</f>
        <v>Normal</v>
      </c>
      <c r="F1284" s="9" t="s">
        <v>2380</v>
      </c>
      <c r="G1284" s="9" t="s">
        <v>2378</v>
      </c>
      <c r="H1284" s="9" t="s">
        <v>2378</v>
      </c>
      <c r="I1284" s="11">
        <v>1</v>
      </c>
      <c r="J1284" s="17" t="s">
        <v>2378</v>
      </c>
    </row>
    <row r="1285" spans="1:10" x14ac:dyDescent="0.3">
      <c r="A1285" s="9" t="s">
        <v>1086</v>
      </c>
      <c r="B1285" s="9">
        <v>36</v>
      </c>
      <c r="C1285" s="11" t="str" cm="1">
        <f t="array" ref="C1285">_xlfn.IFS(B1285&lt;18.5,"Underweight",B1285&lt;24.9,"Normal Weight",B1285&lt;30,"Overweight",B1285&gt;=30,"Obesity")</f>
        <v>Obesity</v>
      </c>
      <c r="D1285" s="9">
        <v>11.94</v>
      </c>
      <c r="E1285" s="11" t="str" cm="1">
        <f t="array" ref="E1285">_xlfn.IFS(D1285&lt;5.7,"Normal",D1285&lt;6.5,"Prediabetes",D1285&gt;=6.5,"Diabetes")</f>
        <v>Diabetes</v>
      </c>
      <c r="F1285" s="9" t="s">
        <v>2380</v>
      </c>
      <c r="G1285" s="9" t="s">
        <v>2378</v>
      </c>
      <c r="H1285" s="9" t="s">
        <v>2378</v>
      </c>
      <c r="I1285" s="11">
        <v>1</v>
      </c>
      <c r="J1285" s="17" t="s">
        <v>2378</v>
      </c>
    </row>
    <row r="1286" spans="1:10" x14ac:dyDescent="0.3">
      <c r="A1286" s="9" t="s">
        <v>1085</v>
      </c>
      <c r="B1286" s="9">
        <v>32</v>
      </c>
      <c r="C1286" s="11" t="str" cm="1">
        <f t="array" ref="C1286">_xlfn.IFS(B1286&lt;18.5,"Underweight",B1286&lt;24.9,"Normal Weight",B1286&lt;30,"Overweight",B1286&gt;=30,"Obesity")</f>
        <v>Obesity</v>
      </c>
      <c r="D1286" s="9">
        <v>7.85</v>
      </c>
      <c r="E1286" s="11" t="str" cm="1">
        <f t="array" ref="E1286">_xlfn.IFS(D1286&lt;5.7,"Normal",D1286&lt;6.5,"Prediabetes",D1286&gt;=6.5,"Diabetes")</f>
        <v>Diabetes</v>
      </c>
      <c r="F1286" s="9" t="s">
        <v>2380</v>
      </c>
      <c r="G1286" s="9" t="s">
        <v>2378</v>
      </c>
      <c r="H1286" s="9" t="s">
        <v>2378</v>
      </c>
      <c r="I1286" s="11">
        <v>1</v>
      </c>
      <c r="J1286" s="17" t="s">
        <v>2378</v>
      </c>
    </row>
    <row r="1287" spans="1:10" x14ac:dyDescent="0.3">
      <c r="A1287" s="9" t="s">
        <v>1084</v>
      </c>
      <c r="B1287" s="9">
        <v>29.37</v>
      </c>
      <c r="C1287" s="11" t="str" cm="1">
        <f t="array" ref="C1287">_xlfn.IFS(B1287&lt;18.5,"Underweight",B1287&lt;24.9,"Normal Weight",B1287&lt;30,"Overweight",B1287&gt;=30,"Obesity")</f>
        <v>Overweight</v>
      </c>
      <c r="D1287" s="9">
        <v>8.01</v>
      </c>
      <c r="E1287" s="11" t="str" cm="1">
        <f t="array" ref="E1287">_xlfn.IFS(D1287&lt;5.7,"Normal",D1287&lt;6.5,"Prediabetes",D1287&gt;=6.5,"Diabetes")</f>
        <v>Diabetes</v>
      </c>
      <c r="F1287" s="9" t="s">
        <v>2380</v>
      </c>
      <c r="G1287" s="9" t="s">
        <v>2378</v>
      </c>
      <c r="H1287" s="9" t="s">
        <v>2378</v>
      </c>
      <c r="I1287" s="11">
        <v>1</v>
      </c>
      <c r="J1287" s="17" t="s">
        <v>2378</v>
      </c>
    </row>
    <row r="1288" spans="1:10" x14ac:dyDescent="0.3">
      <c r="A1288" s="9" t="s">
        <v>1083</v>
      </c>
      <c r="B1288" s="9">
        <v>23.6</v>
      </c>
      <c r="C1288" s="11" t="str" cm="1">
        <f t="array" ref="C1288">_xlfn.IFS(B1288&lt;18.5,"Underweight",B1288&lt;24.9,"Normal Weight",B1288&lt;30,"Overweight",B1288&gt;=30,"Obesity")</f>
        <v>Normal Weight</v>
      </c>
      <c r="D1288" s="9">
        <v>7.4</v>
      </c>
      <c r="E1288" s="11" t="str" cm="1">
        <f t="array" ref="E1288">_xlfn.IFS(D1288&lt;5.7,"Normal",D1288&lt;6.5,"Prediabetes",D1288&gt;=6.5,"Diabetes")</f>
        <v>Diabetes</v>
      </c>
      <c r="F1288" s="9" t="s">
        <v>2380</v>
      </c>
      <c r="G1288" s="9" t="s">
        <v>2378</v>
      </c>
      <c r="H1288" s="9" t="s">
        <v>2378</v>
      </c>
      <c r="I1288" s="11">
        <v>1</v>
      </c>
      <c r="J1288" s="17" t="s">
        <v>2378</v>
      </c>
    </row>
    <row r="1289" spans="1:10" x14ac:dyDescent="0.3">
      <c r="A1289" s="9" t="s">
        <v>1082</v>
      </c>
      <c r="B1289" s="9">
        <v>33.155000000000001</v>
      </c>
      <c r="C1289" s="11" t="str" cm="1">
        <f t="array" ref="C1289">_xlfn.IFS(B1289&lt;18.5,"Underweight",B1289&lt;24.9,"Normal Weight",B1289&lt;30,"Overweight",B1289&gt;=30,"Obesity")</f>
        <v>Obesity</v>
      </c>
      <c r="D1289" s="9">
        <v>8.3800000000000008</v>
      </c>
      <c r="E1289" s="11" t="str" cm="1">
        <f t="array" ref="E1289">_xlfn.IFS(D1289&lt;5.7,"Normal",D1289&lt;6.5,"Prediabetes",D1289&gt;=6.5,"Diabetes")</f>
        <v>Diabetes</v>
      </c>
      <c r="F1289" s="9" t="s">
        <v>2380</v>
      </c>
      <c r="G1289" s="9" t="s">
        <v>2378</v>
      </c>
      <c r="H1289" s="9" t="s">
        <v>2378</v>
      </c>
      <c r="I1289" s="11">
        <v>0</v>
      </c>
      <c r="J1289" s="17" t="s">
        <v>2378</v>
      </c>
    </row>
    <row r="1290" spans="1:10" x14ac:dyDescent="0.3">
      <c r="A1290" s="9" t="s">
        <v>1081</v>
      </c>
      <c r="B1290" s="9">
        <v>24.32</v>
      </c>
      <c r="C1290" s="11" t="str" cm="1">
        <f t="array" ref="C1290">_xlfn.IFS(B1290&lt;18.5,"Underweight",B1290&lt;24.9,"Normal Weight",B1290&lt;30,"Overweight",B1290&gt;=30,"Obesity")</f>
        <v>Normal Weight</v>
      </c>
      <c r="D1290" s="9">
        <v>11.56</v>
      </c>
      <c r="E1290" s="11" t="str" cm="1">
        <f t="array" ref="E1290">_xlfn.IFS(D1290&lt;5.7,"Normal",D1290&lt;6.5,"Prediabetes",D1290&gt;=6.5,"Diabetes")</f>
        <v>Diabetes</v>
      </c>
      <c r="F1290" s="9" t="s">
        <v>2380</v>
      </c>
      <c r="G1290" s="9" t="s">
        <v>2378</v>
      </c>
      <c r="H1290" s="9" t="s">
        <v>2378</v>
      </c>
      <c r="I1290" s="11">
        <v>1</v>
      </c>
      <c r="J1290" s="17" t="s">
        <v>2378</v>
      </c>
    </row>
    <row r="1291" spans="1:10" x14ac:dyDescent="0.3">
      <c r="A1291" s="9" t="s">
        <v>1080</v>
      </c>
      <c r="B1291" s="9">
        <v>36.299999999999997</v>
      </c>
      <c r="C1291" s="11" t="str" cm="1">
        <f t="array" ref="C1291">_xlfn.IFS(B1291&lt;18.5,"Underweight",B1291&lt;24.9,"Normal Weight",B1291&lt;30,"Overweight",B1291&gt;=30,"Obesity")</f>
        <v>Obesity</v>
      </c>
      <c r="D1291" s="9">
        <v>4.6100000000000003</v>
      </c>
      <c r="E1291" s="11" t="str" cm="1">
        <f t="array" ref="E1291">_xlfn.IFS(D1291&lt;5.7,"Normal",D1291&lt;6.5,"Prediabetes",D1291&gt;=6.5,"Diabetes")</f>
        <v>Normal</v>
      </c>
      <c r="F1291" s="9" t="s">
        <v>2378</v>
      </c>
      <c r="G1291" s="9" t="s">
        <v>2378</v>
      </c>
      <c r="H1291" s="9" t="s">
        <v>2378</v>
      </c>
      <c r="I1291" s="11">
        <v>0</v>
      </c>
      <c r="J1291" s="17" t="s">
        <v>2378</v>
      </c>
    </row>
    <row r="1292" spans="1:10" x14ac:dyDescent="0.3">
      <c r="A1292" s="9" t="s">
        <v>1079</v>
      </c>
      <c r="B1292" s="9">
        <v>34.4</v>
      </c>
      <c r="C1292" s="11" t="str" cm="1">
        <f t="array" ref="C1292">_xlfn.IFS(B1292&lt;18.5,"Underweight",B1292&lt;24.9,"Normal Weight",B1292&lt;30,"Overweight",B1292&gt;=30,"Obesity")</f>
        <v>Obesity</v>
      </c>
      <c r="D1292" s="9">
        <v>4.95</v>
      </c>
      <c r="E1292" s="11" t="str" cm="1">
        <f t="array" ref="E1292">_xlfn.IFS(D1292&lt;5.7,"Normal",D1292&lt;6.5,"Prediabetes",D1292&gt;=6.5,"Diabetes")</f>
        <v>Normal</v>
      </c>
      <c r="F1292" s="9" t="s">
        <v>2378</v>
      </c>
      <c r="G1292" s="9" t="s">
        <v>2378</v>
      </c>
      <c r="H1292" s="9" t="s">
        <v>2380</v>
      </c>
      <c r="I1292" s="11">
        <v>1</v>
      </c>
      <c r="J1292" s="17" t="s">
        <v>2378</v>
      </c>
    </row>
    <row r="1293" spans="1:10" x14ac:dyDescent="0.3">
      <c r="A1293" s="9" t="s">
        <v>1078</v>
      </c>
      <c r="B1293" s="9">
        <v>30.9</v>
      </c>
      <c r="C1293" s="11" t="str" cm="1">
        <f t="array" ref="C1293">_xlfn.IFS(B1293&lt;18.5,"Underweight",B1293&lt;24.9,"Normal Weight",B1293&lt;30,"Overweight",B1293&gt;=30,"Obesity")</f>
        <v>Obesity</v>
      </c>
      <c r="D1293" s="9">
        <v>5.04</v>
      </c>
      <c r="E1293" s="11" t="str" cm="1">
        <f t="array" ref="E1293">_xlfn.IFS(D1293&lt;5.7,"Normal",D1293&lt;6.5,"Prediabetes",D1293&gt;=6.5,"Diabetes")</f>
        <v>Normal</v>
      </c>
      <c r="F1293" s="9" t="s">
        <v>2378</v>
      </c>
      <c r="G1293" s="9" t="s">
        <v>2378</v>
      </c>
      <c r="H1293" s="9" t="s">
        <v>2378</v>
      </c>
      <c r="I1293" s="11">
        <v>0</v>
      </c>
      <c r="J1293" s="17" t="s">
        <v>2378</v>
      </c>
    </row>
    <row r="1294" spans="1:10" x14ac:dyDescent="0.3">
      <c r="A1294" s="9" t="s">
        <v>1077</v>
      </c>
      <c r="B1294" s="9">
        <v>28.6</v>
      </c>
      <c r="C1294" s="11" t="str" cm="1">
        <f t="array" ref="C1294">_xlfn.IFS(B1294&lt;18.5,"Underweight",B1294&lt;24.9,"Normal Weight",B1294&lt;30,"Overweight",B1294&gt;=30,"Obesity")</f>
        <v>Overweight</v>
      </c>
      <c r="D1294" s="9">
        <v>5.42</v>
      </c>
      <c r="E1294" s="11" t="str" cm="1">
        <f t="array" ref="E1294">_xlfn.IFS(D1294&lt;5.7,"Normal",D1294&lt;6.5,"Prediabetes",D1294&gt;=6.5,"Diabetes")</f>
        <v>Normal</v>
      </c>
      <c r="F1294" s="9" t="s">
        <v>2378</v>
      </c>
      <c r="G1294" s="9" t="s">
        <v>2378</v>
      </c>
      <c r="H1294" s="9" t="s">
        <v>2378</v>
      </c>
      <c r="I1294" s="11">
        <v>0</v>
      </c>
      <c r="J1294" s="17" t="s">
        <v>2378</v>
      </c>
    </row>
    <row r="1295" spans="1:10" x14ac:dyDescent="0.3">
      <c r="A1295" s="9" t="s">
        <v>1076</v>
      </c>
      <c r="B1295" s="9">
        <v>27.83</v>
      </c>
      <c r="C1295" s="11" t="str" cm="1">
        <f t="array" ref="C1295">_xlfn.IFS(B1295&lt;18.5,"Underweight",B1295&lt;24.9,"Normal Weight",B1295&lt;30,"Overweight",B1295&gt;=30,"Obesity")</f>
        <v>Overweight</v>
      </c>
      <c r="D1295" s="9">
        <v>5.39</v>
      </c>
      <c r="E1295" s="11" t="str" cm="1">
        <f t="array" ref="E1295">_xlfn.IFS(D1295&lt;5.7,"Normal",D1295&lt;6.5,"Prediabetes",D1295&gt;=6.5,"Diabetes")</f>
        <v>Normal</v>
      </c>
      <c r="F1295" s="9" t="s">
        <v>2378</v>
      </c>
      <c r="G1295" s="9" t="s">
        <v>2378</v>
      </c>
      <c r="H1295" s="9" t="s">
        <v>2378</v>
      </c>
      <c r="I1295" s="11">
        <v>0</v>
      </c>
      <c r="J1295" s="17" t="s">
        <v>2378</v>
      </c>
    </row>
    <row r="1296" spans="1:10" x14ac:dyDescent="0.3">
      <c r="A1296" s="9" t="s">
        <v>1075</v>
      </c>
      <c r="B1296" s="9">
        <v>39.64</v>
      </c>
      <c r="C1296" s="11" t="str" cm="1">
        <f t="array" ref="C1296">_xlfn.IFS(B1296&lt;18.5,"Underweight",B1296&lt;24.9,"Normal Weight",B1296&lt;30,"Overweight",B1296&gt;=30,"Obesity")</f>
        <v>Obesity</v>
      </c>
      <c r="D1296" s="9">
        <v>6</v>
      </c>
      <c r="E1296" s="11" t="str" cm="1">
        <f t="array" ref="E1296">_xlfn.IFS(D1296&lt;5.7,"Normal",D1296&lt;6.5,"Prediabetes",D1296&gt;=6.5,"Diabetes")</f>
        <v>Prediabetes</v>
      </c>
      <c r="F1296" s="9" t="s">
        <v>2378</v>
      </c>
      <c r="G1296" s="9" t="s">
        <v>2378</v>
      </c>
      <c r="H1296" s="9" t="s">
        <v>2380</v>
      </c>
      <c r="I1296" s="11">
        <v>1</v>
      </c>
      <c r="J1296" s="17" t="s">
        <v>2378</v>
      </c>
    </row>
    <row r="1297" spans="1:10" x14ac:dyDescent="0.3">
      <c r="A1297" s="9" t="s">
        <v>1074</v>
      </c>
      <c r="B1297" s="9">
        <v>38.479999999999997</v>
      </c>
      <c r="C1297" s="11" t="str" cm="1">
        <f t="array" ref="C1297">_xlfn.IFS(B1297&lt;18.5,"Underweight",B1297&lt;24.9,"Normal Weight",B1297&lt;30,"Overweight",B1297&gt;=30,"Obesity")</f>
        <v>Obesity</v>
      </c>
      <c r="D1297" s="9">
        <v>6.02</v>
      </c>
      <c r="E1297" s="11" t="str" cm="1">
        <f t="array" ref="E1297">_xlfn.IFS(D1297&lt;5.7,"Normal",D1297&lt;6.5,"Prediabetes",D1297&gt;=6.5,"Diabetes")</f>
        <v>Prediabetes</v>
      </c>
      <c r="F1297" s="9" t="s">
        <v>2378</v>
      </c>
      <c r="G1297" s="9" t="s">
        <v>2378</v>
      </c>
      <c r="H1297" s="9" t="s">
        <v>2378</v>
      </c>
      <c r="I1297" s="11">
        <v>1</v>
      </c>
      <c r="J1297" s="17" t="s">
        <v>2378</v>
      </c>
    </row>
    <row r="1298" spans="1:10" x14ac:dyDescent="0.3">
      <c r="A1298" s="9" t="s">
        <v>1073</v>
      </c>
      <c r="B1298" s="9">
        <v>36.200000000000003</v>
      </c>
      <c r="C1298" s="11" t="str" cm="1">
        <f t="array" ref="C1298">_xlfn.IFS(B1298&lt;18.5,"Underweight",B1298&lt;24.9,"Normal Weight",B1298&lt;30,"Overweight",B1298&gt;=30,"Obesity")</f>
        <v>Obesity</v>
      </c>
      <c r="D1298" s="9">
        <v>4.62</v>
      </c>
      <c r="E1298" s="11" t="str" cm="1">
        <f t="array" ref="E1298">_xlfn.IFS(D1298&lt;5.7,"Normal",D1298&lt;6.5,"Prediabetes",D1298&gt;=6.5,"Diabetes")</f>
        <v>Normal</v>
      </c>
      <c r="F1298" s="9" t="s">
        <v>2378</v>
      </c>
      <c r="G1298" s="9" t="s">
        <v>2378</v>
      </c>
      <c r="H1298" s="9" t="s">
        <v>2378</v>
      </c>
      <c r="I1298" s="11">
        <v>2</v>
      </c>
      <c r="J1298" s="17" t="s">
        <v>2378</v>
      </c>
    </row>
    <row r="1299" spans="1:10" x14ac:dyDescent="0.3">
      <c r="A1299" s="9" t="s">
        <v>1072</v>
      </c>
      <c r="B1299" s="9">
        <v>27.13</v>
      </c>
      <c r="C1299" s="11" t="str" cm="1">
        <f t="array" ref="C1299">_xlfn.IFS(B1299&lt;18.5,"Underweight",B1299&lt;24.9,"Normal Weight",B1299&lt;30,"Overweight",B1299&gt;=30,"Obesity")</f>
        <v>Overweight</v>
      </c>
      <c r="D1299" s="9">
        <v>5.59</v>
      </c>
      <c r="E1299" s="11" t="str" cm="1">
        <f t="array" ref="E1299">_xlfn.IFS(D1299&lt;5.7,"Normal",D1299&lt;6.5,"Prediabetes",D1299&gt;=6.5,"Diabetes")</f>
        <v>Normal</v>
      </c>
      <c r="F1299" s="9" t="s">
        <v>2378</v>
      </c>
      <c r="G1299" s="9" t="s">
        <v>2378</v>
      </c>
      <c r="H1299" s="9" t="s">
        <v>2378</v>
      </c>
      <c r="I1299" s="11">
        <v>1</v>
      </c>
      <c r="J1299" s="17" t="s">
        <v>2378</v>
      </c>
    </row>
    <row r="1300" spans="1:10" x14ac:dyDescent="0.3">
      <c r="A1300" s="9" t="s">
        <v>1071</v>
      </c>
      <c r="B1300" s="9">
        <v>20.75</v>
      </c>
      <c r="C1300" s="11" t="str" cm="1">
        <f t="array" ref="C1300">_xlfn.IFS(B1300&lt;18.5,"Underweight",B1300&lt;24.9,"Normal Weight",B1300&lt;30,"Overweight",B1300&gt;=30,"Obesity")</f>
        <v>Normal Weight</v>
      </c>
      <c r="D1300" s="9">
        <v>5.18</v>
      </c>
      <c r="E1300" s="11" t="str" cm="1">
        <f t="array" ref="E1300">_xlfn.IFS(D1300&lt;5.7,"Normal",D1300&lt;6.5,"Prediabetes",D1300&gt;=6.5,"Diabetes")</f>
        <v>Normal</v>
      </c>
      <c r="F1300" s="9" t="s">
        <v>2380</v>
      </c>
      <c r="G1300" s="9" t="s">
        <v>2378</v>
      </c>
      <c r="H1300" s="9" t="s">
        <v>2378</v>
      </c>
      <c r="I1300" s="11">
        <v>2</v>
      </c>
      <c r="J1300" s="17" t="s">
        <v>2378</v>
      </c>
    </row>
    <row r="1301" spans="1:10" x14ac:dyDescent="0.3">
      <c r="A1301" s="9" t="s">
        <v>1070</v>
      </c>
      <c r="B1301" s="9">
        <v>26.6</v>
      </c>
      <c r="C1301" s="11" t="str" cm="1">
        <f t="array" ref="C1301">_xlfn.IFS(B1301&lt;18.5,"Underweight",B1301&lt;24.9,"Normal Weight",B1301&lt;30,"Overweight",B1301&gt;=30,"Obesity")</f>
        <v>Overweight</v>
      </c>
      <c r="D1301" s="9">
        <v>6.29</v>
      </c>
      <c r="E1301" s="11" t="str" cm="1">
        <f t="array" ref="E1301">_xlfn.IFS(D1301&lt;5.7,"Normal",D1301&lt;6.5,"Prediabetes",D1301&gt;=6.5,"Diabetes")</f>
        <v>Prediabetes</v>
      </c>
      <c r="F1301" s="9" t="s">
        <v>2378</v>
      </c>
      <c r="G1301" s="9" t="s">
        <v>2378</v>
      </c>
      <c r="H1301" s="9" t="s">
        <v>2378</v>
      </c>
      <c r="I1301" s="11">
        <v>2</v>
      </c>
      <c r="J1301" s="17" t="s">
        <v>2378</v>
      </c>
    </row>
    <row r="1302" spans="1:10" x14ac:dyDescent="0.3">
      <c r="A1302" s="9" t="s">
        <v>1069</v>
      </c>
      <c r="B1302" s="9">
        <v>25.3</v>
      </c>
      <c r="C1302" s="11" t="str" cm="1">
        <f t="array" ref="C1302">_xlfn.IFS(B1302&lt;18.5,"Underweight",B1302&lt;24.9,"Normal Weight",B1302&lt;30,"Overweight",B1302&gt;=30,"Obesity")</f>
        <v>Overweight</v>
      </c>
      <c r="D1302" s="9">
        <v>4.49</v>
      </c>
      <c r="E1302" s="11" t="str" cm="1">
        <f t="array" ref="E1302">_xlfn.IFS(D1302&lt;5.7,"Normal",D1302&lt;6.5,"Prediabetes",D1302&gt;=6.5,"Diabetes")</f>
        <v>Normal</v>
      </c>
      <c r="F1302" s="9" t="s">
        <v>2378</v>
      </c>
      <c r="G1302" s="9" t="s">
        <v>2378</v>
      </c>
      <c r="H1302" s="9" t="s">
        <v>2378</v>
      </c>
      <c r="I1302" s="11">
        <v>2</v>
      </c>
      <c r="J1302" s="17" t="s">
        <v>2378</v>
      </c>
    </row>
    <row r="1303" spans="1:10" x14ac:dyDescent="0.3">
      <c r="A1303" s="9" t="s">
        <v>1068</v>
      </c>
      <c r="B1303" s="9">
        <v>18.84</v>
      </c>
      <c r="C1303" s="11" t="str" cm="1">
        <f t="array" ref="C1303">_xlfn.IFS(B1303&lt;18.5,"Underweight",B1303&lt;24.9,"Normal Weight",B1303&lt;30,"Overweight",B1303&gt;=30,"Obesity")</f>
        <v>Normal Weight</v>
      </c>
      <c r="D1303" s="9">
        <v>11.82</v>
      </c>
      <c r="E1303" s="11" t="str" cm="1">
        <f t="array" ref="E1303">_xlfn.IFS(D1303&lt;5.7,"Normal",D1303&lt;6.5,"Prediabetes",D1303&gt;=6.5,"Diabetes")</f>
        <v>Diabetes</v>
      </c>
      <c r="F1303" s="9" t="s">
        <v>2380</v>
      </c>
      <c r="G1303" s="9" t="s">
        <v>2378</v>
      </c>
      <c r="H1303" s="9" t="s">
        <v>2380</v>
      </c>
      <c r="I1303" s="11">
        <v>1</v>
      </c>
      <c r="J1303" s="17" t="s">
        <v>2378</v>
      </c>
    </row>
    <row r="1304" spans="1:10" x14ac:dyDescent="0.3">
      <c r="A1304" s="9" t="s">
        <v>1067</v>
      </c>
      <c r="B1304" s="9">
        <v>19.57</v>
      </c>
      <c r="C1304" s="11" t="str" cm="1">
        <f t="array" ref="C1304">_xlfn.IFS(B1304&lt;18.5,"Underweight",B1304&lt;24.9,"Normal Weight",B1304&lt;30,"Overweight",B1304&gt;=30,"Obesity")</f>
        <v>Normal Weight</v>
      </c>
      <c r="D1304" s="9">
        <v>7.41</v>
      </c>
      <c r="E1304" s="11" t="str" cm="1">
        <f t="array" ref="E1304">_xlfn.IFS(D1304&lt;5.7,"Normal",D1304&lt;6.5,"Prediabetes",D1304&gt;=6.5,"Diabetes")</f>
        <v>Diabetes</v>
      </c>
      <c r="F1304" s="9" t="s">
        <v>2380</v>
      </c>
      <c r="G1304" s="9" t="s">
        <v>2378</v>
      </c>
      <c r="H1304" s="9" t="s">
        <v>2378</v>
      </c>
      <c r="I1304" s="11">
        <v>1</v>
      </c>
      <c r="J1304" s="17" t="s">
        <v>2378</v>
      </c>
    </row>
    <row r="1305" spans="1:10" x14ac:dyDescent="0.3">
      <c r="A1305" s="9" t="s">
        <v>1066</v>
      </c>
      <c r="B1305" s="9">
        <v>30.495000000000001</v>
      </c>
      <c r="C1305" s="11" t="str" cm="1">
        <f t="array" ref="C1305">_xlfn.IFS(B1305&lt;18.5,"Underweight",B1305&lt;24.9,"Normal Weight",B1305&lt;30,"Overweight",B1305&gt;=30,"Obesity")</f>
        <v>Obesity</v>
      </c>
      <c r="D1305" s="9">
        <v>5.97</v>
      </c>
      <c r="E1305" s="11" t="str" cm="1">
        <f t="array" ref="E1305">_xlfn.IFS(D1305&lt;5.7,"Normal",D1305&lt;6.5,"Prediabetes",D1305&gt;=6.5,"Diabetes")</f>
        <v>Prediabetes</v>
      </c>
      <c r="F1305" s="9" t="s">
        <v>2378</v>
      </c>
      <c r="G1305" s="9" t="s">
        <v>2378</v>
      </c>
      <c r="H1305" s="9" t="s">
        <v>2378</v>
      </c>
      <c r="I1305" s="11">
        <v>0</v>
      </c>
      <c r="J1305" s="17" t="s">
        <v>2378</v>
      </c>
    </row>
    <row r="1306" spans="1:10" x14ac:dyDescent="0.3">
      <c r="A1306" s="9" t="s">
        <v>1065</v>
      </c>
      <c r="B1306" s="9">
        <v>30.114999999999998</v>
      </c>
      <c r="C1306" s="11" t="str" cm="1">
        <f t="array" ref="C1306">_xlfn.IFS(B1306&lt;18.5,"Underweight",B1306&lt;24.9,"Normal Weight",B1306&lt;30,"Overweight",B1306&gt;=30,"Obesity")</f>
        <v>Obesity</v>
      </c>
      <c r="D1306" s="9">
        <v>5.74</v>
      </c>
      <c r="E1306" s="11" t="str" cm="1">
        <f t="array" ref="E1306">_xlfn.IFS(D1306&lt;5.7,"Normal",D1306&lt;6.5,"Prediabetes",D1306&gt;=6.5,"Diabetes")</f>
        <v>Prediabetes</v>
      </c>
      <c r="F1306" s="9" t="s">
        <v>2378</v>
      </c>
      <c r="G1306" s="9" t="s">
        <v>2378</v>
      </c>
      <c r="H1306" s="9" t="s">
        <v>2380</v>
      </c>
      <c r="I1306" s="11">
        <v>1</v>
      </c>
      <c r="J1306" s="17" t="s">
        <v>2378</v>
      </c>
    </row>
    <row r="1307" spans="1:10" x14ac:dyDescent="0.3">
      <c r="A1307" s="9" t="s">
        <v>1064</v>
      </c>
      <c r="B1307" s="9">
        <v>24.78</v>
      </c>
      <c r="C1307" s="11" t="str" cm="1">
        <f t="array" ref="C1307">_xlfn.IFS(B1307&lt;18.5,"Underweight",B1307&lt;24.9,"Normal Weight",B1307&lt;30,"Overweight",B1307&gt;=30,"Obesity")</f>
        <v>Normal Weight</v>
      </c>
      <c r="D1307" s="9">
        <v>9.85</v>
      </c>
      <c r="E1307" s="11" t="str" cm="1">
        <f t="array" ref="E1307">_xlfn.IFS(D1307&lt;5.7,"Normal",D1307&lt;6.5,"Prediabetes",D1307&gt;=6.5,"Diabetes")</f>
        <v>Diabetes</v>
      </c>
      <c r="F1307" s="9" t="s">
        <v>2378</v>
      </c>
      <c r="G1307" s="9" t="s">
        <v>2378</v>
      </c>
      <c r="H1307" s="9" t="s">
        <v>2378</v>
      </c>
      <c r="I1307" s="11">
        <v>0</v>
      </c>
      <c r="J1307" s="17" t="s">
        <v>2378</v>
      </c>
    </row>
    <row r="1308" spans="1:10" x14ac:dyDescent="0.3">
      <c r="A1308" s="9" t="s">
        <v>1063</v>
      </c>
      <c r="B1308" s="9">
        <v>24.77</v>
      </c>
      <c r="C1308" s="11" t="str" cm="1">
        <f t="array" ref="C1308">_xlfn.IFS(B1308&lt;18.5,"Underweight",B1308&lt;24.9,"Normal Weight",B1308&lt;30,"Overweight",B1308&gt;=30,"Obesity")</f>
        <v>Normal Weight</v>
      </c>
      <c r="D1308" s="9">
        <v>7.59</v>
      </c>
      <c r="E1308" s="11" t="str" cm="1">
        <f t="array" ref="E1308">_xlfn.IFS(D1308&lt;5.7,"Normal",D1308&lt;6.5,"Prediabetes",D1308&gt;=6.5,"Diabetes")</f>
        <v>Diabetes</v>
      </c>
      <c r="F1308" s="9" t="s">
        <v>2378</v>
      </c>
      <c r="G1308" s="9" t="s">
        <v>2378</v>
      </c>
      <c r="H1308" s="9" t="s">
        <v>2378</v>
      </c>
      <c r="I1308" s="11">
        <v>0</v>
      </c>
      <c r="J1308" s="17" t="s">
        <v>2378</v>
      </c>
    </row>
    <row r="1309" spans="1:10" x14ac:dyDescent="0.3">
      <c r="A1309" s="9" t="s">
        <v>1062</v>
      </c>
      <c r="B1309" s="9">
        <v>16.579999999999998</v>
      </c>
      <c r="C1309" s="11" t="str" cm="1">
        <f t="array" ref="C1309">_xlfn.IFS(B1309&lt;18.5,"Underweight",B1309&lt;24.9,"Normal Weight",B1309&lt;30,"Overweight",B1309&gt;=30,"Obesity")</f>
        <v>Underweight</v>
      </c>
      <c r="D1309" s="9">
        <v>6.98</v>
      </c>
      <c r="E1309" s="11" t="str" cm="1">
        <f t="array" ref="E1309">_xlfn.IFS(D1309&lt;5.7,"Normal",D1309&lt;6.5,"Prediabetes",D1309&gt;=6.5,"Diabetes")</f>
        <v>Diabetes</v>
      </c>
      <c r="F1309" s="9" t="s">
        <v>2380</v>
      </c>
      <c r="G1309" s="9" t="s">
        <v>2378</v>
      </c>
      <c r="H1309" s="9" t="s">
        <v>2380</v>
      </c>
      <c r="I1309" s="11">
        <v>1</v>
      </c>
      <c r="J1309" s="17" t="s">
        <v>2378</v>
      </c>
    </row>
    <row r="1310" spans="1:10" x14ac:dyDescent="0.3">
      <c r="A1310" s="9" t="s">
        <v>1061</v>
      </c>
      <c r="B1310" s="9">
        <v>38.17</v>
      </c>
      <c r="C1310" s="11" t="str" cm="1">
        <f t="array" ref="C1310">_xlfn.IFS(B1310&lt;18.5,"Underweight",B1310&lt;24.9,"Normal Weight",B1310&lt;30,"Overweight",B1310&gt;=30,"Obesity")</f>
        <v>Obesity</v>
      </c>
      <c r="D1310" s="9">
        <v>4.7300000000000004</v>
      </c>
      <c r="E1310" s="11" t="str" cm="1">
        <f t="array" ref="E1310">_xlfn.IFS(D1310&lt;5.7,"Normal",D1310&lt;6.5,"Prediabetes",D1310&gt;=6.5,"Diabetes")</f>
        <v>Normal</v>
      </c>
      <c r="F1310" s="9" t="s">
        <v>2380</v>
      </c>
      <c r="G1310" s="9" t="s">
        <v>2378</v>
      </c>
      <c r="H1310" s="9" t="s">
        <v>2378</v>
      </c>
      <c r="I1310" s="11">
        <v>0</v>
      </c>
      <c r="J1310" s="17" t="s">
        <v>2378</v>
      </c>
    </row>
    <row r="1311" spans="1:10" x14ac:dyDescent="0.3">
      <c r="A1311" s="9" t="s">
        <v>1060</v>
      </c>
      <c r="B1311" s="9">
        <v>39.424999999999997</v>
      </c>
      <c r="C1311" s="11" t="str" cm="1">
        <f t="array" ref="C1311">_xlfn.IFS(B1311&lt;18.5,"Underweight",B1311&lt;24.9,"Normal Weight",B1311&lt;30,"Overweight",B1311&gt;=30,"Obesity")</f>
        <v>Obesity</v>
      </c>
      <c r="D1311" s="9">
        <v>4.76</v>
      </c>
      <c r="E1311" s="11" t="str" cm="1">
        <f t="array" ref="E1311">_xlfn.IFS(D1311&lt;5.7,"Normal",D1311&lt;6.5,"Prediabetes",D1311&gt;=6.5,"Diabetes")</f>
        <v>Normal</v>
      </c>
      <c r="F1311" s="9" t="s">
        <v>2380</v>
      </c>
      <c r="G1311" s="9" t="s">
        <v>2378</v>
      </c>
      <c r="H1311" s="9" t="s">
        <v>2378</v>
      </c>
      <c r="I1311" s="11">
        <v>0</v>
      </c>
      <c r="J1311" s="17" t="s">
        <v>2378</v>
      </c>
    </row>
    <row r="1312" spans="1:10" x14ac:dyDescent="0.3">
      <c r="A1312" s="9" t="s">
        <v>1059</v>
      </c>
      <c r="B1312" s="9">
        <v>33.44</v>
      </c>
      <c r="C1312" s="11" t="str" cm="1">
        <f t="array" ref="C1312">_xlfn.IFS(B1312&lt;18.5,"Underweight",B1312&lt;24.9,"Normal Weight",B1312&lt;30,"Overweight",B1312&gt;=30,"Obesity")</f>
        <v>Obesity</v>
      </c>
      <c r="D1312" s="9">
        <v>6.24</v>
      </c>
      <c r="E1312" s="11" t="str" cm="1">
        <f t="array" ref="E1312">_xlfn.IFS(D1312&lt;5.7,"Normal",D1312&lt;6.5,"Prediabetes",D1312&gt;=6.5,"Diabetes")</f>
        <v>Prediabetes</v>
      </c>
      <c r="F1312" s="9" t="s">
        <v>2380</v>
      </c>
      <c r="G1312" s="9" t="s">
        <v>2378</v>
      </c>
      <c r="H1312" s="9" t="s">
        <v>2378</v>
      </c>
      <c r="I1312" s="11">
        <v>0</v>
      </c>
      <c r="J1312" s="17" t="s">
        <v>2378</v>
      </c>
    </row>
    <row r="1313" spans="1:10" x14ac:dyDescent="0.3">
      <c r="A1313" s="9" t="s">
        <v>1058</v>
      </c>
      <c r="B1313" s="9">
        <v>33.344999999999999</v>
      </c>
      <c r="C1313" s="11" t="str" cm="1">
        <f t="array" ref="C1313">_xlfn.IFS(B1313&lt;18.5,"Underweight",B1313&lt;24.9,"Normal Weight",B1313&lt;30,"Overweight",B1313&gt;=30,"Obesity")</f>
        <v>Obesity</v>
      </c>
      <c r="D1313" s="9">
        <v>5.44</v>
      </c>
      <c r="E1313" s="11" t="str" cm="1">
        <f t="array" ref="E1313">_xlfn.IFS(D1313&lt;5.7,"Normal",D1313&lt;6.5,"Prediabetes",D1313&gt;=6.5,"Diabetes")</f>
        <v>Normal</v>
      </c>
      <c r="F1313" s="9" t="s">
        <v>2380</v>
      </c>
      <c r="G1313" s="9" t="s">
        <v>2378</v>
      </c>
      <c r="H1313" s="9" t="s">
        <v>2378</v>
      </c>
      <c r="I1313" s="11">
        <v>0</v>
      </c>
      <c r="J1313" s="17" t="s">
        <v>2378</v>
      </c>
    </row>
    <row r="1314" spans="1:10" x14ac:dyDescent="0.3">
      <c r="A1314" s="9" t="s">
        <v>1057</v>
      </c>
      <c r="B1314" s="9">
        <v>38.79</v>
      </c>
      <c r="C1314" s="11" t="str" cm="1">
        <f t="array" ref="C1314">_xlfn.IFS(B1314&lt;18.5,"Underweight",B1314&lt;24.9,"Normal Weight",B1314&lt;30,"Overweight",B1314&gt;=30,"Obesity")</f>
        <v>Obesity</v>
      </c>
      <c r="D1314" s="9">
        <v>5.08</v>
      </c>
      <c r="E1314" s="11" t="str" cm="1">
        <f t="array" ref="E1314">_xlfn.IFS(D1314&lt;5.7,"Normal",D1314&lt;6.5,"Prediabetes",D1314&gt;=6.5,"Diabetes")</f>
        <v>Normal</v>
      </c>
      <c r="F1314" s="9" t="s">
        <v>2378</v>
      </c>
      <c r="G1314" s="9" t="s">
        <v>2378</v>
      </c>
      <c r="H1314" s="9" t="s">
        <v>2380</v>
      </c>
      <c r="I1314" s="11">
        <v>1</v>
      </c>
      <c r="J1314" s="17" t="s">
        <v>2378</v>
      </c>
    </row>
    <row r="1315" spans="1:10" x14ac:dyDescent="0.3">
      <c r="A1315" s="9" t="s">
        <v>1056</v>
      </c>
      <c r="B1315" s="9">
        <v>30.684999999999999</v>
      </c>
      <c r="C1315" s="11" t="str" cm="1">
        <f t="array" ref="C1315">_xlfn.IFS(B1315&lt;18.5,"Underweight",B1315&lt;24.9,"Normal Weight",B1315&lt;30,"Overweight",B1315&gt;=30,"Obesity")</f>
        <v>Obesity</v>
      </c>
      <c r="D1315" s="9">
        <v>4.87</v>
      </c>
      <c r="E1315" s="11" t="str" cm="1">
        <f t="array" ref="E1315">_xlfn.IFS(D1315&lt;5.7,"Normal",D1315&lt;6.5,"Prediabetes",D1315&gt;=6.5,"Diabetes")</f>
        <v>Normal</v>
      </c>
      <c r="F1315" s="9" t="s">
        <v>2378</v>
      </c>
      <c r="G1315" s="9" t="s">
        <v>2378</v>
      </c>
      <c r="H1315" s="9" t="s">
        <v>2380</v>
      </c>
      <c r="I1315" s="11">
        <v>1</v>
      </c>
      <c r="J1315" s="17" t="s">
        <v>2378</v>
      </c>
    </row>
    <row r="1316" spans="1:10" x14ac:dyDescent="0.3">
      <c r="A1316" s="9" t="s">
        <v>1055</v>
      </c>
      <c r="B1316" s="9">
        <v>22.135000000000002</v>
      </c>
      <c r="C1316" s="11" t="str" cm="1">
        <f t="array" ref="C1316">_xlfn.IFS(B1316&lt;18.5,"Underweight",B1316&lt;24.9,"Normal Weight",B1316&lt;30,"Overweight",B1316&gt;=30,"Obesity")</f>
        <v>Normal Weight</v>
      </c>
      <c r="D1316" s="9">
        <v>8.17</v>
      </c>
      <c r="E1316" s="11" t="str" cm="1">
        <f t="array" ref="E1316">_xlfn.IFS(D1316&lt;5.7,"Normal",D1316&lt;6.5,"Prediabetes",D1316&gt;=6.5,"Diabetes")</f>
        <v>Diabetes</v>
      </c>
      <c r="F1316" s="9" t="s">
        <v>2378</v>
      </c>
      <c r="G1316" s="9" t="s">
        <v>2378</v>
      </c>
      <c r="H1316" s="9" t="s">
        <v>2378</v>
      </c>
      <c r="I1316" s="11">
        <v>0</v>
      </c>
      <c r="J1316" s="17" t="s">
        <v>2378</v>
      </c>
    </row>
    <row r="1317" spans="1:10" x14ac:dyDescent="0.3">
      <c r="A1317" s="9" t="s">
        <v>1054</v>
      </c>
      <c r="B1317" s="9">
        <v>33.33</v>
      </c>
      <c r="C1317" s="11" t="str" cm="1">
        <f t="array" ref="C1317">_xlfn.IFS(B1317&lt;18.5,"Underweight",B1317&lt;24.9,"Normal Weight",B1317&lt;30,"Overweight",B1317&gt;=30,"Obesity")</f>
        <v>Obesity</v>
      </c>
      <c r="D1317" s="9">
        <v>7.61</v>
      </c>
      <c r="E1317" s="11" t="str" cm="1">
        <f t="array" ref="E1317">_xlfn.IFS(D1317&lt;5.7,"Normal",D1317&lt;6.5,"Prediabetes",D1317&gt;=6.5,"Diabetes")</f>
        <v>Diabetes</v>
      </c>
      <c r="F1317" s="9" t="s">
        <v>2378</v>
      </c>
      <c r="G1317" s="9" t="s">
        <v>2378</v>
      </c>
      <c r="H1317" s="9" t="s">
        <v>2378</v>
      </c>
      <c r="I1317" s="11">
        <v>0</v>
      </c>
      <c r="J1317" s="17" t="s">
        <v>2378</v>
      </c>
    </row>
    <row r="1318" spans="1:10" x14ac:dyDescent="0.3">
      <c r="A1318" s="9" t="s">
        <v>1053</v>
      </c>
      <c r="B1318" s="9">
        <v>31.13</v>
      </c>
      <c r="C1318" s="11" t="str" cm="1">
        <f t="array" ref="C1318">_xlfn.IFS(B1318&lt;18.5,"Underweight",B1318&lt;24.9,"Normal Weight",B1318&lt;30,"Overweight",B1318&gt;=30,"Obesity")</f>
        <v>Obesity</v>
      </c>
      <c r="D1318" s="9">
        <v>10.1</v>
      </c>
      <c r="E1318" s="11" t="str" cm="1">
        <f t="array" ref="E1318">_xlfn.IFS(D1318&lt;5.7,"Normal",D1318&lt;6.5,"Prediabetes",D1318&gt;=6.5,"Diabetes")</f>
        <v>Diabetes</v>
      </c>
      <c r="F1318" s="9" t="s">
        <v>2378</v>
      </c>
      <c r="G1318" s="9" t="s">
        <v>2378</v>
      </c>
      <c r="H1318" s="9" t="s">
        <v>2378</v>
      </c>
      <c r="I1318" s="11">
        <v>0</v>
      </c>
      <c r="J1318" s="17" t="s">
        <v>2378</v>
      </c>
    </row>
    <row r="1319" spans="1:10" x14ac:dyDescent="0.3">
      <c r="A1319" s="9" t="s">
        <v>1052</v>
      </c>
      <c r="B1319" s="9">
        <v>28.9</v>
      </c>
      <c r="C1319" s="11" t="str" cm="1">
        <f t="array" ref="C1319">_xlfn.IFS(B1319&lt;18.5,"Underweight",B1319&lt;24.9,"Normal Weight",B1319&lt;30,"Overweight",B1319&gt;=30,"Obesity")</f>
        <v>Overweight</v>
      </c>
      <c r="D1319" s="9">
        <v>11.24</v>
      </c>
      <c r="E1319" s="11" t="str" cm="1">
        <f t="array" ref="E1319">_xlfn.IFS(D1319&lt;5.7,"Normal",D1319&lt;6.5,"Prediabetes",D1319&gt;=6.5,"Diabetes")</f>
        <v>Diabetes</v>
      </c>
      <c r="F1319" s="9" t="s">
        <v>2378</v>
      </c>
      <c r="G1319" s="9" t="s">
        <v>2378</v>
      </c>
      <c r="H1319" s="9" t="s">
        <v>2378</v>
      </c>
      <c r="I1319" s="11">
        <v>0</v>
      </c>
      <c r="J1319" s="17" t="s">
        <v>2378</v>
      </c>
    </row>
    <row r="1320" spans="1:10" x14ac:dyDescent="0.3">
      <c r="A1320" s="9" t="s">
        <v>1051</v>
      </c>
      <c r="B1320" s="9">
        <v>43.31</v>
      </c>
      <c r="C1320" s="11" t="str" cm="1">
        <f t="array" ref="C1320">_xlfn.IFS(B1320&lt;18.5,"Underweight",B1320&lt;24.9,"Normal Weight",B1320&lt;30,"Overweight",B1320&gt;=30,"Obesity")</f>
        <v>Obesity</v>
      </c>
      <c r="D1320" s="9">
        <v>6.1</v>
      </c>
      <c r="E1320" s="11" t="str" cm="1">
        <f t="array" ref="E1320">_xlfn.IFS(D1320&lt;5.7,"Normal",D1320&lt;6.5,"Prediabetes",D1320&gt;=6.5,"Diabetes")</f>
        <v>Prediabetes</v>
      </c>
      <c r="F1320" s="9" t="s">
        <v>2380</v>
      </c>
      <c r="G1320" s="9" t="s">
        <v>2379</v>
      </c>
      <c r="H1320" s="9" t="s">
        <v>2378</v>
      </c>
      <c r="I1320" s="11">
        <v>1</v>
      </c>
      <c r="J1320" s="17" t="s">
        <v>2378</v>
      </c>
    </row>
    <row r="1321" spans="1:10" x14ac:dyDescent="0.3">
      <c r="A1321" s="9" t="s">
        <v>1050</v>
      </c>
      <c r="B1321" s="9">
        <v>22.8</v>
      </c>
      <c r="C1321" s="11" t="str" cm="1">
        <f t="array" ref="C1321">_xlfn.IFS(B1321&lt;18.5,"Underweight",B1321&lt;24.9,"Normal Weight",B1321&lt;30,"Overweight",B1321&gt;=30,"Obesity")</f>
        <v>Normal Weight</v>
      </c>
      <c r="D1321" s="9">
        <v>6.98</v>
      </c>
      <c r="E1321" s="11" t="str" cm="1">
        <f t="array" ref="E1321">_xlfn.IFS(D1321&lt;5.7,"Normal",D1321&lt;6.5,"Prediabetes",D1321&gt;=6.5,"Diabetes")</f>
        <v>Diabetes</v>
      </c>
      <c r="F1321" s="9" t="s">
        <v>2378</v>
      </c>
      <c r="G1321" s="9" t="s">
        <v>2378</v>
      </c>
      <c r="H1321" s="9" t="s">
        <v>2378</v>
      </c>
      <c r="I1321" s="11">
        <v>0</v>
      </c>
      <c r="J1321" s="17" t="s">
        <v>2378</v>
      </c>
    </row>
    <row r="1322" spans="1:10" x14ac:dyDescent="0.3">
      <c r="A1322" s="9" t="s">
        <v>1049</v>
      </c>
      <c r="B1322" s="9">
        <v>19.09</v>
      </c>
      <c r="C1322" s="11" t="str" cm="1">
        <f t="array" ref="C1322">_xlfn.IFS(B1322&lt;18.5,"Underweight",B1322&lt;24.9,"Normal Weight",B1322&lt;30,"Overweight",B1322&gt;=30,"Obesity")</f>
        <v>Normal Weight</v>
      </c>
      <c r="D1322" s="9">
        <v>4</v>
      </c>
      <c r="E1322" s="11" t="str" cm="1">
        <f t="array" ref="E1322">_xlfn.IFS(D1322&lt;5.7,"Normal",D1322&lt;6.5,"Prediabetes",D1322&gt;=6.5,"Diabetes")</f>
        <v>Normal</v>
      </c>
      <c r="F1322" s="9" t="s">
        <v>2380</v>
      </c>
      <c r="G1322" s="9" t="s">
        <v>2378</v>
      </c>
      <c r="H1322" s="9" t="s">
        <v>2378</v>
      </c>
      <c r="I1322" s="11">
        <v>1</v>
      </c>
      <c r="J1322" s="17" t="s">
        <v>2378</v>
      </c>
    </row>
    <row r="1323" spans="1:10" x14ac:dyDescent="0.3">
      <c r="A1323" s="9" t="s">
        <v>1048</v>
      </c>
      <c r="B1323" s="9">
        <v>23.37</v>
      </c>
      <c r="C1323" s="11" t="str" cm="1">
        <f t="array" ref="C1323">_xlfn.IFS(B1323&lt;18.5,"Underweight",B1323&lt;24.9,"Normal Weight",B1323&lt;30,"Overweight",B1323&gt;=30,"Obesity")</f>
        <v>Normal Weight</v>
      </c>
      <c r="D1323" s="9">
        <v>4.2300000000000004</v>
      </c>
      <c r="E1323" s="11" t="str" cm="1">
        <f t="array" ref="E1323">_xlfn.IFS(D1323&lt;5.7,"Normal",D1323&lt;6.5,"Prediabetes",D1323&gt;=6.5,"Diabetes")</f>
        <v>Normal</v>
      </c>
      <c r="F1323" s="9" t="s">
        <v>2378</v>
      </c>
      <c r="G1323" s="9" t="s">
        <v>2378</v>
      </c>
      <c r="H1323" s="9" t="s">
        <v>2378</v>
      </c>
      <c r="I1323" s="11">
        <v>0</v>
      </c>
      <c r="J1323" s="17" t="s">
        <v>2378</v>
      </c>
    </row>
    <row r="1324" spans="1:10" x14ac:dyDescent="0.3">
      <c r="A1324" s="9" t="s">
        <v>1047</v>
      </c>
      <c r="B1324" s="9">
        <v>33.44</v>
      </c>
      <c r="C1324" s="11" t="str" cm="1">
        <f t="array" ref="C1324">_xlfn.IFS(B1324&lt;18.5,"Underweight",B1324&lt;24.9,"Normal Weight",B1324&lt;30,"Overweight",B1324&gt;=30,"Obesity")</f>
        <v>Obesity</v>
      </c>
      <c r="D1324" s="9">
        <v>4.72</v>
      </c>
      <c r="E1324" s="11" t="str" cm="1">
        <f t="array" ref="E1324">_xlfn.IFS(D1324&lt;5.7,"Normal",D1324&lt;6.5,"Prediabetes",D1324&gt;=6.5,"Diabetes")</f>
        <v>Normal</v>
      </c>
      <c r="F1324" s="9" t="s">
        <v>2380</v>
      </c>
      <c r="G1324" s="9" t="s">
        <v>2378</v>
      </c>
      <c r="H1324" s="9" t="s">
        <v>2378</v>
      </c>
      <c r="I1324" s="11">
        <v>0</v>
      </c>
      <c r="J1324" s="17" t="s">
        <v>2378</v>
      </c>
    </row>
    <row r="1325" spans="1:10" x14ac:dyDescent="0.3">
      <c r="A1325" s="9" t="s">
        <v>1046</v>
      </c>
      <c r="B1325" s="9">
        <v>28.05</v>
      </c>
      <c r="C1325" s="11" t="str" cm="1">
        <f t="array" ref="C1325">_xlfn.IFS(B1325&lt;18.5,"Underweight",B1325&lt;24.9,"Normal Weight",B1325&lt;30,"Overweight",B1325&gt;=30,"Obesity")</f>
        <v>Overweight</v>
      </c>
      <c r="D1325" s="9">
        <v>5.63</v>
      </c>
      <c r="E1325" s="11" t="str" cm="1">
        <f t="array" ref="E1325">_xlfn.IFS(D1325&lt;5.7,"Normal",D1325&lt;6.5,"Prediabetes",D1325&gt;=6.5,"Diabetes")</f>
        <v>Normal</v>
      </c>
      <c r="F1325" s="9" t="s">
        <v>2380</v>
      </c>
      <c r="G1325" s="9" t="s">
        <v>2378</v>
      </c>
      <c r="H1325" s="9" t="s">
        <v>2378</v>
      </c>
      <c r="I1325" s="11">
        <v>0</v>
      </c>
      <c r="J1325" s="17" t="s">
        <v>2378</v>
      </c>
    </row>
    <row r="1326" spans="1:10" x14ac:dyDescent="0.3">
      <c r="A1326" s="9" t="s">
        <v>1045</v>
      </c>
      <c r="B1326" s="9">
        <v>27.72</v>
      </c>
      <c r="C1326" s="11" t="str" cm="1">
        <f t="array" ref="C1326">_xlfn.IFS(B1326&lt;18.5,"Underweight",B1326&lt;24.9,"Normal Weight",B1326&lt;30,"Overweight",B1326&gt;=30,"Obesity")</f>
        <v>Overweight</v>
      </c>
      <c r="D1326" s="9">
        <v>5.83</v>
      </c>
      <c r="E1326" s="11" t="str" cm="1">
        <f t="array" ref="E1326">_xlfn.IFS(D1326&lt;5.7,"Normal",D1326&lt;6.5,"Prediabetes",D1326&gt;=6.5,"Diabetes")</f>
        <v>Prediabetes</v>
      </c>
      <c r="F1326" s="9" t="s">
        <v>2380</v>
      </c>
      <c r="G1326" s="9" t="s">
        <v>2378</v>
      </c>
      <c r="H1326" s="9" t="s">
        <v>2378</v>
      </c>
      <c r="I1326" s="11">
        <v>0</v>
      </c>
      <c r="J1326" s="17" t="s">
        <v>2378</v>
      </c>
    </row>
    <row r="1327" spans="1:10" x14ac:dyDescent="0.3">
      <c r="A1327" s="9" t="s">
        <v>1044</v>
      </c>
      <c r="B1327" s="9">
        <v>29.81</v>
      </c>
      <c r="C1327" s="11" t="str" cm="1">
        <f t="array" ref="C1327">_xlfn.IFS(B1327&lt;18.5,"Underweight",B1327&lt;24.9,"Normal Weight",B1327&lt;30,"Overweight",B1327&gt;=30,"Obesity")</f>
        <v>Overweight</v>
      </c>
      <c r="D1327" s="9">
        <v>9.23</v>
      </c>
      <c r="E1327" s="11" t="str" cm="1">
        <f t="array" ref="E1327">_xlfn.IFS(D1327&lt;5.7,"Normal",D1327&lt;6.5,"Prediabetes",D1327&gt;=6.5,"Diabetes")</f>
        <v>Diabetes</v>
      </c>
      <c r="F1327" s="9" t="s">
        <v>2378</v>
      </c>
      <c r="G1327" s="9" t="s">
        <v>2378</v>
      </c>
      <c r="H1327" s="9" t="s">
        <v>2378</v>
      </c>
      <c r="I1327" s="11">
        <v>0</v>
      </c>
      <c r="J1327" s="17" t="s">
        <v>2378</v>
      </c>
    </row>
    <row r="1328" spans="1:10" x14ac:dyDescent="0.3">
      <c r="A1328" s="9" t="s">
        <v>1043</v>
      </c>
      <c r="B1328" s="9">
        <v>23.98</v>
      </c>
      <c r="C1328" s="11" t="str" cm="1">
        <f t="array" ref="C1328">_xlfn.IFS(B1328&lt;18.5,"Underweight",B1328&lt;24.9,"Normal Weight",B1328&lt;30,"Overweight",B1328&gt;=30,"Obesity")</f>
        <v>Normal Weight</v>
      </c>
      <c r="D1328" s="9">
        <v>9.89</v>
      </c>
      <c r="E1328" s="11" t="str" cm="1">
        <f t="array" ref="E1328">_xlfn.IFS(D1328&lt;5.7,"Normal",D1328&lt;6.5,"Prediabetes",D1328&gt;=6.5,"Diabetes")</f>
        <v>Diabetes</v>
      </c>
      <c r="F1328" s="9" t="s">
        <v>2378</v>
      </c>
      <c r="G1328" s="9" t="s">
        <v>2378</v>
      </c>
      <c r="H1328" s="9" t="s">
        <v>2378</v>
      </c>
      <c r="I1328" s="11">
        <v>0</v>
      </c>
      <c r="J1328" s="17" t="s">
        <v>2378</v>
      </c>
    </row>
    <row r="1329" spans="1:10" x14ac:dyDescent="0.3">
      <c r="A1329" s="9" t="s">
        <v>1042</v>
      </c>
      <c r="B1329" s="9">
        <v>17.34</v>
      </c>
      <c r="C1329" s="11" t="str" cm="1">
        <f t="array" ref="C1329">_xlfn.IFS(B1329&lt;18.5,"Underweight",B1329&lt;24.9,"Normal Weight",B1329&lt;30,"Overweight",B1329&gt;=30,"Obesity")</f>
        <v>Underweight</v>
      </c>
      <c r="D1329" s="9">
        <v>12</v>
      </c>
      <c r="E1329" s="11" t="str" cm="1">
        <f t="array" ref="E1329">_xlfn.IFS(D1329&lt;5.7,"Normal",D1329&lt;6.5,"Prediabetes",D1329&gt;=6.5,"Diabetes")</f>
        <v>Diabetes</v>
      </c>
      <c r="F1329" s="9" t="s">
        <v>2378</v>
      </c>
      <c r="G1329" s="9" t="s">
        <v>2378</v>
      </c>
      <c r="H1329" s="9" t="s">
        <v>2378</v>
      </c>
      <c r="I1329" s="11">
        <v>0</v>
      </c>
      <c r="J1329" s="17" t="s">
        <v>2378</v>
      </c>
    </row>
    <row r="1330" spans="1:10" x14ac:dyDescent="0.3">
      <c r="A1330" s="9" t="s">
        <v>1041</v>
      </c>
      <c r="B1330" s="9">
        <v>40.39</v>
      </c>
      <c r="C1330" s="11" t="str" cm="1">
        <f t="array" ref="C1330">_xlfn.IFS(B1330&lt;18.5,"Underweight",B1330&lt;24.9,"Normal Weight",B1330&lt;30,"Overweight",B1330&gt;=30,"Obesity")</f>
        <v>Obesity</v>
      </c>
      <c r="D1330" s="9">
        <v>4.24</v>
      </c>
      <c r="E1330" s="11" t="str" cm="1">
        <f t="array" ref="E1330">_xlfn.IFS(D1330&lt;5.7,"Normal",D1330&lt;6.5,"Prediabetes",D1330&gt;=6.5,"Diabetes")</f>
        <v>Normal</v>
      </c>
      <c r="F1330" s="9" t="s">
        <v>2380</v>
      </c>
      <c r="G1330" s="9" t="s">
        <v>2378</v>
      </c>
      <c r="H1330" s="9" t="s">
        <v>2380</v>
      </c>
      <c r="I1330" s="11">
        <v>1</v>
      </c>
      <c r="J1330" s="17" t="s">
        <v>2378</v>
      </c>
    </row>
    <row r="1331" spans="1:10" x14ac:dyDescent="0.3">
      <c r="A1331" s="9" t="s">
        <v>1040</v>
      </c>
      <c r="B1331" s="9">
        <v>25.96</v>
      </c>
      <c r="C1331" s="11" t="str" cm="1">
        <f t="array" ref="C1331">_xlfn.IFS(B1331&lt;18.5,"Underweight",B1331&lt;24.9,"Normal Weight",B1331&lt;30,"Overweight",B1331&gt;=30,"Obesity")</f>
        <v>Overweight</v>
      </c>
      <c r="D1331" s="9">
        <v>4.68</v>
      </c>
      <c r="E1331" s="11" t="str" cm="1">
        <f t="array" ref="E1331">_xlfn.IFS(D1331&lt;5.7,"Normal",D1331&lt;6.5,"Prediabetes",D1331&gt;=6.5,"Diabetes")</f>
        <v>Normal</v>
      </c>
      <c r="F1331" s="9" t="s">
        <v>2380</v>
      </c>
      <c r="G1331" s="9" t="s">
        <v>2378</v>
      </c>
      <c r="H1331" s="9" t="s">
        <v>2380</v>
      </c>
      <c r="I1331" s="11">
        <v>1</v>
      </c>
      <c r="J1331" s="17" t="s">
        <v>2378</v>
      </c>
    </row>
    <row r="1332" spans="1:10" x14ac:dyDescent="0.3">
      <c r="A1332" s="9" t="s">
        <v>1039</v>
      </c>
      <c r="B1332" s="9">
        <v>17.68</v>
      </c>
      <c r="C1332" s="11" t="str" cm="1">
        <f t="array" ref="C1332">_xlfn.IFS(B1332&lt;18.5,"Underweight",B1332&lt;24.9,"Normal Weight",B1332&lt;30,"Overweight",B1332&gt;=30,"Obesity")</f>
        <v>Underweight</v>
      </c>
      <c r="D1332" s="9">
        <v>8.57</v>
      </c>
      <c r="E1332" s="11" t="str" cm="1">
        <f t="array" ref="E1332">_xlfn.IFS(D1332&lt;5.7,"Normal",D1332&lt;6.5,"Prediabetes",D1332&gt;=6.5,"Diabetes")</f>
        <v>Diabetes</v>
      </c>
      <c r="F1332" s="9" t="s">
        <v>2380</v>
      </c>
      <c r="G1332" s="9" t="s">
        <v>2378</v>
      </c>
      <c r="H1332" s="9" t="s">
        <v>2380</v>
      </c>
      <c r="I1332" s="11">
        <v>1</v>
      </c>
      <c r="J1332" s="17" t="s">
        <v>2378</v>
      </c>
    </row>
    <row r="1333" spans="1:10" x14ac:dyDescent="0.3">
      <c r="A1333" s="9" t="s">
        <v>1038</v>
      </c>
      <c r="B1333" s="9">
        <v>30.875</v>
      </c>
      <c r="C1333" s="11" t="str" cm="1">
        <f t="array" ref="C1333">_xlfn.IFS(B1333&lt;18.5,"Underweight",B1333&lt;24.9,"Normal Weight",B1333&lt;30,"Overweight",B1333&gt;=30,"Obesity")</f>
        <v>Obesity</v>
      </c>
      <c r="D1333" s="9">
        <v>4.0999999999999996</v>
      </c>
      <c r="E1333" s="11" t="str" cm="1">
        <f t="array" ref="E1333">_xlfn.IFS(D1333&lt;5.7,"Normal",D1333&lt;6.5,"Prediabetes",D1333&gt;=6.5,"Diabetes")</f>
        <v>Normal</v>
      </c>
      <c r="F1333" s="9" t="s">
        <v>2378</v>
      </c>
      <c r="G1333" s="9" t="s">
        <v>2378</v>
      </c>
      <c r="H1333" s="9" t="s">
        <v>2378</v>
      </c>
      <c r="I1333" s="11">
        <v>0</v>
      </c>
      <c r="J1333" s="17" t="s">
        <v>2378</v>
      </c>
    </row>
    <row r="1334" spans="1:10" x14ac:dyDescent="0.3">
      <c r="A1334" s="9" t="s">
        <v>1037</v>
      </c>
      <c r="B1334" s="9">
        <v>30.81</v>
      </c>
      <c r="C1334" s="11" t="str" cm="1">
        <f t="array" ref="C1334">_xlfn.IFS(B1334&lt;18.5,"Underweight",B1334&lt;24.9,"Normal Weight",B1334&lt;30,"Overweight",B1334&gt;=30,"Obesity")</f>
        <v>Obesity</v>
      </c>
      <c r="D1334" s="9">
        <v>4.49</v>
      </c>
      <c r="E1334" s="11" t="str" cm="1">
        <f t="array" ref="E1334">_xlfn.IFS(D1334&lt;5.7,"Normal",D1334&lt;6.5,"Prediabetes",D1334&gt;=6.5,"Diabetes")</f>
        <v>Normal</v>
      </c>
      <c r="F1334" s="9" t="s">
        <v>2378</v>
      </c>
      <c r="G1334" s="9" t="s">
        <v>2378</v>
      </c>
      <c r="H1334" s="9" t="s">
        <v>2378</v>
      </c>
      <c r="I1334" s="11">
        <v>0</v>
      </c>
      <c r="J1334" s="17" t="s">
        <v>2378</v>
      </c>
    </row>
    <row r="1335" spans="1:10" x14ac:dyDescent="0.3">
      <c r="A1335" s="9" t="s">
        <v>1036</v>
      </c>
      <c r="B1335" s="9">
        <v>36.85</v>
      </c>
      <c r="C1335" s="11" t="str" cm="1">
        <f t="array" ref="C1335">_xlfn.IFS(B1335&lt;18.5,"Underweight",B1335&lt;24.9,"Normal Weight",B1335&lt;30,"Overweight",B1335&gt;=30,"Obesity")</f>
        <v>Obesity</v>
      </c>
      <c r="D1335" s="9">
        <v>8.8000000000000007</v>
      </c>
      <c r="E1335" s="11" t="str" cm="1">
        <f t="array" ref="E1335">_xlfn.IFS(D1335&lt;5.7,"Normal",D1335&lt;6.5,"Prediabetes",D1335&gt;=6.5,"Diabetes")</f>
        <v>Diabetes</v>
      </c>
      <c r="F1335" s="9" t="s">
        <v>2378</v>
      </c>
      <c r="G1335" s="9" t="s">
        <v>2378</v>
      </c>
      <c r="H1335" s="9" t="s">
        <v>2378</v>
      </c>
      <c r="I1335" s="11">
        <v>2</v>
      </c>
      <c r="J1335" s="17" t="s">
        <v>2378</v>
      </c>
    </row>
    <row r="1336" spans="1:10" x14ac:dyDescent="0.3">
      <c r="A1336" s="9" t="s">
        <v>1035</v>
      </c>
      <c r="B1336" s="9">
        <v>35.86</v>
      </c>
      <c r="C1336" s="11" t="str" cm="1">
        <f t="array" ref="C1336">_xlfn.IFS(B1336&lt;18.5,"Underweight",B1336&lt;24.9,"Normal Weight",B1336&lt;30,"Overweight",B1336&gt;=30,"Obesity")</f>
        <v>Obesity</v>
      </c>
      <c r="D1336" s="9">
        <v>7.93</v>
      </c>
      <c r="E1336" s="11" t="str" cm="1">
        <f t="array" ref="E1336">_xlfn.IFS(D1336&lt;5.7,"Normal",D1336&lt;6.5,"Prediabetes",D1336&gt;=6.5,"Diabetes")</f>
        <v>Diabetes</v>
      </c>
      <c r="F1336" s="9" t="s">
        <v>2378</v>
      </c>
      <c r="G1336" s="9" t="s">
        <v>2378</v>
      </c>
      <c r="H1336" s="9" t="s">
        <v>2378</v>
      </c>
      <c r="I1336" s="11">
        <v>2</v>
      </c>
      <c r="J1336" s="17" t="s">
        <v>2378</v>
      </c>
    </row>
    <row r="1337" spans="1:10" x14ac:dyDescent="0.3">
      <c r="A1337" s="9" t="s">
        <v>1034</v>
      </c>
      <c r="B1337" s="9">
        <v>30.3</v>
      </c>
      <c r="C1337" s="11" t="str" cm="1">
        <f t="array" ref="C1337">_xlfn.IFS(B1337&lt;18.5,"Underweight",B1337&lt;24.9,"Normal Weight",B1337&lt;30,"Overweight",B1337&gt;=30,"Obesity")</f>
        <v>Obesity</v>
      </c>
      <c r="D1337" s="9">
        <v>9.4499999999999993</v>
      </c>
      <c r="E1337" s="11" t="str" cm="1">
        <f t="array" ref="E1337">_xlfn.IFS(D1337&lt;5.7,"Normal",D1337&lt;6.5,"Prediabetes",D1337&gt;=6.5,"Diabetes")</f>
        <v>Diabetes</v>
      </c>
      <c r="F1337" s="9" t="s">
        <v>2378</v>
      </c>
      <c r="G1337" s="9" t="s">
        <v>2378</v>
      </c>
      <c r="H1337" s="9" t="s">
        <v>2378</v>
      </c>
      <c r="I1337" s="11">
        <v>2</v>
      </c>
      <c r="J1337" s="17" t="s">
        <v>2378</v>
      </c>
    </row>
    <row r="1338" spans="1:10" x14ac:dyDescent="0.3">
      <c r="A1338" s="9" t="s">
        <v>1033</v>
      </c>
      <c r="B1338" s="9">
        <v>32.015000000000001</v>
      </c>
      <c r="C1338" s="11" t="str" cm="1">
        <f t="array" ref="C1338">_xlfn.IFS(B1338&lt;18.5,"Underweight",B1338&lt;24.9,"Normal Weight",B1338&lt;30,"Overweight",B1338&gt;=30,"Obesity")</f>
        <v>Obesity</v>
      </c>
      <c r="D1338" s="9">
        <v>7.67</v>
      </c>
      <c r="E1338" s="11" t="str" cm="1">
        <f t="array" ref="E1338">_xlfn.IFS(D1338&lt;5.7,"Normal",D1338&lt;6.5,"Prediabetes",D1338&gt;=6.5,"Diabetes")</f>
        <v>Diabetes</v>
      </c>
      <c r="F1338" s="9" t="s">
        <v>2378</v>
      </c>
      <c r="G1338" s="9" t="s">
        <v>2378</v>
      </c>
      <c r="H1338" s="9" t="s">
        <v>2378</v>
      </c>
      <c r="I1338" s="11">
        <v>0</v>
      </c>
      <c r="J1338" s="17" t="s">
        <v>2378</v>
      </c>
    </row>
    <row r="1339" spans="1:10" x14ac:dyDescent="0.3">
      <c r="A1339" s="9" t="s">
        <v>1032</v>
      </c>
      <c r="B1339" s="9">
        <v>25.06</v>
      </c>
      <c r="C1339" s="11" t="str" cm="1">
        <f t="array" ref="C1339">_xlfn.IFS(B1339&lt;18.5,"Underweight",B1339&lt;24.9,"Normal Weight",B1339&lt;30,"Overweight",B1339&gt;=30,"Obesity")</f>
        <v>Overweight</v>
      </c>
      <c r="D1339" s="9">
        <v>10.53</v>
      </c>
      <c r="E1339" s="11" t="str" cm="1">
        <f t="array" ref="E1339">_xlfn.IFS(D1339&lt;5.7,"Normal",D1339&lt;6.5,"Prediabetes",D1339&gt;=6.5,"Diabetes")</f>
        <v>Diabetes</v>
      </c>
      <c r="F1339" s="9" t="s">
        <v>2378</v>
      </c>
      <c r="G1339" s="9" t="s">
        <v>2378</v>
      </c>
      <c r="H1339" s="9" t="s">
        <v>2378</v>
      </c>
      <c r="I1339" s="11">
        <v>2</v>
      </c>
      <c r="J1339" s="17" t="s">
        <v>2378</v>
      </c>
    </row>
    <row r="1340" spans="1:10" x14ac:dyDescent="0.3">
      <c r="A1340" s="9" t="s">
        <v>1031</v>
      </c>
      <c r="B1340" s="9">
        <v>18.829999999999998</v>
      </c>
      <c r="C1340" s="11" t="str" cm="1">
        <f t="array" ref="C1340">_xlfn.IFS(B1340&lt;18.5,"Underweight",B1340&lt;24.9,"Normal Weight",B1340&lt;30,"Overweight",B1340&gt;=30,"Obesity")</f>
        <v>Normal Weight</v>
      </c>
      <c r="D1340" s="9">
        <v>10.08</v>
      </c>
      <c r="E1340" s="11" t="str" cm="1">
        <f t="array" ref="E1340">_xlfn.IFS(D1340&lt;5.7,"Normal",D1340&lt;6.5,"Prediabetes",D1340&gt;=6.5,"Diabetes")</f>
        <v>Diabetes</v>
      </c>
      <c r="F1340" s="9" t="s">
        <v>2380</v>
      </c>
      <c r="G1340" s="9" t="s">
        <v>2378</v>
      </c>
      <c r="H1340" s="9" t="s">
        <v>2378</v>
      </c>
      <c r="I1340" s="11">
        <v>0</v>
      </c>
      <c r="J1340" s="17" t="s">
        <v>2378</v>
      </c>
    </row>
    <row r="1341" spans="1:10" x14ac:dyDescent="0.3">
      <c r="A1341" s="9" t="s">
        <v>1030</v>
      </c>
      <c r="B1341" s="9">
        <v>47.52</v>
      </c>
      <c r="C1341" s="11" t="str" cm="1">
        <f t="array" ref="C1341">_xlfn.IFS(B1341&lt;18.5,"Underweight",B1341&lt;24.9,"Normal Weight",B1341&lt;30,"Overweight",B1341&gt;=30,"Obesity")</f>
        <v>Obesity</v>
      </c>
      <c r="D1341" s="9">
        <v>11.39</v>
      </c>
      <c r="E1341" s="11" t="str" cm="1">
        <f t="array" ref="E1341">_xlfn.IFS(D1341&lt;5.7,"Normal",D1341&lt;6.5,"Prediabetes",D1341&gt;=6.5,"Diabetes")</f>
        <v>Diabetes</v>
      </c>
      <c r="F1341" s="9" t="s">
        <v>2380</v>
      </c>
      <c r="G1341" s="9" t="s">
        <v>2378</v>
      </c>
      <c r="H1341" s="9" t="s">
        <v>2378</v>
      </c>
      <c r="I1341" s="11">
        <v>1</v>
      </c>
      <c r="J1341" s="17" t="s">
        <v>2378</v>
      </c>
    </row>
    <row r="1342" spans="1:10" x14ac:dyDescent="0.3">
      <c r="A1342" s="9" t="s">
        <v>1029</v>
      </c>
      <c r="B1342" s="9">
        <v>37.82</v>
      </c>
      <c r="C1342" s="11" t="str" cm="1">
        <f t="array" ref="C1342">_xlfn.IFS(B1342&lt;18.5,"Underweight",B1342&lt;24.9,"Normal Weight",B1342&lt;30,"Overweight",B1342&gt;=30,"Obesity")</f>
        <v>Obesity</v>
      </c>
      <c r="D1342" s="9">
        <v>6.36</v>
      </c>
      <c r="E1342" s="11" t="str" cm="1">
        <f t="array" ref="E1342">_xlfn.IFS(D1342&lt;5.7,"Normal",D1342&lt;6.5,"Prediabetes",D1342&gt;=6.5,"Diabetes")</f>
        <v>Prediabetes</v>
      </c>
      <c r="F1342" s="9" t="s">
        <v>2378</v>
      </c>
      <c r="G1342" s="9" t="s">
        <v>2378</v>
      </c>
      <c r="H1342" s="9" t="s">
        <v>2378</v>
      </c>
      <c r="I1342" s="11">
        <v>0</v>
      </c>
      <c r="J1342" s="17" t="s">
        <v>2378</v>
      </c>
    </row>
    <row r="1343" spans="1:10" x14ac:dyDescent="0.3">
      <c r="A1343" s="9" t="s">
        <v>1028</v>
      </c>
      <c r="B1343" s="9">
        <v>44.16</v>
      </c>
      <c r="C1343" s="11" t="str" cm="1">
        <f t="array" ref="C1343">_xlfn.IFS(B1343&lt;18.5,"Underweight",B1343&lt;24.9,"Normal Weight",B1343&lt;30,"Overweight",B1343&gt;=30,"Obesity")</f>
        <v>Obesity</v>
      </c>
      <c r="D1343" s="9">
        <v>5.31</v>
      </c>
      <c r="E1343" s="11" t="str" cm="1">
        <f t="array" ref="E1343">_xlfn.IFS(D1343&lt;5.7,"Normal",D1343&lt;6.5,"Prediabetes",D1343&gt;=6.5,"Diabetes")</f>
        <v>Normal</v>
      </c>
      <c r="F1343" s="9" t="s">
        <v>2380</v>
      </c>
      <c r="G1343" s="9" t="s">
        <v>2378</v>
      </c>
      <c r="H1343" s="9" t="s">
        <v>2378</v>
      </c>
      <c r="I1343" s="11">
        <v>0</v>
      </c>
      <c r="J1343" s="17" t="s">
        <v>2378</v>
      </c>
    </row>
    <row r="1344" spans="1:10" x14ac:dyDescent="0.3">
      <c r="A1344" s="9" t="s">
        <v>1027</v>
      </c>
      <c r="B1344" s="9">
        <v>37.049999999999997</v>
      </c>
      <c r="C1344" s="11" t="str" cm="1">
        <f t="array" ref="C1344">_xlfn.IFS(B1344&lt;18.5,"Underweight",B1344&lt;24.9,"Normal Weight",B1344&lt;30,"Overweight",B1344&gt;=30,"Obesity")</f>
        <v>Obesity</v>
      </c>
      <c r="D1344" s="9">
        <v>4.74</v>
      </c>
      <c r="E1344" s="11" t="str" cm="1">
        <f t="array" ref="E1344">_xlfn.IFS(D1344&lt;5.7,"Normal",D1344&lt;6.5,"Prediabetes",D1344&gt;=6.5,"Diabetes")</f>
        <v>Normal</v>
      </c>
      <c r="F1344" s="9" t="s">
        <v>2378</v>
      </c>
      <c r="G1344" s="9" t="s">
        <v>2378</v>
      </c>
      <c r="H1344" s="9" t="s">
        <v>2380</v>
      </c>
      <c r="I1344" s="11">
        <v>1</v>
      </c>
      <c r="J1344" s="17" t="s">
        <v>2378</v>
      </c>
    </row>
    <row r="1345" spans="1:10" x14ac:dyDescent="0.3">
      <c r="A1345" s="9" t="s">
        <v>1026</v>
      </c>
      <c r="B1345" s="9">
        <v>18.66</v>
      </c>
      <c r="C1345" s="11" t="str" cm="1">
        <f t="array" ref="C1345">_xlfn.IFS(B1345&lt;18.5,"Underweight",B1345&lt;24.9,"Normal Weight",B1345&lt;30,"Overweight",B1345&gt;=30,"Obesity")</f>
        <v>Normal Weight</v>
      </c>
      <c r="D1345" s="9">
        <v>11.35</v>
      </c>
      <c r="E1345" s="11" t="str" cm="1">
        <f t="array" ref="E1345">_xlfn.IFS(D1345&lt;5.7,"Normal",D1345&lt;6.5,"Prediabetes",D1345&gt;=6.5,"Diabetes")</f>
        <v>Diabetes</v>
      </c>
      <c r="F1345" s="9" t="s">
        <v>2378</v>
      </c>
      <c r="G1345" s="9" t="s">
        <v>2378</v>
      </c>
      <c r="H1345" s="9" t="s">
        <v>2378</v>
      </c>
      <c r="I1345" s="11">
        <v>0</v>
      </c>
      <c r="J1345" s="17" t="s">
        <v>2378</v>
      </c>
    </row>
    <row r="1346" spans="1:10" x14ac:dyDescent="0.3">
      <c r="A1346" s="9" t="s">
        <v>1025</v>
      </c>
      <c r="B1346" s="9">
        <v>36.200000000000003</v>
      </c>
      <c r="C1346" s="11" t="str" cm="1">
        <f t="array" ref="C1346">_xlfn.IFS(B1346&lt;18.5,"Underweight",B1346&lt;24.9,"Normal Weight",B1346&lt;30,"Overweight",B1346&gt;=30,"Obesity")</f>
        <v>Obesity</v>
      </c>
      <c r="D1346" s="9">
        <v>6.81</v>
      </c>
      <c r="E1346" s="11" t="str" cm="1">
        <f t="array" ref="E1346">_xlfn.IFS(D1346&lt;5.7,"Normal",D1346&lt;6.5,"Prediabetes",D1346&gt;=6.5,"Diabetes")</f>
        <v>Diabetes</v>
      </c>
      <c r="F1346" s="9" t="s">
        <v>2380</v>
      </c>
      <c r="G1346" s="9" t="s">
        <v>2378</v>
      </c>
      <c r="H1346" s="9" t="s">
        <v>2378</v>
      </c>
      <c r="I1346" s="11">
        <v>1</v>
      </c>
      <c r="J1346" s="17" t="s">
        <v>2378</v>
      </c>
    </row>
    <row r="1347" spans="1:10" x14ac:dyDescent="0.3">
      <c r="A1347" s="9" t="s">
        <v>1024</v>
      </c>
      <c r="B1347" s="9">
        <v>18.87</v>
      </c>
      <c r="C1347" s="11" t="str" cm="1">
        <f t="array" ref="C1347">_xlfn.IFS(B1347&lt;18.5,"Underweight",B1347&lt;24.9,"Normal Weight",B1347&lt;30,"Overweight",B1347&gt;=30,"Obesity")</f>
        <v>Normal Weight</v>
      </c>
      <c r="D1347" s="9">
        <v>8.06</v>
      </c>
      <c r="E1347" s="11" t="str" cm="1">
        <f t="array" ref="E1347">_xlfn.IFS(D1347&lt;5.7,"Normal",D1347&lt;6.5,"Prediabetes",D1347&gt;=6.5,"Diabetes")</f>
        <v>Diabetes</v>
      </c>
      <c r="F1347" s="9" t="s">
        <v>2378</v>
      </c>
      <c r="G1347" s="9" t="s">
        <v>2378</v>
      </c>
      <c r="H1347" s="9" t="s">
        <v>2378</v>
      </c>
      <c r="I1347" s="11">
        <v>0</v>
      </c>
      <c r="J1347" s="17" t="s">
        <v>2378</v>
      </c>
    </row>
    <row r="1348" spans="1:10" x14ac:dyDescent="0.3">
      <c r="A1348" s="9" t="s">
        <v>1023</v>
      </c>
      <c r="B1348" s="9">
        <v>32.299999999999997</v>
      </c>
      <c r="C1348" s="11" t="str" cm="1">
        <f t="array" ref="C1348">_xlfn.IFS(B1348&lt;18.5,"Underweight",B1348&lt;24.9,"Normal Weight",B1348&lt;30,"Overweight",B1348&gt;=30,"Obesity")</f>
        <v>Obesity</v>
      </c>
      <c r="D1348" s="9">
        <v>6.74</v>
      </c>
      <c r="E1348" s="11" t="str" cm="1">
        <f t="array" ref="E1348">_xlfn.IFS(D1348&lt;5.7,"Normal",D1348&lt;6.5,"Prediabetes",D1348&gt;=6.5,"Diabetes")</f>
        <v>Diabetes</v>
      </c>
      <c r="F1348" s="9" t="s">
        <v>2380</v>
      </c>
      <c r="G1348" s="9" t="s">
        <v>2378</v>
      </c>
      <c r="H1348" s="9" t="s">
        <v>2378</v>
      </c>
      <c r="I1348" s="11">
        <v>1</v>
      </c>
      <c r="J1348" s="17" t="s">
        <v>2378</v>
      </c>
    </row>
    <row r="1349" spans="1:10" x14ac:dyDescent="0.3">
      <c r="A1349" s="9" t="s">
        <v>1022</v>
      </c>
      <c r="B1349" s="9">
        <v>22.64</v>
      </c>
      <c r="C1349" s="11" t="str" cm="1">
        <f t="array" ref="C1349">_xlfn.IFS(B1349&lt;18.5,"Underweight",B1349&lt;24.9,"Normal Weight",B1349&lt;30,"Overweight",B1349&gt;=30,"Obesity")</f>
        <v>Normal Weight</v>
      </c>
      <c r="D1349" s="9">
        <v>6.54</v>
      </c>
      <c r="E1349" s="11" t="str" cm="1">
        <f t="array" ref="E1349">_xlfn.IFS(D1349&lt;5.7,"Normal",D1349&lt;6.5,"Prediabetes",D1349&gt;=6.5,"Diabetes")</f>
        <v>Diabetes</v>
      </c>
      <c r="F1349" s="9" t="s">
        <v>2380</v>
      </c>
      <c r="G1349" s="9" t="s">
        <v>2378</v>
      </c>
      <c r="H1349" s="9" t="s">
        <v>2378</v>
      </c>
      <c r="I1349" s="11">
        <v>2</v>
      </c>
      <c r="J1349" s="17" t="s">
        <v>2378</v>
      </c>
    </row>
    <row r="1350" spans="1:10" x14ac:dyDescent="0.3">
      <c r="A1350" s="9" t="s">
        <v>1021</v>
      </c>
      <c r="B1350" s="9">
        <v>28.69</v>
      </c>
      <c r="C1350" s="11" t="str" cm="1">
        <f t="array" ref="C1350">_xlfn.IFS(B1350&lt;18.5,"Underweight",B1350&lt;24.9,"Normal Weight",B1350&lt;30,"Overweight",B1350&gt;=30,"Obesity")</f>
        <v>Overweight</v>
      </c>
      <c r="D1350" s="9">
        <v>5.4</v>
      </c>
      <c r="E1350" s="11" t="str" cm="1">
        <f t="array" ref="E1350">_xlfn.IFS(D1350&lt;5.7,"Normal",D1350&lt;6.5,"Prediabetes",D1350&gt;=6.5,"Diabetes")</f>
        <v>Normal</v>
      </c>
      <c r="F1350" s="9" t="s">
        <v>2378</v>
      </c>
      <c r="G1350" s="9" t="s">
        <v>2378</v>
      </c>
      <c r="H1350" s="9" t="s">
        <v>2378</v>
      </c>
      <c r="I1350" s="11">
        <v>0</v>
      </c>
      <c r="J1350" s="17" t="s">
        <v>2378</v>
      </c>
    </row>
    <row r="1351" spans="1:10" x14ac:dyDescent="0.3">
      <c r="A1351" s="9" t="s">
        <v>1020</v>
      </c>
      <c r="B1351" s="9">
        <v>28.16</v>
      </c>
      <c r="C1351" s="11" t="str" cm="1">
        <f t="array" ref="C1351">_xlfn.IFS(B1351&lt;18.5,"Underweight",B1351&lt;24.9,"Normal Weight",B1351&lt;30,"Overweight",B1351&gt;=30,"Obesity")</f>
        <v>Overweight</v>
      </c>
      <c r="D1351" s="9">
        <v>5.58</v>
      </c>
      <c r="E1351" s="11" t="str" cm="1">
        <f t="array" ref="E1351">_xlfn.IFS(D1351&lt;5.7,"Normal",D1351&lt;6.5,"Prediabetes",D1351&gt;=6.5,"Diabetes")</f>
        <v>Normal</v>
      </c>
      <c r="F1351" s="9" t="s">
        <v>2380</v>
      </c>
      <c r="G1351" s="9" t="s">
        <v>2378</v>
      </c>
      <c r="H1351" s="9" t="s">
        <v>2378</v>
      </c>
      <c r="I1351" s="11">
        <v>0</v>
      </c>
      <c r="J1351" s="17" t="s">
        <v>2378</v>
      </c>
    </row>
    <row r="1352" spans="1:10" x14ac:dyDescent="0.3">
      <c r="A1352" s="9" t="s">
        <v>1019</v>
      </c>
      <c r="B1352" s="9">
        <v>45.54</v>
      </c>
      <c r="C1352" s="11" t="str" cm="1">
        <f t="array" ref="C1352">_xlfn.IFS(B1352&lt;18.5,"Underweight",B1352&lt;24.9,"Normal Weight",B1352&lt;30,"Overweight",B1352&gt;=30,"Obesity")</f>
        <v>Obesity</v>
      </c>
      <c r="D1352" s="9">
        <v>5.84</v>
      </c>
      <c r="E1352" s="11" t="str" cm="1">
        <f t="array" ref="E1352">_xlfn.IFS(D1352&lt;5.7,"Normal",D1352&lt;6.5,"Prediabetes",D1352&gt;=6.5,"Diabetes")</f>
        <v>Prediabetes</v>
      </c>
      <c r="F1352" s="9" t="s">
        <v>2378</v>
      </c>
      <c r="G1352" s="9" t="s">
        <v>2378</v>
      </c>
      <c r="H1352" s="9" t="s">
        <v>2380</v>
      </c>
      <c r="I1352" s="11">
        <v>1</v>
      </c>
      <c r="J1352" s="17" t="s">
        <v>2378</v>
      </c>
    </row>
    <row r="1353" spans="1:10" x14ac:dyDescent="0.3">
      <c r="A1353" s="9" t="s">
        <v>1018</v>
      </c>
      <c r="B1353" s="9">
        <v>28.7</v>
      </c>
      <c r="C1353" s="11" t="str" cm="1">
        <f t="array" ref="C1353">_xlfn.IFS(B1353&lt;18.5,"Underweight",B1353&lt;24.9,"Normal Weight",B1353&lt;30,"Overweight",B1353&gt;=30,"Obesity")</f>
        <v>Overweight</v>
      </c>
      <c r="D1353" s="9">
        <v>4.2</v>
      </c>
      <c r="E1353" s="11" t="str" cm="1">
        <f t="array" ref="E1353">_xlfn.IFS(D1353&lt;5.7,"Normal",D1353&lt;6.5,"Prediabetes",D1353&gt;=6.5,"Diabetes")</f>
        <v>Normal</v>
      </c>
      <c r="F1353" s="9" t="s">
        <v>2378</v>
      </c>
      <c r="G1353" s="9" t="s">
        <v>2378</v>
      </c>
      <c r="H1353" s="9" t="s">
        <v>2378</v>
      </c>
      <c r="I1353" s="11">
        <v>0</v>
      </c>
      <c r="J1353" s="17" t="s">
        <v>2378</v>
      </c>
    </row>
    <row r="1354" spans="1:10" x14ac:dyDescent="0.3">
      <c r="A1354" s="9" t="s">
        <v>1017</v>
      </c>
      <c r="B1354" s="9">
        <v>27.74</v>
      </c>
      <c r="C1354" s="11" t="str" cm="1">
        <f t="array" ref="C1354">_xlfn.IFS(B1354&lt;18.5,"Underweight",B1354&lt;24.9,"Normal Weight",B1354&lt;30,"Overweight",B1354&gt;=30,"Obesity")</f>
        <v>Overweight</v>
      </c>
      <c r="D1354" s="9">
        <v>6.06</v>
      </c>
      <c r="E1354" s="11" t="str" cm="1">
        <f t="array" ref="E1354">_xlfn.IFS(D1354&lt;5.7,"Normal",D1354&lt;6.5,"Prediabetes",D1354&gt;=6.5,"Diabetes")</f>
        <v>Prediabetes</v>
      </c>
      <c r="F1354" s="9" t="s">
        <v>2380</v>
      </c>
      <c r="G1354" s="9" t="s">
        <v>2378</v>
      </c>
      <c r="H1354" s="9" t="s">
        <v>2378</v>
      </c>
      <c r="I1354" s="11">
        <v>0</v>
      </c>
      <c r="J1354" s="17" t="s">
        <v>2378</v>
      </c>
    </row>
    <row r="1355" spans="1:10" x14ac:dyDescent="0.3">
      <c r="A1355" s="9" t="s">
        <v>1016</v>
      </c>
      <c r="B1355" s="9">
        <v>36.954999999999998</v>
      </c>
      <c r="C1355" s="11" t="str" cm="1">
        <f t="array" ref="C1355">_xlfn.IFS(B1355&lt;18.5,"Underweight",B1355&lt;24.9,"Normal Weight",B1355&lt;30,"Overweight",B1355&gt;=30,"Obesity")</f>
        <v>Obesity</v>
      </c>
      <c r="D1355" s="9">
        <v>7.57</v>
      </c>
      <c r="E1355" s="11" t="str" cm="1">
        <f t="array" ref="E1355">_xlfn.IFS(D1355&lt;5.7,"Normal",D1355&lt;6.5,"Prediabetes",D1355&gt;=6.5,"Diabetes")</f>
        <v>Diabetes</v>
      </c>
      <c r="F1355" s="9" t="s">
        <v>2378</v>
      </c>
      <c r="G1355" s="9" t="s">
        <v>2378</v>
      </c>
      <c r="H1355" s="9" t="s">
        <v>2378</v>
      </c>
      <c r="I1355" s="11">
        <v>0</v>
      </c>
      <c r="J1355" s="17" t="s">
        <v>2378</v>
      </c>
    </row>
    <row r="1356" spans="1:10" x14ac:dyDescent="0.3">
      <c r="A1356" s="9" t="s">
        <v>1015</v>
      </c>
      <c r="B1356" s="9">
        <v>30.69</v>
      </c>
      <c r="C1356" s="11" t="str" cm="1">
        <f t="array" ref="C1356">_xlfn.IFS(B1356&lt;18.5,"Underweight",B1356&lt;24.9,"Normal Weight",B1356&lt;30,"Overweight",B1356&gt;=30,"Obesity")</f>
        <v>Obesity</v>
      </c>
      <c r="D1356" s="9">
        <v>6.15</v>
      </c>
      <c r="E1356" s="11" t="str" cm="1">
        <f t="array" ref="E1356">_xlfn.IFS(D1356&lt;5.7,"Normal",D1356&lt;6.5,"Prediabetes",D1356&gt;=6.5,"Diabetes")</f>
        <v>Prediabetes</v>
      </c>
      <c r="F1356" s="9" t="s">
        <v>2378</v>
      </c>
      <c r="G1356" s="9" t="s">
        <v>2378</v>
      </c>
      <c r="H1356" s="9" t="s">
        <v>2378</v>
      </c>
      <c r="I1356" s="11">
        <v>0</v>
      </c>
      <c r="J1356" s="17" t="s">
        <v>2378</v>
      </c>
    </row>
    <row r="1357" spans="1:10" x14ac:dyDescent="0.3">
      <c r="A1357" s="9" t="s">
        <v>1014</v>
      </c>
      <c r="B1357" s="9">
        <v>24.984999999999999</v>
      </c>
      <c r="C1357" s="11" t="str" cm="1">
        <f t="array" ref="C1357">_xlfn.IFS(B1357&lt;18.5,"Underweight",B1357&lt;24.9,"Normal Weight",B1357&lt;30,"Overweight",B1357&gt;=30,"Obesity")</f>
        <v>Overweight</v>
      </c>
      <c r="D1357" s="9">
        <v>4.5599999999999996</v>
      </c>
      <c r="E1357" s="11" t="str" cm="1">
        <f t="array" ref="E1357">_xlfn.IFS(D1357&lt;5.7,"Normal",D1357&lt;6.5,"Prediabetes",D1357&gt;=6.5,"Diabetes")</f>
        <v>Normal</v>
      </c>
      <c r="F1357" s="9" t="s">
        <v>2378</v>
      </c>
      <c r="G1357" s="9" t="s">
        <v>2378</v>
      </c>
      <c r="H1357" s="9" t="s">
        <v>2378</v>
      </c>
      <c r="I1357" s="11">
        <v>0</v>
      </c>
      <c r="J1357" s="17" t="s">
        <v>2378</v>
      </c>
    </row>
    <row r="1358" spans="1:10" x14ac:dyDescent="0.3">
      <c r="A1358" s="9" t="s">
        <v>1013</v>
      </c>
      <c r="B1358" s="9">
        <v>39.42</v>
      </c>
      <c r="C1358" s="11" t="str" cm="1">
        <f t="array" ref="C1358">_xlfn.IFS(B1358&lt;18.5,"Underweight",B1358&lt;24.9,"Normal Weight",B1358&lt;30,"Overweight",B1358&gt;=30,"Obesity")</f>
        <v>Obesity</v>
      </c>
      <c r="D1358" s="9">
        <v>4.72</v>
      </c>
      <c r="E1358" s="11" t="str" cm="1">
        <f t="array" ref="E1358">_xlfn.IFS(D1358&lt;5.7,"Normal",D1358&lt;6.5,"Prediabetes",D1358&gt;=6.5,"Diabetes")</f>
        <v>Normal</v>
      </c>
      <c r="F1358" s="9" t="s">
        <v>2380</v>
      </c>
      <c r="G1358" s="9" t="s">
        <v>2378</v>
      </c>
      <c r="H1358" s="9" t="s">
        <v>2378</v>
      </c>
      <c r="I1358" s="11">
        <v>1</v>
      </c>
      <c r="J1358" s="17" t="s">
        <v>2378</v>
      </c>
    </row>
    <row r="1359" spans="1:10" x14ac:dyDescent="0.3">
      <c r="A1359" s="9" t="s">
        <v>1012</v>
      </c>
      <c r="B1359" s="9">
        <v>16.8</v>
      </c>
      <c r="C1359" s="11" t="str" cm="1">
        <f t="array" ref="C1359">_xlfn.IFS(B1359&lt;18.5,"Underweight",B1359&lt;24.9,"Normal Weight",B1359&lt;30,"Overweight",B1359&gt;=30,"Obesity")</f>
        <v>Underweight</v>
      </c>
      <c r="D1359" s="9">
        <v>7.98</v>
      </c>
      <c r="E1359" s="11" t="str" cm="1">
        <f t="array" ref="E1359">_xlfn.IFS(D1359&lt;5.7,"Normal",D1359&lt;6.5,"Prediabetes",D1359&gt;=6.5,"Diabetes")</f>
        <v>Diabetes</v>
      </c>
      <c r="F1359" s="9" t="s">
        <v>2378</v>
      </c>
      <c r="G1359" s="9" t="s">
        <v>2378</v>
      </c>
      <c r="H1359" s="9" t="s">
        <v>2378</v>
      </c>
      <c r="I1359" s="11">
        <v>0</v>
      </c>
      <c r="J1359" s="17" t="s">
        <v>2378</v>
      </c>
    </row>
    <row r="1360" spans="1:10" x14ac:dyDescent="0.3">
      <c r="A1360" s="9" t="s">
        <v>1011</v>
      </c>
      <c r="B1360" s="9">
        <v>23.274999999999999</v>
      </c>
      <c r="C1360" s="11" t="str" cm="1">
        <f t="array" ref="C1360">_xlfn.IFS(B1360&lt;18.5,"Underweight",B1360&lt;24.9,"Normal Weight",B1360&lt;30,"Overweight",B1360&gt;=30,"Obesity")</f>
        <v>Normal Weight</v>
      </c>
      <c r="D1360" s="9">
        <v>6.26</v>
      </c>
      <c r="E1360" s="11" t="str" cm="1">
        <f t="array" ref="E1360">_xlfn.IFS(D1360&lt;5.7,"Normal",D1360&lt;6.5,"Prediabetes",D1360&gt;=6.5,"Diabetes")</f>
        <v>Prediabetes</v>
      </c>
      <c r="F1360" s="9" t="s">
        <v>2380</v>
      </c>
      <c r="G1360" s="9" t="s">
        <v>2378</v>
      </c>
      <c r="H1360" s="9" t="s">
        <v>2380</v>
      </c>
      <c r="I1360" s="11">
        <v>1</v>
      </c>
      <c r="J1360" s="17" t="s">
        <v>2378</v>
      </c>
    </row>
    <row r="1361" spans="1:10" x14ac:dyDescent="0.3">
      <c r="A1361" s="9" t="s">
        <v>1010</v>
      </c>
      <c r="B1361" s="9">
        <v>22.8</v>
      </c>
      <c r="C1361" s="11" t="str" cm="1">
        <f t="array" ref="C1361">_xlfn.IFS(B1361&lt;18.5,"Underweight",B1361&lt;24.9,"Normal Weight",B1361&lt;30,"Overweight",B1361&gt;=30,"Obesity")</f>
        <v>Normal Weight</v>
      </c>
      <c r="D1361" s="9">
        <v>4.29</v>
      </c>
      <c r="E1361" s="11" t="str" cm="1">
        <f t="array" ref="E1361">_xlfn.IFS(D1361&lt;5.7,"Normal",D1361&lt;6.5,"Prediabetes",D1361&gt;=6.5,"Diabetes")</f>
        <v>Normal</v>
      </c>
      <c r="F1361" s="9" t="s">
        <v>2380</v>
      </c>
      <c r="G1361" s="9" t="s">
        <v>2378</v>
      </c>
      <c r="H1361" s="9" t="s">
        <v>2380</v>
      </c>
      <c r="I1361" s="11">
        <v>1</v>
      </c>
      <c r="J1361" s="17" t="s">
        <v>2378</v>
      </c>
    </row>
    <row r="1362" spans="1:10" x14ac:dyDescent="0.3">
      <c r="A1362" s="9" t="s">
        <v>1009</v>
      </c>
      <c r="B1362" s="9">
        <v>24.3</v>
      </c>
      <c r="C1362" s="11" t="str" cm="1">
        <f t="array" ref="C1362">_xlfn.IFS(B1362&lt;18.5,"Underweight",B1362&lt;24.9,"Normal Weight",B1362&lt;30,"Overweight",B1362&gt;=30,"Obesity")</f>
        <v>Normal Weight</v>
      </c>
      <c r="D1362" s="9">
        <v>5.43</v>
      </c>
      <c r="E1362" s="11" t="str" cm="1">
        <f t="array" ref="E1362">_xlfn.IFS(D1362&lt;5.7,"Normal",D1362&lt;6.5,"Prediabetes",D1362&gt;=6.5,"Diabetes")</f>
        <v>Normal</v>
      </c>
      <c r="F1362" s="9" t="s">
        <v>2378</v>
      </c>
      <c r="G1362" s="9" t="s">
        <v>2378</v>
      </c>
      <c r="H1362" s="9" t="s">
        <v>2378</v>
      </c>
      <c r="I1362" s="11">
        <v>2</v>
      </c>
      <c r="J1362" s="17" t="s">
        <v>2378</v>
      </c>
    </row>
    <row r="1363" spans="1:10" x14ac:dyDescent="0.3">
      <c r="A1363" s="9" t="s">
        <v>1008</v>
      </c>
      <c r="B1363" s="9">
        <v>25.13</v>
      </c>
      <c r="C1363" s="11" t="str" cm="1">
        <f t="array" ref="C1363">_xlfn.IFS(B1363&lt;18.5,"Underweight",B1363&lt;24.9,"Normal Weight",B1363&lt;30,"Overweight",B1363&gt;=30,"Obesity")</f>
        <v>Overweight</v>
      </c>
      <c r="D1363" s="9">
        <v>8</v>
      </c>
      <c r="E1363" s="11" t="str" cm="1">
        <f t="array" ref="E1363">_xlfn.IFS(D1363&lt;5.7,"Normal",D1363&lt;6.5,"Prediabetes",D1363&gt;=6.5,"Diabetes")</f>
        <v>Diabetes</v>
      </c>
      <c r="F1363" s="9" t="s">
        <v>2380</v>
      </c>
      <c r="G1363" s="9" t="s">
        <v>2378</v>
      </c>
      <c r="H1363" s="9" t="s">
        <v>2378</v>
      </c>
      <c r="I1363" s="11">
        <v>1</v>
      </c>
      <c r="J1363" s="17" t="s">
        <v>2378</v>
      </c>
    </row>
    <row r="1364" spans="1:10" x14ac:dyDescent="0.3">
      <c r="A1364" s="9" t="s">
        <v>1007</v>
      </c>
      <c r="B1364" s="9">
        <v>22.72</v>
      </c>
      <c r="C1364" s="11" t="str" cm="1">
        <f t="array" ref="C1364">_xlfn.IFS(B1364&lt;18.5,"Underweight",B1364&lt;24.9,"Normal Weight",B1364&lt;30,"Overweight",B1364&gt;=30,"Obesity")</f>
        <v>Normal Weight</v>
      </c>
      <c r="D1364" s="9">
        <v>9.9600000000000009</v>
      </c>
      <c r="E1364" s="11" t="str" cm="1">
        <f t="array" ref="E1364">_xlfn.IFS(D1364&lt;5.7,"Normal",D1364&lt;6.5,"Prediabetes",D1364&gt;=6.5,"Diabetes")</f>
        <v>Diabetes</v>
      </c>
      <c r="F1364" s="9" t="s">
        <v>2380</v>
      </c>
      <c r="G1364" s="9" t="s">
        <v>2378</v>
      </c>
      <c r="H1364" s="9" t="s">
        <v>2378</v>
      </c>
      <c r="I1364" s="11">
        <v>2</v>
      </c>
      <c r="J1364" s="17" t="s">
        <v>2378</v>
      </c>
    </row>
    <row r="1365" spans="1:10" x14ac:dyDescent="0.3">
      <c r="A1365" s="9" t="s">
        <v>1006</v>
      </c>
      <c r="B1365" s="9">
        <v>32.6</v>
      </c>
      <c r="C1365" s="11" t="str" cm="1">
        <f t="array" ref="C1365">_xlfn.IFS(B1365&lt;18.5,"Underweight",B1365&lt;24.9,"Normal Weight",B1365&lt;30,"Overweight",B1365&gt;=30,"Obesity")</f>
        <v>Obesity</v>
      </c>
      <c r="D1365" s="9">
        <v>6.8</v>
      </c>
      <c r="E1365" s="11" t="str" cm="1">
        <f t="array" ref="E1365">_xlfn.IFS(D1365&lt;5.7,"Normal",D1365&lt;6.5,"Prediabetes",D1365&gt;=6.5,"Diabetes")</f>
        <v>Diabetes</v>
      </c>
      <c r="F1365" s="9" t="s">
        <v>2380</v>
      </c>
      <c r="G1365" s="9" t="s">
        <v>2378</v>
      </c>
      <c r="H1365" s="9" t="s">
        <v>2378</v>
      </c>
      <c r="I1365" s="11">
        <v>0</v>
      </c>
      <c r="J1365" s="17" t="s">
        <v>2378</v>
      </c>
    </row>
    <row r="1366" spans="1:10" x14ac:dyDescent="0.3">
      <c r="A1366" s="9" t="s">
        <v>1005</v>
      </c>
      <c r="B1366" s="9">
        <v>17.28</v>
      </c>
      <c r="C1366" s="11" t="str" cm="1">
        <f t="array" ref="C1366">_xlfn.IFS(B1366&lt;18.5,"Underweight",B1366&lt;24.9,"Normal Weight",B1366&lt;30,"Overweight",B1366&gt;=30,"Obesity")</f>
        <v>Underweight</v>
      </c>
      <c r="D1366" s="9">
        <v>6.22</v>
      </c>
      <c r="E1366" s="11" t="str" cm="1">
        <f t="array" ref="E1366">_xlfn.IFS(D1366&lt;5.7,"Normal",D1366&lt;6.5,"Prediabetes",D1366&gt;=6.5,"Diabetes")</f>
        <v>Prediabetes</v>
      </c>
      <c r="F1366" s="9" t="s">
        <v>2380</v>
      </c>
      <c r="G1366" s="9" t="s">
        <v>2378</v>
      </c>
      <c r="H1366" s="9" t="s">
        <v>2378</v>
      </c>
      <c r="I1366" s="11">
        <v>2</v>
      </c>
      <c r="J1366" s="17" t="s">
        <v>2378</v>
      </c>
    </row>
    <row r="1367" spans="1:10" x14ac:dyDescent="0.3">
      <c r="A1367" s="9" t="s">
        <v>1004</v>
      </c>
      <c r="B1367" s="9">
        <v>27.92</v>
      </c>
      <c r="C1367" s="11" t="str" cm="1">
        <f t="array" ref="C1367">_xlfn.IFS(B1367&lt;18.5,"Underweight",B1367&lt;24.9,"Normal Weight",B1367&lt;30,"Overweight",B1367&gt;=30,"Obesity")</f>
        <v>Overweight</v>
      </c>
      <c r="D1367" s="9">
        <v>5.79</v>
      </c>
      <c r="E1367" s="11" t="str" cm="1">
        <f t="array" ref="E1367">_xlfn.IFS(D1367&lt;5.7,"Normal",D1367&lt;6.5,"Prediabetes",D1367&gt;=6.5,"Diabetes")</f>
        <v>Prediabetes</v>
      </c>
      <c r="F1367" s="9" t="s">
        <v>2378</v>
      </c>
      <c r="G1367" s="9" t="s">
        <v>2378</v>
      </c>
      <c r="H1367" s="9" t="s">
        <v>2378</v>
      </c>
      <c r="I1367" s="11">
        <v>1</v>
      </c>
      <c r="J1367" s="17" t="s">
        <v>2378</v>
      </c>
    </row>
    <row r="1368" spans="1:10" x14ac:dyDescent="0.3">
      <c r="A1368" s="9" t="s">
        <v>1003</v>
      </c>
      <c r="B1368" s="9">
        <v>38.284999999999997</v>
      </c>
      <c r="C1368" s="11" t="str" cm="1">
        <f t="array" ref="C1368">_xlfn.IFS(B1368&lt;18.5,"Underweight",B1368&lt;24.9,"Normal Weight",B1368&lt;30,"Overweight",B1368&gt;=30,"Obesity")</f>
        <v>Obesity</v>
      </c>
      <c r="D1368" s="9">
        <v>5.41</v>
      </c>
      <c r="E1368" s="11" t="str" cm="1">
        <f t="array" ref="E1368">_xlfn.IFS(D1368&lt;5.7,"Normal",D1368&lt;6.5,"Prediabetes",D1368&gt;=6.5,"Diabetes")</f>
        <v>Normal</v>
      </c>
      <c r="F1368" s="9" t="s">
        <v>2378</v>
      </c>
      <c r="G1368" s="9" t="s">
        <v>2378</v>
      </c>
      <c r="H1368" s="9" t="s">
        <v>2378</v>
      </c>
      <c r="I1368" s="11">
        <v>0</v>
      </c>
      <c r="J1368" s="17" t="s">
        <v>2378</v>
      </c>
    </row>
    <row r="1369" spans="1:10" x14ac:dyDescent="0.3">
      <c r="A1369" s="9" t="s">
        <v>1002</v>
      </c>
      <c r="B1369" s="9">
        <v>16.48</v>
      </c>
      <c r="C1369" s="11" t="str" cm="1">
        <f t="array" ref="C1369">_xlfn.IFS(B1369&lt;18.5,"Underweight",B1369&lt;24.9,"Normal Weight",B1369&lt;30,"Overweight",B1369&gt;=30,"Obesity")</f>
        <v>Underweight</v>
      </c>
      <c r="D1369" s="9">
        <v>11.05</v>
      </c>
      <c r="E1369" s="11" t="str" cm="1">
        <f t="array" ref="E1369">_xlfn.IFS(D1369&lt;5.7,"Normal",D1369&lt;6.5,"Prediabetes",D1369&gt;=6.5,"Diabetes")</f>
        <v>Diabetes</v>
      </c>
      <c r="F1369" s="9" t="s">
        <v>2378</v>
      </c>
      <c r="G1369" s="9" t="s">
        <v>2378</v>
      </c>
      <c r="H1369" s="9" t="s">
        <v>2378</v>
      </c>
      <c r="I1369" s="11">
        <v>0</v>
      </c>
      <c r="J1369" s="17" t="s">
        <v>2378</v>
      </c>
    </row>
    <row r="1370" spans="1:10" x14ac:dyDescent="0.3">
      <c r="A1370" s="9" t="s">
        <v>1001</v>
      </c>
      <c r="B1370" s="9">
        <v>38.57</v>
      </c>
      <c r="C1370" s="11" t="str" cm="1">
        <f t="array" ref="C1370">_xlfn.IFS(B1370&lt;18.5,"Underweight",B1370&lt;24.9,"Normal Weight",B1370&lt;30,"Overweight",B1370&gt;=30,"Obesity")</f>
        <v>Obesity</v>
      </c>
      <c r="D1370" s="9">
        <v>6.27</v>
      </c>
      <c r="E1370" s="11" t="str" cm="1">
        <f t="array" ref="E1370">_xlfn.IFS(D1370&lt;5.7,"Normal",D1370&lt;6.5,"Prediabetes",D1370&gt;=6.5,"Diabetes")</f>
        <v>Prediabetes</v>
      </c>
      <c r="F1370" s="9" t="s">
        <v>2378</v>
      </c>
      <c r="G1370" s="9" t="s">
        <v>2378</v>
      </c>
      <c r="H1370" s="9" t="s">
        <v>2378</v>
      </c>
      <c r="I1370" s="11">
        <v>0</v>
      </c>
      <c r="J1370" s="17" t="s">
        <v>2378</v>
      </c>
    </row>
    <row r="1371" spans="1:10" x14ac:dyDescent="0.3">
      <c r="A1371" s="9" t="s">
        <v>1000</v>
      </c>
      <c r="B1371" s="9">
        <v>43.85</v>
      </c>
      <c r="C1371" s="11" t="str" cm="1">
        <f t="array" ref="C1371">_xlfn.IFS(B1371&lt;18.5,"Underweight",B1371&lt;24.9,"Normal Weight",B1371&lt;30,"Overweight",B1371&gt;=30,"Obesity")</f>
        <v>Obesity</v>
      </c>
      <c r="D1371" s="9">
        <v>4.7699999999999996</v>
      </c>
      <c r="E1371" s="11" t="str" cm="1">
        <f t="array" ref="E1371">_xlfn.IFS(D1371&lt;5.7,"Normal",D1371&lt;6.5,"Prediabetes",D1371&gt;=6.5,"Diabetes")</f>
        <v>Normal</v>
      </c>
      <c r="F1371" s="9" t="s">
        <v>2380</v>
      </c>
      <c r="G1371" s="9" t="s">
        <v>2378</v>
      </c>
      <c r="H1371" s="9" t="s">
        <v>2378</v>
      </c>
      <c r="I1371" s="11">
        <v>0</v>
      </c>
      <c r="J1371" s="17" t="s">
        <v>2378</v>
      </c>
    </row>
    <row r="1372" spans="1:10" x14ac:dyDescent="0.3">
      <c r="A1372" s="9" t="s">
        <v>999</v>
      </c>
      <c r="B1372" s="9">
        <v>30.11</v>
      </c>
      <c r="C1372" s="11" t="str" cm="1">
        <f t="array" ref="C1372">_xlfn.IFS(B1372&lt;18.5,"Underweight",B1372&lt;24.9,"Normal Weight",B1372&lt;30,"Overweight",B1372&gt;=30,"Obesity")</f>
        <v>Obesity</v>
      </c>
      <c r="D1372" s="9">
        <v>4.08</v>
      </c>
      <c r="E1372" s="11" t="str" cm="1">
        <f t="array" ref="E1372">_xlfn.IFS(D1372&lt;5.7,"Normal",D1372&lt;6.5,"Prediabetes",D1372&gt;=6.5,"Diabetes")</f>
        <v>Normal</v>
      </c>
      <c r="F1372" s="9" t="s">
        <v>2378</v>
      </c>
      <c r="G1372" s="9" t="s">
        <v>2378</v>
      </c>
      <c r="H1372" s="9" t="s">
        <v>2378</v>
      </c>
      <c r="I1372" s="11">
        <v>0</v>
      </c>
      <c r="J1372" s="17" t="s">
        <v>2378</v>
      </c>
    </row>
    <row r="1373" spans="1:10" x14ac:dyDescent="0.3">
      <c r="A1373" s="9" t="s">
        <v>998</v>
      </c>
      <c r="B1373" s="9">
        <v>31.59</v>
      </c>
      <c r="C1373" s="11" t="str" cm="1">
        <f t="array" ref="C1373">_xlfn.IFS(B1373&lt;18.5,"Underweight",B1373&lt;24.9,"Normal Weight",B1373&lt;30,"Overweight",B1373&gt;=30,"Obesity")</f>
        <v>Obesity</v>
      </c>
      <c r="D1373" s="9">
        <v>6.01</v>
      </c>
      <c r="E1373" s="11" t="str" cm="1">
        <f t="array" ref="E1373">_xlfn.IFS(D1373&lt;5.7,"Normal",D1373&lt;6.5,"Prediabetes",D1373&gt;=6.5,"Diabetes")</f>
        <v>Prediabetes</v>
      </c>
      <c r="F1373" s="9" t="s">
        <v>2378</v>
      </c>
      <c r="G1373" s="9" t="s">
        <v>2378</v>
      </c>
      <c r="H1373" s="9" t="s">
        <v>2378</v>
      </c>
      <c r="I1373" s="11">
        <v>0</v>
      </c>
      <c r="J1373" s="17" t="s">
        <v>2378</v>
      </c>
    </row>
    <row r="1374" spans="1:10" x14ac:dyDescent="0.3">
      <c r="A1374" s="9" t="s">
        <v>997</v>
      </c>
      <c r="B1374" s="9">
        <v>40.15</v>
      </c>
      <c r="C1374" s="11" t="str" cm="1">
        <f t="array" ref="C1374">_xlfn.IFS(B1374&lt;18.5,"Underweight",B1374&lt;24.9,"Normal Weight",B1374&lt;30,"Overweight",B1374&gt;=30,"Obesity")</f>
        <v>Obesity</v>
      </c>
      <c r="D1374" s="9">
        <v>11.84</v>
      </c>
      <c r="E1374" s="11" t="str" cm="1">
        <f t="array" ref="E1374">_xlfn.IFS(D1374&lt;5.7,"Normal",D1374&lt;6.5,"Prediabetes",D1374&gt;=6.5,"Diabetes")</f>
        <v>Diabetes</v>
      </c>
      <c r="F1374" s="9" t="s">
        <v>2378</v>
      </c>
      <c r="G1374" s="9" t="s">
        <v>2378</v>
      </c>
      <c r="H1374" s="9" t="s">
        <v>2378</v>
      </c>
      <c r="I1374" s="11">
        <v>0</v>
      </c>
      <c r="J1374" s="17" t="s">
        <v>2378</v>
      </c>
    </row>
    <row r="1375" spans="1:10" x14ac:dyDescent="0.3">
      <c r="A1375" s="9" t="s">
        <v>996</v>
      </c>
      <c r="B1375" s="9">
        <v>40.700000000000003</v>
      </c>
      <c r="C1375" s="11" t="str" cm="1">
        <f t="array" ref="C1375">_xlfn.IFS(B1375&lt;18.5,"Underweight",B1375&lt;24.9,"Normal Weight",B1375&lt;30,"Overweight",B1375&gt;=30,"Obesity")</f>
        <v>Obesity</v>
      </c>
      <c r="D1375" s="9">
        <v>6.27</v>
      </c>
      <c r="E1375" s="11" t="str" cm="1">
        <f t="array" ref="E1375">_xlfn.IFS(D1375&lt;5.7,"Normal",D1375&lt;6.5,"Prediabetes",D1375&gt;=6.5,"Diabetes")</f>
        <v>Prediabetes</v>
      </c>
      <c r="F1375" s="9" t="s">
        <v>2380</v>
      </c>
      <c r="G1375" s="9" t="s">
        <v>2378</v>
      </c>
      <c r="H1375" s="9" t="s">
        <v>2380</v>
      </c>
      <c r="I1375" s="11">
        <v>1</v>
      </c>
      <c r="J1375" s="17" t="s">
        <v>2378</v>
      </c>
    </row>
    <row r="1376" spans="1:10" x14ac:dyDescent="0.3">
      <c r="A1376" s="9" t="s">
        <v>995</v>
      </c>
      <c r="B1376" s="9">
        <v>40.76</v>
      </c>
      <c r="C1376" s="11" t="str" cm="1">
        <f t="array" ref="C1376">_xlfn.IFS(B1376&lt;18.5,"Underweight",B1376&lt;24.9,"Normal Weight",B1376&lt;30,"Overweight",B1376&gt;=30,"Obesity")</f>
        <v>Obesity</v>
      </c>
      <c r="D1376" s="9">
        <v>5.28</v>
      </c>
      <c r="E1376" s="11" t="str" cm="1">
        <f t="array" ref="E1376">_xlfn.IFS(D1376&lt;5.7,"Normal",D1376&lt;6.5,"Prediabetes",D1376&gt;=6.5,"Diabetes")</f>
        <v>Normal</v>
      </c>
      <c r="F1376" s="9" t="s">
        <v>2378</v>
      </c>
      <c r="G1376" s="9" t="s">
        <v>2378</v>
      </c>
      <c r="H1376" s="9" t="s">
        <v>2378</v>
      </c>
      <c r="I1376" s="11">
        <v>0</v>
      </c>
      <c r="J1376" s="17" t="s">
        <v>2378</v>
      </c>
    </row>
    <row r="1377" spans="1:10" x14ac:dyDescent="0.3">
      <c r="A1377" s="9" t="s">
        <v>994</v>
      </c>
      <c r="B1377" s="9">
        <v>29.7</v>
      </c>
      <c r="C1377" s="11" t="str" cm="1">
        <f t="array" ref="C1377">_xlfn.IFS(B1377&lt;18.5,"Underweight",B1377&lt;24.9,"Normal Weight",B1377&lt;30,"Overweight",B1377&gt;=30,"Obesity")</f>
        <v>Overweight</v>
      </c>
      <c r="D1377" s="9">
        <v>7.03</v>
      </c>
      <c r="E1377" s="11" t="str" cm="1">
        <f t="array" ref="E1377">_xlfn.IFS(D1377&lt;5.7,"Normal",D1377&lt;6.5,"Prediabetes",D1377&gt;=6.5,"Diabetes")</f>
        <v>Diabetes</v>
      </c>
      <c r="F1377" s="9" t="s">
        <v>2378</v>
      </c>
      <c r="G1377" s="9" t="s">
        <v>2378</v>
      </c>
      <c r="H1377" s="9" t="s">
        <v>2378</v>
      </c>
      <c r="I1377" s="11">
        <v>0</v>
      </c>
      <c r="J1377" s="17" t="s">
        <v>2378</v>
      </c>
    </row>
    <row r="1378" spans="1:10" x14ac:dyDescent="0.3">
      <c r="A1378" s="9" t="s">
        <v>993</v>
      </c>
      <c r="B1378" s="9">
        <v>40.58</v>
      </c>
      <c r="C1378" s="11" t="str" cm="1">
        <f t="array" ref="C1378">_xlfn.IFS(B1378&lt;18.5,"Underweight",B1378&lt;24.9,"Normal Weight",B1378&lt;30,"Overweight",B1378&gt;=30,"Obesity")</f>
        <v>Obesity</v>
      </c>
      <c r="D1378" s="9">
        <v>5.32</v>
      </c>
      <c r="E1378" s="11" t="str" cm="1">
        <f t="array" ref="E1378">_xlfn.IFS(D1378&lt;5.7,"Normal",D1378&lt;6.5,"Prediabetes",D1378&gt;=6.5,"Diabetes")</f>
        <v>Normal</v>
      </c>
      <c r="F1378" s="9" t="s">
        <v>2380</v>
      </c>
      <c r="G1378" s="9" t="s">
        <v>2378</v>
      </c>
      <c r="H1378" s="9" t="s">
        <v>2380</v>
      </c>
      <c r="I1378" s="11">
        <v>1</v>
      </c>
      <c r="J1378" s="17" t="s">
        <v>2378</v>
      </c>
    </row>
    <row r="1379" spans="1:10" x14ac:dyDescent="0.3">
      <c r="A1379" s="9" t="s">
        <v>992</v>
      </c>
      <c r="B1379" s="9">
        <v>33.06</v>
      </c>
      <c r="C1379" s="11" t="str" cm="1">
        <f t="array" ref="C1379">_xlfn.IFS(B1379&lt;18.5,"Underweight",B1379&lt;24.9,"Normal Weight",B1379&lt;30,"Overweight",B1379&gt;=30,"Obesity")</f>
        <v>Obesity</v>
      </c>
      <c r="D1379" s="9">
        <v>9.59</v>
      </c>
      <c r="E1379" s="11" t="str" cm="1">
        <f t="array" ref="E1379">_xlfn.IFS(D1379&lt;5.7,"Normal",D1379&lt;6.5,"Prediabetes",D1379&gt;=6.5,"Diabetes")</f>
        <v>Diabetes</v>
      </c>
      <c r="F1379" s="9" t="s">
        <v>2380</v>
      </c>
      <c r="G1379" s="9" t="s">
        <v>2378</v>
      </c>
      <c r="H1379" s="9" t="s">
        <v>2378</v>
      </c>
      <c r="I1379" s="11">
        <v>0</v>
      </c>
      <c r="J1379" s="17" t="s">
        <v>2378</v>
      </c>
    </row>
    <row r="1380" spans="1:10" x14ac:dyDescent="0.3">
      <c r="A1380" s="9" t="s">
        <v>991</v>
      </c>
      <c r="B1380" s="9">
        <v>26.62</v>
      </c>
      <c r="C1380" s="11" t="str" cm="1">
        <f t="array" ref="C1380">_xlfn.IFS(B1380&lt;18.5,"Underweight",B1380&lt;24.9,"Normal Weight",B1380&lt;30,"Overweight",B1380&gt;=30,"Obesity")</f>
        <v>Overweight</v>
      </c>
      <c r="D1380" s="9">
        <v>6.15</v>
      </c>
      <c r="E1380" s="11" t="str" cm="1">
        <f t="array" ref="E1380">_xlfn.IFS(D1380&lt;5.7,"Normal",D1380&lt;6.5,"Prediabetes",D1380&gt;=6.5,"Diabetes")</f>
        <v>Prediabetes</v>
      </c>
      <c r="F1380" s="9" t="s">
        <v>2380</v>
      </c>
      <c r="G1380" s="9" t="s">
        <v>2378</v>
      </c>
      <c r="H1380" s="9" t="s">
        <v>2378</v>
      </c>
      <c r="I1380" s="11">
        <v>0</v>
      </c>
      <c r="J1380" s="17" t="s">
        <v>2378</v>
      </c>
    </row>
    <row r="1381" spans="1:10" x14ac:dyDescent="0.3">
      <c r="A1381" s="9" t="s">
        <v>990</v>
      </c>
      <c r="B1381" s="9">
        <v>37.1</v>
      </c>
      <c r="C1381" s="11" t="str" cm="1">
        <f t="array" ref="C1381">_xlfn.IFS(B1381&lt;18.5,"Underweight",B1381&lt;24.9,"Normal Weight",B1381&lt;30,"Overweight",B1381&gt;=30,"Obesity")</f>
        <v>Obesity</v>
      </c>
      <c r="D1381" s="9">
        <v>11.08</v>
      </c>
      <c r="E1381" s="11" t="str" cm="1">
        <f t="array" ref="E1381">_xlfn.IFS(D1381&lt;5.7,"Normal",D1381&lt;6.5,"Prediabetes",D1381&gt;=6.5,"Diabetes")</f>
        <v>Diabetes</v>
      </c>
      <c r="F1381" s="9" t="s">
        <v>2378</v>
      </c>
      <c r="G1381" s="9" t="s">
        <v>2378</v>
      </c>
      <c r="H1381" s="9" t="s">
        <v>2378</v>
      </c>
      <c r="I1381" s="11">
        <v>0</v>
      </c>
      <c r="J1381" s="17" t="s">
        <v>2378</v>
      </c>
    </row>
    <row r="1382" spans="1:10" x14ac:dyDescent="0.3">
      <c r="A1382" s="9" t="s">
        <v>989</v>
      </c>
      <c r="B1382" s="9">
        <v>18.28</v>
      </c>
      <c r="C1382" s="11" t="str" cm="1">
        <f t="array" ref="C1382">_xlfn.IFS(B1382&lt;18.5,"Underweight",B1382&lt;24.9,"Normal Weight",B1382&lt;30,"Overweight",B1382&gt;=30,"Obesity")</f>
        <v>Underweight</v>
      </c>
      <c r="D1382" s="9">
        <v>7.95</v>
      </c>
      <c r="E1382" s="11" t="str" cm="1">
        <f t="array" ref="E1382">_xlfn.IFS(D1382&lt;5.7,"Normal",D1382&lt;6.5,"Prediabetes",D1382&gt;=6.5,"Diabetes")</f>
        <v>Diabetes</v>
      </c>
      <c r="F1382" s="9" t="s">
        <v>2378</v>
      </c>
      <c r="G1382" s="9" t="s">
        <v>2378</v>
      </c>
      <c r="H1382" s="9" t="s">
        <v>2378</v>
      </c>
      <c r="I1382" s="11">
        <v>0</v>
      </c>
      <c r="J1382" s="17" t="s">
        <v>2378</v>
      </c>
    </row>
    <row r="1383" spans="1:10" x14ac:dyDescent="0.3">
      <c r="A1383" s="9" t="s">
        <v>988</v>
      </c>
      <c r="B1383" s="9">
        <v>35.814999999999998</v>
      </c>
      <c r="C1383" s="11" t="str" cm="1">
        <f t="array" ref="C1383">_xlfn.IFS(B1383&lt;18.5,"Underweight",B1383&lt;24.9,"Normal Weight",B1383&lt;30,"Overweight",B1383&gt;=30,"Obesity")</f>
        <v>Obesity</v>
      </c>
      <c r="D1383" s="9">
        <v>6.23</v>
      </c>
      <c r="E1383" s="11" t="str" cm="1">
        <f t="array" ref="E1383">_xlfn.IFS(D1383&lt;5.7,"Normal",D1383&lt;6.5,"Prediabetes",D1383&gt;=6.5,"Diabetes")</f>
        <v>Prediabetes</v>
      </c>
      <c r="F1383" s="9" t="s">
        <v>2378</v>
      </c>
      <c r="G1383" s="9" t="s">
        <v>2378</v>
      </c>
      <c r="H1383" s="9" t="s">
        <v>2378</v>
      </c>
      <c r="I1383" s="11">
        <v>0</v>
      </c>
      <c r="J1383" s="17" t="s">
        <v>2378</v>
      </c>
    </row>
    <row r="1384" spans="1:10" x14ac:dyDescent="0.3">
      <c r="A1384" s="9" t="s">
        <v>987</v>
      </c>
      <c r="B1384" s="9">
        <v>30.69</v>
      </c>
      <c r="C1384" s="11" t="str" cm="1">
        <f t="array" ref="C1384">_xlfn.IFS(B1384&lt;18.5,"Underweight",B1384&lt;24.9,"Normal Weight",B1384&lt;30,"Overweight",B1384&gt;=30,"Obesity")</f>
        <v>Obesity</v>
      </c>
      <c r="D1384" s="9">
        <v>6.5</v>
      </c>
      <c r="E1384" s="11" t="str" cm="1">
        <f t="array" ref="E1384">_xlfn.IFS(D1384&lt;5.7,"Normal",D1384&lt;6.5,"Prediabetes",D1384&gt;=6.5,"Diabetes")</f>
        <v>Diabetes</v>
      </c>
      <c r="F1384" s="9" t="s">
        <v>2378</v>
      </c>
      <c r="G1384" s="9" t="s">
        <v>2378</v>
      </c>
      <c r="H1384" s="9" t="s">
        <v>2378</v>
      </c>
      <c r="I1384" s="11">
        <v>0</v>
      </c>
      <c r="J1384" s="17" t="s">
        <v>2378</v>
      </c>
    </row>
    <row r="1385" spans="1:10" x14ac:dyDescent="0.3">
      <c r="A1385" s="9" t="s">
        <v>986</v>
      </c>
      <c r="B1385" s="9">
        <v>26.125</v>
      </c>
      <c r="C1385" s="11" t="str" cm="1">
        <f t="array" ref="C1385">_xlfn.IFS(B1385&lt;18.5,"Underweight",B1385&lt;24.9,"Normal Weight",B1385&lt;30,"Overweight",B1385&gt;=30,"Obesity")</f>
        <v>Overweight</v>
      </c>
      <c r="D1385" s="9">
        <v>5.22</v>
      </c>
      <c r="E1385" s="11" t="str" cm="1">
        <f t="array" ref="E1385">_xlfn.IFS(D1385&lt;5.7,"Normal",D1385&lt;6.5,"Prediabetes",D1385&gt;=6.5,"Diabetes")</f>
        <v>Normal</v>
      </c>
      <c r="F1385" s="9" t="s">
        <v>2378</v>
      </c>
      <c r="G1385" s="9" t="s">
        <v>2378</v>
      </c>
      <c r="H1385" s="9" t="s">
        <v>2378</v>
      </c>
      <c r="I1385" s="11">
        <v>0</v>
      </c>
      <c r="J1385" s="17" t="s">
        <v>2378</v>
      </c>
    </row>
    <row r="1386" spans="1:10" x14ac:dyDescent="0.3">
      <c r="A1386" s="9" t="s">
        <v>985</v>
      </c>
      <c r="B1386" s="9">
        <v>34.58</v>
      </c>
      <c r="C1386" s="11" t="str" cm="1">
        <f t="array" ref="C1386">_xlfn.IFS(B1386&lt;18.5,"Underweight",B1386&lt;24.9,"Normal Weight",B1386&lt;30,"Overweight",B1386&gt;=30,"Obesity")</f>
        <v>Obesity</v>
      </c>
      <c r="D1386" s="9">
        <v>6.3</v>
      </c>
      <c r="E1386" s="11" t="str" cm="1">
        <f t="array" ref="E1386">_xlfn.IFS(D1386&lt;5.7,"Normal",D1386&lt;6.5,"Prediabetes",D1386&gt;=6.5,"Diabetes")</f>
        <v>Prediabetes</v>
      </c>
      <c r="F1386" s="9" t="s">
        <v>2378</v>
      </c>
      <c r="G1386" s="9" t="s">
        <v>2378</v>
      </c>
      <c r="H1386" s="9" t="s">
        <v>2380</v>
      </c>
      <c r="I1386" s="11">
        <v>1</v>
      </c>
      <c r="J1386" s="17" t="s">
        <v>2378</v>
      </c>
    </row>
    <row r="1387" spans="1:10" x14ac:dyDescent="0.3">
      <c r="A1387" s="9" t="s">
        <v>984</v>
      </c>
      <c r="B1387" s="9">
        <v>27.4</v>
      </c>
      <c r="C1387" s="11" t="str" cm="1">
        <f t="array" ref="C1387">_xlfn.IFS(B1387&lt;18.5,"Underweight",B1387&lt;24.9,"Normal Weight",B1387&lt;30,"Overweight",B1387&gt;=30,"Obesity")</f>
        <v>Overweight</v>
      </c>
      <c r="D1387" s="9">
        <v>8.84</v>
      </c>
      <c r="E1387" s="11" t="str" cm="1">
        <f t="array" ref="E1387">_xlfn.IFS(D1387&lt;5.7,"Normal",D1387&lt;6.5,"Prediabetes",D1387&gt;=6.5,"Diabetes")</f>
        <v>Diabetes</v>
      </c>
      <c r="F1387" s="9" t="s">
        <v>2378</v>
      </c>
      <c r="G1387" s="9" t="s">
        <v>2378</v>
      </c>
      <c r="H1387" s="9" t="s">
        <v>2378</v>
      </c>
      <c r="I1387" s="11">
        <v>0</v>
      </c>
      <c r="J1387" s="17" t="s">
        <v>2378</v>
      </c>
    </row>
    <row r="1388" spans="1:10" x14ac:dyDescent="0.3">
      <c r="A1388" s="9" t="s">
        <v>983</v>
      </c>
      <c r="B1388" s="9">
        <v>27.53</v>
      </c>
      <c r="C1388" s="11" t="str" cm="1">
        <f t="array" ref="C1388">_xlfn.IFS(B1388&lt;18.5,"Underweight",B1388&lt;24.9,"Normal Weight",B1388&lt;30,"Overweight",B1388&gt;=30,"Obesity")</f>
        <v>Overweight</v>
      </c>
      <c r="D1388" s="9">
        <v>4.1100000000000003</v>
      </c>
      <c r="E1388" s="11" t="str" cm="1">
        <f t="array" ref="E1388">_xlfn.IFS(D1388&lt;5.7,"Normal",D1388&lt;6.5,"Prediabetes",D1388&gt;=6.5,"Diabetes")</f>
        <v>Normal</v>
      </c>
      <c r="F1388" s="9" t="s">
        <v>2378</v>
      </c>
      <c r="G1388" s="9" t="s">
        <v>2378</v>
      </c>
      <c r="H1388" s="9" t="s">
        <v>2378</v>
      </c>
      <c r="I1388" s="11">
        <v>1</v>
      </c>
      <c r="J1388" s="17" t="s">
        <v>2378</v>
      </c>
    </row>
    <row r="1389" spans="1:10" x14ac:dyDescent="0.3">
      <c r="A1389" s="9" t="s">
        <v>982</v>
      </c>
      <c r="B1389" s="9">
        <v>33</v>
      </c>
      <c r="C1389" s="11" t="str" cm="1">
        <f t="array" ref="C1389">_xlfn.IFS(B1389&lt;18.5,"Underweight",B1389&lt;24.9,"Normal Weight",B1389&lt;30,"Overweight",B1389&gt;=30,"Obesity")</f>
        <v>Obesity</v>
      </c>
      <c r="D1389" s="9">
        <v>4.57</v>
      </c>
      <c r="E1389" s="11" t="str" cm="1">
        <f t="array" ref="E1389">_xlfn.IFS(D1389&lt;5.7,"Normal",D1389&lt;6.5,"Prediabetes",D1389&gt;=6.5,"Diabetes")</f>
        <v>Normal</v>
      </c>
      <c r="F1389" s="9" t="s">
        <v>2378</v>
      </c>
      <c r="G1389" s="9" t="s">
        <v>2378</v>
      </c>
      <c r="H1389" s="9" t="s">
        <v>2378</v>
      </c>
      <c r="I1389" s="11">
        <v>0</v>
      </c>
      <c r="J1389" s="17" t="s">
        <v>2378</v>
      </c>
    </row>
    <row r="1390" spans="1:10" x14ac:dyDescent="0.3">
      <c r="A1390" s="9" t="s">
        <v>981</v>
      </c>
      <c r="B1390" s="9">
        <v>25.78</v>
      </c>
      <c r="C1390" s="11" t="str" cm="1">
        <f t="array" ref="C1390">_xlfn.IFS(B1390&lt;18.5,"Underweight",B1390&lt;24.9,"Normal Weight",B1390&lt;30,"Overweight",B1390&gt;=30,"Obesity")</f>
        <v>Overweight</v>
      </c>
      <c r="D1390" s="9">
        <v>11.06</v>
      </c>
      <c r="E1390" s="11" t="str" cm="1">
        <f t="array" ref="E1390">_xlfn.IFS(D1390&lt;5.7,"Normal",D1390&lt;6.5,"Prediabetes",D1390&gt;=6.5,"Diabetes")</f>
        <v>Diabetes</v>
      </c>
      <c r="F1390" s="9" t="s">
        <v>2380</v>
      </c>
      <c r="G1390" s="9" t="s">
        <v>2378</v>
      </c>
      <c r="H1390" s="9" t="s">
        <v>2378</v>
      </c>
      <c r="I1390" s="11">
        <v>0</v>
      </c>
      <c r="J1390" s="17" t="s">
        <v>2378</v>
      </c>
    </row>
    <row r="1391" spans="1:10" x14ac:dyDescent="0.3">
      <c r="A1391" s="9" t="s">
        <v>980</v>
      </c>
      <c r="B1391" s="9">
        <v>22.66</v>
      </c>
      <c r="C1391" s="11" t="str" cm="1">
        <f t="array" ref="C1391">_xlfn.IFS(B1391&lt;18.5,"Underweight",B1391&lt;24.9,"Normal Weight",B1391&lt;30,"Overweight",B1391&gt;=30,"Obesity")</f>
        <v>Normal Weight</v>
      </c>
      <c r="D1391" s="9">
        <v>10.68</v>
      </c>
      <c r="E1391" s="11" t="str" cm="1">
        <f t="array" ref="E1391">_xlfn.IFS(D1391&lt;5.7,"Normal",D1391&lt;6.5,"Prediabetes",D1391&gt;=6.5,"Diabetes")</f>
        <v>Diabetes</v>
      </c>
      <c r="F1391" s="9" t="s">
        <v>2378</v>
      </c>
      <c r="G1391" s="9" t="s">
        <v>2378</v>
      </c>
      <c r="H1391" s="9" t="s">
        <v>2378</v>
      </c>
      <c r="I1391" s="11">
        <v>0</v>
      </c>
      <c r="J1391" s="17" t="s">
        <v>2378</v>
      </c>
    </row>
    <row r="1392" spans="1:10" x14ac:dyDescent="0.3">
      <c r="A1392" s="9" t="s">
        <v>979</v>
      </c>
      <c r="B1392" s="9">
        <v>38.81</v>
      </c>
      <c r="C1392" s="11" t="str" cm="1">
        <f t="array" ref="C1392">_xlfn.IFS(B1392&lt;18.5,"Underweight",B1392&lt;24.9,"Normal Weight",B1392&lt;30,"Overweight",B1392&gt;=30,"Obesity")</f>
        <v>Obesity</v>
      </c>
      <c r="D1392" s="9">
        <v>6.14</v>
      </c>
      <c r="E1392" s="11" t="str" cm="1">
        <f t="array" ref="E1392">_xlfn.IFS(D1392&lt;5.7,"Normal",D1392&lt;6.5,"Prediabetes",D1392&gt;=6.5,"Diabetes")</f>
        <v>Prediabetes</v>
      </c>
      <c r="F1392" s="9" t="s">
        <v>2380</v>
      </c>
      <c r="G1392" s="9" t="s">
        <v>2378</v>
      </c>
      <c r="H1392" s="9" t="s">
        <v>2378</v>
      </c>
      <c r="I1392" s="11">
        <v>1</v>
      </c>
      <c r="J1392" s="17" t="s">
        <v>2378</v>
      </c>
    </row>
    <row r="1393" spans="1:10" x14ac:dyDescent="0.3">
      <c r="A1393" s="9" t="s">
        <v>978</v>
      </c>
      <c r="B1393" s="9">
        <v>38.51</v>
      </c>
      <c r="C1393" s="11" t="str" cm="1">
        <f t="array" ref="C1393">_xlfn.IFS(B1393&lt;18.5,"Underweight",B1393&lt;24.9,"Normal Weight",B1393&lt;30,"Overweight",B1393&gt;=30,"Obesity")</f>
        <v>Obesity</v>
      </c>
      <c r="D1393" s="9">
        <v>5.45</v>
      </c>
      <c r="E1393" s="11" t="str" cm="1">
        <f t="array" ref="E1393">_xlfn.IFS(D1393&lt;5.7,"Normal",D1393&lt;6.5,"Prediabetes",D1393&gt;=6.5,"Diabetes")</f>
        <v>Normal</v>
      </c>
      <c r="F1393" s="9" t="s">
        <v>2380</v>
      </c>
      <c r="G1393" s="9" t="s">
        <v>2378</v>
      </c>
      <c r="H1393" s="9" t="s">
        <v>2378</v>
      </c>
      <c r="I1393" s="11">
        <v>0</v>
      </c>
      <c r="J1393" s="17" t="s">
        <v>2378</v>
      </c>
    </row>
    <row r="1394" spans="1:10" x14ac:dyDescent="0.3">
      <c r="A1394" s="9" t="s">
        <v>977</v>
      </c>
      <c r="B1394" s="9">
        <v>22.98</v>
      </c>
      <c r="C1394" s="11" t="str" cm="1">
        <f t="array" ref="C1394">_xlfn.IFS(B1394&lt;18.5,"Underweight",B1394&lt;24.9,"Normal Weight",B1394&lt;30,"Overweight",B1394&gt;=30,"Obesity")</f>
        <v>Normal Weight</v>
      </c>
      <c r="D1394" s="9">
        <v>6.14</v>
      </c>
      <c r="E1394" s="11" t="str" cm="1">
        <f t="array" ref="E1394">_xlfn.IFS(D1394&lt;5.7,"Normal",D1394&lt;6.5,"Prediabetes",D1394&gt;=6.5,"Diabetes")</f>
        <v>Prediabetes</v>
      </c>
      <c r="F1394" s="9" t="s">
        <v>2380</v>
      </c>
      <c r="G1394" s="9" t="s">
        <v>2378</v>
      </c>
      <c r="H1394" s="9" t="s">
        <v>2378</v>
      </c>
      <c r="I1394" s="11">
        <v>0</v>
      </c>
      <c r="J1394" s="17" t="s">
        <v>2378</v>
      </c>
    </row>
    <row r="1395" spans="1:10" x14ac:dyDescent="0.3">
      <c r="A1395" s="9" t="s">
        <v>976</v>
      </c>
      <c r="B1395" s="9">
        <v>15.65</v>
      </c>
      <c r="C1395" s="11" t="str" cm="1">
        <f t="array" ref="C1395">_xlfn.IFS(B1395&lt;18.5,"Underweight",B1395&lt;24.9,"Normal Weight",B1395&lt;30,"Overweight",B1395&gt;=30,"Obesity")</f>
        <v>Underweight</v>
      </c>
      <c r="D1395" s="9">
        <v>7.85</v>
      </c>
      <c r="E1395" s="11" t="str" cm="1">
        <f t="array" ref="E1395">_xlfn.IFS(D1395&lt;5.7,"Normal",D1395&lt;6.5,"Prediabetes",D1395&gt;=6.5,"Diabetes")</f>
        <v>Diabetes</v>
      </c>
      <c r="F1395" s="9" t="s">
        <v>2378</v>
      </c>
      <c r="G1395" s="9" t="s">
        <v>2378</v>
      </c>
      <c r="H1395" s="9" t="s">
        <v>2378</v>
      </c>
      <c r="I1395" s="11">
        <v>0</v>
      </c>
      <c r="J1395" s="17" t="s">
        <v>2378</v>
      </c>
    </row>
    <row r="1396" spans="1:10" x14ac:dyDescent="0.3">
      <c r="A1396" s="9" t="s">
        <v>975</v>
      </c>
      <c r="B1396" s="9">
        <v>39.97</v>
      </c>
      <c r="C1396" s="11" t="str" cm="1">
        <f t="array" ref="C1396">_xlfn.IFS(B1396&lt;18.5,"Underweight",B1396&lt;24.9,"Normal Weight",B1396&lt;30,"Overweight",B1396&gt;=30,"Obesity")</f>
        <v>Obesity</v>
      </c>
      <c r="D1396" s="9">
        <v>4.09</v>
      </c>
      <c r="E1396" s="11" t="str" cm="1">
        <f t="array" ref="E1396">_xlfn.IFS(D1396&lt;5.7,"Normal",D1396&lt;6.5,"Prediabetes",D1396&gt;=6.5,"Diabetes")</f>
        <v>Normal</v>
      </c>
      <c r="F1396" s="9" t="s">
        <v>2378</v>
      </c>
      <c r="G1396" s="9" t="s">
        <v>2378</v>
      </c>
      <c r="H1396" s="9" t="s">
        <v>2378</v>
      </c>
      <c r="I1396" s="11">
        <v>1</v>
      </c>
      <c r="J1396" s="17" t="s">
        <v>2378</v>
      </c>
    </row>
    <row r="1397" spans="1:10" x14ac:dyDescent="0.3">
      <c r="A1397" s="9" t="s">
        <v>974</v>
      </c>
      <c r="B1397" s="9">
        <v>37.22</v>
      </c>
      <c r="C1397" s="11" t="str" cm="1">
        <f t="array" ref="C1397">_xlfn.IFS(B1397&lt;18.5,"Underweight",B1397&lt;24.9,"Normal Weight",B1397&lt;30,"Overweight",B1397&gt;=30,"Obesity")</f>
        <v>Obesity</v>
      </c>
      <c r="D1397" s="9">
        <v>4.62</v>
      </c>
      <c r="E1397" s="11" t="str" cm="1">
        <f t="array" ref="E1397">_xlfn.IFS(D1397&lt;5.7,"Normal",D1397&lt;6.5,"Prediabetes",D1397&gt;=6.5,"Diabetes")</f>
        <v>Normal</v>
      </c>
      <c r="F1397" s="9" t="s">
        <v>2378</v>
      </c>
      <c r="G1397" s="9" t="s">
        <v>2378</v>
      </c>
      <c r="H1397" s="9" t="s">
        <v>2380</v>
      </c>
      <c r="I1397" s="11">
        <v>1</v>
      </c>
      <c r="J1397" s="17" t="s">
        <v>2378</v>
      </c>
    </row>
    <row r="1398" spans="1:10" x14ac:dyDescent="0.3">
      <c r="A1398" s="9" t="s">
        <v>973</v>
      </c>
      <c r="B1398" s="9">
        <v>41.325000000000003</v>
      </c>
      <c r="C1398" s="11" t="str" cm="1">
        <f t="array" ref="C1398">_xlfn.IFS(B1398&lt;18.5,"Underweight",B1398&lt;24.9,"Normal Weight",B1398&lt;30,"Overweight",B1398&gt;=30,"Obesity")</f>
        <v>Obesity</v>
      </c>
      <c r="D1398" s="9">
        <v>5.77</v>
      </c>
      <c r="E1398" s="11" t="str" cm="1">
        <f t="array" ref="E1398">_xlfn.IFS(D1398&lt;5.7,"Normal",D1398&lt;6.5,"Prediabetes",D1398&gt;=6.5,"Diabetes")</f>
        <v>Prediabetes</v>
      </c>
      <c r="F1398" s="9" t="s">
        <v>2378</v>
      </c>
      <c r="G1398" s="9" t="s">
        <v>2378</v>
      </c>
      <c r="H1398" s="9" t="s">
        <v>2378</v>
      </c>
      <c r="I1398" s="11">
        <v>0</v>
      </c>
      <c r="J1398" s="17" t="s">
        <v>2378</v>
      </c>
    </row>
    <row r="1399" spans="1:10" x14ac:dyDescent="0.3">
      <c r="A1399" s="9" t="s">
        <v>972</v>
      </c>
      <c r="B1399" s="9">
        <v>40.31</v>
      </c>
      <c r="C1399" s="11" t="str" cm="1">
        <f t="array" ref="C1399">_xlfn.IFS(B1399&lt;18.5,"Underweight",B1399&lt;24.9,"Normal Weight",B1399&lt;30,"Overweight",B1399&gt;=30,"Obesity")</f>
        <v>Obesity</v>
      </c>
      <c r="D1399" s="9">
        <v>5.84</v>
      </c>
      <c r="E1399" s="11" t="str" cm="1">
        <f t="array" ref="E1399">_xlfn.IFS(D1399&lt;5.7,"Normal",D1399&lt;6.5,"Prediabetes",D1399&gt;=6.5,"Diabetes")</f>
        <v>Prediabetes</v>
      </c>
      <c r="F1399" s="9" t="s">
        <v>2378</v>
      </c>
      <c r="G1399" s="9" t="s">
        <v>2378</v>
      </c>
      <c r="H1399" s="9" t="s">
        <v>2378</v>
      </c>
      <c r="I1399" s="11">
        <v>0</v>
      </c>
      <c r="J1399" s="17" t="s">
        <v>2378</v>
      </c>
    </row>
    <row r="1400" spans="1:10" x14ac:dyDescent="0.3">
      <c r="A1400" s="9" t="s">
        <v>971</v>
      </c>
      <c r="B1400" s="9">
        <v>29.48</v>
      </c>
      <c r="C1400" s="11" t="str" cm="1">
        <f t="array" ref="C1400">_xlfn.IFS(B1400&lt;18.5,"Underweight",B1400&lt;24.9,"Normal Weight",B1400&lt;30,"Overweight",B1400&gt;=30,"Obesity")</f>
        <v>Overweight</v>
      </c>
      <c r="D1400" s="9">
        <v>4.91</v>
      </c>
      <c r="E1400" s="11" t="str" cm="1">
        <f t="array" ref="E1400">_xlfn.IFS(D1400&lt;5.7,"Normal",D1400&lt;6.5,"Prediabetes",D1400&gt;=6.5,"Diabetes")</f>
        <v>Normal</v>
      </c>
      <c r="F1400" s="9" t="s">
        <v>2378</v>
      </c>
      <c r="G1400" s="9" t="s">
        <v>2378</v>
      </c>
      <c r="H1400" s="9" t="s">
        <v>2378</v>
      </c>
      <c r="I1400" s="11">
        <v>0</v>
      </c>
      <c r="J1400" s="17" t="s">
        <v>2378</v>
      </c>
    </row>
    <row r="1401" spans="1:10" x14ac:dyDescent="0.3">
      <c r="A1401" s="9" t="s">
        <v>970</v>
      </c>
      <c r="B1401" s="9">
        <v>33.155000000000001</v>
      </c>
      <c r="C1401" s="11" t="str" cm="1">
        <f t="array" ref="C1401">_xlfn.IFS(B1401&lt;18.5,"Underweight",B1401&lt;24.9,"Normal Weight",B1401&lt;30,"Overweight",B1401&gt;=30,"Obesity")</f>
        <v>Obesity</v>
      </c>
      <c r="D1401" s="9">
        <v>5.07</v>
      </c>
      <c r="E1401" s="11" t="str" cm="1">
        <f t="array" ref="E1401">_xlfn.IFS(D1401&lt;5.7,"Normal",D1401&lt;6.5,"Prediabetes",D1401&gt;=6.5,"Diabetes")</f>
        <v>Normal</v>
      </c>
      <c r="F1401" s="9" t="s">
        <v>2378</v>
      </c>
      <c r="G1401" s="9" t="s">
        <v>2378</v>
      </c>
      <c r="H1401" s="9" t="s">
        <v>2378</v>
      </c>
      <c r="I1401" s="11">
        <v>0</v>
      </c>
      <c r="J1401" s="17" t="s">
        <v>2378</v>
      </c>
    </row>
    <row r="1402" spans="1:10" x14ac:dyDescent="0.3">
      <c r="A1402" s="9" t="s">
        <v>969</v>
      </c>
      <c r="B1402" s="9">
        <v>42.85</v>
      </c>
      <c r="C1402" s="11" t="str" cm="1">
        <f t="array" ref="C1402">_xlfn.IFS(B1402&lt;18.5,"Underweight",B1402&lt;24.9,"Normal Weight",B1402&lt;30,"Overweight",B1402&gt;=30,"Obesity")</f>
        <v>Obesity</v>
      </c>
      <c r="D1402" s="9">
        <v>5.81</v>
      </c>
      <c r="E1402" s="11" t="str" cm="1">
        <f t="array" ref="E1402">_xlfn.IFS(D1402&lt;5.7,"Normal",D1402&lt;6.5,"Prediabetes",D1402&gt;=6.5,"Diabetes")</f>
        <v>Prediabetes</v>
      </c>
      <c r="F1402" s="9" t="s">
        <v>2380</v>
      </c>
      <c r="G1402" s="9" t="s">
        <v>2378</v>
      </c>
      <c r="H1402" s="9" t="s">
        <v>2378</v>
      </c>
      <c r="I1402" s="11">
        <v>0</v>
      </c>
      <c r="J1402" s="17" t="s">
        <v>2378</v>
      </c>
    </row>
    <row r="1403" spans="1:10" x14ac:dyDescent="0.3">
      <c r="A1403" s="9" t="s">
        <v>968</v>
      </c>
      <c r="B1403" s="9">
        <v>32.340000000000003</v>
      </c>
      <c r="C1403" s="11" t="str" cm="1">
        <f t="array" ref="C1403">_xlfn.IFS(B1403&lt;18.5,"Underweight",B1403&lt;24.9,"Normal Weight",B1403&lt;30,"Overweight",B1403&gt;=30,"Obesity")</f>
        <v>Obesity</v>
      </c>
      <c r="D1403" s="9">
        <v>11.2</v>
      </c>
      <c r="E1403" s="11" t="str" cm="1">
        <f t="array" ref="E1403">_xlfn.IFS(D1403&lt;5.7,"Normal",D1403&lt;6.5,"Prediabetes",D1403&gt;=6.5,"Diabetes")</f>
        <v>Diabetes</v>
      </c>
      <c r="F1403" s="9" t="s">
        <v>2378</v>
      </c>
      <c r="G1403" s="9" t="s">
        <v>2378</v>
      </c>
      <c r="H1403" s="9" t="s">
        <v>2378</v>
      </c>
      <c r="I1403" s="11">
        <v>0</v>
      </c>
      <c r="J1403" s="17" t="s">
        <v>2378</v>
      </c>
    </row>
    <row r="1404" spans="1:10" x14ac:dyDescent="0.3">
      <c r="A1404" s="9" t="s">
        <v>967</v>
      </c>
      <c r="B1404" s="9">
        <v>27.5</v>
      </c>
      <c r="C1404" s="11" t="str" cm="1">
        <f t="array" ref="C1404">_xlfn.IFS(B1404&lt;18.5,"Underweight",B1404&lt;24.9,"Normal Weight",B1404&lt;30,"Overweight",B1404&gt;=30,"Obesity")</f>
        <v>Overweight</v>
      </c>
      <c r="D1404" s="9">
        <v>10.75</v>
      </c>
      <c r="E1404" s="11" t="str" cm="1">
        <f t="array" ref="E1404">_xlfn.IFS(D1404&lt;5.7,"Normal",D1404&lt;6.5,"Prediabetes",D1404&gt;=6.5,"Diabetes")</f>
        <v>Diabetes</v>
      </c>
      <c r="F1404" s="9" t="s">
        <v>2378</v>
      </c>
      <c r="G1404" s="9" t="s">
        <v>2378</v>
      </c>
      <c r="H1404" s="9" t="s">
        <v>2378</v>
      </c>
      <c r="I1404" s="11">
        <v>0</v>
      </c>
      <c r="J1404" s="17" t="s">
        <v>2378</v>
      </c>
    </row>
    <row r="1405" spans="1:10" x14ac:dyDescent="0.3">
      <c r="A1405" s="9" t="s">
        <v>966</v>
      </c>
      <c r="B1405" s="9">
        <v>25.8</v>
      </c>
      <c r="C1405" s="11" t="str" cm="1">
        <f t="array" ref="C1405">_xlfn.IFS(B1405&lt;18.5,"Underweight",B1405&lt;24.9,"Normal Weight",B1405&lt;30,"Overweight",B1405&gt;=30,"Obesity")</f>
        <v>Overweight</v>
      </c>
      <c r="D1405" s="9">
        <v>7.8</v>
      </c>
      <c r="E1405" s="11" t="str" cm="1">
        <f t="array" ref="E1405">_xlfn.IFS(D1405&lt;5.7,"Normal",D1405&lt;6.5,"Prediabetes",D1405&gt;=6.5,"Diabetes")</f>
        <v>Diabetes</v>
      </c>
      <c r="F1405" s="9" t="s">
        <v>2378</v>
      </c>
      <c r="G1405" s="9" t="s">
        <v>2378</v>
      </c>
      <c r="H1405" s="9" t="s">
        <v>2378</v>
      </c>
      <c r="I1405" s="11">
        <v>0</v>
      </c>
      <c r="J1405" s="17" t="s">
        <v>2378</v>
      </c>
    </row>
    <row r="1406" spans="1:10" x14ac:dyDescent="0.3">
      <c r="A1406" s="9" t="s">
        <v>965</v>
      </c>
      <c r="B1406" s="9">
        <v>25</v>
      </c>
      <c r="C1406" s="11" t="str" cm="1">
        <f t="array" ref="C1406">_xlfn.IFS(B1406&lt;18.5,"Underweight",B1406&lt;24.9,"Normal Weight",B1406&lt;30,"Overweight",B1406&gt;=30,"Obesity")</f>
        <v>Overweight</v>
      </c>
      <c r="D1406" s="9">
        <v>7.04</v>
      </c>
      <c r="E1406" s="11" t="str" cm="1">
        <f t="array" ref="E1406">_xlfn.IFS(D1406&lt;5.7,"Normal",D1406&lt;6.5,"Prediabetes",D1406&gt;=6.5,"Diabetes")</f>
        <v>Diabetes</v>
      </c>
      <c r="F1406" s="9" t="s">
        <v>2378</v>
      </c>
      <c r="G1406" s="9" t="s">
        <v>2378</v>
      </c>
      <c r="H1406" s="9" t="s">
        <v>2378</v>
      </c>
      <c r="I1406" s="11">
        <v>0</v>
      </c>
      <c r="J1406" s="17" t="s">
        <v>2378</v>
      </c>
    </row>
    <row r="1407" spans="1:10" x14ac:dyDescent="0.3">
      <c r="A1407" s="9" t="s">
        <v>964</v>
      </c>
      <c r="B1407" s="9">
        <v>41.2</v>
      </c>
      <c r="C1407" s="11" t="str" cm="1">
        <f t="array" ref="C1407">_xlfn.IFS(B1407&lt;18.5,"Underweight",B1407&lt;24.9,"Normal Weight",B1407&lt;30,"Overweight",B1407&gt;=30,"Obesity")</f>
        <v>Obesity</v>
      </c>
      <c r="D1407" s="9">
        <v>4.18</v>
      </c>
      <c r="E1407" s="11" t="str" cm="1">
        <f t="array" ref="E1407">_xlfn.IFS(D1407&lt;5.7,"Normal",D1407&lt;6.5,"Prediabetes",D1407&gt;=6.5,"Diabetes")</f>
        <v>Normal</v>
      </c>
      <c r="F1407" s="9" t="s">
        <v>2380</v>
      </c>
      <c r="G1407" s="9" t="s">
        <v>2378</v>
      </c>
      <c r="H1407" s="9" t="s">
        <v>2378</v>
      </c>
      <c r="I1407" s="11">
        <v>0</v>
      </c>
      <c r="J1407" s="17" t="s">
        <v>2378</v>
      </c>
    </row>
    <row r="1408" spans="1:10" x14ac:dyDescent="0.3">
      <c r="A1408" s="9" t="s">
        <v>963</v>
      </c>
      <c r="B1408" s="9">
        <v>17.78</v>
      </c>
      <c r="C1408" s="11" t="str" cm="1">
        <f t="array" ref="C1408">_xlfn.IFS(B1408&lt;18.5,"Underweight",B1408&lt;24.9,"Normal Weight",B1408&lt;30,"Overweight",B1408&gt;=30,"Obesity")</f>
        <v>Underweight</v>
      </c>
      <c r="D1408" s="9">
        <v>8.19</v>
      </c>
      <c r="E1408" s="11" t="str" cm="1">
        <f t="array" ref="E1408">_xlfn.IFS(D1408&lt;5.7,"Normal",D1408&lt;6.5,"Prediabetes",D1408&gt;=6.5,"Diabetes")</f>
        <v>Diabetes</v>
      </c>
      <c r="F1408" s="9" t="s">
        <v>2378</v>
      </c>
      <c r="G1408" s="9" t="s">
        <v>2378</v>
      </c>
      <c r="H1408" s="9" t="s">
        <v>2378</v>
      </c>
      <c r="I1408" s="11">
        <v>0</v>
      </c>
      <c r="J1408" s="17" t="s">
        <v>2378</v>
      </c>
    </row>
    <row r="1409" spans="1:10" x14ac:dyDescent="0.3">
      <c r="A1409" s="9" t="s">
        <v>962</v>
      </c>
      <c r="B1409" s="9">
        <v>40.119999999999997</v>
      </c>
      <c r="C1409" s="11" t="str" cm="1">
        <f t="array" ref="C1409">_xlfn.IFS(B1409&lt;18.5,"Underweight",B1409&lt;24.9,"Normal Weight",B1409&lt;30,"Overweight",B1409&gt;=30,"Obesity")</f>
        <v>Obesity</v>
      </c>
      <c r="D1409" s="9">
        <v>6.22</v>
      </c>
      <c r="E1409" s="11" t="str" cm="1">
        <f t="array" ref="E1409">_xlfn.IFS(D1409&lt;5.7,"Normal",D1409&lt;6.5,"Prediabetes",D1409&gt;=6.5,"Diabetes")</f>
        <v>Prediabetes</v>
      </c>
      <c r="F1409" s="9" t="s">
        <v>2380</v>
      </c>
      <c r="G1409" s="9" t="s">
        <v>2378</v>
      </c>
      <c r="H1409" s="9" t="s">
        <v>2380</v>
      </c>
      <c r="I1409" s="11">
        <v>1</v>
      </c>
      <c r="J1409" s="17" t="s">
        <v>2378</v>
      </c>
    </row>
    <row r="1410" spans="1:10" x14ac:dyDescent="0.3">
      <c r="A1410" s="9" t="s">
        <v>961</v>
      </c>
      <c r="B1410" s="9">
        <v>19.350000000000001</v>
      </c>
      <c r="C1410" s="11" t="str" cm="1">
        <f t="array" ref="C1410">_xlfn.IFS(B1410&lt;18.5,"Underweight",B1410&lt;24.9,"Normal Weight",B1410&lt;30,"Overweight",B1410&gt;=30,"Obesity")</f>
        <v>Normal Weight</v>
      </c>
      <c r="D1410" s="9">
        <v>8.2200000000000006</v>
      </c>
      <c r="E1410" s="11" t="str" cm="1">
        <f t="array" ref="E1410">_xlfn.IFS(D1410&lt;5.7,"Normal",D1410&lt;6.5,"Prediabetes",D1410&gt;=6.5,"Diabetes")</f>
        <v>Diabetes</v>
      </c>
      <c r="F1410" s="9" t="s">
        <v>2380</v>
      </c>
      <c r="G1410" s="9" t="s">
        <v>2378</v>
      </c>
      <c r="H1410" s="9" t="s">
        <v>2378</v>
      </c>
      <c r="I1410" s="11">
        <v>0</v>
      </c>
      <c r="J1410" s="17" t="s">
        <v>2378</v>
      </c>
    </row>
    <row r="1411" spans="1:10" x14ac:dyDescent="0.3">
      <c r="A1411" s="9" t="s">
        <v>960</v>
      </c>
      <c r="B1411" s="9">
        <v>36.69</v>
      </c>
      <c r="C1411" s="11" t="str" cm="1">
        <f t="array" ref="C1411">_xlfn.IFS(B1411&lt;18.5,"Underweight",B1411&lt;24.9,"Normal Weight",B1411&lt;30,"Overweight",B1411&gt;=30,"Obesity")</f>
        <v>Obesity</v>
      </c>
      <c r="D1411" s="9">
        <v>6.15</v>
      </c>
      <c r="E1411" s="11" t="str" cm="1">
        <f t="array" ref="E1411">_xlfn.IFS(D1411&lt;5.7,"Normal",D1411&lt;6.5,"Prediabetes",D1411&gt;=6.5,"Diabetes")</f>
        <v>Prediabetes</v>
      </c>
      <c r="F1411" s="9" t="s">
        <v>2378</v>
      </c>
      <c r="G1411" s="9" t="s">
        <v>2378</v>
      </c>
      <c r="H1411" s="9" t="s">
        <v>2378</v>
      </c>
      <c r="I1411" s="11">
        <v>0</v>
      </c>
      <c r="J1411" s="17" t="s">
        <v>2378</v>
      </c>
    </row>
    <row r="1412" spans="1:10" x14ac:dyDescent="0.3">
      <c r="A1412" s="9" t="s">
        <v>959</v>
      </c>
      <c r="B1412" s="9">
        <v>28.51</v>
      </c>
      <c r="C1412" s="11" t="str" cm="1">
        <f t="array" ref="C1412">_xlfn.IFS(B1412&lt;18.5,"Underweight",B1412&lt;24.9,"Normal Weight",B1412&lt;30,"Overweight",B1412&gt;=30,"Obesity")</f>
        <v>Overweight</v>
      </c>
      <c r="D1412" s="9">
        <v>5.65</v>
      </c>
      <c r="E1412" s="11" t="str" cm="1">
        <f t="array" ref="E1412">_xlfn.IFS(D1412&lt;5.7,"Normal",D1412&lt;6.5,"Prediabetes",D1412&gt;=6.5,"Diabetes")</f>
        <v>Normal</v>
      </c>
      <c r="F1412" s="9" t="s">
        <v>2380</v>
      </c>
      <c r="G1412" s="9" t="s">
        <v>2378</v>
      </c>
      <c r="H1412" s="9" t="s">
        <v>2378</v>
      </c>
      <c r="I1412" s="11">
        <v>1</v>
      </c>
      <c r="J1412" s="17" t="s">
        <v>2378</v>
      </c>
    </row>
    <row r="1413" spans="1:10" x14ac:dyDescent="0.3">
      <c r="A1413" s="9" t="s">
        <v>958</v>
      </c>
      <c r="B1413" s="9">
        <v>30.21</v>
      </c>
      <c r="C1413" s="11" t="str" cm="1">
        <f t="array" ref="C1413">_xlfn.IFS(B1413&lt;18.5,"Underweight",B1413&lt;24.9,"Normal Weight",B1413&lt;30,"Overweight",B1413&gt;=30,"Obesity")</f>
        <v>Obesity</v>
      </c>
      <c r="D1413" s="9">
        <v>5.5</v>
      </c>
      <c r="E1413" s="11" t="str" cm="1">
        <f t="array" ref="E1413">_xlfn.IFS(D1413&lt;5.7,"Normal",D1413&lt;6.5,"Prediabetes",D1413&gt;=6.5,"Diabetes")</f>
        <v>Normal</v>
      </c>
      <c r="F1413" s="9" t="s">
        <v>2378</v>
      </c>
      <c r="G1413" s="9" t="s">
        <v>2378</v>
      </c>
      <c r="H1413" s="9" t="s">
        <v>2378</v>
      </c>
      <c r="I1413" s="11">
        <v>1</v>
      </c>
      <c r="J1413" s="17" t="s">
        <v>2378</v>
      </c>
    </row>
    <row r="1414" spans="1:10" x14ac:dyDescent="0.3">
      <c r="A1414" s="9" t="s">
        <v>957</v>
      </c>
      <c r="B1414" s="9">
        <v>24.33</v>
      </c>
      <c r="C1414" s="11" t="str" cm="1">
        <f t="array" ref="C1414">_xlfn.IFS(B1414&lt;18.5,"Underweight",B1414&lt;24.9,"Normal Weight",B1414&lt;30,"Overweight",B1414&gt;=30,"Obesity")</f>
        <v>Normal Weight</v>
      </c>
      <c r="D1414" s="9">
        <v>8</v>
      </c>
      <c r="E1414" s="11" t="str" cm="1">
        <f t="array" ref="E1414">_xlfn.IFS(D1414&lt;5.7,"Normal",D1414&lt;6.5,"Prediabetes",D1414&gt;=6.5,"Diabetes")</f>
        <v>Diabetes</v>
      </c>
      <c r="F1414" s="9" t="s">
        <v>2378</v>
      </c>
      <c r="G1414" s="9" t="s">
        <v>2378</v>
      </c>
      <c r="H1414" s="9" t="s">
        <v>2378</v>
      </c>
      <c r="I1414" s="11">
        <v>0</v>
      </c>
      <c r="J1414" s="17" t="s">
        <v>2378</v>
      </c>
    </row>
    <row r="1415" spans="1:10" x14ac:dyDescent="0.3">
      <c r="A1415" s="9" t="s">
        <v>956</v>
      </c>
      <c r="B1415" s="9">
        <v>19.855</v>
      </c>
      <c r="C1415" s="11" t="str" cm="1">
        <f t="array" ref="C1415">_xlfn.IFS(B1415&lt;18.5,"Underweight",B1415&lt;24.9,"Normal Weight",B1415&lt;30,"Overweight",B1415&gt;=30,"Obesity")</f>
        <v>Normal Weight</v>
      </c>
      <c r="D1415" s="9">
        <v>5.71</v>
      </c>
      <c r="E1415" s="11" t="str" cm="1">
        <f t="array" ref="E1415">_xlfn.IFS(D1415&lt;5.7,"Normal",D1415&lt;6.5,"Prediabetes",D1415&gt;=6.5,"Diabetes")</f>
        <v>Prediabetes</v>
      </c>
      <c r="F1415" s="9" t="s">
        <v>2380</v>
      </c>
      <c r="G1415" s="9" t="s">
        <v>2378</v>
      </c>
      <c r="H1415" s="9" t="s">
        <v>2378</v>
      </c>
      <c r="I1415" s="11">
        <v>0</v>
      </c>
      <c r="J1415" s="17" t="s">
        <v>2378</v>
      </c>
    </row>
    <row r="1416" spans="1:10" x14ac:dyDescent="0.3">
      <c r="A1416" s="9" t="s">
        <v>955</v>
      </c>
      <c r="B1416" s="9">
        <v>25.364999999999998</v>
      </c>
      <c r="C1416" s="11" t="str" cm="1">
        <f t="array" ref="C1416">_xlfn.IFS(B1416&lt;18.5,"Underweight",B1416&lt;24.9,"Normal Weight",B1416&lt;30,"Overweight",B1416&gt;=30,"Obesity")</f>
        <v>Overweight</v>
      </c>
      <c r="D1416" s="9">
        <v>11.71</v>
      </c>
      <c r="E1416" s="11" t="str" cm="1">
        <f t="array" ref="E1416">_xlfn.IFS(D1416&lt;5.7,"Normal",D1416&lt;6.5,"Prediabetes",D1416&gt;=6.5,"Diabetes")</f>
        <v>Diabetes</v>
      </c>
      <c r="F1416" s="9" t="s">
        <v>2378</v>
      </c>
      <c r="G1416" s="9" t="s">
        <v>2378</v>
      </c>
      <c r="H1416" s="9" t="s">
        <v>2378</v>
      </c>
      <c r="I1416" s="11">
        <v>0</v>
      </c>
      <c r="J1416" s="17" t="s">
        <v>2378</v>
      </c>
    </row>
    <row r="1417" spans="1:10" x14ac:dyDescent="0.3">
      <c r="A1417" s="9" t="s">
        <v>954</v>
      </c>
      <c r="B1417" s="9">
        <v>29.6</v>
      </c>
      <c r="C1417" s="11" t="str" cm="1">
        <f t="array" ref="C1417">_xlfn.IFS(B1417&lt;18.5,"Underweight",B1417&lt;24.9,"Normal Weight",B1417&lt;30,"Overweight",B1417&gt;=30,"Obesity")</f>
        <v>Overweight</v>
      </c>
      <c r="D1417" s="9">
        <v>6.17</v>
      </c>
      <c r="E1417" s="11" t="str" cm="1">
        <f t="array" ref="E1417">_xlfn.IFS(D1417&lt;5.7,"Normal",D1417&lt;6.5,"Prediabetes",D1417&gt;=6.5,"Diabetes")</f>
        <v>Prediabetes</v>
      </c>
      <c r="F1417" s="9" t="s">
        <v>2380</v>
      </c>
      <c r="G1417" s="9" t="s">
        <v>2378</v>
      </c>
      <c r="H1417" s="9" t="s">
        <v>2380</v>
      </c>
      <c r="I1417" s="11">
        <v>1</v>
      </c>
      <c r="J1417" s="17" t="s">
        <v>2378</v>
      </c>
    </row>
    <row r="1418" spans="1:10" x14ac:dyDescent="0.3">
      <c r="A1418" s="9" t="s">
        <v>953</v>
      </c>
      <c r="B1418" s="9">
        <v>39.43</v>
      </c>
      <c r="C1418" s="11" t="str" cm="1">
        <f t="array" ref="C1418">_xlfn.IFS(B1418&lt;18.5,"Underweight",B1418&lt;24.9,"Normal Weight",B1418&lt;30,"Overweight",B1418&gt;=30,"Obesity")</f>
        <v>Obesity</v>
      </c>
      <c r="D1418" s="9">
        <v>6.1</v>
      </c>
      <c r="E1418" s="11" t="str" cm="1">
        <f t="array" ref="E1418">_xlfn.IFS(D1418&lt;5.7,"Normal",D1418&lt;6.5,"Prediabetes",D1418&gt;=6.5,"Diabetes")</f>
        <v>Prediabetes</v>
      </c>
      <c r="F1418" s="9" t="s">
        <v>2380</v>
      </c>
      <c r="G1418" s="9" t="s">
        <v>2378</v>
      </c>
      <c r="H1418" s="9" t="s">
        <v>2380</v>
      </c>
      <c r="I1418" s="11">
        <v>1</v>
      </c>
      <c r="J1418" s="17" t="s">
        <v>2378</v>
      </c>
    </row>
    <row r="1419" spans="1:10" x14ac:dyDescent="0.3">
      <c r="A1419" s="9" t="s">
        <v>952</v>
      </c>
      <c r="B1419" s="9">
        <v>27.34</v>
      </c>
      <c r="C1419" s="11" t="str" cm="1">
        <f t="array" ref="C1419">_xlfn.IFS(B1419&lt;18.5,"Underweight",B1419&lt;24.9,"Normal Weight",B1419&lt;30,"Overweight",B1419&gt;=30,"Obesity")</f>
        <v>Overweight</v>
      </c>
      <c r="D1419" s="9">
        <v>5.19</v>
      </c>
      <c r="E1419" s="11" t="str" cm="1">
        <f t="array" ref="E1419">_xlfn.IFS(D1419&lt;5.7,"Normal",D1419&lt;6.5,"Prediabetes",D1419&gt;=6.5,"Diabetes")</f>
        <v>Normal</v>
      </c>
      <c r="F1419" s="9" t="s">
        <v>2380</v>
      </c>
      <c r="G1419" s="9" t="s">
        <v>2378</v>
      </c>
      <c r="H1419" s="9" t="s">
        <v>2378</v>
      </c>
      <c r="I1419" s="11">
        <v>1</v>
      </c>
      <c r="J1419" s="17" t="s">
        <v>2378</v>
      </c>
    </row>
    <row r="1420" spans="1:10" x14ac:dyDescent="0.3">
      <c r="A1420" s="9" t="s">
        <v>951</v>
      </c>
      <c r="B1420" s="9">
        <v>39.01</v>
      </c>
      <c r="C1420" s="11" t="str" cm="1">
        <f t="array" ref="C1420">_xlfn.IFS(B1420&lt;18.5,"Underweight",B1420&lt;24.9,"Normal Weight",B1420&lt;30,"Overweight",B1420&gt;=30,"Obesity")</f>
        <v>Obesity</v>
      </c>
      <c r="D1420" s="9">
        <v>5.37</v>
      </c>
      <c r="E1420" s="11" t="str" cm="1">
        <f t="array" ref="E1420">_xlfn.IFS(D1420&lt;5.7,"Normal",D1420&lt;6.5,"Prediabetes",D1420&gt;=6.5,"Diabetes")</f>
        <v>Normal</v>
      </c>
      <c r="F1420" s="9" t="s">
        <v>2380</v>
      </c>
      <c r="G1420" s="9" t="s">
        <v>2378</v>
      </c>
      <c r="H1420" s="9" t="s">
        <v>2378</v>
      </c>
      <c r="I1420" s="11">
        <v>0</v>
      </c>
      <c r="J1420" s="17" t="s">
        <v>2378</v>
      </c>
    </row>
    <row r="1421" spans="1:10" x14ac:dyDescent="0.3">
      <c r="A1421" s="9" t="s">
        <v>950</v>
      </c>
      <c r="B1421" s="9">
        <v>18.989999999999998</v>
      </c>
      <c r="C1421" s="11" t="str" cm="1">
        <f t="array" ref="C1421">_xlfn.IFS(B1421&lt;18.5,"Underweight",B1421&lt;24.9,"Normal Weight",B1421&lt;30,"Overweight",B1421&gt;=30,"Obesity")</f>
        <v>Normal Weight</v>
      </c>
      <c r="D1421" s="9">
        <v>10.82</v>
      </c>
      <c r="E1421" s="11" t="str" cm="1">
        <f t="array" ref="E1421">_xlfn.IFS(D1421&lt;5.7,"Normal",D1421&lt;6.5,"Prediabetes",D1421&gt;=6.5,"Diabetes")</f>
        <v>Diabetes</v>
      </c>
      <c r="F1421" s="9" t="s">
        <v>2380</v>
      </c>
      <c r="G1421" s="9" t="s">
        <v>2378</v>
      </c>
      <c r="H1421" s="9" t="s">
        <v>2378</v>
      </c>
      <c r="I1421" s="11">
        <v>0</v>
      </c>
      <c r="J1421" s="17" t="s">
        <v>2378</v>
      </c>
    </row>
    <row r="1422" spans="1:10" x14ac:dyDescent="0.3">
      <c r="A1422" s="9" t="s">
        <v>949</v>
      </c>
      <c r="B1422" s="9">
        <v>42.3</v>
      </c>
      <c r="C1422" s="11" t="str" cm="1">
        <f t="array" ref="C1422">_xlfn.IFS(B1422&lt;18.5,"Underweight",B1422&lt;24.9,"Normal Weight",B1422&lt;30,"Overweight",B1422&gt;=30,"Obesity")</f>
        <v>Obesity</v>
      </c>
      <c r="D1422" s="9">
        <v>6.06</v>
      </c>
      <c r="E1422" s="11" t="str" cm="1">
        <f t="array" ref="E1422">_xlfn.IFS(D1422&lt;5.7,"Normal",D1422&lt;6.5,"Prediabetes",D1422&gt;=6.5,"Diabetes")</f>
        <v>Prediabetes</v>
      </c>
      <c r="F1422" s="9" t="s">
        <v>2380</v>
      </c>
      <c r="G1422" s="9" t="s">
        <v>2378</v>
      </c>
      <c r="H1422" s="9" t="s">
        <v>2378</v>
      </c>
      <c r="I1422" s="11">
        <v>0</v>
      </c>
      <c r="J1422" s="17" t="s">
        <v>2378</v>
      </c>
    </row>
    <row r="1423" spans="1:10" x14ac:dyDescent="0.3">
      <c r="A1423" s="9" t="s">
        <v>948</v>
      </c>
      <c r="B1423" s="9">
        <v>39.805</v>
      </c>
      <c r="C1423" s="11" t="str" cm="1">
        <f t="array" ref="C1423">_xlfn.IFS(B1423&lt;18.5,"Underweight",B1423&lt;24.9,"Normal Weight",B1423&lt;30,"Overweight",B1423&gt;=30,"Obesity")</f>
        <v>Obesity</v>
      </c>
      <c r="D1423" s="9">
        <v>5.91</v>
      </c>
      <c r="E1423" s="11" t="str" cm="1">
        <f t="array" ref="E1423">_xlfn.IFS(D1423&lt;5.7,"Normal",D1423&lt;6.5,"Prediabetes",D1423&gt;=6.5,"Diabetes")</f>
        <v>Prediabetes</v>
      </c>
      <c r="F1423" s="9" t="s">
        <v>2378</v>
      </c>
      <c r="G1423" s="9" t="s">
        <v>2378</v>
      </c>
      <c r="H1423" s="9" t="s">
        <v>2378</v>
      </c>
      <c r="I1423" s="11">
        <v>0</v>
      </c>
      <c r="J1423" s="17" t="s">
        <v>2378</v>
      </c>
    </row>
    <row r="1424" spans="1:10" x14ac:dyDescent="0.3">
      <c r="A1424" s="9" t="s">
        <v>947</v>
      </c>
      <c r="B1424" s="9">
        <v>33.700000000000003</v>
      </c>
      <c r="C1424" s="11" t="str" cm="1">
        <f t="array" ref="C1424">_xlfn.IFS(B1424&lt;18.5,"Underweight",B1424&lt;24.9,"Normal Weight",B1424&lt;30,"Overweight",B1424&gt;=30,"Obesity")</f>
        <v>Obesity</v>
      </c>
      <c r="D1424" s="9">
        <v>5.87</v>
      </c>
      <c r="E1424" s="11" t="str" cm="1">
        <f t="array" ref="E1424">_xlfn.IFS(D1424&lt;5.7,"Normal",D1424&lt;6.5,"Prediabetes",D1424&gt;=6.5,"Diabetes")</f>
        <v>Prediabetes</v>
      </c>
      <c r="F1424" s="9" t="s">
        <v>2378</v>
      </c>
      <c r="G1424" s="9" t="s">
        <v>2378</v>
      </c>
      <c r="H1424" s="9" t="s">
        <v>2378</v>
      </c>
      <c r="I1424" s="11">
        <v>0</v>
      </c>
      <c r="J1424" s="17" t="s">
        <v>2378</v>
      </c>
    </row>
    <row r="1425" spans="1:10" x14ac:dyDescent="0.3">
      <c r="A1425" s="9" t="s">
        <v>946</v>
      </c>
      <c r="B1425" s="9">
        <v>36.195</v>
      </c>
      <c r="C1425" s="11" t="str" cm="1">
        <f t="array" ref="C1425">_xlfn.IFS(B1425&lt;18.5,"Underweight",B1425&lt;24.9,"Normal Weight",B1425&lt;30,"Overweight",B1425&gt;=30,"Obesity")</f>
        <v>Obesity</v>
      </c>
      <c r="D1425" s="9">
        <v>6.22</v>
      </c>
      <c r="E1425" s="11" t="str" cm="1">
        <f t="array" ref="E1425">_xlfn.IFS(D1425&lt;5.7,"Normal",D1425&lt;6.5,"Prediabetes",D1425&gt;=6.5,"Diabetes")</f>
        <v>Prediabetes</v>
      </c>
      <c r="F1425" s="9" t="s">
        <v>2378</v>
      </c>
      <c r="G1425" s="9" t="s">
        <v>2378</v>
      </c>
      <c r="H1425" s="9" t="s">
        <v>2378</v>
      </c>
      <c r="I1425" s="11">
        <v>0</v>
      </c>
      <c r="J1425" s="17" t="s">
        <v>2378</v>
      </c>
    </row>
    <row r="1426" spans="1:10" x14ac:dyDescent="0.3">
      <c r="A1426" s="9" t="s">
        <v>945</v>
      </c>
      <c r="B1426" s="9">
        <v>32.6</v>
      </c>
      <c r="C1426" s="11" t="str" cm="1">
        <f t="array" ref="C1426">_xlfn.IFS(B1426&lt;18.5,"Underweight",B1426&lt;24.9,"Normal Weight",B1426&lt;30,"Overweight",B1426&gt;=30,"Obesity")</f>
        <v>Obesity</v>
      </c>
      <c r="D1426" s="9">
        <v>5.73</v>
      </c>
      <c r="E1426" s="11" t="str" cm="1">
        <f t="array" ref="E1426">_xlfn.IFS(D1426&lt;5.7,"Normal",D1426&lt;6.5,"Prediabetes",D1426&gt;=6.5,"Diabetes")</f>
        <v>Prediabetes</v>
      </c>
      <c r="F1426" s="9" t="s">
        <v>2378</v>
      </c>
      <c r="G1426" s="9" t="s">
        <v>2378</v>
      </c>
      <c r="H1426" s="9" t="s">
        <v>2380</v>
      </c>
      <c r="I1426" s="11">
        <v>1</v>
      </c>
      <c r="J1426" s="17" t="s">
        <v>2378</v>
      </c>
    </row>
    <row r="1427" spans="1:10" x14ac:dyDescent="0.3">
      <c r="A1427" s="9" t="s">
        <v>944</v>
      </c>
      <c r="B1427" s="9">
        <v>30.2</v>
      </c>
      <c r="C1427" s="11" t="str" cm="1">
        <f t="array" ref="C1427">_xlfn.IFS(B1427&lt;18.5,"Underweight",B1427&lt;24.9,"Normal Weight",B1427&lt;30,"Overweight",B1427&gt;=30,"Obesity")</f>
        <v>Obesity</v>
      </c>
      <c r="D1427" s="9">
        <v>5.7</v>
      </c>
      <c r="E1427" s="11" t="str" cm="1">
        <f t="array" ref="E1427">_xlfn.IFS(D1427&lt;5.7,"Normal",D1427&lt;6.5,"Prediabetes",D1427&gt;=6.5,"Diabetes")</f>
        <v>Prediabetes</v>
      </c>
      <c r="F1427" s="9" t="s">
        <v>2378</v>
      </c>
      <c r="G1427" s="9" t="s">
        <v>2378</v>
      </c>
      <c r="H1427" s="9" t="s">
        <v>2378</v>
      </c>
      <c r="I1427" s="11">
        <v>0</v>
      </c>
      <c r="J1427" s="17" t="s">
        <v>2378</v>
      </c>
    </row>
    <row r="1428" spans="1:10" x14ac:dyDescent="0.3">
      <c r="A1428" s="9" t="s">
        <v>943</v>
      </c>
      <c r="B1428" s="9">
        <v>27.645</v>
      </c>
      <c r="C1428" s="11" t="str" cm="1">
        <f t="array" ref="C1428">_xlfn.IFS(B1428&lt;18.5,"Underweight",B1428&lt;24.9,"Normal Weight",B1428&lt;30,"Overweight",B1428&gt;=30,"Obesity")</f>
        <v>Overweight</v>
      </c>
      <c r="D1428" s="9">
        <v>9.91</v>
      </c>
      <c r="E1428" s="11" t="str" cm="1">
        <f t="array" ref="E1428">_xlfn.IFS(D1428&lt;5.7,"Normal",D1428&lt;6.5,"Prediabetes",D1428&gt;=6.5,"Diabetes")</f>
        <v>Diabetes</v>
      </c>
      <c r="F1428" s="9" t="s">
        <v>2378</v>
      </c>
      <c r="G1428" s="9" t="s">
        <v>2378</v>
      </c>
      <c r="H1428" s="9" t="s">
        <v>2378</v>
      </c>
      <c r="I1428" s="11">
        <v>0</v>
      </c>
      <c r="J1428" s="17" t="s">
        <v>2378</v>
      </c>
    </row>
    <row r="1429" spans="1:10" x14ac:dyDescent="0.3">
      <c r="A1429" s="9" t="s">
        <v>942</v>
      </c>
      <c r="B1429" s="9">
        <v>26.41</v>
      </c>
      <c r="C1429" s="11" t="str" cm="1">
        <f t="array" ref="C1429">_xlfn.IFS(B1429&lt;18.5,"Underweight",B1429&lt;24.9,"Normal Weight",B1429&lt;30,"Overweight",B1429&gt;=30,"Obesity")</f>
        <v>Overweight</v>
      </c>
      <c r="D1429" s="9">
        <v>11.4</v>
      </c>
      <c r="E1429" s="11" t="str" cm="1">
        <f t="array" ref="E1429">_xlfn.IFS(D1429&lt;5.7,"Normal",D1429&lt;6.5,"Prediabetes",D1429&gt;=6.5,"Diabetes")</f>
        <v>Diabetes</v>
      </c>
      <c r="F1429" s="9" t="s">
        <v>2378</v>
      </c>
      <c r="G1429" s="9" t="s">
        <v>2378</v>
      </c>
      <c r="H1429" s="9" t="s">
        <v>2378</v>
      </c>
      <c r="I1429" s="11">
        <v>0</v>
      </c>
      <c r="J1429" s="17" t="s">
        <v>2378</v>
      </c>
    </row>
    <row r="1430" spans="1:10" x14ac:dyDescent="0.3">
      <c r="A1430" s="9" t="s">
        <v>941</v>
      </c>
      <c r="B1430" s="9">
        <v>34.1</v>
      </c>
      <c r="C1430" s="11" t="str" cm="1">
        <f t="array" ref="C1430">_xlfn.IFS(B1430&lt;18.5,"Underweight",B1430&lt;24.9,"Normal Weight",B1430&lt;30,"Overweight",B1430&gt;=30,"Obesity")</f>
        <v>Obesity</v>
      </c>
      <c r="D1430" s="9">
        <v>6.29</v>
      </c>
      <c r="E1430" s="11" t="str" cm="1">
        <f t="array" ref="E1430">_xlfn.IFS(D1430&lt;5.7,"Normal",D1430&lt;6.5,"Prediabetes",D1430&gt;=6.5,"Diabetes")</f>
        <v>Prediabetes</v>
      </c>
      <c r="F1430" s="9" t="s">
        <v>2380</v>
      </c>
      <c r="G1430" s="9" t="s">
        <v>2378</v>
      </c>
      <c r="H1430" s="9" t="s">
        <v>2380</v>
      </c>
      <c r="I1430" s="11">
        <v>1</v>
      </c>
      <c r="J1430" s="17" t="s">
        <v>2378</v>
      </c>
    </row>
    <row r="1431" spans="1:10" x14ac:dyDescent="0.3">
      <c r="A1431" s="9" t="s">
        <v>940</v>
      </c>
      <c r="B1431" s="9">
        <v>17.3</v>
      </c>
      <c r="C1431" s="11" t="str" cm="1">
        <f t="array" ref="C1431">_xlfn.IFS(B1431&lt;18.5,"Underweight",B1431&lt;24.9,"Normal Weight",B1431&lt;30,"Overweight",B1431&gt;=30,"Obesity")</f>
        <v>Underweight</v>
      </c>
      <c r="D1431" s="9">
        <v>9.2799999999999994</v>
      </c>
      <c r="E1431" s="11" t="str" cm="1">
        <f t="array" ref="E1431">_xlfn.IFS(D1431&lt;5.7,"Normal",D1431&lt;6.5,"Prediabetes",D1431&gt;=6.5,"Diabetes")</f>
        <v>Diabetes</v>
      </c>
      <c r="F1431" s="9" t="s">
        <v>2378</v>
      </c>
      <c r="G1431" s="9" t="s">
        <v>2378</v>
      </c>
      <c r="H1431" s="9" t="s">
        <v>2378</v>
      </c>
      <c r="I1431" s="11">
        <v>0</v>
      </c>
      <c r="J1431" s="17" t="s">
        <v>2378</v>
      </c>
    </row>
    <row r="1432" spans="1:10" x14ac:dyDescent="0.3">
      <c r="A1432" s="9" t="s">
        <v>939</v>
      </c>
      <c r="B1432" s="9">
        <v>35.020000000000003</v>
      </c>
      <c r="C1432" s="11" t="str" cm="1">
        <f t="array" ref="C1432">_xlfn.IFS(B1432&lt;18.5,"Underweight",B1432&lt;24.9,"Normal Weight",B1432&lt;30,"Overweight",B1432&gt;=30,"Obesity")</f>
        <v>Obesity</v>
      </c>
      <c r="D1432" s="9">
        <v>4.78</v>
      </c>
      <c r="E1432" s="11" t="str" cm="1">
        <f t="array" ref="E1432">_xlfn.IFS(D1432&lt;5.7,"Normal",D1432&lt;6.5,"Prediabetes",D1432&gt;=6.5,"Diabetes")</f>
        <v>Normal</v>
      </c>
      <c r="F1432" s="9" t="s">
        <v>2378</v>
      </c>
      <c r="G1432" s="9" t="s">
        <v>2378</v>
      </c>
      <c r="H1432" s="9" t="s">
        <v>2380</v>
      </c>
      <c r="I1432" s="11">
        <v>1</v>
      </c>
      <c r="J1432" s="17" t="s">
        <v>2378</v>
      </c>
    </row>
    <row r="1433" spans="1:10" x14ac:dyDescent="0.3">
      <c r="A1433" s="9" t="s">
        <v>938</v>
      </c>
      <c r="B1433" s="9">
        <v>37.1</v>
      </c>
      <c r="C1433" s="11" t="str" cm="1">
        <f t="array" ref="C1433">_xlfn.IFS(B1433&lt;18.5,"Underweight",B1433&lt;24.9,"Normal Weight",B1433&lt;30,"Overweight",B1433&gt;=30,"Obesity")</f>
        <v>Obesity</v>
      </c>
      <c r="D1433" s="9">
        <v>8.8699999999999992</v>
      </c>
      <c r="E1433" s="11" t="str" cm="1">
        <f t="array" ref="E1433">_xlfn.IFS(D1433&lt;5.7,"Normal",D1433&lt;6.5,"Prediabetes",D1433&gt;=6.5,"Diabetes")</f>
        <v>Diabetes</v>
      </c>
      <c r="F1433" s="9" t="s">
        <v>2380</v>
      </c>
      <c r="G1433" s="9" t="s">
        <v>2378</v>
      </c>
      <c r="H1433" s="9" t="s">
        <v>2378</v>
      </c>
      <c r="I1433" s="11">
        <v>0</v>
      </c>
      <c r="J1433" s="17" t="s">
        <v>2378</v>
      </c>
    </row>
    <row r="1434" spans="1:10" x14ac:dyDescent="0.3">
      <c r="A1434" s="9" t="s">
        <v>937</v>
      </c>
      <c r="B1434" s="9">
        <v>16.79</v>
      </c>
      <c r="C1434" s="11" t="str" cm="1">
        <f t="array" ref="C1434">_xlfn.IFS(B1434&lt;18.5,"Underweight",B1434&lt;24.9,"Normal Weight",B1434&lt;30,"Overweight",B1434&gt;=30,"Obesity")</f>
        <v>Underweight</v>
      </c>
      <c r="D1434" s="9">
        <v>11.4</v>
      </c>
      <c r="E1434" s="11" t="str" cm="1">
        <f t="array" ref="E1434">_xlfn.IFS(D1434&lt;5.7,"Normal",D1434&lt;6.5,"Prediabetes",D1434&gt;=6.5,"Diabetes")</f>
        <v>Diabetes</v>
      </c>
      <c r="F1434" s="9" t="s">
        <v>2378</v>
      </c>
      <c r="G1434" s="9" t="s">
        <v>2378</v>
      </c>
      <c r="H1434" s="9" t="s">
        <v>2378</v>
      </c>
      <c r="I1434" s="11">
        <v>0</v>
      </c>
      <c r="J1434" s="17" t="s">
        <v>2378</v>
      </c>
    </row>
    <row r="1435" spans="1:10" x14ac:dyDescent="0.3">
      <c r="A1435" s="9" t="s">
        <v>936</v>
      </c>
      <c r="B1435" s="9">
        <v>31.635000000000002</v>
      </c>
      <c r="C1435" s="11" t="str" cm="1">
        <f t="array" ref="C1435">_xlfn.IFS(B1435&lt;18.5,"Underweight",B1435&lt;24.9,"Normal Weight",B1435&lt;30,"Overweight",B1435&gt;=30,"Obesity")</f>
        <v>Obesity</v>
      </c>
      <c r="D1435" s="9">
        <v>9.1300000000000008</v>
      </c>
      <c r="E1435" s="11" t="str" cm="1">
        <f t="array" ref="E1435">_xlfn.IFS(D1435&lt;5.7,"Normal",D1435&lt;6.5,"Prediabetes",D1435&gt;=6.5,"Diabetes")</f>
        <v>Diabetes</v>
      </c>
      <c r="F1435" s="9" t="s">
        <v>2380</v>
      </c>
      <c r="G1435" s="9" t="s">
        <v>2378</v>
      </c>
      <c r="H1435" s="9" t="s">
        <v>2378</v>
      </c>
      <c r="I1435" s="11">
        <v>0</v>
      </c>
      <c r="J1435" s="17" t="s">
        <v>2378</v>
      </c>
    </row>
    <row r="1436" spans="1:10" x14ac:dyDescent="0.3">
      <c r="A1436" s="9" t="s">
        <v>935</v>
      </c>
      <c r="B1436" s="9">
        <v>24.19</v>
      </c>
      <c r="C1436" s="11" t="str" cm="1">
        <f t="array" ref="C1436">_xlfn.IFS(B1436&lt;18.5,"Underweight",B1436&lt;24.9,"Normal Weight",B1436&lt;30,"Overweight",B1436&gt;=30,"Obesity")</f>
        <v>Normal Weight</v>
      </c>
      <c r="D1436" s="9">
        <v>6.22</v>
      </c>
      <c r="E1436" s="11" t="str" cm="1">
        <f t="array" ref="E1436">_xlfn.IFS(D1436&lt;5.7,"Normal",D1436&lt;6.5,"Prediabetes",D1436&gt;=6.5,"Diabetes")</f>
        <v>Prediabetes</v>
      </c>
      <c r="F1436" s="9" t="s">
        <v>2380</v>
      </c>
      <c r="G1436" s="9" t="s">
        <v>2378</v>
      </c>
      <c r="H1436" s="9" t="s">
        <v>2380</v>
      </c>
      <c r="I1436" s="11">
        <v>1</v>
      </c>
      <c r="J1436" s="17" t="s">
        <v>2378</v>
      </c>
    </row>
    <row r="1437" spans="1:10" x14ac:dyDescent="0.3">
      <c r="A1437" s="9" t="s">
        <v>934</v>
      </c>
      <c r="B1437" s="9">
        <v>35.29</v>
      </c>
      <c r="C1437" s="11" t="str" cm="1">
        <f t="array" ref="C1437">_xlfn.IFS(B1437&lt;18.5,"Underweight",B1437&lt;24.9,"Normal Weight",B1437&lt;30,"Overweight",B1437&gt;=30,"Obesity")</f>
        <v>Obesity</v>
      </c>
      <c r="D1437" s="9">
        <v>5.9</v>
      </c>
      <c r="E1437" s="11" t="str" cm="1">
        <f t="array" ref="E1437">_xlfn.IFS(D1437&lt;5.7,"Normal",D1437&lt;6.5,"Prediabetes",D1437&gt;=6.5,"Diabetes")</f>
        <v>Prediabetes</v>
      </c>
      <c r="F1437" s="9" t="s">
        <v>2378</v>
      </c>
      <c r="G1437" s="9" t="s">
        <v>2378</v>
      </c>
      <c r="H1437" s="9" t="s">
        <v>2380</v>
      </c>
      <c r="I1437" s="11">
        <v>1</v>
      </c>
      <c r="J1437" s="17" t="s">
        <v>2378</v>
      </c>
    </row>
    <row r="1438" spans="1:10" x14ac:dyDescent="0.3">
      <c r="A1438" s="9" t="s">
        <v>933</v>
      </c>
      <c r="B1438" s="9">
        <v>35.299999999999997</v>
      </c>
      <c r="C1438" s="11" t="str" cm="1">
        <f t="array" ref="C1438">_xlfn.IFS(B1438&lt;18.5,"Underweight",B1438&lt;24.9,"Normal Weight",B1438&lt;30,"Overweight",B1438&gt;=30,"Obesity")</f>
        <v>Obesity</v>
      </c>
      <c r="D1438" s="9">
        <v>4.45</v>
      </c>
      <c r="E1438" s="11" t="str" cm="1">
        <f t="array" ref="E1438">_xlfn.IFS(D1438&lt;5.7,"Normal",D1438&lt;6.5,"Prediabetes",D1438&gt;=6.5,"Diabetes")</f>
        <v>Normal</v>
      </c>
      <c r="F1438" s="9" t="s">
        <v>2378</v>
      </c>
      <c r="G1438" s="9" t="s">
        <v>2378</v>
      </c>
      <c r="H1438" s="9" t="s">
        <v>2378</v>
      </c>
      <c r="I1438" s="11">
        <v>0</v>
      </c>
      <c r="J1438" s="17" t="s">
        <v>2378</v>
      </c>
    </row>
    <row r="1439" spans="1:10" x14ac:dyDescent="0.3">
      <c r="A1439" s="9" t="s">
        <v>932</v>
      </c>
      <c r="B1439" s="9">
        <v>35.64</v>
      </c>
      <c r="C1439" s="11" t="str" cm="1">
        <f t="array" ref="C1439">_xlfn.IFS(B1439&lt;18.5,"Underweight",B1439&lt;24.9,"Normal Weight",B1439&lt;30,"Overweight",B1439&gt;=30,"Obesity")</f>
        <v>Obesity</v>
      </c>
      <c r="D1439" s="9">
        <v>6.17</v>
      </c>
      <c r="E1439" s="11" t="str" cm="1">
        <f t="array" ref="E1439">_xlfn.IFS(D1439&lt;5.7,"Normal",D1439&lt;6.5,"Prediabetes",D1439&gt;=6.5,"Diabetes")</f>
        <v>Prediabetes</v>
      </c>
      <c r="F1439" s="9" t="s">
        <v>2378</v>
      </c>
      <c r="G1439" s="9" t="s">
        <v>2378</v>
      </c>
      <c r="H1439" s="9" t="s">
        <v>2380</v>
      </c>
      <c r="I1439" s="11">
        <v>1</v>
      </c>
      <c r="J1439" s="17" t="s">
        <v>2378</v>
      </c>
    </row>
    <row r="1440" spans="1:10" x14ac:dyDescent="0.3">
      <c r="A1440" s="9" t="s">
        <v>931</v>
      </c>
      <c r="B1440" s="9">
        <v>33.1</v>
      </c>
      <c r="C1440" s="11" t="str" cm="1">
        <f t="array" ref="C1440">_xlfn.IFS(B1440&lt;18.5,"Underweight",B1440&lt;24.9,"Normal Weight",B1440&lt;30,"Overweight",B1440&gt;=30,"Obesity")</f>
        <v>Obesity</v>
      </c>
      <c r="D1440" s="9">
        <v>4.93</v>
      </c>
      <c r="E1440" s="11" t="str" cm="1">
        <f t="array" ref="E1440">_xlfn.IFS(D1440&lt;5.7,"Normal",D1440&lt;6.5,"Prediabetes",D1440&gt;=6.5,"Diabetes")</f>
        <v>Normal</v>
      </c>
      <c r="F1440" s="9" t="s">
        <v>2378</v>
      </c>
      <c r="G1440" s="9" t="s">
        <v>2378</v>
      </c>
      <c r="H1440" s="9" t="s">
        <v>2378</v>
      </c>
      <c r="I1440" s="11">
        <v>0</v>
      </c>
      <c r="J1440" s="17" t="s">
        <v>2378</v>
      </c>
    </row>
    <row r="1441" spans="1:10" x14ac:dyDescent="0.3">
      <c r="A1441" s="9" t="s">
        <v>930</v>
      </c>
      <c r="B1441" s="9">
        <v>26.41</v>
      </c>
      <c r="C1441" s="11" t="str" cm="1">
        <f t="array" ref="C1441">_xlfn.IFS(B1441&lt;18.5,"Underweight",B1441&lt;24.9,"Normal Weight",B1441&lt;30,"Overweight",B1441&gt;=30,"Obesity")</f>
        <v>Overweight</v>
      </c>
      <c r="D1441" s="9">
        <v>7.32</v>
      </c>
      <c r="E1441" s="11" t="str" cm="1">
        <f t="array" ref="E1441">_xlfn.IFS(D1441&lt;5.7,"Normal",D1441&lt;6.5,"Prediabetes",D1441&gt;=6.5,"Diabetes")</f>
        <v>Diabetes</v>
      </c>
      <c r="F1441" s="9" t="s">
        <v>2380</v>
      </c>
      <c r="G1441" s="9" t="s">
        <v>2378</v>
      </c>
      <c r="H1441" s="9" t="s">
        <v>2378</v>
      </c>
      <c r="I1441" s="11">
        <v>1</v>
      </c>
      <c r="J1441" s="17" t="s">
        <v>2378</v>
      </c>
    </row>
    <row r="1442" spans="1:10" x14ac:dyDescent="0.3">
      <c r="A1442" s="9" t="s">
        <v>929</v>
      </c>
      <c r="B1442" s="9">
        <v>29.9</v>
      </c>
      <c r="C1442" s="11" t="str" cm="1">
        <f t="array" ref="C1442">_xlfn.IFS(B1442&lt;18.5,"Underweight",B1442&lt;24.9,"Normal Weight",B1442&lt;30,"Overweight",B1442&gt;=30,"Obesity")</f>
        <v>Overweight</v>
      </c>
      <c r="D1442" s="9">
        <v>5.27</v>
      </c>
      <c r="E1442" s="11" t="str" cm="1">
        <f t="array" ref="E1442">_xlfn.IFS(D1442&lt;5.7,"Normal",D1442&lt;6.5,"Prediabetes",D1442&gt;=6.5,"Diabetes")</f>
        <v>Normal</v>
      </c>
      <c r="F1442" s="9" t="s">
        <v>2378</v>
      </c>
      <c r="G1442" s="9" t="s">
        <v>2378</v>
      </c>
      <c r="H1442" s="9" t="s">
        <v>2380</v>
      </c>
      <c r="I1442" s="11">
        <v>1</v>
      </c>
      <c r="J1442" s="17" t="s">
        <v>2378</v>
      </c>
    </row>
    <row r="1443" spans="1:10" x14ac:dyDescent="0.3">
      <c r="A1443" s="9" t="s">
        <v>928</v>
      </c>
      <c r="B1443" s="9">
        <v>25.24</v>
      </c>
      <c r="C1443" s="11" t="str" cm="1">
        <f t="array" ref="C1443">_xlfn.IFS(B1443&lt;18.5,"Underweight",B1443&lt;24.9,"Normal Weight",B1443&lt;30,"Overweight",B1443&gt;=30,"Obesity")</f>
        <v>Overweight</v>
      </c>
      <c r="D1443" s="9">
        <v>5.82</v>
      </c>
      <c r="E1443" s="11" t="str" cm="1">
        <f t="array" ref="E1443">_xlfn.IFS(D1443&lt;5.7,"Normal",D1443&lt;6.5,"Prediabetes",D1443&gt;=6.5,"Diabetes")</f>
        <v>Prediabetes</v>
      </c>
      <c r="F1443" s="9" t="s">
        <v>2378</v>
      </c>
      <c r="G1443" s="9" t="s">
        <v>2378</v>
      </c>
      <c r="H1443" s="9" t="s">
        <v>2378</v>
      </c>
      <c r="I1443" s="11">
        <v>1</v>
      </c>
      <c r="J1443" s="17" t="s">
        <v>2378</v>
      </c>
    </row>
    <row r="1444" spans="1:10" x14ac:dyDescent="0.3">
      <c r="A1444" s="9" t="s">
        <v>927</v>
      </c>
      <c r="B1444" s="9">
        <v>25.08</v>
      </c>
      <c r="C1444" s="11" t="str" cm="1">
        <f t="array" ref="C1444">_xlfn.IFS(B1444&lt;18.5,"Underweight",B1444&lt;24.9,"Normal Weight",B1444&lt;30,"Overweight",B1444&gt;=30,"Obesity")</f>
        <v>Overweight</v>
      </c>
      <c r="D1444" s="9">
        <v>5.8</v>
      </c>
      <c r="E1444" s="11" t="str" cm="1">
        <f t="array" ref="E1444">_xlfn.IFS(D1444&lt;5.7,"Normal",D1444&lt;6.5,"Prediabetes",D1444&gt;=6.5,"Diabetes")</f>
        <v>Prediabetes</v>
      </c>
      <c r="F1444" s="9" t="s">
        <v>2378</v>
      </c>
      <c r="G1444" s="9" t="s">
        <v>2378</v>
      </c>
      <c r="H1444" s="9" t="s">
        <v>2380</v>
      </c>
      <c r="I1444" s="11">
        <v>1</v>
      </c>
      <c r="J1444" s="17" t="s">
        <v>2378</v>
      </c>
    </row>
    <row r="1445" spans="1:10" x14ac:dyDescent="0.3">
      <c r="A1445" s="9" t="s">
        <v>926</v>
      </c>
      <c r="B1445" s="9">
        <v>29.164999999999999</v>
      </c>
      <c r="C1445" s="11" t="str" cm="1">
        <f t="array" ref="C1445">_xlfn.IFS(B1445&lt;18.5,"Underweight",B1445&lt;24.9,"Normal Weight",B1445&lt;30,"Overweight",B1445&gt;=30,"Obesity")</f>
        <v>Overweight</v>
      </c>
      <c r="D1445" s="9">
        <v>4.87</v>
      </c>
      <c r="E1445" s="11" t="str" cm="1">
        <f t="array" ref="E1445">_xlfn.IFS(D1445&lt;5.7,"Normal",D1445&lt;6.5,"Prediabetes",D1445&gt;=6.5,"Diabetes")</f>
        <v>Normal</v>
      </c>
      <c r="F1445" s="9" t="s">
        <v>2378</v>
      </c>
      <c r="G1445" s="9" t="s">
        <v>2379</v>
      </c>
      <c r="H1445" s="9" t="s">
        <v>2378</v>
      </c>
      <c r="I1445" s="11">
        <v>1</v>
      </c>
      <c r="J1445" s="17" t="s">
        <v>2378</v>
      </c>
    </row>
    <row r="1446" spans="1:10" x14ac:dyDescent="0.3">
      <c r="A1446" s="9" t="s">
        <v>925</v>
      </c>
      <c r="B1446" s="9">
        <v>15.05</v>
      </c>
      <c r="C1446" s="11" t="str" cm="1">
        <f t="array" ref="C1446">_xlfn.IFS(B1446&lt;18.5,"Underweight",B1446&lt;24.9,"Normal Weight",B1446&lt;30,"Overweight",B1446&gt;=30,"Obesity")</f>
        <v>Underweight</v>
      </c>
      <c r="D1446" s="9">
        <v>8.1199999999999992</v>
      </c>
      <c r="E1446" s="11" t="str" cm="1">
        <f t="array" ref="E1446">_xlfn.IFS(D1446&lt;5.7,"Normal",D1446&lt;6.5,"Prediabetes",D1446&gt;=6.5,"Diabetes")</f>
        <v>Diabetes</v>
      </c>
      <c r="F1446" s="9" t="s">
        <v>2378</v>
      </c>
      <c r="G1446" s="9" t="s">
        <v>2378</v>
      </c>
      <c r="H1446" s="9" t="s">
        <v>2378</v>
      </c>
      <c r="I1446" s="11">
        <v>0</v>
      </c>
      <c r="J1446" s="17" t="s">
        <v>2378</v>
      </c>
    </row>
    <row r="1447" spans="1:10" x14ac:dyDescent="0.3">
      <c r="A1447" s="9" t="s">
        <v>924</v>
      </c>
      <c r="B1447" s="9">
        <v>19.95</v>
      </c>
      <c r="C1447" s="11" t="str" cm="1">
        <f t="array" ref="C1447">_xlfn.IFS(B1447&lt;18.5,"Underweight",B1447&lt;24.9,"Normal Weight",B1447&lt;30,"Overweight",B1447&gt;=30,"Obesity")</f>
        <v>Normal Weight</v>
      </c>
      <c r="D1447" s="9">
        <v>4.3600000000000003</v>
      </c>
      <c r="E1447" s="11" t="str" cm="1">
        <f t="array" ref="E1447">_xlfn.IFS(D1447&lt;5.7,"Normal",D1447&lt;6.5,"Prediabetes",D1447&gt;=6.5,"Diabetes")</f>
        <v>Normal</v>
      </c>
      <c r="F1447" s="9" t="s">
        <v>2378</v>
      </c>
      <c r="G1447" s="9" t="s">
        <v>2378</v>
      </c>
      <c r="H1447" s="9" t="s">
        <v>2378</v>
      </c>
      <c r="I1447" s="11">
        <v>2</v>
      </c>
      <c r="J1447" s="17" t="s">
        <v>2378</v>
      </c>
    </row>
    <row r="1448" spans="1:10" x14ac:dyDescent="0.3">
      <c r="A1448" s="9" t="s">
        <v>923</v>
      </c>
      <c r="B1448" s="9">
        <v>16.66</v>
      </c>
      <c r="C1448" s="11" t="str" cm="1">
        <f t="array" ref="C1448">_xlfn.IFS(B1448&lt;18.5,"Underweight",B1448&lt;24.9,"Normal Weight",B1448&lt;30,"Overweight",B1448&gt;=30,"Obesity")</f>
        <v>Underweight</v>
      </c>
      <c r="D1448" s="9">
        <v>9.16</v>
      </c>
      <c r="E1448" s="11" t="str" cm="1">
        <f t="array" ref="E1448">_xlfn.IFS(D1448&lt;5.7,"Normal",D1448&lt;6.5,"Prediabetes",D1448&gt;=6.5,"Diabetes")</f>
        <v>Diabetes</v>
      </c>
      <c r="F1448" s="9" t="s">
        <v>2378</v>
      </c>
      <c r="G1448" s="9" t="s">
        <v>2378</v>
      </c>
      <c r="H1448" s="9" t="s">
        <v>2378</v>
      </c>
      <c r="I1448" s="11">
        <v>0</v>
      </c>
      <c r="J1448" s="17" t="s">
        <v>2378</v>
      </c>
    </row>
    <row r="1449" spans="1:10" x14ac:dyDescent="0.3">
      <c r="A1449" s="9" t="s">
        <v>922</v>
      </c>
      <c r="B1449" s="9">
        <v>16.62</v>
      </c>
      <c r="C1449" s="11" t="str" cm="1">
        <f t="array" ref="C1449">_xlfn.IFS(B1449&lt;18.5,"Underweight",B1449&lt;24.9,"Normal Weight",B1449&lt;30,"Overweight",B1449&gt;=30,"Obesity")</f>
        <v>Underweight</v>
      </c>
      <c r="D1449" s="9">
        <v>9.14</v>
      </c>
      <c r="E1449" s="11" t="str" cm="1">
        <f t="array" ref="E1449">_xlfn.IFS(D1449&lt;5.7,"Normal",D1449&lt;6.5,"Prediabetes",D1449&gt;=6.5,"Diabetes")</f>
        <v>Diabetes</v>
      </c>
      <c r="F1449" s="9" t="s">
        <v>2378</v>
      </c>
      <c r="G1449" s="9" t="s">
        <v>2378</v>
      </c>
      <c r="H1449" s="9" t="s">
        <v>2378</v>
      </c>
      <c r="I1449" s="11">
        <v>0</v>
      </c>
      <c r="J1449" s="17" t="s">
        <v>2378</v>
      </c>
    </row>
    <row r="1450" spans="1:10" x14ac:dyDescent="0.3">
      <c r="A1450" s="9" t="s">
        <v>921</v>
      </c>
      <c r="B1450" s="9">
        <v>15.36</v>
      </c>
      <c r="C1450" s="11" t="str" cm="1">
        <f t="array" ref="C1450">_xlfn.IFS(B1450&lt;18.5,"Underweight",B1450&lt;24.9,"Normal Weight",B1450&lt;30,"Overweight",B1450&gt;=30,"Obesity")</f>
        <v>Underweight</v>
      </c>
      <c r="D1450" s="9">
        <v>5.49</v>
      </c>
      <c r="E1450" s="11" t="str" cm="1">
        <f t="array" ref="E1450">_xlfn.IFS(D1450&lt;5.7,"Normal",D1450&lt;6.5,"Prediabetes",D1450&gt;=6.5,"Diabetes")</f>
        <v>Normal</v>
      </c>
      <c r="F1450" s="9" t="s">
        <v>2380</v>
      </c>
      <c r="G1450" s="9" t="s">
        <v>2378</v>
      </c>
      <c r="H1450" s="9" t="s">
        <v>2378</v>
      </c>
      <c r="I1450" s="11">
        <v>2</v>
      </c>
      <c r="J1450" s="17" t="s">
        <v>2378</v>
      </c>
    </row>
    <row r="1451" spans="1:10" x14ac:dyDescent="0.3">
      <c r="A1451" s="9" t="s">
        <v>920</v>
      </c>
      <c r="B1451" s="9">
        <v>27.74</v>
      </c>
      <c r="C1451" s="11" t="str" cm="1">
        <f t="array" ref="C1451">_xlfn.IFS(B1451&lt;18.5,"Underweight",B1451&lt;24.9,"Normal Weight",B1451&lt;30,"Overweight",B1451&gt;=30,"Obesity")</f>
        <v>Overweight</v>
      </c>
      <c r="D1451" s="9">
        <v>5.96</v>
      </c>
      <c r="E1451" s="11" t="str" cm="1">
        <f t="array" ref="E1451">_xlfn.IFS(D1451&lt;5.7,"Normal",D1451&lt;6.5,"Prediabetes",D1451&gt;=6.5,"Diabetes")</f>
        <v>Prediabetes</v>
      </c>
      <c r="F1451" s="9" t="s">
        <v>2380</v>
      </c>
      <c r="G1451" s="9" t="s">
        <v>2378</v>
      </c>
      <c r="H1451" s="9" t="s">
        <v>2378</v>
      </c>
      <c r="I1451" s="11">
        <v>0</v>
      </c>
      <c r="J1451" s="17" t="s">
        <v>2378</v>
      </c>
    </row>
    <row r="1452" spans="1:10" x14ac:dyDescent="0.3">
      <c r="A1452" s="9" t="s">
        <v>919</v>
      </c>
      <c r="B1452" s="9">
        <v>22.44</v>
      </c>
      <c r="C1452" s="11" t="str" cm="1">
        <f t="array" ref="C1452">_xlfn.IFS(B1452&lt;18.5,"Underweight",B1452&lt;24.9,"Normal Weight",B1452&lt;30,"Overweight",B1452&gt;=30,"Obesity")</f>
        <v>Normal Weight</v>
      </c>
      <c r="D1452" s="9">
        <v>4.62</v>
      </c>
      <c r="E1452" s="11" t="str" cm="1">
        <f t="array" ref="E1452">_xlfn.IFS(D1452&lt;5.7,"Normal",D1452&lt;6.5,"Prediabetes",D1452&gt;=6.5,"Diabetes")</f>
        <v>Normal</v>
      </c>
      <c r="F1452" s="9" t="s">
        <v>2380</v>
      </c>
      <c r="G1452" s="9" t="s">
        <v>2378</v>
      </c>
      <c r="H1452" s="9" t="s">
        <v>2378</v>
      </c>
      <c r="I1452" s="11">
        <v>0</v>
      </c>
      <c r="J1452" s="17" t="s">
        <v>2378</v>
      </c>
    </row>
    <row r="1453" spans="1:10" x14ac:dyDescent="0.3">
      <c r="A1453" s="9" t="s">
        <v>918</v>
      </c>
      <c r="B1453" s="9">
        <v>37.049999999999997</v>
      </c>
      <c r="C1453" s="11" t="str" cm="1">
        <f t="array" ref="C1453">_xlfn.IFS(B1453&lt;18.5,"Underweight",B1453&lt;24.9,"Normal Weight",B1453&lt;30,"Overweight",B1453&gt;=30,"Obesity")</f>
        <v>Obesity</v>
      </c>
      <c r="D1453" s="9">
        <v>9.9600000000000009</v>
      </c>
      <c r="E1453" s="11" t="str" cm="1">
        <f t="array" ref="E1453">_xlfn.IFS(D1453&lt;5.7,"Normal",D1453&lt;6.5,"Prediabetes",D1453&gt;=6.5,"Diabetes")</f>
        <v>Diabetes</v>
      </c>
      <c r="F1453" s="9" t="s">
        <v>2380</v>
      </c>
      <c r="G1453" s="9" t="s">
        <v>2378</v>
      </c>
      <c r="H1453" s="9" t="s">
        <v>2378</v>
      </c>
      <c r="I1453" s="11">
        <v>0</v>
      </c>
      <c r="J1453" s="17" t="s">
        <v>2378</v>
      </c>
    </row>
    <row r="1454" spans="1:10" x14ac:dyDescent="0.3">
      <c r="A1454" s="9" t="s">
        <v>917</v>
      </c>
      <c r="B1454" s="9">
        <v>22.95</v>
      </c>
      <c r="C1454" s="11" t="str" cm="1">
        <f t="array" ref="C1454">_xlfn.IFS(B1454&lt;18.5,"Underweight",B1454&lt;24.9,"Normal Weight",B1454&lt;30,"Overweight",B1454&gt;=30,"Obesity")</f>
        <v>Normal Weight</v>
      </c>
      <c r="D1454" s="9">
        <v>10.53</v>
      </c>
      <c r="E1454" s="11" t="str" cm="1">
        <f t="array" ref="E1454">_xlfn.IFS(D1454&lt;5.7,"Normal",D1454&lt;6.5,"Prediabetes",D1454&gt;=6.5,"Diabetes")</f>
        <v>Diabetes</v>
      </c>
      <c r="F1454" s="9" t="s">
        <v>2378</v>
      </c>
      <c r="G1454" s="9" t="s">
        <v>2378</v>
      </c>
      <c r="H1454" s="9" t="s">
        <v>2378</v>
      </c>
      <c r="I1454" s="11">
        <v>2</v>
      </c>
      <c r="J1454" s="17" t="s">
        <v>2378</v>
      </c>
    </row>
    <row r="1455" spans="1:10" x14ac:dyDescent="0.3">
      <c r="A1455" s="9" t="s">
        <v>916</v>
      </c>
      <c r="B1455" s="9">
        <v>34.200000000000003</v>
      </c>
      <c r="C1455" s="11" t="str" cm="1">
        <f t="array" ref="C1455">_xlfn.IFS(B1455&lt;18.5,"Underweight",B1455&lt;24.9,"Normal Weight",B1455&lt;30,"Overweight",B1455&gt;=30,"Obesity")</f>
        <v>Obesity</v>
      </c>
      <c r="D1455" s="9">
        <v>6.69</v>
      </c>
      <c r="E1455" s="11" t="str" cm="1">
        <f t="array" ref="E1455">_xlfn.IFS(D1455&lt;5.7,"Normal",D1455&lt;6.5,"Prediabetes",D1455&gt;=6.5,"Diabetes")</f>
        <v>Diabetes</v>
      </c>
      <c r="F1455" s="9" t="s">
        <v>2380</v>
      </c>
      <c r="G1455" s="9" t="s">
        <v>2378</v>
      </c>
      <c r="H1455" s="9" t="s">
        <v>2378</v>
      </c>
      <c r="I1455" s="11">
        <v>0</v>
      </c>
      <c r="J1455" s="17" t="s">
        <v>2378</v>
      </c>
    </row>
    <row r="1456" spans="1:10" x14ac:dyDescent="0.3">
      <c r="A1456" s="9" t="s">
        <v>915</v>
      </c>
      <c r="B1456" s="9">
        <v>30.59</v>
      </c>
      <c r="C1456" s="11" t="str" cm="1">
        <f t="array" ref="C1456">_xlfn.IFS(B1456&lt;18.5,"Underweight",B1456&lt;24.9,"Normal Weight",B1456&lt;30,"Overweight",B1456&gt;=30,"Obesity")</f>
        <v>Obesity</v>
      </c>
      <c r="D1456" s="9">
        <v>9.5500000000000007</v>
      </c>
      <c r="E1456" s="11" t="str" cm="1">
        <f t="array" ref="E1456">_xlfn.IFS(D1456&lt;5.7,"Normal",D1456&lt;6.5,"Prediabetes",D1456&gt;=6.5,"Diabetes")</f>
        <v>Diabetes</v>
      </c>
      <c r="F1456" s="9" t="s">
        <v>2380</v>
      </c>
      <c r="G1456" s="9" t="s">
        <v>2378</v>
      </c>
      <c r="H1456" s="9" t="s">
        <v>2378</v>
      </c>
      <c r="I1456" s="11">
        <v>0</v>
      </c>
      <c r="J1456" s="17" t="s">
        <v>2378</v>
      </c>
    </row>
    <row r="1457" spans="1:10" x14ac:dyDescent="0.3">
      <c r="A1457" s="9" t="s">
        <v>914</v>
      </c>
      <c r="B1457" s="9">
        <v>25.51</v>
      </c>
      <c r="C1457" s="11" t="str" cm="1">
        <f t="array" ref="C1457">_xlfn.IFS(B1457&lt;18.5,"Underweight",B1457&lt;24.9,"Normal Weight",B1457&lt;30,"Overweight",B1457&gt;=30,"Obesity")</f>
        <v>Overweight</v>
      </c>
      <c r="D1457" s="9">
        <v>6.05</v>
      </c>
      <c r="E1457" s="11" t="str" cm="1">
        <f t="array" ref="E1457">_xlfn.IFS(D1457&lt;5.7,"Normal",D1457&lt;6.5,"Prediabetes",D1457&gt;=6.5,"Diabetes")</f>
        <v>Prediabetes</v>
      </c>
      <c r="F1457" s="9" t="s">
        <v>2378</v>
      </c>
      <c r="G1457" s="9" t="s">
        <v>2378</v>
      </c>
      <c r="H1457" s="9" t="s">
        <v>2378</v>
      </c>
      <c r="I1457" s="11">
        <v>0</v>
      </c>
      <c r="J1457" s="17" t="s">
        <v>2378</v>
      </c>
    </row>
    <row r="1458" spans="1:10" x14ac:dyDescent="0.3">
      <c r="A1458" s="9" t="s">
        <v>913</v>
      </c>
      <c r="B1458" s="9">
        <v>29.04</v>
      </c>
      <c r="C1458" s="11" t="str" cm="1">
        <f t="array" ref="C1458">_xlfn.IFS(B1458&lt;18.5,"Underweight",B1458&lt;24.9,"Normal Weight",B1458&lt;30,"Overweight",B1458&gt;=30,"Obesity")</f>
        <v>Overweight</v>
      </c>
      <c r="D1458" s="9">
        <v>10.56</v>
      </c>
      <c r="E1458" s="11" t="str" cm="1">
        <f t="array" ref="E1458">_xlfn.IFS(D1458&lt;5.7,"Normal",D1458&lt;6.5,"Prediabetes",D1458&gt;=6.5,"Diabetes")</f>
        <v>Diabetes</v>
      </c>
      <c r="F1458" s="9" t="s">
        <v>2380</v>
      </c>
      <c r="G1458" s="9" t="s">
        <v>2378</v>
      </c>
      <c r="H1458" s="9" t="s">
        <v>2378</v>
      </c>
      <c r="I1458" s="11">
        <v>1</v>
      </c>
      <c r="J1458" s="17" t="s">
        <v>2378</v>
      </c>
    </row>
    <row r="1459" spans="1:10" x14ac:dyDescent="0.3">
      <c r="A1459" s="9" t="s">
        <v>912</v>
      </c>
      <c r="B1459" s="9">
        <v>22.135000000000002</v>
      </c>
      <c r="C1459" s="11" t="str" cm="1">
        <f t="array" ref="C1459">_xlfn.IFS(B1459&lt;18.5,"Underweight",B1459&lt;24.9,"Normal Weight",B1459&lt;30,"Overweight",B1459&gt;=30,"Obesity")</f>
        <v>Normal Weight</v>
      </c>
      <c r="D1459" s="9">
        <v>10.81</v>
      </c>
      <c r="E1459" s="11" t="str" cm="1">
        <f t="array" ref="E1459">_xlfn.IFS(D1459&lt;5.7,"Normal",D1459&lt;6.5,"Prediabetes",D1459&gt;=6.5,"Diabetes")</f>
        <v>Diabetes</v>
      </c>
      <c r="F1459" s="9" t="s">
        <v>2380</v>
      </c>
      <c r="G1459" s="9" t="s">
        <v>2378</v>
      </c>
      <c r="H1459" s="9" t="s">
        <v>2378</v>
      </c>
      <c r="I1459" s="11">
        <v>1</v>
      </c>
      <c r="J1459" s="17" t="s">
        <v>2378</v>
      </c>
    </row>
    <row r="1460" spans="1:10" x14ac:dyDescent="0.3">
      <c r="A1460" s="9" t="s">
        <v>911</v>
      </c>
      <c r="B1460" s="9">
        <v>21.375</v>
      </c>
      <c r="C1460" s="11" t="str" cm="1">
        <f t="array" ref="C1460">_xlfn.IFS(B1460&lt;18.5,"Underweight",B1460&lt;24.9,"Normal Weight",B1460&lt;30,"Overweight",B1460&gt;=30,"Obesity")</f>
        <v>Normal Weight</v>
      </c>
      <c r="D1460" s="9">
        <v>4.32</v>
      </c>
      <c r="E1460" s="11" t="str" cm="1">
        <f t="array" ref="E1460">_xlfn.IFS(D1460&lt;5.7,"Normal",D1460&lt;6.5,"Prediabetes",D1460&gt;=6.5,"Diabetes")</f>
        <v>Normal</v>
      </c>
      <c r="F1460" s="9" t="s">
        <v>2378</v>
      </c>
      <c r="G1460" s="9" t="s">
        <v>2378</v>
      </c>
      <c r="H1460" s="9" t="s">
        <v>2378</v>
      </c>
      <c r="I1460" s="11">
        <v>0</v>
      </c>
      <c r="J1460" s="17" t="s">
        <v>2378</v>
      </c>
    </row>
    <row r="1461" spans="1:10" x14ac:dyDescent="0.3">
      <c r="A1461" s="9" t="s">
        <v>910</v>
      </c>
      <c r="B1461" s="9">
        <v>29.19</v>
      </c>
      <c r="C1461" s="11" t="str" cm="1">
        <f t="array" ref="C1461">_xlfn.IFS(B1461&lt;18.5,"Underweight",B1461&lt;24.9,"Normal Weight",B1461&lt;30,"Overweight",B1461&gt;=30,"Obesity")</f>
        <v>Overweight</v>
      </c>
      <c r="D1461" s="9">
        <v>4.37</v>
      </c>
      <c r="E1461" s="11" t="str" cm="1">
        <f t="array" ref="E1461">_xlfn.IFS(D1461&lt;5.7,"Normal",D1461&lt;6.5,"Prediabetes",D1461&gt;=6.5,"Diabetes")</f>
        <v>Normal</v>
      </c>
      <c r="F1461" s="9" t="s">
        <v>2378</v>
      </c>
      <c r="G1461" s="9" t="s">
        <v>2378</v>
      </c>
      <c r="H1461" s="9" t="s">
        <v>2378</v>
      </c>
      <c r="I1461" s="11">
        <v>0</v>
      </c>
      <c r="J1461" s="17" t="s">
        <v>2378</v>
      </c>
    </row>
    <row r="1462" spans="1:10" x14ac:dyDescent="0.3">
      <c r="A1462" s="9" t="s">
        <v>909</v>
      </c>
      <c r="B1462" s="9">
        <v>31.92</v>
      </c>
      <c r="C1462" s="11" t="str" cm="1">
        <f t="array" ref="C1462">_xlfn.IFS(B1462&lt;18.5,"Underweight",B1462&lt;24.9,"Normal Weight",B1462&lt;30,"Overweight",B1462&gt;=30,"Obesity")</f>
        <v>Obesity</v>
      </c>
      <c r="D1462" s="9">
        <v>4.8099999999999996</v>
      </c>
      <c r="E1462" s="11" t="str" cm="1">
        <f t="array" ref="E1462">_xlfn.IFS(D1462&lt;5.7,"Normal",D1462&lt;6.5,"Prediabetes",D1462&gt;=6.5,"Diabetes")</f>
        <v>Normal</v>
      </c>
      <c r="F1462" s="9" t="s">
        <v>2380</v>
      </c>
      <c r="G1462" s="9" t="s">
        <v>2378</v>
      </c>
      <c r="H1462" s="9" t="s">
        <v>2380</v>
      </c>
      <c r="I1462" s="11">
        <v>1</v>
      </c>
      <c r="J1462" s="17" t="s">
        <v>2378</v>
      </c>
    </row>
    <row r="1463" spans="1:10" x14ac:dyDescent="0.3">
      <c r="A1463" s="9" t="s">
        <v>908</v>
      </c>
      <c r="B1463" s="9">
        <v>26.315000000000001</v>
      </c>
      <c r="C1463" s="11" t="str" cm="1">
        <f t="array" ref="C1463">_xlfn.IFS(B1463&lt;18.5,"Underweight",B1463&lt;24.9,"Normal Weight",B1463&lt;30,"Overweight",B1463&gt;=30,"Obesity")</f>
        <v>Overweight</v>
      </c>
      <c r="D1463" s="9">
        <v>4.5599999999999996</v>
      </c>
      <c r="E1463" s="11" t="str" cm="1">
        <f t="array" ref="E1463">_xlfn.IFS(D1463&lt;5.7,"Normal",D1463&lt;6.5,"Prediabetes",D1463&gt;=6.5,"Diabetes")</f>
        <v>Normal</v>
      </c>
      <c r="F1463" s="9" t="s">
        <v>2380</v>
      </c>
      <c r="G1463" s="9" t="s">
        <v>2378</v>
      </c>
      <c r="H1463" s="9" t="s">
        <v>2380</v>
      </c>
      <c r="I1463" s="11">
        <v>1</v>
      </c>
      <c r="J1463" s="17" t="s">
        <v>2378</v>
      </c>
    </row>
    <row r="1464" spans="1:10" x14ac:dyDescent="0.3">
      <c r="A1464" s="9" t="s">
        <v>907</v>
      </c>
      <c r="B1464" s="9">
        <v>35.299999999999997</v>
      </c>
      <c r="C1464" s="11" t="str" cm="1">
        <f t="array" ref="C1464">_xlfn.IFS(B1464&lt;18.5,"Underweight",B1464&lt;24.9,"Normal Weight",B1464&lt;30,"Overweight",B1464&gt;=30,"Obesity")</f>
        <v>Obesity</v>
      </c>
      <c r="D1464" s="9">
        <v>4.3899999999999997</v>
      </c>
      <c r="E1464" s="11" t="str" cm="1">
        <f t="array" ref="E1464">_xlfn.IFS(D1464&lt;5.7,"Normal",D1464&lt;6.5,"Prediabetes",D1464&gt;=6.5,"Diabetes")</f>
        <v>Normal</v>
      </c>
      <c r="F1464" s="9" t="s">
        <v>2378</v>
      </c>
      <c r="G1464" s="9" t="s">
        <v>2378</v>
      </c>
      <c r="H1464" s="9" t="s">
        <v>2378</v>
      </c>
      <c r="I1464" s="11">
        <v>0</v>
      </c>
      <c r="J1464" s="17" t="s">
        <v>2378</v>
      </c>
    </row>
    <row r="1465" spans="1:10" x14ac:dyDescent="0.3">
      <c r="A1465" s="9" t="s">
        <v>906</v>
      </c>
      <c r="B1465" s="9">
        <v>18.91</v>
      </c>
      <c r="C1465" s="11" t="str" cm="1">
        <f t="array" ref="C1465">_xlfn.IFS(B1465&lt;18.5,"Underweight",B1465&lt;24.9,"Normal Weight",B1465&lt;30,"Overweight",B1465&gt;=30,"Obesity")</f>
        <v>Normal Weight</v>
      </c>
      <c r="D1465" s="9">
        <v>11.44</v>
      </c>
      <c r="E1465" s="11" t="str" cm="1">
        <f t="array" ref="E1465">_xlfn.IFS(D1465&lt;5.7,"Normal",D1465&lt;6.5,"Prediabetes",D1465&gt;=6.5,"Diabetes")</f>
        <v>Diabetes</v>
      </c>
      <c r="F1465" s="9" t="s">
        <v>2378</v>
      </c>
      <c r="G1465" s="9" t="s">
        <v>2378</v>
      </c>
      <c r="H1465" s="9" t="s">
        <v>2378</v>
      </c>
      <c r="I1465" s="11">
        <v>0</v>
      </c>
      <c r="J1465" s="17" t="s">
        <v>2378</v>
      </c>
    </row>
    <row r="1466" spans="1:10" x14ac:dyDescent="0.3">
      <c r="A1466" s="9" t="s">
        <v>905</v>
      </c>
      <c r="B1466" s="9">
        <v>22.41</v>
      </c>
      <c r="C1466" s="11" t="str" cm="1">
        <f t="array" ref="C1466">_xlfn.IFS(B1466&lt;18.5,"Underweight",B1466&lt;24.9,"Normal Weight",B1466&lt;30,"Overweight",B1466&gt;=30,"Obesity")</f>
        <v>Normal Weight</v>
      </c>
      <c r="D1466" s="9">
        <v>11.37</v>
      </c>
      <c r="E1466" s="11" t="str" cm="1">
        <f t="array" ref="E1466">_xlfn.IFS(D1466&lt;5.7,"Normal",D1466&lt;6.5,"Prediabetes",D1466&gt;=6.5,"Diabetes")</f>
        <v>Diabetes</v>
      </c>
      <c r="F1466" s="9" t="s">
        <v>2380</v>
      </c>
      <c r="G1466" s="9" t="s">
        <v>2378</v>
      </c>
      <c r="H1466" s="9" t="s">
        <v>2378</v>
      </c>
      <c r="I1466" s="11">
        <v>1</v>
      </c>
      <c r="J1466" s="17" t="s">
        <v>2378</v>
      </c>
    </row>
    <row r="1467" spans="1:10" x14ac:dyDescent="0.3">
      <c r="A1467" s="9" t="s">
        <v>904</v>
      </c>
      <c r="B1467" s="9">
        <v>22.704999999999998</v>
      </c>
      <c r="C1467" s="11" t="str" cm="1">
        <f t="array" ref="C1467">_xlfn.IFS(B1467&lt;18.5,"Underweight",B1467&lt;24.9,"Normal Weight",B1467&lt;30,"Overweight",B1467&gt;=30,"Obesity")</f>
        <v>Normal Weight</v>
      </c>
      <c r="D1467" s="9">
        <v>6.14</v>
      </c>
      <c r="E1467" s="11" t="str" cm="1">
        <f t="array" ref="E1467">_xlfn.IFS(D1467&lt;5.7,"Normal",D1467&lt;6.5,"Prediabetes",D1467&gt;=6.5,"Diabetes")</f>
        <v>Prediabetes</v>
      </c>
      <c r="F1467" s="9" t="s">
        <v>2378</v>
      </c>
      <c r="G1467" s="9" t="s">
        <v>2378</v>
      </c>
      <c r="H1467" s="9" t="s">
        <v>2378</v>
      </c>
      <c r="I1467" s="11">
        <v>0</v>
      </c>
      <c r="J1467" s="17" t="s">
        <v>2378</v>
      </c>
    </row>
    <row r="1468" spans="1:10" x14ac:dyDescent="0.3">
      <c r="A1468" s="9" t="s">
        <v>903</v>
      </c>
      <c r="B1468" s="9">
        <v>37.18</v>
      </c>
      <c r="C1468" s="11" t="str" cm="1">
        <f t="array" ref="C1468">_xlfn.IFS(B1468&lt;18.5,"Underweight",B1468&lt;24.9,"Normal Weight",B1468&lt;30,"Overweight",B1468&gt;=30,"Obesity")</f>
        <v>Obesity</v>
      </c>
      <c r="D1468" s="9">
        <v>4.8899999999999997</v>
      </c>
      <c r="E1468" s="11" t="str" cm="1">
        <f t="array" ref="E1468">_xlfn.IFS(D1468&lt;5.7,"Normal",D1468&lt;6.5,"Prediabetes",D1468&gt;=6.5,"Diabetes")</f>
        <v>Normal</v>
      </c>
      <c r="F1468" s="9" t="s">
        <v>2378</v>
      </c>
      <c r="G1468" s="9" t="s">
        <v>2378</v>
      </c>
      <c r="H1468" s="9" t="s">
        <v>2378</v>
      </c>
      <c r="I1468" s="11">
        <v>0</v>
      </c>
      <c r="J1468" s="17" t="s">
        <v>2378</v>
      </c>
    </row>
    <row r="1469" spans="1:10" x14ac:dyDescent="0.3">
      <c r="A1469" s="9" t="s">
        <v>902</v>
      </c>
      <c r="B1469" s="9">
        <v>35.97</v>
      </c>
      <c r="C1469" s="11" t="str" cm="1">
        <f t="array" ref="C1469">_xlfn.IFS(B1469&lt;18.5,"Underweight",B1469&lt;24.9,"Normal Weight",B1469&lt;30,"Overweight",B1469&gt;=30,"Obesity")</f>
        <v>Obesity</v>
      </c>
      <c r="D1469" s="9">
        <v>4.5999999999999996</v>
      </c>
      <c r="E1469" s="11" t="str" cm="1">
        <f t="array" ref="E1469">_xlfn.IFS(D1469&lt;5.7,"Normal",D1469&lt;6.5,"Prediabetes",D1469&gt;=6.5,"Diabetes")</f>
        <v>Normal</v>
      </c>
      <c r="F1469" s="9" t="s">
        <v>2378</v>
      </c>
      <c r="G1469" s="9" t="s">
        <v>2378</v>
      </c>
      <c r="H1469" s="9" t="s">
        <v>2378</v>
      </c>
      <c r="I1469" s="11">
        <v>0</v>
      </c>
      <c r="J1469" s="17" t="s">
        <v>2378</v>
      </c>
    </row>
    <row r="1470" spans="1:10" x14ac:dyDescent="0.3">
      <c r="A1470" s="9" t="s">
        <v>901</v>
      </c>
      <c r="B1470" s="9">
        <v>35.799999999999997</v>
      </c>
      <c r="C1470" s="11" t="str" cm="1">
        <f t="array" ref="C1470">_xlfn.IFS(B1470&lt;18.5,"Underweight",B1470&lt;24.9,"Normal Weight",B1470&lt;30,"Overweight",B1470&gt;=30,"Obesity")</f>
        <v>Obesity</v>
      </c>
      <c r="D1470" s="9">
        <v>4.42</v>
      </c>
      <c r="E1470" s="11" t="str" cm="1">
        <f t="array" ref="E1470">_xlfn.IFS(D1470&lt;5.7,"Normal",D1470&lt;6.5,"Prediabetes",D1470&gt;=6.5,"Diabetes")</f>
        <v>Normal</v>
      </c>
      <c r="F1470" s="9" t="s">
        <v>2378</v>
      </c>
      <c r="G1470" s="9" t="s">
        <v>2378</v>
      </c>
      <c r="H1470" s="9" t="s">
        <v>2378</v>
      </c>
      <c r="I1470" s="11">
        <v>0</v>
      </c>
      <c r="J1470" s="17" t="s">
        <v>2378</v>
      </c>
    </row>
    <row r="1471" spans="1:10" x14ac:dyDescent="0.3">
      <c r="A1471" s="9" t="s">
        <v>900</v>
      </c>
      <c r="B1471" s="9">
        <v>28.31</v>
      </c>
      <c r="C1471" s="11" t="str" cm="1">
        <f t="array" ref="C1471">_xlfn.IFS(B1471&lt;18.5,"Underweight",B1471&lt;24.9,"Normal Weight",B1471&lt;30,"Overweight",B1471&gt;=30,"Obesity")</f>
        <v>Overweight</v>
      </c>
      <c r="D1471" s="9">
        <v>7.48</v>
      </c>
      <c r="E1471" s="11" t="str" cm="1">
        <f t="array" ref="E1471">_xlfn.IFS(D1471&lt;5.7,"Normal",D1471&lt;6.5,"Prediabetes",D1471&gt;=6.5,"Diabetes")</f>
        <v>Diabetes</v>
      </c>
      <c r="F1471" s="9" t="s">
        <v>2380</v>
      </c>
      <c r="G1471" s="9" t="s">
        <v>2378</v>
      </c>
      <c r="H1471" s="9" t="s">
        <v>2378</v>
      </c>
      <c r="I1471" s="11">
        <v>0</v>
      </c>
      <c r="J1471" s="17" t="s">
        <v>2378</v>
      </c>
    </row>
    <row r="1472" spans="1:10" x14ac:dyDescent="0.3">
      <c r="A1472" s="9" t="s">
        <v>899</v>
      </c>
      <c r="B1472" s="9">
        <v>38.06</v>
      </c>
      <c r="C1472" s="11" t="str" cm="1">
        <f t="array" ref="C1472">_xlfn.IFS(B1472&lt;18.5,"Underweight",B1472&lt;24.9,"Normal Weight",B1472&lt;30,"Overweight",B1472&gt;=30,"Obesity")</f>
        <v>Obesity</v>
      </c>
      <c r="D1472" s="9">
        <v>10.74</v>
      </c>
      <c r="E1472" s="11" t="str" cm="1">
        <f t="array" ref="E1472">_xlfn.IFS(D1472&lt;5.7,"Normal",D1472&lt;6.5,"Prediabetes",D1472&gt;=6.5,"Diabetes")</f>
        <v>Diabetes</v>
      </c>
      <c r="F1472" s="9" t="s">
        <v>2378</v>
      </c>
      <c r="G1472" s="9" t="s">
        <v>2378</v>
      </c>
      <c r="H1472" s="9" t="s">
        <v>2378</v>
      </c>
      <c r="I1472" s="11">
        <v>0</v>
      </c>
      <c r="J1472" s="17" t="s">
        <v>2378</v>
      </c>
    </row>
    <row r="1473" spans="1:10" x14ac:dyDescent="0.3">
      <c r="A1473" s="9" t="s">
        <v>898</v>
      </c>
      <c r="B1473" s="9">
        <v>28</v>
      </c>
      <c r="C1473" s="11" t="str" cm="1">
        <f t="array" ref="C1473">_xlfn.IFS(B1473&lt;18.5,"Underweight",B1473&lt;24.9,"Normal Weight",B1473&lt;30,"Overweight",B1473&gt;=30,"Obesity")</f>
        <v>Overweight</v>
      </c>
      <c r="D1473" s="9">
        <v>5.19</v>
      </c>
      <c r="E1473" s="11" t="str" cm="1">
        <f t="array" ref="E1473">_xlfn.IFS(D1473&lt;5.7,"Normal",D1473&lt;6.5,"Prediabetes",D1473&gt;=6.5,"Diabetes")</f>
        <v>Normal</v>
      </c>
      <c r="F1473" s="9" t="s">
        <v>2378</v>
      </c>
      <c r="G1473" s="9" t="s">
        <v>2378</v>
      </c>
      <c r="H1473" s="9" t="s">
        <v>2378</v>
      </c>
      <c r="I1473" s="11">
        <v>1</v>
      </c>
      <c r="J1473" s="17" t="s">
        <v>2378</v>
      </c>
    </row>
    <row r="1474" spans="1:10" x14ac:dyDescent="0.3">
      <c r="A1474" s="9" t="s">
        <v>897</v>
      </c>
      <c r="B1474" s="9">
        <v>34.32</v>
      </c>
      <c r="C1474" s="11" t="str" cm="1">
        <f t="array" ref="C1474">_xlfn.IFS(B1474&lt;18.5,"Underweight",B1474&lt;24.9,"Normal Weight",B1474&lt;30,"Overweight",B1474&gt;=30,"Obesity")</f>
        <v>Obesity</v>
      </c>
      <c r="D1474" s="9">
        <v>9.17</v>
      </c>
      <c r="E1474" s="11" t="str" cm="1">
        <f t="array" ref="E1474">_xlfn.IFS(D1474&lt;5.7,"Normal",D1474&lt;6.5,"Prediabetes",D1474&gt;=6.5,"Diabetes")</f>
        <v>Diabetes</v>
      </c>
      <c r="F1474" s="9" t="s">
        <v>2378</v>
      </c>
      <c r="G1474" s="9" t="s">
        <v>2378</v>
      </c>
      <c r="H1474" s="9" t="s">
        <v>2378</v>
      </c>
      <c r="I1474" s="11">
        <v>0</v>
      </c>
      <c r="J1474" s="17" t="s">
        <v>2378</v>
      </c>
    </row>
    <row r="1475" spans="1:10" x14ac:dyDescent="0.3">
      <c r="A1475" s="9" t="s">
        <v>896</v>
      </c>
      <c r="B1475" s="9">
        <v>22.3</v>
      </c>
      <c r="C1475" s="11" t="str" cm="1">
        <f t="array" ref="C1475">_xlfn.IFS(B1475&lt;18.5,"Underweight",B1475&lt;24.9,"Normal Weight",B1475&lt;30,"Overweight",B1475&gt;=30,"Obesity")</f>
        <v>Normal Weight</v>
      </c>
      <c r="D1475" s="9">
        <v>4.95</v>
      </c>
      <c r="E1475" s="11" t="str" cm="1">
        <f t="array" ref="E1475">_xlfn.IFS(D1475&lt;5.7,"Normal",D1475&lt;6.5,"Prediabetes",D1475&gt;=6.5,"Diabetes")</f>
        <v>Normal</v>
      </c>
      <c r="F1475" s="9" t="s">
        <v>2380</v>
      </c>
      <c r="G1475" s="9" t="s">
        <v>2378</v>
      </c>
      <c r="H1475" s="9" t="s">
        <v>2378</v>
      </c>
      <c r="I1475" s="11">
        <v>0</v>
      </c>
      <c r="J1475" s="17" t="s">
        <v>2378</v>
      </c>
    </row>
    <row r="1476" spans="1:10" x14ac:dyDescent="0.3">
      <c r="A1476" s="9" t="s">
        <v>895</v>
      </c>
      <c r="B1476" s="9">
        <v>27.835000000000001</v>
      </c>
      <c r="C1476" s="11" t="str" cm="1">
        <f t="array" ref="C1476">_xlfn.IFS(B1476&lt;18.5,"Underweight",B1476&lt;24.9,"Normal Weight",B1476&lt;30,"Overweight",B1476&gt;=30,"Obesity")</f>
        <v>Overweight</v>
      </c>
      <c r="D1476" s="9">
        <v>6.03</v>
      </c>
      <c r="E1476" s="11" t="str" cm="1">
        <f t="array" ref="E1476">_xlfn.IFS(D1476&lt;5.7,"Normal",D1476&lt;6.5,"Prediabetes",D1476&gt;=6.5,"Diabetes")</f>
        <v>Prediabetes</v>
      </c>
      <c r="F1476" s="9" t="s">
        <v>2378</v>
      </c>
      <c r="G1476" s="9" t="s">
        <v>2378</v>
      </c>
      <c r="H1476" s="9" t="s">
        <v>2378</v>
      </c>
      <c r="I1476" s="11">
        <v>1</v>
      </c>
      <c r="J1476" s="17" t="s">
        <v>2378</v>
      </c>
    </row>
    <row r="1477" spans="1:10" x14ac:dyDescent="0.3">
      <c r="A1477" s="9" t="s">
        <v>894</v>
      </c>
      <c r="B1477" s="9">
        <v>39.229999999999997</v>
      </c>
      <c r="C1477" s="11" t="str" cm="1">
        <f t="array" ref="C1477">_xlfn.IFS(B1477&lt;18.5,"Underweight",B1477&lt;24.9,"Normal Weight",B1477&lt;30,"Overweight",B1477&gt;=30,"Obesity")</f>
        <v>Obesity</v>
      </c>
      <c r="D1477" s="9">
        <v>5.36</v>
      </c>
      <c r="E1477" s="11" t="str" cm="1">
        <f t="array" ref="E1477">_xlfn.IFS(D1477&lt;5.7,"Normal",D1477&lt;6.5,"Prediabetes",D1477&gt;=6.5,"Diabetes")</f>
        <v>Normal</v>
      </c>
      <c r="F1477" s="9" t="s">
        <v>2378</v>
      </c>
      <c r="G1477" s="9" t="s">
        <v>2378</v>
      </c>
      <c r="H1477" s="9" t="s">
        <v>2378</v>
      </c>
      <c r="I1477" s="11">
        <v>0</v>
      </c>
      <c r="J1477" s="17" t="s">
        <v>2378</v>
      </c>
    </row>
    <row r="1478" spans="1:10" x14ac:dyDescent="0.3">
      <c r="A1478" s="9" t="s">
        <v>893</v>
      </c>
      <c r="B1478" s="9">
        <v>19.95</v>
      </c>
      <c r="C1478" s="11" t="str" cm="1">
        <f t="array" ref="C1478">_xlfn.IFS(B1478&lt;18.5,"Underweight",B1478&lt;24.9,"Normal Weight",B1478&lt;30,"Overweight",B1478&gt;=30,"Obesity")</f>
        <v>Normal Weight</v>
      </c>
      <c r="D1478" s="9">
        <v>6.11</v>
      </c>
      <c r="E1478" s="11" t="str" cm="1">
        <f t="array" ref="E1478">_xlfn.IFS(D1478&lt;5.7,"Normal",D1478&lt;6.5,"Prediabetes",D1478&gt;=6.5,"Diabetes")</f>
        <v>Prediabetes</v>
      </c>
      <c r="F1478" s="9" t="s">
        <v>2378</v>
      </c>
      <c r="G1478" s="9" t="s">
        <v>2378</v>
      </c>
      <c r="H1478" s="9" t="s">
        <v>2378</v>
      </c>
      <c r="I1478" s="11">
        <v>1</v>
      </c>
      <c r="J1478" s="17" t="s">
        <v>2378</v>
      </c>
    </row>
    <row r="1479" spans="1:10" x14ac:dyDescent="0.3">
      <c r="A1479" s="9" t="s">
        <v>892</v>
      </c>
      <c r="B1479" s="9">
        <v>34.64</v>
      </c>
      <c r="C1479" s="11" t="str" cm="1">
        <f t="array" ref="C1479">_xlfn.IFS(B1479&lt;18.5,"Underweight",B1479&lt;24.9,"Normal Weight",B1479&lt;30,"Overweight",B1479&gt;=30,"Obesity")</f>
        <v>Obesity</v>
      </c>
      <c r="D1479" s="9">
        <v>4.88</v>
      </c>
      <c r="E1479" s="11" t="str" cm="1">
        <f t="array" ref="E1479">_xlfn.IFS(D1479&lt;5.7,"Normal",D1479&lt;6.5,"Prediabetes",D1479&gt;=6.5,"Diabetes")</f>
        <v>Normal</v>
      </c>
      <c r="F1479" s="9" t="s">
        <v>2378</v>
      </c>
      <c r="G1479" s="9" t="s">
        <v>2378</v>
      </c>
      <c r="H1479" s="9" t="s">
        <v>2380</v>
      </c>
      <c r="I1479" s="11">
        <v>1</v>
      </c>
      <c r="J1479" s="17" t="s">
        <v>2378</v>
      </c>
    </row>
    <row r="1480" spans="1:10" x14ac:dyDescent="0.3">
      <c r="A1480" s="9" t="s">
        <v>891</v>
      </c>
      <c r="B1480" s="9">
        <v>18.75</v>
      </c>
      <c r="C1480" s="11" t="str" cm="1">
        <f t="array" ref="C1480">_xlfn.IFS(B1480&lt;18.5,"Underweight",B1480&lt;24.9,"Normal Weight",B1480&lt;30,"Overweight",B1480&gt;=30,"Obesity")</f>
        <v>Normal Weight</v>
      </c>
      <c r="D1480" s="9">
        <v>6.72</v>
      </c>
      <c r="E1480" s="11" t="str" cm="1">
        <f t="array" ref="E1480">_xlfn.IFS(D1480&lt;5.7,"Normal",D1480&lt;6.5,"Prediabetes",D1480&gt;=6.5,"Diabetes")</f>
        <v>Diabetes</v>
      </c>
      <c r="F1480" s="9" t="s">
        <v>2378</v>
      </c>
      <c r="G1480" s="9" t="s">
        <v>2378</v>
      </c>
      <c r="H1480" s="9" t="s">
        <v>2378</v>
      </c>
      <c r="I1480" s="11">
        <v>0</v>
      </c>
      <c r="J1480" s="17" t="s">
        <v>2378</v>
      </c>
    </row>
    <row r="1481" spans="1:10" x14ac:dyDescent="0.3">
      <c r="A1481" s="9" t="s">
        <v>890</v>
      </c>
      <c r="B1481" s="9">
        <v>26.48</v>
      </c>
      <c r="C1481" s="11" t="str" cm="1">
        <f t="array" ref="C1481">_xlfn.IFS(B1481&lt;18.5,"Underweight",B1481&lt;24.9,"Normal Weight",B1481&lt;30,"Overweight",B1481&gt;=30,"Obesity")</f>
        <v>Overweight</v>
      </c>
      <c r="D1481" s="9">
        <v>4.2</v>
      </c>
      <c r="E1481" s="11" t="str" cm="1">
        <f t="array" ref="E1481">_xlfn.IFS(D1481&lt;5.7,"Normal",D1481&lt;6.5,"Prediabetes",D1481&gt;=6.5,"Diabetes")</f>
        <v>Normal</v>
      </c>
      <c r="F1481" s="9" t="s">
        <v>2378</v>
      </c>
      <c r="G1481" s="9" t="s">
        <v>2378</v>
      </c>
      <c r="H1481" s="9" t="s">
        <v>2378</v>
      </c>
      <c r="I1481" s="11">
        <v>1</v>
      </c>
      <c r="J1481" s="17" t="s">
        <v>2378</v>
      </c>
    </row>
    <row r="1482" spans="1:10" x14ac:dyDescent="0.3">
      <c r="A1482" s="9" t="s">
        <v>889</v>
      </c>
      <c r="B1482" s="9">
        <v>34.83</v>
      </c>
      <c r="C1482" s="11" t="str" cm="1">
        <f t="array" ref="C1482">_xlfn.IFS(B1482&lt;18.5,"Underweight",B1482&lt;24.9,"Normal Weight",B1482&lt;30,"Overweight",B1482&gt;=30,"Obesity")</f>
        <v>Obesity</v>
      </c>
      <c r="D1482" s="9">
        <v>5.79</v>
      </c>
      <c r="E1482" s="11" t="str" cm="1">
        <f t="array" ref="E1482">_xlfn.IFS(D1482&lt;5.7,"Normal",D1482&lt;6.5,"Prediabetes",D1482&gt;=6.5,"Diabetes")</f>
        <v>Prediabetes</v>
      </c>
      <c r="F1482" s="9" t="s">
        <v>2378</v>
      </c>
      <c r="G1482" s="9" t="s">
        <v>2378</v>
      </c>
      <c r="H1482" s="9" t="s">
        <v>2378</v>
      </c>
      <c r="I1482" s="11">
        <v>1</v>
      </c>
      <c r="J1482" s="17" t="s">
        <v>2378</v>
      </c>
    </row>
    <row r="1483" spans="1:10" x14ac:dyDescent="0.3">
      <c r="A1483" s="9" t="s">
        <v>888</v>
      </c>
      <c r="B1483" s="9">
        <v>25.46</v>
      </c>
      <c r="C1483" s="11" t="str" cm="1">
        <f t="array" ref="C1483">_xlfn.IFS(B1483&lt;18.5,"Underweight",B1483&lt;24.9,"Normal Weight",B1483&lt;30,"Overweight",B1483&gt;=30,"Obesity")</f>
        <v>Overweight</v>
      </c>
      <c r="D1483" s="9">
        <v>4.29</v>
      </c>
      <c r="E1483" s="11" t="str" cm="1">
        <f t="array" ref="E1483">_xlfn.IFS(D1483&lt;5.7,"Normal",D1483&lt;6.5,"Prediabetes",D1483&gt;=6.5,"Diabetes")</f>
        <v>Normal</v>
      </c>
      <c r="F1483" s="9" t="s">
        <v>2378</v>
      </c>
      <c r="G1483" s="9" t="s">
        <v>2378</v>
      </c>
      <c r="H1483" s="9" t="s">
        <v>2378</v>
      </c>
      <c r="I1483" s="11">
        <v>0</v>
      </c>
      <c r="J1483" s="17" t="s">
        <v>2378</v>
      </c>
    </row>
    <row r="1484" spans="1:10" x14ac:dyDescent="0.3">
      <c r="A1484" s="9" t="s">
        <v>887</v>
      </c>
      <c r="B1484" s="9">
        <v>23.31</v>
      </c>
      <c r="C1484" s="11" t="str" cm="1">
        <f t="array" ref="C1484">_xlfn.IFS(B1484&lt;18.5,"Underweight",B1484&lt;24.9,"Normal Weight",B1484&lt;30,"Overweight",B1484&gt;=30,"Obesity")</f>
        <v>Normal Weight</v>
      </c>
      <c r="D1484" s="9">
        <v>8.27</v>
      </c>
      <c r="E1484" s="11" t="str" cm="1">
        <f t="array" ref="E1484">_xlfn.IFS(D1484&lt;5.7,"Normal",D1484&lt;6.5,"Prediabetes",D1484&gt;=6.5,"Diabetes")</f>
        <v>Diabetes</v>
      </c>
      <c r="F1484" s="9" t="s">
        <v>2378</v>
      </c>
      <c r="G1484" s="9" t="s">
        <v>2378</v>
      </c>
      <c r="H1484" s="9" t="s">
        <v>2378</v>
      </c>
      <c r="I1484" s="11">
        <v>0</v>
      </c>
      <c r="J1484" s="17" t="s">
        <v>2378</v>
      </c>
    </row>
    <row r="1485" spans="1:10" x14ac:dyDescent="0.3">
      <c r="A1485" s="9" t="s">
        <v>886</v>
      </c>
      <c r="B1485" s="9">
        <v>29</v>
      </c>
      <c r="C1485" s="11" t="str" cm="1">
        <f t="array" ref="C1485">_xlfn.IFS(B1485&lt;18.5,"Underweight",B1485&lt;24.9,"Normal Weight",B1485&lt;30,"Overweight",B1485&gt;=30,"Obesity")</f>
        <v>Overweight</v>
      </c>
      <c r="D1485" s="9">
        <v>4.5599999999999996</v>
      </c>
      <c r="E1485" s="11" t="str" cm="1">
        <f t="array" ref="E1485">_xlfn.IFS(D1485&lt;5.7,"Normal",D1485&lt;6.5,"Prediabetes",D1485&gt;=6.5,"Diabetes")</f>
        <v>Normal</v>
      </c>
      <c r="F1485" s="9" t="s">
        <v>2378</v>
      </c>
      <c r="G1485" s="9" t="s">
        <v>2378</v>
      </c>
      <c r="H1485" s="9" t="s">
        <v>2378</v>
      </c>
      <c r="I1485" s="11">
        <v>0</v>
      </c>
      <c r="J1485" s="17" t="s">
        <v>2378</v>
      </c>
    </row>
    <row r="1486" spans="1:10" x14ac:dyDescent="0.3">
      <c r="A1486" s="9" t="s">
        <v>885</v>
      </c>
      <c r="B1486" s="9">
        <v>32.869999999999997</v>
      </c>
      <c r="C1486" s="11" t="str" cm="1">
        <f t="array" ref="C1486">_xlfn.IFS(B1486&lt;18.5,"Underweight",B1486&lt;24.9,"Normal Weight",B1486&lt;30,"Overweight",B1486&gt;=30,"Obesity")</f>
        <v>Obesity</v>
      </c>
      <c r="D1486" s="9">
        <v>5.33</v>
      </c>
      <c r="E1486" s="11" t="str" cm="1">
        <f t="array" ref="E1486">_xlfn.IFS(D1486&lt;5.7,"Normal",D1486&lt;6.5,"Prediabetes",D1486&gt;=6.5,"Diabetes")</f>
        <v>Normal</v>
      </c>
      <c r="F1486" s="9" t="s">
        <v>2378</v>
      </c>
      <c r="G1486" s="9" t="s">
        <v>2378</v>
      </c>
      <c r="H1486" s="9" t="s">
        <v>2378</v>
      </c>
      <c r="I1486" s="11">
        <v>0</v>
      </c>
      <c r="J1486" s="17" t="s">
        <v>2378</v>
      </c>
    </row>
    <row r="1487" spans="1:10" x14ac:dyDescent="0.3">
      <c r="A1487" s="9" t="s">
        <v>884</v>
      </c>
      <c r="B1487" s="9">
        <v>26.18</v>
      </c>
      <c r="C1487" s="11" t="str" cm="1">
        <f t="array" ref="C1487">_xlfn.IFS(B1487&lt;18.5,"Underweight",B1487&lt;24.9,"Normal Weight",B1487&lt;30,"Overweight",B1487&gt;=30,"Obesity")</f>
        <v>Overweight</v>
      </c>
      <c r="D1487" s="9">
        <v>5.63</v>
      </c>
      <c r="E1487" s="11" t="str" cm="1">
        <f t="array" ref="E1487">_xlfn.IFS(D1487&lt;5.7,"Normal",D1487&lt;6.5,"Prediabetes",D1487&gt;=6.5,"Diabetes")</f>
        <v>Normal</v>
      </c>
      <c r="F1487" s="9" t="s">
        <v>2378</v>
      </c>
      <c r="G1487" s="9" t="s">
        <v>2378</v>
      </c>
      <c r="H1487" s="9" t="s">
        <v>2378</v>
      </c>
      <c r="I1487" s="11">
        <v>0</v>
      </c>
      <c r="J1487" s="17" t="s">
        <v>2378</v>
      </c>
    </row>
    <row r="1488" spans="1:10" x14ac:dyDescent="0.3">
      <c r="A1488" s="9" t="s">
        <v>883</v>
      </c>
      <c r="B1488" s="9">
        <v>25.3</v>
      </c>
      <c r="C1488" s="11" t="str" cm="1">
        <f t="array" ref="C1488">_xlfn.IFS(B1488&lt;18.5,"Underweight",B1488&lt;24.9,"Normal Weight",B1488&lt;30,"Overweight",B1488&gt;=30,"Obesity")</f>
        <v>Overweight</v>
      </c>
      <c r="D1488" s="9">
        <v>5.12</v>
      </c>
      <c r="E1488" s="11" t="str" cm="1">
        <f t="array" ref="E1488">_xlfn.IFS(D1488&lt;5.7,"Normal",D1488&lt;6.5,"Prediabetes",D1488&gt;=6.5,"Diabetes")</f>
        <v>Normal</v>
      </c>
      <c r="F1488" s="9" t="s">
        <v>2378</v>
      </c>
      <c r="G1488" s="9" t="s">
        <v>2378</v>
      </c>
      <c r="H1488" s="9" t="s">
        <v>2378</v>
      </c>
      <c r="I1488" s="11">
        <v>0</v>
      </c>
      <c r="J1488" s="17" t="s">
        <v>2378</v>
      </c>
    </row>
    <row r="1489" spans="1:10" x14ac:dyDescent="0.3">
      <c r="A1489" s="9" t="s">
        <v>882</v>
      </c>
      <c r="B1489" s="9">
        <v>36.94</v>
      </c>
      <c r="C1489" s="11" t="str" cm="1">
        <f t="array" ref="C1489">_xlfn.IFS(B1489&lt;18.5,"Underweight",B1489&lt;24.9,"Normal Weight",B1489&lt;30,"Overweight",B1489&gt;=30,"Obesity")</f>
        <v>Obesity</v>
      </c>
      <c r="D1489" s="9">
        <v>5.15</v>
      </c>
      <c r="E1489" s="11" t="str" cm="1">
        <f t="array" ref="E1489">_xlfn.IFS(D1489&lt;5.7,"Normal",D1489&lt;6.5,"Prediabetes",D1489&gt;=6.5,"Diabetes")</f>
        <v>Normal</v>
      </c>
      <c r="F1489" s="9" t="s">
        <v>2380</v>
      </c>
      <c r="G1489" s="9" t="s">
        <v>2378</v>
      </c>
      <c r="H1489" s="9" t="s">
        <v>2378</v>
      </c>
      <c r="I1489" s="11">
        <v>1</v>
      </c>
      <c r="J1489" s="17" t="s">
        <v>2378</v>
      </c>
    </row>
    <row r="1490" spans="1:10" x14ac:dyDescent="0.3">
      <c r="A1490" s="9" t="s">
        <v>881</v>
      </c>
      <c r="B1490" s="9">
        <v>22.86</v>
      </c>
      <c r="C1490" s="11" t="str" cm="1">
        <f t="array" ref="C1490">_xlfn.IFS(B1490&lt;18.5,"Underweight",B1490&lt;24.9,"Normal Weight",B1490&lt;30,"Overweight",B1490&gt;=30,"Obesity")</f>
        <v>Normal Weight</v>
      </c>
      <c r="D1490" s="9">
        <v>7.5</v>
      </c>
      <c r="E1490" s="11" t="str" cm="1">
        <f t="array" ref="E1490">_xlfn.IFS(D1490&lt;5.7,"Normal",D1490&lt;6.5,"Prediabetes",D1490&gt;=6.5,"Diabetes")</f>
        <v>Diabetes</v>
      </c>
      <c r="F1490" s="9" t="s">
        <v>2378</v>
      </c>
      <c r="G1490" s="9" t="s">
        <v>2378</v>
      </c>
      <c r="H1490" s="9" t="s">
        <v>2378</v>
      </c>
      <c r="I1490" s="11">
        <v>0</v>
      </c>
      <c r="J1490" s="17" t="s">
        <v>2378</v>
      </c>
    </row>
    <row r="1491" spans="1:10" x14ac:dyDescent="0.3">
      <c r="A1491" s="9" t="s">
        <v>880</v>
      </c>
      <c r="B1491" s="9">
        <v>18.760000000000002</v>
      </c>
      <c r="C1491" s="11" t="str" cm="1">
        <f t="array" ref="C1491">_xlfn.IFS(B1491&lt;18.5,"Underweight",B1491&lt;24.9,"Normal Weight",B1491&lt;30,"Overweight",B1491&gt;=30,"Obesity")</f>
        <v>Normal Weight</v>
      </c>
      <c r="D1491" s="9">
        <v>4.88</v>
      </c>
      <c r="E1491" s="11" t="str" cm="1">
        <f t="array" ref="E1491">_xlfn.IFS(D1491&lt;5.7,"Normal",D1491&lt;6.5,"Prediabetes",D1491&gt;=6.5,"Diabetes")</f>
        <v>Normal</v>
      </c>
      <c r="F1491" s="9" t="s">
        <v>2380</v>
      </c>
      <c r="G1491" s="9" t="s">
        <v>2378</v>
      </c>
      <c r="H1491" s="9" t="s">
        <v>2380</v>
      </c>
      <c r="I1491" s="11">
        <v>1</v>
      </c>
      <c r="J1491" s="17" t="s">
        <v>2378</v>
      </c>
    </row>
    <row r="1492" spans="1:10" x14ac:dyDescent="0.3">
      <c r="A1492" s="9" t="s">
        <v>879</v>
      </c>
      <c r="B1492" s="9">
        <v>24.36</v>
      </c>
      <c r="C1492" s="11" t="str" cm="1">
        <f t="array" ref="C1492">_xlfn.IFS(B1492&lt;18.5,"Underweight",B1492&lt;24.9,"Normal Weight",B1492&lt;30,"Overweight",B1492&gt;=30,"Obesity")</f>
        <v>Normal Weight</v>
      </c>
      <c r="D1492" s="9">
        <v>5.57</v>
      </c>
      <c r="E1492" s="11" t="str" cm="1">
        <f t="array" ref="E1492">_xlfn.IFS(D1492&lt;5.7,"Normal",D1492&lt;6.5,"Prediabetes",D1492&gt;=6.5,"Diabetes")</f>
        <v>Normal</v>
      </c>
      <c r="F1492" s="9" t="s">
        <v>2378</v>
      </c>
      <c r="G1492" s="9" t="s">
        <v>2378</v>
      </c>
      <c r="H1492" s="9" t="s">
        <v>2378</v>
      </c>
      <c r="I1492" s="11">
        <v>0</v>
      </c>
      <c r="J1492" s="17" t="s">
        <v>2378</v>
      </c>
    </row>
    <row r="1493" spans="1:10" x14ac:dyDescent="0.3">
      <c r="A1493" s="9" t="s">
        <v>878</v>
      </c>
      <c r="B1493" s="9">
        <v>32.299999999999997</v>
      </c>
      <c r="C1493" s="11" t="str" cm="1">
        <f t="array" ref="C1493">_xlfn.IFS(B1493&lt;18.5,"Underweight",B1493&lt;24.9,"Normal Weight",B1493&lt;30,"Overweight",B1493&gt;=30,"Obesity")</f>
        <v>Obesity</v>
      </c>
      <c r="D1493" s="9">
        <v>5.31</v>
      </c>
      <c r="E1493" s="11" t="str" cm="1">
        <f t="array" ref="E1493">_xlfn.IFS(D1493&lt;5.7,"Normal",D1493&lt;6.5,"Prediabetes",D1493&gt;=6.5,"Diabetes")</f>
        <v>Normal</v>
      </c>
      <c r="F1493" s="9" t="s">
        <v>2378</v>
      </c>
      <c r="G1493" s="9" t="s">
        <v>2378</v>
      </c>
      <c r="H1493" s="9" t="s">
        <v>2378</v>
      </c>
      <c r="I1493" s="11">
        <v>0</v>
      </c>
      <c r="J1493" s="17" t="s">
        <v>2378</v>
      </c>
    </row>
    <row r="1494" spans="1:10" x14ac:dyDescent="0.3">
      <c r="A1494" s="9" t="s">
        <v>877</v>
      </c>
      <c r="B1494" s="9">
        <v>22.704999999999998</v>
      </c>
      <c r="C1494" s="11" t="str" cm="1">
        <f t="array" ref="C1494">_xlfn.IFS(B1494&lt;18.5,"Underweight",B1494&lt;24.9,"Normal Weight",B1494&lt;30,"Overweight",B1494&gt;=30,"Obesity")</f>
        <v>Normal Weight</v>
      </c>
      <c r="D1494" s="9">
        <v>4.57</v>
      </c>
      <c r="E1494" s="11" t="str" cm="1">
        <f t="array" ref="E1494">_xlfn.IFS(D1494&lt;5.7,"Normal",D1494&lt;6.5,"Prediabetes",D1494&gt;=6.5,"Diabetes")</f>
        <v>Normal</v>
      </c>
      <c r="F1494" s="9" t="s">
        <v>2380</v>
      </c>
      <c r="G1494" s="9" t="s">
        <v>2378</v>
      </c>
      <c r="H1494" s="9" t="s">
        <v>2378</v>
      </c>
      <c r="I1494" s="11">
        <v>0</v>
      </c>
      <c r="J1494" s="17" t="s">
        <v>2378</v>
      </c>
    </row>
    <row r="1495" spans="1:10" x14ac:dyDescent="0.3">
      <c r="A1495" s="9" t="s">
        <v>876</v>
      </c>
      <c r="B1495" s="9">
        <v>21.79</v>
      </c>
      <c r="C1495" s="11" t="str" cm="1">
        <f t="array" ref="C1495">_xlfn.IFS(B1495&lt;18.5,"Underweight",B1495&lt;24.9,"Normal Weight",B1495&lt;30,"Overweight",B1495&gt;=30,"Obesity")</f>
        <v>Normal Weight</v>
      </c>
      <c r="D1495" s="9">
        <v>8.6999999999999993</v>
      </c>
      <c r="E1495" s="11" t="str" cm="1">
        <f t="array" ref="E1495">_xlfn.IFS(D1495&lt;5.7,"Normal",D1495&lt;6.5,"Prediabetes",D1495&gt;=6.5,"Diabetes")</f>
        <v>Diabetes</v>
      </c>
      <c r="F1495" s="9" t="s">
        <v>2380</v>
      </c>
      <c r="G1495" s="9" t="s">
        <v>2378</v>
      </c>
      <c r="H1495" s="9" t="s">
        <v>2378</v>
      </c>
      <c r="I1495" s="11">
        <v>1</v>
      </c>
      <c r="J1495" s="17" t="s">
        <v>2378</v>
      </c>
    </row>
    <row r="1496" spans="1:10" x14ac:dyDescent="0.3">
      <c r="A1496" s="9" t="s">
        <v>875</v>
      </c>
      <c r="B1496" s="9">
        <v>24.52</v>
      </c>
      <c r="C1496" s="11" t="str" cm="1">
        <f t="array" ref="C1496">_xlfn.IFS(B1496&lt;18.5,"Underweight",B1496&lt;24.9,"Normal Weight",B1496&lt;30,"Overweight",B1496&gt;=30,"Obesity")</f>
        <v>Normal Weight</v>
      </c>
      <c r="D1496" s="9">
        <v>4.76</v>
      </c>
      <c r="E1496" s="11" t="str" cm="1">
        <f t="array" ref="E1496">_xlfn.IFS(D1496&lt;5.7,"Normal",D1496&lt;6.5,"Prediabetes",D1496&gt;=6.5,"Diabetes")</f>
        <v>Normal</v>
      </c>
      <c r="F1496" s="9" t="s">
        <v>2378</v>
      </c>
      <c r="G1496" s="9" t="s">
        <v>2378</v>
      </c>
      <c r="H1496" s="9" t="s">
        <v>2378</v>
      </c>
      <c r="I1496" s="11">
        <v>0</v>
      </c>
      <c r="J1496" s="17" t="s">
        <v>2378</v>
      </c>
    </row>
    <row r="1497" spans="1:10" x14ac:dyDescent="0.3">
      <c r="A1497" s="9" t="s">
        <v>874</v>
      </c>
      <c r="B1497" s="9">
        <v>39.520000000000003</v>
      </c>
      <c r="C1497" s="11" t="str" cm="1">
        <f t="array" ref="C1497">_xlfn.IFS(B1497&lt;18.5,"Underweight",B1497&lt;24.9,"Normal Weight",B1497&lt;30,"Overweight",B1497&gt;=30,"Obesity")</f>
        <v>Obesity</v>
      </c>
      <c r="D1497" s="9">
        <v>11.81</v>
      </c>
      <c r="E1497" s="11" t="str" cm="1">
        <f t="array" ref="E1497">_xlfn.IFS(D1497&lt;5.7,"Normal",D1497&lt;6.5,"Prediabetes",D1497&gt;=6.5,"Diabetes")</f>
        <v>Diabetes</v>
      </c>
      <c r="F1497" s="9" t="s">
        <v>2378</v>
      </c>
      <c r="G1497" s="9" t="s">
        <v>2378</v>
      </c>
      <c r="H1497" s="9" t="s">
        <v>2378</v>
      </c>
      <c r="I1497" s="11">
        <v>0</v>
      </c>
      <c r="J1497" s="17" t="s">
        <v>2378</v>
      </c>
    </row>
    <row r="1498" spans="1:10" x14ac:dyDescent="0.3">
      <c r="A1498" s="9" t="s">
        <v>873</v>
      </c>
      <c r="B1498" s="9">
        <v>24.49</v>
      </c>
      <c r="C1498" s="11" t="str" cm="1">
        <f t="array" ref="C1498">_xlfn.IFS(B1498&lt;18.5,"Underweight",B1498&lt;24.9,"Normal Weight",B1498&lt;30,"Overweight",B1498&gt;=30,"Obesity")</f>
        <v>Normal Weight</v>
      </c>
      <c r="D1498" s="9">
        <v>4.67</v>
      </c>
      <c r="E1498" s="11" t="str" cm="1">
        <f t="array" ref="E1498">_xlfn.IFS(D1498&lt;5.7,"Normal",D1498&lt;6.5,"Prediabetes",D1498&gt;=6.5,"Diabetes")</f>
        <v>Normal</v>
      </c>
      <c r="F1498" s="9" t="s">
        <v>2378</v>
      </c>
      <c r="G1498" s="9" t="s">
        <v>2378</v>
      </c>
      <c r="H1498" s="9" t="s">
        <v>2378</v>
      </c>
      <c r="I1498" s="11">
        <v>0</v>
      </c>
      <c r="J1498" s="17" t="s">
        <v>2378</v>
      </c>
    </row>
    <row r="1499" spans="1:10" x14ac:dyDescent="0.3">
      <c r="A1499" s="9" t="s">
        <v>872</v>
      </c>
      <c r="B1499" s="9">
        <v>26.315000000000001</v>
      </c>
      <c r="C1499" s="11" t="str" cm="1">
        <f t="array" ref="C1499">_xlfn.IFS(B1499&lt;18.5,"Underweight",B1499&lt;24.9,"Normal Weight",B1499&lt;30,"Overweight",B1499&gt;=30,"Obesity")</f>
        <v>Overweight</v>
      </c>
      <c r="D1499" s="9">
        <v>6.02</v>
      </c>
      <c r="E1499" s="11" t="str" cm="1">
        <f t="array" ref="E1499">_xlfn.IFS(D1499&lt;5.7,"Normal",D1499&lt;6.5,"Prediabetes",D1499&gt;=6.5,"Diabetes")</f>
        <v>Prediabetes</v>
      </c>
      <c r="F1499" s="9" t="s">
        <v>2378</v>
      </c>
      <c r="G1499" s="9" t="s">
        <v>2378</v>
      </c>
      <c r="H1499" s="9" t="s">
        <v>2378</v>
      </c>
      <c r="I1499" s="11">
        <v>0</v>
      </c>
      <c r="J1499" s="17" t="s">
        <v>2378</v>
      </c>
    </row>
    <row r="1500" spans="1:10" x14ac:dyDescent="0.3">
      <c r="A1500" s="9" t="s">
        <v>871</v>
      </c>
      <c r="B1500" s="9">
        <v>22.58</v>
      </c>
      <c r="C1500" s="11" t="str" cm="1">
        <f t="array" ref="C1500">_xlfn.IFS(B1500&lt;18.5,"Underweight",B1500&lt;24.9,"Normal Weight",B1500&lt;30,"Overweight",B1500&gt;=30,"Obesity")</f>
        <v>Normal Weight</v>
      </c>
      <c r="D1500" s="9">
        <v>7.46</v>
      </c>
      <c r="E1500" s="11" t="str" cm="1">
        <f t="array" ref="E1500">_xlfn.IFS(D1500&lt;5.7,"Normal",D1500&lt;6.5,"Prediabetes",D1500&gt;=6.5,"Diabetes")</f>
        <v>Diabetes</v>
      </c>
      <c r="F1500" s="9" t="s">
        <v>2378</v>
      </c>
      <c r="G1500" s="9" t="s">
        <v>2378</v>
      </c>
      <c r="H1500" s="9" t="s">
        <v>2378</v>
      </c>
      <c r="I1500" s="11">
        <v>0</v>
      </c>
      <c r="J1500" s="17" t="s">
        <v>2378</v>
      </c>
    </row>
    <row r="1501" spans="1:10" x14ac:dyDescent="0.3">
      <c r="A1501" s="9" t="s">
        <v>870</v>
      </c>
      <c r="B1501" s="9">
        <v>19.475000000000001</v>
      </c>
      <c r="C1501" s="11" t="str" cm="1">
        <f t="array" ref="C1501">_xlfn.IFS(B1501&lt;18.5,"Underweight",B1501&lt;24.9,"Normal Weight",B1501&lt;30,"Overweight",B1501&gt;=30,"Obesity")</f>
        <v>Normal Weight</v>
      </c>
      <c r="D1501" s="9">
        <v>4.74</v>
      </c>
      <c r="E1501" s="11" t="str" cm="1">
        <f t="array" ref="E1501">_xlfn.IFS(D1501&lt;5.7,"Normal",D1501&lt;6.5,"Prediabetes",D1501&gt;=6.5,"Diabetes")</f>
        <v>Normal</v>
      </c>
      <c r="F1501" s="9" t="s">
        <v>2378</v>
      </c>
      <c r="G1501" s="9" t="s">
        <v>2378</v>
      </c>
      <c r="H1501" s="9" t="s">
        <v>2378</v>
      </c>
      <c r="I1501" s="11">
        <v>1</v>
      </c>
      <c r="J1501" s="17" t="s">
        <v>2378</v>
      </c>
    </row>
    <row r="1502" spans="1:10" x14ac:dyDescent="0.3">
      <c r="A1502" s="9" t="s">
        <v>869</v>
      </c>
      <c r="B1502" s="9">
        <v>26.33</v>
      </c>
      <c r="C1502" s="11" t="str" cm="1">
        <f t="array" ref="C1502">_xlfn.IFS(B1502&lt;18.5,"Underweight",B1502&lt;24.9,"Normal Weight",B1502&lt;30,"Overweight",B1502&gt;=30,"Obesity")</f>
        <v>Overweight</v>
      </c>
      <c r="D1502" s="9">
        <v>4.79</v>
      </c>
      <c r="E1502" s="11" t="str" cm="1">
        <f t="array" ref="E1502">_xlfn.IFS(D1502&lt;5.7,"Normal",D1502&lt;6.5,"Prediabetes",D1502&gt;=6.5,"Diabetes")</f>
        <v>Normal</v>
      </c>
      <c r="F1502" s="9" t="s">
        <v>2378</v>
      </c>
      <c r="G1502" s="9" t="s">
        <v>2378</v>
      </c>
      <c r="H1502" s="9" t="s">
        <v>2378</v>
      </c>
      <c r="I1502" s="11">
        <v>0</v>
      </c>
      <c r="J1502" s="17" t="s">
        <v>2378</v>
      </c>
    </row>
    <row r="1503" spans="1:10" x14ac:dyDescent="0.3">
      <c r="A1503" s="9" t="s">
        <v>868</v>
      </c>
      <c r="B1503" s="9">
        <v>17.29</v>
      </c>
      <c r="C1503" s="11" t="str" cm="1">
        <f t="array" ref="C1503">_xlfn.IFS(B1503&lt;18.5,"Underweight",B1503&lt;24.9,"Normal Weight",B1503&lt;30,"Overweight",B1503&gt;=30,"Obesity")</f>
        <v>Underweight</v>
      </c>
      <c r="D1503" s="9">
        <v>5.35</v>
      </c>
      <c r="E1503" s="11" t="str" cm="1">
        <f t="array" ref="E1503">_xlfn.IFS(D1503&lt;5.7,"Normal",D1503&lt;6.5,"Prediabetes",D1503&gt;=6.5,"Diabetes")</f>
        <v>Normal</v>
      </c>
      <c r="F1503" s="9" t="s">
        <v>2380</v>
      </c>
      <c r="G1503" s="9" t="s">
        <v>2378</v>
      </c>
      <c r="H1503" s="9" t="s">
        <v>2378</v>
      </c>
      <c r="I1503" s="11">
        <v>0</v>
      </c>
      <c r="J1503" s="17" t="s">
        <v>2378</v>
      </c>
    </row>
    <row r="1504" spans="1:10" x14ac:dyDescent="0.3">
      <c r="A1504" s="9" t="s">
        <v>867</v>
      </c>
      <c r="B1504" s="9">
        <v>42.88</v>
      </c>
      <c r="C1504" s="11" t="str" cm="1">
        <f t="array" ref="C1504">_xlfn.IFS(B1504&lt;18.5,"Underweight",B1504&lt;24.9,"Normal Weight",B1504&lt;30,"Overweight",B1504&gt;=30,"Obesity")</f>
        <v>Obesity</v>
      </c>
      <c r="D1504" s="9">
        <v>4.87</v>
      </c>
      <c r="E1504" s="11" t="str" cm="1">
        <f t="array" ref="E1504">_xlfn.IFS(D1504&lt;5.7,"Normal",D1504&lt;6.5,"Prediabetes",D1504&gt;=6.5,"Diabetes")</f>
        <v>Normal</v>
      </c>
      <c r="F1504" s="9" t="s">
        <v>2378</v>
      </c>
      <c r="G1504" s="9" t="s">
        <v>2379</v>
      </c>
      <c r="H1504" s="9" t="s">
        <v>2378</v>
      </c>
      <c r="I1504" s="11">
        <v>1</v>
      </c>
      <c r="J1504" s="17" t="s">
        <v>2378</v>
      </c>
    </row>
    <row r="1505" spans="1:10" x14ac:dyDescent="0.3">
      <c r="A1505" s="9" t="s">
        <v>866</v>
      </c>
      <c r="B1505" s="9">
        <v>32.200000000000003</v>
      </c>
      <c r="C1505" s="11" t="str" cm="1">
        <f t="array" ref="C1505">_xlfn.IFS(B1505&lt;18.5,"Underweight",B1505&lt;24.9,"Normal Weight",B1505&lt;30,"Overweight",B1505&gt;=30,"Obesity")</f>
        <v>Obesity</v>
      </c>
      <c r="D1505" s="9">
        <v>10.09</v>
      </c>
      <c r="E1505" s="11" t="str" cm="1">
        <f t="array" ref="E1505">_xlfn.IFS(D1505&lt;5.7,"Normal",D1505&lt;6.5,"Prediabetes",D1505&gt;=6.5,"Diabetes")</f>
        <v>Diabetes</v>
      </c>
      <c r="F1505" s="9" t="s">
        <v>2380</v>
      </c>
      <c r="G1505" s="9" t="s">
        <v>2378</v>
      </c>
      <c r="H1505" s="9" t="s">
        <v>2378</v>
      </c>
      <c r="I1505" s="11">
        <v>0</v>
      </c>
      <c r="J1505" s="17" t="s">
        <v>2378</v>
      </c>
    </row>
    <row r="1506" spans="1:10" x14ac:dyDescent="0.3">
      <c r="A1506" s="9" t="s">
        <v>865</v>
      </c>
      <c r="B1506" s="9">
        <v>18.75</v>
      </c>
      <c r="C1506" s="11" t="str" cm="1">
        <f t="array" ref="C1506">_xlfn.IFS(B1506&lt;18.5,"Underweight",B1506&lt;24.9,"Normal Weight",B1506&lt;30,"Overweight",B1506&gt;=30,"Obesity")</f>
        <v>Normal Weight</v>
      </c>
      <c r="D1506" s="9">
        <v>5.47</v>
      </c>
      <c r="E1506" s="11" t="str" cm="1">
        <f t="array" ref="E1506">_xlfn.IFS(D1506&lt;5.7,"Normal",D1506&lt;6.5,"Prediabetes",D1506&gt;=6.5,"Diabetes")</f>
        <v>Normal</v>
      </c>
      <c r="F1506" s="9" t="s">
        <v>2380</v>
      </c>
      <c r="G1506" s="9" t="s">
        <v>2378</v>
      </c>
      <c r="H1506" s="9" t="s">
        <v>2380</v>
      </c>
      <c r="I1506" s="11">
        <v>1</v>
      </c>
      <c r="J1506" s="17" t="s">
        <v>2378</v>
      </c>
    </row>
    <row r="1507" spans="1:10" x14ac:dyDescent="0.3">
      <c r="A1507" s="9" t="s">
        <v>864</v>
      </c>
      <c r="B1507" s="9">
        <v>22.36</v>
      </c>
      <c r="C1507" s="11" t="str" cm="1">
        <f t="array" ref="C1507">_xlfn.IFS(B1507&lt;18.5,"Underweight",B1507&lt;24.9,"Normal Weight",B1507&lt;30,"Overweight",B1507&gt;=30,"Obesity")</f>
        <v>Normal Weight</v>
      </c>
      <c r="D1507" s="9">
        <v>8.6</v>
      </c>
      <c r="E1507" s="11" t="str" cm="1">
        <f t="array" ref="E1507">_xlfn.IFS(D1507&lt;5.7,"Normal",D1507&lt;6.5,"Prediabetes",D1507&gt;=6.5,"Diabetes")</f>
        <v>Diabetes</v>
      </c>
      <c r="F1507" s="9" t="s">
        <v>2378</v>
      </c>
      <c r="G1507" s="9" t="s">
        <v>2378</v>
      </c>
      <c r="H1507" s="9" t="s">
        <v>2378</v>
      </c>
      <c r="I1507" s="11">
        <v>0</v>
      </c>
      <c r="J1507" s="17" t="s">
        <v>2378</v>
      </c>
    </row>
    <row r="1508" spans="1:10" x14ac:dyDescent="0.3">
      <c r="A1508" s="9" t="s">
        <v>863</v>
      </c>
      <c r="B1508" s="9">
        <v>23.94</v>
      </c>
      <c r="C1508" s="11" t="str" cm="1">
        <f t="array" ref="C1508">_xlfn.IFS(B1508&lt;18.5,"Underweight",B1508&lt;24.9,"Normal Weight",B1508&lt;30,"Overweight",B1508&gt;=30,"Obesity")</f>
        <v>Normal Weight</v>
      </c>
      <c r="D1508" s="9">
        <v>10.74</v>
      </c>
      <c r="E1508" s="11" t="str" cm="1">
        <f t="array" ref="E1508">_xlfn.IFS(D1508&lt;5.7,"Normal",D1508&lt;6.5,"Prediabetes",D1508&gt;=6.5,"Diabetes")</f>
        <v>Diabetes</v>
      </c>
      <c r="F1508" s="9" t="s">
        <v>2380</v>
      </c>
      <c r="G1508" s="9" t="s">
        <v>2378</v>
      </c>
      <c r="H1508" s="9" t="s">
        <v>2378</v>
      </c>
      <c r="I1508" s="11">
        <v>0</v>
      </c>
      <c r="J1508" s="17" t="s">
        <v>2378</v>
      </c>
    </row>
    <row r="1509" spans="1:10" x14ac:dyDescent="0.3">
      <c r="A1509" s="9" t="s">
        <v>862</v>
      </c>
      <c r="B1509" s="9">
        <v>30.1</v>
      </c>
      <c r="C1509" s="11" t="str" cm="1">
        <f t="array" ref="C1509">_xlfn.IFS(B1509&lt;18.5,"Underweight",B1509&lt;24.9,"Normal Weight",B1509&lt;30,"Overweight",B1509&gt;=30,"Obesity")</f>
        <v>Obesity</v>
      </c>
      <c r="D1509" s="9">
        <v>4.3899999999999997</v>
      </c>
      <c r="E1509" s="11" t="str" cm="1">
        <f t="array" ref="E1509">_xlfn.IFS(D1509&lt;5.7,"Normal",D1509&lt;6.5,"Prediabetes",D1509&gt;=6.5,"Diabetes")</f>
        <v>Normal</v>
      </c>
      <c r="F1509" s="9" t="s">
        <v>2378</v>
      </c>
      <c r="G1509" s="9" t="s">
        <v>2378</v>
      </c>
      <c r="H1509" s="9" t="s">
        <v>2380</v>
      </c>
      <c r="I1509" s="11">
        <v>1</v>
      </c>
      <c r="J1509" s="17" t="s">
        <v>2378</v>
      </c>
    </row>
    <row r="1510" spans="1:10" x14ac:dyDescent="0.3">
      <c r="A1510" s="9" t="s">
        <v>861</v>
      </c>
      <c r="B1510" s="9">
        <v>21.93</v>
      </c>
      <c r="C1510" s="11" t="str" cm="1">
        <f t="array" ref="C1510">_xlfn.IFS(B1510&lt;18.5,"Underweight",B1510&lt;24.9,"Normal Weight",B1510&lt;30,"Overweight",B1510&gt;=30,"Obesity")</f>
        <v>Normal Weight</v>
      </c>
      <c r="D1510" s="9">
        <v>6.3</v>
      </c>
      <c r="E1510" s="11" t="str" cm="1">
        <f t="array" ref="E1510">_xlfn.IFS(D1510&lt;5.7,"Normal",D1510&lt;6.5,"Prediabetes",D1510&gt;=6.5,"Diabetes")</f>
        <v>Prediabetes</v>
      </c>
      <c r="F1510" s="9" t="s">
        <v>2378</v>
      </c>
      <c r="G1510" s="9" t="s">
        <v>2378</v>
      </c>
      <c r="H1510" s="9" t="s">
        <v>2378</v>
      </c>
      <c r="I1510" s="11">
        <v>0</v>
      </c>
      <c r="J1510" s="17" t="s">
        <v>2378</v>
      </c>
    </row>
    <row r="1511" spans="1:10" x14ac:dyDescent="0.3">
      <c r="A1511" s="9" t="s">
        <v>860</v>
      </c>
      <c r="B1511" s="9">
        <v>39.75</v>
      </c>
      <c r="C1511" s="11" t="str" cm="1">
        <f t="array" ref="C1511">_xlfn.IFS(B1511&lt;18.5,"Underweight",B1511&lt;24.9,"Normal Weight",B1511&lt;30,"Overweight",B1511&gt;=30,"Obesity")</f>
        <v>Obesity</v>
      </c>
      <c r="D1511" s="9">
        <v>5.41</v>
      </c>
      <c r="E1511" s="11" t="str" cm="1">
        <f t="array" ref="E1511">_xlfn.IFS(D1511&lt;5.7,"Normal",D1511&lt;6.5,"Prediabetes",D1511&gt;=6.5,"Diabetes")</f>
        <v>Normal</v>
      </c>
      <c r="F1511" s="9" t="s">
        <v>2378</v>
      </c>
      <c r="G1511" s="9" t="s">
        <v>2379</v>
      </c>
      <c r="H1511" s="9" t="s">
        <v>2378</v>
      </c>
      <c r="I1511" s="11">
        <v>1</v>
      </c>
      <c r="J1511" s="17" t="s">
        <v>2378</v>
      </c>
    </row>
    <row r="1512" spans="1:10" x14ac:dyDescent="0.3">
      <c r="A1512" s="9" t="s">
        <v>859</v>
      </c>
      <c r="B1512" s="9">
        <v>26.03</v>
      </c>
      <c r="C1512" s="11" t="str" cm="1">
        <f t="array" ref="C1512">_xlfn.IFS(B1512&lt;18.5,"Underweight",B1512&lt;24.9,"Normal Weight",B1512&lt;30,"Overweight",B1512&gt;=30,"Obesity")</f>
        <v>Overweight</v>
      </c>
      <c r="D1512" s="9">
        <v>4.47</v>
      </c>
      <c r="E1512" s="11" t="str" cm="1">
        <f t="array" ref="E1512">_xlfn.IFS(D1512&lt;5.7,"Normal",D1512&lt;6.5,"Prediabetes",D1512&gt;=6.5,"Diabetes")</f>
        <v>Normal</v>
      </c>
      <c r="F1512" s="9" t="s">
        <v>2378</v>
      </c>
      <c r="G1512" s="9" t="s">
        <v>2378</v>
      </c>
      <c r="H1512" s="9" t="s">
        <v>2380</v>
      </c>
      <c r="I1512" s="11">
        <v>1</v>
      </c>
      <c r="J1512" s="17" t="s">
        <v>2378</v>
      </c>
    </row>
    <row r="1513" spans="1:10" x14ac:dyDescent="0.3">
      <c r="A1513" s="9" t="s">
        <v>858</v>
      </c>
      <c r="B1513" s="9">
        <v>34.51</v>
      </c>
      <c r="C1513" s="11" t="str" cm="1">
        <f t="array" ref="C1513">_xlfn.IFS(B1513&lt;18.5,"Underweight",B1513&lt;24.9,"Normal Weight",B1513&lt;30,"Overweight",B1513&gt;=30,"Obesity")</f>
        <v>Obesity</v>
      </c>
      <c r="D1513" s="9">
        <v>6.26</v>
      </c>
      <c r="E1513" s="11" t="str" cm="1">
        <f t="array" ref="E1513">_xlfn.IFS(D1513&lt;5.7,"Normal",D1513&lt;6.5,"Prediabetes",D1513&gt;=6.5,"Diabetes")</f>
        <v>Prediabetes</v>
      </c>
      <c r="F1513" s="9" t="s">
        <v>2378</v>
      </c>
      <c r="G1513" s="9" t="s">
        <v>2378</v>
      </c>
      <c r="H1513" s="9" t="s">
        <v>2378</v>
      </c>
      <c r="I1513" s="11">
        <v>0</v>
      </c>
      <c r="J1513" s="17" t="s">
        <v>2378</v>
      </c>
    </row>
    <row r="1514" spans="1:10" x14ac:dyDescent="0.3">
      <c r="A1514" s="9" t="s">
        <v>857</v>
      </c>
      <c r="B1514" s="9">
        <v>19.32</v>
      </c>
      <c r="C1514" s="11" t="str" cm="1">
        <f t="array" ref="C1514">_xlfn.IFS(B1514&lt;18.5,"Underweight",B1514&lt;24.9,"Normal Weight",B1514&lt;30,"Overweight",B1514&gt;=30,"Obesity")</f>
        <v>Normal Weight</v>
      </c>
      <c r="D1514" s="9">
        <v>11.58</v>
      </c>
      <c r="E1514" s="11" t="str" cm="1">
        <f t="array" ref="E1514">_xlfn.IFS(D1514&lt;5.7,"Normal",D1514&lt;6.5,"Prediabetes",D1514&gt;=6.5,"Diabetes")</f>
        <v>Diabetes</v>
      </c>
      <c r="F1514" s="9" t="s">
        <v>2380</v>
      </c>
      <c r="G1514" s="9" t="s">
        <v>2378</v>
      </c>
      <c r="H1514" s="9" t="s">
        <v>2378</v>
      </c>
      <c r="I1514" s="11">
        <v>1</v>
      </c>
      <c r="J1514" s="17" t="s">
        <v>2378</v>
      </c>
    </row>
    <row r="1515" spans="1:10" x14ac:dyDescent="0.3">
      <c r="A1515" s="9" t="s">
        <v>856</v>
      </c>
      <c r="B1515" s="9">
        <v>28.5</v>
      </c>
      <c r="C1515" s="11" t="str" cm="1">
        <f t="array" ref="C1515">_xlfn.IFS(B1515&lt;18.5,"Underweight",B1515&lt;24.9,"Normal Weight",B1515&lt;30,"Overweight",B1515&gt;=30,"Obesity")</f>
        <v>Overweight</v>
      </c>
      <c r="D1515" s="9">
        <v>4.3600000000000003</v>
      </c>
      <c r="E1515" s="11" t="str" cm="1">
        <f t="array" ref="E1515">_xlfn.IFS(D1515&lt;5.7,"Normal",D1515&lt;6.5,"Prediabetes",D1515&gt;=6.5,"Diabetes")</f>
        <v>Normal</v>
      </c>
      <c r="F1515" s="9" t="s">
        <v>2378</v>
      </c>
      <c r="G1515" s="9" t="s">
        <v>2378</v>
      </c>
      <c r="H1515" s="9" t="s">
        <v>2378</v>
      </c>
      <c r="I1515" s="11">
        <v>0</v>
      </c>
      <c r="J1515" s="17" t="s">
        <v>2378</v>
      </c>
    </row>
    <row r="1516" spans="1:10" x14ac:dyDescent="0.3">
      <c r="A1516" s="9" t="s">
        <v>855</v>
      </c>
      <c r="B1516" s="9">
        <v>30.875</v>
      </c>
      <c r="C1516" s="11" t="str" cm="1">
        <f t="array" ref="C1516">_xlfn.IFS(B1516&lt;18.5,"Underweight",B1516&lt;24.9,"Normal Weight",B1516&lt;30,"Overweight",B1516&gt;=30,"Obesity")</f>
        <v>Obesity</v>
      </c>
      <c r="D1516" s="9">
        <v>4.1399999999999997</v>
      </c>
      <c r="E1516" s="11" t="str" cm="1">
        <f t="array" ref="E1516">_xlfn.IFS(D1516&lt;5.7,"Normal",D1516&lt;6.5,"Prediabetes",D1516&gt;=6.5,"Diabetes")</f>
        <v>Normal</v>
      </c>
      <c r="F1516" s="9" t="s">
        <v>2380</v>
      </c>
      <c r="G1516" s="9" t="s">
        <v>2378</v>
      </c>
      <c r="H1516" s="9" t="s">
        <v>2378</v>
      </c>
      <c r="I1516" s="11">
        <v>0</v>
      </c>
      <c r="J1516" s="17" t="s">
        <v>2378</v>
      </c>
    </row>
    <row r="1517" spans="1:10" x14ac:dyDescent="0.3">
      <c r="A1517" s="9" t="s">
        <v>854</v>
      </c>
      <c r="B1517" s="9">
        <v>24.02</v>
      </c>
      <c r="C1517" s="11" t="str" cm="1">
        <f t="array" ref="C1517">_xlfn.IFS(B1517&lt;18.5,"Underweight",B1517&lt;24.9,"Normal Weight",B1517&lt;30,"Overweight",B1517&gt;=30,"Obesity")</f>
        <v>Normal Weight</v>
      </c>
      <c r="D1517" s="9">
        <v>4.38</v>
      </c>
      <c r="E1517" s="11" t="str" cm="1">
        <f t="array" ref="E1517">_xlfn.IFS(D1517&lt;5.7,"Normal",D1517&lt;6.5,"Prediabetes",D1517&gt;=6.5,"Diabetes")</f>
        <v>Normal</v>
      </c>
      <c r="F1517" s="9" t="s">
        <v>2378</v>
      </c>
      <c r="G1517" s="9" t="s">
        <v>2378</v>
      </c>
      <c r="H1517" s="9" t="s">
        <v>2378</v>
      </c>
      <c r="I1517" s="11">
        <v>0</v>
      </c>
      <c r="J1517" s="17" t="s">
        <v>2378</v>
      </c>
    </row>
    <row r="1518" spans="1:10" x14ac:dyDescent="0.3">
      <c r="A1518" s="9" t="s">
        <v>853</v>
      </c>
      <c r="B1518" s="9">
        <v>36.08</v>
      </c>
      <c r="C1518" s="11" t="str" cm="1">
        <f t="array" ref="C1518">_xlfn.IFS(B1518&lt;18.5,"Underweight",B1518&lt;24.9,"Normal Weight",B1518&lt;30,"Overweight",B1518&gt;=30,"Obesity")</f>
        <v>Obesity</v>
      </c>
      <c r="D1518" s="9">
        <v>11.61</v>
      </c>
      <c r="E1518" s="11" t="str" cm="1">
        <f t="array" ref="E1518">_xlfn.IFS(D1518&lt;5.7,"Normal",D1518&lt;6.5,"Prediabetes",D1518&gt;=6.5,"Diabetes")</f>
        <v>Diabetes</v>
      </c>
      <c r="F1518" s="9" t="s">
        <v>2380</v>
      </c>
      <c r="G1518" s="9" t="s">
        <v>2378</v>
      </c>
      <c r="H1518" s="9" t="s">
        <v>2378</v>
      </c>
      <c r="I1518" s="11">
        <v>0</v>
      </c>
      <c r="J1518" s="17" t="s">
        <v>2378</v>
      </c>
    </row>
    <row r="1519" spans="1:10" x14ac:dyDescent="0.3">
      <c r="A1519" s="9" t="s">
        <v>852</v>
      </c>
      <c r="B1519" s="9">
        <v>32.200000000000003</v>
      </c>
      <c r="C1519" s="11" t="str" cm="1">
        <f t="array" ref="C1519">_xlfn.IFS(B1519&lt;18.5,"Underweight",B1519&lt;24.9,"Normal Weight",B1519&lt;30,"Overweight",B1519&gt;=30,"Obesity")</f>
        <v>Obesity</v>
      </c>
      <c r="D1519" s="9">
        <v>10.59</v>
      </c>
      <c r="E1519" s="11" t="str" cm="1">
        <f t="array" ref="E1519">_xlfn.IFS(D1519&lt;5.7,"Normal",D1519&lt;6.5,"Prediabetes",D1519&gt;=6.5,"Diabetes")</f>
        <v>Diabetes</v>
      </c>
      <c r="F1519" s="9" t="s">
        <v>2380</v>
      </c>
      <c r="G1519" s="9" t="s">
        <v>2378</v>
      </c>
      <c r="H1519" s="9" t="s">
        <v>2378</v>
      </c>
      <c r="I1519" s="11">
        <v>0</v>
      </c>
      <c r="J1519" s="17" t="s">
        <v>2378</v>
      </c>
    </row>
    <row r="1520" spans="1:10" x14ac:dyDescent="0.3">
      <c r="A1520" s="9" t="s">
        <v>851</v>
      </c>
      <c r="B1520" s="9">
        <v>28.05</v>
      </c>
      <c r="C1520" s="11" t="str" cm="1">
        <f t="array" ref="C1520">_xlfn.IFS(B1520&lt;18.5,"Underweight",B1520&lt;24.9,"Normal Weight",B1520&lt;30,"Overweight",B1520&gt;=30,"Obesity")</f>
        <v>Overweight</v>
      </c>
      <c r="D1520" s="9">
        <v>11.85</v>
      </c>
      <c r="E1520" s="11" t="str" cm="1">
        <f t="array" ref="E1520">_xlfn.IFS(D1520&lt;5.7,"Normal",D1520&lt;6.5,"Prediabetes",D1520&gt;=6.5,"Diabetes")</f>
        <v>Diabetes</v>
      </c>
      <c r="F1520" s="9" t="s">
        <v>2380</v>
      </c>
      <c r="G1520" s="9" t="s">
        <v>2378</v>
      </c>
      <c r="H1520" s="9" t="s">
        <v>2378</v>
      </c>
      <c r="I1520" s="11">
        <v>0</v>
      </c>
      <c r="J1520" s="17" t="s">
        <v>2378</v>
      </c>
    </row>
    <row r="1521" spans="1:10" x14ac:dyDescent="0.3">
      <c r="A1521" s="9" t="s">
        <v>850</v>
      </c>
      <c r="B1521" s="9">
        <v>19</v>
      </c>
      <c r="C1521" s="11" t="str" cm="1">
        <f t="array" ref="C1521">_xlfn.IFS(B1521&lt;18.5,"Underweight",B1521&lt;24.9,"Normal Weight",B1521&lt;30,"Overweight",B1521&gt;=30,"Obesity")</f>
        <v>Normal Weight</v>
      </c>
      <c r="D1521" s="9">
        <v>5.46</v>
      </c>
      <c r="E1521" s="11" t="str" cm="1">
        <f t="array" ref="E1521">_xlfn.IFS(D1521&lt;5.7,"Normal",D1521&lt;6.5,"Prediabetes",D1521&gt;=6.5,"Diabetes")</f>
        <v>Normal</v>
      </c>
      <c r="F1521" s="9" t="s">
        <v>2380</v>
      </c>
      <c r="G1521" s="9" t="s">
        <v>2378</v>
      </c>
      <c r="H1521" s="9" t="s">
        <v>2378</v>
      </c>
      <c r="I1521" s="11">
        <v>1</v>
      </c>
      <c r="J1521" s="17" t="s">
        <v>2378</v>
      </c>
    </row>
    <row r="1522" spans="1:10" x14ac:dyDescent="0.3">
      <c r="A1522" s="9" t="s">
        <v>849</v>
      </c>
      <c r="B1522" s="9">
        <v>16.13</v>
      </c>
      <c r="C1522" s="11" t="str" cm="1">
        <f t="array" ref="C1522">_xlfn.IFS(B1522&lt;18.5,"Underweight",B1522&lt;24.9,"Normal Weight",B1522&lt;30,"Overweight",B1522&gt;=30,"Obesity")</f>
        <v>Underweight</v>
      </c>
      <c r="D1522" s="9">
        <v>4.54</v>
      </c>
      <c r="E1522" s="11" t="str" cm="1">
        <f t="array" ref="E1522">_xlfn.IFS(D1522&lt;5.7,"Normal",D1522&lt;6.5,"Prediabetes",D1522&gt;=6.5,"Diabetes")</f>
        <v>Normal</v>
      </c>
      <c r="F1522" s="9" t="s">
        <v>2380</v>
      </c>
      <c r="G1522" s="9" t="s">
        <v>2378</v>
      </c>
      <c r="H1522" s="9" t="s">
        <v>2378</v>
      </c>
      <c r="I1522" s="11">
        <v>2</v>
      </c>
      <c r="J1522" s="17" t="s">
        <v>2378</v>
      </c>
    </row>
    <row r="1523" spans="1:10" x14ac:dyDescent="0.3">
      <c r="A1523" s="9" t="s">
        <v>848</v>
      </c>
      <c r="B1523" s="9">
        <v>18.77</v>
      </c>
      <c r="C1523" s="11" t="str" cm="1">
        <f t="array" ref="C1523">_xlfn.IFS(B1523&lt;18.5,"Underweight",B1523&lt;24.9,"Normal Weight",B1523&lt;30,"Overweight",B1523&gt;=30,"Obesity")</f>
        <v>Normal Weight</v>
      </c>
      <c r="D1523" s="9">
        <v>11.98</v>
      </c>
      <c r="E1523" s="11" t="str" cm="1">
        <f t="array" ref="E1523">_xlfn.IFS(D1523&lt;5.7,"Normal",D1523&lt;6.5,"Prediabetes",D1523&gt;=6.5,"Diabetes")</f>
        <v>Diabetes</v>
      </c>
      <c r="F1523" s="9" t="s">
        <v>2380</v>
      </c>
      <c r="G1523" s="9" t="s">
        <v>2378</v>
      </c>
      <c r="H1523" s="9" t="s">
        <v>2378</v>
      </c>
      <c r="I1523" s="11">
        <v>2</v>
      </c>
      <c r="J1523" s="17" t="s">
        <v>2378</v>
      </c>
    </row>
    <row r="1524" spans="1:10" x14ac:dyDescent="0.3">
      <c r="A1524" s="9" t="s">
        <v>847</v>
      </c>
      <c r="B1524" s="9">
        <v>28.88</v>
      </c>
      <c r="C1524" s="11" t="str" cm="1">
        <f t="array" ref="C1524">_xlfn.IFS(B1524&lt;18.5,"Underweight",B1524&lt;24.9,"Normal Weight",B1524&lt;30,"Overweight",B1524&gt;=30,"Obesity")</f>
        <v>Overweight</v>
      </c>
      <c r="D1524" s="9">
        <v>6.59</v>
      </c>
      <c r="E1524" s="11" t="str" cm="1">
        <f t="array" ref="E1524">_xlfn.IFS(D1524&lt;5.7,"Normal",D1524&lt;6.5,"Prediabetes",D1524&gt;=6.5,"Diabetes")</f>
        <v>Diabetes</v>
      </c>
      <c r="F1524" s="9" t="s">
        <v>2380</v>
      </c>
      <c r="G1524" s="9" t="s">
        <v>2378</v>
      </c>
      <c r="H1524" s="9" t="s">
        <v>2378</v>
      </c>
      <c r="I1524" s="11">
        <v>1</v>
      </c>
      <c r="J1524" s="17" t="s">
        <v>2378</v>
      </c>
    </row>
    <row r="1525" spans="1:10" x14ac:dyDescent="0.3">
      <c r="A1525" s="9" t="s">
        <v>846</v>
      </c>
      <c r="B1525" s="9">
        <v>27.55</v>
      </c>
      <c r="C1525" s="11" t="str" cm="1">
        <f t="array" ref="C1525">_xlfn.IFS(B1525&lt;18.5,"Underweight",B1525&lt;24.9,"Normal Weight",B1525&lt;30,"Overweight",B1525&gt;=30,"Obesity")</f>
        <v>Overweight</v>
      </c>
      <c r="D1525" s="9">
        <v>10.83</v>
      </c>
      <c r="E1525" s="11" t="str" cm="1">
        <f t="array" ref="E1525">_xlfn.IFS(D1525&lt;5.7,"Normal",D1525&lt;6.5,"Prediabetes",D1525&gt;=6.5,"Diabetes")</f>
        <v>Diabetes</v>
      </c>
      <c r="F1525" s="9" t="s">
        <v>2380</v>
      </c>
      <c r="G1525" s="9" t="s">
        <v>2378</v>
      </c>
      <c r="H1525" s="9" t="s">
        <v>2378</v>
      </c>
      <c r="I1525" s="11">
        <v>1</v>
      </c>
      <c r="J1525" s="17" t="s">
        <v>2378</v>
      </c>
    </row>
    <row r="1526" spans="1:10" x14ac:dyDescent="0.3">
      <c r="A1526" s="9" t="s">
        <v>845</v>
      </c>
      <c r="B1526" s="9">
        <v>15.6</v>
      </c>
      <c r="C1526" s="11" t="str" cm="1">
        <f t="array" ref="C1526">_xlfn.IFS(B1526&lt;18.5,"Underweight",B1526&lt;24.9,"Normal Weight",B1526&lt;30,"Overweight",B1526&gt;=30,"Obesity")</f>
        <v>Underweight</v>
      </c>
      <c r="D1526" s="9">
        <v>8.6</v>
      </c>
      <c r="E1526" s="11" t="str" cm="1">
        <f t="array" ref="E1526">_xlfn.IFS(D1526&lt;5.7,"Normal",D1526&lt;6.5,"Prediabetes",D1526&gt;=6.5,"Diabetes")</f>
        <v>Diabetes</v>
      </c>
      <c r="F1526" s="9" t="s">
        <v>2378</v>
      </c>
      <c r="G1526" s="9" t="s">
        <v>2378</v>
      </c>
      <c r="H1526" s="9" t="s">
        <v>2378</v>
      </c>
      <c r="I1526" s="11">
        <v>0</v>
      </c>
      <c r="J1526" s="17" t="s">
        <v>2378</v>
      </c>
    </row>
    <row r="1527" spans="1:10" x14ac:dyDescent="0.3">
      <c r="A1527" s="9" t="s">
        <v>844</v>
      </c>
      <c r="B1527" s="9">
        <v>21.99</v>
      </c>
      <c r="C1527" s="11" t="str" cm="1">
        <f t="array" ref="C1527">_xlfn.IFS(B1527&lt;18.5,"Underweight",B1527&lt;24.9,"Normal Weight",B1527&lt;30,"Overweight",B1527&gt;=30,"Obesity")</f>
        <v>Normal Weight</v>
      </c>
      <c r="D1527" s="9">
        <v>11.17</v>
      </c>
      <c r="E1527" s="11" t="str" cm="1">
        <f t="array" ref="E1527">_xlfn.IFS(D1527&lt;5.7,"Normal",D1527&lt;6.5,"Prediabetes",D1527&gt;=6.5,"Diabetes")</f>
        <v>Diabetes</v>
      </c>
      <c r="F1527" s="9" t="s">
        <v>2378</v>
      </c>
      <c r="G1527" s="9" t="s">
        <v>2378</v>
      </c>
      <c r="H1527" s="9" t="s">
        <v>2378</v>
      </c>
      <c r="I1527" s="11">
        <v>0</v>
      </c>
      <c r="J1527" s="17" t="s">
        <v>2378</v>
      </c>
    </row>
    <row r="1528" spans="1:10" x14ac:dyDescent="0.3">
      <c r="A1528" s="9" t="s">
        <v>843</v>
      </c>
      <c r="B1528" s="9">
        <v>34.85</v>
      </c>
      <c r="C1528" s="11" t="str" cm="1">
        <f t="array" ref="C1528">_xlfn.IFS(B1528&lt;18.5,"Underweight",B1528&lt;24.9,"Normal Weight",B1528&lt;30,"Overweight",B1528&gt;=30,"Obesity")</f>
        <v>Obesity</v>
      </c>
      <c r="D1528" s="9">
        <v>5.75</v>
      </c>
      <c r="E1528" s="11" t="str" cm="1">
        <f t="array" ref="E1528">_xlfn.IFS(D1528&lt;5.7,"Normal",D1528&lt;6.5,"Prediabetes",D1528&gt;=6.5,"Diabetes")</f>
        <v>Prediabetes</v>
      </c>
      <c r="F1528" s="9" t="s">
        <v>2378</v>
      </c>
      <c r="G1528" s="9" t="s">
        <v>2378</v>
      </c>
      <c r="H1528" s="9" t="s">
        <v>2378</v>
      </c>
      <c r="I1528" s="11">
        <v>0</v>
      </c>
      <c r="J1528" s="17" t="s">
        <v>2378</v>
      </c>
    </row>
    <row r="1529" spans="1:10" x14ac:dyDescent="0.3">
      <c r="A1529" s="9" t="s">
        <v>842</v>
      </c>
      <c r="B1529" s="9">
        <v>24.51</v>
      </c>
      <c r="C1529" s="11" t="str" cm="1">
        <f t="array" ref="C1529">_xlfn.IFS(B1529&lt;18.5,"Underweight",B1529&lt;24.9,"Normal Weight",B1529&lt;30,"Overweight",B1529&gt;=30,"Obesity")</f>
        <v>Normal Weight</v>
      </c>
      <c r="D1529" s="9">
        <v>4.83</v>
      </c>
      <c r="E1529" s="11" t="str" cm="1">
        <f t="array" ref="E1529">_xlfn.IFS(D1529&lt;5.7,"Normal",D1529&lt;6.5,"Prediabetes",D1529&gt;=6.5,"Diabetes")</f>
        <v>Normal</v>
      </c>
      <c r="F1529" s="9" t="s">
        <v>2380</v>
      </c>
      <c r="G1529" s="9" t="s">
        <v>2378</v>
      </c>
      <c r="H1529" s="9" t="s">
        <v>2380</v>
      </c>
      <c r="I1529" s="11">
        <v>1</v>
      </c>
      <c r="J1529" s="17" t="s">
        <v>2378</v>
      </c>
    </row>
    <row r="1530" spans="1:10" x14ac:dyDescent="0.3">
      <c r="A1530" s="9" t="s">
        <v>841</v>
      </c>
      <c r="B1530" s="9">
        <v>19.399999999999999</v>
      </c>
      <c r="C1530" s="11" t="str" cm="1">
        <f t="array" ref="C1530">_xlfn.IFS(B1530&lt;18.5,"Underweight",B1530&lt;24.9,"Normal Weight",B1530&lt;30,"Overweight",B1530&gt;=30,"Obesity")</f>
        <v>Normal Weight</v>
      </c>
      <c r="D1530" s="9">
        <v>11.93</v>
      </c>
      <c r="E1530" s="11" t="str" cm="1">
        <f t="array" ref="E1530">_xlfn.IFS(D1530&lt;5.7,"Normal",D1530&lt;6.5,"Prediabetes",D1530&gt;=6.5,"Diabetes")</f>
        <v>Diabetes</v>
      </c>
      <c r="F1530" s="9" t="s">
        <v>2378</v>
      </c>
      <c r="G1530" s="9" t="s">
        <v>2378</v>
      </c>
      <c r="H1530" s="9" t="s">
        <v>2378</v>
      </c>
      <c r="I1530" s="11">
        <v>0</v>
      </c>
      <c r="J1530" s="17" t="s">
        <v>2378</v>
      </c>
    </row>
    <row r="1531" spans="1:10" x14ac:dyDescent="0.3">
      <c r="A1531" s="9" t="s">
        <v>840</v>
      </c>
      <c r="B1531" s="9">
        <v>15.1</v>
      </c>
      <c r="C1531" s="11" t="str" cm="1">
        <f t="array" ref="C1531">_xlfn.IFS(B1531&lt;18.5,"Underweight",B1531&lt;24.9,"Normal Weight",B1531&lt;30,"Overweight",B1531&gt;=30,"Obesity")</f>
        <v>Underweight</v>
      </c>
      <c r="D1531" s="9">
        <v>8.41</v>
      </c>
      <c r="E1531" s="11" t="str" cm="1">
        <f t="array" ref="E1531">_xlfn.IFS(D1531&lt;5.7,"Normal",D1531&lt;6.5,"Prediabetes",D1531&gt;=6.5,"Diabetes")</f>
        <v>Diabetes</v>
      </c>
      <c r="F1531" s="9" t="s">
        <v>2378</v>
      </c>
      <c r="G1531" s="9" t="s">
        <v>2378</v>
      </c>
      <c r="H1531" s="9" t="s">
        <v>2378</v>
      </c>
      <c r="I1531" s="11">
        <v>0</v>
      </c>
      <c r="J1531" s="17" t="s">
        <v>2378</v>
      </c>
    </row>
    <row r="1532" spans="1:10" x14ac:dyDescent="0.3">
      <c r="A1532" s="9" t="s">
        <v>839</v>
      </c>
      <c r="B1532" s="9">
        <v>23.37</v>
      </c>
      <c r="C1532" s="11" t="str" cm="1">
        <f t="array" ref="C1532">_xlfn.IFS(B1532&lt;18.5,"Underweight",B1532&lt;24.9,"Normal Weight",B1532&lt;30,"Overweight",B1532&gt;=30,"Obesity")</f>
        <v>Normal Weight</v>
      </c>
      <c r="D1532" s="9">
        <v>5.59</v>
      </c>
      <c r="E1532" s="11" t="str" cm="1">
        <f t="array" ref="E1532">_xlfn.IFS(D1532&lt;5.7,"Normal",D1532&lt;6.5,"Prediabetes",D1532&gt;=6.5,"Diabetes")</f>
        <v>Normal</v>
      </c>
      <c r="F1532" s="9" t="s">
        <v>2380</v>
      </c>
      <c r="G1532" s="9" t="s">
        <v>2378</v>
      </c>
      <c r="H1532" s="9" t="s">
        <v>2378</v>
      </c>
      <c r="I1532" s="11">
        <v>0</v>
      </c>
      <c r="J1532" s="17" t="s">
        <v>2378</v>
      </c>
    </row>
    <row r="1533" spans="1:10" x14ac:dyDescent="0.3">
      <c r="A1533" s="9" t="s">
        <v>838</v>
      </c>
      <c r="B1533" s="9">
        <v>42.4</v>
      </c>
      <c r="C1533" s="11" t="str" cm="1">
        <f t="array" ref="C1533">_xlfn.IFS(B1533&lt;18.5,"Underweight",B1533&lt;24.9,"Normal Weight",B1533&lt;30,"Overweight",B1533&gt;=30,"Obesity")</f>
        <v>Obesity</v>
      </c>
      <c r="D1533" s="9">
        <v>4.0599999999999996</v>
      </c>
      <c r="E1533" s="11" t="str" cm="1">
        <f t="array" ref="E1533">_xlfn.IFS(D1533&lt;5.7,"Normal",D1533&lt;6.5,"Prediabetes",D1533&gt;=6.5,"Diabetes")</f>
        <v>Normal</v>
      </c>
      <c r="F1533" s="9" t="s">
        <v>2378</v>
      </c>
      <c r="G1533" s="9" t="s">
        <v>2378</v>
      </c>
      <c r="H1533" s="9" t="s">
        <v>2378</v>
      </c>
      <c r="I1533" s="11">
        <v>0</v>
      </c>
      <c r="J1533" s="17" t="s">
        <v>2378</v>
      </c>
    </row>
    <row r="1534" spans="1:10" x14ac:dyDescent="0.3">
      <c r="A1534" s="9" t="s">
        <v>837</v>
      </c>
      <c r="B1534" s="9">
        <v>28.405000000000001</v>
      </c>
      <c r="C1534" s="11" t="str" cm="1">
        <f t="array" ref="C1534">_xlfn.IFS(B1534&lt;18.5,"Underweight",B1534&lt;24.9,"Normal Weight",B1534&lt;30,"Overweight",B1534&gt;=30,"Obesity")</f>
        <v>Overweight</v>
      </c>
      <c r="D1534" s="9">
        <v>7.02</v>
      </c>
      <c r="E1534" s="11" t="str" cm="1">
        <f t="array" ref="E1534">_xlfn.IFS(D1534&lt;5.7,"Normal",D1534&lt;6.5,"Prediabetes",D1534&gt;=6.5,"Diabetes")</f>
        <v>Diabetes</v>
      </c>
      <c r="F1534" s="9" t="s">
        <v>2380</v>
      </c>
      <c r="G1534" s="9" t="s">
        <v>2378</v>
      </c>
      <c r="H1534" s="9" t="s">
        <v>2378</v>
      </c>
      <c r="I1534" s="11">
        <v>0</v>
      </c>
      <c r="J1534" s="17" t="s">
        <v>2378</v>
      </c>
    </row>
    <row r="1535" spans="1:10" x14ac:dyDescent="0.3">
      <c r="A1535" s="9" t="s">
        <v>836</v>
      </c>
      <c r="B1535" s="9">
        <v>23.4</v>
      </c>
      <c r="C1535" s="11" t="str" cm="1">
        <f t="array" ref="C1535">_xlfn.IFS(B1535&lt;18.5,"Underweight",B1535&lt;24.9,"Normal Weight",B1535&lt;30,"Overweight",B1535&gt;=30,"Obesity")</f>
        <v>Normal Weight</v>
      </c>
      <c r="D1535" s="9">
        <v>4.47</v>
      </c>
      <c r="E1535" s="11" t="str" cm="1">
        <f t="array" ref="E1535">_xlfn.IFS(D1535&lt;5.7,"Normal",D1535&lt;6.5,"Prediabetes",D1535&gt;=6.5,"Diabetes")</f>
        <v>Normal</v>
      </c>
      <c r="F1535" s="9" t="s">
        <v>2378</v>
      </c>
      <c r="G1535" s="9" t="s">
        <v>2378</v>
      </c>
      <c r="H1535" s="9" t="s">
        <v>2378</v>
      </c>
      <c r="I1535" s="11">
        <v>0</v>
      </c>
      <c r="J1535" s="17" t="s">
        <v>2378</v>
      </c>
    </row>
    <row r="1536" spans="1:10" x14ac:dyDescent="0.3">
      <c r="A1536" s="9" t="s">
        <v>835</v>
      </c>
      <c r="B1536" s="9">
        <v>33.44</v>
      </c>
      <c r="C1536" s="11" t="str" cm="1">
        <f t="array" ref="C1536">_xlfn.IFS(B1536&lt;18.5,"Underweight",B1536&lt;24.9,"Normal Weight",B1536&lt;30,"Overweight",B1536&gt;=30,"Obesity")</f>
        <v>Obesity</v>
      </c>
      <c r="D1536" s="9">
        <v>4.54</v>
      </c>
      <c r="E1536" s="11" t="str" cm="1">
        <f t="array" ref="E1536">_xlfn.IFS(D1536&lt;5.7,"Normal",D1536&lt;6.5,"Prediabetes",D1536&gt;=6.5,"Diabetes")</f>
        <v>Normal</v>
      </c>
      <c r="F1536" s="9" t="s">
        <v>2378</v>
      </c>
      <c r="G1536" s="9" t="s">
        <v>2378</v>
      </c>
      <c r="H1536" s="9" t="s">
        <v>2378</v>
      </c>
      <c r="I1536" s="11">
        <v>0</v>
      </c>
      <c r="J1536" s="17" t="s">
        <v>2378</v>
      </c>
    </row>
    <row r="1537" spans="1:10" x14ac:dyDescent="0.3">
      <c r="A1537" s="9" t="s">
        <v>834</v>
      </c>
      <c r="B1537" s="9">
        <v>21.12</v>
      </c>
      <c r="C1537" s="11" t="str" cm="1">
        <f t="array" ref="C1537">_xlfn.IFS(B1537&lt;18.5,"Underweight",B1537&lt;24.9,"Normal Weight",B1537&lt;30,"Overweight",B1537&gt;=30,"Obesity")</f>
        <v>Normal Weight</v>
      </c>
      <c r="D1537" s="9">
        <v>4.99</v>
      </c>
      <c r="E1537" s="11" t="str" cm="1">
        <f t="array" ref="E1537">_xlfn.IFS(D1537&lt;5.7,"Normal",D1537&lt;6.5,"Prediabetes",D1537&gt;=6.5,"Diabetes")</f>
        <v>Normal</v>
      </c>
      <c r="F1537" s="9" t="s">
        <v>2378</v>
      </c>
      <c r="G1537" s="9" t="s">
        <v>2378</v>
      </c>
      <c r="H1537" s="9" t="s">
        <v>2378</v>
      </c>
      <c r="I1537" s="11">
        <v>1</v>
      </c>
      <c r="J1537" s="17" t="s">
        <v>2378</v>
      </c>
    </row>
    <row r="1538" spans="1:10" x14ac:dyDescent="0.3">
      <c r="A1538" s="9" t="s">
        <v>833</v>
      </c>
      <c r="B1538" s="9">
        <v>18.48</v>
      </c>
      <c r="C1538" s="11" t="str" cm="1">
        <f t="array" ref="C1538">_xlfn.IFS(B1538&lt;18.5,"Underweight",B1538&lt;24.9,"Normal Weight",B1538&lt;30,"Overweight",B1538&gt;=30,"Obesity")</f>
        <v>Underweight</v>
      </c>
      <c r="D1538" s="9">
        <v>10.84</v>
      </c>
      <c r="E1538" s="11" t="str" cm="1">
        <f t="array" ref="E1538">_xlfn.IFS(D1538&lt;5.7,"Normal",D1538&lt;6.5,"Prediabetes",D1538&gt;=6.5,"Diabetes")</f>
        <v>Diabetes</v>
      </c>
      <c r="F1538" s="9" t="s">
        <v>2380</v>
      </c>
      <c r="G1538" s="9" t="s">
        <v>2378</v>
      </c>
      <c r="H1538" s="9" t="s">
        <v>2378</v>
      </c>
      <c r="I1538" s="11">
        <v>2</v>
      </c>
      <c r="J1538" s="17" t="s">
        <v>2378</v>
      </c>
    </row>
    <row r="1539" spans="1:10" x14ac:dyDescent="0.3">
      <c r="A1539" s="9" t="s">
        <v>832</v>
      </c>
      <c r="B1539" s="9">
        <v>16.815000000000001</v>
      </c>
      <c r="C1539" s="11" t="str" cm="1">
        <f t="array" ref="C1539">_xlfn.IFS(B1539&lt;18.5,"Underweight",B1539&lt;24.9,"Normal Weight",B1539&lt;30,"Overweight",B1539&gt;=30,"Obesity")</f>
        <v>Underweight</v>
      </c>
      <c r="D1539" s="9">
        <v>5.63</v>
      </c>
      <c r="E1539" s="11" t="str" cm="1">
        <f t="array" ref="E1539">_xlfn.IFS(D1539&lt;5.7,"Normal",D1539&lt;6.5,"Prediabetes",D1539&gt;=6.5,"Diabetes")</f>
        <v>Normal</v>
      </c>
      <c r="F1539" s="9" t="s">
        <v>2378</v>
      </c>
      <c r="G1539" s="9" t="s">
        <v>2378</v>
      </c>
      <c r="H1539" s="9" t="s">
        <v>2378</v>
      </c>
      <c r="I1539" s="11">
        <v>1</v>
      </c>
      <c r="J1539" s="17" t="s">
        <v>2378</v>
      </c>
    </row>
    <row r="1540" spans="1:10" x14ac:dyDescent="0.3">
      <c r="A1540" s="9" t="s">
        <v>831</v>
      </c>
      <c r="B1540" s="9">
        <v>26.72</v>
      </c>
      <c r="C1540" s="11" t="str" cm="1">
        <f t="array" ref="C1540">_xlfn.IFS(B1540&lt;18.5,"Underweight",B1540&lt;24.9,"Normal Weight",B1540&lt;30,"Overweight",B1540&gt;=30,"Obesity")</f>
        <v>Overweight</v>
      </c>
      <c r="D1540" s="9">
        <v>4.1399999999999997</v>
      </c>
      <c r="E1540" s="11" t="str" cm="1">
        <f t="array" ref="E1540">_xlfn.IFS(D1540&lt;5.7,"Normal",D1540&lt;6.5,"Prediabetes",D1540&gt;=6.5,"Diabetes")</f>
        <v>Normal</v>
      </c>
      <c r="F1540" s="9" t="s">
        <v>2378</v>
      </c>
      <c r="G1540" s="9" t="s">
        <v>2378</v>
      </c>
      <c r="H1540" s="9" t="s">
        <v>2378</v>
      </c>
      <c r="I1540" s="11">
        <v>0</v>
      </c>
      <c r="J1540" s="17" t="s">
        <v>2378</v>
      </c>
    </row>
    <row r="1541" spans="1:10" x14ac:dyDescent="0.3">
      <c r="A1541" s="9" t="s">
        <v>830</v>
      </c>
      <c r="B1541" s="9">
        <v>41.42</v>
      </c>
      <c r="C1541" s="11" t="str" cm="1">
        <f t="array" ref="C1541">_xlfn.IFS(B1541&lt;18.5,"Underweight",B1541&lt;24.9,"Normal Weight",B1541&lt;30,"Overweight",B1541&gt;=30,"Obesity")</f>
        <v>Obesity</v>
      </c>
      <c r="D1541" s="9">
        <v>5.17</v>
      </c>
      <c r="E1541" s="11" t="str" cm="1">
        <f t="array" ref="E1541">_xlfn.IFS(D1541&lt;5.7,"Normal",D1541&lt;6.5,"Prediabetes",D1541&gt;=6.5,"Diabetes")</f>
        <v>Normal</v>
      </c>
      <c r="F1541" s="9" t="s">
        <v>2378</v>
      </c>
      <c r="G1541" s="9" t="s">
        <v>2378</v>
      </c>
      <c r="H1541" s="9" t="s">
        <v>2380</v>
      </c>
      <c r="I1541" s="11">
        <v>1</v>
      </c>
      <c r="J1541" s="17" t="s">
        <v>2378</v>
      </c>
    </row>
    <row r="1542" spans="1:10" x14ac:dyDescent="0.3">
      <c r="A1542" s="9" t="s">
        <v>829</v>
      </c>
      <c r="B1542" s="9">
        <v>20.69</v>
      </c>
      <c r="C1542" s="11" t="str" cm="1">
        <f t="array" ref="C1542">_xlfn.IFS(B1542&lt;18.5,"Underweight",B1542&lt;24.9,"Normal Weight",B1542&lt;30,"Overweight",B1542&gt;=30,"Obesity")</f>
        <v>Normal Weight</v>
      </c>
      <c r="D1542" s="9">
        <v>6.93</v>
      </c>
      <c r="E1542" s="11" t="str" cm="1">
        <f t="array" ref="E1542">_xlfn.IFS(D1542&lt;5.7,"Normal",D1542&lt;6.5,"Prediabetes",D1542&gt;=6.5,"Diabetes")</f>
        <v>Diabetes</v>
      </c>
      <c r="F1542" s="9" t="s">
        <v>2378</v>
      </c>
      <c r="G1542" s="9" t="s">
        <v>2378</v>
      </c>
      <c r="H1542" s="9" t="s">
        <v>2378</v>
      </c>
      <c r="I1542" s="11">
        <v>2</v>
      </c>
      <c r="J1542" s="17" t="s">
        <v>2378</v>
      </c>
    </row>
    <row r="1543" spans="1:10" x14ac:dyDescent="0.3">
      <c r="A1543" s="9" t="s">
        <v>828</v>
      </c>
      <c r="B1543" s="9">
        <v>41.23</v>
      </c>
      <c r="C1543" s="11" t="str" cm="1">
        <f t="array" ref="C1543">_xlfn.IFS(B1543&lt;18.5,"Underweight",B1543&lt;24.9,"Normal Weight",B1543&lt;30,"Overweight",B1543&gt;=30,"Obesity")</f>
        <v>Obesity</v>
      </c>
      <c r="D1543" s="9">
        <v>4.24</v>
      </c>
      <c r="E1543" s="11" t="str" cm="1">
        <f t="array" ref="E1543">_xlfn.IFS(D1543&lt;5.7,"Normal",D1543&lt;6.5,"Prediabetes",D1543&gt;=6.5,"Diabetes")</f>
        <v>Normal</v>
      </c>
      <c r="F1543" s="9" t="s">
        <v>2378</v>
      </c>
      <c r="G1543" s="9" t="s">
        <v>2378</v>
      </c>
      <c r="H1543" s="9" t="s">
        <v>2378</v>
      </c>
      <c r="I1543" s="11">
        <v>0</v>
      </c>
      <c r="J1543" s="17" t="s">
        <v>2378</v>
      </c>
    </row>
    <row r="1544" spans="1:10" x14ac:dyDescent="0.3">
      <c r="A1544" s="9" t="s">
        <v>827</v>
      </c>
      <c r="B1544" s="9">
        <v>29.9</v>
      </c>
      <c r="C1544" s="11" t="str" cm="1">
        <f t="array" ref="C1544">_xlfn.IFS(B1544&lt;18.5,"Underweight",B1544&lt;24.9,"Normal Weight",B1544&lt;30,"Overweight",B1544&gt;=30,"Obesity")</f>
        <v>Overweight</v>
      </c>
      <c r="D1544" s="9">
        <v>5.91</v>
      </c>
      <c r="E1544" s="11" t="str" cm="1">
        <f t="array" ref="E1544">_xlfn.IFS(D1544&lt;5.7,"Normal",D1544&lt;6.5,"Prediabetes",D1544&gt;=6.5,"Diabetes")</f>
        <v>Prediabetes</v>
      </c>
      <c r="F1544" s="9" t="s">
        <v>2378</v>
      </c>
      <c r="G1544" s="9" t="s">
        <v>2378</v>
      </c>
      <c r="H1544" s="9" t="s">
        <v>2378</v>
      </c>
      <c r="I1544" s="11">
        <v>0</v>
      </c>
      <c r="J1544" s="17" t="s">
        <v>2378</v>
      </c>
    </row>
    <row r="1545" spans="1:10" x14ac:dyDescent="0.3">
      <c r="A1545" s="9" t="s">
        <v>826</v>
      </c>
      <c r="B1545" s="9">
        <v>34.104999999999997</v>
      </c>
      <c r="C1545" s="11" t="str" cm="1">
        <f t="array" ref="C1545">_xlfn.IFS(B1545&lt;18.5,"Underweight",B1545&lt;24.9,"Normal Weight",B1545&lt;30,"Overweight",B1545&gt;=30,"Obesity")</f>
        <v>Obesity</v>
      </c>
      <c r="D1545" s="9">
        <v>5.93</v>
      </c>
      <c r="E1545" s="11" t="str" cm="1">
        <f t="array" ref="E1545">_xlfn.IFS(D1545&lt;5.7,"Normal",D1545&lt;6.5,"Prediabetes",D1545&gt;=6.5,"Diabetes")</f>
        <v>Prediabetes</v>
      </c>
      <c r="F1545" s="9" t="s">
        <v>2378</v>
      </c>
      <c r="G1545" s="9" t="s">
        <v>2378</v>
      </c>
      <c r="H1545" s="9" t="s">
        <v>2378</v>
      </c>
      <c r="I1545" s="11">
        <v>0</v>
      </c>
      <c r="J1545" s="17" t="s">
        <v>2378</v>
      </c>
    </row>
    <row r="1546" spans="1:10" x14ac:dyDescent="0.3">
      <c r="A1546" s="9" t="s">
        <v>825</v>
      </c>
      <c r="B1546" s="9">
        <v>24.97</v>
      </c>
      <c r="C1546" s="11" t="str" cm="1">
        <f t="array" ref="C1546">_xlfn.IFS(B1546&lt;18.5,"Underweight",B1546&lt;24.9,"Normal Weight",B1546&lt;30,"Overweight",B1546&gt;=30,"Obesity")</f>
        <v>Overweight</v>
      </c>
      <c r="D1546" s="9">
        <v>5.66</v>
      </c>
      <c r="E1546" s="11" t="str" cm="1">
        <f t="array" ref="E1546">_xlfn.IFS(D1546&lt;5.7,"Normal",D1546&lt;6.5,"Prediabetes",D1546&gt;=6.5,"Diabetes")</f>
        <v>Normal</v>
      </c>
      <c r="F1546" s="9" t="s">
        <v>2378</v>
      </c>
      <c r="G1546" s="9" t="s">
        <v>2378</v>
      </c>
      <c r="H1546" s="9" t="s">
        <v>2378</v>
      </c>
      <c r="I1546" s="11">
        <v>0</v>
      </c>
      <c r="J1546" s="17" t="s">
        <v>2378</v>
      </c>
    </row>
    <row r="1547" spans="1:10" x14ac:dyDescent="0.3">
      <c r="A1547" s="9" t="s">
        <v>824</v>
      </c>
      <c r="B1547" s="9">
        <v>34.799999999999997</v>
      </c>
      <c r="C1547" s="11" t="str" cm="1">
        <f t="array" ref="C1547">_xlfn.IFS(B1547&lt;18.5,"Underweight",B1547&lt;24.9,"Normal Weight",B1547&lt;30,"Overweight",B1547&gt;=30,"Obesity")</f>
        <v>Obesity</v>
      </c>
      <c r="D1547" s="9">
        <v>4.1900000000000004</v>
      </c>
      <c r="E1547" s="11" t="str" cm="1">
        <f t="array" ref="E1547">_xlfn.IFS(D1547&lt;5.7,"Normal",D1547&lt;6.5,"Prediabetes",D1547&gt;=6.5,"Diabetes")</f>
        <v>Normal</v>
      </c>
      <c r="F1547" s="9" t="s">
        <v>2378</v>
      </c>
      <c r="G1547" s="9" t="s">
        <v>2378</v>
      </c>
      <c r="H1547" s="9" t="s">
        <v>2378</v>
      </c>
      <c r="I1547" s="11">
        <v>1</v>
      </c>
      <c r="J1547" s="17" t="s">
        <v>2378</v>
      </c>
    </row>
    <row r="1548" spans="1:10" x14ac:dyDescent="0.3">
      <c r="A1548" s="9" t="s">
        <v>823</v>
      </c>
      <c r="B1548" s="9">
        <v>32.965000000000003</v>
      </c>
      <c r="C1548" s="11" t="str" cm="1">
        <f t="array" ref="C1548">_xlfn.IFS(B1548&lt;18.5,"Underweight",B1548&lt;24.9,"Normal Weight",B1548&lt;30,"Overweight",B1548&gt;=30,"Obesity")</f>
        <v>Obesity</v>
      </c>
      <c r="D1548" s="9">
        <v>9.2100000000000009</v>
      </c>
      <c r="E1548" s="11" t="str" cm="1">
        <f t="array" ref="E1548">_xlfn.IFS(D1548&lt;5.7,"Normal",D1548&lt;6.5,"Prediabetes",D1548&gt;=6.5,"Diabetes")</f>
        <v>Diabetes</v>
      </c>
      <c r="F1548" s="9" t="s">
        <v>2380</v>
      </c>
      <c r="G1548" s="9" t="s">
        <v>2378</v>
      </c>
      <c r="H1548" s="9" t="s">
        <v>2378</v>
      </c>
      <c r="I1548" s="11">
        <v>0</v>
      </c>
      <c r="J1548" s="17" t="s">
        <v>2378</v>
      </c>
    </row>
    <row r="1549" spans="1:10" x14ac:dyDescent="0.3">
      <c r="A1549" s="9" t="s">
        <v>822</v>
      </c>
      <c r="B1549" s="9">
        <v>27.265000000000001</v>
      </c>
      <c r="C1549" s="11" t="str" cm="1">
        <f t="array" ref="C1549">_xlfn.IFS(B1549&lt;18.5,"Underweight",B1549&lt;24.9,"Normal Weight",B1549&lt;30,"Overweight",B1549&gt;=30,"Obesity")</f>
        <v>Overweight</v>
      </c>
      <c r="D1549" s="9">
        <v>5.51</v>
      </c>
      <c r="E1549" s="11" t="str" cm="1">
        <f t="array" ref="E1549">_xlfn.IFS(D1549&lt;5.7,"Normal",D1549&lt;6.5,"Prediabetes",D1549&gt;=6.5,"Diabetes")</f>
        <v>Normal</v>
      </c>
      <c r="F1549" s="9" t="s">
        <v>2378</v>
      </c>
      <c r="G1549" s="9" t="s">
        <v>2378</v>
      </c>
      <c r="H1549" s="9" t="s">
        <v>2378</v>
      </c>
      <c r="I1549" s="11">
        <v>1</v>
      </c>
      <c r="J1549" s="17" t="s">
        <v>2378</v>
      </c>
    </row>
    <row r="1550" spans="1:10" x14ac:dyDescent="0.3">
      <c r="A1550" s="9" t="s">
        <v>821</v>
      </c>
      <c r="B1550" s="9">
        <v>17.059999999999999</v>
      </c>
      <c r="C1550" s="11" t="str" cm="1">
        <f t="array" ref="C1550">_xlfn.IFS(B1550&lt;18.5,"Underweight",B1550&lt;24.9,"Normal Weight",B1550&lt;30,"Overweight",B1550&gt;=30,"Obesity")</f>
        <v>Underweight</v>
      </c>
      <c r="D1550" s="9">
        <v>8.5</v>
      </c>
      <c r="E1550" s="11" t="str" cm="1">
        <f t="array" ref="E1550">_xlfn.IFS(D1550&lt;5.7,"Normal",D1550&lt;6.5,"Prediabetes",D1550&gt;=6.5,"Diabetes")</f>
        <v>Diabetes</v>
      </c>
      <c r="F1550" s="9" t="s">
        <v>2378</v>
      </c>
      <c r="G1550" s="9" t="s">
        <v>2378</v>
      </c>
      <c r="H1550" s="9" t="s">
        <v>2378</v>
      </c>
      <c r="I1550" s="11">
        <v>0</v>
      </c>
      <c r="J1550" s="17" t="s">
        <v>2378</v>
      </c>
    </row>
    <row r="1551" spans="1:10" x14ac:dyDescent="0.3">
      <c r="A1551" s="9" t="s">
        <v>820</v>
      </c>
      <c r="B1551" s="9">
        <v>36.29</v>
      </c>
      <c r="C1551" s="11" t="str" cm="1">
        <f t="array" ref="C1551">_xlfn.IFS(B1551&lt;18.5,"Underweight",B1551&lt;24.9,"Normal Weight",B1551&lt;30,"Overweight",B1551&gt;=30,"Obesity")</f>
        <v>Obesity</v>
      </c>
      <c r="D1551" s="9">
        <v>6.23</v>
      </c>
      <c r="E1551" s="11" t="str" cm="1">
        <f t="array" ref="E1551">_xlfn.IFS(D1551&lt;5.7,"Normal",D1551&lt;6.5,"Prediabetes",D1551&gt;=6.5,"Diabetes")</f>
        <v>Prediabetes</v>
      </c>
      <c r="F1551" s="9" t="s">
        <v>2378</v>
      </c>
      <c r="G1551" s="9" t="s">
        <v>2378</v>
      </c>
      <c r="H1551" s="9" t="s">
        <v>2378</v>
      </c>
      <c r="I1551" s="11">
        <v>0</v>
      </c>
      <c r="J1551" s="17" t="s">
        <v>2378</v>
      </c>
    </row>
    <row r="1552" spans="1:10" x14ac:dyDescent="0.3">
      <c r="A1552" s="9" t="s">
        <v>819</v>
      </c>
      <c r="B1552" s="9">
        <v>28.594999999999999</v>
      </c>
      <c r="C1552" s="11" t="str" cm="1">
        <f t="array" ref="C1552">_xlfn.IFS(B1552&lt;18.5,"Underweight",B1552&lt;24.9,"Normal Weight",B1552&lt;30,"Overweight",B1552&gt;=30,"Obesity")</f>
        <v>Overweight</v>
      </c>
      <c r="D1552" s="9">
        <v>8.5299999999999994</v>
      </c>
      <c r="E1552" s="11" t="str" cm="1">
        <f t="array" ref="E1552">_xlfn.IFS(D1552&lt;5.7,"Normal",D1552&lt;6.5,"Prediabetes",D1552&gt;=6.5,"Diabetes")</f>
        <v>Diabetes</v>
      </c>
      <c r="F1552" s="9" t="s">
        <v>2380</v>
      </c>
      <c r="G1552" s="9" t="s">
        <v>2378</v>
      </c>
      <c r="H1552" s="9" t="s">
        <v>2378</v>
      </c>
      <c r="I1552" s="11">
        <v>1</v>
      </c>
      <c r="J1552" s="17" t="s">
        <v>2378</v>
      </c>
    </row>
    <row r="1553" spans="1:10" x14ac:dyDescent="0.3">
      <c r="A1553" s="9" t="s">
        <v>818</v>
      </c>
      <c r="B1553" s="9">
        <v>17.8</v>
      </c>
      <c r="C1553" s="11" t="str" cm="1">
        <f t="array" ref="C1553">_xlfn.IFS(B1553&lt;18.5,"Underweight",B1553&lt;24.9,"Normal Weight",B1553&lt;30,"Overweight",B1553&gt;=30,"Obesity")</f>
        <v>Underweight</v>
      </c>
      <c r="D1553" s="9">
        <v>5.75</v>
      </c>
      <c r="E1553" s="11" t="str" cm="1">
        <f t="array" ref="E1553">_xlfn.IFS(D1553&lt;5.7,"Normal",D1553&lt;6.5,"Prediabetes",D1553&gt;=6.5,"Diabetes")</f>
        <v>Prediabetes</v>
      </c>
      <c r="F1553" s="9" t="s">
        <v>2380</v>
      </c>
      <c r="G1553" s="9" t="s">
        <v>2378</v>
      </c>
      <c r="H1553" s="9" t="s">
        <v>2380</v>
      </c>
      <c r="I1553" s="11">
        <v>1</v>
      </c>
      <c r="J1553" s="17" t="s">
        <v>2378</v>
      </c>
    </row>
    <row r="1554" spans="1:10" x14ac:dyDescent="0.3">
      <c r="A1554" s="9" t="s">
        <v>817</v>
      </c>
      <c r="B1554" s="9">
        <v>21.4</v>
      </c>
      <c r="C1554" s="11" t="str" cm="1">
        <f t="array" ref="C1554">_xlfn.IFS(B1554&lt;18.5,"Underweight",B1554&lt;24.9,"Normal Weight",B1554&lt;30,"Overweight",B1554&gt;=30,"Obesity")</f>
        <v>Normal Weight</v>
      </c>
      <c r="D1554" s="9">
        <v>5.6</v>
      </c>
      <c r="E1554" s="11" t="str" cm="1">
        <f t="array" ref="E1554">_xlfn.IFS(D1554&lt;5.7,"Normal",D1554&lt;6.5,"Prediabetes",D1554&gt;=6.5,"Diabetes")</f>
        <v>Normal</v>
      </c>
      <c r="F1554" s="9" t="s">
        <v>2378</v>
      </c>
      <c r="G1554" s="9" t="s">
        <v>2378</v>
      </c>
      <c r="H1554" s="9" t="s">
        <v>2378</v>
      </c>
      <c r="I1554" s="11">
        <v>0</v>
      </c>
      <c r="J1554" s="17" t="s">
        <v>2378</v>
      </c>
    </row>
    <row r="1555" spans="1:10" x14ac:dyDescent="0.3">
      <c r="A1555" s="9" t="s">
        <v>816</v>
      </c>
      <c r="B1555" s="9">
        <v>23.01</v>
      </c>
      <c r="C1555" s="11" t="str" cm="1">
        <f t="array" ref="C1555">_xlfn.IFS(B1555&lt;18.5,"Underweight",B1555&lt;24.9,"Normal Weight",B1555&lt;30,"Overweight",B1555&gt;=30,"Obesity")</f>
        <v>Normal Weight</v>
      </c>
      <c r="D1555" s="9">
        <v>4.68</v>
      </c>
      <c r="E1555" s="11" t="str" cm="1">
        <f t="array" ref="E1555">_xlfn.IFS(D1555&lt;5.7,"Normal",D1555&lt;6.5,"Prediabetes",D1555&gt;=6.5,"Diabetes")</f>
        <v>Normal</v>
      </c>
      <c r="F1555" s="9" t="s">
        <v>2378</v>
      </c>
      <c r="G1555" s="9" t="s">
        <v>2378</v>
      </c>
      <c r="H1555" s="9" t="s">
        <v>2378</v>
      </c>
      <c r="I1555" s="11">
        <v>0</v>
      </c>
      <c r="J1555" s="17" t="s">
        <v>2378</v>
      </c>
    </row>
    <row r="1556" spans="1:10" x14ac:dyDescent="0.3">
      <c r="A1556" s="9" t="s">
        <v>815</v>
      </c>
      <c r="B1556" s="9">
        <v>19.86</v>
      </c>
      <c r="C1556" s="11" t="str" cm="1">
        <f t="array" ref="C1556">_xlfn.IFS(B1556&lt;18.5,"Underweight",B1556&lt;24.9,"Normal Weight",B1556&lt;30,"Overweight",B1556&gt;=30,"Obesity")</f>
        <v>Normal Weight</v>
      </c>
      <c r="D1556" s="9">
        <v>5.62</v>
      </c>
      <c r="E1556" s="11" t="str" cm="1">
        <f t="array" ref="E1556">_xlfn.IFS(D1556&lt;5.7,"Normal",D1556&lt;6.5,"Prediabetes",D1556&gt;=6.5,"Diabetes")</f>
        <v>Normal</v>
      </c>
      <c r="F1556" s="9" t="s">
        <v>2380</v>
      </c>
      <c r="G1556" s="9" t="s">
        <v>2378</v>
      </c>
      <c r="H1556" s="9" t="s">
        <v>2378</v>
      </c>
      <c r="I1556" s="11">
        <v>0</v>
      </c>
      <c r="J1556" s="17" t="s">
        <v>2378</v>
      </c>
    </row>
    <row r="1557" spans="1:10" x14ac:dyDescent="0.3">
      <c r="A1557" s="9" t="s">
        <v>814</v>
      </c>
      <c r="B1557" s="9">
        <v>33.58</v>
      </c>
      <c r="C1557" s="11" t="str" cm="1">
        <f t="array" ref="C1557">_xlfn.IFS(B1557&lt;18.5,"Underweight",B1557&lt;24.9,"Normal Weight",B1557&lt;30,"Overweight",B1557&gt;=30,"Obesity")</f>
        <v>Obesity</v>
      </c>
      <c r="D1557" s="9">
        <v>5.08</v>
      </c>
      <c r="E1557" s="11" t="str" cm="1">
        <f t="array" ref="E1557">_xlfn.IFS(D1557&lt;5.7,"Normal",D1557&lt;6.5,"Prediabetes",D1557&gt;=6.5,"Diabetes")</f>
        <v>Normal</v>
      </c>
      <c r="F1557" s="9" t="s">
        <v>2378</v>
      </c>
      <c r="G1557" s="9" t="s">
        <v>2378</v>
      </c>
      <c r="H1557" s="9" t="s">
        <v>2378</v>
      </c>
      <c r="I1557" s="11">
        <v>0</v>
      </c>
      <c r="J1557" s="17" t="s">
        <v>2378</v>
      </c>
    </row>
    <row r="1558" spans="1:10" x14ac:dyDescent="0.3">
      <c r="A1558" s="9" t="s">
        <v>813</v>
      </c>
      <c r="B1558" s="9">
        <v>29.81</v>
      </c>
      <c r="C1558" s="11" t="str" cm="1">
        <f t="array" ref="C1558">_xlfn.IFS(B1558&lt;18.5,"Underweight",B1558&lt;24.9,"Normal Weight",B1558&lt;30,"Overweight",B1558&gt;=30,"Obesity")</f>
        <v>Overweight</v>
      </c>
      <c r="D1558" s="9">
        <v>5.28</v>
      </c>
      <c r="E1558" s="11" t="str" cm="1">
        <f t="array" ref="E1558">_xlfn.IFS(D1558&lt;5.7,"Normal",D1558&lt;6.5,"Prediabetes",D1558&gt;=6.5,"Diabetes")</f>
        <v>Normal</v>
      </c>
      <c r="F1558" s="9" t="s">
        <v>2378</v>
      </c>
      <c r="G1558" s="9" t="s">
        <v>2378</v>
      </c>
      <c r="H1558" s="9" t="s">
        <v>2378</v>
      </c>
      <c r="I1558" s="11">
        <v>0</v>
      </c>
      <c r="J1558" s="17" t="s">
        <v>2378</v>
      </c>
    </row>
    <row r="1559" spans="1:10" x14ac:dyDescent="0.3">
      <c r="A1559" s="9" t="s">
        <v>812</v>
      </c>
      <c r="B1559" s="9">
        <v>27.4</v>
      </c>
      <c r="C1559" s="11" t="str" cm="1">
        <f t="array" ref="C1559">_xlfn.IFS(B1559&lt;18.5,"Underweight",B1559&lt;24.9,"Normal Weight",B1559&lt;30,"Overweight",B1559&gt;=30,"Obesity")</f>
        <v>Overweight</v>
      </c>
      <c r="D1559" s="9">
        <v>4.6100000000000003</v>
      </c>
      <c r="E1559" s="11" t="str" cm="1">
        <f t="array" ref="E1559">_xlfn.IFS(D1559&lt;5.7,"Normal",D1559&lt;6.5,"Prediabetes",D1559&gt;=6.5,"Diabetes")</f>
        <v>Normal</v>
      </c>
      <c r="F1559" s="9" t="s">
        <v>2378</v>
      </c>
      <c r="G1559" s="9" t="s">
        <v>2378</v>
      </c>
      <c r="H1559" s="9" t="s">
        <v>2378</v>
      </c>
      <c r="I1559" s="11">
        <v>0</v>
      </c>
      <c r="J1559" s="17" t="s">
        <v>2378</v>
      </c>
    </row>
    <row r="1560" spans="1:10" x14ac:dyDescent="0.3">
      <c r="A1560" s="9" t="s">
        <v>811</v>
      </c>
      <c r="B1560" s="9">
        <v>17.98</v>
      </c>
      <c r="C1560" s="11" t="str" cm="1">
        <f t="array" ref="C1560">_xlfn.IFS(B1560&lt;18.5,"Underweight",B1560&lt;24.9,"Normal Weight",B1560&lt;30,"Overweight",B1560&gt;=30,"Obesity")</f>
        <v>Underweight</v>
      </c>
      <c r="D1560" s="9">
        <v>6.57</v>
      </c>
      <c r="E1560" s="11" t="str" cm="1">
        <f t="array" ref="E1560">_xlfn.IFS(D1560&lt;5.7,"Normal",D1560&lt;6.5,"Prediabetes",D1560&gt;=6.5,"Diabetes")</f>
        <v>Diabetes</v>
      </c>
      <c r="F1560" s="9" t="s">
        <v>2380</v>
      </c>
      <c r="G1560" s="9" t="s">
        <v>2378</v>
      </c>
      <c r="H1560" s="9" t="s">
        <v>2378</v>
      </c>
      <c r="I1560" s="11">
        <v>2</v>
      </c>
      <c r="J1560" s="17" t="s">
        <v>2378</v>
      </c>
    </row>
    <row r="1561" spans="1:10" x14ac:dyDescent="0.3">
      <c r="A1561" s="9" t="s">
        <v>810</v>
      </c>
      <c r="B1561" s="9">
        <v>37.9</v>
      </c>
      <c r="C1561" s="11" t="str" cm="1">
        <f t="array" ref="C1561">_xlfn.IFS(B1561&lt;18.5,"Underweight",B1561&lt;24.9,"Normal Weight",B1561&lt;30,"Overweight",B1561&gt;=30,"Obesity")</f>
        <v>Obesity</v>
      </c>
      <c r="D1561" s="9">
        <v>5.83</v>
      </c>
      <c r="E1561" s="11" t="str" cm="1">
        <f t="array" ref="E1561">_xlfn.IFS(D1561&lt;5.7,"Normal",D1561&lt;6.5,"Prediabetes",D1561&gt;=6.5,"Diabetes")</f>
        <v>Prediabetes</v>
      </c>
      <c r="F1561" s="9" t="s">
        <v>2378</v>
      </c>
      <c r="G1561" s="9" t="s">
        <v>2378</v>
      </c>
      <c r="H1561" s="9" t="s">
        <v>2378</v>
      </c>
      <c r="I1561" s="11">
        <v>0</v>
      </c>
      <c r="J1561" s="17" t="s">
        <v>2378</v>
      </c>
    </row>
    <row r="1562" spans="1:10" x14ac:dyDescent="0.3">
      <c r="A1562" s="9" t="s">
        <v>809</v>
      </c>
      <c r="B1562" s="9">
        <v>25.27</v>
      </c>
      <c r="C1562" s="11" t="str" cm="1">
        <f t="array" ref="C1562">_xlfn.IFS(B1562&lt;18.5,"Underweight",B1562&lt;24.9,"Normal Weight",B1562&lt;30,"Overweight",B1562&gt;=30,"Obesity")</f>
        <v>Overweight</v>
      </c>
      <c r="D1562" s="9">
        <v>6.98</v>
      </c>
      <c r="E1562" s="11" t="str" cm="1">
        <f t="array" ref="E1562">_xlfn.IFS(D1562&lt;5.7,"Normal",D1562&lt;6.5,"Prediabetes",D1562&gt;=6.5,"Diabetes")</f>
        <v>Diabetes</v>
      </c>
      <c r="F1562" s="9" t="s">
        <v>2380</v>
      </c>
      <c r="G1562" s="9" t="s">
        <v>2378</v>
      </c>
      <c r="H1562" s="9" t="s">
        <v>2378</v>
      </c>
      <c r="I1562" s="11">
        <v>0</v>
      </c>
      <c r="J1562" s="17" t="s">
        <v>2378</v>
      </c>
    </row>
    <row r="1563" spans="1:10" x14ac:dyDescent="0.3">
      <c r="A1563" s="9" t="s">
        <v>808</v>
      </c>
      <c r="B1563" s="9">
        <v>29.26</v>
      </c>
      <c r="C1563" s="11" t="str" cm="1">
        <f t="array" ref="C1563">_xlfn.IFS(B1563&lt;18.5,"Underweight",B1563&lt;24.9,"Normal Weight",B1563&lt;30,"Overweight",B1563&gt;=30,"Obesity")</f>
        <v>Overweight</v>
      </c>
      <c r="D1563" s="9">
        <v>4.03</v>
      </c>
      <c r="E1563" s="11" t="str" cm="1">
        <f t="array" ref="E1563">_xlfn.IFS(D1563&lt;5.7,"Normal",D1563&lt;6.5,"Prediabetes",D1563&gt;=6.5,"Diabetes")</f>
        <v>Normal</v>
      </c>
      <c r="F1563" s="9" t="s">
        <v>2378</v>
      </c>
      <c r="G1563" s="9" t="s">
        <v>2378</v>
      </c>
      <c r="H1563" s="9" t="s">
        <v>2378</v>
      </c>
      <c r="I1563" s="11">
        <v>1</v>
      </c>
      <c r="J1563" s="17" t="s">
        <v>2378</v>
      </c>
    </row>
    <row r="1564" spans="1:10" x14ac:dyDescent="0.3">
      <c r="A1564" s="9" t="s">
        <v>807</v>
      </c>
      <c r="B1564" s="9">
        <v>27.835000000000001</v>
      </c>
      <c r="C1564" s="11" t="str" cm="1">
        <f t="array" ref="C1564">_xlfn.IFS(B1564&lt;18.5,"Underweight",B1564&lt;24.9,"Normal Weight",B1564&lt;30,"Overweight",B1564&gt;=30,"Obesity")</f>
        <v>Overweight</v>
      </c>
      <c r="D1564" s="9">
        <v>4.5599999999999996</v>
      </c>
      <c r="E1564" s="11" t="str" cm="1">
        <f t="array" ref="E1564">_xlfn.IFS(D1564&lt;5.7,"Normal",D1564&lt;6.5,"Prediabetes",D1564&gt;=6.5,"Diabetes")</f>
        <v>Normal</v>
      </c>
      <c r="F1564" s="9" t="s">
        <v>2378</v>
      </c>
      <c r="G1564" s="9" t="s">
        <v>2378</v>
      </c>
      <c r="H1564" s="9" t="s">
        <v>2378</v>
      </c>
      <c r="I1564" s="11">
        <v>1</v>
      </c>
      <c r="J1564" s="17" t="s">
        <v>2378</v>
      </c>
    </row>
    <row r="1565" spans="1:10" x14ac:dyDescent="0.3">
      <c r="A1565" s="9" t="s">
        <v>806</v>
      </c>
      <c r="B1565" s="9">
        <v>46.53</v>
      </c>
      <c r="C1565" s="11" t="str" cm="1">
        <f t="array" ref="C1565">_xlfn.IFS(B1565&lt;18.5,"Underweight",B1565&lt;24.9,"Normal Weight",B1565&lt;30,"Overweight",B1565&gt;=30,"Obesity")</f>
        <v>Obesity</v>
      </c>
      <c r="D1565" s="9">
        <v>5.38</v>
      </c>
      <c r="E1565" s="11" t="str" cm="1">
        <f t="array" ref="E1565">_xlfn.IFS(D1565&lt;5.7,"Normal",D1565&lt;6.5,"Prediabetes",D1565&gt;=6.5,"Diabetes")</f>
        <v>Normal</v>
      </c>
      <c r="F1565" s="9" t="s">
        <v>2380</v>
      </c>
      <c r="G1565" s="9" t="s">
        <v>2378</v>
      </c>
      <c r="H1565" s="9" t="s">
        <v>2378</v>
      </c>
      <c r="I1565" s="11">
        <v>0</v>
      </c>
      <c r="J1565" s="17" t="s">
        <v>2378</v>
      </c>
    </row>
    <row r="1566" spans="1:10" x14ac:dyDescent="0.3">
      <c r="A1566" s="9" t="s">
        <v>805</v>
      </c>
      <c r="B1566" s="9">
        <v>20.58</v>
      </c>
      <c r="C1566" s="11" t="str" cm="1">
        <f t="array" ref="C1566">_xlfn.IFS(B1566&lt;18.5,"Underweight",B1566&lt;24.9,"Normal Weight",B1566&lt;30,"Overweight",B1566&gt;=30,"Obesity")</f>
        <v>Normal Weight</v>
      </c>
      <c r="D1566" s="9">
        <v>11.04</v>
      </c>
      <c r="E1566" s="11" t="str" cm="1">
        <f t="array" ref="E1566">_xlfn.IFS(D1566&lt;5.7,"Normal",D1566&lt;6.5,"Prediabetes",D1566&gt;=6.5,"Diabetes")</f>
        <v>Diabetes</v>
      </c>
      <c r="F1566" s="9" t="s">
        <v>2380</v>
      </c>
      <c r="G1566" s="9" t="s">
        <v>2378</v>
      </c>
      <c r="H1566" s="9" t="s">
        <v>2378</v>
      </c>
      <c r="I1566" s="11">
        <v>1</v>
      </c>
      <c r="J1566" s="17" t="s">
        <v>2378</v>
      </c>
    </row>
    <row r="1567" spans="1:10" x14ac:dyDescent="0.3">
      <c r="A1567" s="9" t="s">
        <v>804</v>
      </c>
      <c r="B1567" s="9">
        <v>19.53</v>
      </c>
      <c r="C1567" s="11" t="str" cm="1">
        <f t="array" ref="C1567">_xlfn.IFS(B1567&lt;18.5,"Underweight",B1567&lt;24.9,"Normal Weight",B1567&lt;30,"Overweight",B1567&gt;=30,"Obesity")</f>
        <v>Normal Weight</v>
      </c>
      <c r="D1567" s="9">
        <v>6.09</v>
      </c>
      <c r="E1567" s="11" t="str" cm="1">
        <f t="array" ref="E1567">_xlfn.IFS(D1567&lt;5.7,"Normal",D1567&lt;6.5,"Prediabetes",D1567&gt;=6.5,"Diabetes")</f>
        <v>Prediabetes</v>
      </c>
      <c r="F1567" s="9" t="s">
        <v>2380</v>
      </c>
      <c r="G1567" s="9" t="s">
        <v>2378</v>
      </c>
      <c r="H1567" s="9" t="s">
        <v>2378</v>
      </c>
      <c r="I1567" s="11">
        <v>0</v>
      </c>
      <c r="J1567" s="17" t="s">
        <v>2378</v>
      </c>
    </row>
    <row r="1568" spans="1:10" x14ac:dyDescent="0.3">
      <c r="A1568" s="9" t="s">
        <v>803</v>
      </c>
      <c r="B1568" s="9">
        <v>27.7</v>
      </c>
      <c r="C1568" s="11" t="str" cm="1">
        <f t="array" ref="C1568">_xlfn.IFS(B1568&lt;18.5,"Underweight",B1568&lt;24.9,"Normal Weight",B1568&lt;30,"Overweight",B1568&gt;=30,"Obesity")</f>
        <v>Overweight</v>
      </c>
      <c r="D1568" s="9">
        <v>4.71</v>
      </c>
      <c r="E1568" s="11" t="str" cm="1">
        <f t="array" ref="E1568">_xlfn.IFS(D1568&lt;5.7,"Normal",D1568&lt;6.5,"Prediabetes",D1568&gt;=6.5,"Diabetes")</f>
        <v>Normal</v>
      </c>
      <c r="F1568" s="9" t="s">
        <v>2378</v>
      </c>
      <c r="G1568" s="9" t="s">
        <v>2378</v>
      </c>
      <c r="H1568" s="9" t="s">
        <v>2378</v>
      </c>
      <c r="I1568" s="11">
        <v>1</v>
      </c>
      <c r="J1568" s="17" t="s">
        <v>2378</v>
      </c>
    </row>
    <row r="1569" spans="1:10" x14ac:dyDescent="0.3">
      <c r="A1569" s="9" t="s">
        <v>802</v>
      </c>
      <c r="B1569" s="9">
        <v>18.920000000000002</v>
      </c>
      <c r="C1569" s="11" t="str" cm="1">
        <f t="array" ref="C1569">_xlfn.IFS(B1569&lt;18.5,"Underweight",B1569&lt;24.9,"Normal Weight",B1569&lt;30,"Overweight",B1569&gt;=30,"Obesity")</f>
        <v>Normal Weight</v>
      </c>
      <c r="D1569" s="9">
        <v>8.18</v>
      </c>
      <c r="E1569" s="11" t="str" cm="1">
        <f t="array" ref="E1569">_xlfn.IFS(D1569&lt;5.7,"Normal",D1569&lt;6.5,"Prediabetes",D1569&gt;=6.5,"Diabetes")</f>
        <v>Diabetes</v>
      </c>
      <c r="F1569" s="9" t="s">
        <v>2378</v>
      </c>
      <c r="G1569" s="9" t="s">
        <v>2378</v>
      </c>
      <c r="H1569" s="9" t="s">
        <v>2378</v>
      </c>
      <c r="I1569" s="11">
        <v>0</v>
      </c>
      <c r="J1569" s="17" t="s">
        <v>2378</v>
      </c>
    </row>
    <row r="1570" spans="1:10" x14ac:dyDescent="0.3">
      <c r="A1570" s="9" t="s">
        <v>801</v>
      </c>
      <c r="B1570" s="9">
        <v>17.760000000000002</v>
      </c>
      <c r="C1570" s="11" t="str" cm="1">
        <f t="array" ref="C1570">_xlfn.IFS(B1570&lt;18.5,"Underweight",B1570&lt;24.9,"Normal Weight",B1570&lt;30,"Overweight",B1570&gt;=30,"Obesity")</f>
        <v>Underweight</v>
      </c>
      <c r="D1570" s="9">
        <v>11.18</v>
      </c>
      <c r="E1570" s="11" t="str" cm="1">
        <f t="array" ref="E1570">_xlfn.IFS(D1570&lt;5.7,"Normal",D1570&lt;6.5,"Prediabetes",D1570&gt;=6.5,"Diabetes")</f>
        <v>Diabetes</v>
      </c>
      <c r="F1570" s="9" t="s">
        <v>2380</v>
      </c>
      <c r="G1570" s="9" t="s">
        <v>2378</v>
      </c>
      <c r="H1570" s="9" t="s">
        <v>2378</v>
      </c>
      <c r="I1570" s="11">
        <v>2</v>
      </c>
      <c r="J1570" s="17" t="s">
        <v>2378</v>
      </c>
    </row>
    <row r="1571" spans="1:10" x14ac:dyDescent="0.3">
      <c r="A1571" s="9" t="s">
        <v>800</v>
      </c>
      <c r="B1571" s="9">
        <v>29.83</v>
      </c>
      <c r="C1571" s="11" t="str" cm="1">
        <f t="array" ref="C1571">_xlfn.IFS(B1571&lt;18.5,"Underweight",B1571&lt;24.9,"Normal Weight",B1571&lt;30,"Overweight",B1571&gt;=30,"Obesity")</f>
        <v>Overweight</v>
      </c>
      <c r="D1571" s="9">
        <v>5.03</v>
      </c>
      <c r="E1571" s="11" t="str" cm="1">
        <f t="array" ref="E1571">_xlfn.IFS(D1571&lt;5.7,"Normal",D1571&lt;6.5,"Prediabetes",D1571&gt;=6.5,"Diabetes")</f>
        <v>Normal</v>
      </c>
      <c r="F1571" s="9" t="s">
        <v>2380</v>
      </c>
      <c r="G1571" s="9" t="s">
        <v>2378</v>
      </c>
      <c r="H1571" s="9" t="s">
        <v>2378</v>
      </c>
      <c r="I1571" s="11">
        <v>0</v>
      </c>
      <c r="J1571" s="17" t="s">
        <v>2378</v>
      </c>
    </row>
    <row r="1572" spans="1:10" x14ac:dyDescent="0.3">
      <c r="A1572" s="9" t="s">
        <v>799</v>
      </c>
      <c r="B1572" s="9">
        <v>23.465</v>
      </c>
      <c r="C1572" s="11" t="str" cm="1">
        <f t="array" ref="C1572">_xlfn.IFS(B1572&lt;18.5,"Underweight",B1572&lt;24.9,"Normal Weight",B1572&lt;30,"Overweight",B1572&gt;=30,"Obesity")</f>
        <v>Normal Weight</v>
      </c>
      <c r="D1572" s="9">
        <v>5.56</v>
      </c>
      <c r="E1572" s="11" t="str" cm="1">
        <f t="array" ref="E1572">_xlfn.IFS(D1572&lt;5.7,"Normal",D1572&lt;6.5,"Prediabetes",D1572&gt;=6.5,"Diabetes")</f>
        <v>Normal</v>
      </c>
      <c r="F1572" s="9" t="s">
        <v>2378</v>
      </c>
      <c r="G1572" s="9" t="s">
        <v>2378</v>
      </c>
      <c r="H1572" s="9" t="s">
        <v>2378</v>
      </c>
      <c r="I1572" s="11">
        <v>1</v>
      </c>
      <c r="J1572" s="17" t="s">
        <v>2378</v>
      </c>
    </row>
    <row r="1573" spans="1:10" x14ac:dyDescent="0.3">
      <c r="A1573" s="9" t="s">
        <v>798</v>
      </c>
      <c r="B1573" s="9">
        <v>29.355</v>
      </c>
      <c r="C1573" s="11" t="str" cm="1">
        <f t="array" ref="C1573">_xlfn.IFS(B1573&lt;18.5,"Underweight",B1573&lt;24.9,"Normal Weight",B1573&lt;30,"Overweight",B1573&gt;=30,"Obesity")</f>
        <v>Overweight</v>
      </c>
      <c r="D1573" s="9">
        <v>4.33</v>
      </c>
      <c r="E1573" s="11" t="str" cm="1">
        <f t="array" ref="E1573">_xlfn.IFS(D1573&lt;5.7,"Normal",D1573&lt;6.5,"Prediabetes",D1573&gt;=6.5,"Diabetes")</f>
        <v>Normal</v>
      </c>
      <c r="F1573" s="9" t="s">
        <v>2378</v>
      </c>
      <c r="G1573" s="9" t="s">
        <v>2378</v>
      </c>
      <c r="H1573" s="9" t="s">
        <v>2378</v>
      </c>
      <c r="I1573" s="11">
        <v>0</v>
      </c>
      <c r="J1573" s="17" t="s">
        <v>2378</v>
      </c>
    </row>
    <row r="1574" spans="1:10" x14ac:dyDescent="0.3">
      <c r="A1574" s="9" t="s">
        <v>797</v>
      </c>
      <c r="B1574" s="9">
        <v>35.49</v>
      </c>
      <c r="C1574" s="11" t="str" cm="1">
        <f t="array" ref="C1574">_xlfn.IFS(B1574&lt;18.5,"Underweight",B1574&lt;24.9,"Normal Weight",B1574&lt;30,"Overweight",B1574&gt;=30,"Obesity")</f>
        <v>Obesity</v>
      </c>
      <c r="D1574" s="9">
        <v>5.21</v>
      </c>
      <c r="E1574" s="11" t="str" cm="1">
        <f t="array" ref="E1574">_xlfn.IFS(D1574&lt;5.7,"Normal",D1574&lt;6.5,"Prediabetes",D1574&gt;=6.5,"Diabetes")</f>
        <v>Normal</v>
      </c>
      <c r="F1574" s="9" t="s">
        <v>2380</v>
      </c>
      <c r="G1574" s="9" t="s">
        <v>2378</v>
      </c>
      <c r="H1574" s="9" t="s">
        <v>2380</v>
      </c>
      <c r="I1574" s="11">
        <v>1</v>
      </c>
      <c r="J1574" s="17" t="s">
        <v>2378</v>
      </c>
    </row>
    <row r="1575" spans="1:10" x14ac:dyDescent="0.3">
      <c r="A1575" s="9" t="s">
        <v>796</v>
      </c>
      <c r="B1575" s="9">
        <v>26.315000000000001</v>
      </c>
      <c r="C1575" s="11" t="str" cm="1">
        <f t="array" ref="C1575">_xlfn.IFS(B1575&lt;18.5,"Underweight",B1575&lt;24.9,"Normal Weight",B1575&lt;30,"Overweight",B1575&gt;=30,"Obesity")</f>
        <v>Overweight</v>
      </c>
      <c r="D1575" s="9">
        <v>5.89</v>
      </c>
      <c r="E1575" s="11" t="str" cm="1">
        <f t="array" ref="E1575">_xlfn.IFS(D1575&lt;5.7,"Normal",D1575&lt;6.5,"Prediabetes",D1575&gt;=6.5,"Diabetes")</f>
        <v>Prediabetes</v>
      </c>
      <c r="F1575" s="9" t="s">
        <v>2378</v>
      </c>
      <c r="G1575" s="9" t="s">
        <v>2378</v>
      </c>
      <c r="H1575" s="9" t="s">
        <v>2378</v>
      </c>
      <c r="I1575" s="11">
        <v>0</v>
      </c>
      <c r="J1575" s="17" t="s">
        <v>2378</v>
      </c>
    </row>
    <row r="1576" spans="1:10" x14ac:dyDescent="0.3">
      <c r="A1576" s="9" t="s">
        <v>795</v>
      </c>
      <c r="B1576" s="9">
        <v>19.79</v>
      </c>
      <c r="C1576" s="11" t="str" cm="1">
        <f t="array" ref="C1576">_xlfn.IFS(B1576&lt;18.5,"Underweight",B1576&lt;24.9,"Normal Weight",B1576&lt;30,"Overweight",B1576&gt;=30,"Obesity")</f>
        <v>Normal Weight</v>
      </c>
      <c r="D1576" s="9">
        <v>4.8099999999999996</v>
      </c>
      <c r="E1576" s="11" t="str" cm="1">
        <f t="array" ref="E1576">_xlfn.IFS(D1576&lt;5.7,"Normal",D1576&lt;6.5,"Prediabetes",D1576&gt;=6.5,"Diabetes")</f>
        <v>Normal</v>
      </c>
      <c r="F1576" s="9" t="s">
        <v>2380</v>
      </c>
      <c r="G1576" s="9" t="s">
        <v>2378</v>
      </c>
      <c r="H1576" s="9" t="s">
        <v>2378</v>
      </c>
      <c r="I1576" s="11">
        <v>0</v>
      </c>
      <c r="J1576" s="17" t="s">
        <v>2378</v>
      </c>
    </row>
    <row r="1577" spans="1:10" x14ac:dyDescent="0.3">
      <c r="A1577" s="9" t="s">
        <v>794</v>
      </c>
      <c r="B1577" s="9">
        <v>40.564999999999998</v>
      </c>
      <c r="C1577" s="11" t="str" cm="1">
        <f t="array" ref="C1577">_xlfn.IFS(B1577&lt;18.5,"Underweight",B1577&lt;24.9,"Normal Weight",B1577&lt;30,"Overweight",B1577&gt;=30,"Obesity")</f>
        <v>Obesity</v>
      </c>
      <c r="D1577" s="9">
        <v>5.66</v>
      </c>
      <c r="E1577" s="11" t="str" cm="1">
        <f t="array" ref="E1577">_xlfn.IFS(D1577&lt;5.7,"Normal",D1577&lt;6.5,"Prediabetes",D1577&gt;=6.5,"Diabetes")</f>
        <v>Normal</v>
      </c>
      <c r="F1577" s="9" t="s">
        <v>2378</v>
      </c>
      <c r="G1577" s="9" t="s">
        <v>2378</v>
      </c>
      <c r="H1577" s="9" t="s">
        <v>2378</v>
      </c>
      <c r="I1577" s="11">
        <v>1</v>
      </c>
      <c r="J1577" s="17" t="s">
        <v>2378</v>
      </c>
    </row>
    <row r="1578" spans="1:10" x14ac:dyDescent="0.3">
      <c r="A1578" s="9" t="s">
        <v>793</v>
      </c>
      <c r="B1578" s="9">
        <v>18.03</v>
      </c>
      <c r="C1578" s="11" t="str" cm="1">
        <f t="array" ref="C1578">_xlfn.IFS(B1578&lt;18.5,"Underweight",B1578&lt;24.9,"Normal Weight",B1578&lt;30,"Overweight",B1578&gt;=30,"Obesity")</f>
        <v>Underweight</v>
      </c>
      <c r="D1578" s="9">
        <v>10.66</v>
      </c>
      <c r="E1578" s="11" t="str" cm="1">
        <f t="array" ref="E1578">_xlfn.IFS(D1578&lt;5.7,"Normal",D1578&lt;6.5,"Prediabetes",D1578&gt;=6.5,"Diabetes")</f>
        <v>Diabetes</v>
      </c>
      <c r="F1578" s="9" t="s">
        <v>2380</v>
      </c>
      <c r="G1578" s="9" t="s">
        <v>2378</v>
      </c>
      <c r="H1578" s="9" t="s">
        <v>2378</v>
      </c>
      <c r="I1578" s="11">
        <v>2</v>
      </c>
      <c r="J1578" s="17" t="s">
        <v>2378</v>
      </c>
    </row>
    <row r="1579" spans="1:10" x14ac:dyDescent="0.3">
      <c r="A1579" s="9" t="s">
        <v>792</v>
      </c>
      <c r="B1579" s="9">
        <v>34.65</v>
      </c>
      <c r="C1579" s="11" t="str" cm="1">
        <f t="array" ref="C1579">_xlfn.IFS(B1579&lt;18.5,"Underweight",B1579&lt;24.9,"Normal Weight",B1579&lt;30,"Overweight",B1579&gt;=30,"Obesity")</f>
        <v>Obesity</v>
      </c>
      <c r="D1579" s="9">
        <v>5.98</v>
      </c>
      <c r="E1579" s="11" t="str" cm="1">
        <f t="array" ref="E1579">_xlfn.IFS(D1579&lt;5.7,"Normal",D1579&lt;6.5,"Prediabetes",D1579&gt;=6.5,"Diabetes")</f>
        <v>Prediabetes</v>
      </c>
      <c r="F1579" s="9" t="s">
        <v>2380</v>
      </c>
      <c r="G1579" s="9" t="s">
        <v>2378</v>
      </c>
      <c r="H1579" s="9" t="s">
        <v>2378</v>
      </c>
      <c r="I1579" s="11">
        <v>0</v>
      </c>
      <c r="J1579" s="17" t="s">
        <v>2378</v>
      </c>
    </row>
    <row r="1580" spans="1:10" x14ac:dyDescent="0.3">
      <c r="A1580" s="9" t="s">
        <v>791</v>
      </c>
      <c r="B1580" s="9">
        <v>42.94</v>
      </c>
      <c r="C1580" s="11" t="str" cm="1">
        <f t="array" ref="C1580">_xlfn.IFS(B1580&lt;18.5,"Underweight",B1580&lt;24.9,"Normal Weight",B1580&lt;30,"Overweight",B1580&gt;=30,"Obesity")</f>
        <v>Obesity</v>
      </c>
      <c r="D1580" s="9">
        <v>4.34</v>
      </c>
      <c r="E1580" s="11" t="str" cm="1">
        <f t="array" ref="E1580">_xlfn.IFS(D1580&lt;5.7,"Normal",D1580&lt;6.5,"Prediabetes",D1580&gt;=6.5,"Diabetes")</f>
        <v>Normal</v>
      </c>
      <c r="F1580" s="9" t="s">
        <v>2378</v>
      </c>
      <c r="G1580" s="9" t="s">
        <v>2378</v>
      </c>
      <c r="H1580" s="9" t="s">
        <v>2378</v>
      </c>
      <c r="I1580" s="11">
        <v>0</v>
      </c>
      <c r="J1580" s="17" t="s">
        <v>2378</v>
      </c>
    </row>
    <row r="1581" spans="1:10" x14ac:dyDescent="0.3">
      <c r="A1581" s="9" t="s">
        <v>790</v>
      </c>
      <c r="B1581" s="9">
        <v>31.254999999999999</v>
      </c>
      <c r="C1581" s="11" t="str" cm="1">
        <f t="array" ref="C1581">_xlfn.IFS(B1581&lt;18.5,"Underweight",B1581&lt;24.9,"Normal Weight",B1581&lt;30,"Overweight",B1581&gt;=30,"Obesity")</f>
        <v>Obesity</v>
      </c>
      <c r="D1581" s="9">
        <v>5.17</v>
      </c>
      <c r="E1581" s="11" t="str" cm="1">
        <f t="array" ref="E1581">_xlfn.IFS(D1581&lt;5.7,"Normal",D1581&lt;6.5,"Prediabetes",D1581&gt;=6.5,"Diabetes")</f>
        <v>Normal</v>
      </c>
      <c r="F1581" s="9" t="s">
        <v>2378</v>
      </c>
      <c r="G1581" s="9" t="s">
        <v>2378</v>
      </c>
      <c r="H1581" s="9" t="s">
        <v>2378</v>
      </c>
      <c r="I1581" s="11">
        <v>0</v>
      </c>
      <c r="J1581" s="17" t="s">
        <v>2378</v>
      </c>
    </row>
    <row r="1582" spans="1:10" x14ac:dyDescent="0.3">
      <c r="A1582" s="9" t="s">
        <v>789</v>
      </c>
      <c r="B1582" s="9">
        <v>45.43</v>
      </c>
      <c r="C1582" s="11" t="str" cm="1">
        <f t="array" ref="C1582">_xlfn.IFS(B1582&lt;18.5,"Underweight",B1582&lt;24.9,"Normal Weight",B1582&lt;30,"Overweight",B1582&gt;=30,"Obesity")</f>
        <v>Obesity</v>
      </c>
      <c r="D1582" s="9">
        <v>4.2300000000000004</v>
      </c>
      <c r="E1582" s="11" t="str" cm="1">
        <f t="array" ref="E1582">_xlfn.IFS(D1582&lt;5.7,"Normal",D1582&lt;6.5,"Prediabetes",D1582&gt;=6.5,"Diabetes")</f>
        <v>Normal</v>
      </c>
      <c r="F1582" s="9" t="s">
        <v>2380</v>
      </c>
      <c r="G1582" s="9" t="s">
        <v>2378</v>
      </c>
      <c r="H1582" s="9" t="s">
        <v>2380</v>
      </c>
      <c r="I1582" s="11">
        <v>1</v>
      </c>
      <c r="J1582" s="17" t="s">
        <v>2378</v>
      </c>
    </row>
    <row r="1583" spans="1:10" x14ac:dyDescent="0.3">
      <c r="A1583" s="9" t="s">
        <v>788</v>
      </c>
      <c r="B1583" s="9">
        <v>32.340000000000003</v>
      </c>
      <c r="C1583" s="11" t="str" cm="1">
        <f t="array" ref="C1583">_xlfn.IFS(B1583&lt;18.5,"Underweight",B1583&lt;24.9,"Normal Weight",B1583&lt;30,"Overweight",B1583&gt;=30,"Obesity")</f>
        <v>Obesity</v>
      </c>
      <c r="D1583" s="9">
        <v>4.88</v>
      </c>
      <c r="E1583" s="11" t="str" cm="1">
        <f t="array" ref="E1583">_xlfn.IFS(D1583&lt;5.7,"Normal",D1583&lt;6.5,"Prediabetes",D1583&gt;=6.5,"Diabetes")</f>
        <v>Normal</v>
      </c>
      <c r="F1583" s="9" t="s">
        <v>2380</v>
      </c>
      <c r="G1583" s="9" t="s">
        <v>2378</v>
      </c>
      <c r="H1583" s="9" t="s">
        <v>2380</v>
      </c>
      <c r="I1583" s="11">
        <v>1</v>
      </c>
      <c r="J1583" s="17" t="s">
        <v>2378</v>
      </c>
    </row>
    <row r="1584" spans="1:10" x14ac:dyDescent="0.3">
      <c r="A1584" s="9" t="s">
        <v>787</v>
      </c>
      <c r="B1584" s="9">
        <v>25.46</v>
      </c>
      <c r="C1584" s="11" t="str" cm="1">
        <f t="array" ref="C1584">_xlfn.IFS(B1584&lt;18.5,"Underweight",B1584&lt;24.9,"Normal Weight",B1584&lt;30,"Overweight",B1584&gt;=30,"Obesity")</f>
        <v>Overweight</v>
      </c>
      <c r="D1584" s="9">
        <v>9.7100000000000009</v>
      </c>
      <c r="E1584" s="11" t="str" cm="1">
        <f t="array" ref="E1584">_xlfn.IFS(D1584&lt;5.7,"Normal",D1584&lt;6.5,"Prediabetes",D1584&gt;=6.5,"Diabetes")</f>
        <v>Diabetes</v>
      </c>
      <c r="F1584" s="9" t="s">
        <v>2380</v>
      </c>
      <c r="G1584" s="9" t="s">
        <v>2378</v>
      </c>
      <c r="H1584" s="9" t="s">
        <v>2378</v>
      </c>
      <c r="I1584" s="11">
        <v>1</v>
      </c>
      <c r="J1584" s="17" t="s">
        <v>2378</v>
      </c>
    </row>
    <row r="1585" spans="1:10" x14ac:dyDescent="0.3">
      <c r="A1585" s="9" t="s">
        <v>786</v>
      </c>
      <c r="B1585" s="9">
        <v>37.145000000000003</v>
      </c>
      <c r="C1585" s="11" t="str" cm="1">
        <f t="array" ref="C1585">_xlfn.IFS(B1585&lt;18.5,"Underweight",B1585&lt;24.9,"Normal Weight",B1585&lt;30,"Overweight",B1585&gt;=30,"Obesity")</f>
        <v>Obesity</v>
      </c>
      <c r="D1585" s="9">
        <v>5.32</v>
      </c>
      <c r="E1585" s="11" t="str" cm="1">
        <f t="array" ref="E1585">_xlfn.IFS(D1585&lt;5.7,"Normal",D1585&lt;6.5,"Prediabetes",D1585&gt;=6.5,"Diabetes")</f>
        <v>Normal</v>
      </c>
      <c r="F1585" s="9" t="s">
        <v>2378</v>
      </c>
      <c r="G1585" s="9" t="s">
        <v>2378</v>
      </c>
      <c r="H1585" s="9" t="s">
        <v>2378</v>
      </c>
      <c r="I1585" s="11">
        <v>0</v>
      </c>
      <c r="J1585" s="17" t="s">
        <v>2378</v>
      </c>
    </row>
    <row r="1586" spans="1:10" x14ac:dyDescent="0.3">
      <c r="A1586" s="9" t="s">
        <v>785</v>
      </c>
      <c r="B1586" s="9">
        <v>30.8</v>
      </c>
      <c r="C1586" s="11" t="str" cm="1">
        <f t="array" ref="C1586">_xlfn.IFS(B1586&lt;18.5,"Underweight",B1586&lt;24.9,"Normal Weight",B1586&lt;30,"Overweight",B1586&gt;=30,"Obesity")</f>
        <v>Obesity</v>
      </c>
      <c r="D1586" s="9">
        <v>5.83</v>
      </c>
      <c r="E1586" s="11" t="str" cm="1">
        <f t="array" ref="E1586">_xlfn.IFS(D1586&lt;5.7,"Normal",D1586&lt;6.5,"Prediabetes",D1586&gt;=6.5,"Diabetes")</f>
        <v>Prediabetes</v>
      </c>
      <c r="F1586" s="9" t="s">
        <v>2380</v>
      </c>
      <c r="G1586" s="9" t="s">
        <v>2378</v>
      </c>
      <c r="H1586" s="9" t="s">
        <v>2378</v>
      </c>
      <c r="I1586" s="11">
        <v>0</v>
      </c>
      <c r="J1586" s="17" t="s">
        <v>2378</v>
      </c>
    </row>
    <row r="1587" spans="1:10" x14ac:dyDescent="0.3">
      <c r="A1587" s="9" t="s">
        <v>784</v>
      </c>
      <c r="B1587" s="9">
        <v>29.5</v>
      </c>
      <c r="C1587" s="11" t="str" cm="1">
        <f t="array" ref="C1587">_xlfn.IFS(B1587&lt;18.5,"Underweight",B1587&lt;24.9,"Normal Weight",B1587&lt;30,"Overweight",B1587&gt;=30,"Obesity")</f>
        <v>Overweight</v>
      </c>
      <c r="D1587" s="9">
        <v>5.54</v>
      </c>
      <c r="E1587" s="11" t="str" cm="1">
        <f t="array" ref="E1587">_xlfn.IFS(D1587&lt;5.7,"Normal",D1587&lt;6.5,"Prediabetes",D1587&gt;=6.5,"Diabetes")</f>
        <v>Normal</v>
      </c>
      <c r="F1587" s="9" t="s">
        <v>2380</v>
      </c>
      <c r="G1587" s="9" t="s">
        <v>2378</v>
      </c>
      <c r="H1587" s="9" t="s">
        <v>2378</v>
      </c>
      <c r="I1587" s="11">
        <v>0</v>
      </c>
      <c r="J1587" s="17" t="s">
        <v>2378</v>
      </c>
    </row>
    <row r="1588" spans="1:10" x14ac:dyDescent="0.3">
      <c r="A1588" s="9" t="s">
        <v>783</v>
      </c>
      <c r="B1588" s="9">
        <v>43.39</v>
      </c>
      <c r="C1588" s="11" t="str" cm="1">
        <f t="array" ref="C1588">_xlfn.IFS(B1588&lt;18.5,"Underweight",B1588&lt;24.9,"Normal Weight",B1588&lt;30,"Overweight",B1588&gt;=30,"Obesity")</f>
        <v>Obesity</v>
      </c>
      <c r="D1588" s="9">
        <v>5.85</v>
      </c>
      <c r="E1588" s="11" t="str" cm="1">
        <f t="array" ref="E1588">_xlfn.IFS(D1588&lt;5.7,"Normal",D1588&lt;6.5,"Prediabetes",D1588&gt;=6.5,"Diabetes")</f>
        <v>Prediabetes</v>
      </c>
      <c r="F1588" s="9" t="s">
        <v>2378</v>
      </c>
      <c r="G1588" s="9" t="s">
        <v>2379</v>
      </c>
      <c r="H1588" s="9" t="s">
        <v>2378</v>
      </c>
      <c r="I1588" s="11">
        <v>1</v>
      </c>
      <c r="J1588" s="17" t="s">
        <v>2378</v>
      </c>
    </row>
    <row r="1589" spans="1:10" x14ac:dyDescent="0.3">
      <c r="A1589" s="9" t="s">
        <v>782</v>
      </c>
      <c r="B1589" s="9">
        <v>15.08</v>
      </c>
      <c r="C1589" s="11" t="str" cm="1">
        <f t="array" ref="C1589">_xlfn.IFS(B1589&lt;18.5,"Underweight",B1589&lt;24.9,"Normal Weight",B1589&lt;30,"Overweight",B1589&gt;=30,"Obesity")</f>
        <v>Underweight</v>
      </c>
      <c r="D1589" s="9">
        <v>4.8499999999999996</v>
      </c>
      <c r="E1589" s="11" t="str" cm="1">
        <f t="array" ref="E1589">_xlfn.IFS(D1589&lt;5.7,"Normal",D1589&lt;6.5,"Prediabetes",D1589&gt;=6.5,"Diabetes")</f>
        <v>Normal</v>
      </c>
      <c r="F1589" s="9" t="s">
        <v>2380</v>
      </c>
      <c r="G1589" s="9" t="s">
        <v>2378</v>
      </c>
      <c r="H1589" s="9" t="s">
        <v>2380</v>
      </c>
      <c r="I1589" s="11">
        <v>1</v>
      </c>
      <c r="J1589" s="17" t="s">
        <v>2378</v>
      </c>
    </row>
    <row r="1590" spans="1:10" x14ac:dyDescent="0.3">
      <c r="A1590" s="9" t="s">
        <v>781</v>
      </c>
      <c r="B1590" s="9">
        <v>20.48</v>
      </c>
      <c r="C1590" s="11" t="str" cm="1">
        <f t="array" ref="C1590">_xlfn.IFS(B1590&lt;18.5,"Underweight",B1590&lt;24.9,"Normal Weight",B1590&lt;30,"Overweight",B1590&gt;=30,"Obesity")</f>
        <v>Normal Weight</v>
      </c>
      <c r="D1590" s="9">
        <v>11.09</v>
      </c>
      <c r="E1590" s="11" t="str" cm="1">
        <f t="array" ref="E1590">_xlfn.IFS(D1590&lt;5.7,"Normal",D1590&lt;6.5,"Prediabetes",D1590&gt;=6.5,"Diabetes")</f>
        <v>Diabetes</v>
      </c>
      <c r="F1590" s="9" t="s">
        <v>2378</v>
      </c>
      <c r="G1590" s="9" t="s">
        <v>2378</v>
      </c>
      <c r="H1590" s="9" t="s">
        <v>2378</v>
      </c>
      <c r="I1590" s="11">
        <v>0</v>
      </c>
      <c r="J1590" s="17" t="s">
        <v>2378</v>
      </c>
    </row>
    <row r="1591" spans="1:10" x14ac:dyDescent="0.3">
      <c r="A1591" s="9" t="s">
        <v>780</v>
      </c>
      <c r="B1591" s="9">
        <v>34.450000000000003</v>
      </c>
      <c r="C1591" s="11" t="str" cm="1">
        <f t="array" ref="C1591">_xlfn.IFS(B1591&lt;18.5,"Underweight",B1591&lt;24.9,"Normal Weight",B1591&lt;30,"Overweight",B1591&gt;=30,"Obesity")</f>
        <v>Obesity</v>
      </c>
      <c r="D1591" s="9">
        <v>5.58</v>
      </c>
      <c r="E1591" s="11" t="str" cm="1">
        <f t="array" ref="E1591">_xlfn.IFS(D1591&lt;5.7,"Normal",D1591&lt;6.5,"Prediabetes",D1591&gt;=6.5,"Diabetes")</f>
        <v>Normal</v>
      </c>
      <c r="F1591" s="9" t="s">
        <v>2380</v>
      </c>
      <c r="G1591" s="9" t="s">
        <v>2378</v>
      </c>
      <c r="H1591" s="9" t="s">
        <v>2378</v>
      </c>
      <c r="I1591" s="11">
        <v>0</v>
      </c>
      <c r="J1591" s="17" t="s">
        <v>2378</v>
      </c>
    </row>
    <row r="1592" spans="1:10" x14ac:dyDescent="0.3">
      <c r="A1592" s="9" t="s">
        <v>779</v>
      </c>
      <c r="B1592" s="9">
        <v>34.21</v>
      </c>
      <c r="C1592" s="11" t="str" cm="1">
        <f t="array" ref="C1592">_xlfn.IFS(B1592&lt;18.5,"Underweight",B1592&lt;24.9,"Normal Weight",B1592&lt;30,"Overweight",B1592&gt;=30,"Obesity")</f>
        <v>Obesity</v>
      </c>
      <c r="D1592" s="9">
        <v>9.7200000000000006</v>
      </c>
      <c r="E1592" s="11" t="str" cm="1">
        <f t="array" ref="E1592">_xlfn.IFS(D1592&lt;5.7,"Normal",D1592&lt;6.5,"Prediabetes",D1592&gt;=6.5,"Diabetes")</f>
        <v>Diabetes</v>
      </c>
      <c r="F1592" s="9" t="s">
        <v>2380</v>
      </c>
      <c r="G1592" s="9" t="s">
        <v>2378</v>
      </c>
      <c r="H1592" s="9" t="s">
        <v>2378</v>
      </c>
      <c r="I1592" s="11">
        <v>0</v>
      </c>
      <c r="J1592" s="17" t="s">
        <v>2378</v>
      </c>
    </row>
    <row r="1593" spans="1:10" x14ac:dyDescent="0.3">
      <c r="A1593" s="9" t="s">
        <v>778</v>
      </c>
      <c r="B1593" s="9">
        <v>28.8</v>
      </c>
      <c r="C1593" s="11" t="str" cm="1">
        <f t="array" ref="C1593">_xlfn.IFS(B1593&lt;18.5,"Underweight",B1593&lt;24.9,"Normal Weight",B1593&lt;30,"Overweight",B1593&gt;=30,"Obesity")</f>
        <v>Overweight</v>
      </c>
      <c r="D1593" s="9">
        <v>11.41</v>
      </c>
      <c r="E1593" s="11" t="str" cm="1">
        <f t="array" ref="E1593">_xlfn.IFS(D1593&lt;5.7,"Normal",D1593&lt;6.5,"Prediabetes",D1593&gt;=6.5,"Diabetes")</f>
        <v>Diabetes</v>
      </c>
      <c r="F1593" s="9" t="s">
        <v>2380</v>
      </c>
      <c r="G1593" s="9" t="s">
        <v>2378</v>
      </c>
      <c r="H1593" s="9" t="s">
        <v>2378</v>
      </c>
      <c r="I1593" s="11">
        <v>0</v>
      </c>
      <c r="J1593" s="17" t="s">
        <v>2378</v>
      </c>
    </row>
    <row r="1594" spans="1:10" x14ac:dyDescent="0.3">
      <c r="A1594" s="9" t="s">
        <v>777</v>
      </c>
      <c r="B1594" s="9">
        <v>31.74</v>
      </c>
      <c r="C1594" s="11" t="str" cm="1">
        <f t="array" ref="C1594">_xlfn.IFS(B1594&lt;18.5,"Underweight",B1594&lt;24.9,"Normal Weight",B1594&lt;30,"Overweight",B1594&gt;=30,"Obesity")</f>
        <v>Obesity</v>
      </c>
      <c r="D1594" s="9">
        <v>4.46</v>
      </c>
      <c r="E1594" s="11" t="str" cm="1">
        <f t="array" ref="E1594">_xlfn.IFS(D1594&lt;5.7,"Normal",D1594&lt;6.5,"Prediabetes",D1594&gt;=6.5,"Diabetes")</f>
        <v>Normal</v>
      </c>
      <c r="F1594" s="9" t="s">
        <v>2378</v>
      </c>
      <c r="G1594" s="9" t="s">
        <v>2378</v>
      </c>
      <c r="H1594" s="9" t="s">
        <v>2380</v>
      </c>
      <c r="I1594" s="11">
        <v>1</v>
      </c>
      <c r="J1594" s="17" t="s">
        <v>2378</v>
      </c>
    </row>
    <row r="1595" spans="1:10" x14ac:dyDescent="0.3">
      <c r="A1595" s="9" t="s">
        <v>776</v>
      </c>
      <c r="B1595" s="9">
        <v>21.78</v>
      </c>
      <c r="C1595" s="11" t="str" cm="1">
        <f t="array" ref="C1595">_xlfn.IFS(B1595&lt;18.5,"Underweight",B1595&lt;24.9,"Normal Weight",B1595&lt;30,"Overweight",B1595&gt;=30,"Obesity")</f>
        <v>Normal Weight</v>
      </c>
      <c r="D1595" s="9">
        <v>9.31</v>
      </c>
      <c r="E1595" s="11" t="str" cm="1">
        <f t="array" ref="E1595">_xlfn.IFS(D1595&lt;5.7,"Normal",D1595&lt;6.5,"Prediabetes",D1595&gt;=6.5,"Diabetes")</f>
        <v>Diabetes</v>
      </c>
      <c r="F1595" s="9" t="s">
        <v>2380</v>
      </c>
      <c r="G1595" s="9" t="s">
        <v>2378</v>
      </c>
      <c r="H1595" s="9" t="s">
        <v>2378</v>
      </c>
      <c r="I1595" s="11">
        <v>0</v>
      </c>
      <c r="J1595" s="17" t="s">
        <v>2378</v>
      </c>
    </row>
    <row r="1596" spans="1:10" x14ac:dyDescent="0.3">
      <c r="A1596" s="9" t="s">
        <v>775</v>
      </c>
      <c r="B1596" s="9">
        <v>23.75</v>
      </c>
      <c r="C1596" s="11" t="str" cm="1">
        <f t="array" ref="C1596">_xlfn.IFS(B1596&lt;18.5,"Underweight",B1596&lt;24.9,"Normal Weight",B1596&lt;30,"Overweight",B1596&gt;=30,"Obesity")</f>
        <v>Normal Weight</v>
      </c>
      <c r="D1596" s="9">
        <v>5.03</v>
      </c>
      <c r="E1596" s="11" t="str" cm="1">
        <f t="array" ref="E1596">_xlfn.IFS(D1596&lt;5.7,"Normal",D1596&lt;6.5,"Prediabetes",D1596&gt;=6.5,"Diabetes")</f>
        <v>Normal</v>
      </c>
      <c r="F1596" s="9" t="s">
        <v>2378</v>
      </c>
      <c r="G1596" s="9" t="s">
        <v>2378</v>
      </c>
      <c r="H1596" s="9" t="s">
        <v>2378</v>
      </c>
      <c r="I1596" s="11">
        <v>1</v>
      </c>
      <c r="J1596" s="17" t="s">
        <v>2378</v>
      </c>
    </row>
    <row r="1597" spans="1:10" x14ac:dyDescent="0.3">
      <c r="A1597" s="9" t="s">
        <v>774</v>
      </c>
      <c r="B1597" s="9">
        <v>33.21</v>
      </c>
      <c r="C1597" s="11" t="str" cm="1">
        <f t="array" ref="C1597">_xlfn.IFS(B1597&lt;18.5,"Underweight",B1597&lt;24.9,"Normal Weight",B1597&lt;30,"Overweight",B1597&gt;=30,"Obesity")</f>
        <v>Obesity</v>
      </c>
      <c r="D1597" s="9">
        <v>5.07</v>
      </c>
      <c r="E1597" s="11" t="str" cm="1">
        <f t="array" ref="E1597">_xlfn.IFS(D1597&lt;5.7,"Normal",D1597&lt;6.5,"Prediabetes",D1597&gt;=6.5,"Diabetes")</f>
        <v>Normal</v>
      </c>
      <c r="F1597" s="9" t="s">
        <v>2380</v>
      </c>
      <c r="G1597" s="9" t="s">
        <v>2378</v>
      </c>
      <c r="H1597" s="9" t="s">
        <v>2378</v>
      </c>
      <c r="I1597" s="11">
        <v>1</v>
      </c>
      <c r="J1597" s="17" t="s">
        <v>2378</v>
      </c>
    </row>
    <row r="1598" spans="1:10" x14ac:dyDescent="0.3">
      <c r="A1598" s="9" t="s">
        <v>773</v>
      </c>
      <c r="B1598" s="9">
        <v>17.7</v>
      </c>
      <c r="C1598" s="11" t="str" cm="1">
        <f t="array" ref="C1598">_xlfn.IFS(B1598&lt;18.5,"Underweight",B1598&lt;24.9,"Normal Weight",B1598&lt;30,"Overweight",B1598&gt;=30,"Obesity")</f>
        <v>Underweight</v>
      </c>
      <c r="D1598" s="9">
        <v>10.42</v>
      </c>
      <c r="E1598" s="11" t="str" cm="1">
        <f t="array" ref="E1598">_xlfn.IFS(D1598&lt;5.7,"Normal",D1598&lt;6.5,"Prediabetes",D1598&gt;=6.5,"Diabetes")</f>
        <v>Diabetes</v>
      </c>
      <c r="F1598" s="9" t="s">
        <v>2380</v>
      </c>
      <c r="G1598" s="9" t="s">
        <v>2378</v>
      </c>
      <c r="H1598" s="9" t="s">
        <v>2378</v>
      </c>
      <c r="I1598" s="11">
        <v>2</v>
      </c>
      <c r="J1598" s="17" t="s">
        <v>2378</v>
      </c>
    </row>
    <row r="1599" spans="1:10" x14ac:dyDescent="0.3">
      <c r="A1599" s="9" t="s">
        <v>772</v>
      </c>
      <c r="B1599" s="9">
        <v>17.2</v>
      </c>
      <c r="C1599" s="11" t="str" cm="1">
        <f t="array" ref="C1599">_xlfn.IFS(B1599&lt;18.5,"Underweight",B1599&lt;24.9,"Normal Weight",B1599&lt;30,"Overweight",B1599&gt;=30,"Obesity")</f>
        <v>Underweight</v>
      </c>
      <c r="D1599" s="9">
        <v>6.45</v>
      </c>
      <c r="E1599" s="11" t="str" cm="1">
        <f t="array" ref="E1599">_xlfn.IFS(D1599&lt;5.7,"Normal",D1599&lt;6.5,"Prediabetes",D1599&gt;=6.5,"Diabetes")</f>
        <v>Prediabetes</v>
      </c>
      <c r="F1599" s="9" t="s">
        <v>2378</v>
      </c>
      <c r="G1599" s="9" t="s">
        <v>2378</v>
      </c>
      <c r="H1599" s="9" t="s">
        <v>2378</v>
      </c>
      <c r="I1599" s="11">
        <v>2</v>
      </c>
      <c r="J1599" s="17" t="s">
        <v>2378</v>
      </c>
    </row>
    <row r="1600" spans="1:10" x14ac:dyDescent="0.3">
      <c r="A1600" s="9" t="s">
        <v>771</v>
      </c>
      <c r="B1600" s="9">
        <v>19.21</v>
      </c>
      <c r="C1600" s="11" t="str" cm="1">
        <f t="array" ref="C1600">_xlfn.IFS(B1600&lt;18.5,"Underweight",B1600&lt;24.9,"Normal Weight",B1600&lt;30,"Overweight",B1600&gt;=30,"Obesity")</f>
        <v>Normal Weight</v>
      </c>
      <c r="D1600" s="9">
        <v>5.52</v>
      </c>
      <c r="E1600" s="11" t="str" cm="1">
        <f t="array" ref="E1600">_xlfn.IFS(D1600&lt;5.7,"Normal",D1600&lt;6.5,"Prediabetes",D1600&gt;=6.5,"Diabetes")</f>
        <v>Normal</v>
      </c>
      <c r="F1600" s="9" t="s">
        <v>2378</v>
      </c>
      <c r="G1600" s="9" t="s">
        <v>2378</v>
      </c>
      <c r="H1600" s="9" t="s">
        <v>2378</v>
      </c>
      <c r="I1600" s="11">
        <v>2</v>
      </c>
      <c r="J1600" s="17" t="s">
        <v>2378</v>
      </c>
    </row>
    <row r="1601" spans="1:10" x14ac:dyDescent="0.3">
      <c r="A1601" s="9" t="s">
        <v>770</v>
      </c>
      <c r="B1601" s="9">
        <v>23.2</v>
      </c>
      <c r="C1601" s="11" t="str" cm="1">
        <f t="array" ref="C1601">_xlfn.IFS(B1601&lt;18.5,"Underweight",B1601&lt;24.9,"Normal Weight",B1601&lt;30,"Overweight",B1601&gt;=30,"Obesity")</f>
        <v>Normal Weight</v>
      </c>
      <c r="D1601" s="9">
        <v>4.41</v>
      </c>
      <c r="E1601" s="11" t="str" cm="1">
        <f t="array" ref="E1601">_xlfn.IFS(D1601&lt;5.7,"Normal",D1601&lt;6.5,"Prediabetes",D1601&gt;=6.5,"Diabetes")</f>
        <v>Normal</v>
      </c>
      <c r="F1601" s="9" t="s">
        <v>2378</v>
      </c>
      <c r="G1601" s="9" t="s">
        <v>2378</v>
      </c>
      <c r="H1601" s="9" t="s">
        <v>2380</v>
      </c>
      <c r="I1601" s="11">
        <v>1</v>
      </c>
      <c r="J1601" s="17" t="s">
        <v>2378</v>
      </c>
    </row>
    <row r="1602" spans="1:10" x14ac:dyDescent="0.3">
      <c r="A1602" s="9" t="s">
        <v>769</v>
      </c>
      <c r="B1602" s="9">
        <v>32.5</v>
      </c>
      <c r="C1602" s="11" t="str" cm="1">
        <f t="array" ref="C1602">_xlfn.IFS(B1602&lt;18.5,"Underweight",B1602&lt;24.9,"Normal Weight",B1602&lt;30,"Overweight",B1602&gt;=30,"Obesity")</f>
        <v>Obesity</v>
      </c>
      <c r="D1602" s="9">
        <v>4.6900000000000004</v>
      </c>
      <c r="E1602" s="11" t="str" cm="1">
        <f t="array" ref="E1602">_xlfn.IFS(D1602&lt;5.7,"Normal",D1602&lt;6.5,"Prediabetes",D1602&gt;=6.5,"Diabetes")</f>
        <v>Normal</v>
      </c>
      <c r="F1602" s="9" t="s">
        <v>2380</v>
      </c>
      <c r="G1602" s="9" t="s">
        <v>2378</v>
      </c>
      <c r="H1602" s="9" t="s">
        <v>2380</v>
      </c>
      <c r="I1602" s="11">
        <v>1</v>
      </c>
      <c r="J1602" s="17" t="s">
        <v>2378</v>
      </c>
    </row>
    <row r="1603" spans="1:10" x14ac:dyDescent="0.3">
      <c r="A1603" s="9" t="s">
        <v>768</v>
      </c>
      <c r="B1603" s="9">
        <v>20.9</v>
      </c>
      <c r="C1603" s="11" t="str" cm="1">
        <f t="array" ref="C1603">_xlfn.IFS(B1603&lt;18.5,"Underweight",B1603&lt;24.9,"Normal Weight",B1603&lt;30,"Overweight",B1603&gt;=30,"Obesity")</f>
        <v>Normal Weight</v>
      </c>
      <c r="D1603" s="9">
        <v>6.94</v>
      </c>
      <c r="E1603" s="11" t="str" cm="1">
        <f t="array" ref="E1603">_xlfn.IFS(D1603&lt;5.7,"Normal",D1603&lt;6.5,"Prediabetes",D1603&gt;=6.5,"Diabetes")</f>
        <v>Diabetes</v>
      </c>
      <c r="F1603" s="9" t="s">
        <v>2378</v>
      </c>
      <c r="G1603" s="9" t="s">
        <v>2378</v>
      </c>
      <c r="H1603" s="9" t="s">
        <v>2378</v>
      </c>
      <c r="I1603" s="11">
        <v>0</v>
      </c>
      <c r="J1603" s="17" t="s">
        <v>2378</v>
      </c>
    </row>
    <row r="1604" spans="1:10" x14ac:dyDescent="0.3">
      <c r="A1604" s="9" t="s">
        <v>767</v>
      </c>
      <c r="B1604" s="9">
        <v>19.11</v>
      </c>
      <c r="C1604" s="11" t="str" cm="1">
        <f t="array" ref="C1604">_xlfn.IFS(B1604&lt;18.5,"Underweight",B1604&lt;24.9,"Normal Weight",B1604&lt;30,"Overweight",B1604&gt;=30,"Obesity")</f>
        <v>Normal Weight</v>
      </c>
      <c r="D1604" s="9">
        <v>4.3499999999999996</v>
      </c>
      <c r="E1604" s="11" t="str" cm="1">
        <f t="array" ref="E1604">_xlfn.IFS(D1604&lt;5.7,"Normal",D1604&lt;6.5,"Prediabetes",D1604&gt;=6.5,"Diabetes")</f>
        <v>Normal</v>
      </c>
      <c r="F1604" s="9" t="s">
        <v>2378</v>
      </c>
      <c r="G1604" s="9" t="s">
        <v>2378</v>
      </c>
      <c r="H1604" s="9" t="s">
        <v>2378</v>
      </c>
      <c r="I1604" s="11">
        <v>2</v>
      </c>
      <c r="J1604" s="17" t="s">
        <v>2378</v>
      </c>
    </row>
    <row r="1605" spans="1:10" x14ac:dyDescent="0.3">
      <c r="A1605" s="9" t="s">
        <v>766</v>
      </c>
      <c r="B1605" s="9">
        <v>31.17</v>
      </c>
      <c r="C1605" s="11" t="str" cm="1">
        <f t="array" ref="C1605">_xlfn.IFS(B1605&lt;18.5,"Underweight",B1605&lt;24.9,"Normal Weight",B1605&lt;30,"Overweight",B1605&gt;=30,"Obesity")</f>
        <v>Obesity</v>
      </c>
      <c r="D1605" s="9">
        <v>5.28</v>
      </c>
      <c r="E1605" s="11" t="str" cm="1">
        <f t="array" ref="E1605">_xlfn.IFS(D1605&lt;5.7,"Normal",D1605&lt;6.5,"Prediabetes",D1605&gt;=6.5,"Diabetes")</f>
        <v>Normal</v>
      </c>
      <c r="F1605" s="9" t="s">
        <v>2378</v>
      </c>
      <c r="G1605" s="9" t="s">
        <v>2378</v>
      </c>
      <c r="H1605" s="9" t="s">
        <v>2378</v>
      </c>
      <c r="I1605" s="11">
        <v>1</v>
      </c>
      <c r="J1605" s="17" t="s">
        <v>2378</v>
      </c>
    </row>
    <row r="1606" spans="1:10" x14ac:dyDescent="0.3">
      <c r="A1606" s="9" t="s">
        <v>765</v>
      </c>
      <c r="B1606" s="9">
        <v>36.08</v>
      </c>
      <c r="C1606" s="11" t="str" cm="1">
        <f t="array" ref="C1606">_xlfn.IFS(B1606&lt;18.5,"Underweight",B1606&lt;24.9,"Normal Weight",B1606&lt;30,"Overweight",B1606&gt;=30,"Obesity")</f>
        <v>Obesity</v>
      </c>
      <c r="D1606" s="9">
        <v>4.29</v>
      </c>
      <c r="E1606" s="11" t="str" cm="1">
        <f t="array" ref="E1606">_xlfn.IFS(D1606&lt;5.7,"Normal",D1606&lt;6.5,"Prediabetes",D1606&gt;=6.5,"Diabetes")</f>
        <v>Normal</v>
      </c>
      <c r="F1606" s="9" t="s">
        <v>2378</v>
      </c>
      <c r="G1606" s="9" t="s">
        <v>2378</v>
      </c>
      <c r="H1606" s="9" t="s">
        <v>2378</v>
      </c>
      <c r="I1606" s="11">
        <v>0</v>
      </c>
      <c r="J1606" s="17" t="s">
        <v>2378</v>
      </c>
    </row>
    <row r="1607" spans="1:10" x14ac:dyDescent="0.3">
      <c r="A1607" s="9" t="s">
        <v>764</v>
      </c>
      <c r="B1607" s="9">
        <v>28.024999999999999</v>
      </c>
      <c r="C1607" s="11" t="str" cm="1">
        <f t="array" ref="C1607">_xlfn.IFS(B1607&lt;18.5,"Underweight",B1607&lt;24.9,"Normal Weight",B1607&lt;30,"Overweight",B1607&gt;=30,"Obesity")</f>
        <v>Overweight</v>
      </c>
      <c r="D1607" s="9">
        <v>5.69</v>
      </c>
      <c r="E1607" s="11" t="str" cm="1">
        <f t="array" ref="E1607">_xlfn.IFS(D1607&lt;5.7,"Normal",D1607&lt;6.5,"Prediabetes",D1607&gt;=6.5,"Diabetes")</f>
        <v>Normal</v>
      </c>
      <c r="F1607" s="9" t="s">
        <v>2380</v>
      </c>
      <c r="G1607" s="9" t="s">
        <v>2378</v>
      </c>
      <c r="H1607" s="9" t="s">
        <v>2378</v>
      </c>
      <c r="I1607" s="11">
        <v>0</v>
      </c>
      <c r="J1607" s="17" t="s">
        <v>2378</v>
      </c>
    </row>
    <row r="1608" spans="1:10" x14ac:dyDescent="0.3">
      <c r="A1608" s="9" t="s">
        <v>763</v>
      </c>
      <c r="B1608" s="9">
        <v>24.32</v>
      </c>
      <c r="C1608" s="11" t="str" cm="1">
        <f t="array" ref="C1608">_xlfn.IFS(B1608&lt;18.5,"Underweight",B1608&lt;24.9,"Normal Weight",B1608&lt;30,"Overweight",B1608&gt;=30,"Obesity")</f>
        <v>Normal Weight</v>
      </c>
      <c r="D1608" s="9">
        <v>5.56</v>
      </c>
      <c r="E1608" s="11" t="str" cm="1">
        <f t="array" ref="E1608">_xlfn.IFS(D1608&lt;5.7,"Normal",D1608&lt;6.5,"Prediabetes",D1608&gt;=6.5,"Diabetes")</f>
        <v>Normal</v>
      </c>
      <c r="F1608" s="9" t="s">
        <v>2380</v>
      </c>
      <c r="G1608" s="9" t="s">
        <v>2378</v>
      </c>
      <c r="H1608" s="9" t="s">
        <v>2378</v>
      </c>
      <c r="I1608" s="11">
        <v>0</v>
      </c>
      <c r="J1608" s="17" t="s">
        <v>2378</v>
      </c>
    </row>
    <row r="1609" spans="1:10" x14ac:dyDescent="0.3">
      <c r="A1609" s="9" t="s">
        <v>762</v>
      </c>
      <c r="B1609" s="9">
        <v>38</v>
      </c>
      <c r="C1609" s="11" t="str" cm="1">
        <f t="array" ref="C1609">_xlfn.IFS(B1609&lt;18.5,"Underweight",B1609&lt;24.9,"Normal Weight",B1609&lt;30,"Overweight",B1609&gt;=30,"Obesity")</f>
        <v>Obesity</v>
      </c>
      <c r="D1609" s="9">
        <v>5.41</v>
      </c>
      <c r="E1609" s="11" t="str" cm="1">
        <f t="array" ref="E1609">_xlfn.IFS(D1609&lt;5.7,"Normal",D1609&lt;6.5,"Prediabetes",D1609&gt;=6.5,"Diabetes")</f>
        <v>Normal</v>
      </c>
      <c r="F1609" s="9" t="s">
        <v>2380</v>
      </c>
      <c r="G1609" s="9" t="s">
        <v>2378</v>
      </c>
      <c r="H1609" s="9" t="s">
        <v>2378</v>
      </c>
      <c r="I1609" s="11">
        <v>1</v>
      </c>
      <c r="J1609" s="17" t="s">
        <v>2378</v>
      </c>
    </row>
    <row r="1610" spans="1:10" x14ac:dyDescent="0.3">
      <c r="A1610" s="9" t="s">
        <v>761</v>
      </c>
      <c r="B1610" s="9">
        <v>31.6</v>
      </c>
      <c r="C1610" s="11" t="str" cm="1">
        <f t="array" ref="C1610">_xlfn.IFS(B1610&lt;18.5,"Underweight",B1610&lt;24.9,"Normal Weight",B1610&lt;30,"Overweight",B1610&gt;=30,"Obesity")</f>
        <v>Obesity</v>
      </c>
      <c r="D1610" s="9">
        <v>10.85</v>
      </c>
      <c r="E1610" s="11" t="str" cm="1">
        <f t="array" ref="E1610">_xlfn.IFS(D1610&lt;5.7,"Normal",D1610&lt;6.5,"Prediabetes",D1610&gt;=6.5,"Diabetes")</f>
        <v>Diabetes</v>
      </c>
      <c r="F1610" s="9" t="s">
        <v>2380</v>
      </c>
      <c r="G1610" s="9" t="s">
        <v>2378</v>
      </c>
      <c r="H1610" s="9" t="s">
        <v>2378</v>
      </c>
      <c r="I1610" s="11">
        <v>0</v>
      </c>
      <c r="J1610" s="17" t="s">
        <v>2378</v>
      </c>
    </row>
    <row r="1611" spans="1:10" x14ac:dyDescent="0.3">
      <c r="A1611" s="9" t="s">
        <v>760</v>
      </c>
      <c r="B1611" s="9">
        <v>31.02</v>
      </c>
      <c r="C1611" s="11" t="str" cm="1">
        <f t="array" ref="C1611">_xlfn.IFS(B1611&lt;18.5,"Underweight",B1611&lt;24.9,"Normal Weight",B1611&lt;30,"Overweight",B1611&gt;=30,"Obesity")</f>
        <v>Obesity</v>
      </c>
      <c r="D1611" s="9">
        <v>11.63</v>
      </c>
      <c r="E1611" s="11" t="str" cm="1">
        <f t="array" ref="E1611">_xlfn.IFS(D1611&lt;5.7,"Normal",D1611&lt;6.5,"Prediabetes",D1611&gt;=6.5,"Diabetes")</f>
        <v>Diabetes</v>
      </c>
      <c r="F1611" s="9" t="s">
        <v>2380</v>
      </c>
      <c r="G1611" s="9" t="s">
        <v>2378</v>
      </c>
      <c r="H1611" s="9" t="s">
        <v>2378</v>
      </c>
      <c r="I1611" s="11">
        <v>0</v>
      </c>
      <c r="J1611" s="17" t="s">
        <v>2378</v>
      </c>
    </row>
    <row r="1612" spans="1:10" x14ac:dyDescent="0.3">
      <c r="A1612" s="9" t="s">
        <v>759</v>
      </c>
      <c r="B1612" s="9">
        <v>29.26</v>
      </c>
      <c r="C1612" s="11" t="str" cm="1">
        <f t="array" ref="C1612">_xlfn.IFS(B1612&lt;18.5,"Underweight",B1612&lt;24.9,"Normal Weight",B1612&lt;30,"Overweight",B1612&gt;=30,"Obesity")</f>
        <v>Overweight</v>
      </c>
      <c r="D1612" s="9">
        <v>5.68</v>
      </c>
      <c r="E1612" s="11" t="str" cm="1">
        <f t="array" ref="E1612">_xlfn.IFS(D1612&lt;5.7,"Normal",D1612&lt;6.5,"Prediabetes",D1612&gt;=6.5,"Diabetes")</f>
        <v>Normal</v>
      </c>
      <c r="F1612" s="9" t="s">
        <v>2380</v>
      </c>
      <c r="G1612" s="9" t="s">
        <v>2378</v>
      </c>
      <c r="H1612" s="9" t="s">
        <v>2378</v>
      </c>
      <c r="I1612" s="11">
        <v>1</v>
      </c>
      <c r="J1612" s="17" t="s">
        <v>2378</v>
      </c>
    </row>
    <row r="1613" spans="1:10" x14ac:dyDescent="0.3">
      <c r="A1613" s="9" t="s">
        <v>758</v>
      </c>
      <c r="B1613" s="9">
        <v>15.09</v>
      </c>
      <c r="C1613" s="11" t="str" cm="1">
        <f t="array" ref="C1613">_xlfn.IFS(B1613&lt;18.5,"Underweight",B1613&lt;24.9,"Normal Weight",B1613&lt;30,"Overweight",B1613&gt;=30,"Obesity")</f>
        <v>Underweight</v>
      </c>
      <c r="D1613" s="9">
        <v>7.59</v>
      </c>
      <c r="E1613" s="11" t="str" cm="1">
        <f t="array" ref="E1613">_xlfn.IFS(D1613&lt;5.7,"Normal",D1613&lt;6.5,"Prediabetes",D1613&gt;=6.5,"Diabetes")</f>
        <v>Diabetes</v>
      </c>
      <c r="F1613" s="9" t="s">
        <v>2380</v>
      </c>
      <c r="G1613" s="9" t="s">
        <v>2378</v>
      </c>
      <c r="H1613" s="9" t="s">
        <v>2378</v>
      </c>
      <c r="I1613" s="11">
        <v>2</v>
      </c>
      <c r="J1613" s="17" t="s">
        <v>2378</v>
      </c>
    </row>
    <row r="1614" spans="1:10" x14ac:dyDescent="0.3">
      <c r="A1614" s="9" t="s">
        <v>757</v>
      </c>
      <c r="B1614" s="9">
        <v>22.63</v>
      </c>
      <c r="C1614" s="11" t="str" cm="1">
        <f t="array" ref="C1614">_xlfn.IFS(B1614&lt;18.5,"Underweight",B1614&lt;24.9,"Normal Weight",B1614&lt;30,"Overweight",B1614&gt;=30,"Obesity")</f>
        <v>Normal Weight</v>
      </c>
      <c r="D1614" s="9">
        <v>5.09</v>
      </c>
      <c r="E1614" s="11" t="str" cm="1">
        <f t="array" ref="E1614">_xlfn.IFS(D1614&lt;5.7,"Normal",D1614&lt;6.5,"Prediabetes",D1614&gt;=6.5,"Diabetes")</f>
        <v>Normal</v>
      </c>
      <c r="F1614" s="9" t="s">
        <v>2380</v>
      </c>
      <c r="G1614" s="9" t="s">
        <v>2378</v>
      </c>
      <c r="H1614" s="9" t="s">
        <v>2378</v>
      </c>
      <c r="I1614" s="11">
        <v>0</v>
      </c>
      <c r="J1614" s="17" t="s">
        <v>2378</v>
      </c>
    </row>
    <row r="1615" spans="1:10" x14ac:dyDescent="0.3">
      <c r="A1615" s="9" t="s">
        <v>756</v>
      </c>
      <c r="B1615" s="9">
        <v>23.46</v>
      </c>
      <c r="C1615" s="11" t="str" cm="1">
        <f t="array" ref="C1615">_xlfn.IFS(B1615&lt;18.5,"Underweight",B1615&lt;24.9,"Normal Weight",B1615&lt;30,"Overweight",B1615&gt;=30,"Obesity")</f>
        <v>Normal Weight</v>
      </c>
      <c r="D1615" s="9">
        <v>4.21</v>
      </c>
      <c r="E1615" s="11" t="str" cm="1">
        <f t="array" ref="E1615">_xlfn.IFS(D1615&lt;5.7,"Normal",D1615&lt;6.5,"Prediabetes",D1615&gt;=6.5,"Diabetes")</f>
        <v>Normal</v>
      </c>
      <c r="F1615" s="9" t="s">
        <v>2378</v>
      </c>
      <c r="G1615" s="9" t="s">
        <v>2378</v>
      </c>
      <c r="H1615" s="9" t="s">
        <v>2378</v>
      </c>
      <c r="I1615" s="11">
        <v>1</v>
      </c>
      <c r="J1615" s="17" t="s">
        <v>2378</v>
      </c>
    </row>
    <row r="1616" spans="1:10" x14ac:dyDescent="0.3">
      <c r="A1616" s="9" t="s">
        <v>755</v>
      </c>
      <c r="B1616" s="9">
        <v>22.56</v>
      </c>
      <c r="C1616" s="11" t="str" cm="1">
        <f t="array" ref="C1616">_xlfn.IFS(B1616&lt;18.5,"Underweight",B1616&lt;24.9,"Normal Weight",B1616&lt;30,"Overweight",B1616&gt;=30,"Obesity")</f>
        <v>Normal Weight</v>
      </c>
      <c r="D1616" s="9">
        <v>4.34</v>
      </c>
      <c r="E1616" s="11" t="str" cm="1">
        <f t="array" ref="E1616">_xlfn.IFS(D1616&lt;5.7,"Normal",D1616&lt;6.5,"Prediabetes",D1616&gt;=6.5,"Diabetes")</f>
        <v>Normal</v>
      </c>
      <c r="F1616" s="9" t="s">
        <v>2380</v>
      </c>
      <c r="G1616" s="9" t="s">
        <v>2378</v>
      </c>
      <c r="H1616" s="9" t="s">
        <v>2378</v>
      </c>
      <c r="I1616" s="11">
        <v>0</v>
      </c>
      <c r="J1616" s="17" t="s">
        <v>2378</v>
      </c>
    </row>
    <row r="1617" spans="1:10" x14ac:dyDescent="0.3">
      <c r="A1617" s="9" t="s">
        <v>754</v>
      </c>
      <c r="B1617" s="9">
        <v>19.28</v>
      </c>
      <c r="C1617" s="11" t="str" cm="1">
        <f t="array" ref="C1617">_xlfn.IFS(B1617&lt;18.5,"Underweight",B1617&lt;24.9,"Normal Weight",B1617&lt;30,"Overweight",B1617&gt;=30,"Obesity")</f>
        <v>Normal Weight</v>
      </c>
      <c r="D1617" s="9">
        <v>11.85</v>
      </c>
      <c r="E1617" s="11" t="str" cm="1">
        <f t="array" ref="E1617">_xlfn.IFS(D1617&lt;5.7,"Normal",D1617&lt;6.5,"Prediabetes",D1617&gt;=6.5,"Diabetes")</f>
        <v>Diabetes</v>
      </c>
      <c r="F1617" s="9" t="s">
        <v>2378</v>
      </c>
      <c r="G1617" s="9" t="s">
        <v>2378</v>
      </c>
      <c r="H1617" s="9" t="s">
        <v>2378</v>
      </c>
      <c r="I1617" s="11">
        <v>2</v>
      </c>
      <c r="J1617" s="17" t="s">
        <v>2378</v>
      </c>
    </row>
    <row r="1618" spans="1:10" x14ac:dyDescent="0.3">
      <c r="A1618" s="9" t="s">
        <v>753</v>
      </c>
      <c r="B1618" s="9">
        <v>15.37</v>
      </c>
      <c r="C1618" s="11" t="str" cm="1">
        <f t="array" ref="C1618">_xlfn.IFS(B1618&lt;18.5,"Underweight",B1618&lt;24.9,"Normal Weight",B1618&lt;30,"Overweight",B1618&gt;=30,"Obesity")</f>
        <v>Underweight</v>
      </c>
      <c r="D1618" s="9">
        <v>9.61</v>
      </c>
      <c r="E1618" s="11" t="str" cm="1">
        <f t="array" ref="E1618">_xlfn.IFS(D1618&lt;5.7,"Normal",D1618&lt;6.5,"Prediabetes",D1618&gt;=6.5,"Diabetes")</f>
        <v>Diabetes</v>
      </c>
      <c r="F1618" s="9" t="s">
        <v>2380</v>
      </c>
      <c r="G1618" s="9" t="s">
        <v>2378</v>
      </c>
      <c r="H1618" s="9" t="s">
        <v>2378</v>
      </c>
      <c r="I1618" s="11">
        <v>2</v>
      </c>
      <c r="J1618" s="17" t="s">
        <v>2378</v>
      </c>
    </row>
    <row r="1619" spans="1:10" x14ac:dyDescent="0.3">
      <c r="A1619" s="9" t="s">
        <v>752</v>
      </c>
      <c r="B1619" s="9">
        <v>18.71</v>
      </c>
      <c r="C1619" s="11" t="str" cm="1">
        <f t="array" ref="C1619">_xlfn.IFS(B1619&lt;18.5,"Underweight",B1619&lt;24.9,"Normal Weight",B1619&lt;30,"Overweight",B1619&gt;=30,"Obesity")</f>
        <v>Normal Weight</v>
      </c>
      <c r="D1619" s="9">
        <v>5.29</v>
      </c>
      <c r="E1619" s="11" t="str" cm="1">
        <f t="array" ref="E1619">_xlfn.IFS(D1619&lt;5.7,"Normal",D1619&lt;6.5,"Prediabetes",D1619&gt;=6.5,"Diabetes")</f>
        <v>Normal</v>
      </c>
      <c r="F1619" s="9" t="s">
        <v>2380</v>
      </c>
      <c r="G1619" s="9" t="s">
        <v>2378</v>
      </c>
      <c r="H1619" s="9" t="s">
        <v>2378</v>
      </c>
      <c r="I1619" s="11">
        <v>0</v>
      </c>
      <c r="J1619" s="17" t="s">
        <v>2378</v>
      </c>
    </row>
    <row r="1620" spans="1:10" x14ac:dyDescent="0.3">
      <c r="A1620" s="9" t="s">
        <v>751</v>
      </c>
      <c r="B1620" s="9">
        <v>20.61</v>
      </c>
      <c r="C1620" s="11" t="str" cm="1">
        <f t="array" ref="C1620">_xlfn.IFS(B1620&lt;18.5,"Underweight",B1620&lt;24.9,"Normal Weight",B1620&lt;30,"Overweight",B1620&gt;=30,"Obesity")</f>
        <v>Normal Weight</v>
      </c>
      <c r="D1620" s="9">
        <v>6.89</v>
      </c>
      <c r="E1620" s="11" t="str" cm="1">
        <f t="array" ref="E1620">_xlfn.IFS(D1620&lt;5.7,"Normal",D1620&lt;6.5,"Prediabetes",D1620&gt;=6.5,"Diabetes")</f>
        <v>Diabetes</v>
      </c>
      <c r="F1620" s="9" t="s">
        <v>2378</v>
      </c>
      <c r="G1620" s="9" t="s">
        <v>2378</v>
      </c>
      <c r="H1620" s="9" t="s">
        <v>2378</v>
      </c>
      <c r="I1620" s="11">
        <v>0</v>
      </c>
      <c r="J1620" s="17" t="s">
        <v>2378</v>
      </c>
    </row>
    <row r="1621" spans="1:10" x14ac:dyDescent="0.3">
      <c r="A1621" s="9" t="s">
        <v>750</v>
      </c>
      <c r="B1621" s="9">
        <v>15.99</v>
      </c>
      <c r="C1621" s="11" t="str" cm="1">
        <f t="array" ref="C1621">_xlfn.IFS(B1621&lt;18.5,"Underweight",B1621&lt;24.9,"Normal Weight",B1621&lt;30,"Overweight",B1621&gt;=30,"Obesity")</f>
        <v>Underweight</v>
      </c>
      <c r="D1621" s="9">
        <v>4.57</v>
      </c>
      <c r="E1621" s="11" t="str" cm="1">
        <f t="array" ref="E1621">_xlfn.IFS(D1621&lt;5.7,"Normal",D1621&lt;6.5,"Prediabetes",D1621&gt;=6.5,"Diabetes")</f>
        <v>Normal</v>
      </c>
      <c r="F1621" s="9" t="s">
        <v>2380</v>
      </c>
      <c r="G1621" s="9" t="s">
        <v>2378</v>
      </c>
      <c r="H1621" s="9" t="s">
        <v>2380</v>
      </c>
      <c r="I1621" s="11">
        <v>1</v>
      </c>
      <c r="J1621" s="17" t="s">
        <v>2378</v>
      </c>
    </row>
    <row r="1622" spans="1:10" x14ac:dyDescent="0.3">
      <c r="A1622" s="9" t="s">
        <v>749</v>
      </c>
      <c r="B1622" s="9">
        <v>33.155000000000001</v>
      </c>
      <c r="C1622" s="11" t="str" cm="1">
        <f t="array" ref="C1622">_xlfn.IFS(B1622&lt;18.5,"Underweight",B1622&lt;24.9,"Normal Weight",B1622&lt;30,"Overweight",B1622&gt;=30,"Obesity")</f>
        <v>Obesity</v>
      </c>
      <c r="D1622" s="9">
        <v>4.32</v>
      </c>
      <c r="E1622" s="11" t="str" cm="1">
        <f t="array" ref="E1622">_xlfn.IFS(D1622&lt;5.7,"Normal",D1622&lt;6.5,"Prediabetes",D1622&gt;=6.5,"Diabetes")</f>
        <v>Normal</v>
      </c>
      <c r="F1622" s="9" t="s">
        <v>2378</v>
      </c>
      <c r="G1622" s="9" t="s">
        <v>2378</v>
      </c>
      <c r="H1622" s="9" t="s">
        <v>2378</v>
      </c>
      <c r="I1622" s="11">
        <v>0</v>
      </c>
      <c r="J1622" s="17" t="s">
        <v>2378</v>
      </c>
    </row>
    <row r="1623" spans="1:10" x14ac:dyDescent="0.3">
      <c r="A1623" s="9" t="s">
        <v>748</v>
      </c>
      <c r="B1623" s="9">
        <v>26.22</v>
      </c>
      <c r="C1623" s="11" t="str" cm="1">
        <f t="array" ref="C1623">_xlfn.IFS(B1623&lt;18.5,"Underweight",B1623&lt;24.9,"Normal Weight",B1623&lt;30,"Overweight",B1623&gt;=30,"Obesity")</f>
        <v>Overweight</v>
      </c>
      <c r="D1623" s="9">
        <v>5.57</v>
      </c>
      <c r="E1623" s="11" t="str" cm="1">
        <f t="array" ref="E1623">_xlfn.IFS(D1623&lt;5.7,"Normal",D1623&lt;6.5,"Prediabetes",D1623&gt;=6.5,"Diabetes")</f>
        <v>Normal</v>
      </c>
      <c r="F1623" s="9" t="s">
        <v>2380</v>
      </c>
      <c r="G1623" s="9" t="s">
        <v>2378</v>
      </c>
      <c r="H1623" s="9" t="s">
        <v>2380</v>
      </c>
      <c r="I1623" s="11">
        <v>1</v>
      </c>
      <c r="J1623" s="17" t="s">
        <v>2378</v>
      </c>
    </row>
    <row r="1624" spans="1:10" x14ac:dyDescent="0.3">
      <c r="A1624" s="9" t="s">
        <v>747</v>
      </c>
      <c r="B1624" s="9">
        <v>21.85</v>
      </c>
      <c r="C1624" s="11" t="str" cm="1">
        <f t="array" ref="C1624">_xlfn.IFS(B1624&lt;18.5,"Underweight",B1624&lt;24.9,"Normal Weight",B1624&lt;30,"Overweight",B1624&gt;=30,"Obesity")</f>
        <v>Normal Weight</v>
      </c>
      <c r="D1624" s="9">
        <v>5.26</v>
      </c>
      <c r="E1624" s="11" t="str" cm="1">
        <f t="array" ref="E1624">_xlfn.IFS(D1624&lt;5.7,"Normal",D1624&lt;6.5,"Prediabetes",D1624&gt;=6.5,"Diabetes")</f>
        <v>Normal</v>
      </c>
      <c r="F1624" s="9" t="s">
        <v>2380</v>
      </c>
      <c r="G1624" s="9" t="s">
        <v>2378</v>
      </c>
      <c r="H1624" s="9" t="s">
        <v>2380</v>
      </c>
      <c r="I1624" s="11">
        <v>1</v>
      </c>
      <c r="J1624" s="17" t="s">
        <v>2378</v>
      </c>
    </row>
    <row r="1625" spans="1:10" x14ac:dyDescent="0.3">
      <c r="A1625" s="9" t="s">
        <v>746</v>
      </c>
      <c r="B1625" s="9">
        <v>30.495000000000001</v>
      </c>
      <c r="C1625" s="11" t="str" cm="1">
        <f t="array" ref="C1625">_xlfn.IFS(B1625&lt;18.5,"Underweight",B1625&lt;24.9,"Normal Weight",B1625&lt;30,"Overweight",B1625&gt;=30,"Obesity")</f>
        <v>Obesity</v>
      </c>
      <c r="D1625" s="9">
        <v>6.25</v>
      </c>
      <c r="E1625" s="11" t="str" cm="1">
        <f t="array" ref="E1625">_xlfn.IFS(D1625&lt;5.7,"Normal",D1625&lt;6.5,"Prediabetes",D1625&gt;=6.5,"Diabetes")</f>
        <v>Prediabetes</v>
      </c>
      <c r="F1625" s="9" t="s">
        <v>2378</v>
      </c>
      <c r="G1625" s="9" t="s">
        <v>2378</v>
      </c>
      <c r="H1625" s="9" t="s">
        <v>2378</v>
      </c>
      <c r="I1625" s="11">
        <v>0</v>
      </c>
      <c r="J1625" s="17" t="s">
        <v>2378</v>
      </c>
    </row>
    <row r="1626" spans="1:10" x14ac:dyDescent="0.3">
      <c r="A1626" s="9" t="s">
        <v>745</v>
      </c>
      <c r="B1626" s="9">
        <v>34.104999999999997</v>
      </c>
      <c r="C1626" s="11" t="str" cm="1">
        <f t="array" ref="C1626">_xlfn.IFS(B1626&lt;18.5,"Underweight",B1626&lt;24.9,"Normal Weight",B1626&lt;30,"Overweight",B1626&gt;=30,"Obesity")</f>
        <v>Obesity</v>
      </c>
      <c r="D1626" s="9">
        <v>5.67</v>
      </c>
      <c r="E1626" s="11" t="str" cm="1">
        <f t="array" ref="E1626">_xlfn.IFS(D1626&lt;5.7,"Normal",D1626&lt;6.5,"Prediabetes",D1626&gt;=6.5,"Diabetes")</f>
        <v>Normal</v>
      </c>
      <c r="F1626" s="9" t="s">
        <v>2380</v>
      </c>
      <c r="G1626" s="9" t="s">
        <v>2378</v>
      </c>
      <c r="H1626" s="9" t="s">
        <v>2378</v>
      </c>
      <c r="I1626" s="11">
        <v>0</v>
      </c>
      <c r="J1626" s="17" t="s">
        <v>2378</v>
      </c>
    </row>
    <row r="1627" spans="1:10" x14ac:dyDescent="0.3">
      <c r="A1627" s="9" t="s">
        <v>744</v>
      </c>
      <c r="B1627" s="9">
        <v>32.770000000000003</v>
      </c>
      <c r="C1627" s="11" t="str" cm="1">
        <f t="array" ref="C1627">_xlfn.IFS(B1627&lt;18.5,"Underweight",B1627&lt;24.9,"Normal Weight",B1627&lt;30,"Overweight",B1627&gt;=30,"Obesity")</f>
        <v>Obesity</v>
      </c>
      <c r="D1627" s="9">
        <v>4.42</v>
      </c>
      <c r="E1627" s="11" t="str" cm="1">
        <f t="array" ref="E1627">_xlfn.IFS(D1627&lt;5.7,"Normal",D1627&lt;6.5,"Prediabetes",D1627&gt;=6.5,"Diabetes")</f>
        <v>Normal</v>
      </c>
      <c r="F1627" s="9" t="s">
        <v>2380</v>
      </c>
      <c r="G1627" s="9" t="s">
        <v>2378</v>
      </c>
      <c r="H1627" s="9" t="s">
        <v>2378</v>
      </c>
      <c r="I1627" s="11">
        <v>1</v>
      </c>
      <c r="J1627" s="17" t="s">
        <v>2378</v>
      </c>
    </row>
    <row r="1628" spans="1:10" x14ac:dyDescent="0.3">
      <c r="A1628" s="9" t="s">
        <v>743</v>
      </c>
      <c r="B1628" s="9">
        <v>16.850000000000001</v>
      </c>
      <c r="C1628" s="11" t="str" cm="1">
        <f t="array" ref="C1628">_xlfn.IFS(B1628&lt;18.5,"Underweight",B1628&lt;24.9,"Normal Weight",B1628&lt;30,"Overweight",B1628&gt;=30,"Obesity")</f>
        <v>Underweight</v>
      </c>
      <c r="D1628" s="9">
        <v>11.75</v>
      </c>
      <c r="E1628" s="11" t="str" cm="1">
        <f t="array" ref="E1628">_xlfn.IFS(D1628&lt;5.7,"Normal",D1628&lt;6.5,"Prediabetes",D1628&gt;=6.5,"Diabetes")</f>
        <v>Diabetes</v>
      </c>
      <c r="F1628" s="9" t="s">
        <v>2380</v>
      </c>
      <c r="G1628" s="9" t="s">
        <v>2378</v>
      </c>
      <c r="H1628" s="9" t="s">
        <v>2378</v>
      </c>
      <c r="I1628" s="11">
        <v>2</v>
      </c>
      <c r="J1628" s="17" t="s">
        <v>2378</v>
      </c>
    </row>
    <row r="1629" spans="1:10" x14ac:dyDescent="0.3">
      <c r="A1629" s="9" t="s">
        <v>742</v>
      </c>
      <c r="B1629" s="9">
        <v>34.700000000000003</v>
      </c>
      <c r="C1629" s="11" t="str" cm="1">
        <f t="array" ref="C1629">_xlfn.IFS(B1629&lt;18.5,"Underweight",B1629&lt;24.9,"Normal Weight",B1629&lt;30,"Overweight",B1629&gt;=30,"Obesity")</f>
        <v>Obesity</v>
      </c>
      <c r="D1629" s="9">
        <v>6.06</v>
      </c>
      <c r="E1629" s="11" t="str" cm="1">
        <f t="array" ref="E1629">_xlfn.IFS(D1629&lt;5.7,"Normal",D1629&lt;6.5,"Prediabetes",D1629&gt;=6.5,"Diabetes")</f>
        <v>Prediabetes</v>
      </c>
      <c r="F1629" s="9" t="s">
        <v>2378</v>
      </c>
      <c r="G1629" s="9" t="s">
        <v>2378</v>
      </c>
      <c r="H1629" s="9" t="s">
        <v>2378</v>
      </c>
      <c r="I1629" s="11">
        <v>1</v>
      </c>
      <c r="J1629" s="17" t="s">
        <v>2378</v>
      </c>
    </row>
    <row r="1630" spans="1:10" x14ac:dyDescent="0.3">
      <c r="A1630" s="9" t="s">
        <v>741</v>
      </c>
      <c r="B1630" s="9">
        <v>37.049999999999997</v>
      </c>
      <c r="C1630" s="11" t="str" cm="1">
        <f t="array" ref="C1630">_xlfn.IFS(B1630&lt;18.5,"Underweight",B1630&lt;24.9,"Normal Weight",B1630&lt;30,"Overweight",B1630&gt;=30,"Obesity")</f>
        <v>Obesity</v>
      </c>
      <c r="D1630" s="9">
        <v>5.48</v>
      </c>
      <c r="E1630" s="11" t="str" cm="1">
        <f t="array" ref="E1630">_xlfn.IFS(D1630&lt;5.7,"Normal",D1630&lt;6.5,"Prediabetes",D1630&gt;=6.5,"Diabetes")</f>
        <v>Normal</v>
      </c>
      <c r="F1630" s="9" t="s">
        <v>2378</v>
      </c>
      <c r="G1630" s="9" t="s">
        <v>2378</v>
      </c>
      <c r="H1630" s="9" t="s">
        <v>2378</v>
      </c>
      <c r="I1630" s="11">
        <v>1</v>
      </c>
      <c r="J1630" s="17" t="s">
        <v>2378</v>
      </c>
    </row>
    <row r="1631" spans="1:10" x14ac:dyDescent="0.3">
      <c r="A1631" s="9" t="s">
        <v>740</v>
      </c>
      <c r="B1631" s="9">
        <v>18.78</v>
      </c>
      <c r="C1631" s="11" t="str" cm="1">
        <f t="array" ref="C1631">_xlfn.IFS(B1631&lt;18.5,"Underweight",B1631&lt;24.9,"Normal Weight",B1631&lt;30,"Overweight",B1631&gt;=30,"Obesity")</f>
        <v>Normal Weight</v>
      </c>
      <c r="D1631" s="9">
        <v>4.45</v>
      </c>
      <c r="E1631" s="11" t="str" cm="1">
        <f t="array" ref="E1631">_xlfn.IFS(D1631&lt;5.7,"Normal",D1631&lt;6.5,"Prediabetes",D1631&gt;=6.5,"Diabetes")</f>
        <v>Normal</v>
      </c>
      <c r="F1631" s="9" t="s">
        <v>2378</v>
      </c>
      <c r="G1631" s="9" t="s">
        <v>2378</v>
      </c>
      <c r="H1631" s="9" t="s">
        <v>2380</v>
      </c>
      <c r="I1631" s="11">
        <v>1</v>
      </c>
      <c r="J1631" s="17" t="s">
        <v>2378</v>
      </c>
    </row>
    <row r="1632" spans="1:10" x14ac:dyDescent="0.3">
      <c r="A1632" s="9" t="s">
        <v>739</v>
      </c>
      <c r="B1632" s="9">
        <v>28.024999999999999</v>
      </c>
      <c r="C1632" s="11" t="str" cm="1">
        <f t="array" ref="C1632">_xlfn.IFS(B1632&lt;18.5,"Underweight",B1632&lt;24.9,"Normal Weight",B1632&lt;30,"Overweight",B1632&gt;=30,"Obesity")</f>
        <v>Overweight</v>
      </c>
      <c r="D1632" s="9">
        <v>5</v>
      </c>
      <c r="E1632" s="11" t="str" cm="1">
        <f t="array" ref="E1632">_xlfn.IFS(D1632&lt;5.7,"Normal",D1632&lt;6.5,"Prediabetes",D1632&gt;=6.5,"Diabetes")</f>
        <v>Normal</v>
      </c>
      <c r="F1632" s="9" t="s">
        <v>2378</v>
      </c>
      <c r="G1632" s="9" t="s">
        <v>2378</v>
      </c>
      <c r="H1632" s="9" t="s">
        <v>2378</v>
      </c>
      <c r="I1632" s="11">
        <v>1</v>
      </c>
      <c r="J1632" s="17" t="s">
        <v>2378</v>
      </c>
    </row>
    <row r="1633" spans="1:10" x14ac:dyDescent="0.3">
      <c r="A1633" s="9" t="s">
        <v>738</v>
      </c>
      <c r="B1633" s="9">
        <v>35.090000000000003</v>
      </c>
      <c r="C1633" s="11" t="str" cm="1">
        <f t="array" ref="C1633">_xlfn.IFS(B1633&lt;18.5,"Underweight",B1633&lt;24.9,"Normal Weight",B1633&lt;30,"Overweight",B1633&gt;=30,"Obesity")</f>
        <v>Obesity</v>
      </c>
      <c r="D1633" s="9">
        <v>5.84</v>
      </c>
      <c r="E1633" s="11" t="str" cm="1">
        <f t="array" ref="E1633">_xlfn.IFS(D1633&lt;5.7,"Normal",D1633&lt;6.5,"Prediabetes",D1633&gt;=6.5,"Diabetes")</f>
        <v>Prediabetes</v>
      </c>
      <c r="F1633" s="9" t="s">
        <v>2378</v>
      </c>
      <c r="G1633" s="9" t="s">
        <v>2378</v>
      </c>
      <c r="H1633" s="9" t="s">
        <v>2378</v>
      </c>
      <c r="I1633" s="11">
        <v>0</v>
      </c>
      <c r="J1633" s="17" t="s">
        <v>2378</v>
      </c>
    </row>
    <row r="1634" spans="1:10" x14ac:dyDescent="0.3">
      <c r="A1634" s="9" t="s">
        <v>737</v>
      </c>
      <c r="B1634" s="9">
        <v>34.42</v>
      </c>
      <c r="C1634" s="11" t="str" cm="1">
        <f t="array" ref="C1634">_xlfn.IFS(B1634&lt;18.5,"Underweight",B1634&lt;24.9,"Normal Weight",B1634&lt;30,"Overweight",B1634&gt;=30,"Obesity")</f>
        <v>Obesity</v>
      </c>
      <c r="D1634" s="9">
        <v>5.21</v>
      </c>
      <c r="E1634" s="11" t="str" cm="1">
        <f t="array" ref="E1634">_xlfn.IFS(D1634&lt;5.7,"Normal",D1634&lt;6.5,"Prediabetes",D1634&gt;=6.5,"Diabetes")</f>
        <v>Normal</v>
      </c>
      <c r="F1634" s="9" t="s">
        <v>2380</v>
      </c>
      <c r="G1634" s="9" t="s">
        <v>2378</v>
      </c>
      <c r="H1634" s="9" t="s">
        <v>2378</v>
      </c>
      <c r="I1634" s="11">
        <v>0</v>
      </c>
      <c r="J1634" s="17" t="s">
        <v>2378</v>
      </c>
    </row>
    <row r="1635" spans="1:10" x14ac:dyDescent="0.3">
      <c r="A1635" s="9" t="s">
        <v>736</v>
      </c>
      <c r="B1635" s="9">
        <v>29.4</v>
      </c>
      <c r="C1635" s="11" t="str" cm="1">
        <f t="array" ref="C1635">_xlfn.IFS(B1635&lt;18.5,"Underweight",B1635&lt;24.9,"Normal Weight",B1635&lt;30,"Overweight",B1635&gt;=30,"Obesity")</f>
        <v>Overweight</v>
      </c>
      <c r="D1635" s="9">
        <v>4.26</v>
      </c>
      <c r="E1635" s="11" t="str" cm="1">
        <f t="array" ref="E1635">_xlfn.IFS(D1635&lt;5.7,"Normal",D1635&lt;6.5,"Prediabetes",D1635&gt;=6.5,"Diabetes")</f>
        <v>Normal</v>
      </c>
      <c r="F1635" s="9" t="s">
        <v>2378</v>
      </c>
      <c r="G1635" s="9" t="s">
        <v>2378</v>
      </c>
      <c r="H1635" s="9" t="s">
        <v>2378</v>
      </c>
      <c r="I1635" s="11">
        <v>0</v>
      </c>
      <c r="J1635" s="17" t="s">
        <v>2378</v>
      </c>
    </row>
    <row r="1636" spans="1:10" x14ac:dyDescent="0.3">
      <c r="A1636" s="9" t="s">
        <v>735</v>
      </c>
      <c r="B1636" s="9">
        <v>21.31</v>
      </c>
      <c r="C1636" s="11" t="str" cm="1">
        <f t="array" ref="C1636">_xlfn.IFS(B1636&lt;18.5,"Underweight",B1636&lt;24.9,"Normal Weight",B1636&lt;30,"Overweight",B1636&gt;=30,"Obesity")</f>
        <v>Normal Weight</v>
      </c>
      <c r="D1636" s="9">
        <v>4.17</v>
      </c>
      <c r="E1636" s="11" t="str" cm="1">
        <f t="array" ref="E1636">_xlfn.IFS(D1636&lt;5.7,"Normal",D1636&lt;6.5,"Prediabetes",D1636&gt;=6.5,"Diabetes")</f>
        <v>Normal</v>
      </c>
      <c r="F1636" s="9" t="s">
        <v>2378</v>
      </c>
      <c r="G1636" s="9" t="s">
        <v>2378</v>
      </c>
      <c r="H1636" s="9" t="s">
        <v>2378</v>
      </c>
      <c r="I1636" s="11">
        <v>0</v>
      </c>
      <c r="J1636" s="17" t="s">
        <v>2378</v>
      </c>
    </row>
    <row r="1637" spans="1:10" x14ac:dyDescent="0.3">
      <c r="A1637" s="9" t="s">
        <v>734</v>
      </c>
      <c r="B1637" s="9">
        <v>19.559999999999999</v>
      </c>
      <c r="C1637" s="11" t="str" cm="1">
        <f t="array" ref="C1637">_xlfn.IFS(B1637&lt;18.5,"Underweight",B1637&lt;24.9,"Normal Weight",B1637&lt;30,"Overweight",B1637&gt;=30,"Obesity")</f>
        <v>Normal Weight</v>
      </c>
      <c r="D1637" s="9">
        <v>11.96</v>
      </c>
      <c r="E1637" s="11" t="str" cm="1">
        <f t="array" ref="E1637">_xlfn.IFS(D1637&lt;5.7,"Normal",D1637&lt;6.5,"Prediabetes",D1637&gt;=6.5,"Diabetes")</f>
        <v>Diabetes</v>
      </c>
      <c r="F1637" s="9" t="s">
        <v>2378</v>
      </c>
      <c r="G1637" s="9" t="s">
        <v>2378</v>
      </c>
      <c r="H1637" s="9" t="s">
        <v>2378</v>
      </c>
      <c r="I1637" s="11">
        <v>0</v>
      </c>
      <c r="J1637" s="17" t="s">
        <v>2378</v>
      </c>
    </row>
    <row r="1638" spans="1:10" x14ac:dyDescent="0.3">
      <c r="A1638" s="9" t="s">
        <v>733</v>
      </c>
      <c r="B1638" s="9">
        <v>37.335000000000001</v>
      </c>
      <c r="C1638" s="11" t="str" cm="1">
        <f t="array" ref="C1638">_xlfn.IFS(B1638&lt;18.5,"Underweight",B1638&lt;24.9,"Normal Weight",B1638&lt;30,"Overweight",B1638&gt;=30,"Obesity")</f>
        <v>Obesity</v>
      </c>
      <c r="D1638" s="9">
        <v>6.26</v>
      </c>
      <c r="E1638" s="11" t="str" cm="1">
        <f t="array" ref="E1638">_xlfn.IFS(D1638&lt;5.7,"Normal",D1638&lt;6.5,"Prediabetes",D1638&gt;=6.5,"Diabetes")</f>
        <v>Prediabetes</v>
      </c>
      <c r="F1638" s="9" t="s">
        <v>2380</v>
      </c>
      <c r="G1638" s="9" t="s">
        <v>2378</v>
      </c>
      <c r="H1638" s="9" t="s">
        <v>2378</v>
      </c>
      <c r="I1638" s="11">
        <v>1</v>
      </c>
      <c r="J1638" s="17" t="s">
        <v>2378</v>
      </c>
    </row>
    <row r="1639" spans="1:10" x14ac:dyDescent="0.3">
      <c r="A1639" s="9" t="s">
        <v>732</v>
      </c>
      <c r="B1639" s="9">
        <v>19.53</v>
      </c>
      <c r="C1639" s="11" t="str" cm="1">
        <f t="array" ref="C1639">_xlfn.IFS(B1639&lt;18.5,"Underweight",B1639&lt;24.9,"Normal Weight",B1639&lt;30,"Overweight",B1639&gt;=30,"Obesity")</f>
        <v>Normal Weight</v>
      </c>
      <c r="D1639" s="9">
        <v>11.68</v>
      </c>
      <c r="E1639" s="11" t="str" cm="1">
        <f t="array" ref="E1639">_xlfn.IFS(D1639&lt;5.7,"Normal",D1639&lt;6.5,"Prediabetes",D1639&gt;=6.5,"Diabetes")</f>
        <v>Diabetes</v>
      </c>
      <c r="F1639" s="9" t="s">
        <v>2378</v>
      </c>
      <c r="G1639" s="9" t="s">
        <v>2378</v>
      </c>
      <c r="H1639" s="9" t="s">
        <v>2378</v>
      </c>
      <c r="I1639" s="11">
        <v>0</v>
      </c>
      <c r="J1639" s="17" t="s">
        <v>2378</v>
      </c>
    </row>
    <row r="1640" spans="1:10" x14ac:dyDescent="0.3">
      <c r="A1640" s="9" t="s">
        <v>731</v>
      </c>
      <c r="B1640" s="9">
        <v>34.1</v>
      </c>
      <c r="C1640" s="11" t="str" cm="1">
        <f t="array" ref="C1640">_xlfn.IFS(B1640&lt;18.5,"Underweight",B1640&lt;24.9,"Normal Weight",B1640&lt;30,"Overweight",B1640&gt;=30,"Obesity")</f>
        <v>Obesity</v>
      </c>
      <c r="D1640" s="9">
        <v>5.16</v>
      </c>
      <c r="E1640" s="11" t="str" cm="1">
        <f t="array" ref="E1640">_xlfn.IFS(D1640&lt;5.7,"Normal",D1640&lt;6.5,"Prediabetes",D1640&gt;=6.5,"Diabetes")</f>
        <v>Normal</v>
      </c>
      <c r="F1640" s="9" t="s">
        <v>2378</v>
      </c>
      <c r="G1640" s="9" t="s">
        <v>2378</v>
      </c>
      <c r="H1640" s="9" t="s">
        <v>2378</v>
      </c>
      <c r="I1640" s="11">
        <v>0</v>
      </c>
      <c r="J1640" s="17" t="s">
        <v>2378</v>
      </c>
    </row>
    <row r="1641" spans="1:10" x14ac:dyDescent="0.3">
      <c r="A1641" s="9" t="s">
        <v>730</v>
      </c>
      <c r="B1641" s="9">
        <v>16.5</v>
      </c>
      <c r="C1641" s="11" t="str" cm="1">
        <f t="array" ref="C1641">_xlfn.IFS(B1641&lt;18.5,"Underweight",B1641&lt;24.9,"Normal Weight",B1641&lt;30,"Overweight",B1641&gt;=30,"Obesity")</f>
        <v>Underweight</v>
      </c>
      <c r="D1641" s="9">
        <v>6.9</v>
      </c>
      <c r="E1641" s="11" t="str" cm="1">
        <f t="array" ref="E1641">_xlfn.IFS(D1641&lt;5.7,"Normal",D1641&lt;6.5,"Prediabetes",D1641&gt;=6.5,"Diabetes")</f>
        <v>Diabetes</v>
      </c>
      <c r="F1641" s="9" t="s">
        <v>2380</v>
      </c>
      <c r="G1641" s="9" t="s">
        <v>2378</v>
      </c>
      <c r="H1641" s="9" t="s">
        <v>2378</v>
      </c>
      <c r="I1641" s="11">
        <v>2</v>
      </c>
      <c r="J1641" s="17" t="s">
        <v>2378</v>
      </c>
    </row>
    <row r="1642" spans="1:10" x14ac:dyDescent="0.3">
      <c r="A1642" s="9" t="s">
        <v>729</v>
      </c>
      <c r="B1642" s="9">
        <v>30.69</v>
      </c>
      <c r="C1642" s="11" t="str" cm="1">
        <f t="array" ref="C1642">_xlfn.IFS(B1642&lt;18.5,"Underweight",B1642&lt;24.9,"Normal Weight",B1642&lt;30,"Overweight",B1642&gt;=30,"Obesity")</f>
        <v>Obesity</v>
      </c>
      <c r="D1642" s="9">
        <v>4.83</v>
      </c>
      <c r="E1642" s="11" t="str" cm="1">
        <f t="array" ref="E1642">_xlfn.IFS(D1642&lt;5.7,"Normal",D1642&lt;6.5,"Prediabetes",D1642&gt;=6.5,"Diabetes")</f>
        <v>Normal</v>
      </c>
      <c r="F1642" s="9" t="s">
        <v>2378</v>
      </c>
      <c r="G1642" s="9" t="s">
        <v>2378</v>
      </c>
      <c r="H1642" s="9" t="s">
        <v>2378</v>
      </c>
      <c r="I1642" s="11">
        <v>1</v>
      </c>
      <c r="J1642" s="17" t="s">
        <v>2378</v>
      </c>
    </row>
    <row r="1643" spans="1:10" x14ac:dyDescent="0.3">
      <c r="A1643" s="9" t="s">
        <v>728</v>
      </c>
      <c r="B1643" s="9">
        <v>28.93</v>
      </c>
      <c r="C1643" s="11" t="str" cm="1">
        <f t="array" ref="C1643">_xlfn.IFS(B1643&lt;18.5,"Underweight",B1643&lt;24.9,"Normal Weight",B1643&lt;30,"Overweight",B1643&gt;=30,"Obesity")</f>
        <v>Overweight</v>
      </c>
      <c r="D1643" s="9">
        <v>4.87</v>
      </c>
      <c r="E1643" s="11" t="str" cm="1">
        <f t="array" ref="E1643">_xlfn.IFS(D1643&lt;5.7,"Normal",D1643&lt;6.5,"Prediabetes",D1643&gt;=6.5,"Diabetes")</f>
        <v>Normal</v>
      </c>
      <c r="F1643" s="9" t="s">
        <v>2378</v>
      </c>
      <c r="G1643" s="9" t="s">
        <v>2378</v>
      </c>
      <c r="H1643" s="9" t="s">
        <v>2378</v>
      </c>
      <c r="I1643" s="11">
        <v>1</v>
      </c>
      <c r="J1643" s="17" t="s">
        <v>2378</v>
      </c>
    </row>
    <row r="1644" spans="1:10" x14ac:dyDescent="0.3">
      <c r="A1644" s="9" t="s">
        <v>727</v>
      </c>
      <c r="B1644" s="9">
        <v>38.9</v>
      </c>
      <c r="C1644" s="11" t="str" cm="1">
        <f t="array" ref="C1644">_xlfn.IFS(B1644&lt;18.5,"Underweight",B1644&lt;24.9,"Normal Weight",B1644&lt;30,"Overweight",B1644&gt;=30,"Obesity")</f>
        <v>Obesity</v>
      </c>
      <c r="D1644" s="9">
        <v>4.28</v>
      </c>
      <c r="E1644" s="11" t="str" cm="1">
        <f t="array" ref="E1644">_xlfn.IFS(D1644&lt;5.7,"Normal",D1644&lt;6.5,"Prediabetes",D1644&gt;=6.5,"Diabetes")</f>
        <v>Normal</v>
      </c>
      <c r="F1644" s="9" t="s">
        <v>2378</v>
      </c>
      <c r="G1644" s="9" t="s">
        <v>2378</v>
      </c>
      <c r="H1644" s="9" t="s">
        <v>2378</v>
      </c>
      <c r="I1644" s="11">
        <v>0</v>
      </c>
      <c r="J1644" s="17" t="s">
        <v>2378</v>
      </c>
    </row>
    <row r="1645" spans="1:10" x14ac:dyDescent="0.3">
      <c r="A1645" s="9" t="s">
        <v>726</v>
      </c>
      <c r="B1645" s="9">
        <v>26.9</v>
      </c>
      <c r="C1645" s="11" t="str" cm="1">
        <f t="array" ref="C1645">_xlfn.IFS(B1645&lt;18.5,"Underweight",B1645&lt;24.9,"Normal Weight",B1645&lt;30,"Overweight",B1645&gt;=30,"Obesity")</f>
        <v>Overweight</v>
      </c>
      <c r="D1645" s="9">
        <v>4.07</v>
      </c>
      <c r="E1645" s="11" t="str" cm="1">
        <f t="array" ref="E1645">_xlfn.IFS(D1645&lt;5.7,"Normal",D1645&lt;6.5,"Prediabetes",D1645&gt;=6.5,"Diabetes")</f>
        <v>Normal</v>
      </c>
      <c r="F1645" s="9" t="s">
        <v>2378</v>
      </c>
      <c r="G1645" s="9" t="s">
        <v>2378</v>
      </c>
      <c r="H1645" s="9" t="s">
        <v>2378</v>
      </c>
      <c r="I1645" s="11">
        <v>0</v>
      </c>
      <c r="J1645" s="17" t="s">
        <v>2378</v>
      </c>
    </row>
    <row r="1646" spans="1:10" x14ac:dyDescent="0.3">
      <c r="A1646" s="9" t="s">
        <v>725</v>
      </c>
      <c r="B1646" s="9">
        <v>24.86</v>
      </c>
      <c r="C1646" s="11" t="str" cm="1">
        <f t="array" ref="C1646">_xlfn.IFS(B1646&lt;18.5,"Underweight",B1646&lt;24.9,"Normal Weight",B1646&lt;30,"Overweight",B1646&gt;=30,"Obesity")</f>
        <v>Normal Weight</v>
      </c>
      <c r="D1646" s="9">
        <v>6.23</v>
      </c>
      <c r="E1646" s="11" t="str" cm="1">
        <f t="array" ref="E1646">_xlfn.IFS(D1646&lt;5.7,"Normal",D1646&lt;6.5,"Prediabetes",D1646&gt;=6.5,"Diabetes")</f>
        <v>Prediabetes</v>
      </c>
      <c r="F1646" s="9" t="s">
        <v>2378</v>
      </c>
      <c r="G1646" s="9" t="s">
        <v>2378</v>
      </c>
      <c r="H1646" s="9" t="s">
        <v>2378</v>
      </c>
      <c r="I1646" s="11">
        <v>0</v>
      </c>
      <c r="J1646" s="17" t="s">
        <v>2378</v>
      </c>
    </row>
    <row r="1647" spans="1:10" x14ac:dyDescent="0.3">
      <c r="A1647" s="9" t="s">
        <v>724</v>
      </c>
      <c r="B1647" s="9">
        <v>39.14</v>
      </c>
      <c r="C1647" s="11" t="str" cm="1">
        <f t="array" ref="C1647">_xlfn.IFS(B1647&lt;18.5,"Underweight",B1647&lt;24.9,"Normal Weight",B1647&lt;30,"Overweight",B1647&gt;=30,"Obesity")</f>
        <v>Obesity</v>
      </c>
      <c r="D1647" s="9">
        <v>6.24</v>
      </c>
      <c r="E1647" s="11" t="str" cm="1">
        <f t="array" ref="E1647">_xlfn.IFS(D1647&lt;5.7,"Normal",D1647&lt;6.5,"Prediabetes",D1647&gt;=6.5,"Diabetes")</f>
        <v>Prediabetes</v>
      </c>
      <c r="F1647" s="9" t="s">
        <v>2378</v>
      </c>
      <c r="G1647" s="9" t="s">
        <v>2379</v>
      </c>
      <c r="H1647" s="9" t="s">
        <v>2378</v>
      </c>
      <c r="I1647" s="11">
        <v>1</v>
      </c>
      <c r="J1647" s="17" t="s">
        <v>2378</v>
      </c>
    </row>
    <row r="1648" spans="1:10" x14ac:dyDescent="0.3">
      <c r="A1648" s="9" t="s">
        <v>723</v>
      </c>
      <c r="B1648" s="9">
        <v>39.799999999999997</v>
      </c>
      <c r="C1648" s="11" t="str" cm="1">
        <f t="array" ref="C1648">_xlfn.IFS(B1648&lt;18.5,"Underweight",B1648&lt;24.9,"Normal Weight",B1648&lt;30,"Overweight",B1648&gt;=30,"Obesity")</f>
        <v>Obesity</v>
      </c>
      <c r="D1648" s="9">
        <v>6.17</v>
      </c>
      <c r="E1648" s="11" t="str" cm="1">
        <f t="array" ref="E1648">_xlfn.IFS(D1648&lt;5.7,"Normal",D1648&lt;6.5,"Prediabetes",D1648&gt;=6.5,"Diabetes")</f>
        <v>Prediabetes</v>
      </c>
      <c r="F1648" s="9" t="s">
        <v>2378</v>
      </c>
      <c r="G1648" s="9" t="s">
        <v>2378</v>
      </c>
      <c r="H1648" s="9" t="s">
        <v>2380</v>
      </c>
      <c r="I1648" s="11">
        <v>1</v>
      </c>
      <c r="J1648" s="17" t="s">
        <v>2378</v>
      </c>
    </row>
    <row r="1649" spans="1:10" x14ac:dyDescent="0.3">
      <c r="A1649" s="9" t="s">
        <v>722</v>
      </c>
      <c r="B1649" s="9">
        <v>34.32</v>
      </c>
      <c r="C1649" s="11" t="str" cm="1">
        <f t="array" ref="C1649">_xlfn.IFS(B1649&lt;18.5,"Underweight",B1649&lt;24.9,"Normal Weight",B1649&lt;30,"Overweight",B1649&gt;=30,"Obesity")</f>
        <v>Obesity</v>
      </c>
      <c r="D1649" s="9">
        <v>5.16</v>
      </c>
      <c r="E1649" s="11" t="str" cm="1">
        <f t="array" ref="E1649">_xlfn.IFS(D1649&lt;5.7,"Normal",D1649&lt;6.5,"Prediabetes",D1649&gt;=6.5,"Diabetes")</f>
        <v>Normal</v>
      </c>
      <c r="F1649" s="9" t="s">
        <v>2378</v>
      </c>
      <c r="G1649" s="9" t="s">
        <v>2378</v>
      </c>
      <c r="H1649" s="9" t="s">
        <v>2378</v>
      </c>
      <c r="I1649" s="11">
        <v>1</v>
      </c>
      <c r="J1649" s="17" t="s">
        <v>2378</v>
      </c>
    </row>
    <row r="1650" spans="1:10" x14ac:dyDescent="0.3">
      <c r="A1650" s="9" t="s">
        <v>721</v>
      </c>
      <c r="B1650" s="9">
        <v>32.51</v>
      </c>
      <c r="C1650" s="11" t="str" cm="1">
        <f t="array" ref="C1650">_xlfn.IFS(B1650&lt;18.5,"Underweight",B1650&lt;24.9,"Normal Weight",B1650&lt;30,"Overweight",B1650&gt;=30,"Obesity")</f>
        <v>Obesity</v>
      </c>
      <c r="D1650" s="9">
        <v>4.3</v>
      </c>
      <c r="E1650" s="11" t="str" cm="1">
        <f t="array" ref="E1650">_xlfn.IFS(D1650&lt;5.7,"Normal",D1650&lt;6.5,"Prediabetes",D1650&gt;=6.5,"Diabetes")</f>
        <v>Normal</v>
      </c>
      <c r="F1650" s="9" t="s">
        <v>2378</v>
      </c>
      <c r="G1650" s="9" t="s">
        <v>2378</v>
      </c>
      <c r="H1650" s="9" t="s">
        <v>2378</v>
      </c>
      <c r="I1650" s="11">
        <v>0</v>
      </c>
      <c r="J1650" s="17" t="s">
        <v>2378</v>
      </c>
    </row>
    <row r="1651" spans="1:10" x14ac:dyDescent="0.3">
      <c r="A1651" s="9" t="s">
        <v>720</v>
      </c>
      <c r="B1651" s="9">
        <v>30.71</v>
      </c>
      <c r="C1651" s="11" t="str" cm="1">
        <f t="array" ref="C1651">_xlfn.IFS(B1651&lt;18.5,"Underweight",B1651&lt;24.9,"Normal Weight",B1651&lt;30,"Overweight",B1651&gt;=30,"Obesity")</f>
        <v>Obesity</v>
      </c>
      <c r="D1651" s="9">
        <v>6.14</v>
      </c>
      <c r="E1651" s="11" t="str" cm="1">
        <f t="array" ref="E1651">_xlfn.IFS(D1651&lt;5.7,"Normal",D1651&lt;6.5,"Prediabetes",D1651&gt;=6.5,"Diabetes")</f>
        <v>Prediabetes</v>
      </c>
      <c r="F1651" s="9" t="s">
        <v>2378</v>
      </c>
      <c r="G1651" s="9" t="s">
        <v>2378</v>
      </c>
      <c r="H1651" s="9" t="s">
        <v>2380</v>
      </c>
      <c r="I1651" s="11">
        <v>1</v>
      </c>
      <c r="J1651" s="17" t="s">
        <v>2378</v>
      </c>
    </row>
    <row r="1652" spans="1:10" x14ac:dyDescent="0.3">
      <c r="A1652" s="9" t="s">
        <v>719</v>
      </c>
      <c r="B1652" s="9">
        <v>28.9</v>
      </c>
      <c r="C1652" s="11" t="str" cm="1">
        <f t="array" ref="C1652">_xlfn.IFS(B1652&lt;18.5,"Underweight",B1652&lt;24.9,"Normal Weight",B1652&lt;30,"Overweight",B1652&gt;=30,"Obesity")</f>
        <v>Overweight</v>
      </c>
      <c r="D1652" s="9">
        <v>5.36</v>
      </c>
      <c r="E1652" s="11" t="str" cm="1">
        <f t="array" ref="E1652">_xlfn.IFS(D1652&lt;5.7,"Normal",D1652&lt;6.5,"Prediabetes",D1652&gt;=6.5,"Diabetes")</f>
        <v>Normal</v>
      </c>
      <c r="F1652" s="9" t="s">
        <v>2378</v>
      </c>
      <c r="G1652" s="9" t="s">
        <v>2378</v>
      </c>
      <c r="H1652" s="9" t="s">
        <v>2378</v>
      </c>
      <c r="I1652" s="11">
        <v>1</v>
      </c>
      <c r="J1652" s="17" t="s">
        <v>2378</v>
      </c>
    </row>
    <row r="1653" spans="1:10" x14ac:dyDescent="0.3">
      <c r="A1653" s="9" t="s">
        <v>718</v>
      </c>
      <c r="B1653" s="9">
        <v>36.19</v>
      </c>
      <c r="C1653" s="11" t="str" cm="1">
        <f t="array" ref="C1653">_xlfn.IFS(B1653&lt;18.5,"Underweight",B1653&lt;24.9,"Normal Weight",B1653&lt;30,"Overweight",B1653&gt;=30,"Obesity")</f>
        <v>Obesity</v>
      </c>
      <c r="D1653" s="9">
        <v>4.3</v>
      </c>
      <c r="E1653" s="11" t="str" cm="1">
        <f t="array" ref="E1653">_xlfn.IFS(D1653&lt;5.7,"Normal",D1653&lt;6.5,"Prediabetes",D1653&gt;=6.5,"Diabetes")</f>
        <v>Normal</v>
      </c>
      <c r="F1653" s="9" t="s">
        <v>2378</v>
      </c>
      <c r="G1653" s="9" t="s">
        <v>2378</v>
      </c>
      <c r="H1653" s="9" t="s">
        <v>2378</v>
      </c>
      <c r="I1653" s="11">
        <v>0</v>
      </c>
      <c r="J1653" s="17" t="s">
        <v>2378</v>
      </c>
    </row>
    <row r="1654" spans="1:10" x14ac:dyDescent="0.3">
      <c r="A1654" s="9" t="s">
        <v>717</v>
      </c>
      <c r="B1654" s="9">
        <v>29.6</v>
      </c>
      <c r="C1654" s="11" t="str" cm="1">
        <f t="array" ref="C1654">_xlfn.IFS(B1654&lt;18.5,"Underweight",B1654&lt;24.9,"Normal Weight",B1654&lt;30,"Overweight",B1654&gt;=30,"Obesity")</f>
        <v>Overweight</v>
      </c>
      <c r="D1654" s="9">
        <v>4.09</v>
      </c>
      <c r="E1654" s="11" t="str" cm="1">
        <f t="array" ref="E1654">_xlfn.IFS(D1654&lt;5.7,"Normal",D1654&lt;6.5,"Prediabetes",D1654&gt;=6.5,"Diabetes")</f>
        <v>Normal</v>
      </c>
      <c r="F1654" s="9" t="s">
        <v>2378</v>
      </c>
      <c r="G1654" s="9" t="s">
        <v>2378</v>
      </c>
      <c r="H1654" s="9" t="s">
        <v>2378</v>
      </c>
      <c r="I1654" s="11">
        <v>0</v>
      </c>
      <c r="J1654" s="17" t="s">
        <v>2378</v>
      </c>
    </row>
    <row r="1655" spans="1:10" x14ac:dyDescent="0.3">
      <c r="A1655" s="9" t="s">
        <v>716</v>
      </c>
      <c r="B1655" s="9">
        <v>30.95</v>
      </c>
      <c r="C1655" s="11" t="str" cm="1">
        <f t="array" ref="C1655">_xlfn.IFS(B1655&lt;18.5,"Underweight",B1655&lt;24.9,"Normal Weight",B1655&lt;30,"Overweight",B1655&gt;=30,"Obesity")</f>
        <v>Obesity</v>
      </c>
      <c r="D1655" s="9">
        <v>6.27</v>
      </c>
      <c r="E1655" s="11" t="str" cm="1">
        <f t="array" ref="E1655">_xlfn.IFS(D1655&lt;5.7,"Normal",D1655&lt;6.5,"Prediabetes",D1655&gt;=6.5,"Diabetes")</f>
        <v>Prediabetes</v>
      </c>
      <c r="F1655" s="9" t="s">
        <v>2378</v>
      </c>
      <c r="G1655" s="9" t="s">
        <v>2378</v>
      </c>
      <c r="H1655" s="9" t="s">
        <v>2380</v>
      </c>
      <c r="I1655" s="11">
        <v>1</v>
      </c>
      <c r="J1655" s="17" t="s">
        <v>2378</v>
      </c>
    </row>
    <row r="1656" spans="1:10" x14ac:dyDescent="0.3">
      <c r="A1656" s="9" t="s">
        <v>715</v>
      </c>
      <c r="B1656" s="9">
        <v>19.95</v>
      </c>
      <c r="C1656" s="11" t="str" cm="1">
        <f t="array" ref="C1656">_xlfn.IFS(B1656&lt;18.5,"Underweight",B1656&lt;24.9,"Normal Weight",B1656&lt;30,"Overweight",B1656&gt;=30,"Obesity")</f>
        <v>Normal Weight</v>
      </c>
      <c r="D1656" s="9">
        <v>5.39</v>
      </c>
      <c r="E1656" s="11" t="str" cm="1">
        <f t="array" ref="E1656">_xlfn.IFS(D1656&lt;5.7,"Normal",D1656&lt;6.5,"Prediabetes",D1656&gt;=6.5,"Diabetes")</f>
        <v>Normal</v>
      </c>
      <c r="F1656" s="9" t="s">
        <v>2378</v>
      </c>
      <c r="G1656" s="9" t="s">
        <v>2378</v>
      </c>
      <c r="H1656" s="9" t="s">
        <v>2378</v>
      </c>
      <c r="I1656" s="11">
        <v>1</v>
      </c>
      <c r="J1656" s="17" t="s">
        <v>2378</v>
      </c>
    </row>
    <row r="1657" spans="1:10" x14ac:dyDescent="0.3">
      <c r="A1657" s="9" t="s">
        <v>714</v>
      </c>
      <c r="B1657" s="9">
        <v>23.65</v>
      </c>
      <c r="C1657" s="11" t="str" cm="1">
        <f t="array" ref="C1657">_xlfn.IFS(B1657&lt;18.5,"Underweight",B1657&lt;24.9,"Normal Weight",B1657&lt;30,"Overweight",B1657&gt;=30,"Obesity")</f>
        <v>Normal Weight</v>
      </c>
      <c r="D1657" s="9">
        <v>5.75</v>
      </c>
      <c r="E1657" s="11" t="str" cm="1">
        <f t="array" ref="E1657">_xlfn.IFS(D1657&lt;5.7,"Normal",D1657&lt;6.5,"Prediabetes",D1657&gt;=6.5,"Diabetes")</f>
        <v>Prediabetes</v>
      </c>
      <c r="F1657" s="9" t="s">
        <v>2380</v>
      </c>
      <c r="G1657" s="9" t="s">
        <v>2378</v>
      </c>
      <c r="H1657" s="9" t="s">
        <v>2378</v>
      </c>
      <c r="I1657" s="11">
        <v>0</v>
      </c>
      <c r="J1657" s="17" t="s">
        <v>2378</v>
      </c>
    </row>
    <row r="1658" spans="1:10" x14ac:dyDescent="0.3">
      <c r="A1658" s="9" t="s">
        <v>713</v>
      </c>
      <c r="B1658" s="9">
        <v>43.34</v>
      </c>
      <c r="C1658" s="11" t="str" cm="1">
        <f t="array" ref="C1658">_xlfn.IFS(B1658&lt;18.5,"Underweight",B1658&lt;24.9,"Normal Weight",B1658&lt;30,"Overweight",B1658&gt;=30,"Obesity")</f>
        <v>Obesity</v>
      </c>
      <c r="D1658" s="9">
        <v>4.91</v>
      </c>
      <c r="E1658" s="11" t="str" cm="1">
        <f t="array" ref="E1658">_xlfn.IFS(D1658&lt;5.7,"Normal",D1658&lt;6.5,"Prediabetes",D1658&gt;=6.5,"Diabetes")</f>
        <v>Normal</v>
      </c>
      <c r="F1658" s="9" t="s">
        <v>2378</v>
      </c>
      <c r="G1658" s="9" t="s">
        <v>2378</v>
      </c>
      <c r="H1658" s="9" t="s">
        <v>2378</v>
      </c>
      <c r="I1658" s="11">
        <v>1</v>
      </c>
      <c r="J1658" s="17" t="s">
        <v>2378</v>
      </c>
    </row>
    <row r="1659" spans="1:10" x14ac:dyDescent="0.3">
      <c r="A1659" s="9" t="s">
        <v>712</v>
      </c>
      <c r="B1659" s="9">
        <v>31.98</v>
      </c>
      <c r="C1659" s="11" t="str" cm="1">
        <f t="array" ref="C1659">_xlfn.IFS(B1659&lt;18.5,"Underweight",B1659&lt;24.9,"Normal Weight",B1659&lt;30,"Overweight",B1659&gt;=30,"Obesity")</f>
        <v>Obesity</v>
      </c>
      <c r="D1659" s="9">
        <v>4.46</v>
      </c>
      <c r="E1659" s="11" t="str" cm="1">
        <f t="array" ref="E1659">_xlfn.IFS(D1659&lt;5.7,"Normal",D1659&lt;6.5,"Prediabetes",D1659&gt;=6.5,"Diabetes")</f>
        <v>Normal</v>
      </c>
      <c r="F1659" s="9" t="s">
        <v>2380</v>
      </c>
      <c r="G1659" s="9" t="s">
        <v>2378</v>
      </c>
      <c r="H1659" s="9" t="s">
        <v>2378</v>
      </c>
      <c r="I1659" s="11">
        <v>1</v>
      </c>
      <c r="J1659" s="17" t="s">
        <v>2378</v>
      </c>
    </row>
    <row r="1660" spans="1:10" x14ac:dyDescent="0.3">
      <c r="A1660" s="9" t="s">
        <v>711</v>
      </c>
      <c r="B1660" s="9">
        <v>35.86</v>
      </c>
      <c r="C1660" s="11" t="str" cm="1">
        <f t="array" ref="C1660">_xlfn.IFS(B1660&lt;18.5,"Underweight",B1660&lt;24.9,"Normal Weight",B1660&lt;30,"Overweight",B1660&gt;=30,"Obesity")</f>
        <v>Obesity</v>
      </c>
      <c r="D1660" s="9">
        <v>6.22</v>
      </c>
      <c r="E1660" s="11" t="str" cm="1">
        <f t="array" ref="E1660">_xlfn.IFS(D1660&lt;5.7,"Normal",D1660&lt;6.5,"Prediabetes",D1660&gt;=6.5,"Diabetes")</f>
        <v>Prediabetes</v>
      </c>
      <c r="F1660" s="9" t="s">
        <v>2378</v>
      </c>
      <c r="G1660" s="9" t="s">
        <v>2378</v>
      </c>
      <c r="H1660" s="9" t="s">
        <v>2378</v>
      </c>
      <c r="I1660" s="11">
        <v>1</v>
      </c>
      <c r="J1660" s="17" t="s">
        <v>2378</v>
      </c>
    </row>
    <row r="1661" spans="1:10" x14ac:dyDescent="0.3">
      <c r="A1661" s="9" t="s">
        <v>710</v>
      </c>
      <c r="B1661" s="9">
        <v>15.2</v>
      </c>
      <c r="C1661" s="11" t="str" cm="1">
        <f t="array" ref="C1661">_xlfn.IFS(B1661&lt;18.5,"Underweight",B1661&lt;24.9,"Normal Weight",B1661&lt;30,"Overweight",B1661&gt;=30,"Obesity")</f>
        <v>Underweight</v>
      </c>
      <c r="D1661" s="9">
        <v>8.82</v>
      </c>
      <c r="E1661" s="11" t="str" cm="1">
        <f t="array" ref="E1661">_xlfn.IFS(D1661&lt;5.7,"Normal",D1661&lt;6.5,"Prediabetes",D1661&gt;=6.5,"Diabetes")</f>
        <v>Diabetes</v>
      </c>
      <c r="F1661" s="9" t="s">
        <v>2378</v>
      </c>
      <c r="G1661" s="9" t="s">
        <v>2378</v>
      </c>
      <c r="H1661" s="9" t="s">
        <v>2378</v>
      </c>
      <c r="I1661" s="11">
        <v>0</v>
      </c>
      <c r="J1661" s="17" t="s">
        <v>2378</v>
      </c>
    </row>
    <row r="1662" spans="1:10" x14ac:dyDescent="0.3">
      <c r="A1662" s="9" t="s">
        <v>709</v>
      </c>
      <c r="B1662" s="9">
        <v>37.200000000000003</v>
      </c>
      <c r="C1662" s="11" t="str" cm="1">
        <f t="array" ref="C1662">_xlfn.IFS(B1662&lt;18.5,"Underweight",B1662&lt;24.9,"Normal Weight",B1662&lt;30,"Overweight",B1662&gt;=30,"Obesity")</f>
        <v>Obesity</v>
      </c>
      <c r="D1662" s="9">
        <v>10.14</v>
      </c>
      <c r="E1662" s="11" t="str" cm="1">
        <f t="array" ref="E1662">_xlfn.IFS(D1662&lt;5.7,"Normal",D1662&lt;6.5,"Prediabetes",D1662&gt;=6.5,"Diabetes")</f>
        <v>Diabetes</v>
      </c>
      <c r="F1662" s="9" t="s">
        <v>2378</v>
      </c>
      <c r="G1662" s="9" t="s">
        <v>2378</v>
      </c>
      <c r="H1662" s="9" t="s">
        <v>2378</v>
      </c>
      <c r="I1662" s="11">
        <v>0</v>
      </c>
      <c r="J1662" s="17" t="s">
        <v>2378</v>
      </c>
    </row>
    <row r="1663" spans="1:10" x14ac:dyDescent="0.3">
      <c r="A1663" s="9" t="s">
        <v>708</v>
      </c>
      <c r="B1663" s="9">
        <v>17.91</v>
      </c>
      <c r="C1663" s="11" t="str" cm="1">
        <f t="array" ref="C1663">_xlfn.IFS(B1663&lt;18.5,"Underweight",B1663&lt;24.9,"Normal Weight",B1663&lt;30,"Overweight",B1663&gt;=30,"Obesity")</f>
        <v>Underweight</v>
      </c>
      <c r="D1663" s="9">
        <v>4.66</v>
      </c>
      <c r="E1663" s="11" t="str" cm="1">
        <f t="array" ref="E1663">_xlfn.IFS(D1663&lt;5.7,"Normal",D1663&lt;6.5,"Prediabetes",D1663&gt;=6.5,"Diabetes")</f>
        <v>Normal</v>
      </c>
      <c r="F1663" s="9" t="s">
        <v>2378</v>
      </c>
      <c r="G1663" s="9" t="s">
        <v>2378</v>
      </c>
      <c r="H1663" s="9" t="s">
        <v>2378</v>
      </c>
      <c r="I1663" s="11">
        <v>2</v>
      </c>
      <c r="J1663" s="17" t="s">
        <v>2378</v>
      </c>
    </row>
    <row r="1664" spans="1:10" x14ac:dyDescent="0.3">
      <c r="A1664" s="9" t="s">
        <v>707</v>
      </c>
      <c r="B1664" s="9">
        <v>20.76</v>
      </c>
      <c r="C1664" s="11" t="str" cm="1">
        <f t="array" ref="C1664">_xlfn.IFS(B1664&lt;18.5,"Underweight",B1664&lt;24.9,"Normal Weight",B1664&lt;30,"Overweight",B1664&gt;=30,"Obesity")</f>
        <v>Normal Weight</v>
      </c>
      <c r="D1664" s="9">
        <v>6.26</v>
      </c>
      <c r="E1664" s="11" t="str" cm="1">
        <f t="array" ref="E1664">_xlfn.IFS(D1664&lt;5.7,"Normal",D1664&lt;6.5,"Prediabetes",D1664&gt;=6.5,"Diabetes")</f>
        <v>Prediabetes</v>
      </c>
      <c r="F1664" s="9" t="s">
        <v>2378</v>
      </c>
      <c r="G1664" s="9" t="s">
        <v>2378</v>
      </c>
      <c r="H1664" s="9" t="s">
        <v>2378</v>
      </c>
      <c r="I1664" s="11">
        <v>0</v>
      </c>
      <c r="J1664" s="17" t="s">
        <v>2378</v>
      </c>
    </row>
    <row r="1665" spans="1:10" x14ac:dyDescent="0.3">
      <c r="A1665" s="9" t="s">
        <v>706</v>
      </c>
      <c r="B1665" s="9">
        <v>38.99</v>
      </c>
      <c r="C1665" s="11" t="str" cm="1">
        <f t="array" ref="C1665">_xlfn.IFS(B1665&lt;18.5,"Underweight",B1665&lt;24.9,"Normal Weight",B1665&lt;30,"Overweight",B1665&gt;=30,"Obesity")</f>
        <v>Obesity</v>
      </c>
      <c r="D1665" s="9">
        <v>5.21</v>
      </c>
      <c r="E1665" s="11" t="str" cm="1">
        <f t="array" ref="E1665">_xlfn.IFS(D1665&lt;5.7,"Normal",D1665&lt;6.5,"Prediabetes",D1665&gt;=6.5,"Diabetes")</f>
        <v>Normal</v>
      </c>
      <c r="F1665" s="9" t="s">
        <v>2378</v>
      </c>
      <c r="G1665" s="9" t="s">
        <v>2379</v>
      </c>
      <c r="H1665" s="9" t="s">
        <v>2378</v>
      </c>
      <c r="I1665" s="11">
        <v>1</v>
      </c>
      <c r="J1665" s="17" t="s">
        <v>2378</v>
      </c>
    </row>
    <row r="1666" spans="1:10" x14ac:dyDescent="0.3">
      <c r="A1666" s="9" t="s">
        <v>705</v>
      </c>
      <c r="B1666" s="9">
        <v>42.655000000000001</v>
      </c>
      <c r="C1666" s="11" t="str" cm="1">
        <f t="array" ref="C1666">_xlfn.IFS(B1666&lt;18.5,"Underweight",B1666&lt;24.9,"Normal Weight",B1666&lt;30,"Overweight",B1666&gt;=30,"Obesity")</f>
        <v>Obesity</v>
      </c>
      <c r="D1666" s="9">
        <v>5.94</v>
      </c>
      <c r="E1666" s="11" t="str" cm="1">
        <f t="array" ref="E1666">_xlfn.IFS(D1666&lt;5.7,"Normal",D1666&lt;6.5,"Prediabetes",D1666&gt;=6.5,"Diabetes")</f>
        <v>Prediabetes</v>
      </c>
      <c r="F1666" s="9" t="s">
        <v>2380</v>
      </c>
      <c r="G1666" s="9" t="s">
        <v>2378</v>
      </c>
      <c r="H1666" s="9" t="s">
        <v>2380</v>
      </c>
      <c r="I1666" s="11">
        <v>1</v>
      </c>
      <c r="J1666" s="17" t="s">
        <v>2378</v>
      </c>
    </row>
    <row r="1667" spans="1:10" x14ac:dyDescent="0.3">
      <c r="A1667" s="9" t="s">
        <v>704</v>
      </c>
      <c r="B1667" s="9">
        <v>30.57</v>
      </c>
      <c r="C1667" s="11" t="str" cm="1">
        <f t="array" ref="C1667">_xlfn.IFS(B1667&lt;18.5,"Underweight",B1667&lt;24.9,"Normal Weight",B1667&lt;30,"Overweight",B1667&gt;=30,"Obesity")</f>
        <v>Obesity</v>
      </c>
      <c r="D1667" s="9">
        <v>5.34</v>
      </c>
      <c r="E1667" s="11" t="str" cm="1">
        <f t="array" ref="E1667">_xlfn.IFS(D1667&lt;5.7,"Normal",D1667&lt;6.5,"Prediabetes",D1667&gt;=6.5,"Diabetes")</f>
        <v>Normal</v>
      </c>
      <c r="F1667" s="9" t="s">
        <v>2378</v>
      </c>
      <c r="G1667" s="9" t="s">
        <v>2378</v>
      </c>
      <c r="H1667" s="9" t="s">
        <v>2380</v>
      </c>
      <c r="I1667" s="11">
        <v>1</v>
      </c>
      <c r="J1667" s="17" t="s">
        <v>2378</v>
      </c>
    </row>
    <row r="1668" spans="1:10" x14ac:dyDescent="0.3">
      <c r="A1668" s="9" t="s">
        <v>703</v>
      </c>
      <c r="B1668" s="9">
        <v>17.7</v>
      </c>
      <c r="C1668" s="11" t="str" cm="1">
        <f t="array" ref="C1668">_xlfn.IFS(B1668&lt;18.5,"Underweight",B1668&lt;24.9,"Normal Weight",B1668&lt;30,"Overweight",B1668&gt;=30,"Obesity")</f>
        <v>Underweight</v>
      </c>
      <c r="D1668" s="9">
        <v>6.38</v>
      </c>
      <c r="E1668" s="11" t="str" cm="1">
        <f t="array" ref="E1668">_xlfn.IFS(D1668&lt;5.7,"Normal",D1668&lt;6.5,"Prediabetes",D1668&gt;=6.5,"Diabetes")</f>
        <v>Prediabetes</v>
      </c>
      <c r="F1668" s="9" t="s">
        <v>2378</v>
      </c>
      <c r="G1668" s="9" t="s">
        <v>2378</v>
      </c>
      <c r="H1668" s="9" t="s">
        <v>2378</v>
      </c>
      <c r="I1668" s="11">
        <v>2</v>
      </c>
      <c r="J1668" s="17" t="s">
        <v>2378</v>
      </c>
    </row>
    <row r="1669" spans="1:10" x14ac:dyDescent="0.3">
      <c r="A1669" s="9" t="s">
        <v>702</v>
      </c>
      <c r="B1669" s="9">
        <v>34.770000000000003</v>
      </c>
      <c r="C1669" s="11" t="str" cm="1">
        <f t="array" ref="C1669">_xlfn.IFS(B1669&lt;18.5,"Underweight",B1669&lt;24.9,"Normal Weight",B1669&lt;30,"Overweight",B1669&gt;=30,"Obesity")</f>
        <v>Obesity</v>
      </c>
      <c r="D1669" s="9">
        <v>4.47</v>
      </c>
      <c r="E1669" s="11" t="str" cm="1">
        <f t="array" ref="E1669">_xlfn.IFS(D1669&lt;5.7,"Normal",D1669&lt;6.5,"Prediabetes",D1669&gt;=6.5,"Diabetes")</f>
        <v>Normal</v>
      </c>
      <c r="F1669" s="9" t="s">
        <v>2378</v>
      </c>
      <c r="G1669" s="9" t="s">
        <v>2378</v>
      </c>
      <c r="H1669" s="9" t="s">
        <v>2378</v>
      </c>
      <c r="I1669" s="11">
        <v>1</v>
      </c>
      <c r="J1669" s="17" t="s">
        <v>2378</v>
      </c>
    </row>
    <row r="1670" spans="1:10" x14ac:dyDescent="0.3">
      <c r="A1670" s="9" t="s">
        <v>701</v>
      </c>
      <c r="B1670" s="9">
        <v>16.88</v>
      </c>
      <c r="C1670" s="11" t="str" cm="1">
        <f t="array" ref="C1670">_xlfn.IFS(B1670&lt;18.5,"Underweight",B1670&lt;24.9,"Normal Weight",B1670&lt;30,"Overweight",B1670&gt;=30,"Obesity")</f>
        <v>Underweight</v>
      </c>
      <c r="D1670" s="9">
        <v>9.9600000000000009</v>
      </c>
      <c r="E1670" s="11" t="str" cm="1">
        <f t="array" ref="E1670">_xlfn.IFS(D1670&lt;5.7,"Normal",D1670&lt;6.5,"Prediabetes",D1670&gt;=6.5,"Diabetes")</f>
        <v>Diabetes</v>
      </c>
      <c r="F1670" s="9" t="s">
        <v>2378</v>
      </c>
      <c r="G1670" s="9" t="s">
        <v>2378</v>
      </c>
      <c r="H1670" s="9" t="s">
        <v>2378</v>
      </c>
      <c r="I1670" s="11">
        <v>0</v>
      </c>
      <c r="J1670" s="17" t="s">
        <v>2378</v>
      </c>
    </row>
    <row r="1671" spans="1:10" x14ac:dyDescent="0.3">
      <c r="A1671" s="9" t="s">
        <v>700</v>
      </c>
      <c r="B1671" s="9">
        <v>40.26</v>
      </c>
      <c r="C1671" s="11" t="str" cm="1">
        <f t="array" ref="C1671">_xlfn.IFS(B1671&lt;18.5,"Underweight",B1671&lt;24.9,"Normal Weight",B1671&lt;30,"Overweight",B1671&gt;=30,"Obesity")</f>
        <v>Obesity</v>
      </c>
      <c r="D1671" s="9">
        <v>9.92</v>
      </c>
      <c r="E1671" s="11" t="str" cm="1">
        <f t="array" ref="E1671">_xlfn.IFS(D1671&lt;5.7,"Normal",D1671&lt;6.5,"Prediabetes",D1671&gt;=6.5,"Diabetes")</f>
        <v>Diabetes</v>
      </c>
      <c r="F1671" s="9" t="s">
        <v>2380</v>
      </c>
      <c r="G1671" s="9" t="s">
        <v>2378</v>
      </c>
      <c r="H1671" s="9" t="s">
        <v>2378</v>
      </c>
      <c r="I1671" s="11">
        <v>0</v>
      </c>
      <c r="J1671" s="17" t="s">
        <v>2378</v>
      </c>
    </row>
    <row r="1672" spans="1:10" x14ac:dyDescent="0.3">
      <c r="A1672" s="9" t="s">
        <v>699</v>
      </c>
      <c r="B1672" s="9">
        <v>25.6</v>
      </c>
      <c r="C1672" s="11" t="str" cm="1">
        <f t="array" ref="C1672">_xlfn.IFS(B1672&lt;18.5,"Underweight",B1672&lt;24.9,"Normal Weight",B1672&lt;30,"Overweight",B1672&gt;=30,"Obesity")</f>
        <v>Overweight</v>
      </c>
      <c r="D1672" s="9">
        <v>6.03</v>
      </c>
      <c r="E1672" s="11" t="str" cm="1">
        <f t="array" ref="E1672">_xlfn.IFS(D1672&lt;5.7,"Normal",D1672&lt;6.5,"Prediabetes",D1672&gt;=6.5,"Diabetes")</f>
        <v>Prediabetes</v>
      </c>
      <c r="F1672" s="9" t="s">
        <v>2378</v>
      </c>
      <c r="G1672" s="9" t="s">
        <v>2378</v>
      </c>
      <c r="H1672" s="9" t="s">
        <v>2380</v>
      </c>
      <c r="I1672" s="11">
        <v>1</v>
      </c>
      <c r="J1672" s="17" t="s">
        <v>2378</v>
      </c>
    </row>
    <row r="1673" spans="1:10" x14ac:dyDescent="0.3">
      <c r="A1673" s="9" t="s">
        <v>698</v>
      </c>
      <c r="B1673" s="9">
        <v>33.549999999999997</v>
      </c>
      <c r="C1673" s="11" t="str" cm="1">
        <f t="array" ref="C1673">_xlfn.IFS(B1673&lt;18.5,"Underweight",B1673&lt;24.9,"Normal Weight",B1673&lt;30,"Overweight",B1673&gt;=30,"Obesity")</f>
        <v>Obesity</v>
      </c>
      <c r="D1673" s="9">
        <v>10.9</v>
      </c>
      <c r="E1673" s="11" t="str" cm="1">
        <f t="array" ref="E1673">_xlfn.IFS(D1673&lt;5.7,"Normal",D1673&lt;6.5,"Prediabetes",D1673&gt;=6.5,"Diabetes")</f>
        <v>Diabetes</v>
      </c>
      <c r="F1673" s="9" t="s">
        <v>2380</v>
      </c>
      <c r="G1673" s="9" t="s">
        <v>2378</v>
      </c>
      <c r="H1673" s="9" t="s">
        <v>2378</v>
      </c>
      <c r="I1673" s="11">
        <v>0</v>
      </c>
      <c r="J1673" s="17" t="s">
        <v>2378</v>
      </c>
    </row>
    <row r="1674" spans="1:10" x14ac:dyDescent="0.3">
      <c r="A1674" s="9" t="s">
        <v>697</v>
      </c>
      <c r="B1674" s="9">
        <v>16.690000000000001</v>
      </c>
      <c r="C1674" s="11" t="str" cm="1">
        <f t="array" ref="C1674">_xlfn.IFS(B1674&lt;18.5,"Underweight",B1674&lt;24.9,"Normal Weight",B1674&lt;30,"Overweight",B1674&gt;=30,"Obesity")</f>
        <v>Underweight</v>
      </c>
      <c r="D1674" s="9">
        <v>10.66</v>
      </c>
      <c r="E1674" s="11" t="str" cm="1">
        <f t="array" ref="E1674">_xlfn.IFS(D1674&lt;5.7,"Normal",D1674&lt;6.5,"Prediabetes",D1674&gt;=6.5,"Diabetes")</f>
        <v>Diabetes</v>
      </c>
      <c r="F1674" s="9" t="s">
        <v>2378</v>
      </c>
      <c r="G1674" s="9" t="s">
        <v>2378</v>
      </c>
      <c r="H1674" s="9" t="s">
        <v>2378</v>
      </c>
      <c r="I1674" s="11">
        <v>0</v>
      </c>
      <c r="J1674" s="17" t="s">
        <v>2378</v>
      </c>
    </row>
    <row r="1675" spans="1:10" x14ac:dyDescent="0.3">
      <c r="A1675" s="9" t="s">
        <v>696</v>
      </c>
      <c r="B1675" s="9">
        <v>19.95</v>
      </c>
      <c r="C1675" s="11" t="str" cm="1">
        <f t="array" ref="C1675">_xlfn.IFS(B1675&lt;18.5,"Underweight",B1675&lt;24.9,"Normal Weight",B1675&lt;30,"Overweight",B1675&gt;=30,"Obesity")</f>
        <v>Normal Weight</v>
      </c>
      <c r="D1675" s="9">
        <v>4.05</v>
      </c>
      <c r="E1675" s="11" t="str" cm="1">
        <f t="array" ref="E1675">_xlfn.IFS(D1675&lt;5.7,"Normal",D1675&lt;6.5,"Prediabetes",D1675&gt;=6.5,"Diabetes")</f>
        <v>Normal</v>
      </c>
      <c r="F1675" s="9" t="s">
        <v>2378</v>
      </c>
      <c r="G1675" s="9" t="s">
        <v>2378</v>
      </c>
      <c r="H1675" s="9" t="s">
        <v>2378</v>
      </c>
      <c r="I1675" s="11">
        <v>1</v>
      </c>
      <c r="J1675" s="17" t="s">
        <v>2378</v>
      </c>
    </row>
    <row r="1676" spans="1:10" x14ac:dyDescent="0.3">
      <c r="A1676" s="9" t="s">
        <v>695</v>
      </c>
      <c r="B1676" s="9">
        <v>17.55</v>
      </c>
      <c r="C1676" s="11" t="str" cm="1">
        <f t="array" ref="C1676">_xlfn.IFS(B1676&lt;18.5,"Underweight",B1676&lt;24.9,"Normal Weight",B1676&lt;30,"Overweight",B1676&gt;=30,"Obesity")</f>
        <v>Underweight</v>
      </c>
      <c r="D1676" s="9">
        <v>4.2300000000000004</v>
      </c>
      <c r="E1676" s="11" t="str" cm="1">
        <f t="array" ref="E1676">_xlfn.IFS(D1676&lt;5.7,"Normal",D1676&lt;6.5,"Prediabetes",D1676&gt;=6.5,"Diabetes")</f>
        <v>Normal</v>
      </c>
      <c r="F1676" s="9" t="s">
        <v>2378</v>
      </c>
      <c r="G1676" s="9" t="s">
        <v>2378</v>
      </c>
      <c r="H1676" s="9" t="s">
        <v>2378</v>
      </c>
      <c r="I1676" s="11">
        <v>2</v>
      </c>
      <c r="J1676" s="17" t="s">
        <v>2378</v>
      </c>
    </row>
    <row r="1677" spans="1:10" x14ac:dyDescent="0.3">
      <c r="A1677" s="9" t="s">
        <v>694</v>
      </c>
      <c r="B1677" s="9">
        <v>22.01</v>
      </c>
      <c r="C1677" s="11" t="str" cm="1">
        <f t="array" ref="C1677">_xlfn.IFS(B1677&lt;18.5,"Underweight",B1677&lt;24.9,"Normal Weight",B1677&lt;30,"Overweight",B1677&gt;=30,"Obesity")</f>
        <v>Normal Weight</v>
      </c>
      <c r="D1677" s="9">
        <v>5.01</v>
      </c>
      <c r="E1677" s="11" t="str" cm="1">
        <f t="array" ref="E1677">_xlfn.IFS(D1677&lt;5.7,"Normal",D1677&lt;6.5,"Prediabetes",D1677&gt;=6.5,"Diabetes")</f>
        <v>Normal</v>
      </c>
      <c r="F1677" s="9" t="s">
        <v>2378</v>
      </c>
      <c r="G1677" s="9" t="s">
        <v>2378</v>
      </c>
      <c r="H1677" s="9" t="s">
        <v>2378</v>
      </c>
      <c r="I1677" s="11">
        <v>1</v>
      </c>
      <c r="J1677" s="17" t="s">
        <v>2378</v>
      </c>
    </row>
    <row r="1678" spans="1:10" x14ac:dyDescent="0.3">
      <c r="A1678" s="9" t="s">
        <v>693</v>
      </c>
      <c r="B1678" s="9">
        <v>41.8</v>
      </c>
      <c r="C1678" s="11" t="str" cm="1">
        <f t="array" ref="C1678">_xlfn.IFS(B1678&lt;18.5,"Underweight",B1678&lt;24.9,"Normal Weight",B1678&lt;30,"Overweight",B1678&gt;=30,"Obesity")</f>
        <v>Obesity</v>
      </c>
      <c r="D1678" s="9">
        <v>5.82</v>
      </c>
      <c r="E1678" s="11" t="str" cm="1">
        <f t="array" ref="E1678">_xlfn.IFS(D1678&lt;5.7,"Normal",D1678&lt;6.5,"Prediabetes",D1678&gt;=6.5,"Diabetes")</f>
        <v>Prediabetes</v>
      </c>
      <c r="F1678" s="9" t="s">
        <v>2380</v>
      </c>
      <c r="G1678" s="9" t="s">
        <v>2378</v>
      </c>
      <c r="H1678" s="9" t="s">
        <v>2380</v>
      </c>
      <c r="I1678" s="11">
        <v>1</v>
      </c>
      <c r="J1678" s="17" t="s">
        <v>2378</v>
      </c>
    </row>
    <row r="1679" spans="1:10" x14ac:dyDescent="0.3">
      <c r="A1679" s="9" t="s">
        <v>692</v>
      </c>
      <c r="B1679" s="9">
        <v>19.170000000000002</v>
      </c>
      <c r="C1679" s="11" t="str" cm="1">
        <f t="array" ref="C1679">_xlfn.IFS(B1679&lt;18.5,"Underweight",B1679&lt;24.9,"Normal Weight",B1679&lt;30,"Overweight",B1679&gt;=30,"Obesity")</f>
        <v>Normal Weight</v>
      </c>
      <c r="D1679" s="9">
        <v>7.94</v>
      </c>
      <c r="E1679" s="11" t="str" cm="1">
        <f t="array" ref="E1679">_xlfn.IFS(D1679&lt;5.7,"Normal",D1679&lt;6.5,"Prediabetes",D1679&gt;=6.5,"Diabetes")</f>
        <v>Diabetes</v>
      </c>
      <c r="F1679" s="9" t="s">
        <v>2378</v>
      </c>
      <c r="G1679" s="9" t="s">
        <v>2378</v>
      </c>
      <c r="H1679" s="9" t="s">
        <v>2378</v>
      </c>
      <c r="I1679" s="11">
        <v>0</v>
      </c>
      <c r="J1679" s="17" t="s">
        <v>2378</v>
      </c>
    </row>
    <row r="1680" spans="1:10" x14ac:dyDescent="0.3">
      <c r="A1680" s="9" t="s">
        <v>691</v>
      </c>
      <c r="B1680" s="9">
        <v>32.799999999999997</v>
      </c>
      <c r="C1680" s="11" t="str" cm="1">
        <f t="array" ref="C1680">_xlfn.IFS(B1680&lt;18.5,"Underweight",B1680&lt;24.9,"Normal Weight",B1680&lt;30,"Overweight",B1680&gt;=30,"Obesity")</f>
        <v>Obesity</v>
      </c>
      <c r="D1680" s="9">
        <v>6.16</v>
      </c>
      <c r="E1680" s="11" t="str" cm="1">
        <f t="array" ref="E1680">_xlfn.IFS(D1680&lt;5.7,"Normal",D1680&lt;6.5,"Prediabetes",D1680&gt;=6.5,"Diabetes")</f>
        <v>Prediabetes</v>
      </c>
      <c r="F1680" s="9" t="s">
        <v>2380</v>
      </c>
      <c r="G1680" s="9" t="s">
        <v>2378</v>
      </c>
      <c r="H1680" s="9" t="s">
        <v>2380</v>
      </c>
      <c r="I1680" s="11">
        <v>1</v>
      </c>
      <c r="J1680" s="17" t="s">
        <v>2378</v>
      </c>
    </row>
    <row r="1681" spans="1:10" x14ac:dyDescent="0.3">
      <c r="A1681" s="9" t="s">
        <v>690</v>
      </c>
      <c r="B1681" s="9">
        <v>35.814999999999998</v>
      </c>
      <c r="C1681" s="11" t="str" cm="1">
        <f t="array" ref="C1681">_xlfn.IFS(B1681&lt;18.5,"Underweight",B1681&lt;24.9,"Normal Weight",B1681&lt;30,"Overweight",B1681&gt;=30,"Obesity")</f>
        <v>Obesity</v>
      </c>
      <c r="D1681" s="9">
        <v>4.1500000000000004</v>
      </c>
      <c r="E1681" s="11" t="str" cm="1">
        <f t="array" ref="E1681">_xlfn.IFS(D1681&lt;5.7,"Normal",D1681&lt;6.5,"Prediabetes",D1681&gt;=6.5,"Diabetes")</f>
        <v>Normal</v>
      </c>
      <c r="F1681" s="9" t="s">
        <v>2378</v>
      </c>
      <c r="G1681" s="9" t="s">
        <v>2378</v>
      </c>
      <c r="H1681" s="9" t="s">
        <v>2378</v>
      </c>
      <c r="I1681" s="11">
        <v>1</v>
      </c>
      <c r="J1681" s="17" t="s">
        <v>2378</v>
      </c>
    </row>
    <row r="1682" spans="1:10" x14ac:dyDescent="0.3">
      <c r="A1682" s="9" t="s">
        <v>689</v>
      </c>
      <c r="B1682" s="9">
        <v>24.3</v>
      </c>
      <c r="C1682" s="11" t="str" cm="1">
        <f t="array" ref="C1682">_xlfn.IFS(B1682&lt;18.5,"Underweight",B1682&lt;24.9,"Normal Weight",B1682&lt;30,"Overweight",B1682&gt;=30,"Obesity")</f>
        <v>Normal Weight</v>
      </c>
      <c r="D1682" s="9">
        <v>6.23</v>
      </c>
      <c r="E1682" s="11" t="str" cm="1">
        <f t="array" ref="E1682">_xlfn.IFS(D1682&lt;5.7,"Normal",D1682&lt;6.5,"Prediabetes",D1682&gt;=6.5,"Diabetes")</f>
        <v>Prediabetes</v>
      </c>
      <c r="F1682" s="9" t="s">
        <v>2378</v>
      </c>
      <c r="G1682" s="9" t="s">
        <v>2378</v>
      </c>
      <c r="H1682" s="9" t="s">
        <v>2378</v>
      </c>
      <c r="I1682" s="11">
        <v>0</v>
      </c>
      <c r="J1682" s="17" t="s">
        <v>2378</v>
      </c>
    </row>
    <row r="1683" spans="1:10" x14ac:dyDescent="0.3">
      <c r="A1683" s="9" t="s">
        <v>688</v>
      </c>
      <c r="B1683" s="9">
        <v>19.059999999999999</v>
      </c>
      <c r="C1683" s="11" t="str" cm="1">
        <f t="array" ref="C1683">_xlfn.IFS(B1683&lt;18.5,"Underweight",B1683&lt;24.9,"Normal Weight",B1683&lt;30,"Overweight",B1683&gt;=30,"Obesity")</f>
        <v>Normal Weight</v>
      </c>
      <c r="D1683" s="9">
        <v>7.41</v>
      </c>
      <c r="E1683" s="11" t="str" cm="1">
        <f t="array" ref="E1683">_xlfn.IFS(D1683&lt;5.7,"Normal",D1683&lt;6.5,"Prediabetes",D1683&gt;=6.5,"Diabetes")</f>
        <v>Diabetes</v>
      </c>
      <c r="F1683" s="9" t="s">
        <v>2378</v>
      </c>
      <c r="G1683" s="9" t="s">
        <v>2378</v>
      </c>
      <c r="H1683" s="9" t="s">
        <v>2378</v>
      </c>
      <c r="I1683" s="11">
        <v>0</v>
      </c>
      <c r="J1683" s="17" t="s">
        <v>2378</v>
      </c>
    </row>
    <row r="1684" spans="1:10" x14ac:dyDescent="0.3">
      <c r="A1684" s="9" t="s">
        <v>687</v>
      </c>
      <c r="B1684" s="9">
        <v>33.25</v>
      </c>
      <c r="C1684" s="11" t="str" cm="1">
        <f t="array" ref="C1684">_xlfn.IFS(B1684&lt;18.5,"Underweight",B1684&lt;24.9,"Normal Weight",B1684&lt;30,"Overweight",B1684&gt;=30,"Obesity")</f>
        <v>Obesity</v>
      </c>
      <c r="D1684" s="9">
        <v>5.62</v>
      </c>
      <c r="E1684" s="11" t="str" cm="1">
        <f t="array" ref="E1684">_xlfn.IFS(D1684&lt;5.7,"Normal",D1684&lt;6.5,"Prediabetes",D1684&gt;=6.5,"Diabetes")</f>
        <v>Normal</v>
      </c>
      <c r="F1684" s="9" t="s">
        <v>2380</v>
      </c>
      <c r="G1684" s="9" t="s">
        <v>2378</v>
      </c>
      <c r="H1684" s="9" t="s">
        <v>2378</v>
      </c>
      <c r="I1684" s="11">
        <v>1</v>
      </c>
      <c r="J1684" s="17" t="s">
        <v>2378</v>
      </c>
    </row>
    <row r="1685" spans="1:10" x14ac:dyDescent="0.3">
      <c r="A1685" s="9" t="s">
        <v>686</v>
      </c>
      <c r="B1685" s="9">
        <v>21.37</v>
      </c>
      <c r="C1685" s="11" t="str" cm="1">
        <f t="array" ref="C1685">_xlfn.IFS(B1685&lt;18.5,"Underweight",B1685&lt;24.9,"Normal Weight",B1685&lt;30,"Overweight",B1685&gt;=30,"Obesity")</f>
        <v>Normal Weight</v>
      </c>
      <c r="D1685" s="9">
        <v>4.54</v>
      </c>
      <c r="E1685" s="11" t="str" cm="1">
        <f t="array" ref="E1685">_xlfn.IFS(D1685&lt;5.7,"Normal",D1685&lt;6.5,"Prediabetes",D1685&gt;=6.5,"Diabetes")</f>
        <v>Normal</v>
      </c>
      <c r="F1685" s="9" t="s">
        <v>2380</v>
      </c>
      <c r="G1685" s="9" t="s">
        <v>2378</v>
      </c>
      <c r="H1685" s="9" t="s">
        <v>2380</v>
      </c>
      <c r="I1685" s="11">
        <v>1</v>
      </c>
      <c r="J1685" s="17" t="s">
        <v>2378</v>
      </c>
    </row>
    <row r="1686" spans="1:10" x14ac:dyDescent="0.3">
      <c r="A1686" s="9" t="s">
        <v>685</v>
      </c>
      <c r="B1686" s="9">
        <v>34.43</v>
      </c>
      <c r="C1686" s="11" t="str" cm="1">
        <f t="array" ref="C1686">_xlfn.IFS(B1686&lt;18.5,"Underweight",B1686&lt;24.9,"Normal Weight",B1686&lt;30,"Overweight",B1686&gt;=30,"Obesity")</f>
        <v>Obesity</v>
      </c>
      <c r="D1686" s="9">
        <v>8.6199999999999992</v>
      </c>
      <c r="E1686" s="11" t="str" cm="1">
        <f t="array" ref="E1686">_xlfn.IFS(D1686&lt;5.7,"Normal",D1686&lt;6.5,"Prediabetes",D1686&gt;=6.5,"Diabetes")</f>
        <v>Diabetes</v>
      </c>
      <c r="F1686" s="9" t="s">
        <v>2380</v>
      </c>
      <c r="G1686" s="9" t="s">
        <v>2378</v>
      </c>
      <c r="H1686" s="9" t="s">
        <v>2378</v>
      </c>
      <c r="I1686" s="11">
        <v>1</v>
      </c>
      <c r="J1686" s="17" t="s">
        <v>2378</v>
      </c>
    </row>
    <row r="1687" spans="1:10" x14ac:dyDescent="0.3">
      <c r="A1687" s="9" t="s">
        <v>684</v>
      </c>
      <c r="B1687" s="9">
        <v>20.86</v>
      </c>
      <c r="C1687" s="11" t="str" cm="1">
        <f t="array" ref="C1687">_xlfn.IFS(B1687&lt;18.5,"Underweight",B1687&lt;24.9,"Normal Weight",B1687&lt;30,"Overweight",B1687&gt;=30,"Obesity")</f>
        <v>Normal Weight</v>
      </c>
      <c r="D1687" s="9">
        <v>4.3600000000000003</v>
      </c>
      <c r="E1687" s="11" t="str" cm="1">
        <f t="array" ref="E1687">_xlfn.IFS(D1687&lt;5.7,"Normal",D1687&lt;6.5,"Prediabetes",D1687&gt;=6.5,"Diabetes")</f>
        <v>Normal</v>
      </c>
      <c r="F1687" s="9" t="s">
        <v>2380</v>
      </c>
      <c r="G1687" s="9" t="s">
        <v>2378</v>
      </c>
      <c r="H1687" s="9" t="s">
        <v>2378</v>
      </c>
      <c r="I1687" s="11">
        <v>0</v>
      </c>
      <c r="J1687" s="17" t="s">
        <v>2378</v>
      </c>
    </row>
    <row r="1688" spans="1:10" x14ac:dyDescent="0.3">
      <c r="A1688" s="9" t="s">
        <v>683</v>
      </c>
      <c r="B1688" s="9">
        <v>18.34</v>
      </c>
      <c r="C1688" s="11" t="str" cm="1">
        <f t="array" ref="C1688">_xlfn.IFS(B1688&lt;18.5,"Underweight",B1688&lt;24.9,"Normal Weight",B1688&lt;30,"Overweight",B1688&gt;=30,"Obesity")</f>
        <v>Underweight</v>
      </c>
      <c r="D1688" s="9">
        <v>10.01</v>
      </c>
      <c r="E1688" s="11" t="str" cm="1">
        <f t="array" ref="E1688">_xlfn.IFS(D1688&lt;5.7,"Normal",D1688&lt;6.5,"Prediabetes",D1688&gt;=6.5,"Diabetes")</f>
        <v>Diabetes</v>
      </c>
      <c r="F1688" s="9" t="s">
        <v>2378</v>
      </c>
      <c r="G1688" s="9" t="s">
        <v>2378</v>
      </c>
      <c r="H1688" s="9" t="s">
        <v>2378</v>
      </c>
      <c r="I1688" s="11">
        <v>0</v>
      </c>
      <c r="J1688" s="17" t="s">
        <v>2378</v>
      </c>
    </row>
    <row r="1689" spans="1:10" x14ac:dyDescent="0.3">
      <c r="A1689" s="9" t="s">
        <v>682</v>
      </c>
      <c r="B1689" s="9">
        <v>34.15</v>
      </c>
      <c r="C1689" s="11" t="str" cm="1">
        <f t="array" ref="C1689">_xlfn.IFS(B1689&lt;18.5,"Underweight",B1689&lt;24.9,"Normal Weight",B1689&lt;30,"Overweight",B1689&gt;=30,"Obesity")</f>
        <v>Obesity</v>
      </c>
      <c r="D1689" s="9">
        <v>5.42</v>
      </c>
      <c r="E1689" s="11" t="str" cm="1">
        <f t="array" ref="E1689">_xlfn.IFS(D1689&lt;5.7,"Normal",D1689&lt;6.5,"Prediabetes",D1689&gt;=6.5,"Diabetes")</f>
        <v>Normal</v>
      </c>
      <c r="F1689" s="9" t="s">
        <v>2378</v>
      </c>
      <c r="G1689" s="9" t="s">
        <v>2378</v>
      </c>
      <c r="H1689" s="9" t="s">
        <v>2378</v>
      </c>
      <c r="I1689" s="11">
        <v>0</v>
      </c>
      <c r="J1689" s="17" t="s">
        <v>2378</v>
      </c>
    </row>
    <row r="1690" spans="1:10" x14ac:dyDescent="0.3">
      <c r="A1690" s="9" t="s">
        <v>681</v>
      </c>
      <c r="B1690" s="9">
        <v>18.350000000000001</v>
      </c>
      <c r="C1690" s="11" t="str" cm="1">
        <f t="array" ref="C1690">_xlfn.IFS(B1690&lt;18.5,"Underweight",B1690&lt;24.9,"Normal Weight",B1690&lt;30,"Overweight",B1690&gt;=30,"Obesity")</f>
        <v>Underweight</v>
      </c>
      <c r="D1690" s="9">
        <v>5.12</v>
      </c>
      <c r="E1690" s="11" t="str" cm="1">
        <f t="array" ref="E1690">_xlfn.IFS(D1690&lt;5.7,"Normal",D1690&lt;6.5,"Prediabetes",D1690&gt;=6.5,"Diabetes")</f>
        <v>Normal</v>
      </c>
      <c r="F1690" s="9" t="s">
        <v>2378</v>
      </c>
      <c r="G1690" s="9" t="s">
        <v>2378</v>
      </c>
      <c r="H1690" s="9" t="s">
        <v>2378</v>
      </c>
      <c r="I1690" s="11">
        <v>0</v>
      </c>
      <c r="J1690" s="17" t="s">
        <v>2378</v>
      </c>
    </row>
    <row r="1691" spans="1:10" x14ac:dyDescent="0.3">
      <c r="A1691" s="9" t="s">
        <v>680</v>
      </c>
      <c r="B1691" s="9">
        <v>22.13</v>
      </c>
      <c r="C1691" s="11" t="str" cm="1">
        <f t="array" ref="C1691">_xlfn.IFS(B1691&lt;18.5,"Underweight",B1691&lt;24.9,"Normal Weight",B1691&lt;30,"Overweight",B1691&gt;=30,"Obesity")</f>
        <v>Normal Weight</v>
      </c>
      <c r="D1691" s="9">
        <v>9.1999999999999993</v>
      </c>
      <c r="E1691" s="11" t="str" cm="1">
        <f t="array" ref="E1691">_xlfn.IFS(D1691&lt;5.7,"Normal",D1691&lt;6.5,"Prediabetes",D1691&gt;=6.5,"Diabetes")</f>
        <v>Diabetes</v>
      </c>
      <c r="F1691" s="9" t="s">
        <v>2380</v>
      </c>
      <c r="G1691" s="9" t="s">
        <v>2378</v>
      </c>
      <c r="H1691" s="9" t="s">
        <v>2378</v>
      </c>
      <c r="I1691" s="11">
        <v>0</v>
      </c>
      <c r="J1691" s="17" t="s">
        <v>2378</v>
      </c>
    </row>
    <row r="1692" spans="1:10" x14ac:dyDescent="0.3">
      <c r="A1692" s="9" t="s">
        <v>679</v>
      </c>
      <c r="B1692" s="9">
        <v>22.51</v>
      </c>
      <c r="C1692" s="11" t="str" cm="1">
        <f t="array" ref="C1692">_xlfn.IFS(B1692&lt;18.5,"Underweight",B1692&lt;24.9,"Normal Weight",B1692&lt;30,"Overweight",B1692&gt;=30,"Obesity")</f>
        <v>Normal Weight</v>
      </c>
      <c r="D1692" s="9">
        <v>6.08</v>
      </c>
      <c r="E1692" s="11" t="str" cm="1">
        <f t="array" ref="E1692">_xlfn.IFS(D1692&lt;5.7,"Normal",D1692&lt;6.5,"Prediabetes",D1692&gt;=6.5,"Diabetes")</f>
        <v>Prediabetes</v>
      </c>
      <c r="F1692" s="9" t="s">
        <v>2380</v>
      </c>
      <c r="G1692" s="9" t="s">
        <v>2378</v>
      </c>
      <c r="H1692" s="9" t="s">
        <v>2378</v>
      </c>
      <c r="I1692" s="11">
        <v>1</v>
      </c>
      <c r="J1692" s="17" t="s">
        <v>2378</v>
      </c>
    </row>
    <row r="1693" spans="1:10" x14ac:dyDescent="0.3">
      <c r="A1693" s="9" t="s">
        <v>678</v>
      </c>
      <c r="B1693" s="9">
        <v>31</v>
      </c>
      <c r="C1693" s="11" t="str" cm="1">
        <f t="array" ref="C1693">_xlfn.IFS(B1693&lt;18.5,"Underweight",B1693&lt;24.9,"Normal Weight",B1693&lt;30,"Overweight",B1693&gt;=30,"Obesity")</f>
        <v>Obesity</v>
      </c>
      <c r="D1693" s="9">
        <v>4.7699999999999996</v>
      </c>
      <c r="E1693" s="11" t="str" cm="1">
        <f t="array" ref="E1693">_xlfn.IFS(D1693&lt;5.7,"Normal",D1693&lt;6.5,"Prediabetes",D1693&gt;=6.5,"Diabetes")</f>
        <v>Normal</v>
      </c>
      <c r="F1693" s="9" t="s">
        <v>2378</v>
      </c>
      <c r="G1693" s="9" t="s">
        <v>2378</v>
      </c>
      <c r="H1693" s="9" t="s">
        <v>2378</v>
      </c>
      <c r="I1693" s="11">
        <v>1</v>
      </c>
      <c r="J1693" s="17" t="s">
        <v>2378</v>
      </c>
    </row>
    <row r="1694" spans="1:10" x14ac:dyDescent="0.3">
      <c r="A1694" s="9" t="s">
        <v>677</v>
      </c>
      <c r="B1694" s="9">
        <v>28.27</v>
      </c>
      <c r="C1694" s="11" t="str" cm="1">
        <f t="array" ref="C1694">_xlfn.IFS(B1694&lt;18.5,"Underweight",B1694&lt;24.9,"Normal Weight",B1694&lt;30,"Overweight",B1694&gt;=30,"Obesity")</f>
        <v>Overweight</v>
      </c>
      <c r="D1694" s="9">
        <v>4.62</v>
      </c>
      <c r="E1694" s="11" t="str" cm="1">
        <f t="array" ref="E1694">_xlfn.IFS(D1694&lt;5.7,"Normal",D1694&lt;6.5,"Prediabetes",D1694&gt;=6.5,"Diabetes")</f>
        <v>Normal</v>
      </c>
      <c r="F1694" s="9" t="s">
        <v>2378</v>
      </c>
      <c r="G1694" s="9" t="s">
        <v>2378</v>
      </c>
      <c r="H1694" s="9" t="s">
        <v>2378</v>
      </c>
      <c r="I1694" s="11">
        <v>1</v>
      </c>
      <c r="J1694" s="17" t="s">
        <v>2378</v>
      </c>
    </row>
    <row r="1695" spans="1:10" x14ac:dyDescent="0.3">
      <c r="A1695" s="9" t="s">
        <v>676</v>
      </c>
      <c r="B1695" s="9">
        <v>29.92</v>
      </c>
      <c r="C1695" s="11" t="str" cm="1">
        <f t="array" ref="C1695">_xlfn.IFS(B1695&lt;18.5,"Underweight",B1695&lt;24.9,"Normal Weight",B1695&lt;30,"Overweight",B1695&gt;=30,"Obesity")</f>
        <v>Overweight</v>
      </c>
      <c r="D1695" s="9">
        <v>9.07</v>
      </c>
      <c r="E1695" s="11" t="str" cm="1">
        <f t="array" ref="E1695">_xlfn.IFS(D1695&lt;5.7,"Normal",D1695&lt;6.5,"Prediabetes",D1695&gt;=6.5,"Diabetes")</f>
        <v>Diabetes</v>
      </c>
      <c r="F1695" s="9" t="s">
        <v>2380</v>
      </c>
      <c r="G1695" s="9" t="s">
        <v>2378</v>
      </c>
      <c r="H1695" s="9" t="s">
        <v>2378</v>
      </c>
      <c r="I1695" s="11">
        <v>1</v>
      </c>
      <c r="J1695" s="17" t="s">
        <v>2378</v>
      </c>
    </row>
    <row r="1696" spans="1:10" x14ac:dyDescent="0.3">
      <c r="A1696" s="9" t="s">
        <v>675</v>
      </c>
      <c r="B1696" s="9">
        <v>25.9</v>
      </c>
      <c r="C1696" s="11" t="str" cm="1">
        <f t="array" ref="C1696">_xlfn.IFS(B1696&lt;18.5,"Underweight",B1696&lt;24.9,"Normal Weight",B1696&lt;30,"Overweight",B1696&gt;=30,"Obesity")</f>
        <v>Overweight</v>
      </c>
      <c r="D1696" s="9">
        <v>9.1199999999999992</v>
      </c>
      <c r="E1696" s="11" t="str" cm="1">
        <f t="array" ref="E1696">_xlfn.IFS(D1696&lt;5.7,"Normal",D1696&lt;6.5,"Prediabetes",D1696&gt;=6.5,"Diabetes")</f>
        <v>Diabetes</v>
      </c>
      <c r="F1696" s="9" t="s">
        <v>2380</v>
      </c>
      <c r="G1696" s="9" t="s">
        <v>2378</v>
      </c>
      <c r="H1696" s="9" t="s">
        <v>2378</v>
      </c>
      <c r="I1696" s="11">
        <v>1</v>
      </c>
      <c r="J1696" s="17" t="s">
        <v>2378</v>
      </c>
    </row>
    <row r="1697" spans="1:10" x14ac:dyDescent="0.3">
      <c r="A1697" s="9" t="s">
        <v>674</v>
      </c>
      <c r="B1697" s="9">
        <v>27.74</v>
      </c>
      <c r="C1697" s="11" t="str" cm="1">
        <f t="array" ref="C1697">_xlfn.IFS(B1697&lt;18.5,"Underweight",B1697&lt;24.9,"Normal Weight",B1697&lt;30,"Overweight",B1697&gt;=30,"Obesity")</f>
        <v>Overweight</v>
      </c>
      <c r="D1697" s="9">
        <v>7.32</v>
      </c>
      <c r="E1697" s="11" t="str" cm="1">
        <f t="array" ref="E1697">_xlfn.IFS(D1697&lt;5.7,"Normal",D1697&lt;6.5,"Prediabetes",D1697&gt;=6.5,"Diabetes")</f>
        <v>Diabetes</v>
      </c>
      <c r="F1697" s="9" t="s">
        <v>2380</v>
      </c>
      <c r="G1697" s="9" t="s">
        <v>2378</v>
      </c>
      <c r="H1697" s="9" t="s">
        <v>2378</v>
      </c>
      <c r="I1697" s="11">
        <v>1</v>
      </c>
      <c r="J1697" s="17" t="s">
        <v>2378</v>
      </c>
    </row>
    <row r="1698" spans="1:10" x14ac:dyDescent="0.3">
      <c r="A1698" s="9" t="s">
        <v>673</v>
      </c>
      <c r="B1698" s="9">
        <v>17.260000000000002</v>
      </c>
      <c r="C1698" s="11" t="str" cm="1">
        <f t="array" ref="C1698">_xlfn.IFS(B1698&lt;18.5,"Underweight",B1698&lt;24.9,"Normal Weight",B1698&lt;30,"Overweight",B1698&gt;=30,"Obesity")</f>
        <v>Underweight</v>
      </c>
      <c r="D1698" s="9">
        <v>11.73</v>
      </c>
      <c r="E1698" s="11" t="str" cm="1">
        <f t="array" ref="E1698">_xlfn.IFS(D1698&lt;5.7,"Normal",D1698&lt;6.5,"Prediabetes",D1698&gt;=6.5,"Diabetes")</f>
        <v>Diabetes</v>
      </c>
      <c r="F1698" s="9" t="s">
        <v>2378</v>
      </c>
      <c r="G1698" s="9" t="s">
        <v>2378</v>
      </c>
      <c r="H1698" s="9" t="s">
        <v>2378</v>
      </c>
      <c r="I1698" s="11">
        <v>2</v>
      </c>
      <c r="J1698" s="17" t="s">
        <v>2378</v>
      </c>
    </row>
    <row r="1699" spans="1:10" x14ac:dyDescent="0.3">
      <c r="A1699" s="9" t="s">
        <v>672</v>
      </c>
      <c r="B1699" s="9">
        <v>19.855</v>
      </c>
      <c r="C1699" s="11" t="str" cm="1">
        <f t="array" ref="C1699">_xlfn.IFS(B1699&lt;18.5,"Underweight",B1699&lt;24.9,"Normal Weight",B1699&lt;30,"Overweight",B1699&gt;=30,"Obesity")</f>
        <v>Normal Weight</v>
      </c>
      <c r="D1699" s="9">
        <v>6.64</v>
      </c>
      <c r="E1699" s="11" t="str" cm="1">
        <f t="array" ref="E1699">_xlfn.IFS(D1699&lt;5.7,"Normal",D1699&lt;6.5,"Prediabetes",D1699&gt;=6.5,"Diabetes")</f>
        <v>Diabetes</v>
      </c>
      <c r="F1699" s="9" t="s">
        <v>2380</v>
      </c>
      <c r="G1699" s="9" t="s">
        <v>2378</v>
      </c>
      <c r="H1699" s="9" t="s">
        <v>2378</v>
      </c>
      <c r="I1699" s="11">
        <v>1</v>
      </c>
      <c r="J1699" s="17" t="s">
        <v>2378</v>
      </c>
    </row>
    <row r="1700" spans="1:10" x14ac:dyDescent="0.3">
      <c r="A1700" s="9" t="s">
        <v>671</v>
      </c>
      <c r="B1700" s="9">
        <v>41.69</v>
      </c>
      <c r="C1700" s="11" t="str" cm="1">
        <f t="array" ref="C1700">_xlfn.IFS(B1700&lt;18.5,"Underweight",B1700&lt;24.9,"Normal Weight",B1700&lt;30,"Overweight",B1700&gt;=30,"Obesity")</f>
        <v>Obesity</v>
      </c>
      <c r="D1700" s="9">
        <v>5.78</v>
      </c>
      <c r="E1700" s="11" t="str" cm="1">
        <f t="array" ref="E1700">_xlfn.IFS(D1700&lt;5.7,"Normal",D1700&lt;6.5,"Prediabetes",D1700&gt;=6.5,"Diabetes")</f>
        <v>Prediabetes</v>
      </c>
      <c r="F1700" s="9" t="s">
        <v>2378</v>
      </c>
      <c r="G1700" s="9" t="s">
        <v>2378</v>
      </c>
      <c r="H1700" s="9" t="s">
        <v>2378</v>
      </c>
      <c r="I1700" s="11">
        <v>0</v>
      </c>
      <c r="J1700" s="17" t="s">
        <v>2378</v>
      </c>
    </row>
    <row r="1701" spans="1:10" x14ac:dyDescent="0.3">
      <c r="A1701" s="9" t="s">
        <v>670</v>
      </c>
      <c r="B1701" s="9">
        <v>16.12</v>
      </c>
      <c r="C1701" s="11" t="str" cm="1">
        <f t="array" ref="C1701">_xlfn.IFS(B1701&lt;18.5,"Underweight",B1701&lt;24.9,"Normal Weight",B1701&lt;30,"Overweight",B1701&gt;=30,"Obesity")</f>
        <v>Underweight</v>
      </c>
      <c r="D1701" s="9">
        <v>10.45</v>
      </c>
      <c r="E1701" s="11" t="str" cm="1">
        <f t="array" ref="E1701">_xlfn.IFS(D1701&lt;5.7,"Normal",D1701&lt;6.5,"Prediabetes",D1701&gt;=6.5,"Diabetes")</f>
        <v>Diabetes</v>
      </c>
      <c r="F1701" s="9" t="s">
        <v>2378</v>
      </c>
      <c r="G1701" s="9" t="s">
        <v>2378</v>
      </c>
      <c r="H1701" s="9" t="s">
        <v>2378</v>
      </c>
      <c r="I1701" s="11">
        <v>0</v>
      </c>
      <c r="J1701" s="17" t="s">
        <v>2378</v>
      </c>
    </row>
    <row r="1702" spans="1:10" x14ac:dyDescent="0.3">
      <c r="A1702" s="9" t="s">
        <v>669</v>
      </c>
      <c r="B1702" s="9">
        <v>37.43</v>
      </c>
      <c r="C1702" s="11" t="str" cm="1">
        <f t="array" ref="C1702">_xlfn.IFS(B1702&lt;18.5,"Underweight",B1702&lt;24.9,"Normal Weight",B1702&lt;30,"Overweight",B1702&gt;=30,"Obesity")</f>
        <v>Obesity</v>
      </c>
      <c r="D1702" s="9">
        <v>4.5199999999999996</v>
      </c>
      <c r="E1702" s="11" t="str" cm="1">
        <f t="array" ref="E1702">_xlfn.IFS(D1702&lt;5.7,"Normal",D1702&lt;6.5,"Prediabetes",D1702&gt;=6.5,"Diabetes")</f>
        <v>Normal</v>
      </c>
      <c r="F1702" s="9" t="s">
        <v>2378</v>
      </c>
      <c r="G1702" s="9" t="s">
        <v>2378</v>
      </c>
      <c r="H1702" s="9" t="s">
        <v>2378</v>
      </c>
      <c r="I1702" s="11">
        <v>1</v>
      </c>
      <c r="J1702" s="17" t="s">
        <v>2378</v>
      </c>
    </row>
    <row r="1703" spans="1:10" x14ac:dyDescent="0.3">
      <c r="A1703" s="9" t="s">
        <v>668</v>
      </c>
      <c r="B1703" s="9">
        <v>31.065000000000001</v>
      </c>
      <c r="C1703" s="11" t="str" cm="1">
        <f t="array" ref="C1703">_xlfn.IFS(B1703&lt;18.5,"Underweight",B1703&lt;24.9,"Normal Weight",B1703&lt;30,"Overweight",B1703&gt;=30,"Obesity")</f>
        <v>Obesity</v>
      </c>
      <c r="D1703" s="9">
        <v>5.71</v>
      </c>
      <c r="E1703" s="11" t="str" cm="1">
        <f t="array" ref="E1703">_xlfn.IFS(D1703&lt;5.7,"Normal",D1703&lt;6.5,"Prediabetes",D1703&gt;=6.5,"Diabetes")</f>
        <v>Prediabetes</v>
      </c>
      <c r="F1703" s="9" t="s">
        <v>2378</v>
      </c>
      <c r="G1703" s="9" t="s">
        <v>2378</v>
      </c>
      <c r="H1703" s="9" t="s">
        <v>2378</v>
      </c>
      <c r="I1703" s="11">
        <v>0</v>
      </c>
      <c r="J1703" s="17" t="s">
        <v>2378</v>
      </c>
    </row>
    <row r="1704" spans="1:10" x14ac:dyDescent="0.3">
      <c r="A1704" s="9" t="s">
        <v>667</v>
      </c>
      <c r="B1704" s="9">
        <v>25.08</v>
      </c>
      <c r="C1704" s="11" t="str" cm="1">
        <f t="array" ref="C1704">_xlfn.IFS(B1704&lt;18.5,"Underweight",B1704&lt;24.9,"Normal Weight",B1704&lt;30,"Overweight",B1704&gt;=30,"Obesity")</f>
        <v>Overweight</v>
      </c>
      <c r="D1704" s="9">
        <v>4.7699999999999996</v>
      </c>
      <c r="E1704" s="11" t="str" cm="1">
        <f t="array" ref="E1704">_xlfn.IFS(D1704&lt;5.7,"Normal",D1704&lt;6.5,"Prediabetes",D1704&gt;=6.5,"Diabetes")</f>
        <v>Normal</v>
      </c>
      <c r="F1704" s="9" t="s">
        <v>2378</v>
      </c>
      <c r="G1704" s="9" t="s">
        <v>2378</v>
      </c>
      <c r="H1704" s="9" t="s">
        <v>2378</v>
      </c>
      <c r="I1704" s="11">
        <v>0</v>
      </c>
      <c r="J1704" s="17" t="s">
        <v>2378</v>
      </c>
    </row>
    <row r="1705" spans="1:10" x14ac:dyDescent="0.3">
      <c r="A1705" s="9" t="s">
        <v>666</v>
      </c>
      <c r="B1705" s="9">
        <v>15.2</v>
      </c>
      <c r="C1705" s="11" t="str" cm="1">
        <f t="array" ref="C1705">_xlfn.IFS(B1705&lt;18.5,"Underweight",B1705&lt;24.9,"Normal Weight",B1705&lt;30,"Overweight",B1705&gt;=30,"Obesity")</f>
        <v>Underweight</v>
      </c>
      <c r="D1705" s="9">
        <v>7.81</v>
      </c>
      <c r="E1705" s="11" t="str" cm="1">
        <f t="array" ref="E1705">_xlfn.IFS(D1705&lt;5.7,"Normal",D1705&lt;6.5,"Prediabetes",D1705&gt;=6.5,"Diabetes")</f>
        <v>Diabetes</v>
      </c>
      <c r="F1705" s="9" t="s">
        <v>2380</v>
      </c>
      <c r="G1705" s="9" t="s">
        <v>2378</v>
      </c>
      <c r="H1705" s="9" t="s">
        <v>2378</v>
      </c>
      <c r="I1705" s="11">
        <v>1</v>
      </c>
      <c r="J1705" s="17" t="s">
        <v>2378</v>
      </c>
    </row>
    <row r="1706" spans="1:10" x14ac:dyDescent="0.3">
      <c r="A1706" s="9" t="s">
        <v>665</v>
      </c>
      <c r="B1706" s="9">
        <v>22.34</v>
      </c>
      <c r="C1706" s="11" t="str" cm="1">
        <f t="array" ref="C1706">_xlfn.IFS(B1706&lt;18.5,"Underweight",B1706&lt;24.9,"Normal Weight",B1706&lt;30,"Overweight",B1706&gt;=30,"Obesity")</f>
        <v>Normal Weight</v>
      </c>
      <c r="D1706" s="9">
        <v>5.19</v>
      </c>
      <c r="E1706" s="11" t="str" cm="1">
        <f t="array" ref="E1706">_xlfn.IFS(D1706&lt;5.7,"Normal",D1706&lt;6.5,"Prediabetes",D1706&gt;=6.5,"Diabetes")</f>
        <v>Normal</v>
      </c>
      <c r="F1706" s="9" t="s">
        <v>2380</v>
      </c>
      <c r="G1706" s="9" t="s">
        <v>2378</v>
      </c>
      <c r="H1706" s="9" t="s">
        <v>2378</v>
      </c>
      <c r="I1706" s="11">
        <v>0</v>
      </c>
      <c r="J1706" s="17" t="s">
        <v>2378</v>
      </c>
    </row>
    <row r="1707" spans="1:10" x14ac:dyDescent="0.3">
      <c r="A1707" s="9" t="s">
        <v>664</v>
      </c>
      <c r="B1707" s="9">
        <v>40.15</v>
      </c>
      <c r="C1707" s="11" t="str" cm="1">
        <f t="array" ref="C1707">_xlfn.IFS(B1707&lt;18.5,"Underweight",B1707&lt;24.9,"Normal Weight",B1707&lt;30,"Overweight",B1707&gt;=30,"Obesity")</f>
        <v>Obesity</v>
      </c>
      <c r="D1707" s="9">
        <v>5.93</v>
      </c>
      <c r="E1707" s="11" t="str" cm="1">
        <f t="array" ref="E1707">_xlfn.IFS(D1707&lt;5.7,"Normal",D1707&lt;6.5,"Prediabetes",D1707&gt;=6.5,"Diabetes")</f>
        <v>Prediabetes</v>
      </c>
      <c r="F1707" s="9" t="s">
        <v>2378</v>
      </c>
      <c r="G1707" s="9" t="s">
        <v>2378</v>
      </c>
      <c r="H1707" s="9" t="s">
        <v>2378</v>
      </c>
      <c r="I1707" s="11">
        <v>1</v>
      </c>
      <c r="J1707" s="17" t="s">
        <v>2378</v>
      </c>
    </row>
    <row r="1708" spans="1:10" x14ac:dyDescent="0.3">
      <c r="A1708" s="9" t="s">
        <v>663</v>
      </c>
      <c r="B1708" s="9">
        <v>37.729999999999997</v>
      </c>
      <c r="C1708" s="11" t="str" cm="1">
        <f t="array" ref="C1708">_xlfn.IFS(B1708&lt;18.5,"Underweight",B1708&lt;24.9,"Normal Weight",B1708&lt;30,"Overweight",B1708&gt;=30,"Obesity")</f>
        <v>Obesity</v>
      </c>
      <c r="D1708" s="9">
        <v>6.29</v>
      </c>
      <c r="E1708" s="11" t="str" cm="1">
        <f t="array" ref="E1708">_xlfn.IFS(D1708&lt;5.7,"Normal",D1708&lt;6.5,"Prediabetes",D1708&gt;=6.5,"Diabetes")</f>
        <v>Prediabetes</v>
      </c>
      <c r="F1708" s="9" t="s">
        <v>2378</v>
      </c>
      <c r="G1708" s="9" t="s">
        <v>2378</v>
      </c>
      <c r="H1708" s="9" t="s">
        <v>2378</v>
      </c>
      <c r="I1708" s="11">
        <v>1</v>
      </c>
      <c r="J1708" s="17" t="s">
        <v>2378</v>
      </c>
    </row>
    <row r="1709" spans="1:10" x14ac:dyDescent="0.3">
      <c r="A1709" s="9" t="s">
        <v>662</v>
      </c>
      <c r="B1709" s="9">
        <v>25.35</v>
      </c>
      <c r="C1709" s="11" t="str" cm="1">
        <f t="array" ref="C1709">_xlfn.IFS(B1709&lt;18.5,"Underweight",B1709&lt;24.9,"Normal Weight",B1709&lt;30,"Overweight",B1709&gt;=30,"Obesity")</f>
        <v>Overweight</v>
      </c>
      <c r="D1709" s="9">
        <v>4.9000000000000004</v>
      </c>
      <c r="E1709" s="11" t="str" cm="1">
        <f t="array" ref="E1709">_xlfn.IFS(D1709&lt;5.7,"Normal",D1709&lt;6.5,"Prediabetes",D1709&gt;=6.5,"Diabetes")</f>
        <v>Normal</v>
      </c>
      <c r="F1709" s="9" t="s">
        <v>2378</v>
      </c>
      <c r="G1709" s="9" t="s">
        <v>2378</v>
      </c>
      <c r="H1709" s="9" t="s">
        <v>2378</v>
      </c>
      <c r="I1709" s="11">
        <v>0</v>
      </c>
      <c r="J1709" s="17" t="s">
        <v>2378</v>
      </c>
    </row>
    <row r="1710" spans="1:10" x14ac:dyDescent="0.3">
      <c r="A1710" s="9" t="s">
        <v>661</v>
      </c>
      <c r="B1710" s="9">
        <v>26.41</v>
      </c>
      <c r="C1710" s="11" t="str" cm="1">
        <f t="array" ref="C1710">_xlfn.IFS(B1710&lt;18.5,"Underweight",B1710&lt;24.9,"Normal Weight",B1710&lt;30,"Overweight",B1710&gt;=30,"Obesity")</f>
        <v>Overweight</v>
      </c>
      <c r="D1710" s="9">
        <v>5.07</v>
      </c>
      <c r="E1710" s="11" t="str" cm="1">
        <f t="array" ref="E1710">_xlfn.IFS(D1710&lt;5.7,"Normal",D1710&lt;6.5,"Prediabetes",D1710&gt;=6.5,"Diabetes")</f>
        <v>Normal</v>
      </c>
      <c r="F1710" s="9" t="s">
        <v>2380</v>
      </c>
      <c r="G1710" s="9" t="s">
        <v>2378</v>
      </c>
      <c r="H1710" s="9" t="s">
        <v>2378</v>
      </c>
      <c r="I1710" s="11">
        <v>1</v>
      </c>
      <c r="J1710" s="17" t="s">
        <v>2378</v>
      </c>
    </row>
    <row r="1711" spans="1:10" x14ac:dyDescent="0.3">
      <c r="A1711" s="9" t="s">
        <v>660</v>
      </c>
      <c r="B1711" s="9">
        <v>27.6</v>
      </c>
      <c r="C1711" s="11" t="str" cm="1">
        <f t="array" ref="C1711">_xlfn.IFS(B1711&lt;18.5,"Underweight",B1711&lt;24.9,"Normal Weight",B1711&lt;30,"Overweight",B1711&gt;=30,"Obesity")</f>
        <v>Overweight</v>
      </c>
      <c r="D1711" s="9">
        <v>5.33</v>
      </c>
      <c r="E1711" s="11" t="str" cm="1">
        <f t="array" ref="E1711">_xlfn.IFS(D1711&lt;5.7,"Normal",D1711&lt;6.5,"Prediabetes",D1711&gt;=6.5,"Diabetes")</f>
        <v>Normal</v>
      </c>
      <c r="F1711" s="9" t="s">
        <v>2378</v>
      </c>
      <c r="G1711" s="9" t="s">
        <v>2378</v>
      </c>
      <c r="H1711" s="9" t="s">
        <v>2378</v>
      </c>
      <c r="I1711" s="11">
        <v>1</v>
      </c>
      <c r="J1711" s="17" t="s">
        <v>2378</v>
      </c>
    </row>
    <row r="1712" spans="1:10" x14ac:dyDescent="0.3">
      <c r="A1712" s="9" t="s">
        <v>659</v>
      </c>
      <c r="B1712" s="9">
        <v>33.82</v>
      </c>
      <c r="C1712" s="11" t="str" cm="1">
        <f t="array" ref="C1712">_xlfn.IFS(B1712&lt;18.5,"Underweight",B1712&lt;24.9,"Normal Weight",B1712&lt;30,"Overweight",B1712&gt;=30,"Obesity")</f>
        <v>Obesity</v>
      </c>
      <c r="D1712" s="9">
        <v>8.93</v>
      </c>
      <c r="E1712" s="11" t="str" cm="1">
        <f t="array" ref="E1712">_xlfn.IFS(D1712&lt;5.7,"Normal",D1712&lt;6.5,"Prediabetes",D1712&gt;=6.5,"Diabetes")</f>
        <v>Diabetes</v>
      </c>
      <c r="F1712" s="9" t="s">
        <v>2380</v>
      </c>
      <c r="G1712" s="9" t="s">
        <v>2378</v>
      </c>
      <c r="H1712" s="9" t="s">
        <v>2378</v>
      </c>
      <c r="I1712" s="11">
        <v>1</v>
      </c>
      <c r="J1712" s="17" t="s">
        <v>2378</v>
      </c>
    </row>
    <row r="1713" spans="1:10" x14ac:dyDescent="0.3">
      <c r="A1713" s="9" t="s">
        <v>658</v>
      </c>
      <c r="B1713" s="9">
        <v>32.9</v>
      </c>
      <c r="C1713" s="11" t="str" cm="1">
        <f t="array" ref="C1713">_xlfn.IFS(B1713&lt;18.5,"Underweight",B1713&lt;24.9,"Normal Weight",B1713&lt;30,"Overweight",B1713&gt;=30,"Obesity")</f>
        <v>Obesity</v>
      </c>
      <c r="D1713" s="9">
        <v>4.3499999999999996</v>
      </c>
      <c r="E1713" s="11" t="str" cm="1">
        <f t="array" ref="E1713">_xlfn.IFS(D1713&lt;5.7,"Normal",D1713&lt;6.5,"Prediabetes",D1713&gt;=6.5,"Diabetes")</f>
        <v>Normal</v>
      </c>
      <c r="F1713" s="9" t="s">
        <v>2378</v>
      </c>
      <c r="G1713" s="9" t="s">
        <v>2378</v>
      </c>
      <c r="H1713" s="9" t="s">
        <v>2378</v>
      </c>
      <c r="I1713" s="11">
        <v>0</v>
      </c>
      <c r="J1713" s="17" t="s">
        <v>2378</v>
      </c>
    </row>
    <row r="1714" spans="1:10" x14ac:dyDescent="0.3">
      <c r="A1714" s="9" t="s">
        <v>657</v>
      </c>
      <c r="B1714" s="9">
        <v>30.875</v>
      </c>
      <c r="C1714" s="11" t="str" cm="1">
        <f t="array" ref="C1714">_xlfn.IFS(B1714&lt;18.5,"Underweight",B1714&lt;24.9,"Normal Weight",B1714&lt;30,"Overweight",B1714&gt;=30,"Obesity")</f>
        <v>Obesity</v>
      </c>
      <c r="D1714" s="9">
        <v>9.5399999999999991</v>
      </c>
      <c r="E1714" s="11" t="str" cm="1">
        <f t="array" ref="E1714">_xlfn.IFS(D1714&lt;5.7,"Normal",D1714&lt;6.5,"Prediabetes",D1714&gt;=6.5,"Diabetes")</f>
        <v>Diabetes</v>
      </c>
      <c r="F1714" s="9" t="s">
        <v>2380</v>
      </c>
      <c r="G1714" s="9" t="s">
        <v>2378</v>
      </c>
      <c r="H1714" s="9" t="s">
        <v>2378</v>
      </c>
      <c r="I1714" s="11">
        <v>1</v>
      </c>
      <c r="J1714" s="17" t="s">
        <v>2378</v>
      </c>
    </row>
    <row r="1715" spans="1:10" x14ac:dyDescent="0.3">
      <c r="A1715" s="9" t="s">
        <v>656</v>
      </c>
      <c r="B1715" s="9">
        <v>32.64</v>
      </c>
      <c r="C1715" s="11" t="str" cm="1">
        <f t="array" ref="C1715">_xlfn.IFS(B1715&lt;18.5,"Underweight",B1715&lt;24.9,"Normal Weight",B1715&lt;30,"Overweight",B1715&gt;=30,"Obesity")</f>
        <v>Obesity</v>
      </c>
      <c r="D1715" s="9">
        <v>5.91</v>
      </c>
      <c r="E1715" s="11" t="str" cm="1">
        <f t="array" ref="E1715">_xlfn.IFS(D1715&lt;5.7,"Normal",D1715&lt;6.5,"Prediabetes",D1715&gt;=6.5,"Diabetes")</f>
        <v>Prediabetes</v>
      </c>
      <c r="F1715" s="9" t="s">
        <v>2378</v>
      </c>
      <c r="G1715" s="9" t="s">
        <v>2378</v>
      </c>
      <c r="H1715" s="9" t="s">
        <v>2378</v>
      </c>
      <c r="I1715" s="11">
        <v>0</v>
      </c>
      <c r="J1715" s="17" t="s">
        <v>2378</v>
      </c>
    </row>
    <row r="1716" spans="1:10" x14ac:dyDescent="0.3">
      <c r="A1716" s="9" t="s">
        <v>655</v>
      </c>
      <c r="B1716" s="9">
        <v>22.135000000000002</v>
      </c>
      <c r="C1716" s="11" t="str" cm="1">
        <f t="array" ref="C1716">_xlfn.IFS(B1716&lt;18.5,"Underweight",B1716&lt;24.9,"Normal Weight",B1716&lt;30,"Overweight",B1716&gt;=30,"Obesity")</f>
        <v>Normal Weight</v>
      </c>
      <c r="D1716" s="9">
        <v>5.0999999999999996</v>
      </c>
      <c r="E1716" s="11" t="str" cm="1">
        <f t="array" ref="E1716">_xlfn.IFS(D1716&lt;5.7,"Normal",D1716&lt;6.5,"Prediabetes",D1716&gt;=6.5,"Diabetes")</f>
        <v>Normal</v>
      </c>
      <c r="F1716" s="9" t="s">
        <v>2378</v>
      </c>
      <c r="G1716" s="9" t="s">
        <v>2378</v>
      </c>
      <c r="H1716" s="9" t="s">
        <v>2378</v>
      </c>
      <c r="I1716" s="11">
        <v>0</v>
      </c>
      <c r="J1716" s="17" t="s">
        <v>2378</v>
      </c>
    </row>
    <row r="1717" spans="1:10" x14ac:dyDescent="0.3">
      <c r="A1717" s="9" t="s">
        <v>654</v>
      </c>
      <c r="B1717" s="9">
        <v>16.53</v>
      </c>
      <c r="C1717" s="11" t="str" cm="1">
        <f t="array" ref="C1717">_xlfn.IFS(B1717&lt;18.5,"Underweight",B1717&lt;24.9,"Normal Weight",B1717&lt;30,"Overweight",B1717&gt;=30,"Obesity")</f>
        <v>Underweight</v>
      </c>
      <c r="D1717" s="9">
        <v>5.08</v>
      </c>
      <c r="E1717" s="11" t="str" cm="1">
        <f t="array" ref="E1717">_xlfn.IFS(D1717&lt;5.7,"Normal",D1717&lt;6.5,"Prediabetes",D1717&gt;=6.5,"Diabetes")</f>
        <v>Normal</v>
      </c>
      <c r="F1717" s="9" t="s">
        <v>2378</v>
      </c>
      <c r="G1717" s="9" t="s">
        <v>2378</v>
      </c>
      <c r="H1717" s="9" t="s">
        <v>2378</v>
      </c>
      <c r="I1717" s="11">
        <v>2</v>
      </c>
      <c r="J1717" s="17" t="s">
        <v>2378</v>
      </c>
    </row>
    <row r="1718" spans="1:10" x14ac:dyDescent="0.3">
      <c r="A1718" s="9" t="s">
        <v>653</v>
      </c>
      <c r="B1718" s="9">
        <v>32.774999999999999</v>
      </c>
      <c r="C1718" s="11" t="str" cm="1">
        <f t="array" ref="C1718">_xlfn.IFS(B1718&lt;18.5,"Underweight",B1718&lt;24.9,"Normal Weight",B1718&lt;30,"Overweight",B1718&gt;=30,"Obesity")</f>
        <v>Obesity</v>
      </c>
      <c r="D1718" s="9">
        <v>4.75</v>
      </c>
      <c r="E1718" s="11" t="str" cm="1">
        <f t="array" ref="E1718">_xlfn.IFS(D1718&lt;5.7,"Normal",D1718&lt;6.5,"Prediabetes",D1718&gt;=6.5,"Diabetes")</f>
        <v>Normal</v>
      </c>
      <c r="F1718" s="9" t="s">
        <v>2378</v>
      </c>
      <c r="G1718" s="9" t="s">
        <v>2378</v>
      </c>
      <c r="H1718" s="9" t="s">
        <v>2378</v>
      </c>
      <c r="I1718" s="11">
        <v>0</v>
      </c>
      <c r="J1718" s="17" t="s">
        <v>2378</v>
      </c>
    </row>
    <row r="1719" spans="1:10" x14ac:dyDescent="0.3">
      <c r="A1719" s="9" t="s">
        <v>652</v>
      </c>
      <c r="B1719" s="9">
        <v>30.9</v>
      </c>
      <c r="C1719" s="11" t="str" cm="1">
        <f t="array" ref="C1719">_xlfn.IFS(B1719&lt;18.5,"Underweight",B1719&lt;24.9,"Normal Weight",B1719&lt;30,"Overweight",B1719&gt;=30,"Obesity")</f>
        <v>Obesity</v>
      </c>
      <c r="D1719" s="9">
        <v>6.05</v>
      </c>
      <c r="E1719" s="11" t="str" cm="1">
        <f t="array" ref="E1719">_xlfn.IFS(D1719&lt;5.7,"Normal",D1719&lt;6.5,"Prediabetes",D1719&gt;=6.5,"Diabetes")</f>
        <v>Prediabetes</v>
      </c>
      <c r="F1719" s="9" t="s">
        <v>2378</v>
      </c>
      <c r="G1719" s="9" t="s">
        <v>2378</v>
      </c>
      <c r="H1719" s="9" t="s">
        <v>2378</v>
      </c>
      <c r="I1719" s="11">
        <v>1</v>
      </c>
      <c r="J1719" s="17" t="s">
        <v>2378</v>
      </c>
    </row>
    <row r="1720" spans="1:10" x14ac:dyDescent="0.3">
      <c r="A1720" s="9" t="s">
        <v>651</v>
      </c>
      <c r="B1720" s="9">
        <v>15.58</v>
      </c>
      <c r="C1720" s="11" t="str" cm="1">
        <f t="array" ref="C1720">_xlfn.IFS(B1720&lt;18.5,"Underweight",B1720&lt;24.9,"Normal Weight",B1720&lt;30,"Overweight",B1720&gt;=30,"Obesity")</f>
        <v>Underweight</v>
      </c>
      <c r="D1720" s="9">
        <v>11.56</v>
      </c>
      <c r="E1720" s="11" t="str" cm="1">
        <f t="array" ref="E1720">_xlfn.IFS(D1720&lt;5.7,"Normal",D1720&lt;6.5,"Prediabetes",D1720&gt;=6.5,"Diabetes")</f>
        <v>Diabetes</v>
      </c>
      <c r="F1720" s="9" t="s">
        <v>2378</v>
      </c>
      <c r="G1720" s="9" t="s">
        <v>2378</v>
      </c>
      <c r="H1720" s="9" t="s">
        <v>2378</v>
      </c>
      <c r="I1720" s="11">
        <v>0</v>
      </c>
      <c r="J1720" s="17" t="s">
        <v>2378</v>
      </c>
    </row>
    <row r="1721" spans="1:10" x14ac:dyDescent="0.3">
      <c r="A1721" s="9" t="s">
        <v>650</v>
      </c>
      <c r="B1721" s="9">
        <v>26.315000000000001</v>
      </c>
      <c r="C1721" s="11" t="str" cm="1">
        <f t="array" ref="C1721">_xlfn.IFS(B1721&lt;18.5,"Underweight",B1721&lt;24.9,"Normal Weight",B1721&lt;30,"Overweight",B1721&gt;=30,"Obesity")</f>
        <v>Overweight</v>
      </c>
      <c r="D1721" s="9">
        <v>5.76</v>
      </c>
      <c r="E1721" s="11" t="str" cm="1">
        <f t="array" ref="E1721">_xlfn.IFS(D1721&lt;5.7,"Normal",D1721&lt;6.5,"Prediabetes",D1721&gt;=6.5,"Diabetes")</f>
        <v>Prediabetes</v>
      </c>
      <c r="F1721" s="9" t="s">
        <v>2378</v>
      </c>
      <c r="G1721" s="9" t="s">
        <v>2378</v>
      </c>
      <c r="H1721" s="9" t="s">
        <v>2378</v>
      </c>
      <c r="I1721" s="11">
        <v>0</v>
      </c>
      <c r="J1721" s="17" t="s">
        <v>2378</v>
      </c>
    </row>
    <row r="1722" spans="1:10" x14ac:dyDescent="0.3">
      <c r="A1722" s="9" t="s">
        <v>649</v>
      </c>
      <c r="B1722" s="9">
        <v>35.61</v>
      </c>
      <c r="C1722" s="11" t="str" cm="1">
        <f t="array" ref="C1722">_xlfn.IFS(B1722&lt;18.5,"Underweight",B1722&lt;24.9,"Normal Weight",B1722&lt;30,"Overweight",B1722&gt;=30,"Obesity")</f>
        <v>Obesity</v>
      </c>
      <c r="D1722" s="9">
        <v>5.65</v>
      </c>
      <c r="E1722" s="11" t="str" cm="1">
        <f t="array" ref="E1722">_xlfn.IFS(D1722&lt;5.7,"Normal",D1722&lt;6.5,"Prediabetes",D1722&gt;=6.5,"Diabetes")</f>
        <v>Normal</v>
      </c>
      <c r="F1722" s="9" t="s">
        <v>2378</v>
      </c>
      <c r="G1722" s="9" t="s">
        <v>2379</v>
      </c>
      <c r="H1722" s="9" t="s">
        <v>2378</v>
      </c>
      <c r="I1722" s="11">
        <v>1</v>
      </c>
      <c r="J1722" s="17" t="s">
        <v>2378</v>
      </c>
    </row>
    <row r="1723" spans="1:10" x14ac:dyDescent="0.3">
      <c r="A1723" s="9" t="s">
        <v>648</v>
      </c>
      <c r="B1723" s="9">
        <v>37.56</v>
      </c>
      <c r="C1723" s="11" t="str" cm="1">
        <f t="array" ref="C1723">_xlfn.IFS(B1723&lt;18.5,"Underweight",B1723&lt;24.9,"Normal Weight",B1723&lt;30,"Overweight",B1723&gt;=30,"Obesity")</f>
        <v>Obesity</v>
      </c>
      <c r="D1723" s="9">
        <v>5.88</v>
      </c>
      <c r="E1723" s="11" t="str" cm="1">
        <f t="array" ref="E1723">_xlfn.IFS(D1723&lt;5.7,"Normal",D1723&lt;6.5,"Prediabetes",D1723&gt;=6.5,"Diabetes")</f>
        <v>Prediabetes</v>
      </c>
      <c r="F1723" s="9" t="s">
        <v>2378</v>
      </c>
      <c r="G1723" s="9" t="s">
        <v>2379</v>
      </c>
      <c r="H1723" s="9" t="s">
        <v>2378</v>
      </c>
      <c r="I1723" s="11">
        <v>1</v>
      </c>
      <c r="J1723" s="17" t="s">
        <v>2378</v>
      </c>
    </row>
    <row r="1724" spans="1:10" x14ac:dyDescent="0.3">
      <c r="A1724" s="9" t="s">
        <v>647</v>
      </c>
      <c r="B1724" s="9">
        <v>15.49</v>
      </c>
      <c r="C1724" s="11" t="str" cm="1">
        <f t="array" ref="C1724">_xlfn.IFS(B1724&lt;18.5,"Underweight",B1724&lt;24.9,"Normal Weight",B1724&lt;30,"Overweight",B1724&gt;=30,"Obesity")</f>
        <v>Underweight</v>
      </c>
      <c r="D1724" s="9">
        <v>9.6</v>
      </c>
      <c r="E1724" s="11" t="str" cm="1">
        <f t="array" ref="E1724">_xlfn.IFS(D1724&lt;5.7,"Normal",D1724&lt;6.5,"Prediabetes",D1724&gt;=6.5,"Diabetes")</f>
        <v>Diabetes</v>
      </c>
      <c r="F1724" s="9" t="s">
        <v>2378</v>
      </c>
      <c r="G1724" s="9" t="s">
        <v>2378</v>
      </c>
      <c r="H1724" s="9" t="s">
        <v>2378</v>
      </c>
      <c r="I1724" s="11">
        <v>0</v>
      </c>
      <c r="J1724" s="17" t="s">
        <v>2378</v>
      </c>
    </row>
    <row r="1725" spans="1:10" x14ac:dyDescent="0.3">
      <c r="A1725" s="9" t="s">
        <v>646</v>
      </c>
      <c r="B1725" s="9">
        <v>23.48</v>
      </c>
      <c r="C1725" s="11" t="str" cm="1">
        <f t="array" ref="C1725">_xlfn.IFS(B1725&lt;18.5,"Underweight",B1725&lt;24.9,"Normal Weight",B1725&lt;30,"Overweight",B1725&gt;=30,"Obesity")</f>
        <v>Normal Weight</v>
      </c>
      <c r="D1725" s="9">
        <v>6.24</v>
      </c>
      <c r="E1725" s="11" t="str" cm="1">
        <f t="array" ref="E1725">_xlfn.IFS(D1725&lt;5.7,"Normal",D1725&lt;6.5,"Prediabetes",D1725&gt;=6.5,"Diabetes")</f>
        <v>Prediabetes</v>
      </c>
      <c r="F1725" s="9" t="s">
        <v>2378</v>
      </c>
      <c r="G1725" s="9" t="s">
        <v>2378</v>
      </c>
      <c r="H1725" s="9" t="s">
        <v>2378</v>
      </c>
      <c r="I1725" s="11">
        <v>1</v>
      </c>
      <c r="J1725" s="17" t="s">
        <v>2378</v>
      </c>
    </row>
    <row r="1726" spans="1:10" x14ac:dyDescent="0.3">
      <c r="A1726" s="9" t="s">
        <v>645</v>
      </c>
      <c r="B1726" s="9">
        <v>30.02</v>
      </c>
      <c r="C1726" s="11" t="str" cm="1">
        <f t="array" ref="C1726">_xlfn.IFS(B1726&lt;18.5,"Underweight",B1726&lt;24.9,"Normal Weight",B1726&lt;30,"Overweight",B1726&gt;=30,"Obesity")</f>
        <v>Obesity</v>
      </c>
      <c r="D1726" s="9">
        <v>7.63</v>
      </c>
      <c r="E1726" s="11" t="str" cm="1">
        <f t="array" ref="E1726">_xlfn.IFS(D1726&lt;5.7,"Normal",D1726&lt;6.5,"Prediabetes",D1726&gt;=6.5,"Diabetes")</f>
        <v>Diabetes</v>
      </c>
      <c r="F1726" s="9" t="s">
        <v>2380</v>
      </c>
      <c r="G1726" s="9" t="s">
        <v>2378</v>
      </c>
      <c r="H1726" s="9" t="s">
        <v>2378</v>
      </c>
      <c r="I1726" s="11">
        <v>1</v>
      </c>
      <c r="J1726" s="17" t="s">
        <v>2378</v>
      </c>
    </row>
    <row r="1727" spans="1:10" x14ac:dyDescent="0.3">
      <c r="A1727" s="9" t="s">
        <v>644</v>
      </c>
      <c r="B1727" s="9">
        <v>26.885000000000002</v>
      </c>
      <c r="C1727" s="11" t="str" cm="1">
        <f t="array" ref="C1727">_xlfn.IFS(B1727&lt;18.5,"Underweight",B1727&lt;24.9,"Normal Weight",B1727&lt;30,"Overweight",B1727&gt;=30,"Obesity")</f>
        <v>Overweight</v>
      </c>
      <c r="D1727" s="9">
        <v>8.66</v>
      </c>
      <c r="E1727" s="11" t="str" cm="1">
        <f t="array" ref="E1727">_xlfn.IFS(D1727&lt;5.7,"Normal",D1727&lt;6.5,"Prediabetes",D1727&gt;=6.5,"Diabetes")</f>
        <v>Diabetes</v>
      </c>
      <c r="F1727" s="9" t="s">
        <v>2380</v>
      </c>
      <c r="G1727" s="9" t="s">
        <v>2378</v>
      </c>
      <c r="H1727" s="9" t="s">
        <v>2378</v>
      </c>
      <c r="I1727" s="11">
        <v>1</v>
      </c>
      <c r="J1727" s="17" t="s">
        <v>2378</v>
      </c>
    </row>
    <row r="1728" spans="1:10" x14ac:dyDescent="0.3">
      <c r="A1728" s="9" t="s">
        <v>643</v>
      </c>
      <c r="B1728" s="9">
        <v>25.84</v>
      </c>
      <c r="C1728" s="11" t="str" cm="1">
        <f t="array" ref="C1728">_xlfn.IFS(B1728&lt;18.5,"Underweight",B1728&lt;24.9,"Normal Weight",B1728&lt;30,"Overweight",B1728&gt;=30,"Obesity")</f>
        <v>Overweight</v>
      </c>
      <c r="D1728" s="9">
        <v>8.5500000000000007</v>
      </c>
      <c r="E1728" s="11" t="str" cm="1">
        <f t="array" ref="E1728">_xlfn.IFS(D1728&lt;5.7,"Normal",D1728&lt;6.5,"Prediabetes",D1728&gt;=6.5,"Diabetes")</f>
        <v>Diabetes</v>
      </c>
      <c r="F1728" s="9" t="s">
        <v>2380</v>
      </c>
      <c r="G1728" s="9" t="s">
        <v>2378</v>
      </c>
      <c r="H1728" s="9" t="s">
        <v>2378</v>
      </c>
      <c r="I1728" s="11">
        <v>1</v>
      </c>
      <c r="J1728" s="17" t="s">
        <v>2378</v>
      </c>
    </row>
    <row r="1729" spans="1:10" x14ac:dyDescent="0.3">
      <c r="A1729" s="9" t="s">
        <v>642</v>
      </c>
      <c r="B1729" s="9">
        <v>27.454999999999998</v>
      </c>
      <c r="C1729" s="11" t="str" cm="1">
        <f t="array" ref="C1729">_xlfn.IFS(B1729&lt;18.5,"Underweight",B1729&lt;24.9,"Normal Weight",B1729&lt;30,"Overweight",B1729&gt;=30,"Obesity")</f>
        <v>Overweight</v>
      </c>
      <c r="D1729" s="9">
        <v>4.54</v>
      </c>
      <c r="E1729" s="11" t="str" cm="1">
        <f t="array" ref="E1729">_xlfn.IFS(D1729&lt;5.7,"Normal",D1729&lt;6.5,"Prediabetes",D1729&gt;=6.5,"Diabetes")</f>
        <v>Normal</v>
      </c>
      <c r="F1729" s="9" t="s">
        <v>2378</v>
      </c>
      <c r="G1729" s="9" t="s">
        <v>2378</v>
      </c>
      <c r="H1729" s="9" t="s">
        <v>2378</v>
      </c>
      <c r="I1729" s="11">
        <v>0</v>
      </c>
      <c r="J1729" s="17" t="s">
        <v>2378</v>
      </c>
    </row>
    <row r="1730" spans="1:10" x14ac:dyDescent="0.3">
      <c r="A1730" s="9" t="s">
        <v>641</v>
      </c>
      <c r="B1730" s="9">
        <v>24.605</v>
      </c>
      <c r="C1730" s="11" t="str" cm="1">
        <f t="array" ref="C1730">_xlfn.IFS(B1730&lt;18.5,"Underweight",B1730&lt;24.9,"Normal Weight",B1730&lt;30,"Overweight",B1730&gt;=30,"Obesity")</f>
        <v>Normal Weight</v>
      </c>
      <c r="D1730" s="9">
        <v>5.7</v>
      </c>
      <c r="E1730" s="11" t="str" cm="1">
        <f t="array" ref="E1730">_xlfn.IFS(D1730&lt;5.7,"Normal",D1730&lt;6.5,"Prediabetes",D1730&gt;=6.5,"Diabetes")</f>
        <v>Prediabetes</v>
      </c>
      <c r="F1730" s="9" t="s">
        <v>2378</v>
      </c>
      <c r="G1730" s="9" t="s">
        <v>2378</v>
      </c>
      <c r="H1730" s="9" t="s">
        <v>2378</v>
      </c>
      <c r="I1730" s="11">
        <v>0</v>
      </c>
      <c r="J1730" s="17" t="s">
        <v>2378</v>
      </c>
    </row>
    <row r="1731" spans="1:10" x14ac:dyDescent="0.3">
      <c r="A1731" s="9" t="s">
        <v>640</v>
      </c>
      <c r="B1731" s="9">
        <v>30.8</v>
      </c>
      <c r="C1731" s="11" t="str" cm="1">
        <f t="array" ref="C1731">_xlfn.IFS(B1731&lt;18.5,"Underweight",B1731&lt;24.9,"Normal Weight",B1731&lt;30,"Overweight",B1731&gt;=30,"Obesity")</f>
        <v>Obesity</v>
      </c>
      <c r="D1731" s="9">
        <v>5.07</v>
      </c>
      <c r="E1731" s="11" t="str" cm="1">
        <f t="array" ref="E1731">_xlfn.IFS(D1731&lt;5.7,"Normal",D1731&lt;6.5,"Prediabetes",D1731&gt;=6.5,"Diabetes")</f>
        <v>Normal</v>
      </c>
      <c r="F1731" s="9" t="s">
        <v>2378</v>
      </c>
      <c r="G1731" s="9" t="s">
        <v>2378</v>
      </c>
      <c r="H1731" s="9" t="s">
        <v>2378</v>
      </c>
      <c r="I1731" s="11">
        <v>0</v>
      </c>
      <c r="J1731" s="17" t="s">
        <v>2378</v>
      </c>
    </row>
    <row r="1732" spans="1:10" x14ac:dyDescent="0.3">
      <c r="A1732" s="9" t="s">
        <v>639</v>
      </c>
      <c r="B1732" s="9">
        <v>34.799999999999997</v>
      </c>
      <c r="C1732" s="11" t="str" cm="1">
        <f t="array" ref="C1732">_xlfn.IFS(B1732&lt;18.5,"Underweight",B1732&lt;24.9,"Normal Weight",B1732&lt;30,"Overweight",B1732&gt;=30,"Obesity")</f>
        <v>Obesity</v>
      </c>
      <c r="D1732" s="9">
        <v>4.38</v>
      </c>
      <c r="E1732" s="11" t="str" cm="1">
        <f t="array" ref="E1732">_xlfn.IFS(D1732&lt;5.7,"Normal",D1732&lt;6.5,"Prediabetes",D1732&gt;=6.5,"Diabetes")</f>
        <v>Normal</v>
      </c>
      <c r="F1732" s="9" t="s">
        <v>2378</v>
      </c>
      <c r="G1732" s="9" t="s">
        <v>2378</v>
      </c>
      <c r="H1732" s="9" t="s">
        <v>2378</v>
      </c>
      <c r="I1732" s="11">
        <v>1</v>
      </c>
      <c r="J1732" s="17" t="s">
        <v>2378</v>
      </c>
    </row>
    <row r="1733" spans="1:10" x14ac:dyDescent="0.3">
      <c r="A1733" s="9" t="s">
        <v>638</v>
      </c>
      <c r="B1733" s="9">
        <v>34.21</v>
      </c>
      <c r="C1733" s="11" t="str" cm="1">
        <f t="array" ref="C1733">_xlfn.IFS(B1733&lt;18.5,"Underweight",B1733&lt;24.9,"Normal Weight",B1733&lt;30,"Overweight",B1733&gt;=30,"Obesity")</f>
        <v>Obesity</v>
      </c>
      <c r="D1733" s="9">
        <v>4.54</v>
      </c>
      <c r="E1733" s="11" t="str" cm="1">
        <f t="array" ref="E1733">_xlfn.IFS(D1733&lt;5.7,"Normal",D1733&lt;6.5,"Prediabetes",D1733&gt;=6.5,"Diabetes")</f>
        <v>Normal</v>
      </c>
      <c r="F1733" s="9" t="s">
        <v>2378</v>
      </c>
      <c r="G1733" s="9" t="s">
        <v>2378</v>
      </c>
      <c r="H1733" s="9" t="s">
        <v>2378</v>
      </c>
      <c r="I1733" s="11">
        <v>1</v>
      </c>
      <c r="J1733" s="17" t="s">
        <v>2378</v>
      </c>
    </row>
    <row r="1734" spans="1:10" x14ac:dyDescent="0.3">
      <c r="A1734" s="9" t="s">
        <v>637</v>
      </c>
      <c r="B1734" s="9">
        <v>31</v>
      </c>
      <c r="C1734" s="11" t="str" cm="1">
        <f t="array" ref="C1734">_xlfn.IFS(B1734&lt;18.5,"Underweight",B1734&lt;24.9,"Normal Weight",B1734&lt;30,"Overweight",B1734&gt;=30,"Obesity")</f>
        <v>Obesity</v>
      </c>
      <c r="D1734" s="9">
        <v>5.38</v>
      </c>
      <c r="E1734" s="11" t="str" cm="1">
        <f t="array" ref="E1734">_xlfn.IFS(D1734&lt;5.7,"Normal",D1734&lt;6.5,"Prediabetes",D1734&gt;=6.5,"Diabetes")</f>
        <v>Normal</v>
      </c>
      <c r="F1734" s="9" t="s">
        <v>2378</v>
      </c>
      <c r="G1734" s="9" t="s">
        <v>2378</v>
      </c>
      <c r="H1734" s="9" t="s">
        <v>2378</v>
      </c>
      <c r="I1734" s="11">
        <v>1</v>
      </c>
      <c r="J1734" s="17" t="s">
        <v>2378</v>
      </c>
    </row>
    <row r="1735" spans="1:10" x14ac:dyDescent="0.3">
      <c r="A1735" s="9" t="s">
        <v>636</v>
      </c>
      <c r="B1735" s="9">
        <v>26.125</v>
      </c>
      <c r="C1735" s="11" t="str" cm="1">
        <f t="array" ref="C1735">_xlfn.IFS(B1735&lt;18.5,"Underweight",B1735&lt;24.9,"Normal Weight",B1735&lt;30,"Overweight",B1735&gt;=30,"Obesity")</f>
        <v>Overweight</v>
      </c>
      <c r="D1735" s="9">
        <v>5.55</v>
      </c>
      <c r="E1735" s="11" t="str" cm="1">
        <f t="array" ref="E1735">_xlfn.IFS(D1735&lt;5.7,"Normal",D1735&lt;6.5,"Prediabetes",D1735&gt;=6.5,"Diabetes")</f>
        <v>Normal</v>
      </c>
      <c r="F1735" s="9" t="s">
        <v>2378</v>
      </c>
      <c r="G1735" s="9" t="s">
        <v>2378</v>
      </c>
      <c r="H1735" s="9" t="s">
        <v>2378</v>
      </c>
      <c r="I1735" s="11">
        <v>1</v>
      </c>
      <c r="J1735" s="17" t="s">
        <v>2378</v>
      </c>
    </row>
    <row r="1736" spans="1:10" x14ac:dyDescent="0.3">
      <c r="A1736" s="9" t="s">
        <v>635</v>
      </c>
      <c r="B1736" s="9">
        <v>30.13</v>
      </c>
      <c r="C1736" s="11" t="str" cm="1">
        <f t="array" ref="C1736">_xlfn.IFS(B1736&lt;18.5,"Underweight",B1736&lt;24.9,"Normal Weight",B1736&lt;30,"Overweight",B1736&gt;=30,"Obesity")</f>
        <v>Obesity</v>
      </c>
      <c r="D1736" s="9">
        <v>4.03</v>
      </c>
      <c r="E1736" s="11" t="str" cm="1">
        <f t="array" ref="E1736">_xlfn.IFS(D1736&lt;5.7,"Normal",D1736&lt;6.5,"Prediabetes",D1736&gt;=6.5,"Diabetes")</f>
        <v>Normal</v>
      </c>
      <c r="F1736" s="9" t="s">
        <v>2380</v>
      </c>
      <c r="G1736" s="9" t="s">
        <v>2378</v>
      </c>
      <c r="H1736" s="9" t="s">
        <v>2378</v>
      </c>
      <c r="I1736" s="11">
        <v>1</v>
      </c>
      <c r="J1736" s="17" t="s">
        <v>2378</v>
      </c>
    </row>
    <row r="1737" spans="1:10" x14ac:dyDescent="0.3">
      <c r="A1737" s="9" t="s">
        <v>634</v>
      </c>
      <c r="B1737" s="9">
        <v>34.19</v>
      </c>
      <c r="C1737" s="11" t="str" cm="1">
        <f t="array" ref="C1737">_xlfn.IFS(B1737&lt;18.5,"Underweight",B1737&lt;24.9,"Normal Weight",B1737&lt;30,"Overweight",B1737&gt;=30,"Obesity")</f>
        <v>Obesity</v>
      </c>
      <c r="D1737" s="9">
        <v>4.1900000000000004</v>
      </c>
      <c r="E1737" s="11" t="str" cm="1">
        <f t="array" ref="E1737">_xlfn.IFS(D1737&lt;5.7,"Normal",D1737&lt;6.5,"Prediabetes",D1737&gt;=6.5,"Diabetes")</f>
        <v>Normal</v>
      </c>
      <c r="F1737" s="9" t="s">
        <v>2378</v>
      </c>
      <c r="G1737" s="9" t="s">
        <v>2378</v>
      </c>
      <c r="H1737" s="9" t="s">
        <v>2378</v>
      </c>
      <c r="I1737" s="11">
        <v>0</v>
      </c>
      <c r="J1737" s="17" t="s">
        <v>2378</v>
      </c>
    </row>
    <row r="1738" spans="1:10" x14ac:dyDescent="0.3">
      <c r="A1738" s="9" t="s">
        <v>633</v>
      </c>
      <c r="B1738" s="9">
        <v>22.515000000000001</v>
      </c>
      <c r="C1738" s="11" t="str" cm="1">
        <f t="array" ref="C1738">_xlfn.IFS(B1738&lt;18.5,"Underweight",B1738&lt;24.9,"Normal Weight",B1738&lt;30,"Overweight",B1738&gt;=30,"Obesity")</f>
        <v>Normal Weight</v>
      </c>
      <c r="D1738" s="9">
        <v>4.37</v>
      </c>
      <c r="E1738" s="11" t="str" cm="1">
        <f t="array" ref="E1738">_xlfn.IFS(D1738&lt;5.7,"Normal",D1738&lt;6.5,"Prediabetes",D1738&gt;=6.5,"Diabetes")</f>
        <v>Normal</v>
      </c>
      <c r="F1738" s="9" t="s">
        <v>2378</v>
      </c>
      <c r="G1738" s="9" t="s">
        <v>2378</v>
      </c>
      <c r="H1738" s="9" t="s">
        <v>2380</v>
      </c>
      <c r="I1738" s="11">
        <v>1</v>
      </c>
      <c r="J1738" s="17" t="s">
        <v>2378</v>
      </c>
    </row>
    <row r="1739" spans="1:10" x14ac:dyDescent="0.3">
      <c r="A1739" s="9" t="s">
        <v>632</v>
      </c>
      <c r="B1739" s="9">
        <v>18.239999999999998</v>
      </c>
      <c r="C1739" s="11" t="str" cm="1">
        <f t="array" ref="C1739">_xlfn.IFS(B1739&lt;18.5,"Underweight",B1739&lt;24.9,"Normal Weight",B1739&lt;30,"Overweight",B1739&gt;=30,"Obesity")</f>
        <v>Underweight</v>
      </c>
      <c r="D1739" s="9">
        <v>5.31</v>
      </c>
      <c r="E1739" s="11" t="str" cm="1">
        <f t="array" ref="E1739">_xlfn.IFS(D1739&lt;5.7,"Normal",D1739&lt;6.5,"Prediabetes",D1739&gt;=6.5,"Diabetes")</f>
        <v>Normal</v>
      </c>
      <c r="F1739" s="9" t="s">
        <v>2380</v>
      </c>
      <c r="G1739" s="9" t="s">
        <v>2378</v>
      </c>
      <c r="H1739" s="9" t="s">
        <v>2380</v>
      </c>
      <c r="I1739" s="11">
        <v>1</v>
      </c>
      <c r="J1739" s="17" t="s">
        <v>2378</v>
      </c>
    </row>
    <row r="1740" spans="1:10" x14ac:dyDescent="0.3">
      <c r="A1740" s="9" t="s">
        <v>630</v>
      </c>
      <c r="B1740" s="9">
        <v>37.28</v>
      </c>
      <c r="C1740" s="11" t="str" cm="1">
        <f t="array" ref="C1740">_xlfn.IFS(B1740&lt;18.5,"Underweight",B1740&lt;24.9,"Normal Weight",B1740&lt;30,"Overweight",B1740&gt;=30,"Obesity")</f>
        <v>Obesity</v>
      </c>
      <c r="D1740" s="9">
        <v>4.66</v>
      </c>
      <c r="E1740" s="11" t="str" cm="1">
        <f t="array" ref="E1740">_xlfn.IFS(D1740&lt;5.7,"Normal",D1740&lt;6.5,"Prediabetes",D1740&gt;=6.5,"Diabetes")</f>
        <v>Normal</v>
      </c>
      <c r="F1740" s="9" t="s">
        <v>2378</v>
      </c>
      <c r="G1740" s="9" t="s">
        <v>2379</v>
      </c>
      <c r="H1740" s="9" t="s">
        <v>2378</v>
      </c>
      <c r="I1740" s="11">
        <v>1</v>
      </c>
      <c r="J1740" s="17" t="s">
        <v>2378</v>
      </c>
    </row>
    <row r="1741" spans="1:10" x14ac:dyDescent="0.3">
      <c r="A1741" s="9" t="s">
        <v>629</v>
      </c>
      <c r="B1741" s="9">
        <v>18.2</v>
      </c>
      <c r="C1741" s="11" t="str" cm="1">
        <f t="array" ref="C1741">_xlfn.IFS(B1741&lt;18.5,"Underweight",B1741&lt;24.9,"Normal Weight",B1741&lt;30,"Overweight",B1741&gt;=30,"Obesity")</f>
        <v>Underweight</v>
      </c>
      <c r="D1741" s="9">
        <v>6.19</v>
      </c>
      <c r="E1741" s="11" t="str" cm="1">
        <f t="array" ref="E1741">_xlfn.IFS(D1741&lt;5.7,"Normal",D1741&lt;6.5,"Prediabetes",D1741&gt;=6.5,"Diabetes")</f>
        <v>Prediabetes</v>
      </c>
      <c r="F1741" s="9" t="s">
        <v>2378</v>
      </c>
      <c r="G1741" s="9" t="s">
        <v>2378</v>
      </c>
      <c r="H1741" s="9" t="s">
        <v>2380</v>
      </c>
      <c r="I1741" s="11">
        <v>1</v>
      </c>
      <c r="J1741" s="17" t="s">
        <v>2378</v>
      </c>
    </row>
    <row r="1742" spans="1:10" x14ac:dyDescent="0.3">
      <c r="A1742" s="9" t="s">
        <v>628</v>
      </c>
      <c r="B1742" s="9">
        <v>20.53</v>
      </c>
      <c r="C1742" s="11" t="str" cm="1">
        <f t="array" ref="C1742">_xlfn.IFS(B1742&lt;18.5,"Underweight",B1742&lt;24.9,"Normal Weight",B1742&lt;30,"Overweight",B1742&gt;=30,"Obesity")</f>
        <v>Normal Weight</v>
      </c>
      <c r="D1742" s="9">
        <v>4.8600000000000003</v>
      </c>
      <c r="E1742" s="11" t="str" cm="1">
        <f t="array" ref="E1742">_xlfn.IFS(D1742&lt;5.7,"Normal",D1742&lt;6.5,"Prediabetes",D1742&gt;=6.5,"Diabetes")</f>
        <v>Normal</v>
      </c>
      <c r="F1742" s="9" t="s">
        <v>2378</v>
      </c>
      <c r="G1742" s="9" t="s">
        <v>2378</v>
      </c>
      <c r="H1742" s="9" t="s">
        <v>2378</v>
      </c>
      <c r="I1742" s="11">
        <v>1</v>
      </c>
      <c r="J1742" s="17" t="s">
        <v>2378</v>
      </c>
    </row>
    <row r="1743" spans="1:10" x14ac:dyDescent="0.3">
      <c r="A1743" s="9" t="s">
        <v>627</v>
      </c>
      <c r="B1743" s="9">
        <v>23.79</v>
      </c>
      <c r="C1743" s="11" t="str" cm="1">
        <f t="array" ref="C1743">_xlfn.IFS(B1743&lt;18.5,"Underweight",B1743&lt;24.9,"Normal Weight",B1743&lt;30,"Overweight",B1743&gt;=30,"Obesity")</f>
        <v>Normal Weight</v>
      </c>
      <c r="D1743" s="9">
        <v>4.74</v>
      </c>
      <c r="E1743" s="11" t="str" cm="1">
        <f t="array" ref="E1743">_xlfn.IFS(D1743&lt;5.7,"Normal",D1743&lt;6.5,"Prediabetes",D1743&gt;=6.5,"Diabetes")</f>
        <v>Normal</v>
      </c>
      <c r="F1743" s="9" t="s">
        <v>2378</v>
      </c>
      <c r="G1743" s="9" t="s">
        <v>2378</v>
      </c>
      <c r="H1743" s="9" t="s">
        <v>2378</v>
      </c>
      <c r="I1743" s="11">
        <v>0</v>
      </c>
      <c r="J1743" s="17" t="s">
        <v>2378</v>
      </c>
    </row>
    <row r="1744" spans="1:10" x14ac:dyDescent="0.3">
      <c r="A1744" s="9" t="s">
        <v>626</v>
      </c>
      <c r="B1744" s="9">
        <v>29.8</v>
      </c>
      <c r="C1744" s="11" t="str" cm="1">
        <f t="array" ref="C1744">_xlfn.IFS(B1744&lt;18.5,"Underweight",B1744&lt;24.9,"Normal Weight",B1744&lt;30,"Overweight",B1744&gt;=30,"Obesity")</f>
        <v>Overweight</v>
      </c>
      <c r="D1744" s="9">
        <v>6.03</v>
      </c>
      <c r="E1744" s="11" t="str" cm="1">
        <f t="array" ref="E1744">_xlfn.IFS(D1744&lt;5.7,"Normal",D1744&lt;6.5,"Prediabetes",D1744&gt;=6.5,"Diabetes")</f>
        <v>Prediabetes</v>
      </c>
      <c r="F1744" s="9" t="s">
        <v>2378</v>
      </c>
      <c r="G1744" s="9" t="s">
        <v>2378</v>
      </c>
      <c r="H1744" s="9" t="s">
        <v>2378</v>
      </c>
      <c r="I1744" s="11">
        <v>0</v>
      </c>
      <c r="J1744" s="17" t="s">
        <v>2378</v>
      </c>
    </row>
    <row r="1745" spans="1:10" x14ac:dyDescent="0.3">
      <c r="A1745" s="9" t="s">
        <v>625</v>
      </c>
      <c r="B1745" s="9">
        <v>31.54</v>
      </c>
      <c r="C1745" s="11" t="str" cm="1">
        <f t="array" ref="C1745">_xlfn.IFS(B1745&lt;18.5,"Underweight",B1745&lt;24.9,"Normal Weight",B1745&lt;30,"Overweight",B1745&gt;=30,"Obesity")</f>
        <v>Obesity</v>
      </c>
      <c r="D1745" s="9">
        <v>4.71</v>
      </c>
      <c r="E1745" s="11" t="str" cm="1">
        <f t="array" ref="E1745">_xlfn.IFS(D1745&lt;5.7,"Normal",D1745&lt;6.5,"Prediabetes",D1745&gt;=6.5,"Diabetes")</f>
        <v>Normal</v>
      </c>
      <c r="F1745" s="9" t="s">
        <v>2378</v>
      </c>
      <c r="G1745" s="9" t="s">
        <v>2378</v>
      </c>
      <c r="H1745" s="9" t="s">
        <v>2378</v>
      </c>
      <c r="I1745" s="11">
        <v>0</v>
      </c>
      <c r="J1745" s="17" t="s">
        <v>2378</v>
      </c>
    </row>
    <row r="1746" spans="1:10" x14ac:dyDescent="0.3">
      <c r="A1746" s="9" t="s">
        <v>624</v>
      </c>
      <c r="B1746" s="9">
        <v>20.82</v>
      </c>
      <c r="C1746" s="11" t="str" cm="1">
        <f t="array" ref="C1746">_xlfn.IFS(B1746&lt;18.5,"Underweight",B1746&lt;24.9,"Normal Weight",B1746&lt;30,"Overweight",B1746&gt;=30,"Obesity")</f>
        <v>Normal Weight</v>
      </c>
      <c r="D1746" s="9">
        <v>5.55</v>
      </c>
      <c r="E1746" s="11" t="str" cm="1">
        <f t="array" ref="E1746">_xlfn.IFS(D1746&lt;5.7,"Normal",D1746&lt;6.5,"Prediabetes",D1746&gt;=6.5,"Diabetes")</f>
        <v>Normal</v>
      </c>
      <c r="F1746" s="9" t="s">
        <v>2378</v>
      </c>
      <c r="G1746" s="9" t="s">
        <v>2378</v>
      </c>
      <c r="H1746" s="9" t="s">
        <v>2378</v>
      </c>
      <c r="I1746" s="11">
        <v>1</v>
      </c>
      <c r="J1746" s="17" t="s">
        <v>2378</v>
      </c>
    </row>
    <row r="1747" spans="1:10" x14ac:dyDescent="0.3">
      <c r="A1747" s="9" t="s">
        <v>623</v>
      </c>
      <c r="B1747" s="9">
        <v>38.83</v>
      </c>
      <c r="C1747" s="11" t="str" cm="1">
        <f t="array" ref="C1747">_xlfn.IFS(B1747&lt;18.5,"Underweight",B1747&lt;24.9,"Normal Weight",B1747&lt;30,"Overweight",B1747&gt;=30,"Obesity")</f>
        <v>Obesity</v>
      </c>
      <c r="D1747" s="9">
        <v>4.78</v>
      </c>
      <c r="E1747" s="11" t="str" cm="1">
        <f t="array" ref="E1747">_xlfn.IFS(D1747&lt;5.7,"Normal",D1747&lt;6.5,"Prediabetes",D1747&gt;=6.5,"Diabetes")</f>
        <v>Normal</v>
      </c>
      <c r="F1747" s="9" t="s">
        <v>2378</v>
      </c>
      <c r="G1747" s="9" t="s">
        <v>2378</v>
      </c>
      <c r="H1747" s="9" t="s">
        <v>2380</v>
      </c>
      <c r="I1747" s="11">
        <v>1</v>
      </c>
      <c r="J1747" s="17" t="s">
        <v>2378</v>
      </c>
    </row>
    <row r="1748" spans="1:10" x14ac:dyDescent="0.3">
      <c r="A1748" s="9" t="s">
        <v>622</v>
      </c>
      <c r="B1748" s="9">
        <v>23.44</v>
      </c>
      <c r="C1748" s="11" t="str" cm="1">
        <f t="array" ref="C1748">_xlfn.IFS(B1748&lt;18.5,"Underweight",B1748&lt;24.9,"Normal Weight",B1748&lt;30,"Overweight",B1748&gt;=30,"Obesity")</f>
        <v>Normal Weight</v>
      </c>
      <c r="D1748" s="9">
        <v>4.6500000000000004</v>
      </c>
      <c r="E1748" s="11" t="str" cm="1">
        <f t="array" ref="E1748">_xlfn.IFS(D1748&lt;5.7,"Normal",D1748&lt;6.5,"Prediabetes",D1748&gt;=6.5,"Diabetes")</f>
        <v>Normal</v>
      </c>
      <c r="F1748" s="9" t="s">
        <v>2380</v>
      </c>
      <c r="G1748" s="9" t="s">
        <v>2378</v>
      </c>
      <c r="H1748" s="9" t="s">
        <v>2378</v>
      </c>
      <c r="I1748" s="11">
        <v>1</v>
      </c>
      <c r="J1748" s="17" t="s">
        <v>2378</v>
      </c>
    </row>
    <row r="1749" spans="1:10" x14ac:dyDescent="0.3">
      <c r="A1749" s="9" t="s">
        <v>621</v>
      </c>
      <c r="B1749" s="9">
        <v>24.13</v>
      </c>
      <c r="C1749" s="11" t="str" cm="1">
        <f t="array" ref="C1749">_xlfn.IFS(B1749&lt;18.5,"Underweight",B1749&lt;24.9,"Normal Weight",B1749&lt;30,"Overweight",B1749&gt;=30,"Obesity")</f>
        <v>Normal Weight</v>
      </c>
      <c r="D1749" s="9">
        <v>5.2</v>
      </c>
      <c r="E1749" s="11" t="str" cm="1">
        <f t="array" ref="E1749">_xlfn.IFS(D1749&lt;5.7,"Normal",D1749&lt;6.5,"Prediabetes",D1749&gt;=6.5,"Diabetes")</f>
        <v>Normal</v>
      </c>
      <c r="F1749" s="9" t="s">
        <v>2378</v>
      </c>
      <c r="G1749" s="9" t="s">
        <v>2378</v>
      </c>
      <c r="H1749" s="9" t="s">
        <v>2378</v>
      </c>
      <c r="I1749" s="11">
        <v>1</v>
      </c>
      <c r="J1749" s="17" t="s">
        <v>2378</v>
      </c>
    </row>
    <row r="1750" spans="1:10" x14ac:dyDescent="0.3">
      <c r="A1750" s="9" t="s">
        <v>620</v>
      </c>
      <c r="B1750" s="9">
        <v>42.13</v>
      </c>
      <c r="C1750" s="11" t="str" cm="1">
        <f t="array" ref="C1750">_xlfn.IFS(B1750&lt;18.5,"Underweight",B1750&lt;24.9,"Normal Weight",B1750&lt;30,"Overweight",B1750&gt;=30,"Obesity")</f>
        <v>Obesity</v>
      </c>
      <c r="D1750" s="9">
        <v>4.54</v>
      </c>
      <c r="E1750" s="11" t="str" cm="1">
        <f t="array" ref="E1750">_xlfn.IFS(D1750&lt;5.7,"Normal",D1750&lt;6.5,"Prediabetes",D1750&gt;=6.5,"Diabetes")</f>
        <v>Normal</v>
      </c>
      <c r="F1750" s="9" t="s">
        <v>2380</v>
      </c>
      <c r="G1750" s="9" t="s">
        <v>2378</v>
      </c>
      <c r="H1750" s="9" t="s">
        <v>2378</v>
      </c>
      <c r="I1750" s="11">
        <v>1</v>
      </c>
      <c r="J1750" s="17" t="s">
        <v>2378</v>
      </c>
    </row>
    <row r="1751" spans="1:10" x14ac:dyDescent="0.3">
      <c r="A1751" s="9" t="s">
        <v>619</v>
      </c>
      <c r="B1751" s="9">
        <v>17.86</v>
      </c>
      <c r="C1751" s="11" t="str" cm="1">
        <f t="array" ref="C1751">_xlfn.IFS(B1751&lt;18.5,"Underweight",B1751&lt;24.9,"Normal Weight",B1751&lt;30,"Overweight",B1751&gt;=30,"Obesity")</f>
        <v>Underweight</v>
      </c>
      <c r="D1751" s="9">
        <v>4.1100000000000003</v>
      </c>
      <c r="E1751" s="11" t="str" cm="1">
        <f t="array" ref="E1751">_xlfn.IFS(D1751&lt;5.7,"Normal",D1751&lt;6.5,"Prediabetes",D1751&gt;=6.5,"Diabetes")</f>
        <v>Normal</v>
      </c>
      <c r="F1751" s="9" t="s">
        <v>2378</v>
      </c>
      <c r="G1751" s="9" t="s">
        <v>2378</v>
      </c>
      <c r="H1751" s="9" t="s">
        <v>2378</v>
      </c>
      <c r="I1751" s="11">
        <v>1</v>
      </c>
      <c r="J1751" s="17" t="s">
        <v>2378</v>
      </c>
    </row>
    <row r="1752" spans="1:10" x14ac:dyDescent="0.3">
      <c r="A1752" s="9" t="s">
        <v>618</v>
      </c>
      <c r="B1752" s="9">
        <v>32.78</v>
      </c>
      <c r="C1752" s="11" t="str" cm="1">
        <f t="array" ref="C1752">_xlfn.IFS(B1752&lt;18.5,"Underweight",B1752&lt;24.9,"Normal Weight",B1752&lt;30,"Overweight",B1752&gt;=30,"Obesity")</f>
        <v>Obesity</v>
      </c>
      <c r="D1752" s="9">
        <v>4.63</v>
      </c>
      <c r="E1752" s="11" t="str" cm="1">
        <f t="array" ref="E1752">_xlfn.IFS(D1752&lt;5.7,"Normal",D1752&lt;6.5,"Prediabetes",D1752&gt;=6.5,"Diabetes")</f>
        <v>Normal</v>
      </c>
      <c r="F1752" s="9" t="s">
        <v>2378</v>
      </c>
      <c r="G1752" s="9" t="s">
        <v>2378</v>
      </c>
      <c r="H1752" s="9" t="s">
        <v>2378</v>
      </c>
      <c r="I1752" s="11">
        <v>0</v>
      </c>
      <c r="J1752" s="17" t="s">
        <v>2378</v>
      </c>
    </row>
    <row r="1753" spans="1:10" x14ac:dyDescent="0.3">
      <c r="A1753" s="9" t="s">
        <v>617</v>
      </c>
      <c r="B1753" s="9">
        <v>23.9</v>
      </c>
      <c r="C1753" s="11" t="str" cm="1">
        <f t="array" ref="C1753">_xlfn.IFS(B1753&lt;18.5,"Underweight",B1753&lt;24.9,"Normal Weight",B1753&lt;30,"Overweight",B1753&gt;=30,"Obesity")</f>
        <v>Normal Weight</v>
      </c>
      <c r="D1753" s="9">
        <v>6.06</v>
      </c>
      <c r="E1753" s="11" t="str" cm="1">
        <f t="array" ref="E1753">_xlfn.IFS(D1753&lt;5.7,"Normal",D1753&lt;6.5,"Prediabetes",D1753&gt;=6.5,"Diabetes")</f>
        <v>Prediabetes</v>
      </c>
      <c r="F1753" s="9" t="s">
        <v>2380</v>
      </c>
      <c r="G1753" s="9" t="s">
        <v>2378</v>
      </c>
      <c r="H1753" s="9" t="s">
        <v>2380</v>
      </c>
      <c r="I1753" s="11">
        <v>1</v>
      </c>
      <c r="J1753" s="17" t="s">
        <v>2378</v>
      </c>
    </row>
    <row r="1754" spans="1:10" x14ac:dyDescent="0.3">
      <c r="A1754" s="9" t="s">
        <v>616</v>
      </c>
      <c r="B1754" s="9">
        <v>15.47</v>
      </c>
      <c r="C1754" s="11" t="str" cm="1">
        <f t="array" ref="C1754">_xlfn.IFS(B1754&lt;18.5,"Underweight",B1754&lt;24.9,"Normal Weight",B1754&lt;30,"Overweight",B1754&gt;=30,"Obesity")</f>
        <v>Underweight</v>
      </c>
      <c r="D1754" s="9">
        <v>8.43</v>
      </c>
      <c r="E1754" s="11" t="str" cm="1">
        <f t="array" ref="E1754">_xlfn.IFS(D1754&lt;5.7,"Normal",D1754&lt;6.5,"Prediabetes",D1754&gt;=6.5,"Diabetes")</f>
        <v>Diabetes</v>
      </c>
      <c r="F1754" s="9" t="s">
        <v>2378</v>
      </c>
      <c r="G1754" s="9" t="s">
        <v>2378</v>
      </c>
      <c r="H1754" s="9" t="s">
        <v>2378</v>
      </c>
      <c r="I1754" s="11">
        <v>0</v>
      </c>
      <c r="J1754" s="17" t="s">
        <v>2378</v>
      </c>
    </row>
    <row r="1755" spans="1:10" x14ac:dyDescent="0.3">
      <c r="A1755" s="9" t="s">
        <v>615</v>
      </c>
      <c r="B1755" s="9">
        <v>28.54</v>
      </c>
      <c r="C1755" s="11" t="str" cm="1">
        <f t="array" ref="C1755">_xlfn.IFS(B1755&lt;18.5,"Underweight",B1755&lt;24.9,"Normal Weight",B1755&lt;30,"Overweight",B1755&gt;=30,"Obesity")</f>
        <v>Overweight</v>
      </c>
      <c r="D1755" s="9">
        <v>5.51</v>
      </c>
      <c r="E1755" s="11" t="str" cm="1">
        <f t="array" ref="E1755">_xlfn.IFS(D1755&lt;5.7,"Normal",D1755&lt;6.5,"Prediabetes",D1755&gt;=6.5,"Diabetes")</f>
        <v>Normal</v>
      </c>
      <c r="F1755" s="9" t="s">
        <v>2378</v>
      </c>
      <c r="G1755" s="9" t="s">
        <v>2378</v>
      </c>
      <c r="H1755" s="9" t="s">
        <v>2380</v>
      </c>
      <c r="I1755" s="11">
        <v>1</v>
      </c>
      <c r="J1755" s="17" t="s">
        <v>2378</v>
      </c>
    </row>
    <row r="1756" spans="1:10" x14ac:dyDescent="0.3">
      <c r="A1756" s="9" t="s">
        <v>614</v>
      </c>
      <c r="B1756" s="9">
        <v>18.54</v>
      </c>
      <c r="C1756" s="11" t="str" cm="1">
        <f t="array" ref="C1756">_xlfn.IFS(B1756&lt;18.5,"Underweight",B1756&lt;24.9,"Normal Weight",B1756&lt;30,"Overweight",B1756&gt;=30,"Obesity")</f>
        <v>Normal Weight</v>
      </c>
      <c r="D1756" s="9">
        <v>4.95</v>
      </c>
      <c r="E1756" s="11" t="str" cm="1">
        <f t="array" ref="E1756">_xlfn.IFS(D1756&lt;5.7,"Normal",D1756&lt;6.5,"Prediabetes",D1756&gt;=6.5,"Diabetes")</f>
        <v>Normal</v>
      </c>
      <c r="F1756" s="9" t="s">
        <v>2378</v>
      </c>
      <c r="G1756" s="9" t="s">
        <v>2378</v>
      </c>
      <c r="H1756" s="9" t="s">
        <v>2378</v>
      </c>
      <c r="I1756" s="11">
        <v>0</v>
      </c>
      <c r="J1756" s="17" t="s">
        <v>2378</v>
      </c>
    </row>
    <row r="1757" spans="1:10" x14ac:dyDescent="0.3">
      <c r="A1757" s="9" t="s">
        <v>613</v>
      </c>
      <c r="B1757" s="9">
        <v>32.18</v>
      </c>
      <c r="C1757" s="11" t="str" cm="1">
        <f t="array" ref="C1757">_xlfn.IFS(B1757&lt;18.5,"Underweight",B1757&lt;24.9,"Normal Weight",B1757&lt;30,"Overweight",B1757&gt;=30,"Obesity")</f>
        <v>Obesity</v>
      </c>
      <c r="D1757" s="9">
        <v>6.44</v>
      </c>
      <c r="E1757" s="11" t="str" cm="1">
        <f t="array" ref="E1757">_xlfn.IFS(D1757&lt;5.7,"Normal",D1757&lt;6.5,"Prediabetes",D1757&gt;=6.5,"Diabetes")</f>
        <v>Prediabetes</v>
      </c>
      <c r="F1757" s="9" t="s">
        <v>2380</v>
      </c>
      <c r="G1757" s="9" t="s">
        <v>2378</v>
      </c>
      <c r="H1757" s="9" t="s">
        <v>2380</v>
      </c>
      <c r="I1757" s="11">
        <v>1</v>
      </c>
      <c r="J1757" s="17" t="s">
        <v>2378</v>
      </c>
    </row>
    <row r="1758" spans="1:10" x14ac:dyDescent="0.3">
      <c r="A1758" s="9" t="s">
        <v>612</v>
      </c>
      <c r="B1758" s="9">
        <v>37.380000000000003</v>
      </c>
      <c r="C1758" s="11" t="str" cm="1">
        <f t="array" ref="C1758">_xlfn.IFS(B1758&lt;18.5,"Underweight",B1758&lt;24.9,"Normal Weight",B1758&lt;30,"Overweight",B1758&gt;=30,"Obesity")</f>
        <v>Obesity</v>
      </c>
      <c r="D1758" s="9">
        <v>6.05</v>
      </c>
      <c r="E1758" s="11" t="str" cm="1">
        <f t="array" ref="E1758">_xlfn.IFS(D1758&lt;5.7,"Normal",D1758&lt;6.5,"Prediabetes",D1758&gt;=6.5,"Diabetes")</f>
        <v>Prediabetes</v>
      </c>
      <c r="F1758" s="9" t="s">
        <v>2380</v>
      </c>
      <c r="G1758" s="9" t="s">
        <v>2378</v>
      </c>
      <c r="H1758" s="9" t="s">
        <v>2378</v>
      </c>
      <c r="I1758" s="11">
        <v>0</v>
      </c>
      <c r="J1758" s="17" t="s">
        <v>2378</v>
      </c>
    </row>
    <row r="1759" spans="1:10" x14ac:dyDescent="0.3">
      <c r="A1759" s="9" t="s">
        <v>611</v>
      </c>
      <c r="B1759" s="9">
        <v>31.12</v>
      </c>
      <c r="C1759" s="11" t="str" cm="1">
        <f t="array" ref="C1759">_xlfn.IFS(B1759&lt;18.5,"Underweight",B1759&lt;24.9,"Normal Weight",B1759&lt;30,"Overweight",B1759&gt;=30,"Obesity")</f>
        <v>Obesity</v>
      </c>
      <c r="D1759" s="9">
        <v>4.76</v>
      </c>
      <c r="E1759" s="11" t="str" cm="1">
        <f t="array" ref="E1759">_xlfn.IFS(D1759&lt;5.7,"Normal",D1759&lt;6.5,"Prediabetes",D1759&gt;=6.5,"Diabetes")</f>
        <v>Normal</v>
      </c>
      <c r="F1759" s="9" t="s">
        <v>2380</v>
      </c>
      <c r="G1759" s="9" t="s">
        <v>2378</v>
      </c>
      <c r="H1759" s="9" t="s">
        <v>2380</v>
      </c>
      <c r="I1759" s="11">
        <v>1</v>
      </c>
      <c r="J1759" s="17" t="s">
        <v>2378</v>
      </c>
    </row>
    <row r="1760" spans="1:10" x14ac:dyDescent="0.3">
      <c r="A1760" s="9" t="s">
        <v>610</v>
      </c>
      <c r="B1760" s="9">
        <v>22.01</v>
      </c>
      <c r="C1760" s="11" t="str" cm="1">
        <f t="array" ref="C1760">_xlfn.IFS(B1760&lt;18.5,"Underweight",B1760&lt;24.9,"Normal Weight",B1760&lt;30,"Overweight",B1760&gt;=30,"Obesity")</f>
        <v>Normal Weight</v>
      </c>
      <c r="D1760" s="9">
        <v>6.72</v>
      </c>
      <c r="E1760" s="11" t="str" cm="1">
        <f t="array" ref="E1760">_xlfn.IFS(D1760&lt;5.7,"Normal",D1760&lt;6.5,"Prediabetes",D1760&gt;=6.5,"Diabetes")</f>
        <v>Diabetes</v>
      </c>
      <c r="F1760" s="9" t="s">
        <v>2380</v>
      </c>
      <c r="G1760" s="9" t="s">
        <v>2378</v>
      </c>
      <c r="H1760" s="9" t="s">
        <v>2378</v>
      </c>
      <c r="I1760" s="11">
        <v>1</v>
      </c>
      <c r="J1760" s="17" t="s">
        <v>2378</v>
      </c>
    </row>
    <row r="1761" spans="1:10" x14ac:dyDescent="0.3">
      <c r="A1761" s="9" t="s">
        <v>609</v>
      </c>
      <c r="B1761" s="9">
        <v>27.645</v>
      </c>
      <c r="C1761" s="11" t="str" cm="1">
        <f t="array" ref="C1761">_xlfn.IFS(B1761&lt;18.5,"Underweight",B1761&lt;24.9,"Normal Weight",B1761&lt;30,"Overweight",B1761&gt;=30,"Obesity")</f>
        <v>Overweight</v>
      </c>
      <c r="D1761" s="9">
        <v>5.7</v>
      </c>
      <c r="E1761" s="11" t="str" cm="1">
        <f t="array" ref="E1761">_xlfn.IFS(D1761&lt;5.7,"Normal",D1761&lt;6.5,"Prediabetes",D1761&gt;=6.5,"Diabetes")</f>
        <v>Prediabetes</v>
      </c>
      <c r="F1761" s="9" t="s">
        <v>2378</v>
      </c>
      <c r="G1761" s="9" t="s">
        <v>2378</v>
      </c>
      <c r="H1761" s="9" t="s">
        <v>2378</v>
      </c>
      <c r="I1761" s="11">
        <v>0</v>
      </c>
      <c r="J1761" s="17" t="s">
        <v>2378</v>
      </c>
    </row>
    <row r="1762" spans="1:10" x14ac:dyDescent="0.3">
      <c r="A1762" s="9" t="s">
        <v>608</v>
      </c>
      <c r="B1762" s="9">
        <v>29.64</v>
      </c>
      <c r="C1762" s="11" t="str" cm="1">
        <f t="array" ref="C1762">_xlfn.IFS(B1762&lt;18.5,"Underweight",B1762&lt;24.9,"Normal Weight",B1762&lt;30,"Overweight",B1762&gt;=30,"Obesity")</f>
        <v>Overweight</v>
      </c>
      <c r="D1762" s="9">
        <v>5.31</v>
      </c>
      <c r="E1762" s="11" t="str" cm="1">
        <f t="array" ref="E1762">_xlfn.IFS(D1762&lt;5.7,"Normal",D1762&lt;6.5,"Prediabetes",D1762&gt;=6.5,"Diabetes")</f>
        <v>Normal</v>
      </c>
      <c r="F1762" s="9" t="s">
        <v>2380</v>
      </c>
      <c r="G1762" s="9" t="s">
        <v>2378</v>
      </c>
      <c r="H1762" s="9" t="s">
        <v>2378</v>
      </c>
      <c r="I1762" s="11">
        <v>0</v>
      </c>
      <c r="J1762" s="17" t="s">
        <v>2378</v>
      </c>
    </row>
    <row r="1763" spans="1:10" x14ac:dyDescent="0.3">
      <c r="A1763" s="9" t="s">
        <v>607</v>
      </c>
      <c r="B1763" s="9">
        <v>33.700000000000003</v>
      </c>
      <c r="C1763" s="11" t="str" cm="1">
        <f t="array" ref="C1763">_xlfn.IFS(B1763&lt;18.5,"Underweight",B1763&lt;24.9,"Normal Weight",B1763&lt;30,"Overweight",B1763&gt;=30,"Obesity")</f>
        <v>Obesity</v>
      </c>
      <c r="D1763" s="9">
        <v>4.32</v>
      </c>
      <c r="E1763" s="11" t="str" cm="1">
        <f t="array" ref="E1763">_xlfn.IFS(D1763&lt;5.7,"Normal",D1763&lt;6.5,"Prediabetes",D1763&gt;=6.5,"Diabetes")</f>
        <v>Normal</v>
      </c>
      <c r="F1763" s="9" t="s">
        <v>2380</v>
      </c>
      <c r="G1763" s="9" t="s">
        <v>2378</v>
      </c>
      <c r="H1763" s="9" t="s">
        <v>2378</v>
      </c>
      <c r="I1763" s="11">
        <v>1</v>
      </c>
      <c r="J1763" s="17" t="s">
        <v>2378</v>
      </c>
    </row>
    <row r="1764" spans="1:10" x14ac:dyDescent="0.3">
      <c r="A1764" s="9" t="s">
        <v>606</v>
      </c>
      <c r="B1764" s="9">
        <v>27.5</v>
      </c>
      <c r="C1764" s="11" t="str" cm="1">
        <f t="array" ref="C1764">_xlfn.IFS(B1764&lt;18.5,"Underweight",B1764&lt;24.9,"Normal Weight",B1764&lt;30,"Overweight",B1764&gt;=30,"Obesity")</f>
        <v>Overweight</v>
      </c>
      <c r="D1764" s="9">
        <v>4.2300000000000004</v>
      </c>
      <c r="E1764" s="11" t="str" cm="1">
        <f t="array" ref="E1764">_xlfn.IFS(D1764&lt;5.7,"Normal",D1764&lt;6.5,"Prediabetes",D1764&gt;=6.5,"Diabetes")</f>
        <v>Normal</v>
      </c>
      <c r="F1764" s="9" t="s">
        <v>2380</v>
      </c>
      <c r="G1764" s="9" t="s">
        <v>2378</v>
      </c>
      <c r="H1764" s="9" t="s">
        <v>2378</v>
      </c>
      <c r="I1764" s="11">
        <v>1</v>
      </c>
      <c r="J1764" s="17" t="s">
        <v>2378</v>
      </c>
    </row>
    <row r="1765" spans="1:10" x14ac:dyDescent="0.3">
      <c r="A1765" s="9" t="s">
        <v>605</v>
      </c>
      <c r="B1765" s="9">
        <v>16.12</v>
      </c>
      <c r="C1765" s="11" t="str" cm="1">
        <f t="array" ref="C1765">_xlfn.IFS(B1765&lt;18.5,"Underweight",B1765&lt;24.9,"Normal Weight",B1765&lt;30,"Overweight",B1765&gt;=30,"Obesity")</f>
        <v>Underweight</v>
      </c>
      <c r="D1765" s="9">
        <v>6.09</v>
      </c>
      <c r="E1765" s="11" t="str" cm="1">
        <f t="array" ref="E1765">_xlfn.IFS(D1765&lt;5.7,"Normal",D1765&lt;6.5,"Prediabetes",D1765&gt;=6.5,"Diabetes")</f>
        <v>Prediabetes</v>
      </c>
      <c r="F1765" s="9" t="s">
        <v>2378</v>
      </c>
      <c r="G1765" s="9" t="s">
        <v>2378</v>
      </c>
      <c r="H1765" s="9" t="s">
        <v>2378</v>
      </c>
      <c r="I1765" s="11">
        <v>0</v>
      </c>
      <c r="J1765" s="17" t="s">
        <v>2378</v>
      </c>
    </row>
    <row r="1766" spans="1:10" x14ac:dyDescent="0.3">
      <c r="A1766" s="9" t="s">
        <v>604</v>
      </c>
      <c r="B1766" s="9">
        <v>26.73</v>
      </c>
      <c r="C1766" s="11" t="str" cm="1">
        <f t="array" ref="C1766">_xlfn.IFS(B1766&lt;18.5,"Underweight",B1766&lt;24.9,"Normal Weight",B1766&lt;30,"Overweight",B1766&gt;=30,"Obesity")</f>
        <v>Overweight</v>
      </c>
      <c r="D1766" s="9">
        <v>4.74</v>
      </c>
      <c r="E1766" s="11" t="str" cm="1">
        <f t="array" ref="E1766">_xlfn.IFS(D1766&lt;5.7,"Normal",D1766&lt;6.5,"Prediabetes",D1766&gt;=6.5,"Diabetes")</f>
        <v>Normal</v>
      </c>
      <c r="F1766" s="9" t="s">
        <v>2380</v>
      </c>
      <c r="G1766" s="9" t="s">
        <v>2378</v>
      </c>
      <c r="H1766" s="9" t="s">
        <v>2378</v>
      </c>
      <c r="I1766" s="11">
        <v>1</v>
      </c>
      <c r="J1766" s="17" t="s">
        <v>2378</v>
      </c>
    </row>
    <row r="1767" spans="1:10" x14ac:dyDescent="0.3">
      <c r="A1767" s="9" t="s">
        <v>603</v>
      </c>
      <c r="B1767" s="9">
        <v>37.25</v>
      </c>
      <c r="C1767" s="11" t="str" cm="1">
        <f t="array" ref="C1767">_xlfn.IFS(B1767&lt;18.5,"Underweight",B1767&lt;24.9,"Normal Weight",B1767&lt;30,"Overweight",B1767&gt;=30,"Obesity")</f>
        <v>Obesity</v>
      </c>
      <c r="D1767" s="9">
        <v>6.23</v>
      </c>
      <c r="E1767" s="11" t="str" cm="1">
        <f t="array" ref="E1767">_xlfn.IFS(D1767&lt;5.7,"Normal",D1767&lt;6.5,"Prediabetes",D1767&gt;=6.5,"Diabetes")</f>
        <v>Prediabetes</v>
      </c>
      <c r="F1767" s="9" t="s">
        <v>2380</v>
      </c>
      <c r="G1767" s="9" t="s">
        <v>2378</v>
      </c>
      <c r="H1767" s="9" t="s">
        <v>2378</v>
      </c>
      <c r="I1767" s="11">
        <v>0</v>
      </c>
      <c r="J1767" s="17" t="s">
        <v>2378</v>
      </c>
    </row>
    <row r="1768" spans="1:10" x14ac:dyDescent="0.3">
      <c r="A1768" s="9" t="s">
        <v>602</v>
      </c>
      <c r="B1768" s="9">
        <v>23.56</v>
      </c>
      <c r="C1768" s="11" t="str" cm="1">
        <f t="array" ref="C1768">_xlfn.IFS(B1768&lt;18.5,"Underweight",B1768&lt;24.9,"Normal Weight",B1768&lt;30,"Overweight",B1768&gt;=30,"Obesity")</f>
        <v>Normal Weight</v>
      </c>
      <c r="D1768" s="9">
        <v>5.45</v>
      </c>
      <c r="E1768" s="11" t="str" cm="1">
        <f t="array" ref="E1768">_xlfn.IFS(D1768&lt;5.7,"Normal",D1768&lt;6.5,"Prediabetes",D1768&gt;=6.5,"Diabetes")</f>
        <v>Normal</v>
      </c>
      <c r="F1768" s="9" t="s">
        <v>2380</v>
      </c>
      <c r="G1768" s="9" t="s">
        <v>2378</v>
      </c>
      <c r="H1768" s="9" t="s">
        <v>2378</v>
      </c>
      <c r="I1768" s="11">
        <v>1</v>
      </c>
      <c r="J1768" s="17" t="s">
        <v>2378</v>
      </c>
    </row>
    <row r="1769" spans="1:10" x14ac:dyDescent="0.3">
      <c r="A1769" s="9" t="s">
        <v>601</v>
      </c>
      <c r="B1769" s="9">
        <v>15.84</v>
      </c>
      <c r="C1769" s="11" t="str" cm="1">
        <f t="array" ref="C1769">_xlfn.IFS(B1769&lt;18.5,"Underweight",B1769&lt;24.9,"Normal Weight",B1769&lt;30,"Overweight",B1769&gt;=30,"Obesity")</f>
        <v>Underweight</v>
      </c>
      <c r="D1769" s="9">
        <v>10.34</v>
      </c>
      <c r="E1769" s="11" t="str" cm="1">
        <f t="array" ref="E1769">_xlfn.IFS(D1769&lt;5.7,"Normal",D1769&lt;6.5,"Prediabetes",D1769&gt;=6.5,"Diabetes")</f>
        <v>Diabetes</v>
      </c>
      <c r="F1769" s="9" t="s">
        <v>2378</v>
      </c>
      <c r="G1769" s="9" t="s">
        <v>2378</v>
      </c>
      <c r="H1769" s="9" t="s">
        <v>2378</v>
      </c>
      <c r="I1769" s="11">
        <v>2</v>
      </c>
      <c r="J1769" s="17" t="s">
        <v>2378</v>
      </c>
    </row>
    <row r="1770" spans="1:10" x14ac:dyDescent="0.3">
      <c r="A1770" s="9" t="s">
        <v>600</v>
      </c>
      <c r="B1770" s="9">
        <v>36.630000000000003</v>
      </c>
      <c r="C1770" s="11" t="str" cm="1">
        <f t="array" ref="C1770">_xlfn.IFS(B1770&lt;18.5,"Underweight",B1770&lt;24.9,"Normal Weight",B1770&lt;30,"Overweight",B1770&gt;=30,"Obesity")</f>
        <v>Obesity</v>
      </c>
      <c r="D1770" s="9">
        <v>5.15</v>
      </c>
      <c r="E1770" s="11" t="str" cm="1">
        <f t="array" ref="E1770">_xlfn.IFS(D1770&lt;5.7,"Normal",D1770&lt;6.5,"Prediabetes",D1770&gt;=6.5,"Diabetes")</f>
        <v>Normal</v>
      </c>
      <c r="F1770" s="9" t="s">
        <v>2378</v>
      </c>
      <c r="G1770" s="9" t="s">
        <v>2378</v>
      </c>
      <c r="H1770" s="9" t="s">
        <v>2378</v>
      </c>
      <c r="I1770" s="11">
        <v>0</v>
      </c>
      <c r="J1770" s="17" t="s">
        <v>2378</v>
      </c>
    </row>
    <row r="1771" spans="1:10" x14ac:dyDescent="0.3">
      <c r="A1771" s="9" t="s">
        <v>599</v>
      </c>
      <c r="B1771" s="9">
        <v>16.47</v>
      </c>
      <c r="C1771" s="11" t="str" cm="1">
        <f t="array" ref="C1771">_xlfn.IFS(B1771&lt;18.5,"Underweight",B1771&lt;24.9,"Normal Weight",B1771&lt;30,"Overweight",B1771&gt;=30,"Obesity")</f>
        <v>Underweight</v>
      </c>
      <c r="D1771" s="9">
        <v>11.72</v>
      </c>
      <c r="E1771" s="11" t="str" cm="1">
        <f t="array" ref="E1771">_xlfn.IFS(D1771&lt;5.7,"Normal",D1771&lt;6.5,"Prediabetes",D1771&gt;=6.5,"Diabetes")</f>
        <v>Diabetes</v>
      </c>
      <c r="F1771" s="9" t="s">
        <v>2378</v>
      </c>
      <c r="G1771" s="9" t="s">
        <v>2378</v>
      </c>
      <c r="H1771" s="9" t="s">
        <v>2378</v>
      </c>
      <c r="I1771" s="11">
        <v>0</v>
      </c>
      <c r="J1771" s="17" t="s">
        <v>2378</v>
      </c>
    </row>
    <row r="1772" spans="1:10" x14ac:dyDescent="0.3">
      <c r="A1772" s="9" t="s">
        <v>598</v>
      </c>
      <c r="B1772" s="9">
        <v>25.8</v>
      </c>
      <c r="C1772" s="11" t="str" cm="1">
        <f t="array" ref="C1772">_xlfn.IFS(B1772&lt;18.5,"Underweight",B1772&lt;24.9,"Normal Weight",B1772&lt;30,"Overweight",B1772&gt;=30,"Obesity")</f>
        <v>Overweight</v>
      </c>
      <c r="D1772" s="9">
        <v>5.29</v>
      </c>
      <c r="E1772" s="11" t="str" cm="1">
        <f t="array" ref="E1772">_xlfn.IFS(D1772&lt;5.7,"Normal",D1772&lt;6.5,"Prediabetes",D1772&gt;=6.5,"Diabetes")</f>
        <v>Normal</v>
      </c>
      <c r="F1772" s="9" t="s">
        <v>2378</v>
      </c>
      <c r="G1772" s="9" t="s">
        <v>2378</v>
      </c>
      <c r="H1772" s="9" t="s">
        <v>2378</v>
      </c>
      <c r="I1772" s="11">
        <v>0</v>
      </c>
      <c r="J1772" s="17" t="s">
        <v>2378</v>
      </c>
    </row>
    <row r="1773" spans="1:10" x14ac:dyDescent="0.3">
      <c r="A1773" s="9" t="s">
        <v>597</v>
      </c>
      <c r="B1773" s="9">
        <v>23.6</v>
      </c>
      <c r="C1773" s="11" t="str" cm="1">
        <f t="array" ref="C1773">_xlfn.IFS(B1773&lt;18.5,"Underweight",B1773&lt;24.9,"Normal Weight",B1773&lt;30,"Overweight",B1773&gt;=30,"Obesity")</f>
        <v>Normal Weight</v>
      </c>
      <c r="D1773" s="9">
        <v>4.33</v>
      </c>
      <c r="E1773" s="11" t="str" cm="1">
        <f t="array" ref="E1773">_xlfn.IFS(D1773&lt;5.7,"Normal",D1773&lt;6.5,"Prediabetes",D1773&gt;=6.5,"Diabetes")</f>
        <v>Normal</v>
      </c>
      <c r="F1773" s="9" t="s">
        <v>2378</v>
      </c>
      <c r="G1773" s="9" t="s">
        <v>2378</v>
      </c>
      <c r="H1773" s="9" t="s">
        <v>2378</v>
      </c>
      <c r="I1773" s="11">
        <v>0</v>
      </c>
      <c r="J1773" s="17" t="s">
        <v>2378</v>
      </c>
    </row>
    <row r="1774" spans="1:10" x14ac:dyDescent="0.3">
      <c r="A1774" s="9" t="s">
        <v>596</v>
      </c>
      <c r="B1774" s="9">
        <v>32.11</v>
      </c>
      <c r="C1774" s="11" t="str" cm="1">
        <f t="array" ref="C1774">_xlfn.IFS(B1774&lt;18.5,"Underweight",B1774&lt;24.9,"Normal Weight",B1774&lt;30,"Overweight",B1774&gt;=30,"Obesity")</f>
        <v>Obesity</v>
      </c>
      <c r="D1774" s="9">
        <v>6.24</v>
      </c>
      <c r="E1774" s="11" t="str" cm="1">
        <f t="array" ref="E1774">_xlfn.IFS(D1774&lt;5.7,"Normal",D1774&lt;6.5,"Prediabetes",D1774&gt;=6.5,"Diabetes")</f>
        <v>Prediabetes</v>
      </c>
      <c r="F1774" s="9" t="s">
        <v>2378</v>
      </c>
      <c r="G1774" s="9" t="s">
        <v>2378</v>
      </c>
      <c r="H1774" s="9" t="s">
        <v>2380</v>
      </c>
      <c r="I1774" s="11">
        <v>1</v>
      </c>
      <c r="J1774" s="17" t="s">
        <v>2378</v>
      </c>
    </row>
    <row r="1775" spans="1:10" x14ac:dyDescent="0.3">
      <c r="A1775" s="9" t="s">
        <v>595</v>
      </c>
      <c r="B1775" s="9">
        <v>30.114999999999998</v>
      </c>
      <c r="C1775" s="11" t="str" cm="1">
        <f t="array" ref="C1775">_xlfn.IFS(B1775&lt;18.5,"Underweight",B1775&lt;24.9,"Normal Weight",B1775&lt;30,"Overweight",B1775&gt;=30,"Obesity")</f>
        <v>Obesity</v>
      </c>
      <c r="D1775" s="9">
        <v>11.61</v>
      </c>
      <c r="E1775" s="11" t="str" cm="1">
        <f t="array" ref="E1775">_xlfn.IFS(D1775&lt;5.7,"Normal",D1775&lt;6.5,"Prediabetes",D1775&gt;=6.5,"Diabetes")</f>
        <v>Diabetes</v>
      </c>
      <c r="F1775" s="9" t="s">
        <v>2378</v>
      </c>
      <c r="G1775" s="9" t="s">
        <v>2378</v>
      </c>
      <c r="H1775" s="9" t="s">
        <v>2378</v>
      </c>
      <c r="I1775" s="11">
        <v>0</v>
      </c>
      <c r="J1775" s="17" t="s">
        <v>2378</v>
      </c>
    </row>
    <row r="1776" spans="1:10" x14ac:dyDescent="0.3">
      <c r="A1776" s="9" t="s">
        <v>594</v>
      </c>
      <c r="B1776" s="9">
        <v>20.28</v>
      </c>
      <c r="C1776" s="11" t="str" cm="1">
        <f t="array" ref="C1776">_xlfn.IFS(B1776&lt;18.5,"Underweight",B1776&lt;24.9,"Normal Weight",B1776&lt;30,"Overweight",B1776&gt;=30,"Obesity")</f>
        <v>Normal Weight</v>
      </c>
      <c r="D1776" s="9">
        <v>11.07</v>
      </c>
      <c r="E1776" s="11" t="str" cm="1">
        <f t="array" ref="E1776">_xlfn.IFS(D1776&lt;5.7,"Normal",D1776&lt;6.5,"Prediabetes",D1776&gt;=6.5,"Diabetes")</f>
        <v>Diabetes</v>
      </c>
      <c r="F1776" s="9" t="s">
        <v>2380</v>
      </c>
      <c r="G1776" s="9" t="s">
        <v>2378</v>
      </c>
      <c r="H1776" s="9" t="s">
        <v>2378</v>
      </c>
      <c r="I1776" s="11">
        <v>0</v>
      </c>
      <c r="J1776" s="17" t="s">
        <v>2378</v>
      </c>
    </row>
    <row r="1777" spans="1:10" x14ac:dyDescent="0.3">
      <c r="A1777" s="9" t="s">
        <v>593</v>
      </c>
      <c r="B1777" s="9">
        <v>20.234999999999999</v>
      </c>
      <c r="C1777" s="11" t="str" cm="1">
        <f t="array" ref="C1777">_xlfn.IFS(B1777&lt;18.5,"Underweight",B1777&lt;24.9,"Normal Weight",B1777&lt;30,"Overweight",B1777&gt;=30,"Obesity")</f>
        <v>Normal Weight</v>
      </c>
      <c r="D1777" s="9">
        <v>5.19</v>
      </c>
      <c r="E1777" s="11" t="str" cm="1">
        <f t="array" ref="E1777">_xlfn.IFS(D1777&lt;5.7,"Normal",D1777&lt;6.5,"Prediabetes",D1777&gt;=6.5,"Diabetes")</f>
        <v>Normal</v>
      </c>
      <c r="F1777" s="9" t="s">
        <v>2378</v>
      </c>
      <c r="G1777" s="9" t="s">
        <v>2378</v>
      </c>
      <c r="H1777" s="9" t="s">
        <v>2380</v>
      </c>
      <c r="I1777" s="11">
        <v>1</v>
      </c>
      <c r="J1777" s="17" t="s">
        <v>2378</v>
      </c>
    </row>
    <row r="1778" spans="1:10" x14ac:dyDescent="0.3">
      <c r="A1778" s="9" t="s">
        <v>592</v>
      </c>
      <c r="B1778" s="9">
        <v>25.27</v>
      </c>
      <c r="C1778" s="11" t="str" cm="1">
        <f t="array" ref="C1778">_xlfn.IFS(B1778&lt;18.5,"Underweight",B1778&lt;24.9,"Normal Weight",B1778&lt;30,"Overweight",B1778&gt;=30,"Obesity")</f>
        <v>Overweight</v>
      </c>
      <c r="D1778" s="9">
        <v>5.7</v>
      </c>
      <c r="E1778" s="11" t="str" cm="1">
        <f t="array" ref="E1778">_xlfn.IFS(D1778&lt;5.7,"Normal",D1778&lt;6.5,"Prediabetes",D1778&gt;=6.5,"Diabetes")</f>
        <v>Prediabetes</v>
      </c>
      <c r="F1778" s="9" t="s">
        <v>2380</v>
      </c>
      <c r="G1778" s="9" t="s">
        <v>2378</v>
      </c>
      <c r="H1778" s="9" t="s">
        <v>2378</v>
      </c>
      <c r="I1778" s="11">
        <v>1</v>
      </c>
      <c r="J1778" s="17" t="s">
        <v>2378</v>
      </c>
    </row>
    <row r="1779" spans="1:10" x14ac:dyDescent="0.3">
      <c r="A1779" s="9" t="s">
        <v>591</v>
      </c>
      <c r="B1779" s="9">
        <v>24.24</v>
      </c>
      <c r="C1779" s="11" t="str" cm="1">
        <f t="array" ref="C1779">_xlfn.IFS(B1779&lt;18.5,"Underweight",B1779&lt;24.9,"Normal Weight",B1779&lt;30,"Overweight",B1779&gt;=30,"Obesity")</f>
        <v>Normal Weight</v>
      </c>
      <c r="D1779" s="9">
        <v>6.15</v>
      </c>
      <c r="E1779" s="11" t="str" cm="1">
        <f t="array" ref="E1779">_xlfn.IFS(D1779&lt;5.7,"Normal",D1779&lt;6.5,"Prediabetes",D1779&gt;=6.5,"Diabetes")</f>
        <v>Prediabetes</v>
      </c>
      <c r="F1779" s="9" t="s">
        <v>2378</v>
      </c>
      <c r="G1779" s="9" t="s">
        <v>2378</v>
      </c>
      <c r="H1779" s="9" t="s">
        <v>2378</v>
      </c>
      <c r="I1779" s="11">
        <v>0</v>
      </c>
      <c r="J1779" s="17" t="s">
        <v>2378</v>
      </c>
    </row>
    <row r="1780" spans="1:10" x14ac:dyDescent="0.3">
      <c r="A1780" s="9" t="s">
        <v>590</v>
      </c>
      <c r="B1780" s="9">
        <v>35.75</v>
      </c>
      <c r="C1780" s="11" t="str" cm="1">
        <f t="array" ref="C1780">_xlfn.IFS(B1780&lt;18.5,"Underweight",B1780&lt;24.9,"Normal Weight",B1780&lt;30,"Overweight",B1780&gt;=30,"Obesity")</f>
        <v>Obesity</v>
      </c>
      <c r="D1780" s="9">
        <v>5.07</v>
      </c>
      <c r="E1780" s="11" t="str" cm="1">
        <f t="array" ref="E1780">_xlfn.IFS(D1780&lt;5.7,"Normal",D1780&lt;6.5,"Prediabetes",D1780&gt;=6.5,"Diabetes")</f>
        <v>Normal</v>
      </c>
      <c r="F1780" s="9" t="s">
        <v>2378</v>
      </c>
      <c r="G1780" s="9" t="s">
        <v>2378</v>
      </c>
      <c r="H1780" s="9" t="s">
        <v>2378</v>
      </c>
      <c r="I1780" s="11">
        <v>0</v>
      </c>
      <c r="J1780" s="17" t="s">
        <v>2378</v>
      </c>
    </row>
    <row r="1781" spans="1:10" x14ac:dyDescent="0.3">
      <c r="A1781" s="9" t="s">
        <v>589</v>
      </c>
      <c r="B1781" s="9">
        <v>29.92</v>
      </c>
      <c r="C1781" s="11" t="str" cm="1">
        <f t="array" ref="C1781">_xlfn.IFS(B1781&lt;18.5,"Underweight",B1781&lt;24.9,"Normal Weight",B1781&lt;30,"Overweight",B1781&gt;=30,"Obesity")</f>
        <v>Overweight</v>
      </c>
      <c r="D1781" s="9">
        <v>10.97</v>
      </c>
      <c r="E1781" s="11" t="str" cm="1">
        <f t="array" ref="E1781">_xlfn.IFS(D1781&lt;5.7,"Normal",D1781&lt;6.5,"Prediabetes",D1781&gt;=6.5,"Diabetes")</f>
        <v>Diabetes</v>
      </c>
      <c r="F1781" s="9" t="s">
        <v>2380</v>
      </c>
      <c r="G1781" s="9" t="s">
        <v>2378</v>
      </c>
      <c r="H1781" s="9" t="s">
        <v>2378</v>
      </c>
      <c r="I1781" s="11">
        <v>1</v>
      </c>
      <c r="J1781" s="17" t="s">
        <v>2378</v>
      </c>
    </row>
    <row r="1782" spans="1:10" x14ac:dyDescent="0.3">
      <c r="A1782" s="9" t="s">
        <v>588</v>
      </c>
      <c r="B1782" s="9">
        <v>26.2</v>
      </c>
      <c r="C1782" s="11" t="str" cm="1">
        <f t="array" ref="C1782">_xlfn.IFS(B1782&lt;18.5,"Underweight",B1782&lt;24.9,"Normal Weight",B1782&lt;30,"Overweight",B1782&gt;=30,"Obesity")</f>
        <v>Overweight</v>
      </c>
      <c r="D1782" s="9">
        <v>10.93</v>
      </c>
      <c r="E1782" s="11" t="str" cm="1">
        <f t="array" ref="E1782">_xlfn.IFS(D1782&lt;5.7,"Normal",D1782&lt;6.5,"Prediabetes",D1782&gt;=6.5,"Diabetes")</f>
        <v>Diabetes</v>
      </c>
      <c r="F1782" s="9" t="s">
        <v>2380</v>
      </c>
      <c r="G1782" s="9" t="s">
        <v>2378</v>
      </c>
      <c r="H1782" s="9" t="s">
        <v>2378</v>
      </c>
      <c r="I1782" s="11">
        <v>1</v>
      </c>
      <c r="J1782" s="17" t="s">
        <v>2378</v>
      </c>
    </row>
    <row r="1783" spans="1:10" x14ac:dyDescent="0.3">
      <c r="A1783" s="9" t="s">
        <v>587</v>
      </c>
      <c r="B1783" s="9">
        <v>26.695</v>
      </c>
      <c r="C1783" s="11" t="str" cm="1">
        <f t="array" ref="C1783">_xlfn.IFS(B1783&lt;18.5,"Underweight",B1783&lt;24.9,"Normal Weight",B1783&lt;30,"Overweight",B1783&gt;=30,"Obesity")</f>
        <v>Overweight</v>
      </c>
      <c r="D1783" s="9">
        <v>4.21</v>
      </c>
      <c r="E1783" s="11" t="str" cm="1">
        <f t="array" ref="E1783">_xlfn.IFS(D1783&lt;5.7,"Normal",D1783&lt;6.5,"Prediabetes",D1783&gt;=6.5,"Diabetes")</f>
        <v>Normal</v>
      </c>
      <c r="F1783" s="9" t="s">
        <v>2380</v>
      </c>
      <c r="G1783" s="9" t="s">
        <v>2378</v>
      </c>
      <c r="H1783" s="9" t="s">
        <v>2380</v>
      </c>
      <c r="I1783" s="11">
        <v>1</v>
      </c>
      <c r="J1783" s="17" t="s">
        <v>2378</v>
      </c>
    </row>
    <row r="1784" spans="1:10" x14ac:dyDescent="0.3">
      <c r="A1784" s="9" t="s">
        <v>586</v>
      </c>
      <c r="B1784" s="9">
        <v>23.16</v>
      </c>
      <c r="C1784" s="11" t="str" cm="1">
        <f t="array" ref="C1784">_xlfn.IFS(B1784&lt;18.5,"Underweight",B1784&lt;24.9,"Normal Weight",B1784&lt;30,"Overweight",B1784&gt;=30,"Obesity")</f>
        <v>Normal Weight</v>
      </c>
      <c r="D1784" s="9">
        <v>5.5</v>
      </c>
      <c r="E1784" s="11" t="str" cm="1">
        <f t="array" ref="E1784">_xlfn.IFS(D1784&lt;5.7,"Normal",D1784&lt;6.5,"Prediabetes",D1784&gt;=6.5,"Diabetes")</f>
        <v>Normal</v>
      </c>
      <c r="F1784" s="9" t="s">
        <v>2378</v>
      </c>
      <c r="G1784" s="9" t="s">
        <v>2378</v>
      </c>
      <c r="H1784" s="9" t="s">
        <v>2378</v>
      </c>
      <c r="I1784" s="11">
        <v>0</v>
      </c>
      <c r="J1784" s="17" t="s">
        <v>2378</v>
      </c>
    </row>
    <row r="1785" spans="1:10" x14ac:dyDescent="0.3">
      <c r="A1785" s="9" t="s">
        <v>585</v>
      </c>
      <c r="B1785" s="9">
        <v>32.585000000000001</v>
      </c>
      <c r="C1785" s="11" t="str" cm="1">
        <f t="array" ref="C1785">_xlfn.IFS(B1785&lt;18.5,"Underweight",B1785&lt;24.9,"Normal Weight",B1785&lt;30,"Overweight",B1785&gt;=30,"Obesity")</f>
        <v>Obesity</v>
      </c>
      <c r="D1785" s="9">
        <v>4.93</v>
      </c>
      <c r="E1785" s="11" t="str" cm="1">
        <f t="array" ref="E1785">_xlfn.IFS(D1785&lt;5.7,"Normal",D1785&lt;6.5,"Prediabetes",D1785&gt;=6.5,"Diabetes")</f>
        <v>Normal</v>
      </c>
      <c r="F1785" s="9" t="s">
        <v>2380</v>
      </c>
      <c r="G1785" s="9" t="s">
        <v>2378</v>
      </c>
      <c r="H1785" s="9" t="s">
        <v>2378</v>
      </c>
      <c r="I1785" s="11">
        <v>1</v>
      </c>
      <c r="J1785" s="17" t="s">
        <v>2378</v>
      </c>
    </row>
    <row r="1786" spans="1:10" x14ac:dyDescent="0.3">
      <c r="A1786" s="9" t="s">
        <v>584</v>
      </c>
      <c r="B1786" s="9">
        <v>33.97</v>
      </c>
      <c r="C1786" s="11" t="str" cm="1">
        <f t="array" ref="C1786">_xlfn.IFS(B1786&lt;18.5,"Underweight",B1786&lt;24.9,"Normal Weight",B1786&lt;30,"Overweight",B1786&gt;=30,"Obesity")</f>
        <v>Obesity</v>
      </c>
      <c r="D1786" s="9">
        <v>5.6</v>
      </c>
      <c r="E1786" s="11" t="str" cm="1">
        <f t="array" ref="E1786">_xlfn.IFS(D1786&lt;5.7,"Normal",D1786&lt;6.5,"Prediabetes",D1786&gt;=6.5,"Diabetes")</f>
        <v>Normal</v>
      </c>
      <c r="F1786" s="9" t="s">
        <v>2380</v>
      </c>
      <c r="G1786" s="9" t="s">
        <v>2378</v>
      </c>
      <c r="H1786" s="9" t="s">
        <v>2378</v>
      </c>
      <c r="I1786" s="11">
        <v>0</v>
      </c>
      <c r="J1786" s="17" t="s">
        <v>2378</v>
      </c>
    </row>
    <row r="1787" spans="1:10" x14ac:dyDescent="0.3">
      <c r="A1787" s="9" t="s">
        <v>583</v>
      </c>
      <c r="B1787" s="9">
        <v>16.57</v>
      </c>
      <c r="C1787" s="11" t="str" cm="1">
        <f t="array" ref="C1787">_xlfn.IFS(B1787&lt;18.5,"Underweight",B1787&lt;24.9,"Normal Weight",B1787&lt;30,"Overweight",B1787&gt;=30,"Obesity")</f>
        <v>Underweight</v>
      </c>
      <c r="D1787" s="9">
        <v>9.99</v>
      </c>
      <c r="E1787" s="11" t="str" cm="1">
        <f t="array" ref="E1787">_xlfn.IFS(D1787&lt;5.7,"Normal",D1787&lt;6.5,"Prediabetes",D1787&gt;=6.5,"Diabetes")</f>
        <v>Diabetes</v>
      </c>
      <c r="F1787" s="9" t="s">
        <v>2378</v>
      </c>
      <c r="G1787" s="9" t="s">
        <v>2378</v>
      </c>
      <c r="H1787" s="9" t="s">
        <v>2378</v>
      </c>
      <c r="I1787" s="11">
        <v>0</v>
      </c>
      <c r="J1787" s="17" t="s">
        <v>2378</v>
      </c>
    </row>
    <row r="1788" spans="1:10" x14ac:dyDescent="0.3">
      <c r="A1788" s="9" t="s">
        <v>582</v>
      </c>
      <c r="B1788" s="9">
        <v>17.55</v>
      </c>
      <c r="C1788" s="11" t="str" cm="1">
        <f t="array" ref="C1788">_xlfn.IFS(B1788&lt;18.5,"Underweight",B1788&lt;24.9,"Normal Weight",B1788&lt;30,"Overweight",B1788&gt;=30,"Obesity")</f>
        <v>Underweight</v>
      </c>
      <c r="D1788" s="9">
        <v>5.93</v>
      </c>
      <c r="E1788" s="11" t="str" cm="1">
        <f t="array" ref="E1788">_xlfn.IFS(D1788&lt;5.7,"Normal",D1788&lt;6.5,"Prediabetes",D1788&gt;=6.5,"Diabetes")</f>
        <v>Prediabetes</v>
      </c>
      <c r="F1788" s="9" t="s">
        <v>2378</v>
      </c>
      <c r="G1788" s="9" t="s">
        <v>2378</v>
      </c>
      <c r="H1788" s="9" t="s">
        <v>2380</v>
      </c>
      <c r="I1788" s="11">
        <v>1</v>
      </c>
      <c r="J1788" s="17" t="s">
        <v>2378</v>
      </c>
    </row>
    <row r="1789" spans="1:10" x14ac:dyDescent="0.3">
      <c r="A1789" s="9" t="s">
        <v>581</v>
      </c>
      <c r="B1789" s="9">
        <v>29.41</v>
      </c>
      <c r="C1789" s="11" t="str" cm="1">
        <f t="array" ref="C1789">_xlfn.IFS(B1789&lt;18.5,"Underweight",B1789&lt;24.9,"Normal Weight",B1789&lt;30,"Overweight",B1789&gt;=30,"Obesity")</f>
        <v>Overweight</v>
      </c>
      <c r="D1789" s="9">
        <v>6.29</v>
      </c>
      <c r="E1789" s="11" t="str" cm="1">
        <f t="array" ref="E1789">_xlfn.IFS(D1789&lt;5.7,"Normal",D1789&lt;6.5,"Prediabetes",D1789&gt;=6.5,"Diabetes")</f>
        <v>Prediabetes</v>
      </c>
      <c r="F1789" s="9" t="s">
        <v>2380</v>
      </c>
      <c r="G1789" s="9" t="s">
        <v>2378</v>
      </c>
      <c r="H1789" s="9" t="s">
        <v>2378</v>
      </c>
      <c r="I1789" s="11">
        <v>1</v>
      </c>
      <c r="J1789" s="17" t="s">
        <v>2378</v>
      </c>
    </row>
    <row r="1790" spans="1:10" x14ac:dyDescent="0.3">
      <c r="A1790" s="9" t="s">
        <v>580</v>
      </c>
      <c r="B1790" s="9">
        <v>17.91</v>
      </c>
      <c r="C1790" s="11" t="str" cm="1">
        <f t="array" ref="C1790">_xlfn.IFS(B1790&lt;18.5,"Underweight",B1790&lt;24.9,"Normal Weight",B1790&lt;30,"Overweight",B1790&gt;=30,"Obesity")</f>
        <v>Underweight</v>
      </c>
      <c r="D1790" s="9">
        <v>5.65</v>
      </c>
      <c r="E1790" s="11" t="str" cm="1">
        <f t="array" ref="E1790">_xlfn.IFS(D1790&lt;5.7,"Normal",D1790&lt;6.5,"Prediabetes",D1790&gt;=6.5,"Diabetes")</f>
        <v>Normal</v>
      </c>
      <c r="F1790" s="9" t="s">
        <v>2378</v>
      </c>
      <c r="G1790" s="9" t="s">
        <v>2378</v>
      </c>
      <c r="H1790" s="9" t="s">
        <v>2378</v>
      </c>
      <c r="I1790" s="11">
        <v>1</v>
      </c>
      <c r="J1790" s="17" t="s">
        <v>2378</v>
      </c>
    </row>
    <row r="1791" spans="1:10" x14ac:dyDescent="0.3">
      <c r="A1791" s="9" t="s">
        <v>579</v>
      </c>
      <c r="B1791" s="9">
        <v>31.57</v>
      </c>
      <c r="C1791" s="11" t="str" cm="1">
        <f t="array" ref="C1791">_xlfn.IFS(B1791&lt;18.5,"Underweight",B1791&lt;24.9,"Normal Weight",B1791&lt;30,"Overweight",B1791&gt;=30,"Obesity")</f>
        <v>Obesity</v>
      </c>
      <c r="D1791" s="9">
        <v>6.15</v>
      </c>
      <c r="E1791" s="11" t="str" cm="1">
        <f t="array" ref="E1791">_xlfn.IFS(D1791&lt;5.7,"Normal",D1791&lt;6.5,"Prediabetes",D1791&gt;=6.5,"Diabetes")</f>
        <v>Prediabetes</v>
      </c>
      <c r="F1791" s="9" t="s">
        <v>2378</v>
      </c>
      <c r="G1791" s="9" t="s">
        <v>2378</v>
      </c>
      <c r="H1791" s="9" t="s">
        <v>2378</v>
      </c>
      <c r="I1791" s="11">
        <v>1</v>
      </c>
      <c r="J1791" s="17" t="s">
        <v>2378</v>
      </c>
    </row>
    <row r="1792" spans="1:10" x14ac:dyDescent="0.3">
      <c r="A1792" s="9" t="s">
        <v>578</v>
      </c>
      <c r="B1792" s="9">
        <v>33.18</v>
      </c>
      <c r="C1792" s="11" t="str" cm="1">
        <f t="array" ref="C1792">_xlfn.IFS(B1792&lt;18.5,"Underweight",B1792&lt;24.9,"Normal Weight",B1792&lt;30,"Overweight",B1792&gt;=30,"Obesity")</f>
        <v>Obesity</v>
      </c>
      <c r="D1792" s="9">
        <v>5.22</v>
      </c>
      <c r="E1792" s="11" t="str" cm="1">
        <f t="array" ref="E1792">_xlfn.IFS(D1792&lt;5.7,"Normal",D1792&lt;6.5,"Prediabetes",D1792&gt;=6.5,"Diabetes")</f>
        <v>Normal</v>
      </c>
      <c r="F1792" s="9" t="s">
        <v>2378</v>
      </c>
      <c r="G1792" s="9" t="s">
        <v>2379</v>
      </c>
      <c r="H1792" s="9" t="s">
        <v>2378</v>
      </c>
      <c r="I1792" s="11">
        <v>1</v>
      </c>
      <c r="J1792" s="17" t="s">
        <v>2378</v>
      </c>
    </row>
    <row r="1793" spans="1:10" x14ac:dyDescent="0.3">
      <c r="A1793" s="9" t="s">
        <v>577</v>
      </c>
      <c r="B1793" s="9">
        <v>37</v>
      </c>
      <c r="C1793" s="11" t="str" cm="1">
        <f t="array" ref="C1793">_xlfn.IFS(B1793&lt;18.5,"Underweight",B1793&lt;24.9,"Normal Weight",B1793&lt;30,"Overweight",B1793&gt;=30,"Obesity")</f>
        <v>Obesity</v>
      </c>
      <c r="D1793" s="9">
        <v>11.66</v>
      </c>
      <c r="E1793" s="11" t="str" cm="1">
        <f t="array" ref="E1793">_xlfn.IFS(D1793&lt;5.7,"Normal",D1793&lt;6.5,"Prediabetes",D1793&gt;=6.5,"Diabetes")</f>
        <v>Diabetes</v>
      </c>
      <c r="F1793" s="9" t="s">
        <v>2378</v>
      </c>
      <c r="G1793" s="9" t="s">
        <v>2378</v>
      </c>
      <c r="H1793" s="9" t="s">
        <v>2378</v>
      </c>
      <c r="I1793" s="11">
        <v>0</v>
      </c>
      <c r="J1793" s="17" t="s">
        <v>2378</v>
      </c>
    </row>
    <row r="1794" spans="1:10" x14ac:dyDescent="0.3">
      <c r="A1794" s="9" t="s">
        <v>576</v>
      </c>
      <c r="B1794" s="9">
        <v>18.905000000000001</v>
      </c>
      <c r="C1794" s="11" t="str" cm="1">
        <f t="array" ref="C1794">_xlfn.IFS(B1794&lt;18.5,"Underweight",B1794&lt;24.9,"Normal Weight",B1794&lt;30,"Overweight",B1794&gt;=30,"Obesity")</f>
        <v>Normal Weight</v>
      </c>
      <c r="D1794" s="9">
        <v>4.91</v>
      </c>
      <c r="E1794" s="11" t="str" cm="1">
        <f t="array" ref="E1794">_xlfn.IFS(D1794&lt;5.7,"Normal",D1794&lt;6.5,"Prediabetes",D1794&gt;=6.5,"Diabetes")</f>
        <v>Normal</v>
      </c>
      <c r="F1794" s="9" t="s">
        <v>2380</v>
      </c>
      <c r="G1794" s="9" t="s">
        <v>2378</v>
      </c>
      <c r="H1794" s="9" t="s">
        <v>2378</v>
      </c>
      <c r="I1794" s="11">
        <v>1</v>
      </c>
      <c r="J1794" s="17" t="s">
        <v>2378</v>
      </c>
    </row>
    <row r="1795" spans="1:10" x14ac:dyDescent="0.3">
      <c r="A1795" s="9" t="s">
        <v>575</v>
      </c>
      <c r="B1795" s="9">
        <v>20.03</v>
      </c>
      <c r="C1795" s="11" t="str" cm="1">
        <f t="array" ref="C1795">_xlfn.IFS(B1795&lt;18.5,"Underweight",B1795&lt;24.9,"Normal Weight",B1795&lt;30,"Overweight",B1795&gt;=30,"Obesity")</f>
        <v>Normal Weight</v>
      </c>
      <c r="D1795" s="9">
        <v>9.25</v>
      </c>
      <c r="E1795" s="11" t="str" cm="1">
        <f t="array" ref="E1795">_xlfn.IFS(D1795&lt;5.7,"Normal",D1795&lt;6.5,"Prediabetes",D1795&gt;=6.5,"Diabetes")</f>
        <v>Diabetes</v>
      </c>
      <c r="F1795" s="9" t="s">
        <v>2380</v>
      </c>
      <c r="G1795" s="9" t="s">
        <v>2378</v>
      </c>
      <c r="H1795" s="9" t="s">
        <v>2378</v>
      </c>
      <c r="I1795" s="11">
        <v>0</v>
      </c>
      <c r="J1795" s="17" t="s">
        <v>2378</v>
      </c>
    </row>
    <row r="1796" spans="1:10" x14ac:dyDescent="0.3">
      <c r="A1796" s="9" t="s">
        <v>574</v>
      </c>
      <c r="B1796" s="9">
        <v>16.7</v>
      </c>
      <c r="C1796" s="11" t="str" cm="1">
        <f t="array" ref="C1796">_xlfn.IFS(B1796&lt;18.5,"Underweight",B1796&lt;24.9,"Normal Weight",B1796&lt;30,"Overweight",B1796&gt;=30,"Obesity")</f>
        <v>Underweight</v>
      </c>
      <c r="D1796" s="9">
        <v>11.48</v>
      </c>
      <c r="E1796" s="11" t="str" cm="1">
        <f t="array" ref="E1796">_xlfn.IFS(D1796&lt;5.7,"Normal",D1796&lt;6.5,"Prediabetes",D1796&gt;=6.5,"Diabetes")</f>
        <v>Diabetes</v>
      </c>
      <c r="F1796" s="9" t="s">
        <v>2378</v>
      </c>
      <c r="G1796" s="9" t="s">
        <v>2378</v>
      </c>
      <c r="H1796" s="9" t="s">
        <v>2378</v>
      </c>
      <c r="I1796" s="11">
        <v>0</v>
      </c>
      <c r="J1796" s="17" t="s">
        <v>2378</v>
      </c>
    </row>
    <row r="1797" spans="1:10" x14ac:dyDescent="0.3">
      <c r="A1797" s="9" t="s">
        <v>573</v>
      </c>
      <c r="B1797" s="9">
        <v>39.82</v>
      </c>
      <c r="C1797" s="11" t="str" cm="1">
        <f t="array" ref="C1797">_xlfn.IFS(B1797&lt;18.5,"Underweight",B1797&lt;24.9,"Normal Weight",B1797&lt;30,"Overweight",B1797&gt;=30,"Obesity")</f>
        <v>Obesity</v>
      </c>
      <c r="D1797" s="9">
        <v>6.06</v>
      </c>
      <c r="E1797" s="11" t="str" cm="1">
        <f t="array" ref="E1797">_xlfn.IFS(D1797&lt;5.7,"Normal",D1797&lt;6.5,"Prediabetes",D1797&gt;=6.5,"Diabetes")</f>
        <v>Prediabetes</v>
      </c>
      <c r="F1797" s="9" t="s">
        <v>2378</v>
      </c>
      <c r="G1797" s="9" t="s">
        <v>2378</v>
      </c>
      <c r="H1797" s="9" t="s">
        <v>2378</v>
      </c>
      <c r="I1797" s="11">
        <v>0</v>
      </c>
      <c r="J1797" s="17" t="s">
        <v>2378</v>
      </c>
    </row>
    <row r="1798" spans="1:10" x14ac:dyDescent="0.3">
      <c r="A1798" s="9" t="s">
        <v>572</v>
      </c>
      <c r="B1798" s="9">
        <v>22.04</v>
      </c>
      <c r="C1798" s="11" t="str" cm="1">
        <f t="array" ref="C1798">_xlfn.IFS(B1798&lt;18.5,"Underweight",B1798&lt;24.9,"Normal Weight",B1798&lt;30,"Overweight",B1798&gt;=30,"Obesity")</f>
        <v>Normal Weight</v>
      </c>
      <c r="D1798" s="9">
        <v>5.86</v>
      </c>
      <c r="E1798" s="11" t="str" cm="1">
        <f t="array" ref="E1798">_xlfn.IFS(D1798&lt;5.7,"Normal",D1798&lt;6.5,"Prediabetes",D1798&gt;=6.5,"Diabetes")</f>
        <v>Prediabetes</v>
      </c>
      <c r="F1798" s="9" t="s">
        <v>2378</v>
      </c>
      <c r="G1798" s="9" t="s">
        <v>2378</v>
      </c>
      <c r="H1798" s="9" t="s">
        <v>2378</v>
      </c>
      <c r="I1798" s="11">
        <v>1</v>
      </c>
      <c r="J1798" s="17" t="s">
        <v>2378</v>
      </c>
    </row>
    <row r="1799" spans="1:10" x14ac:dyDescent="0.3">
      <c r="A1799" s="9" t="s">
        <v>571</v>
      </c>
      <c r="B1799" s="9">
        <v>28.27</v>
      </c>
      <c r="C1799" s="11" t="str" cm="1">
        <f t="array" ref="C1799">_xlfn.IFS(B1799&lt;18.5,"Underweight",B1799&lt;24.9,"Normal Weight",B1799&lt;30,"Overweight",B1799&gt;=30,"Obesity")</f>
        <v>Overweight</v>
      </c>
      <c r="D1799" s="9">
        <v>5.33</v>
      </c>
      <c r="E1799" s="11" t="str" cm="1">
        <f t="array" ref="E1799">_xlfn.IFS(D1799&lt;5.7,"Normal",D1799&lt;6.5,"Prediabetes",D1799&gt;=6.5,"Diabetes")</f>
        <v>Normal</v>
      </c>
      <c r="F1799" s="9" t="s">
        <v>2378</v>
      </c>
      <c r="G1799" s="9" t="s">
        <v>2378</v>
      </c>
      <c r="H1799" s="9" t="s">
        <v>2378</v>
      </c>
      <c r="I1799" s="11">
        <v>0</v>
      </c>
      <c r="J1799" s="17" t="s">
        <v>2378</v>
      </c>
    </row>
    <row r="1800" spans="1:10" x14ac:dyDescent="0.3">
      <c r="A1800" s="9" t="s">
        <v>570</v>
      </c>
      <c r="B1800" s="9">
        <v>18.5</v>
      </c>
      <c r="C1800" s="11" t="str" cm="1">
        <f t="array" ref="C1800">_xlfn.IFS(B1800&lt;18.5,"Underweight",B1800&lt;24.9,"Normal Weight",B1800&lt;30,"Overweight",B1800&gt;=30,"Obesity")</f>
        <v>Normal Weight</v>
      </c>
      <c r="D1800" s="9">
        <v>5.33</v>
      </c>
      <c r="E1800" s="11" t="str" cm="1">
        <f t="array" ref="E1800">_xlfn.IFS(D1800&lt;5.7,"Normal",D1800&lt;6.5,"Prediabetes",D1800&gt;=6.5,"Diabetes")</f>
        <v>Normal</v>
      </c>
      <c r="F1800" s="9" t="s">
        <v>2378</v>
      </c>
      <c r="G1800" s="9" t="s">
        <v>2378</v>
      </c>
      <c r="H1800" s="9" t="s">
        <v>2378</v>
      </c>
      <c r="I1800" s="11">
        <v>0</v>
      </c>
      <c r="J1800" s="17" t="s">
        <v>2378</v>
      </c>
    </row>
    <row r="1801" spans="1:10" x14ac:dyDescent="0.3">
      <c r="A1801" s="9" t="s">
        <v>569</v>
      </c>
      <c r="B1801" s="9">
        <v>38.6</v>
      </c>
      <c r="C1801" s="11" t="str" cm="1">
        <f t="array" ref="C1801">_xlfn.IFS(B1801&lt;18.5,"Underweight",B1801&lt;24.9,"Normal Weight",B1801&lt;30,"Overweight",B1801&gt;=30,"Obesity")</f>
        <v>Obesity</v>
      </c>
      <c r="D1801" s="9">
        <v>6.02</v>
      </c>
      <c r="E1801" s="11" t="str" cm="1">
        <f t="array" ref="E1801">_xlfn.IFS(D1801&lt;5.7,"Normal",D1801&lt;6.5,"Prediabetes",D1801&gt;=6.5,"Diabetes")</f>
        <v>Prediabetes</v>
      </c>
      <c r="F1801" s="9" t="s">
        <v>2378</v>
      </c>
      <c r="G1801" s="9" t="s">
        <v>2378</v>
      </c>
      <c r="H1801" s="9" t="s">
        <v>2378</v>
      </c>
      <c r="I1801" s="11">
        <v>1</v>
      </c>
      <c r="J1801" s="17" t="s">
        <v>2378</v>
      </c>
    </row>
    <row r="1802" spans="1:10" x14ac:dyDescent="0.3">
      <c r="A1802" s="9" t="s">
        <v>568</v>
      </c>
      <c r="B1802" s="9">
        <v>43.12</v>
      </c>
      <c r="C1802" s="11" t="str" cm="1">
        <f t="array" ref="C1802">_xlfn.IFS(B1802&lt;18.5,"Underweight",B1802&lt;24.9,"Normal Weight",B1802&lt;30,"Overweight",B1802&gt;=30,"Obesity")</f>
        <v>Obesity</v>
      </c>
      <c r="D1802" s="9">
        <v>6.25</v>
      </c>
      <c r="E1802" s="11" t="str" cm="1">
        <f t="array" ref="E1802">_xlfn.IFS(D1802&lt;5.7,"Normal",D1802&lt;6.5,"Prediabetes",D1802&gt;=6.5,"Diabetes")</f>
        <v>Prediabetes</v>
      </c>
      <c r="F1802" s="9" t="s">
        <v>2378</v>
      </c>
      <c r="G1802" s="9" t="s">
        <v>2378</v>
      </c>
      <c r="H1802" s="9" t="s">
        <v>2378</v>
      </c>
      <c r="I1802" s="11">
        <v>1</v>
      </c>
      <c r="J1802" s="17" t="s">
        <v>2378</v>
      </c>
    </row>
    <row r="1803" spans="1:10" x14ac:dyDescent="0.3">
      <c r="A1803" s="9" t="s">
        <v>567</v>
      </c>
      <c r="B1803" s="9">
        <v>30.5</v>
      </c>
      <c r="C1803" s="11" t="str" cm="1">
        <f t="array" ref="C1803">_xlfn.IFS(B1803&lt;18.5,"Underweight",B1803&lt;24.9,"Normal Weight",B1803&lt;30,"Overweight",B1803&gt;=30,"Obesity")</f>
        <v>Obesity</v>
      </c>
      <c r="D1803" s="9">
        <v>4.8099999999999996</v>
      </c>
      <c r="E1803" s="11" t="str" cm="1">
        <f t="array" ref="E1803">_xlfn.IFS(D1803&lt;5.7,"Normal",D1803&lt;6.5,"Prediabetes",D1803&gt;=6.5,"Diabetes")</f>
        <v>Normal</v>
      </c>
      <c r="F1803" s="9" t="s">
        <v>2378</v>
      </c>
      <c r="G1803" s="9" t="s">
        <v>2378</v>
      </c>
      <c r="H1803" s="9" t="s">
        <v>2378</v>
      </c>
      <c r="I1803" s="11">
        <v>1</v>
      </c>
      <c r="J1803" s="17" t="s">
        <v>2378</v>
      </c>
    </row>
    <row r="1804" spans="1:10" x14ac:dyDescent="0.3">
      <c r="A1804" s="9" t="s">
        <v>566</v>
      </c>
      <c r="B1804" s="9">
        <v>27.61</v>
      </c>
      <c r="C1804" s="11" t="str" cm="1">
        <f t="array" ref="C1804">_xlfn.IFS(B1804&lt;18.5,"Underweight",B1804&lt;24.9,"Normal Weight",B1804&lt;30,"Overweight",B1804&gt;=30,"Obesity")</f>
        <v>Overweight</v>
      </c>
      <c r="D1804" s="9">
        <v>4.5999999999999996</v>
      </c>
      <c r="E1804" s="11" t="str" cm="1">
        <f t="array" ref="E1804">_xlfn.IFS(D1804&lt;5.7,"Normal",D1804&lt;6.5,"Prediabetes",D1804&gt;=6.5,"Diabetes")</f>
        <v>Normal</v>
      </c>
      <c r="F1804" s="9" t="s">
        <v>2378</v>
      </c>
      <c r="G1804" s="9" t="s">
        <v>2378</v>
      </c>
      <c r="H1804" s="9" t="s">
        <v>2378</v>
      </c>
      <c r="I1804" s="11">
        <v>1</v>
      </c>
      <c r="J1804" s="17" t="s">
        <v>2378</v>
      </c>
    </row>
    <row r="1805" spans="1:10" x14ac:dyDescent="0.3">
      <c r="A1805" s="9" t="s">
        <v>565</v>
      </c>
      <c r="B1805" s="9">
        <v>27.1</v>
      </c>
      <c r="C1805" s="11" t="str" cm="1">
        <f t="array" ref="C1805">_xlfn.IFS(B1805&lt;18.5,"Underweight",B1805&lt;24.9,"Normal Weight",B1805&lt;30,"Overweight",B1805&gt;=30,"Obesity")</f>
        <v>Overweight</v>
      </c>
      <c r="D1805" s="9">
        <v>5.08</v>
      </c>
      <c r="E1805" s="11" t="str" cm="1">
        <f t="array" ref="E1805">_xlfn.IFS(D1805&lt;5.7,"Normal",D1805&lt;6.5,"Prediabetes",D1805&gt;=6.5,"Diabetes")</f>
        <v>Normal</v>
      </c>
      <c r="F1805" s="9" t="s">
        <v>2378</v>
      </c>
      <c r="G1805" s="9" t="s">
        <v>2378</v>
      </c>
      <c r="H1805" s="9" t="s">
        <v>2378</v>
      </c>
      <c r="I1805" s="11">
        <v>1</v>
      </c>
      <c r="J1805" s="17" t="s">
        <v>2378</v>
      </c>
    </row>
    <row r="1806" spans="1:10" x14ac:dyDescent="0.3">
      <c r="A1806" s="9" t="s">
        <v>564</v>
      </c>
      <c r="B1806" s="9">
        <v>35.93</v>
      </c>
      <c r="C1806" s="11" t="str" cm="1">
        <f t="array" ref="C1806">_xlfn.IFS(B1806&lt;18.5,"Underweight",B1806&lt;24.9,"Normal Weight",B1806&lt;30,"Overweight",B1806&gt;=30,"Obesity")</f>
        <v>Obesity</v>
      </c>
      <c r="D1806" s="9">
        <v>5.43</v>
      </c>
      <c r="E1806" s="11" t="str" cm="1">
        <f t="array" ref="E1806">_xlfn.IFS(D1806&lt;5.7,"Normal",D1806&lt;6.5,"Prediabetes",D1806&gt;=6.5,"Diabetes")</f>
        <v>Normal</v>
      </c>
      <c r="F1806" s="9" t="s">
        <v>2378</v>
      </c>
      <c r="G1806" s="9" t="s">
        <v>2379</v>
      </c>
      <c r="H1806" s="9" t="s">
        <v>2378</v>
      </c>
      <c r="I1806" s="11">
        <v>1</v>
      </c>
      <c r="J1806" s="17" t="s">
        <v>2378</v>
      </c>
    </row>
    <row r="1807" spans="1:10" x14ac:dyDescent="0.3">
      <c r="A1807" s="9" t="s">
        <v>563</v>
      </c>
      <c r="B1807" s="9">
        <v>32.68</v>
      </c>
      <c r="C1807" s="11" t="str" cm="1">
        <f t="array" ref="C1807">_xlfn.IFS(B1807&lt;18.5,"Underweight",B1807&lt;24.9,"Normal Weight",B1807&lt;30,"Overweight",B1807&gt;=30,"Obesity")</f>
        <v>Obesity</v>
      </c>
      <c r="D1807" s="9">
        <v>5.44</v>
      </c>
      <c r="E1807" s="11" t="str" cm="1">
        <f t="array" ref="E1807">_xlfn.IFS(D1807&lt;5.7,"Normal",D1807&lt;6.5,"Prediabetes",D1807&gt;=6.5,"Diabetes")</f>
        <v>Normal</v>
      </c>
      <c r="F1807" s="9" t="s">
        <v>2378</v>
      </c>
      <c r="G1807" s="9" t="s">
        <v>2378</v>
      </c>
      <c r="H1807" s="9" t="s">
        <v>2378</v>
      </c>
      <c r="I1807" s="11">
        <v>0</v>
      </c>
      <c r="J1807" s="17" t="s">
        <v>2378</v>
      </c>
    </row>
    <row r="1808" spans="1:10" x14ac:dyDescent="0.3">
      <c r="A1808" s="9" t="s">
        <v>562</v>
      </c>
      <c r="B1808" s="9">
        <v>20.74</v>
      </c>
      <c r="C1808" s="11" t="str" cm="1">
        <f t="array" ref="C1808">_xlfn.IFS(B1808&lt;18.5,"Underweight",B1808&lt;24.9,"Normal Weight",B1808&lt;30,"Overweight",B1808&gt;=30,"Obesity")</f>
        <v>Normal Weight</v>
      </c>
      <c r="D1808" s="9">
        <v>11.69</v>
      </c>
      <c r="E1808" s="11" t="str" cm="1">
        <f t="array" ref="E1808">_xlfn.IFS(D1808&lt;5.7,"Normal",D1808&lt;6.5,"Prediabetes",D1808&gt;=6.5,"Diabetes")</f>
        <v>Diabetes</v>
      </c>
      <c r="F1808" s="9" t="s">
        <v>2380</v>
      </c>
      <c r="G1808" s="9" t="s">
        <v>2378</v>
      </c>
      <c r="H1808" s="9" t="s">
        <v>2378</v>
      </c>
      <c r="I1808" s="11">
        <v>1</v>
      </c>
      <c r="J1808" s="17" t="s">
        <v>2378</v>
      </c>
    </row>
    <row r="1809" spans="1:10" x14ac:dyDescent="0.3">
      <c r="A1809" s="9" t="s">
        <v>561</v>
      </c>
      <c r="B1809" s="9">
        <v>15.57</v>
      </c>
      <c r="C1809" s="11" t="str" cm="1">
        <f t="array" ref="C1809">_xlfn.IFS(B1809&lt;18.5,"Underweight",B1809&lt;24.9,"Normal Weight",B1809&lt;30,"Overweight",B1809&gt;=30,"Obesity")</f>
        <v>Underweight</v>
      </c>
      <c r="D1809" s="9">
        <v>6.07</v>
      </c>
      <c r="E1809" s="11" t="str" cm="1">
        <f t="array" ref="E1809">_xlfn.IFS(D1809&lt;5.7,"Normal",D1809&lt;6.5,"Prediabetes",D1809&gt;=6.5,"Diabetes")</f>
        <v>Prediabetes</v>
      </c>
      <c r="F1809" s="9" t="s">
        <v>2378</v>
      </c>
      <c r="G1809" s="9" t="s">
        <v>2378</v>
      </c>
      <c r="H1809" s="9" t="s">
        <v>2378</v>
      </c>
      <c r="I1809" s="11">
        <v>0</v>
      </c>
      <c r="J1809" s="17" t="s">
        <v>2378</v>
      </c>
    </row>
    <row r="1810" spans="1:10" x14ac:dyDescent="0.3">
      <c r="A1810" s="9" t="s">
        <v>560</v>
      </c>
      <c r="B1810" s="9">
        <v>23.844999999999999</v>
      </c>
      <c r="C1810" s="11" t="str" cm="1">
        <f t="array" ref="C1810">_xlfn.IFS(B1810&lt;18.5,"Underweight",B1810&lt;24.9,"Normal Weight",B1810&lt;30,"Overweight",B1810&gt;=30,"Obesity")</f>
        <v>Normal Weight</v>
      </c>
      <c r="D1810" s="9">
        <v>4.3600000000000003</v>
      </c>
      <c r="E1810" s="11" t="str" cm="1">
        <f t="array" ref="E1810">_xlfn.IFS(D1810&lt;5.7,"Normal",D1810&lt;6.5,"Prediabetes",D1810&gt;=6.5,"Diabetes")</f>
        <v>Normal</v>
      </c>
      <c r="F1810" s="9" t="s">
        <v>2378</v>
      </c>
      <c r="G1810" s="9" t="s">
        <v>2378</v>
      </c>
      <c r="H1810" s="9" t="s">
        <v>2378</v>
      </c>
      <c r="I1810" s="11">
        <v>0</v>
      </c>
      <c r="J1810" s="17" t="s">
        <v>2378</v>
      </c>
    </row>
    <row r="1811" spans="1:10" x14ac:dyDescent="0.3">
      <c r="A1811" s="9" t="s">
        <v>559</v>
      </c>
      <c r="B1811" s="9">
        <v>22.895</v>
      </c>
      <c r="C1811" s="11" t="str" cm="1">
        <f t="array" ref="C1811">_xlfn.IFS(B1811&lt;18.5,"Underweight",B1811&lt;24.9,"Normal Weight",B1811&lt;30,"Overweight",B1811&gt;=30,"Obesity")</f>
        <v>Normal Weight</v>
      </c>
      <c r="D1811" s="9">
        <v>5.24</v>
      </c>
      <c r="E1811" s="11" t="str" cm="1">
        <f t="array" ref="E1811">_xlfn.IFS(D1811&lt;5.7,"Normal",D1811&lt;6.5,"Prediabetes",D1811&gt;=6.5,"Diabetes")</f>
        <v>Normal</v>
      </c>
      <c r="F1811" s="9" t="s">
        <v>2378</v>
      </c>
      <c r="G1811" s="9" t="s">
        <v>2378</v>
      </c>
      <c r="H1811" s="9" t="s">
        <v>2378</v>
      </c>
      <c r="I1811" s="11">
        <v>1</v>
      </c>
      <c r="J1811" s="17" t="s">
        <v>2378</v>
      </c>
    </row>
    <row r="1812" spans="1:10" x14ac:dyDescent="0.3">
      <c r="A1812" s="9" t="s">
        <v>558</v>
      </c>
      <c r="B1812" s="9">
        <v>21.945</v>
      </c>
      <c r="C1812" s="11" t="str" cm="1">
        <f t="array" ref="C1812">_xlfn.IFS(B1812&lt;18.5,"Underweight",B1812&lt;24.9,"Normal Weight",B1812&lt;30,"Overweight",B1812&gt;=30,"Obesity")</f>
        <v>Normal Weight</v>
      </c>
      <c r="D1812" s="9">
        <v>5.37</v>
      </c>
      <c r="E1812" s="11" t="str" cm="1">
        <f t="array" ref="E1812">_xlfn.IFS(D1812&lt;5.7,"Normal",D1812&lt;6.5,"Prediabetes",D1812&gt;=6.5,"Diabetes")</f>
        <v>Normal</v>
      </c>
      <c r="F1812" s="9" t="s">
        <v>2378</v>
      </c>
      <c r="G1812" s="9" t="s">
        <v>2378</v>
      </c>
      <c r="H1812" s="9" t="s">
        <v>2378</v>
      </c>
      <c r="I1812" s="11">
        <v>1</v>
      </c>
      <c r="J1812" s="17" t="s">
        <v>2378</v>
      </c>
    </row>
    <row r="1813" spans="1:10" x14ac:dyDescent="0.3">
      <c r="A1813" s="9" t="s">
        <v>557</v>
      </c>
      <c r="B1813" s="9">
        <v>19.47</v>
      </c>
      <c r="C1813" s="11" t="str" cm="1">
        <f t="array" ref="C1813">_xlfn.IFS(B1813&lt;18.5,"Underweight",B1813&lt;24.9,"Normal Weight",B1813&lt;30,"Overweight",B1813&gt;=30,"Obesity")</f>
        <v>Normal Weight</v>
      </c>
      <c r="D1813" s="9">
        <v>6.6</v>
      </c>
      <c r="E1813" s="11" t="str" cm="1">
        <f t="array" ref="E1813">_xlfn.IFS(D1813&lt;5.7,"Normal",D1813&lt;6.5,"Prediabetes",D1813&gt;=6.5,"Diabetes")</f>
        <v>Diabetes</v>
      </c>
      <c r="F1813" s="9" t="s">
        <v>2380</v>
      </c>
      <c r="G1813" s="9" t="s">
        <v>2378</v>
      </c>
      <c r="H1813" s="9" t="s">
        <v>2378</v>
      </c>
      <c r="I1813" s="11">
        <v>0</v>
      </c>
      <c r="J1813" s="17" t="s">
        <v>2378</v>
      </c>
    </row>
    <row r="1814" spans="1:10" x14ac:dyDescent="0.3">
      <c r="A1814" s="9" t="s">
        <v>556</v>
      </c>
      <c r="B1814" s="9">
        <v>15.61</v>
      </c>
      <c r="C1814" s="11" t="str" cm="1">
        <f t="array" ref="C1814">_xlfn.IFS(B1814&lt;18.5,"Underweight",B1814&lt;24.9,"Normal Weight",B1814&lt;30,"Overweight",B1814&gt;=30,"Obesity")</f>
        <v>Underweight</v>
      </c>
      <c r="D1814" s="9">
        <v>5.77</v>
      </c>
      <c r="E1814" s="11" t="str" cm="1">
        <f t="array" ref="E1814">_xlfn.IFS(D1814&lt;5.7,"Normal",D1814&lt;6.5,"Prediabetes",D1814&gt;=6.5,"Diabetes")</f>
        <v>Prediabetes</v>
      </c>
      <c r="F1814" s="9" t="s">
        <v>2378</v>
      </c>
      <c r="G1814" s="9" t="s">
        <v>2378</v>
      </c>
      <c r="H1814" s="9" t="s">
        <v>2378</v>
      </c>
      <c r="I1814" s="11">
        <v>0</v>
      </c>
      <c r="J1814" s="17" t="s">
        <v>2378</v>
      </c>
    </row>
    <row r="1815" spans="1:10" x14ac:dyDescent="0.3">
      <c r="A1815" s="9" t="s">
        <v>555</v>
      </c>
      <c r="B1815" s="9">
        <v>28.6</v>
      </c>
      <c r="C1815" s="11" t="str" cm="1">
        <f t="array" ref="C1815">_xlfn.IFS(B1815&lt;18.5,"Underweight",B1815&lt;24.9,"Normal Weight",B1815&lt;30,"Overweight",B1815&gt;=30,"Obesity")</f>
        <v>Overweight</v>
      </c>
      <c r="D1815" s="9">
        <v>6.08</v>
      </c>
      <c r="E1815" s="11" t="str" cm="1">
        <f t="array" ref="E1815">_xlfn.IFS(D1815&lt;5.7,"Normal",D1815&lt;6.5,"Prediabetes",D1815&gt;=6.5,"Diabetes")</f>
        <v>Prediabetes</v>
      </c>
      <c r="F1815" s="9" t="s">
        <v>2378</v>
      </c>
      <c r="G1815" s="9" t="s">
        <v>2378</v>
      </c>
      <c r="H1815" s="9" t="s">
        <v>2380</v>
      </c>
      <c r="I1815" s="11">
        <v>1</v>
      </c>
      <c r="J1815" s="17" t="s">
        <v>2378</v>
      </c>
    </row>
    <row r="1816" spans="1:10" x14ac:dyDescent="0.3">
      <c r="A1816" s="9" t="s">
        <v>554</v>
      </c>
      <c r="B1816" s="9">
        <v>46.53</v>
      </c>
      <c r="C1816" s="11" t="str" cm="1">
        <f t="array" ref="C1816">_xlfn.IFS(B1816&lt;18.5,"Underweight",B1816&lt;24.9,"Normal Weight",B1816&lt;30,"Overweight",B1816&gt;=30,"Obesity")</f>
        <v>Obesity</v>
      </c>
      <c r="D1816" s="9">
        <v>4.16</v>
      </c>
      <c r="E1816" s="11" t="str" cm="1">
        <f t="array" ref="E1816">_xlfn.IFS(D1816&lt;5.7,"Normal",D1816&lt;6.5,"Prediabetes",D1816&gt;=6.5,"Diabetes")</f>
        <v>Normal</v>
      </c>
      <c r="F1816" s="9" t="s">
        <v>2378</v>
      </c>
      <c r="G1816" s="9" t="s">
        <v>2378</v>
      </c>
      <c r="H1816" s="9" t="s">
        <v>2378</v>
      </c>
      <c r="I1816" s="11">
        <v>0</v>
      </c>
      <c r="J1816" s="17" t="s">
        <v>2378</v>
      </c>
    </row>
    <row r="1817" spans="1:10" x14ac:dyDescent="0.3">
      <c r="A1817" s="9" t="s">
        <v>553</v>
      </c>
      <c r="B1817" s="9">
        <v>34.99</v>
      </c>
      <c r="C1817" s="11" t="str" cm="1">
        <f t="array" ref="C1817">_xlfn.IFS(B1817&lt;18.5,"Underweight",B1817&lt;24.9,"Normal Weight",B1817&lt;30,"Overweight",B1817&gt;=30,"Obesity")</f>
        <v>Obesity</v>
      </c>
      <c r="D1817" s="9">
        <v>5.0999999999999996</v>
      </c>
      <c r="E1817" s="11" t="str" cm="1">
        <f t="array" ref="E1817">_xlfn.IFS(D1817&lt;5.7,"Normal",D1817&lt;6.5,"Prediabetes",D1817&gt;=6.5,"Diabetes")</f>
        <v>Normal</v>
      </c>
      <c r="F1817" s="9" t="s">
        <v>2378</v>
      </c>
      <c r="G1817" s="9" t="s">
        <v>2378</v>
      </c>
      <c r="H1817" s="9" t="s">
        <v>2380</v>
      </c>
      <c r="I1817" s="11">
        <v>1</v>
      </c>
      <c r="J1817" s="17" t="s">
        <v>2378</v>
      </c>
    </row>
    <row r="1818" spans="1:10" x14ac:dyDescent="0.3">
      <c r="A1818" s="9" t="s">
        <v>552</v>
      </c>
      <c r="B1818" s="9">
        <v>17.05</v>
      </c>
      <c r="C1818" s="11" t="str" cm="1">
        <f t="array" ref="C1818">_xlfn.IFS(B1818&lt;18.5,"Underweight",B1818&lt;24.9,"Normal Weight",B1818&lt;30,"Overweight",B1818&gt;=30,"Obesity")</f>
        <v>Underweight</v>
      </c>
      <c r="D1818" s="9">
        <v>5.3</v>
      </c>
      <c r="E1818" s="11" t="str" cm="1">
        <f t="array" ref="E1818">_xlfn.IFS(D1818&lt;5.7,"Normal",D1818&lt;6.5,"Prediabetes",D1818&gt;=6.5,"Diabetes")</f>
        <v>Normal</v>
      </c>
      <c r="F1818" s="9" t="s">
        <v>2378</v>
      </c>
      <c r="G1818" s="9" t="s">
        <v>2378</v>
      </c>
      <c r="H1818" s="9" t="s">
        <v>2380</v>
      </c>
      <c r="I1818" s="11">
        <v>1</v>
      </c>
      <c r="J1818" s="17" t="s">
        <v>2378</v>
      </c>
    </row>
    <row r="1819" spans="1:10" x14ac:dyDescent="0.3">
      <c r="A1819" s="9" t="s">
        <v>551</v>
      </c>
      <c r="B1819" s="9">
        <v>37.18</v>
      </c>
      <c r="C1819" s="11" t="str" cm="1">
        <f t="array" ref="C1819">_xlfn.IFS(B1819&lt;18.5,"Underweight",B1819&lt;24.9,"Normal Weight",B1819&lt;30,"Overweight",B1819&gt;=30,"Obesity")</f>
        <v>Obesity</v>
      </c>
      <c r="D1819" s="9">
        <v>4.9000000000000004</v>
      </c>
      <c r="E1819" s="11" t="str" cm="1">
        <f t="array" ref="E1819">_xlfn.IFS(D1819&lt;5.7,"Normal",D1819&lt;6.5,"Prediabetes",D1819&gt;=6.5,"Diabetes")</f>
        <v>Normal</v>
      </c>
      <c r="F1819" s="9" t="s">
        <v>2378</v>
      </c>
      <c r="G1819" s="9" t="s">
        <v>2378</v>
      </c>
      <c r="H1819" s="9" t="s">
        <v>2378</v>
      </c>
      <c r="I1819" s="11">
        <v>0</v>
      </c>
      <c r="J1819" s="17" t="s">
        <v>2378</v>
      </c>
    </row>
    <row r="1820" spans="1:10" x14ac:dyDescent="0.3">
      <c r="A1820" s="9" t="s">
        <v>550</v>
      </c>
      <c r="B1820" s="9">
        <v>35.200000000000003</v>
      </c>
      <c r="C1820" s="11" t="str" cm="1">
        <f t="array" ref="C1820">_xlfn.IFS(B1820&lt;18.5,"Underweight",B1820&lt;24.9,"Normal Weight",B1820&lt;30,"Overweight",B1820&gt;=30,"Obesity")</f>
        <v>Obesity</v>
      </c>
      <c r="D1820" s="9">
        <v>5.55</v>
      </c>
      <c r="E1820" s="11" t="str" cm="1">
        <f t="array" ref="E1820">_xlfn.IFS(D1820&lt;5.7,"Normal",D1820&lt;6.5,"Prediabetes",D1820&gt;=6.5,"Diabetes")</f>
        <v>Normal</v>
      </c>
      <c r="F1820" s="9" t="s">
        <v>2378</v>
      </c>
      <c r="G1820" s="9" t="s">
        <v>2378</v>
      </c>
      <c r="H1820" s="9" t="s">
        <v>2378</v>
      </c>
      <c r="I1820" s="11">
        <v>0</v>
      </c>
      <c r="J1820" s="17" t="s">
        <v>2378</v>
      </c>
    </row>
    <row r="1821" spans="1:10" x14ac:dyDescent="0.3">
      <c r="A1821" s="9" t="s">
        <v>549</v>
      </c>
      <c r="B1821" s="9">
        <v>37.335000000000001</v>
      </c>
      <c r="C1821" s="11" t="str" cm="1">
        <f t="array" ref="C1821">_xlfn.IFS(B1821&lt;18.5,"Underweight",B1821&lt;24.9,"Normal Weight",B1821&lt;30,"Overweight",B1821&gt;=30,"Obesity")</f>
        <v>Obesity</v>
      </c>
      <c r="D1821" s="9">
        <v>4.95</v>
      </c>
      <c r="E1821" s="11" t="str" cm="1">
        <f t="array" ref="E1821">_xlfn.IFS(D1821&lt;5.7,"Normal",D1821&lt;6.5,"Prediabetes",D1821&gt;=6.5,"Diabetes")</f>
        <v>Normal</v>
      </c>
      <c r="F1821" s="9" t="s">
        <v>2378</v>
      </c>
      <c r="G1821" s="9" t="s">
        <v>2378</v>
      </c>
      <c r="H1821" s="9" t="s">
        <v>2378</v>
      </c>
      <c r="I1821" s="11">
        <v>0</v>
      </c>
      <c r="J1821" s="17" t="s">
        <v>2378</v>
      </c>
    </row>
    <row r="1822" spans="1:10" x14ac:dyDescent="0.3">
      <c r="A1822" s="9" t="s">
        <v>548</v>
      </c>
      <c r="B1822" s="9">
        <v>27.265000000000001</v>
      </c>
      <c r="C1822" s="11" t="str" cm="1">
        <f t="array" ref="C1822">_xlfn.IFS(B1822&lt;18.5,"Underweight",B1822&lt;24.9,"Normal Weight",B1822&lt;30,"Overweight",B1822&gt;=30,"Obesity")</f>
        <v>Overweight</v>
      </c>
      <c r="D1822" s="9">
        <v>6.46</v>
      </c>
      <c r="E1822" s="11" t="str" cm="1">
        <f t="array" ref="E1822">_xlfn.IFS(D1822&lt;5.7,"Normal",D1822&lt;6.5,"Prediabetes",D1822&gt;=6.5,"Diabetes")</f>
        <v>Prediabetes</v>
      </c>
      <c r="F1822" s="9" t="s">
        <v>2380</v>
      </c>
      <c r="G1822" s="9" t="s">
        <v>2378</v>
      </c>
      <c r="H1822" s="9" t="s">
        <v>2378</v>
      </c>
      <c r="I1822" s="11">
        <v>0</v>
      </c>
      <c r="J1822" s="17" t="s">
        <v>2378</v>
      </c>
    </row>
    <row r="1823" spans="1:10" x14ac:dyDescent="0.3">
      <c r="A1823" s="9" t="s">
        <v>547</v>
      </c>
      <c r="B1823" s="9">
        <v>30.8</v>
      </c>
      <c r="C1823" s="11" t="str" cm="1">
        <f t="array" ref="C1823">_xlfn.IFS(B1823&lt;18.5,"Underweight",B1823&lt;24.9,"Normal Weight",B1823&lt;30,"Overweight",B1823&gt;=30,"Obesity")</f>
        <v>Obesity</v>
      </c>
      <c r="D1823" s="9">
        <v>4.9000000000000004</v>
      </c>
      <c r="E1823" s="11" t="str" cm="1">
        <f t="array" ref="E1823">_xlfn.IFS(D1823&lt;5.7,"Normal",D1823&lt;6.5,"Prediabetes",D1823&gt;=6.5,"Diabetes")</f>
        <v>Normal</v>
      </c>
      <c r="F1823" s="9" t="s">
        <v>2380</v>
      </c>
      <c r="G1823" s="9" t="s">
        <v>2378</v>
      </c>
      <c r="H1823" s="9" t="s">
        <v>2378</v>
      </c>
      <c r="I1823" s="11">
        <v>0</v>
      </c>
      <c r="J1823" s="17" t="s">
        <v>2378</v>
      </c>
    </row>
    <row r="1824" spans="1:10" x14ac:dyDescent="0.3">
      <c r="A1824" s="9" t="s">
        <v>546</v>
      </c>
      <c r="B1824" s="9">
        <v>30.21</v>
      </c>
      <c r="C1824" s="11" t="str" cm="1">
        <f t="array" ref="C1824">_xlfn.IFS(B1824&lt;18.5,"Underweight",B1824&lt;24.9,"Normal Weight",B1824&lt;30,"Overweight",B1824&gt;=30,"Obesity")</f>
        <v>Obesity</v>
      </c>
      <c r="D1824" s="9">
        <v>5.21</v>
      </c>
      <c r="E1824" s="11" t="str" cm="1">
        <f t="array" ref="E1824">_xlfn.IFS(D1824&lt;5.7,"Normal",D1824&lt;6.5,"Prediabetes",D1824&gt;=6.5,"Diabetes")</f>
        <v>Normal</v>
      </c>
      <c r="F1824" s="9" t="s">
        <v>2378</v>
      </c>
      <c r="G1824" s="9" t="s">
        <v>2378</v>
      </c>
      <c r="H1824" s="9" t="s">
        <v>2378</v>
      </c>
      <c r="I1824" s="11">
        <v>1</v>
      </c>
      <c r="J1824" s="17" t="s">
        <v>2378</v>
      </c>
    </row>
    <row r="1825" spans="1:10" x14ac:dyDescent="0.3">
      <c r="A1825" s="9" t="s">
        <v>545</v>
      </c>
      <c r="B1825" s="9">
        <v>35.340000000000003</v>
      </c>
      <c r="C1825" s="11" t="str" cm="1">
        <f t="array" ref="C1825">_xlfn.IFS(B1825&lt;18.5,"Underweight",B1825&lt;24.9,"Normal Weight",B1825&lt;30,"Overweight",B1825&gt;=30,"Obesity")</f>
        <v>Obesity</v>
      </c>
      <c r="D1825" s="9">
        <v>4.13</v>
      </c>
      <c r="E1825" s="11" t="str" cm="1">
        <f t="array" ref="E1825">_xlfn.IFS(D1825&lt;5.7,"Normal",D1825&lt;6.5,"Prediabetes",D1825&gt;=6.5,"Diabetes")</f>
        <v>Normal</v>
      </c>
      <c r="F1825" s="9" t="s">
        <v>2378</v>
      </c>
      <c r="G1825" s="9" t="s">
        <v>2379</v>
      </c>
      <c r="H1825" s="9" t="s">
        <v>2378</v>
      </c>
      <c r="I1825" s="11">
        <v>1</v>
      </c>
      <c r="J1825" s="17" t="s">
        <v>2378</v>
      </c>
    </row>
    <row r="1826" spans="1:10" x14ac:dyDescent="0.3">
      <c r="A1826" s="9" t="s">
        <v>544</v>
      </c>
      <c r="B1826" s="9">
        <v>26.695</v>
      </c>
      <c r="C1826" s="11" t="str" cm="1">
        <f t="array" ref="C1826">_xlfn.IFS(B1826&lt;18.5,"Underweight",B1826&lt;24.9,"Normal Weight",B1826&lt;30,"Overweight",B1826&gt;=30,"Obesity")</f>
        <v>Overweight</v>
      </c>
      <c r="D1826" s="9">
        <v>5.28</v>
      </c>
      <c r="E1826" s="11" t="str" cm="1">
        <f t="array" ref="E1826">_xlfn.IFS(D1826&lt;5.7,"Normal",D1826&lt;6.5,"Prediabetes",D1826&gt;=6.5,"Diabetes")</f>
        <v>Normal</v>
      </c>
      <c r="F1826" s="9" t="s">
        <v>2378</v>
      </c>
      <c r="G1826" s="9" t="s">
        <v>2378</v>
      </c>
      <c r="H1826" s="9" t="s">
        <v>2378</v>
      </c>
      <c r="I1826" s="11">
        <v>0</v>
      </c>
      <c r="J1826" s="17" t="s">
        <v>2378</v>
      </c>
    </row>
    <row r="1827" spans="1:10" x14ac:dyDescent="0.3">
      <c r="A1827" s="9" t="s">
        <v>543</v>
      </c>
      <c r="B1827" s="9">
        <v>29.355</v>
      </c>
      <c r="C1827" s="11" t="str" cm="1">
        <f t="array" ref="C1827">_xlfn.IFS(B1827&lt;18.5,"Underweight",B1827&lt;24.9,"Normal Weight",B1827&lt;30,"Overweight",B1827&gt;=30,"Obesity")</f>
        <v>Overweight</v>
      </c>
      <c r="D1827" s="9">
        <v>4.68</v>
      </c>
      <c r="E1827" s="11" t="str" cm="1">
        <f t="array" ref="E1827">_xlfn.IFS(D1827&lt;5.7,"Normal",D1827&lt;6.5,"Prediabetes",D1827&gt;=6.5,"Diabetes")</f>
        <v>Normal</v>
      </c>
      <c r="F1827" s="9" t="s">
        <v>2380</v>
      </c>
      <c r="G1827" s="9" t="s">
        <v>2378</v>
      </c>
      <c r="H1827" s="9" t="s">
        <v>2378</v>
      </c>
      <c r="I1827" s="11">
        <v>0</v>
      </c>
      <c r="J1827" s="17" t="s">
        <v>2378</v>
      </c>
    </row>
    <row r="1828" spans="1:10" x14ac:dyDescent="0.3">
      <c r="A1828" s="9" t="s">
        <v>542</v>
      </c>
      <c r="B1828" s="9">
        <v>29.59</v>
      </c>
      <c r="C1828" s="11" t="str" cm="1">
        <f t="array" ref="C1828">_xlfn.IFS(B1828&lt;18.5,"Underweight",B1828&lt;24.9,"Normal Weight",B1828&lt;30,"Overweight",B1828&gt;=30,"Obesity")</f>
        <v>Overweight</v>
      </c>
      <c r="D1828" s="9">
        <v>4.0599999999999996</v>
      </c>
      <c r="E1828" s="11" t="str" cm="1">
        <f t="array" ref="E1828">_xlfn.IFS(D1828&lt;5.7,"Normal",D1828&lt;6.5,"Prediabetes",D1828&gt;=6.5,"Diabetes")</f>
        <v>Normal</v>
      </c>
      <c r="F1828" s="9" t="s">
        <v>2378</v>
      </c>
      <c r="G1828" s="9" t="s">
        <v>2378</v>
      </c>
      <c r="H1828" s="9" t="s">
        <v>2378</v>
      </c>
      <c r="I1828" s="11">
        <v>0</v>
      </c>
      <c r="J1828" s="17" t="s">
        <v>2378</v>
      </c>
    </row>
    <row r="1829" spans="1:10" x14ac:dyDescent="0.3">
      <c r="A1829" s="9" t="s">
        <v>541</v>
      </c>
      <c r="B1829" s="9">
        <v>31.35</v>
      </c>
      <c r="C1829" s="11" t="str" cm="1">
        <f t="array" ref="C1829">_xlfn.IFS(B1829&lt;18.5,"Underweight",B1829&lt;24.9,"Normal Weight",B1829&lt;30,"Overweight",B1829&gt;=30,"Obesity")</f>
        <v>Obesity</v>
      </c>
      <c r="D1829" s="9">
        <v>4.2</v>
      </c>
      <c r="E1829" s="11" t="str" cm="1">
        <f t="array" ref="E1829">_xlfn.IFS(D1829&lt;5.7,"Normal",D1829&lt;6.5,"Prediabetes",D1829&gt;=6.5,"Diabetes")</f>
        <v>Normal</v>
      </c>
      <c r="F1829" s="9" t="s">
        <v>2378</v>
      </c>
      <c r="G1829" s="9" t="s">
        <v>2379</v>
      </c>
      <c r="H1829" s="9" t="s">
        <v>2378</v>
      </c>
      <c r="I1829" s="11">
        <v>1</v>
      </c>
      <c r="J1829" s="17" t="s">
        <v>2378</v>
      </c>
    </row>
    <row r="1830" spans="1:10" x14ac:dyDescent="0.3">
      <c r="A1830" s="9" t="s">
        <v>540</v>
      </c>
      <c r="B1830" s="9">
        <v>20.52</v>
      </c>
      <c r="C1830" s="11" t="str" cm="1">
        <f t="array" ref="C1830">_xlfn.IFS(B1830&lt;18.5,"Underweight",B1830&lt;24.9,"Normal Weight",B1830&lt;30,"Overweight",B1830&gt;=30,"Obesity")</f>
        <v>Normal Weight</v>
      </c>
      <c r="D1830" s="9">
        <v>4.83</v>
      </c>
      <c r="E1830" s="11" t="str" cm="1">
        <f t="array" ref="E1830">_xlfn.IFS(D1830&lt;5.7,"Normal",D1830&lt;6.5,"Prediabetes",D1830&gt;=6.5,"Diabetes")</f>
        <v>Normal</v>
      </c>
      <c r="F1830" s="9" t="s">
        <v>2378</v>
      </c>
      <c r="G1830" s="9" t="s">
        <v>2378</v>
      </c>
      <c r="H1830" s="9" t="s">
        <v>2378</v>
      </c>
      <c r="I1830" s="11">
        <v>0</v>
      </c>
      <c r="J1830" s="17" t="s">
        <v>2378</v>
      </c>
    </row>
    <row r="1831" spans="1:10" x14ac:dyDescent="0.3">
      <c r="A1831" s="9" t="s">
        <v>539</v>
      </c>
      <c r="B1831" s="9">
        <v>42.9</v>
      </c>
      <c r="C1831" s="11" t="str" cm="1">
        <f t="array" ref="C1831">_xlfn.IFS(B1831&lt;18.5,"Underweight",B1831&lt;24.9,"Normal Weight",B1831&lt;30,"Overweight",B1831&gt;=30,"Obesity")</f>
        <v>Obesity</v>
      </c>
      <c r="D1831" s="9">
        <v>4.87</v>
      </c>
      <c r="E1831" s="11" t="str" cm="1">
        <f t="array" ref="E1831">_xlfn.IFS(D1831&lt;5.7,"Normal",D1831&lt;6.5,"Prediabetes",D1831&gt;=6.5,"Diabetes")</f>
        <v>Normal</v>
      </c>
      <c r="F1831" s="9" t="s">
        <v>2380</v>
      </c>
      <c r="G1831" s="9" t="s">
        <v>2378</v>
      </c>
      <c r="H1831" s="9" t="s">
        <v>2378</v>
      </c>
      <c r="I1831" s="11">
        <v>1</v>
      </c>
      <c r="J1831" s="17" t="s">
        <v>2378</v>
      </c>
    </row>
    <row r="1832" spans="1:10" x14ac:dyDescent="0.3">
      <c r="A1832" s="9" t="s">
        <v>538</v>
      </c>
      <c r="B1832" s="9">
        <v>24.6</v>
      </c>
      <c r="C1832" s="11" t="str" cm="1">
        <f t="array" ref="C1832">_xlfn.IFS(B1832&lt;18.5,"Underweight",B1832&lt;24.9,"Normal Weight",B1832&lt;30,"Overweight",B1832&gt;=30,"Obesity")</f>
        <v>Normal Weight</v>
      </c>
      <c r="D1832" s="9">
        <v>5.86</v>
      </c>
      <c r="E1832" s="11" t="str" cm="1">
        <f t="array" ref="E1832">_xlfn.IFS(D1832&lt;5.7,"Normal",D1832&lt;6.5,"Prediabetes",D1832&gt;=6.5,"Diabetes")</f>
        <v>Prediabetes</v>
      </c>
      <c r="F1832" s="9" t="s">
        <v>2378</v>
      </c>
      <c r="G1832" s="9" t="s">
        <v>2378</v>
      </c>
      <c r="H1832" s="9" t="s">
        <v>2380</v>
      </c>
      <c r="I1832" s="11">
        <v>1</v>
      </c>
      <c r="J1832" s="17" t="s">
        <v>2378</v>
      </c>
    </row>
    <row r="1833" spans="1:10" x14ac:dyDescent="0.3">
      <c r="A1833" s="9" t="s">
        <v>537</v>
      </c>
      <c r="B1833" s="9">
        <v>28.405000000000001</v>
      </c>
      <c r="C1833" s="11" t="str" cm="1">
        <f t="array" ref="C1833">_xlfn.IFS(B1833&lt;18.5,"Underweight",B1833&lt;24.9,"Normal Weight",B1833&lt;30,"Overweight",B1833&gt;=30,"Obesity")</f>
        <v>Overweight</v>
      </c>
      <c r="D1833" s="9">
        <v>4.12</v>
      </c>
      <c r="E1833" s="11" t="str" cm="1">
        <f t="array" ref="E1833">_xlfn.IFS(D1833&lt;5.7,"Normal",D1833&lt;6.5,"Prediabetes",D1833&gt;=6.5,"Diabetes")</f>
        <v>Normal</v>
      </c>
      <c r="F1833" s="9" t="s">
        <v>2378</v>
      </c>
      <c r="G1833" s="9" t="s">
        <v>2378</v>
      </c>
      <c r="H1833" s="9" t="s">
        <v>2378</v>
      </c>
      <c r="I1833" s="11">
        <v>1</v>
      </c>
      <c r="J1833" s="17" t="s">
        <v>2378</v>
      </c>
    </row>
    <row r="1834" spans="1:10" x14ac:dyDescent="0.3">
      <c r="A1834" s="9" t="s">
        <v>536</v>
      </c>
      <c r="B1834" s="9">
        <v>34.674999999999997</v>
      </c>
      <c r="C1834" s="11" t="str" cm="1">
        <f t="array" ref="C1834">_xlfn.IFS(B1834&lt;18.5,"Underweight",B1834&lt;24.9,"Normal Weight",B1834&lt;30,"Overweight",B1834&gt;=30,"Obesity")</f>
        <v>Obesity</v>
      </c>
      <c r="D1834" s="9">
        <v>5.71</v>
      </c>
      <c r="E1834" s="11" t="str" cm="1">
        <f t="array" ref="E1834">_xlfn.IFS(D1834&lt;5.7,"Normal",D1834&lt;6.5,"Prediabetes",D1834&gt;=6.5,"Diabetes")</f>
        <v>Prediabetes</v>
      </c>
      <c r="F1834" s="9" t="s">
        <v>2380</v>
      </c>
      <c r="G1834" s="9" t="s">
        <v>2378</v>
      </c>
      <c r="H1834" s="9" t="s">
        <v>2378</v>
      </c>
      <c r="I1834" s="11">
        <v>1</v>
      </c>
      <c r="J1834" s="17" t="s">
        <v>2378</v>
      </c>
    </row>
    <row r="1835" spans="1:10" x14ac:dyDescent="0.3">
      <c r="A1835" s="9" t="s">
        <v>535</v>
      </c>
      <c r="B1835" s="9">
        <v>18.850000000000001</v>
      </c>
      <c r="C1835" s="11" t="str" cm="1">
        <f t="array" ref="C1835">_xlfn.IFS(B1835&lt;18.5,"Underweight",B1835&lt;24.9,"Normal Weight",B1835&lt;30,"Overweight",B1835&gt;=30,"Obesity")</f>
        <v>Normal Weight</v>
      </c>
      <c r="D1835" s="9">
        <v>6.03</v>
      </c>
      <c r="E1835" s="11" t="str" cm="1">
        <f t="array" ref="E1835">_xlfn.IFS(D1835&lt;5.7,"Normal",D1835&lt;6.5,"Prediabetes",D1835&gt;=6.5,"Diabetes")</f>
        <v>Prediabetes</v>
      </c>
      <c r="F1835" s="9" t="s">
        <v>2378</v>
      </c>
      <c r="G1835" s="9" t="s">
        <v>2378</v>
      </c>
      <c r="H1835" s="9" t="s">
        <v>2378</v>
      </c>
      <c r="I1835" s="11">
        <v>1</v>
      </c>
      <c r="J1835" s="17" t="s">
        <v>2378</v>
      </c>
    </row>
    <row r="1836" spans="1:10" x14ac:dyDescent="0.3">
      <c r="A1836" s="9" t="s">
        <v>533</v>
      </c>
      <c r="B1836" s="9">
        <v>34.130000000000003</v>
      </c>
      <c r="C1836" s="11" t="str" cm="1">
        <f t="array" ref="C1836">_xlfn.IFS(B1836&lt;18.5,"Underweight",B1836&lt;24.9,"Normal Weight",B1836&lt;30,"Overweight",B1836&gt;=30,"Obesity")</f>
        <v>Obesity</v>
      </c>
      <c r="D1836" s="9">
        <v>5.65</v>
      </c>
      <c r="E1836" s="11" t="str" cm="1">
        <f t="array" ref="E1836">_xlfn.IFS(D1836&lt;5.7,"Normal",D1836&lt;6.5,"Prediabetes",D1836&gt;=6.5,"Diabetes")</f>
        <v>Normal</v>
      </c>
      <c r="F1836" s="9" t="s">
        <v>2378</v>
      </c>
      <c r="G1836" s="9" t="s">
        <v>2378</v>
      </c>
      <c r="H1836" s="9" t="s">
        <v>2380</v>
      </c>
      <c r="I1836" s="11">
        <v>1</v>
      </c>
      <c r="J1836" s="17" t="s">
        <v>2378</v>
      </c>
    </row>
    <row r="1837" spans="1:10" x14ac:dyDescent="0.3">
      <c r="A1837" s="9" t="s">
        <v>532</v>
      </c>
      <c r="B1837" s="9">
        <v>17.34</v>
      </c>
      <c r="C1837" s="11" t="str" cm="1">
        <f t="array" ref="C1837">_xlfn.IFS(B1837&lt;18.5,"Underweight",B1837&lt;24.9,"Normal Weight",B1837&lt;30,"Overweight",B1837&gt;=30,"Obesity")</f>
        <v>Underweight</v>
      </c>
      <c r="D1837" s="9">
        <v>5.05</v>
      </c>
      <c r="E1837" s="11" t="str" cm="1">
        <f t="array" ref="E1837">_xlfn.IFS(D1837&lt;5.7,"Normal",D1837&lt;6.5,"Prediabetes",D1837&gt;=6.5,"Diabetes")</f>
        <v>Normal</v>
      </c>
      <c r="F1837" s="9" t="s">
        <v>2378</v>
      </c>
      <c r="G1837" s="9" t="s">
        <v>2378</v>
      </c>
      <c r="H1837" s="9" t="s">
        <v>2378</v>
      </c>
      <c r="I1837" s="11">
        <v>0</v>
      </c>
      <c r="J1837" s="17" t="s">
        <v>2378</v>
      </c>
    </row>
    <row r="1838" spans="1:10" x14ac:dyDescent="0.3">
      <c r="A1838" s="9" t="s">
        <v>531</v>
      </c>
      <c r="B1838" s="9">
        <v>17.440000000000001</v>
      </c>
      <c r="C1838" s="11" t="str" cm="1">
        <f t="array" ref="C1838">_xlfn.IFS(B1838&lt;18.5,"Underweight",B1838&lt;24.9,"Normal Weight",B1838&lt;30,"Overweight",B1838&gt;=30,"Obesity")</f>
        <v>Underweight</v>
      </c>
      <c r="D1838" s="9">
        <v>6.26</v>
      </c>
      <c r="E1838" s="11" t="str" cm="1">
        <f t="array" ref="E1838">_xlfn.IFS(D1838&lt;5.7,"Normal",D1838&lt;6.5,"Prediabetes",D1838&gt;=6.5,"Diabetes")</f>
        <v>Prediabetes</v>
      </c>
      <c r="F1838" s="9" t="s">
        <v>2378</v>
      </c>
      <c r="G1838" s="9" t="s">
        <v>2378</v>
      </c>
      <c r="H1838" s="9" t="s">
        <v>2378</v>
      </c>
      <c r="I1838" s="11">
        <v>0</v>
      </c>
      <c r="J1838" s="17" t="s">
        <v>2378</v>
      </c>
    </row>
    <row r="1839" spans="1:10" x14ac:dyDescent="0.3">
      <c r="A1839" s="9" t="s">
        <v>530</v>
      </c>
      <c r="B1839" s="9">
        <v>33.659999999999997</v>
      </c>
      <c r="C1839" s="11" t="str" cm="1">
        <f t="array" ref="C1839">_xlfn.IFS(B1839&lt;18.5,"Underweight",B1839&lt;24.9,"Normal Weight",B1839&lt;30,"Overweight",B1839&gt;=30,"Obesity")</f>
        <v>Obesity</v>
      </c>
      <c r="D1839" s="9">
        <v>4.08</v>
      </c>
      <c r="E1839" s="11" t="str" cm="1">
        <f t="array" ref="E1839">_xlfn.IFS(D1839&lt;5.7,"Normal",D1839&lt;6.5,"Prediabetes",D1839&gt;=6.5,"Diabetes")</f>
        <v>Normal</v>
      </c>
      <c r="F1839" s="9" t="s">
        <v>2380</v>
      </c>
      <c r="G1839" s="9" t="s">
        <v>2378</v>
      </c>
      <c r="H1839" s="9" t="s">
        <v>2380</v>
      </c>
      <c r="I1839" s="11">
        <v>1</v>
      </c>
      <c r="J1839" s="17" t="s">
        <v>2378</v>
      </c>
    </row>
    <row r="1840" spans="1:10" x14ac:dyDescent="0.3">
      <c r="A1840" s="9" t="s">
        <v>529</v>
      </c>
      <c r="B1840" s="9">
        <v>21.375</v>
      </c>
      <c r="C1840" s="11" t="str" cm="1">
        <f t="array" ref="C1840">_xlfn.IFS(B1840&lt;18.5,"Underweight",B1840&lt;24.9,"Normal Weight",B1840&lt;30,"Overweight",B1840&gt;=30,"Obesity")</f>
        <v>Normal Weight</v>
      </c>
      <c r="D1840" s="9">
        <v>6.19</v>
      </c>
      <c r="E1840" s="11" t="str" cm="1">
        <f t="array" ref="E1840">_xlfn.IFS(D1840&lt;5.7,"Normal",D1840&lt;6.5,"Prediabetes",D1840&gt;=6.5,"Diabetes")</f>
        <v>Prediabetes</v>
      </c>
      <c r="F1840" s="9" t="s">
        <v>2380</v>
      </c>
      <c r="G1840" s="9" t="s">
        <v>2378</v>
      </c>
      <c r="H1840" s="9" t="s">
        <v>2378</v>
      </c>
      <c r="I1840" s="11">
        <v>1</v>
      </c>
      <c r="J1840" s="17" t="s">
        <v>2378</v>
      </c>
    </row>
    <row r="1841" spans="1:10" x14ac:dyDescent="0.3">
      <c r="A1841" s="9" t="s">
        <v>528</v>
      </c>
      <c r="B1841" s="9">
        <v>27.14</v>
      </c>
      <c r="C1841" s="11" t="str" cm="1">
        <f t="array" ref="C1841">_xlfn.IFS(B1841&lt;18.5,"Underweight",B1841&lt;24.9,"Normal Weight",B1841&lt;30,"Overweight",B1841&gt;=30,"Obesity")</f>
        <v>Overweight</v>
      </c>
      <c r="D1841" s="9">
        <v>6.01</v>
      </c>
      <c r="E1841" s="11" t="str" cm="1">
        <f t="array" ref="E1841">_xlfn.IFS(D1841&lt;5.7,"Normal",D1841&lt;6.5,"Prediabetes",D1841&gt;=6.5,"Diabetes")</f>
        <v>Prediabetes</v>
      </c>
      <c r="F1841" s="9" t="s">
        <v>2378</v>
      </c>
      <c r="G1841" s="9" t="s">
        <v>2378</v>
      </c>
      <c r="H1841" s="9" t="s">
        <v>2378</v>
      </c>
      <c r="I1841" s="11">
        <v>1</v>
      </c>
      <c r="J1841" s="17" t="s">
        <v>2378</v>
      </c>
    </row>
    <row r="1842" spans="1:10" x14ac:dyDescent="0.3">
      <c r="A1842" s="9" t="s">
        <v>527</v>
      </c>
      <c r="B1842" s="9">
        <v>35.78</v>
      </c>
      <c r="C1842" s="11" t="str" cm="1">
        <f t="array" ref="C1842">_xlfn.IFS(B1842&lt;18.5,"Underweight",B1842&lt;24.9,"Normal Weight",B1842&lt;30,"Overweight",B1842&gt;=30,"Obesity")</f>
        <v>Obesity</v>
      </c>
      <c r="D1842" s="9">
        <v>6.07</v>
      </c>
      <c r="E1842" s="11" t="str" cm="1">
        <f t="array" ref="E1842">_xlfn.IFS(D1842&lt;5.7,"Normal",D1842&lt;6.5,"Prediabetes",D1842&gt;=6.5,"Diabetes")</f>
        <v>Prediabetes</v>
      </c>
      <c r="F1842" s="9" t="s">
        <v>2378</v>
      </c>
      <c r="G1842" s="9" t="s">
        <v>2379</v>
      </c>
      <c r="H1842" s="9" t="s">
        <v>2378</v>
      </c>
      <c r="I1842" s="11">
        <v>1</v>
      </c>
      <c r="J1842" s="17" t="s">
        <v>2378</v>
      </c>
    </row>
    <row r="1843" spans="1:10" x14ac:dyDescent="0.3">
      <c r="A1843" s="9" t="s">
        <v>526</v>
      </c>
      <c r="B1843" s="9">
        <v>34.96</v>
      </c>
      <c r="C1843" s="11" t="str" cm="1">
        <f t="array" ref="C1843">_xlfn.IFS(B1843&lt;18.5,"Underweight",B1843&lt;24.9,"Normal Weight",B1843&lt;30,"Overweight",B1843&gt;=30,"Obesity")</f>
        <v>Obesity</v>
      </c>
      <c r="D1843" s="9">
        <v>5.63</v>
      </c>
      <c r="E1843" s="11" t="str" cm="1">
        <f t="array" ref="E1843">_xlfn.IFS(D1843&lt;5.7,"Normal",D1843&lt;6.5,"Prediabetes",D1843&gt;=6.5,"Diabetes")</f>
        <v>Normal</v>
      </c>
      <c r="F1843" s="9" t="s">
        <v>2378</v>
      </c>
      <c r="G1843" s="9" t="s">
        <v>2378</v>
      </c>
      <c r="H1843" s="9" t="s">
        <v>2378</v>
      </c>
      <c r="I1843" s="11">
        <v>0</v>
      </c>
      <c r="J1843" s="17" t="s">
        <v>2378</v>
      </c>
    </row>
    <row r="1844" spans="1:10" x14ac:dyDescent="0.3">
      <c r="A1844" s="9" t="s">
        <v>525</v>
      </c>
      <c r="B1844" s="9">
        <v>38.39</v>
      </c>
      <c r="C1844" s="11" t="str" cm="1">
        <f t="array" ref="C1844">_xlfn.IFS(B1844&lt;18.5,"Underweight",B1844&lt;24.9,"Normal Weight",B1844&lt;30,"Overweight",B1844&gt;=30,"Obesity")</f>
        <v>Obesity</v>
      </c>
      <c r="D1844" s="9">
        <v>6.05</v>
      </c>
      <c r="E1844" s="11" t="str" cm="1">
        <f t="array" ref="E1844">_xlfn.IFS(D1844&lt;5.7,"Normal",D1844&lt;6.5,"Prediabetes",D1844&gt;=6.5,"Diabetes")</f>
        <v>Prediabetes</v>
      </c>
      <c r="F1844" s="9" t="s">
        <v>2378</v>
      </c>
      <c r="G1844" s="9" t="s">
        <v>2378</v>
      </c>
      <c r="H1844" s="9" t="s">
        <v>2378</v>
      </c>
      <c r="I1844" s="11">
        <v>0</v>
      </c>
      <c r="J1844" s="17" t="s">
        <v>2378</v>
      </c>
    </row>
    <row r="1845" spans="1:10" x14ac:dyDescent="0.3">
      <c r="A1845" s="9" t="s">
        <v>524</v>
      </c>
      <c r="B1845" s="9">
        <v>33.82</v>
      </c>
      <c r="C1845" s="11" t="str" cm="1">
        <f t="array" ref="C1845">_xlfn.IFS(B1845&lt;18.5,"Underweight",B1845&lt;24.9,"Normal Weight",B1845&lt;30,"Overweight",B1845&gt;=30,"Obesity")</f>
        <v>Obesity</v>
      </c>
      <c r="D1845" s="9">
        <v>4.6500000000000004</v>
      </c>
      <c r="E1845" s="11" t="str" cm="1">
        <f t="array" ref="E1845">_xlfn.IFS(D1845&lt;5.7,"Normal",D1845&lt;6.5,"Prediabetes",D1845&gt;=6.5,"Diabetes")</f>
        <v>Normal</v>
      </c>
      <c r="F1845" s="9" t="s">
        <v>2378</v>
      </c>
      <c r="G1845" s="9" t="s">
        <v>2378</v>
      </c>
      <c r="H1845" s="9" t="s">
        <v>2378</v>
      </c>
      <c r="I1845" s="11">
        <v>0</v>
      </c>
      <c r="J1845" s="17" t="s">
        <v>2378</v>
      </c>
    </row>
    <row r="1846" spans="1:10" x14ac:dyDescent="0.3">
      <c r="A1846" s="9" t="s">
        <v>523</v>
      </c>
      <c r="B1846" s="9">
        <v>27.835000000000001</v>
      </c>
      <c r="C1846" s="11" t="str" cm="1">
        <f t="array" ref="C1846">_xlfn.IFS(B1846&lt;18.5,"Underweight",B1846&lt;24.9,"Normal Weight",B1846&lt;30,"Overweight",B1846&gt;=30,"Obesity")</f>
        <v>Overweight</v>
      </c>
      <c r="D1846" s="9">
        <v>5.37</v>
      </c>
      <c r="E1846" s="11" t="str" cm="1">
        <f t="array" ref="E1846">_xlfn.IFS(D1846&lt;5.7,"Normal",D1846&lt;6.5,"Prediabetes",D1846&gt;=6.5,"Diabetes")</f>
        <v>Normal</v>
      </c>
      <c r="F1846" s="9" t="s">
        <v>2378</v>
      </c>
      <c r="G1846" s="9" t="s">
        <v>2378</v>
      </c>
      <c r="H1846" s="9" t="s">
        <v>2378</v>
      </c>
      <c r="I1846" s="11">
        <v>0</v>
      </c>
      <c r="J1846" s="17" t="s">
        <v>2378</v>
      </c>
    </row>
    <row r="1847" spans="1:10" x14ac:dyDescent="0.3">
      <c r="A1847" s="9" t="s">
        <v>522</v>
      </c>
      <c r="B1847" s="9">
        <v>33</v>
      </c>
      <c r="C1847" s="11" t="str" cm="1">
        <f t="array" ref="C1847">_xlfn.IFS(B1847&lt;18.5,"Underweight",B1847&lt;24.9,"Normal Weight",B1847&lt;30,"Overweight",B1847&gt;=30,"Obesity")</f>
        <v>Obesity</v>
      </c>
      <c r="D1847" s="9">
        <v>5.39</v>
      </c>
      <c r="E1847" s="11" t="str" cm="1">
        <f t="array" ref="E1847">_xlfn.IFS(D1847&lt;5.7,"Normal",D1847&lt;6.5,"Prediabetes",D1847&gt;=6.5,"Diabetes")</f>
        <v>Normal</v>
      </c>
      <c r="F1847" s="9" t="s">
        <v>2378</v>
      </c>
      <c r="G1847" s="9" t="s">
        <v>2378</v>
      </c>
      <c r="H1847" s="9" t="s">
        <v>2378</v>
      </c>
      <c r="I1847" s="11">
        <v>0</v>
      </c>
      <c r="J1847" s="17" t="s">
        <v>2378</v>
      </c>
    </row>
    <row r="1848" spans="1:10" x14ac:dyDescent="0.3">
      <c r="A1848" s="9" t="s">
        <v>521</v>
      </c>
      <c r="B1848" s="9">
        <v>26.885000000000002</v>
      </c>
      <c r="C1848" s="11" t="str" cm="1">
        <f t="array" ref="C1848">_xlfn.IFS(B1848&lt;18.5,"Underweight",B1848&lt;24.9,"Normal Weight",B1848&lt;30,"Overweight",B1848&gt;=30,"Obesity")</f>
        <v>Overweight</v>
      </c>
      <c r="D1848" s="9">
        <v>5.86</v>
      </c>
      <c r="E1848" s="11" t="str" cm="1">
        <f t="array" ref="E1848">_xlfn.IFS(D1848&lt;5.7,"Normal",D1848&lt;6.5,"Prediabetes",D1848&gt;=6.5,"Diabetes")</f>
        <v>Prediabetes</v>
      </c>
      <c r="F1848" s="9" t="s">
        <v>2378</v>
      </c>
      <c r="G1848" s="9" t="s">
        <v>2378</v>
      </c>
      <c r="H1848" s="9" t="s">
        <v>2378</v>
      </c>
      <c r="I1848" s="11">
        <v>0</v>
      </c>
      <c r="J1848" s="17" t="s">
        <v>2378</v>
      </c>
    </row>
    <row r="1849" spans="1:10" x14ac:dyDescent="0.3">
      <c r="A1849" s="9" t="s">
        <v>520</v>
      </c>
      <c r="B1849" s="9">
        <v>29.26</v>
      </c>
      <c r="C1849" s="11" t="str" cm="1">
        <f t="array" ref="C1849">_xlfn.IFS(B1849&lt;18.5,"Underweight",B1849&lt;24.9,"Normal Weight",B1849&lt;30,"Overweight",B1849&gt;=30,"Obesity")</f>
        <v>Overweight</v>
      </c>
      <c r="D1849" s="9">
        <v>4.4400000000000004</v>
      </c>
      <c r="E1849" s="11" t="str" cm="1">
        <f t="array" ref="E1849">_xlfn.IFS(D1849&lt;5.7,"Normal",D1849&lt;6.5,"Prediabetes",D1849&gt;=6.5,"Diabetes")</f>
        <v>Normal</v>
      </c>
      <c r="F1849" s="9" t="s">
        <v>2378</v>
      </c>
      <c r="G1849" s="9" t="s">
        <v>2378</v>
      </c>
      <c r="H1849" s="9" t="s">
        <v>2378</v>
      </c>
      <c r="I1849" s="11">
        <v>0</v>
      </c>
      <c r="J1849" s="17" t="s">
        <v>2378</v>
      </c>
    </row>
    <row r="1850" spans="1:10" x14ac:dyDescent="0.3">
      <c r="A1850" s="9" t="s">
        <v>519</v>
      </c>
      <c r="B1850" s="9">
        <v>26.98</v>
      </c>
      <c r="C1850" s="11" t="str" cm="1">
        <f t="array" ref="C1850">_xlfn.IFS(B1850&lt;18.5,"Underweight",B1850&lt;24.9,"Normal Weight",B1850&lt;30,"Overweight",B1850&gt;=30,"Obesity")</f>
        <v>Overweight</v>
      </c>
      <c r="D1850" s="9">
        <v>4.41</v>
      </c>
      <c r="E1850" s="11" t="str" cm="1">
        <f t="array" ref="E1850">_xlfn.IFS(D1850&lt;5.7,"Normal",D1850&lt;6.5,"Prediabetes",D1850&gt;=6.5,"Diabetes")</f>
        <v>Normal</v>
      </c>
      <c r="F1850" s="9" t="s">
        <v>2378</v>
      </c>
      <c r="G1850" s="9" t="s">
        <v>2378</v>
      </c>
      <c r="H1850" s="9" t="s">
        <v>2378</v>
      </c>
      <c r="I1850" s="11">
        <v>0</v>
      </c>
      <c r="J1850" s="17" t="s">
        <v>2378</v>
      </c>
    </row>
    <row r="1851" spans="1:10" x14ac:dyDescent="0.3">
      <c r="A1851" s="9" t="s">
        <v>518</v>
      </c>
      <c r="B1851" s="9">
        <v>32.11</v>
      </c>
      <c r="C1851" s="11" t="str" cm="1">
        <f t="array" ref="C1851">_xlfn.IFS(B1851&lt;18.5,"Underweight",B1851&lt;24.9,"Normal Weight",B1851&lt;30,"Overweight",B1851&gt;=30,"Obesity")</f>
        <v>Obesity</v>
      </c>
      <c r="D1851" s="9">
        <v>5.19</v>
      </c>
      <c r="E1851" s="11" t="str" cm="1">
        <f t="array" ref="E1851">_xlfn.IFS(D1851&lt;5.7,"Normal",D1851&lt;6.5,"Prediabetes",D1851&gt;=6.5,"Diabetes")</f>
        <v>Normal</v>
      </c>
      <c r="F1851" s="9" t="s">
        <v>2378</v>
      </c>
      <c r="G1851" s="9" t="s">
        <v>2378</v>
      </c>
      <c r="H1851" s="9" t="s">
        <v>2380</v>
      </c>
      <c r="I1851" s="11">
        <v>1</v>
      </c>
      <c r="J1851" s="17" t="s">
        <v>2378</v>
      </c>
    </row>
    <row r="1852" spans="1:10" x14ac:dyDescent="0.3">
      <c r="A1852" s="9" t="s">
        <v>517</v>
      </c>
      <c r="B1852" s="9">
        <v>31.73</v>
      </c>
      <c r="C1852" s="11" t="str" cm="1">
        <f t="array" ref="C1852">_xlfn.IFS(B1852&lt;18.5,"Underweight",B1852&lt;24.9,"Normal Weight",B1852&lt;30,"Overweight",B1852&gt;=30,"Obesity")</f>
        <v>Obesity</v>
      </c>
      <c r="D1852" s="9">
        <v>5.16</v>
      </c>
      <c r="E1852" s="11" t="str" cm="1">
        <f t="array" ref="E1852">_xlfn.IFS(D1852&lt;5.7,"Normal",D1852&lt;6.5,"Prediabetes",D1852&gt;=6.5,"Diabetes")</f>
        <v>Normal</v>
      </c>
      <c r="F1852" s="9" t="s">
        <v>2378</v>
      </c>
      <c r="G1852" s="9" t="s">
        <v>2378</v>
      </c>
      <c r="H1852" s="9" t="s">
        <v>2380</v>
      </c>
      <c r="I1852" s="11">
        <v>1</v>
      </c>
      <c r="J1852" s="17" t="s">
        <v>2378</v>
      </c>
    </row>
    <row r="1853" spans="1:10" x14ac:dyDescent="0.3">
      <c r="A1853" s="9" t="s">
        <v>516</v>
      </c>
      <c r="B1853" s="9">
        <v>22.515000000000001</v>
      </c>
      <c r="C1853" s="11" t="str" cm="1">
        <f t="array" ref="C1853">_xlfn.IFS(B1853&lt;18.5,"Underweight",B1853&lt;24.9,"Normal Weight",B1853&lt;30,"Overweight",B1853&gt;=30,"Obesity")</f>
        <v>Normal Weight</v>
      </c>
      <c r="D1853" s="9">
        <v>4.24</v>
      </c>
      <c r="E1853" s="11" t="str" cm="1">
        <f t="array" ref="E1853">_xlfn.IFS(D1853&lt;5.7,"Normal",D1853&lt;6.5,"Prediabetes",D1853&gt;=6.5,"Diabetes")</f>
        <v>Normal</v>
      </c>
      <c r="F1853" s="9" t="s">
        <v>2378</v>
      </c>
      <c r="G1853" s="9" t="s">
        <v>2378</v>
      </c>
      <c r="H1853" s="9" t="s">
        <v>2378</v>
      </c>
      <c r="I1853" s="11">
        <v>0</v>
      </c>
      <c r="J1853" s="17" t="s">
        <v>2378</v>
      </c>
    </row>
    <row r="1854" spans="1:10" x14ac:dyDescent="0.3">
      <c r="A1854" s="9" t="s">
        <v>514</v>
      </c>
      <c r="B1854" s="9">
        <v>25.9</v>
      </c>
      <c r="C1854" s="11" t="str" cm="1">
        <f t="array" ref="C1854">_xlfn.IFS(B1854&lt;18.5,"Underweight",B1854&lt;24.9,"Normal Weight",B1854&lt;30,"Overweight",B1854&gt;=30,"Obesity")</f>
        <v>Overweight</v>
      </c>
      <c r="D1854" s="9">
        <v>5.45</v>
      </c>
      <c r="E1854" s="11" t="str" cm="1">
        <f t="array" ref="E1854">_xlfn.IFS(D1854&lt;5.7,"Normal",D1854&lt;6.5,"Prediabetes",D1854&gt;=6.5,"Diabetes")</f>
        <v>Normal</v>
      </c>
      <c r="F1854" s="9" t="s">
        <v>2378</v>
      </c>
      <c r="G1854" s="9" t="s">
        <v>2378</v>
      </c>
      <c r="H1854" s="9" t="s">
        <v>2378</v>
      </c>
      <c r="I1854" s="11">
        <v>1</v>
      </c>
      <c r="J1854" s="17" t="s">
        <v>2378</v>
      </c>
    </row>
    <row r="1855" spans="1:10" x14ac:dyDescent="0.3">
      <c r="A1855" s="9" t="s">
        <v>513</v>
      </c>
      <c r="B1855" s="9">
        <v>27.72</v>
      </c>
      <c r="C1855" s="11" t="str" cm="1">
        <f t="array" ref="C1855">_xlfn.IFS(B1855&lt;18.5,"Underweight",B1855&lt;24.9,"Normal Weight",B1855&lt;30,"Overweight",B1855&gt;=30,"Obesity")</f>
        <v>Overweight</v>
      </c>
      <c r="D1855" s="9">
        <v>5.03</v>
      </c>
      <c r="E1855" s="11" t="str" cm="1">
        <f t="array" ref="E1855">_xlfn.IFS(D1855&lt;5.7,"Normal",D1855&lt;6.5,"Prediabetes",D1855&gt;=6.5,"Diabetes")</f>
        <v>Normal</v>
      </c>
      <c r="F1855" s="9" t="s">
        <v>2380</v>
      </c>
      <c r="G1855" s="9" t="s">
        <v>2378</v>
      </c>
      <c r="H1855" s="9" t="s">
        <v>2378</v>
      </c>
      <c r="I1855" s="11">
        <v>1</v>
      </c>
      <c r="J1855" s="17" t="s">
        <v>2378</v>
      </c>
    </row>
    <row r="1856" spans="1:10" x14ac:dyDescent="0.3">
      <c r="A1856" s="9" t="s">
        <v>512</v>
      </c>
      <c r="B1856" s="9">
        <v>31.5</v>
      </c>
      <c r="C1856" s="11" t="str" cm="1">
        <f t="array" ref="C1856">_xlfn.IFS(B1856&lt;18.5,"Underweight",B1856&lt;24.9,"Normal Weight",B1856&lt;30,"Overweight",B1856&gt;=30,"Obesity")</f>
        <v>Obesity</v>
      </c>
      <c r="D1856" s="9">
        <v>9.6199999999999992</v>
      </c>
      <c r="E1856" s="11" t="str" cm="1">
        <f t="array" ref="E1856">_xlfn.IFS(D1856&lt;5.7,"Normal",D1856&lt;6.5,"Prediabetes",D1856&gt;=6.5,"Diabetes")</f>
        <v>Diabetes</v>
      </c>
      <c r="F1856" s="9" t="s">
        <v>2380</v>
      </c>
      <c r="G1856" s="9" t="s">
        <v>2378</v>
      </c>
      <c r="H1856" s="9" t="s">
        <v>2378</v>
      </c>
      <c r="I1856" s="11">
        <v>1</v>
      </c>
      <c r="J1856" s="17" t="s">
        <v>2378</v>
      </c>
    </row>
    <row r="1857" spans="1:10" x14ac:dyDescent="0.3">
      <c r="A1857" s="9" t="s">
        <v>511</v>
      </c>
      <c r="B1857" s="9">
        <v>29.7</v>
      </c>
      <c r="C1857" s="11" t="str" cm="1">
        <f t="array" ref="C1857">_xlfn.IFS(B1857&lt;18.5,"Underweight",B1857&lt;24.9,"Normal Weight",B1857&lt;30,"Overweight",B1857&gt;=30,"Obesity")</f>
        <v>Overweight</v>
      </c>
      <c r="D1857" s="9">
        <v>6.77</v>
      </c>
      <c r="E1857" s="11" t="str" cm="1">
        <f t="array" ref="E1857">_xlfn.IFS(D1857&lt;5.7,"Normal",D1857&lt;6.5,"Prediabetes",D1857&gt;=6.5,"Diabetes")</f>
        <v>Diabetes</v>
      </c>
      <c r="F1857" s="9" t="s">
        <v>2380</v>
      </c>
      <c r="G1857" s="9" t="s">
        <v>2378</v>
      </c>
      <c r="H1857" s="9" t="s">
        <v>2378</v>
      </c>
      <c r="I1857" s="11">
        <v>1</v>
      </c>
      <c r="J1857" s="17" t="s">
        <v>2378</v>
      </c>
    </row>
    <row r="1858" spans="1:10" x14ac:dyDescent="0.3">
      <c r="A1858" s="9" t="s">
        <v>510</v>
      </c>
      <c r="B1858" s="9">
        <v>21.26</v>
      </c>
      <c r="C1858" s="11" t="str" cm="1">
        <f t="array" ref="C1858">_xlfn.IFS(B1858&lt;18.5,"Underweight",B1858&lt;24.9,"Normal Weight",B1858&lt;30,"Overweight",B1858&gt;=30,"Obesity")</f>
        <v>Normal Weight</v>
      </c>
      <c r="D1858" s="9">
        <v>5.36</v>
      </c>
      <c r="E1858" s="11" t="str" cm="1">
        <f t="array" ref="E1858">_xlfn.IFS(D1858&lt;5.7,"Normal",D1858&lt;6.5,"Prediabetes",D1858&gt;=6.5,"Diabetes")</f>
        <v>Normal</v>
      </c>
      <c r="F1858" s="9" t="s">
        <v>2380</v>
      </c>
      <c r="G1858" s="9" t="s">
        <v>2378</v>
      </c>
      <c r="H1858" s="9" t="s">
        <v>2378</v>
      </c>
      <c r="I1858" s="11">
        <v>1</v>
      </c>
      <c r="J1858" s="17" t="s">
        <v>2378</v>
      </c>
    </row>
    <row r="1859" spans="1:10" x14ac:dyDescent="0.3">
      <c r="A1859" s="9" t="s">
        <v>509</v>
      </c>
      <c r="B1859" s="9">
        <v>17.09</v>
      </c>
      <c r="C1859" s="11" t="str" cm="1">
        <f t="array" ref="C1859">_xlfn.IFS(B1859&lt;18.5,"Underweight",B1859&lt;24.9,"Normal Weight",B1859&lt;30,"Overweight",B1859&gt;=30,"Obesity")</f>
        <v>Underweight</v>
      </c>
      <c r="D1859" s="9">
        <v>5.69</v>
      </c>
      <c r="E1859" s="11" t="str" cm="1">
        <f t="array" ref="E1859">_xlfn.IFS(D1859&lt;5.7,"Normal",D1859&lt;6.5,"Prediabetes",D1859&gt;=6.5,"Diabetes")</f>
        <v>Normal</v>
      </c>
      <c r="F1859" s="9" t="s">
        <v>2378</v>
      </c>
      <c r="G1859" s="9" t="s">
        <v>2378</v>
      </c>
      <c r="H1859" s="9" t="s">
        <v>2378</v>
      </c>
      <c r="I1859" s="11">
        <v>0</v>
      </c>
      <c r="J1859" s="17" t="s">
        <v>2378</v>
      </c>
    </row>
    <row r="1860" spans="1:10" x14ac:dyDescent="0.3">
      <c r="A1860" s="9" t="s">
        <v>508</v>
      </c>
      <c r="B1860" s="9">
        <v>24.3</v>
      </c>
      <c r="C1860" s="11" t="str" cm="1">
        <f t="array" ref="C1860">_xlfn.IFS(B1860&lt;18.5,"Underweight",B1860&lt;24.9,"Normal Weight",B1860&lt;30,"Overweight",B1860&gt;=30,"Obesity")</f>
        <v>Normal Weight</v>
      </c>
      <c r="D1860" s="9">
        <v>4.9000000000000004</v>
      </c>
      <c r="E1860" s="11" t="str" cm="1">
        <f t="array" ref="E1860">_xlfn.IFS(D1860&lt;5.7,"Normal",D1860&lt;6.5,"Prediabetes",D1860&gt;=6.5,"Diabetes")</f>
        <v>Normal</v>
      </c>
      <c r="F1860" s="9" t="s">
        <v>2380</v>
      </c>
      <c r="G1860" s="9" t="s">
        <v>2378</v>
      </c>
      <c r="H1860" s="9" t="s">
        <v>2380</v>
      </c>
      <c r="I1860" s="11">
        <v>1</v>
      </c>
      <c r="J1860" s="17" t="s">
        <v>2378</v>
      </c>
    </row>
    <row r="1861" spans="1:10" x14ac:dyDescent="0.3">
      <c r="A1861" s="9" t="s">
        <v>507</v>
      </c>
      <c r="B1861" s="9">
        <v>29.734999999999999</v>
      </c>
      <c r="C1861" s="11" t="str" cm="1">
        <f t="array" ref="C1861">_xlfn.IFS(B1861&lt;18.5,"Underweight",B1861&lt;24.9,"Normal Weight",B1861&lt;30,"Overweight",B1861&gt;=30,"Obesity")</f>
        <v>Overweight</v>
      </c>
      <c r="D1861" s="9">
        <v>5.78</v>
      </c>
      <c r="E1861" s="11" t="str" cm="1">
        <f t="array" ref="E1861">_xlfn.IFS(D1861&lt;5.7,"Normal",D1861&lt;6.5,"Prediabetes",D1861&gt;=6.5,"Diabetes")</f>
        <v>Prediabetes</v>
      </c>
      <c r="F1861" s="9" t="s">
        <v>2378</v>
      </c>
      <c r="G1861" s="9" t="s">
        <v>2378</v>
      </c>
      <c r="H1861" s="9" t="s">
        <v>2378</v>
      </c>
      <c r="I1861" s="11">
        <v>0</v>
      </c>
      <c r="J1861" s="17" t="s">
        <v>2378</v>
      </c>
    </row>
    <row r="1862" spans="1:10" x14ac:dyDescent="0.3">
      <c r="A1862" s="9" t="s">
        <v>506</v>
      </c>
      <c r="B1862" s="9">
        <v>29.26</v>
      </c>
      <c r="C1862" s="11" t="str" cm="1">
        <f t="array" ref="C1862">_xlfn.IFS(B1862&lt;18.5,"Underweight",B1862&lt;24.9,"Normal Weight",B1862&lt;30,"Overweight",B1862&gt;=30,"Obesity")</f>
        <v>Overweight</v>
      </c>
      <c r="D1862" s="9">
        <v>4.7</v>
      </c>
      <c r="E1862" s="11" t="str" cm="1">
        <f t="array" ref="E1862">_xlfn.IFS(D1862&lt;5.7,"Normal",D1862&lt;6.5,"Prediabetes",D1862&gt;=6.5,"Diabetes")</f>
        <v>Normal</v>
      </c>
      <c r="F1862" s="9" t="s">
        <v>2378</v>
      </c>
      <c r="G1862" s="9" t="s">
        <v>2378</v>
      </c>
      <c r="H1862" s="9" t="s">
        <v>2378</v>
      </c>
      <c r="I1862" s="11">
        <v>0</v>
      </c>
      <c r="J1862" s="17" t="s">
        <v>2378</v>
      </c>
    </row>
    <row r="1863" spans="1:10" x14ac:dyDescent="0.3">
      <c r="A1863" s="9" t="s">
        <v>505</v>
      </c>
      <c r="B1863" s="9">
        <v>33</v>
      </c>
      <c r="C1863" s="11" t="str" cm="1">
        <f t="array" ref="C1863">_xlfn.IFS(B1863&lt;18.5,"Underweight",B1863&lt;24.9,"Normal Weight",B1863&lt;30,"Overweight",B1863&gt;=30,"Obesity")</f>
        <v>Obesity</v>
      </c>
      <c r="D1863" s="9">
        <v>6.28</v>
      </c>
      <c r="E1863" s="11" t="str" cm="1">
        <f t="array" ref="E1863">_xlfn.IFS(D1863&lt;5.7,"Normal",D1863&lt;6.5,"Prediabetes",D1863&gt;=6.5,"Diabetes")</f>
        <v>Prediabetes</v>
      </c>
      <c r="F1863" s="9" t="s">
        <v>2378</v>
      </c>
      <c r="G1863" s="9" t="s">
        <v>2378</v>
      </c>
      <c r="H1863" s="9" t="s">
        <v>2378</v>
      </c>
      <c r="I1863" s="11">
        <v>0</v>
      </c>
      <c r="J1863" s="17" t="s">
        <v>2378</v>
      </c>
    </row>
    <row r="1864" spans="1:10" x14ac:dyDescent="0.3">
      <c r="A1864" s="9" t="s">
        <v>504</v>
      </c>
      <c r="B1864" s="9">
        <v>31.065000000000001</v>
      </c>
      <c r="C1864" s="11" t="str" cm="1">
        <f t="array" ref="C1864">_xlfn.IFS(B1864&lt;18.5,"Underweight",B1864&lt;24.9,"Normal Weight",B1864&lt;30,"Overweight",B1864&gt;=30,"Obesity")</f>
        <v>Obesity</v>
      </c>
      <c r="D1864" s="9">
        <v>4.2300000000000004</v>
      </c>
      <c r="E1864" s="11" t="str" cm="1">
        <f t="array" ref="E1864">_xlfn.IFS(D1864&lt;5.7,"Normal",D1864&lt;6.5,"Prediabetes",D1864&gt;=6.5,"Diabetes")</f>
        <v>Normal</v>
      </c>
      <c r="F1864" s="9" t="s">
        <v>2378</v>
      </c>
      <c r="G1864" s="9" t="s">
        <v>2378</v>
      </c>
      <c r="H1864" s="9" t="s">
        <v>2378</v>
      </c>
      <c r="I1864" s="11">
        <v>0</v>
      </c>
      <c r="J1864" s="17" t="s">
        <v>2378</v>
      </c>
    </row>
    <row r="1865" spans="1:10" x14ac:dyDescent="0.3">
      <c r="A1865" s="9" t="s">
        <v>503</v>
      </c>
      <c r="B1865" s="9">
        <v>26.51</v>
      </c>
      <c r="C1865" s="11" t="str" cm="1">
        <f t="array" ref="C1865">_xlfn.IFS(B1865&lt;18.5,"Underweight",B1865&lt;24.9,"Normal Weight",B1865&lt;30,"Overweight",B1865&gt;=30,"Obesity")</f>
        <v>Overweight</v>
      </c>
      <c r="D1865" s="9">
        <v>6.17</v>
      </c>
      <c r="E1865" s="11" t="str" cm="1">
        <f t="array" ref="E1865">_xlfn.IFS(D1865&lt;5.7,"Normal",D1865&lt;6.5,"Prediabetes",D1865&gt;=6.5,"Diabetes")</f>
        <v>Prediabetes</v>
      </c>
      <c r="F1865" s="9" t="s">
        <v>2378</v>
      </c>
      <c r="G1865" s="9" t="s">
        <v>2378</v>
      </c>
      <c r="H1865" s="9" t="s">
        <v>2378</v>
      </c>
      <c r="I1865" s="11">
        <v>0</v>
      </c>
      <c r="J1865" s="17" t="s">
        <v>2378</v>
      </c>
    </row>
    <row r="1866" spans="1:10" x14ac:dyDescent="0.3">
      <c r="A1866" s="9" t="s">
        <v>502</v>
      </c>
      <c r="B1866" s="9">
        <v>28.88</v>
      </c>
      <c r="C1866" s="11" t="str" cm="1">
        <f t="array" ref="C1866">_xlfn.IFS(B1866&lt;18.5,"Underweight",B1866&lt;24.9,"Normal Weight",B1866&lt;30,"Overweight",B1866&gt;=30,"Obesity")</f>
        <v>Overweight</v>
      </c>
      <c r="D1866" s="9">
        <v>4.96</v>
      </c>
      <c r="E1866" s="11" t="str" cm="1">
        <f t="array" ref="E1866">_xlfn.IFS(D1866&lt;5.7,"Normal",D1866&lt;6.5,"Prediabetes",D1866&gt;=6.5,"Diabetes")</f>
        <v>Normal</v>
      </c>
      <c r="F1866" s="9" t="s">
        <v>2378</v>
      </c>
      <c r="G1866" s="9" t="s">
        <v>2378</v>
      </c>
      <c r="H1866" s="9" t="s">
        <v>2378</v>
      </c>
      <c r="I1866" s="11">
        <v>0</v>
      </c>
      <c r="J1866" s="17" t="s">
        <v>2378</v>
      </c>
    </row>
    <row r="1867" spans="1:10" x14ac:dyDescent="0.3">
      <c r="A1867" s="9" t="s">
        <v>501</v>
      </c>
      <c r="B1867" s="9">
        <v>35.814999999999998</v>
      </c>
      <c r="C1867" s="11" t="str" cm="1">
        <f t="array" ref="C1867">_xlfn.IFS(B1867&lt;18.5,"Underweight",B1867&lt;24.9,"Normal Weight",B1867&lt;30,"Overweight",B1867&gt;=30,"Obesity")</f>
        <v>Obesity</v>
      </c>
      <c r="D1867" s="9">
        <v>5.1100000000000003</v>
      </c>
      <c r="E1867" s="11" t="str" cm="1">
        <f t="array" ref="E1867">_xlfn.IFS(D1867&lt;5.7,"Normal",D1867&lt;6.5,"Prediabetes",D1867&gt;=6.5,"Diabetes")</f>
        <v>Normal</v>
      </c>
      <c r="F1867" s="9" t="s">
        <v>2380</v>
      </c>
      <c r="G1867" s="9" t="s">
        <v>2378</v>
      </c>
      <c r="H1867" s="9" t="s">
        <v>2378</v>
      </c>
      <c r="I1867" s="11">
        <v>1</v>
      </c>
      <c r="J1867" s="17" t="s">
        <v>2378</v>
      </c>
    </row>
    <row r="1868" spans="1:10" x14ac:dyDescent="0.3">
      <c r="A1868" s="9" t="s">
        <v>500</v>
      </c>
      <c r="B1868" s="9">
        <v>21.28</v>
      </c>
      <c r="C1868" s="11" t="str" cm="1">
        <f t="array" ref="C1868">_xlfn.IFS(B1868&lt;18.5,"Underweight",B1868&lt;24.9,"Normal Weight",B1868&lt;30,"Overweight",B1868&gt;=30,"Obesity")</f>
        <v>Normal Weight</v>
      </c>
      <c r="D1868" s="9">
        <v>4.05</v>
      </c>
      <c r="E1868" s="11" t="str" cm="1">
        <f t="array" ref="E1868">_xlfn.IFS(D1868&lt;5.7,"Normal",D1868&lt;6.5,"Prediabetes",D1868&gt;=6.5,"Diabetes")</f>
        <v>Normal</v>
      </c>
      <c r="F1868" s="9" t="s">
        <v>2378</v>
      </c>
      <c r="G1868" s="9" t="s">
        <v>2379</v>
      </c>
      <c r="H1868" s="9" t="s">
        <v>2378</v>
      </c>
      <c r="I1868" s="11">
        <v>1</v>
      </c>
      <c r="J1868" s="17" t="s">
        <v>2378</v>
      </c>
    </row>
    <row r="1869" spans="1:10" x14ac:dyDescent="0.3">
      <c r="A1869" s="9" t="s">
        <v>499</v>
      </c>
      <c r="B1869" s="9">
        <v>33.81</v>
      </c>
      <c r="C1869" s="11" t="str" cm="1">
        <f t="array" ref="C1869">_xlfn.IFS(B1869&lt;18.5,"Underweight",B1869&lt;24.9,"Normal Weight",B1869&lt;30,"Overweight",B1869&gt;=30,"Obesity")</f>
        <v>Obesity</v>
      </c>
      <c r="D1869" s="9">
        <v>6.49</v>
      </c>
      <c r="E1869" s="11" t="str" cm="1">
        <f t="array" ref="E1869">_xlfn.IFS(D1869&lt;5.7,"Normal",D1869&lt;6.5,"Prediabetes",D1869&gt;=6.5,"Diabetes")</f>
        <v>Prediabetes</v>
      </c>
      <c r="F1869" s="9" t="s">
        <v>2378</v>
      </c>
      <c r="G1869" s="9" t="s">
        <v>2378</v>
      </c>
      <c r="H1869" s="9" t="s">
        <v>2380</v>
      </c>
      <c r="I1869" s="11">
        <v>1</v>
      </c>
      <c r="J1869" s="17" t="s">
        <v>2378</v>
      </c>
    </row>
    <row r="1870" spans="1:10" x14ac:dyDescent="0.3">
      <c r="A1870" s="9" t="s">
        <v>498</v>
      </c>
      <c r="B1870" s="9">
        <v>44.22</v>
      </c>
      <c r="C1870" s="11" t="str" cm="1">
        <f t="array" ref="C1870">_xlfn.IFS(B1870&lt;18.5,"Underweight",B1870&lt;24.9,"Normal Weight",B1870&lt;30,"Overweight",B1870&gt;=30,"Obesity")</f>
        <v>Obesity</v>
      </c>
      <c r="D1870" s="9">
        <v>4.1900000000000004</v>
      </c>
      <c r="E1870" s="11" t="str" cm="1">
        <f t="array" ref="E1870">_xlfn.IFS(D1870&lt;5.7,"Normal",D1870&lt;6.5,"Prediabetes",D1870&gt;=6.5,"Diabetes")</f>
        <v>Normal</v>
      </c>
      <c r="F1870" s="9" t="s">
        <v>2378</v>
      </c>
      <c r="G1870" s="9" t="s">
        <v>2378</v>
      </c>
      <c r="H1870" s="9" t="s">
        <v>2378</v>
      </c>
      <c r="I1870" s="11">
        <v>1</v>
      </c>
      <c r="J1870" s="17" t="s">
        <v>2378</v>
      </c>
    </row>
    <row r="1871" spans="1:10" x14ac:dyDescent="0.3">
      <c r="A1871" s="9" t="s">
        <v>497</v>
      </c>
      <c r="B1871" s="9">
        <v>15.46</v>
      </c>
      <c r="C1871" s="11" t="str" cm="1">
        <f t="array" ref="C1871">_xlfn.IFS(B1871&lt;18.5,"Underweight",B1871&lt;24.9,"Normal Weight",B1871&lt;30,"Overweight",B1871&gt;=30,"Obesity")</f>
        <v>Underweight</v>
      </c>
      <c r="D1871" s="9">
        <v>4.99</v>
      </c>
      <c r="E1871" s="11" t="str" cm="1">
        <f t="array" ref="E1871">_xlfn.IFS(D1871&lt;5.7,"Normal",D1871&lt;6.5,"Prediabetes",D1871&gt;=6.5,"Diabetes")</f>
        <v>Normal</v>
      </c>
      <c r="F1871" s="9" t="s">
        <v>2380</v>
      </c>
      <c r="G1871" s="9" t="s">
        <v>2378</v>
      </c>
      <c r="H1871" s="9" t="s">
        <v>2380</v>
      </c>
      <c r="I1871" s="11">
        <v>1</v>
      </c>
      <c r="J1871" s="17" t="s">
        <v>2378</v>
      </c>
    </row>
    <row r="1872" spans="1:10" x14ac:dyDescent="0.3">
      <c r="A1872" s="9" t="s">
        <v>496</v>
      </c>
      <c r="B1872" s="9">
        <v>30.3</v>
      </c>
      <c r="C1872" s="11" t="str" cm="1">
        <f t="array" ref="C1872">_xlfn.IFS(B1872&lt;18.5,"Underweight",B1872&lt;24.9,"Normal Weight",B1872&lt;30,"Overweight",B1872&gt;=30,"Obesity")</f>
        <v>Obesity</v>
      </c>
      <c r="D1872" s="9">
        <v>4.7699999999999996</v>
      </c>
      <c r="E1872" s="11" t="str" cm="1">
        <f t="array" ref="E1872">_xlfn.IFS(D1872&lt;5.7,"Normal",D1872&lt;6.5,"Prediabetes",D1872&gt;=6.5,"Diabetes")</f>
        <v>Normal</v>
      </c>
      <c r="F1872" s="9" t="s">
        <v>2380</v>
      </c>
      <c r="G1872" s="9" t="s">
        <v>2378</v>
      </c>
      <c r="H1872" s="9" t="s">
        <v>2378</v>
      </c>
      <c r="I1872" s="11">
        <v>1</v>
      </c>
      <c r="J1872" s="17" t="s">
        <v>2378</v>
      </c>
    </row>
    <row r="1873" spans="1:10" x14ac:dyDescent="0.3">
      <c r="A1873" s="9" t="s">
        <v>495</v>
      </c>
      <c r="B1873" s="9">
        <v>16.670000000000002</v>
      </c>
      <c r="C1873" s="11" t="str" cm="1">
        <f t="array" ref="C1873">_xlfn.IFS(B1873&lt;18.5,"Underweight",B1873&lt;24.9,"Normal Weight",B1873&lt;30,"Overweight",B1873&gt;=30,"Obesity")</f>
        <v>Underweight</v>
      </c>
      <c r="D1873" s="9">
        <v>5.46</v>
      </c>
      <c r="E1873" s="11" t="str" cm="1">
        <f t="array" ref="E1873">_xlfn.IFS(D1873&lt;5.7,"Normal",D1873&lt;6.5,"Prediabetes",D1873&gt;=6.5,"Diabetes")</f>
        <v>Normal</v>
      </c>
      <c r="F1873" s="9" t="s">
        <v>2378</v>
      </c>
      <c r="G1873" s="9" t="s">
        <v>2378</v>
      </c>
      <c r="H1873" s="9" t="s">
        <v>2378</v>
      </c>
      <c r="I1873" s="11">
        <v>0</v>
      </c>
      <c r="J1873" s="17" t="s">
        <v>2378</v>
      </c>
    </row>
    <row r="1874" spans="1:10" x14ac:dyDescent="0.3">
      <c r="A1874" s="9" t="s">
        <v>494</v>
      </c>
      <c r="B1874" s="9">
        <v>28.594999999999999</v>
      </c>
      <c r="C1874" s="11" t="str" cm="1">
        <f t="array" ref="C1874">_xlfn.IFS(B1874&lt;18.5,"Underweight",B1874&lt;24.9,"Normal Weight",B1874&lt;30,"Overweight",B1874&gt;=30,"Obesity")</f>
        <v>Overweight</v>
      </c>
      <c r="D1874" s="9">
        <v>5.43</v>
      </c>
      <c r="E1874" s="11" t="str" cm="1">
        <f t="array" ref="E1874">_xlfn.IFS(D1874&lt;5.7,"Normal",D1874&lt;6.5,"Prediabetes",D1874&gt;=6.5,"Diabetes")</f>
        <v>Normal</v>
      </c>
      <c r="F1874" s="9" t="s">
        <v>2378</v>
      </c>
      <c r="G1874" s="9" t="s">
        <v>2378</v>
      </c>
      <c r="H1874" s="9" t="s">
        <v>2378</v>
      </c>
      <c r="I1874" s="11">
        <v>0</v>
      </c>
      <c r="J1874" s="17" t="s">
        <v>2378</v>
      </c>
    </row>
    <row r="1875" spans="1:10" x14ac:dyDescent="0.3">
      <c r="A1875" s="9" t="s">
        <v>493</v>
      </c>
      <c r="B1875" s="9">
        <v>25.934999999999999</v>
      </c>
      <c r="C1875" s="11" t="str" cm="1">
        <f t="array" ref="C1875">_xlfn.IFS(B1875&lt;18.5,"Underweight",B1875&lt;24.9,"Normal Weight",B1875&lt;30,"Overweight",B1875&gt;=30,"Obesity")</f>
        <v>Overweight</v>
      </c>
      <c r="D1875" s="9">
        <v>4.29</v>
      </c>
      <c r="E1875" s="11" t="str" cm="1">
        <f t="array" ref="E1875">_xlfn.IFS(D1875&lt;5.7,"Normal",D1875&lt;6.5,"Prediabetes",D1875&gt;=6.5,"Diabetes")</f>
        <v>Normal</v>
      </c>
      <c r="F1875" s="9" t="s">
        <v>2378</v>
      </c>
      <c r="G1875" s="9" t="s">
        <v>2378</v>
      </c>
      <c r="H1875" s="9" t="s">
        <v>2378</v>
      </c>
      <c r="I1875" s="11">
        <v>0</v>
      </c>
      <c r="J1875" s="17" t="s">
        <v>2378</v>
      </c>
    </row>
    <row r="1876" spans="1:10" x14ac:dyDescent="0.3">
      <c r="A1876" s="9" t="s">
        <v>492</v>
      </c>
      <c r="B1876" s="9">
        <v>27.645</v>
      </c>
      <c r="C1876" s="11" t="str" cm="1">
        <f t="array" ref="C1876">_xlfn.IFS(B1876&lt;18.5,"Underweight",B1876&lt;24.9,"Normal Weight",B1876&lt;30,"Overweight",B1876&gt;=30,"Obesity")</f>
        <v>Overweight</v>
      </c>
      <c r="D1876" s="9">
        <v>5.25</v>
      </c>
      <c r="E1876" s="11" t="str" cm="1">
        <f t="array" ref="E1876">_xlfn.IFS(D1876&lt;5.7,"Normal",D1876&lt;6.5,"Prediabetes",D1876&gt;=6.5,"Diabetes")</f>
        <v>Normal</v>
      </c>
      <c r="F1876" s="9" t="s">
        <v>2378</v>
      </c>
      <c r="G1876" s="9" t="s">
        <v>2378</v>
      </c>
      <c r="H1876" s="9" t="s">
        <v>2378</v>
      </c>
      <c r="I1876" s="11">
        <v>1</v>
      </c>
      <c r="J1876" s="17" t="s">
        <v>2378</v>
      </c>
    </row>
    <row r="1877" spans="1:10" x14ac:dyDescent="0.3">
      <c r="A1877" s="9" t="s">
        <v>491</v>
      </c>
      <c r="B1877" s="9">
        <v>30.1</v>
      </c>
      <c r="C1877" s="11" t="str" cm="1">
        <f t="array" ref="C1877">_xlfn.IFS(B1877&lt;18.5,"Underweight",B1877&lt;24.9,"Normal Weight",B1877&lt;30,"Overweight",B1877&gt;=30,"Obesity")</f>
        <v>Obesity</v>
      </c>
      <c r="D1877" s="9">
        <v>4.04</v>
      </c>
      <c r="E1877" s="11" t="str" cm="1">
        <f t="array" ref="E1877">_xlfn.IFS(D1877&lt;5.7,"Normal",D1877&lt;6.5,"Prediabetes",D1877&gt;=6.5,"Diabetes")</f>
        <v>Normal</v>
      </c>
      <c r="F1877" s="9" t="s">
        <v>2378</v>
      </c>
      <c r="G1877" s="9" t="s">
        <v>2378</v>
      </c>
      <c r="H1877" s="9" t="s">
        <v>2378</v>
      </c>
      <c r="I1877" s="11">
        <v>1</v>
      </c>
      <c r="J1877" s="17" t="s">
        <v>2378</v>
      </c>
    </row>
    <row r="1878" spans="1:10" x14ac:dyDescent="0.3">
      <c r="A1878" s="9" t="s">
        <v>490</v>
      </c>
      <c r="B1878" s="9">
        <v>26.79</v>
      </c>
      <c r="C1878" s="11" t="str" cm="1">
        <f t="array" ref="C1878">_xlfn.IFS(B1878&lt;18.5,"Underweight",B1878&lt;24.9,"Normal Weight",B1878&lt;30,"Overweight",B1878&gt;=30,"Obesity")</f>
        <v>Overweight</v>
      </c>
      <c r="D1878" s="9">
        <v>5</v>
      </c>
      <c r="E1878" s="11" t="str" cm="1">
        <f t="array" ref="E1878">_xlfn.IFS(D1878&lt;5.7,"Normal",D1878&lt;6.5,"Prediabetes",D1878&gt;=6.5,"Diabetes")</f>
        <v>Normal</v>
      </c>
      <c r="F1878" s="9" t="s">
        <v>2380</v>
      </c>
      <c r="G1878" s="9" t="s">
        <v>2378</v>
      </c>
      <c r="H1878" s="9" t="s">
        <v>2380</v>
      </c>
      <c r="I1878" s="11">
        <v>1</v>
      </c>
      <c r="J1878" s="17" t="s">
        <v>2378</v>
      </c>
    </row>
    <row r="1879" spans="1:10" x14ac:dyDescent="0.3">
      <c r="A1879" s="9" t="s">
        <v>489</v>
      </c>
      <c r="B1879" s="9">
        <v>27.1</v>
      </c>
      <c r="C1879" s="11" t="str" cm="1">
        <f t="array" ref="C1879">_xlfn.IFS(B1879&lt;18.5,"Underweight",B1879&lt;24.9,"Normal Weight",B1879&lt;30,"Overweight",B1879&gt;=30,"Obesity")</f>
        <v>Overweight</v>
      </c>
      <c r="D1879" s="9">
        <v>4.01</v>
      </c>
      <c r="E1879" s="11" t="str" cm="1">
        <f t="array" ref="E1879">_xlfn.IFS(D1879&lt;5.7,"Normal",D1879&lt;6.5,"Prediabetes",D1879&gt;=6.5,"Diabetes")</f>
        <v>Normal</v>
      </c>
      <c r="F1879" s="9" t="s">
        <v>2380</v>
      </c>
      <c r="G1879" s="9" t="s">
        <v>2378</v>
      </c>
      <c r="H1879" s="9" t="s">
        <v>2378</v>
      </c>
      <c r="I1879" s="11">
        <v>1</v>
      </c>
      <c r="J1879" s="17" t="s">
        <v>2378</v>
      </c>
    </row>
    <row r="1880" spans="1:10" x14ac:dyDescent="0.3">
      <c r="A1880" s="9" t="s">
        <v>488</v>
      </c>
      <c r="B1880" s="9">
        <v>24.31</v>
      </c>
      <c r="C1880" s="11" t="str" cm="1">
        <f t="array" ref="C1880">_xlfn.IFS(B1880&lt;18.5,"Underweight",B1880&lt;24.9,"Normal Weight",B1880&lt;30,"Overweight",B1880&gt;=30,"Obesity")</f>
        <v>Normal Weight</v>
      </c>
      <c r="D1880" s="9">
        <v>5.4</v>
      </c>
      <c r="E1880" s="11" t="str" cm="1">
        <f t="array" ref="E1880">_xlfn.IFS(D1880&lt;5.7,"Normal",D1880&lt;6.5,"Prediabetes",D1880&gt;=6.5,"Diabetes")</f>
        <v>Normal</v>
      </c>
      <c r="F1880" s="9" t="s">
        <v>2378</v>
      </c>
      <c r="G1880" s="9" t="s">
        <v>2378</v>
      </c>
      <c r="H1880" s="9" t="s">
        <v>2378</v>
      </c>
      <c r="I1880" s="11">
        <v>0</v>
      </c>
      <c r="J1880" s="17" t="s">
        <v>2378</v>
      </c>
    </row>
    <row r="1881" spans="1:10" x14ac:dyDescent="0.3">
      <c r="A1881" s="9" t="s">
        <v>487</v>
      </c>
      <c r="B1881" s="9">
        <v>15.53</v>
      </c>
      <c r="C1881" s="11" t="str" cm="1">
        <f t="array" ref="C1881">_xlfn.IFS(B1881&lt;18.5,"Underweight",B1881&lt;24.9,"Normal Weight",B1881&lt;30,"Overweight",B1881&gt;=30,"Obesity")</f>
        <v>Underweight</v>
      </c>
      <c r="D1881" s="9">
        <v>5.81</v>
      </c>
      <c r="E1881" s="11" t="str" cm="1">
        <f t="array" ref="E1881">_xlfn.IFS(D1881&lt;5.7,"Normal",D1881&lt;6.5,"Prediabetes",D1881&gt;=6.5,"Diabetes")</f>
        <v>Prediabetes</v>
      </c>
      <c r="F1881" s="9" t="s">
        <v>2378</v>
      </c>
      <c r="G1881" s="9" t="s">
        <v>2378</v>
      </c>
      <c r="H1881" s="9" t="s">
        <v>2378</v>
      </c>
      <c r="I1881" s="11">
        <v>1</v>
      </c>
      <c r="J1881" s="17" t="s">
        <v>2378</v>
      </c>
    </row>
    <row r="1882" spans="1:10" x14ac:dyDescent="0.3">
      <c r="A1882" s="9" t="s">
        <v>486</v>
      </c>
      <c r="B1882" s="9">
        <v>30.7</v>
      </c>
      <c r="C1882" s="11" t="str" cm="1">
        <f t="array" ref="C1882">_xlfn.IFS(B1882&lt;18.5,"Underweight",B1882&lt;24.9,"Normal Weight",B1882&lt;30,"Overweight",B1882&gt;=30,"Obesity")</f>
        <v>Obesity</v>
      </c>
      <c r="D1882" s="9">
        <v>5.82</v>
      </c>
      <c r="E1882" s="11" t="str" cm="1">
        <f t="array" ref="E1882">_xlfn.IFS(D1882&lt;5.7,"Normal",D1882&lt;6.5,"Prediabetes",D1882&gt;=6.5,"Diabetes")</f>
        <v>Prediabetes</v>
      </c>
      <c r="F1882" s="9" t="s">
        <v>2378</v>
      </c>
      <c r="G1882" s="9" t="s">
        <v>2378</v>
      </c>
      <c r="H1882" s="9" t="s">
        <v>2378</v>
      </c>
      <c r="I1882" s="11">
        <v>1</v>
      </c>
      <c r="J1882" s="17" t="s">
        <v>2378</v>
      </c>
    </row>
    <row r="1883" spans="1:10" x14ac:dyDescent="0.3">
      <c r="A1883" s="9" t="s">
        <v>485</v>
      </c>
      <c r="B1883" s="9">
        <v>33.33</v>
      </c>
      <c r="C1883" s="11" t="str" cm="1">
        <f t="array" ref="C1883">_xlfn.IFS(B1883&lt;18.5,"Underweight",B1883&lt;24.9,"Normal Weight",B1883&lt;30,"Overweight",B1883&gt;=30,"Obesity")</f>
        <v>Obesity</v>
      </c>
      <c r="D1883" s="9">
        <v>4.82</v>
      </c>
      <c r="E1883" s="11" t="str" cm="1">
        <f t="array" ref="E1883">_xlfn.IFS(D1883&lt;5.7,"Normal",D1883&lt;6.5,"Prediabetes",D1883&gt;=6.5,"Diabetes")</f>
        <v>Normal</v>
      </c>
      <c r="F1883" s="9" t="s">
        <v>2378</v>
      </c>
      <c r="G1883" s="9" t="s">
        <v>2378</v>
      </c>
      <c r="H1883" s="9" t="s">
        <v>2378</v>
      </c>
      <c r="I1883" s="11">
        <v>1</v>
      </c>
      <c r="J1883" s="17" t="s">
        <v>2378</v>
      </c>
    </row>
    <row r="1884" spans="1:10" x14ac:dyDescent="0.3">
      <c r="A1884" s="9" t="s">
        <v>484</v>
      </c>
      <c r="B1884" s="9">
        <v>32.4</v>
      </c>
      <c r="C1884" s="11" t="str" cm="1">
        <f t="array" ref="C1884">_xlfn.IFS(B1884&lt;18.5,"Underweight",B1884&lt;24.9,"Normal Weight",B1884&lt;30,"Overweight",B1884&gt;=30,"Obesity")</f>
        <v>Obesity</v>
      </c>
      <c r="D1884" s="9">
        <v>5.08</v>
      </c>
      <c r="E1884" s="11" t="str" cm="1">
        <f t="array" ref="E1884">_xlfn.IFS(D1884&lt;5.7,"Normal",D1884&lt;6.5,"Prediabetes",D1884&gt;=6.5,"Diabetes")</f>
        <v>Normal</v>
      </c>
      <c r="F1884" s="9" t="s">
        <v>2378</v>
      </c>
      <c r="G1884" s="9" t="s">
        <v>2378</v>
      </c>
      <c r="H1884" s="9" t="s">
        <v>2378</v>
      </c>
      <c r="I1884" s="11">
        <v>1</v>
      </c>
      <c r="J1884" s="17" t="s">
        <v>2378</v>
      </c>
    </row>
    <row r="1885" spans="1:10" x14ac:dyDescent="0.3">
      <c r="A1885" s="9" t="s">
        <v>483</v>
      </c>
      <c r="B1885" s="9">
        <v>27.93</v>
      </c>
      <c r="C1885" s="11" t="str" cm="1">
        <f t="array" ref="C1885">_xlfn.IFS(B1885&lt;18.5,"Underweight",B1885&lt;24.9,"Normal Weight",B1885&lt;30,"Overweight",B1885&gt;=30,"Obesity")</f>
        <v>Overweight</v>
      </c>
      <c r="D1885" s="9">
        <v>5.59</v>
      </c>
      <c r="E1885" s="11" t="str" cm="1">
        <f t="array" ref="E1885">_xlfn.IFS(D1885&lt;5.7,"Normal",D1885&lt;6.5,"Prediabetes",D1885&gt;=6.5,"Diabetes")</f>
        <v>Normal</v>
      </c>
      <c r="F1885" s="9" t="s">
        <v>2378</v>
      </c>
      <c r="G1885" s="9" t="s">
        <v>2378</v>
      </c>
      <c r="H1885" s="9" t="s">
        <v>2378</v>
      </c>
      <c r="I1885" s="11">
        <v>1</v>
      </c>
      <c r="J1885" s="17" t="s">
        <v>2378</v>
      </c>
    </row>
    <row r="1886" spans="1:10" x14ac:dyDescent="0.3">
      <c r="A1886" s="9" t="s">
        <v>482</v>
      </c>
      <c r="B1886" s="9">
        <v>21.754999999999999</v>
      </c>
      <c r="C1886" s="11" t="str" cm="1">
        <f t="array" ref="C1886">_xlfn.IFS(B1886&lt;18.5,"Underweight",B1886&lt;24.9,"Normal Weight",B1886&lt;30,"Overweight",B1886&gt;=30,"Obesity")</f>
        <v>Normal Weight</v>
      </c>
      <c r="D1886" s="9">
        <v>5.12</v>
      </c>
      <c r="E1886" s="11" t="str" cm="1">
        <f t="array" ref="E1886">_xlfn.IFS(D1886&lt;5.7,"Normal",D1886&lt;6.5,"Prediabetes",D1886&gt;=6.5,"Diabetes")</f>
        <v>Normal</v>
      </c>
      <c r="F1886" s="9" t="s">
        <v>2378</v>
      </c>
      <c r="G1886" s="9" t="s">
        <v>2378</v>
      </c>
      <c r="H1886" s="9" t="s">
        <v>2378</v>
      </c>
      <c r="I1886" s="11">
        <v>0</v>
      </c>
      <c r="J1886" s="17" t="s">
        <v>2378</v>
      </c>
    </row>
    <row r="1887" spans="1:10" x14ac:dyDescent="0.3">
      <c r="A1887" s="9" t="s">
        <v>481</v>
      </c>
      <c r="B1887" s="9">
        <v>25.934999999999999</v>
      </c>
      <c r="C1887" s="11" t="str" cm="1">
        <f t="array" ref="C1887">_xlfn.IFS(B1887&lt;18.5,"Underweight",B1887&lt;24.9,"Normal Weight",B1887&lt;30,"Overweight",B1887&gt;=30,"Obesity")</f>
        <v>Overweight</v>
      </c>
      <c r="D1887" s="9">
        <v>4.95</v>
      </c>
      <c r="E1887" s="11" t="str" cm="1">
        <f t="array" ref="E1887">_xlfn.IFS(D1887&lt;5.7,"Normal",D1887&lt;6.5,"Prediabetes",D1887&gt;=6.5,"Diabetes")</f>
        <v>Normal</v>
      </c>
      <c r="F1887" s="9" t="s">
        <v>2378</v>
      </c>
      <c r="G1887" s="9" t="s">
        <v>2378</v>
      </c>
      <c r="H1887" s="9" t="s">
        <v>2378</v>
      </c>
      <c r="I1887" s="11">
        <v>0</v>
      </c>
      <c r="J1887" s="17" t="s">
        <v>2378</v>
      </c>
    </row>
    <row r="1888" spans="1:10" x14ac:dyDescent="0.3">
      <c r="A1888" s="9" t="s">
        <v>480</v>
      </c>
      <c r="B1888" s="9">
        <v>31.5</v>
      </c>
      <c r="C1888" s="11" t="str" cm="1">
        <f t="array" ref="C1888">_xlfn.IFS(B1888&lt;18.5,"Underweight",B1888&lt;24.9,"Normal Weight",B1888&lt;30,"Overweight",B1888&gt;=30,"Obesity")</f>
        <v>Obesity</v>
      </c>
      <c r="D1888" s="9">
        <v>6.16</v>
      </c>
      <c r="E1888" s="11" t="str" cm="1">
        <f t="array" ref="E1888">_xlfn.IFS(D1888&lt;5.7,"Normal",D1888&lt;6.5,"Prediabetes",D1888&gt;=6.5,"Diabetes")</f>
        <v>Prediabetes</v>
      </c>
      <c r="F1888" s="9" t="s">
        <v>2378</v>
      </c>
      <c r="G1888" s="9" t="s">
        <v>2378</v>
      </c>
      <c r="H1888" s="9" t="s">
        <v>2378</v>
      </c>
      <c r="I1888" s="11">
        <v>0</v>
      </c>
      <c r="J1888" s="17" t="s">
        <v>2378</v>
      </c>
    </row>
    <row r="1889" spans="1:10" x14ac:dyDescent="0.3">
      <c r="A1889" s="9" t="s">
        <v>479</v>
      </c>
      <c r="B1889" s="9">
        <v>30.03</v>
      </c>
      <c r="C1889" s="11" t="str" cm="1">
        <f t="array" ref="C1889">_xlfn.IFS(B1889&lt;18.5,"Underweight",B1889&lt;24.9,"Normal Weight",B1889&lt;30,"Overweight",B1889&gt;=30,"Obesity")</f>
        <v>Obesity</v>
      </c>
      <c r="D1889" s="9">
        <v>6.41</v>
      </c>
      <c r="E1889" s="11" t="str" cm="1">
        <f t="array" ref="E1889">_xlfn.IFS(D1889&lt;5.7,"Normal",D1889&lt;6.5,"Prediabetes",D1889&gt;=6.5,"Diabetes")</f>
        <v>Prediabetes</v>
      </c>
      <c r="F1889" s="9" t="s">
        <v>2378</v>
      </c>
      <c r="G1889" s="9" t="s">
        <v>2378</v>
      </c>
      <c r="H1889" s="9" t="s">
        <v>2378</v>
      </c>
      <c r="I1889" s="11">
        <v>0</v>
      </c>
      <c r="J1889" s="17" t="s">
        <v>2378</v>
      </c>
    </row>
    <row r="1890" spans="1:10" x14ac:dyDescent="0.3">
      <c r="A1890" s="9" t="s">
        <v>478</v>
      </c>
      <c r="B1890" s="9">
        <v>33.479999999999997</v>
      </c>
      <c r="C1890" s="11" t="str" cm="1">
        <f t="array" ref="C1890">_xlfn.IFS(B1890&lt;18.5,"Underweight",B1890&lt;24.9,"Normal Weight",B1890&lt;30,"Overweight",B1890&gt;=30,"Obesity")</f>
        <v>Obesity</v>
      </c>
      <c r="D1890" s="9">
        <v>8.94</v>
      </c>
      <c r="E1890" s="11" t="str" cm="1">
        <f t="array" ref="E1890">_xlfn.IFS(D1890&lt;5.7,"Normal",D1890&lt;6.5,"Prediabetes",D1890&gt;=6.5,"Diabetes")</f>
        <v>Diabetes</v>
      </c>
      <c r="F1890" s="9" t="s">
        <v>2378</v>
      </c>
      <c r="G1890" s="9" t="s">
        <v>2378</v>
      </c>
      <c r="H1890" s="9" t="s">
        <v>2378</v>
      </c>
      <c r="I1890" s="11">
        <v>0</v>
      </c>
      <c r="J1890" s="17" t="s">
        <v>2378</v>
      </c>
    </row>
    <row r="1891" spans="1:10" x14ac:dyDescent="0.3">
      <c r="A1891" s="9" t="s">
        <v>477</v>
      </c>
      <c r="B1891" s="9">
        <v>16.510000000000002</v>
      </c>
      <c r="C1891" s="11" t="str" cm="1">
        <f t="array" ref="C1891">_xlfn.IFS(B1891&lt;18.5,"Underweight",B1891&lt;24.9,"Normal Weight",B1891&lt;30,"Overweight",B1891&gt;=30,"Obesity")</f>
        <v>Underweight</v>
      </c>
      <c r="D1891" s="9">
        <v>4.42</v>
      </c>
      <c r="E1891" s="11" t="str" cm="1">
        <f t="array" ref="E1891">_xlfn.IFS(D1891&lt;5.7,"Normal",D1891&lt;6.5,"Prediabetes",D1891&gt;=6.5,"Diabetes")</f>
        <v>Normal</v>
      </c>
      <c r="F1891" s="9" t="s">
        <v>2380</v>
      </c>
      <c r="G1891" s="9" t="s">
        <v>2378</v>
      </c>
      <c r="H1891" s="9" t="s">
        <v>2380</v>
      </c>
      <c r="I1891" s="11">
        <v>1</v>
      </c>
      <c r="J1891" s="17" t="s">
        <v>2378</v>
      </c>
    </row>
    <row r="1892" spans="1:10" x14ac:dyDescent="0.3">
      <c r="A1892" s="9" t="s">
        <v>476</v>
      </c>
      <c r="B1892" s="9">
        <v>33.155000000000001</v>
      </c>
      <c r="C1892" s="11" t="str" cm="1">
        <f t="array" ref="C1892">_xlfn.IFS(B1892&lt;18.5,"Underweight",B1892&lt;24.9,"Normal Weight",B1892&lt;30,"Overweight",B1892&gt;=30,"Obesity")</f>
        <v>Obesity</v>
      </c>
      <c r="D1892" s="9">
        <v>5.3</v>
      </c>
      <c r="E1892" s="11" t="str" cm="1">
        <f t="array" ref="E1892">_xlfn.IFS(D1892&lt;5.7,"Normal",D1892&lt;6.5,"Prediabetes",D1892&gt;=6.5,"Diabetes")</f>
        <v>Normal</v>
      </c>
      <c r="F1892" s="9" t="s">
        <v>2380</v>
      </c>
      <c r="G1892" s="9" t="s">
        <v>2378</v>
      </c>
      <c r="H1892" s="9" t="s">
        <v>2378</v>
      </c>
      <c r="I1892" s="11">
        <v>1</v>
      </c>
      <c r="J1892" s="17" t="s">
        <v>2378</v>
      </c>
    </row>
    <row r="1893" spans="1:10" x14ac:dyDescent="0.3">
      <c r="A1893" s="9" t="s">
        <v>475</v>
      </c>
      <c r="B1893" s="9">
        <v>37.29</v>
      </c>
      <c r="C1893" s="11" t="str" cm="1">
        <f t="array" ref="C1893">_xlfn.IFS(B1893&lt;18.5,"Underweight",B1893&lt;24.9,"Normal Weight",B1893&lt;30,"Overweight",B1893&gt;=30,"Obesity")</f>
        <v>Obesity</v>
      </c>
      <c r="D1893" s="9">
        <v>4.6399999999999997</v>
      </c>
      <c r="E1893" s="11" t="str" cm="1">
        <f t="array" ref="E1893">_xlfn.IFS(D1893&lt;5.7,"Normal",D1893&lt;6.5,"Prediabetes",D1893&gt;=6.5,"Diabetes")</f>
        <v>Normal</v>
      </c>
      <c r="F1893" s="9" t="s">
        <v>2378</v>
      </c>
      <c r="G1893" s="9" t="s">
        <v>2378</v>
      </c>
      <c r="H1893" s="9" t="s">
        <v>2380</v>
      </c>
      <c r="I1893" s="11">
        <v>1</v>
      </c>
      <c r="J1893" s="17" t="s">
        <v>2378</v>
      </c>
    </row>
    <row r="1894" spans="1:10" x14ac:dyDescent="0.3">
      <c r="A1894" s="9" t="s">
        <v>474</v>
      </c>
      <c r="B1894" s="9">
        <v>20.23</v>
      </c>
      <c r="C1894" s="11" t="str" cm="1">
        <f t="array" ref="C1894">_xlfn.IFS(B1894&lt;18.5,"Underweight",B1894&lt;24.9,"Normal Weight",B1894&lt;30,"Overweight",B1894&gt;=30,"Obesity")</f>
        <v>Normal Weight</v>
      </c>
      <c r="D1894" s="9">
        <v>6.16</v>
      </c>
      <c r="E1894" s="11" t="str" cm="1">
        <f t="array" ref="E1894">_xlfn.IFS(D1894&lt;5.7,"Normal",D1894&lt;6.5,"Prediabetes",D1894&gt;=6.5,"Diabetes")</f>
        <v>Prediabetes</v>
      </c>
      <c r="F1894" s="9" t="s">
        <v>2380</v>
      </c>
      <c r="G1894" s="9" t="s">
        <v>2378</v>
      </c>
      <c r="H1894" s="9" t="s">
        <v>2378</v>
      </c>
      <c r="I1894" s="11">
        <v>1</v>
      </c>
      <c r="J1894" s="17" t="s">
        <v>2378</v>
      </c>
    </row>
    <row r="1895" spans="1:10" x14ac:dyDescent="0.3">
      <c r="A1895" s="9" t="s">
        <v>473</v>
      </c>
      <c r="B1895" s="9">
        <v>28.975000000000001</v>
      </c>
      <c r="C1895" s="11" t="str" cm="1">
        <f t="array" ref="C1895">_xlfn.IFS(B1895&lt;18.5,"Underweight",B1895&lt;24.9,"Normal Weight",B1895&lt;30,"Overweight",B1895&gt;=30,"Obesity")</f>
        <v>Overweight</v>
      </c>
      <c r="D1895" s="9">
        <v>4.12</v>
      </c>
      <c r="E1895" s="11" t="str" cm="1">
        <f t="array" ref="E1895">_xlfn.IFS(D1895&lt;5.7,"Normal",D1895&lt;6.5,"Prediabetes",D1895&gt;=6.5,"Diabetes")</f>
        <v>Normal</v>
      </c>
      <c r="F1895" s="9" t="s">
        <v>2378</v>
      </c>
      <c r="G1895" s="9" t="s">
        <v>2378</v>
      </c>
      <c r="H1895" s="9" t="s">
        <v>2380</v>
      </c>
      <c r="I1895" s="11">
        <v>1</v>
      </c>
      <c r="J1895" s="17" t="s">
        <v>2378</v>
      </c>
    </row>
    <row r="1896" spans="1:10" x14ac:dyDescent="0.3">
      <c r="A1896" s="9" t="s">
        <v>472</v>
      </c>
      <c r="B1896" s="9">
        <v>16.420000000000002</v>
      </c>
      <c r="C1896" s="11" t="str" cm="1">
        <f t="array" ref="C1896">_xlfn.IFS(B1896&lt;18.5,"Underweight",B1896&lt;24.9,"Normal Weight",B1896&lt;30,"Overweight",B1896&gt;=30,"Obesity")</f>
        <v>Underweight</v>
      </c>
      <c r="D1896" s="9">
        <v>5.77</v>
      </c>
      <c r="E1896" s="11" t="str" cm="1">
        <f t="array" ref="E1896">_xlfn.IFS(D1896&lt;5.7,"Normal",D1896&lt;6.5,"Prediabetes",D1896&gt;=6.5,"Diabetes")</f>
        <v>Prediabetes</v>
      </c>
      <c r="F1896" s="9" t="s">
        <v>2380</v>
      </c>
      <c r="G1896" s="9" t="s">
        <v>2378</v>
      </c>
      <c r="H1896" s="9" t="s">
        <v>2380</v>
      </c>
      <c r="I1896" s="11">
        <v>1</v>
      </c>
      <c r="J1896" s="17" t="s">
        <v>2378</v>
      </c>
    </row>
    <row r="1897" spans="1:10" x14ac:dyDescent="0.3">
      <c r="A1897" s="9" t="s">
        <v>471</v>
      </c>
      <c r="B1897" s="9">
        <v>17.559999999999999</v>
      </c>
      <c r="C1897" s="11" t="str" cm="1">
        <f t="array" ref="C1897">_xlfn.IFS(B1897&lt;18.5,"Underweight",B1897&lt;24.9,"Normal Weight",B1897&lt;30,"Overweight",B1897&gt;=30,"Obesity")</f>
        <v>Underweight</v>
      </c>
      <c r="D1897" s="9">
        <v>6.2</v>
      </c>
      <c r="E1897" s="11" t="str" cm="1">
        <f t="array" ref="E1897">_xlfn.IFS(D1897&lt;5.7,"Normal",D1897&lt;6.5,"Prediabetes",D1897&gt;=6.5,"Diabetes")</f>
        <v>Prediabetes</v>
      </c>
      <c r="F1897" s="9" t="s">
        <v>2378</v>
      </c>
      <c r="G1897" s="9" t="s">
        <v>2378</v>
      </c>
      <c r="H1897" s="9" t="s">
        <v>2378</v>
      </c>
      <c r="I1897" s="11">
        <v>1</v>
      </c>
      <c r="J1897" s="17" t="s">
        <v>2378</v>
      </c>
    </row>
    <row r="1898" spans="1:10" x14ac:dyDescent="0.3">
      <c r="A1898" s="9" t="s">
        <v>470</v>
      </c>
      <c r="B1898" s="9">
        <v>24.13</v>
      </c>
      <c r="C1898" s="11" t="str" cm="1">
        <f t="array" ref="C1898">_xlfn.IFS(B1898&lt;18.5,"Underweight",B1898&lt;24.9,"Normal Weight",B1898&lt;30,"Overweight",B1898&gt;=30,"Obesity")</f>
        <v>Normal Weight</v>
      </c>
      <c r="D1898" s="9">
        <v>4.3899999999999997</v>
      </c>
      <c r="E1898" s="11" t="str" cm="1">
        <f t="array" ref="E1898">_xlfn.IFS(D1898&lt;5.7,"Normal",D1898&lt;6.5,"Prediabetes",D1898&gt;=6.5,"Diabetes")</f>
        <v>Normal</v>
      </c>
      <c r="F1898" s="9" t="s">
        <v>2378</v>
      </c>
      <c r="G1898" s="9" t="s">
        <v>2378</v>
      </c>
      <c r="H1898" s="9" t="s">
        <v>2378</v>
      </c>
      <c r="I1898" s="11">
        <v>1</v>
      </c>
      <c r="J1898" s="17" t="s">
        <v>2378</v>
      </c>
    </row>
    <row r="1899" spans="1:10" x14ac:dyDescent="0.3">
      <c r="A1899" s="9" t="s">
        <v>469</v>
      </c>
      <c r="B1899" s="9">
        <v>19.95</v>
      </c>
      <c r="C1899" s="11" t="str" cm="1">
        <f t="array" ref="C1899">_xlfn.IFS(B1899&lt;18.5,"Underweight",B1899&lt;24.9,"Normal Weight",B1899&lt;30,"Overweight",B1899&gt;=30,"Obesity")</f>
        <v>Normal Weight</v>
      </c>
      <c r="D1899" s="9">
        <v>5.13</v>
      </c>
      <c r="E1899" s="11" t="str" cm="1">
        <f t="array" ref="E1899">_xlfn.IFS(D1899&lt;5.7,"Normal",D1899&lt;6.5,"Prediabetes",D1899&gt;=6.5,"Diabetes")</f>
        <v>Normal</v>
      </c>
      <c r="F1899" s="9" t="s">
        <v>2378</v>
      </c>
      <c r="G1899" s="9" t="s">
        <v>2379</v>
      </c>
      <c r="H1899" s="9" t="s">
        <v>2378</v>
      </c>
      <c r="I1899" s="11">
        <v>2</v>
      </c>
      <c r="J1899" s="17" t="s">
        <v>2378</v>
      </c>
    </row>
    <row r="1900" spans="1:10" x14ac:dyDescent="0.3">
      <c r="A1900" s="9" t="s">
        <v>468</v>
      </c>
      <c r="B1900" s="9">
        <v>21.24</v>
      </c>
      <c r="C1900" s="11" t="str" cm="1">
        <f t="array" ref="C1900">_xlfn.IFS(B1900&lt;18.5,"Underweight",B1900&lt;24.9,"Normal Weight",B1900&lt;30,"Overweight",B1900&gt;=30,"Obesity")</f>
        <v>Normal Weight</v>
      </c>
      <c r="D1900" s="9">
        <v>4.49</v>
      </c>
      <c r="E1900" s="11" t="str" cm="1">
        <f t="array" ref="E1900">_xlfn.IFS(D1900&lt;5.7,"Normal",D1900&lt;6.5,"Prediabetes",D1900&gt;=6.5,"Diabetes")</f>
        <v>Normal</v>
      </c>
      <c r="F1900" s="9" t="s">
        <v>2378</v>
      </c>
      <c r="G1900" s="9" t="s">
        <v>2378</v>
      </c>
      <c r="H1900" s="9" t="s">
        <v>2378</v>
      </c>
      <c r="I1900" s="11">
        <v>0</v>
      </c>
      <c r="J1900" s="17" t="s">
        <v>2378</v>
      </c>
    </row>
    <row r="1901" spans="1:10" x14ac:dyDescent="0.3">
      <c r="A1901" s="9" t="s">
        <v>467</v>
      </c>
      <c r="B1901" s="9">
        <v>44.22</v>
      </c>
      <c r="C1901" s="11" t="str" cm="1">
        <f t="array" ref="C1901">_xlfn.IFS(B1901&lt;18.5,"Underweight",B1901&lt;24.9,"Normal Weight",B1901&lt;30,"Overweight",B1901&gt;=30,"Obesity")</f>
        <v>Obesity</v>
      </c>
      <c r="D1901" s="9">
        <v>6.35</v>
      </c>
      <c r="E1901" s="11" t="str" cm="1">
        <f t="array" ref="E1901">_xlfn.IFS(D1901&lt;5.7,"Normal",D1901&lt;6.5,"Prediabetes",D1901&gt;=6.5,"Diabetes")</f>
        <v>Prediabetes</v>
      </c>
      <c r="F1901" s="9" t="s">
        <v>2378</v>
      </c>
      <c r="G1901" s="9" t="s">
        <v>2378</v>
      </c>
      <c r="H1901" s="9" t="s">
        <v>2378</v>
      </c>
      <c r="I1901" s="11">
        <v>0</v>
      </c>
      <c r="J1901" s="17" t="s">
        <v>2378</v>
      </c>
    </row>
    <row r="1902" spans="1:10" x14ac:dyDescent="0.3">
      <c r="A1902" s="9" t="s">
        <v>466</v>
      </c>
      <c r="B1902" s="9">
        <v>41.1</v>
      </c>
      <c r="C1902" s="11" t="str" cm="1">
        <f t="array" ref="C1902">_xlfn.IFS(B1902&lt;18.5,"Underweight",B1902&lt;24.9,"Normal Weight",B1902&lt;30,"Overweight",B1902&gt;=30,"Obesity")</f>
        <v>Obesity</v>
      </c>
      <c r="D1902" s="9">
        <v>5.79</v>
      </c>
      <c r="E1902" s="11" t="str" cm="1">
        <f t="array" ref="E1902">_xlfn.IFS(D1902&lt;5.7,"Normal",D1902&lt;6.5,"Prediabetes",D1902&gt;=6.5,"Diabetes")</f>
        <v>Prediabetes</v>
      </c>
      <c r="F1902" s="9" t="s">
        <v>2378</v>
      </c>
      <c r="G1902" s="9" t="s">
        <v>2378</v>
      </c>
      <c r="H1902" s="9" t="s">
        <v>2378</v>
      </c>
      <c r="I1902" s="11">
        <v>0</v>
      </c>
      <c r="J1902" s="17" t="s">
        <v>2378</v>
      </c>
    </row>
    <row r="1903" spans="1:10" x14ac:dyDescent="0.3">
      <c r="A1903" s="9" t="s">
        <v>465</v>
      </c>
      <c r="B1903" s="9">
        <v>34.200000000000003</v>
      </c>
      <c r="C1903" s="11" t="str" cm="1">
        <f t="array" ref="C1903">_xlfn.IFS(B1903&lt;18.5,"Underweight",B1903&lt;24.9,"Normal Weight",B1903&lt;30,"Overweight",B1903&gt;=30,"Obesity")</f>
        <v>Obesity</v>
      </c>
      <c r="D1903" s="9">
        <v>4.78</v>
      </c>
      <c r="E1903" s="11" t="str" cm="1">
        <f t="array" ref="E1903">_xlfn.IFS(D1903&lt;5.7,"Normal",D1903&lt;6.5,"Prediabetes",D1903&gt;=6.5,"Diabetes")</f>
        <v>Normal</v>
      </c>
      <c r="F1903" s="9" t="s">
        <v>2380</v>
      </c>
      <c r="G1903" s="9" t="s">
        <v>2378</v>
      </c>
      <c r="H1903" s="9" t="s">
        <v>2378</v>
      </c>
      <c r="I1903" s="11">
        <v>0</v>
      </c>
      <c r="J1903" s="17" t="s">
        <v>2378</v>
      </c>
    </row>
    <row r="1904" spans="1:10" x14ac:dyDescent="0.3">
      <c r="A1904" s="9" t="s">
        <v>464</v>
      </c>
      <c r="B1904" s="9">
        <v>29.92</v>
      </c>
      <c r="C1904" s="11" t="str" cm="1">
        <f t="array" ref="C1904">_xlfn.IFS(B1904&lt;18.5,"Underweight",B1904&lt;24.9,"Normal Weight",B1904&lt;30,"Overweight",B1904&gt;=30,"Obesity")</f>
        <v>Overweight</v>
      </c>
      <c r="D1904" s="9">
        <v>6.02</v>
      </c>
      <c r="E1904" s="11" t="str" cm="1">
        <f t="array" ref="E1904">_xlfn.IFS(D1904&lt;5.7,"Normal",D1904&lt;6.5,"Prediabetes",D1904&gt;=6.5,"Diabetes")</f>
        <v>Prediabetes</v>
      </c>
      <c r="F1904" s="9" t="s">
        <v>2380</v>
      </c>
      <c r="G1904" s="9" t="s">
        <v>2378</v>
      </c>
      <c r="H1904" s="9" t="s">
        <v>2378</v>
      </c>
      <c r="I1904" s="11">
        <v>0</v>
      </c>
      <c r="J1904" s="17" t="s">
        <v>2378</v>
      </c>
    </row>
    <row r="1905" spans="1:10" x14ac:dyDescent="0.3">
      <c r="A1905" s="9" t="s">
        <v>463</v>
      </c>
      <c r="B1905" s="9">
        <v>28.93</v>
      </c>
      <c r="C1905" s="11" t="str" cm="1">
        <f t="array" ref="C1905">_xlfn.IFS(B1905&lt;18.5,"Underweight",B1905&lt;24.9,"Normal Weight",B1905&lt;30,"Overweight",B1905&gt;=30,"Obesity")</f>
        <v>Overweight</v>
      </c>
      <c r="D1905" s="9">
        <v>4.4400000000000004</v>
      </c>
      <c r="E1905" s="11" t="str" cm="1">
        <f t="array" ref="E1905">_xlfn.IFS(D1905&lt;5.7,"Normal",D1905&lt;6.5,"Prediabetes",D1905&gt;=6.5,"Diabetes")</f>
        <v>Normal</v>
      </c>
      <c r="F1905" s="9" t="s">
        <v>2378</v>
      </c>
      <c r="G1905" s="9" t="s">
        <v>2378</v>
      </c>
      <c r="H1905" s="9" t="s">
        <v>2378</v>
      </c>
      <c r="I1905" s="11">
        <v>0</v>
      </c>
      <c r="J1905" s="17" t="s">
        <v>2378</v>
      </c>
    </row>
    <row r="1906" spans="1:10" x14ac:dyDescent="0.3">
      <c r="A1906" s="9" t="s">
        <v>462</v>
      </c>
      <c r="B1906" s="9">
        <v>31.254999999999999</v>
      </c>
      <c r="C1906" s="11" t="str" cm="1">
        <f t="array" ref="C1906">_xlfn.IFS(B1906&lt;18.5,"Underweight",B1906&lt;24.9,"Normal Weight",B1906&lt;30,"Overweight",B1906&gt;=30,"Obesity")</f>
        <v>Obesity</v>
      </c>
      <c r="D1906" s="9">
        <v>5.84</v>
      </c>
      <c r="E1906" s="11" t="str" cm="1">
        <f t="array" ref="E1906">_xlfn.IFS(D1906&lt;5.7,"Normal",D1906&lt;6.5,"Prediabetes",D1906&gt;=6.5,"Diabetes")</f>
        <v>Prediabetes</v>
      </c>
      <c r="F1906" s="9" t="s">
        <v>2380</v>
      </c>
      <c r="G1906" s="9" t="s">
        <v>2378</v>
      </c>
      <c r="H1906" s="9" t="s">
        <v>2378</v>
      </c>
      <c r="I1906" s="11">
        <v>1</v>
      </c>
      <c r="J1906" s="17" t="s">
        <v>2378</v>
      </c>
    </row>
    <row r="1907" spans="1:10" x14ac:dyDescent="0.3">
      <c r="A1907" s="9" t="s">
        <v>461</v>
      </c>
      <c r="B1907" s="9">
        <v>29.83</v>
      </c>
      <c r="C1907" s="11" t="str" cm="1">
        <f t="array" ref="C1907">_xlfn.IFS(B1907&lt;18.5,"Underweight",B1907&lt;24.9,"Normal Weight",B1907&lt;30,"Overweight",B1907&gt;=30,"Obesity")</f>
        <v>Overweight</v>
      </c>
      <c r="D1907" s="9">
        <v>5.39</v>
      </c>
      <c r="E1907" s="11" t="str" cm="1">
        <f t="array" ref="E1907">_xlfn.IFS(D1907&lt;5.7,"Normal",D1907&lt;6.5,"Prediabetes",D1907&gt;=6.5,"Diabetes")</f>
        <v>Normal</v>
      </c>
      <c r="F1907" s="9" t="s">
        <v>2378</v>
      </c>
      <c r="G1907" s="9" t="s">
        <v>2378</v>
      </c>
      <c r="H1907" s="9" t="s">
        <v>2378</v>
      </c>
      <c r="I1907" s="11">
        <v>0</v>
      </c>
      <c r="J1907" s="17" t="s">
        <v>2378</v>
      </c>
    </row>
    <row r="1908" spans="1:10" x14ac:dyDescent="0.3">
      <c r="A1908" s="9" t="s">
        <v>460</v>
      </c>
      <c r="B1908" s="9">
        <v>29.59</v>
      </c>
      <c r="C1908" s="11" t="str" cm="1">
        <f t="array" ref="C1908">_xlfn.IFS(B1908&lt;18.5,"Underweight",B1908&lt;24.9,"Normal Weight",B1908&lt;30,"Overweight",B1908&gt;=30,"Obesity")</f>
        <v>Overweight</v>
      </c>
      <c r="D1908" s="9">
        <v>6.16</v>
      </c>
      <c r="E1908" s="11" t="str" cm="1">
        <f t="array" ref="E1908">_xlfn.IFS(D1908&lt;5.7,"Normal",D1908&lt;6.5,"Prediabetes",D1908&gt;=6.5,"Diabetes")</f>
        <v>Prediabetes</v>
      </c>
      <c r="F1908" s="9" t="s">
        <v>2378</v>
      </c>
      <c r="G1908" s="9" t="s">
        <v>2378</v>
      </c>
      <c r="H1908" s="9" t="s">
        <v>2380</v>
      </c>
      <c r="I1908" s="11">
        <v>1</v>
      </c>
      <c r="J1908" s="17" t="s">
        <v>2378</v>
      </c>
    </row>
    <row r="1909" spans="1:10" x14ac:dyDescent="0.3">
      <c r="A1909" s="9" t="s">
        <v>459</v>
      </c>
      <c r="B1909" s="9">
        <v>31.16</v>
      </c>
      <c r="C1909" s="11" t="str" cm="1">
        <f t="array" ref="C1909">_xlfn.IFS(B1909&lt;18.5,"Underweight",B1909&lt;24.9,"Normal Weight",B1909&lt;30,"Overweight",B1909&gt;=30,"Obesity")</f>
        <v>Obesity</v>
      </c>
      <c r="D1909" s="9">
        <v>4.49</v>
      </c>
      <c r="E1909" s="11" t="str" cm="1">
        <f t="array" ref="E1909">_xlfn.IFS(D1909&lt;5.7,"Normal",D1909&lt;6.5,"Prediabetes",D1909&gt;=6.5,"Diabetes")</f>
        <v>Normal</v>
      </c>
      <c r="F1909" s="9" t="s">
        <v>2378</v>
      </c>
      <c r="G1909" s="9" t="s">
        <v>2378</v>
      </c>
      <c r="H1909" s="9" t="s">
        <v>2380</v>
      </c>
      <c r="I1909" s="11">
        <v>1</v>
      </c>
      <c r="J1909" s="17" t="s">
        <v>2378</v>
      </c>
    </row>
    <row r="1910" spans="1:10" x14ac:dyDescent="0.3">
      <c r="A1910" s="9" t="s">
        <v>458</v>
      </c>
      <c r="B1910" s="9">
        <v>34.21</v>
      </c>
      <c r="C1910" s="11" t="str" cm="1">
        <f t="array" ref="C1910">_xlfn.IFS(B1910&lt;18.5,"Underweight",B1910&lt;24.9,"Normal Weight",B1910&lt;30,"Overweight",B1910&gt;=30,"Obesity")</f>
        <v>Obesity</v>
      </c>
      <c r="D1910" s="9">
        <v>4.4800000000000004</v>
      </c>
      <c r="E1910" s="11" t="str" cm="1">
        <f t="array" ref="E1910">_xlfn.IFS(D1910&lt;5.7,"Normal",D1910&lt;6.5,"Prediabetes",D1910&gt;=6.5,"Diabetes")</f>
        <v>Normal</v>
      </c>
      <c r="F1910" s="9" t="s">
        <v>2380</v>
      </c>
      <c r="G1910" s="9" t="s">
        <v>2378</v>
      </c>
      <c r="H1910" s="9" t="s">
        <v>2378</v>
      </c>
      <c r="I1910" s="11">
        <v>1</v>
      </c>
      <c r="J1910" s="17" t="s">
        <v>2378</v>
      </c>
    </row>
    <row r="1911" spans="1:10" x14ac:dyDescent="0.3">
      <c r="A1911" s="9" t="s">
        <v>457</v>
      </c>
      <c r="B1911" s="9">
        <v>34.86</v>
      </c>
      <c r="C1911" s="11" t="str" cm="1">
        <f t="array" ref="C1911">_xlfn.IFS(B1911&lt;18.5,"Underweight",B1911&lt;24.9,"Normal Weight",B1911&lt;30,"Overweight",B1911&gt;=30,"Obesity")</f>
        <v>Obesity</v>
      </c>
      <c r="D1911" s="9">
        <v>10.97</v>
      </c>
      <c r="E1911" s="11" t="str" cm="1">
        <f t="array" ref="E1911">_xlfn.IFS(D1911&lt;5.7,"Normal",D1911&lt;6.5,"Prediabetes",D1911&gt;=6.5,"Diabetes")</f>
        <v>Diabetes</v>
      </c>
      <c r="F1911" s="9" t="s">
        <v>2378</v>
      </c>
      <c r="G1911" s="9" t="s">
        <v>2378</v>
      </c>
      <c r="H1911" s="9" t="s">
        <v>2378</v>
      </c>
      <c r="I1911" s="11">
        <v>0</v>
      </c>
      <c r="J1911" s="17" t="s">
        <v>2378</v>
      </c>
    </row>
    <row r="1912" spans="1:10" x14ac:dyDescent="0.3">
      <c r="A1912" s="9" t="s">
        <v>456</v>
      </c>
      <c r="B1912" s="9">
        <v>34.58</v>
      </c>
      <c r="C1912" s="11" t="str" cm="1">
        <f t="array" ref="C1912">_xlfn.IFS(B1912&lt;18.5,"Underweight",B1912&lt;24.9,"Normal Weight",B1912&lt;30,"Overweight",B1912&gt;=30,"Obesity")</f>
        <v>Obesity</v>
      </c>
      <c r="D1912" s="9">
        <v>5.14</v>
      </c>
      <c r="E1912" s="11" t="str" cm="1">
        <f t="array" ref="E1912">_xlfn.IFS(D1912&lt;5.7,"Normal",D1912&lt;6.5,"Prediabetes",D1912&gt;=6.5,"Diabetes")</f>
        <v>Normal</v>
      </c>
      <c r="F1912" s="9" t="s">
        <v>2378</v>
      </c>
      <c r="G1912" s="9" t="s">
        <v>2379</v>
      </c>
      <c r="H1912" s="9" t="s">
        <v>2378</v>
      </c>
      <c r="I1912" s="11">
        <v>2</v>
      </c>
      <c r="J1912" s="17" t="s">
        <v>2378</v>
      </c>
    </row>
    <row r="1913" spans="1:10" x14ac:dyDescent="0.3">
      <c r="A1913" s="9" t="s">
        <v>455</v>
      </c>
      <c r="B1913" s="9">
        <v>17.940000000000001</v>
      </c>
      <c r="C1913" s="11" t="str" cm="1">
        <f t="array" ref="C1913">_xlfn.IFS(B1913&lt;18.5,"Underweight",B1913&lt;24.9,"Normal Weight",B1913&lt;30,"Overweight",B1913&gt;=30,"Obesity")</f>
        <v>Underweight</v>
      </c>
      <c r="D1913" s="9">
        <v>5.17</v>
      </c>
      <c r="E1913" s="11" t="str" cm="1">
        <f t="array" ref="E1913">_xlfn.IFS(D1913&lt;5.7,"Normal",D1913&lt;6.5,"Prediabetes",D1913&gt;=6.5,"Diabetes")</f>
        <v>Normal</v>
      </c>
      <c r="F1913" s="9" t="s">
        <v>2380</v>
      </c>
      <c r="G1913" s="9" t="s">
        <v>2378</v>
      </c>
      <c r="H1913" s="9" t="s">
        <v>2378</v>
      </c>
      <c r="I1913" s="11">
        <v>0</v>
      </c>
      <c r="J1913" s="17" t="s">
        <v>2378</v>
      </c>
    </row>
    <row r="1914" spans="1:10" x14ac:dyDescent="0.3">
      <c r="A1914" s="9" t="s">
        <v>454</v>
      </c>
      <c r="B1914" s="9">
        <v>26.8</v>
      </c>
      <c r="C1914" s="11" t="str" cm="1">
        <f t="array" ref="C1914">_xlfn.IFS(B1914&lt;18.5,"Underweight",B1914&lt;24.9,"Normal Weight",B1914&lt;30,"Overweight",B1914&gt;=30,"Obesity")</f>
        <v>Overweight</v>
      </c>
      <c r="D1914" s="9">
        <v>6.18</v>
      </c>
      <c r="E1914" s="11" t="str" cm="1">
        <f t="array" ref="E1914">_xlfn.IFS(D1914&lt;5.7,"Normal",D1914&lt;6.5,"Prediabetes",D1914&gt;=6.5,"Diabetes")</f>
        <v>Prediabetes</v>
      </c>
      <c r="F1914" s="9" t="s">
        <v>2380</v>
      </c>
      <c r="G1914" s="9" t="s">
        <v>2378</v>
      </c>
      <c r="H1914" s="9" t="s">
        <v>2380</v>
      </c>
      <c r="I1914" s="11">
        <v>1</v>
      </c>
      <c r="J1914" s="17" t="s">
        <v>2378</v>
      </c>
    </row>
    <row r="1915" spans="1:10" x14ac:dyDescent="0.3">
      <c r="A1915" s="9" t="s">
        <v>453</v>
      </c>
      <c r="B1915" s="9">
        <v>17.690000000000001</v>
      </c>
      <c r="C1915" s="11" t="str" cm="1">
        <f t="array" ref="C1915">_xlfn.IFS(B1915&lt;18.5,"Underweight",B1915&lt;24.9,"Normal Weight",B1915&lt;30,"Overweight",B1915&gt;=30,"Obesity")</f>
        <v>Underweight</v>
      </c>
      <c r="D1915" s="9">
        <v>9.07</v>
      </c>
      <c r="E1915" s="11" t="str" cm="1">
        <f t="array" ref="E1915">_xlfn.IFS(D1915&lt;5.7,"Normal",D1915&lt;6.5,"Prediabetes",D1915&gt;=6.5,"Diabetes")</f>
        <v>Diabetes</v>
      </c>
      <c r="F1915" s="9" t="s">
        <v>2380</v>
      </c>
      <c r="G1915" s="9" t="s">
        <v>2378</v>
      </c>
      <c r="H1915" s="9" t="s">
        <v>2378</v>
      </c>
      <c r="I1915" s="11">
        <v>0</v>
      </c>
      <c r="J1915" s="17" t="s">
        <v>2378</v>
      </c>
    </row>
    <row r="1916" spans="1:10" x14ac:dyDescent="0.3">
      <c r="A1916" s="9" t="s">
        <v>452</v>
      </c>
      <c r="B1916" s="9">
        <v>25.77</v>
      </c>
      <c r="C1916" s="11" t="str" cm="1">
        <f t="array" ref="C1916">_xlfn.IFS(B1916&lt;18.5,"Underweight",B1916&lt;24.9,"Normal Weight",B1916&lt;30,"Overweight",B1916&gt;=30,"Obesity")</f>
        <v>Overweight</v>
      </c>
      <c r="D1916" s="9">
        <v>4.43</v>
      </c>
      <c r="E1916" s="11" t="str" cm="1">
        <f t="array" ref="E1916">_xlfn.IFS(D1916&lt;5.7,"Normal",D1916&lt;6.5,"Prediabetes",D1916&gt;=6.5,"Diabetes")</f>
        <v>Normal</v>
      </c>
      <c r="F1916" s="9" t="s">
        <v>2378</v>
      </c>
      <c r="G1916" s="9" t="s">
        <v>2378</v>
      </c>
      <c r="H1916" s="9" t="s">
        <v>2380</v>
      </c>
      <c r="I1916" s="11">
        <v>1</v>
      </c>
      <c r="J1916" s="17" t="s">
        <v>2378</v>
      </c>
    </row>
    <row r="1917" spans="1:10" x14ac:dyDescent="0.3">
      <c r="A1917" s="9" t="s">
        <v>451</v>
      </c>
      <c r="B1917" s="9">
        <v>34.46</v>
      </c>
      <c r="C1917" s="11" t="str" cm="1">
        <f t="array" ref="C1917">_xlfn.IFS(B1917&lt;18.5,"Underweight",B1917&lt;24.9,"Normal Weight",B1917&lt;30,"Overweight",B1917&gt;=30,"Obesity")</f>
        <v>Obesity</v>
      </c>
      <c r="D1917" s="9">
        <v>4.17</v>
      </c>
      <c r="E1917" s="11" t="str" cm="1">
        <f t="array" ref="E1917">_xlfn.IFS(D1917&lt;5.7,"Normal",D1917&lt;6.5,"Prediabetes",D1917&gt;=6.5,"Diabetes")</f>
        <v>Normal</v>
      </c>
      <c r="F1917" s="9" t="s">
        <v>2378</v>
      </c>
      <c r="G1917" s="9" t="s">
        <v>2379</v>
      </c>
      <c r="H1917" s="9" t="s">
        <v>2378</v>
      </c>
      <c r="I1917" s="11">
        <v>1</v>
      </c>
      <c r="J1917" s="17" t="s">
        <v>2378</v>
      </c>
    </row>
    <row r="1918" spans="1:10" x14ac:dyDescent="0.3">
      <c r="A1918" s="9" t="s">
        <v>450</v>
      </c>
      <c r="B1918" s="9">
        <v>30.875</v>
      </c>
      <c r="C1918" s="11" t="str" cm="1">
        <f t="array" ref="C1918">_xlfn.IFS(B1918&lt;18.5,"Underweight",B1918&lt;24.9,"Normal Weight",B1918&lt;30,"Overweight",B1918&gt;=30,"Obesity")</f>
        <v>Obesity</v>
      </c>
      <c r="D1918" s="9">
        <v>4.95</v>
      </c>
      <c r="E1918" s="11" t="str" cm="1">
        <f t="array" ref="E1918">_xlfn.IFS(D1918&lt;5.7,"Normal",D1918&lt;6.5,"Prediabetes",D1918&gt;=6.5,"Diabetes")</f>
        <v>Normal</v>
      </c>
      <c r="F1918" s="9" t="s">
        <v>2380</v>
      </c>
      <c r="G1918" s="9" t="s">
        <v>2378</v>
      </c>
      <c r="H1918" s="9" t="s">
        <v>2378</v>
      </c>
      <c r="I1918" s="11">
        <v>0</v>
      </c>
      <c r="J1918" s="17" t="s">
        <v>2378</v>
      </c>
    </row>
    <row r="1919" spans="1:10" x14ac:dyDescent="0.3">
      <c r="A1919" s="9" t="s">
        <v>449</v>
      </c>
      <c r="B1919" s="9">
        <v>39.49</v>
      </c>
      <c r="C1919" s="11" t="str" cm="1">
        <f t="array" ref="C1919">_xlfn.IFS(B1919&lt;18.5,"Underweight",B1919&lt;24.9,"Normal Weight",B1919&lt;30,"Overweight",B1919&gt;=30,"Obesity")</f>
        <v>Obesity</v>
      </c>
      <c r="D1919" s="9">
        <v>5.13</v>
      </c>
      <c r="E1919" s="11" t="str" cm="1">
        <f t="array" ref="E1919">_xlfn.IFS(D1919&lt;5.7,"Normal",D1919&lt;6.5,"Prediabetes",D1919&gt;=6.5,"Diabetes")</f>
        <v>Normal</v>
      </c>
      <c r="F1919" s="9" t="s">
        <v>2378</v>
      </c>
      <c r="G1919" s="9" t="s">
        <v>2378</v>
      </c>
      <c r="H1919" s="9" t="s">
        <v>2378</v>
      </c>
      <c r="I1919" s="11">
        <v>0</v>
      </c>
      <c r="J1919" s="17" t="s">
        <v>2378</v>
      </c>
    </row>
    <row r="1920" spans="1:10" x14ac:dyDescent="0.3">
      <c r="A1920" s="9" t="s">
        <v>448</v>
      </c>
      <c r="B1920" s="9">
        <v>28.88</v>
      </c>
      <c r="C1920" s="11" t="str" cm="1">
        <f t="array" ref="C1920">_xlfn.IFS(B1920&lt;18.5,"Underweight",B1920&lt;24.9,"Normal Weight",B1920&lt;30,"Overweight",B1920&gt;=30,"Obesity")</f>
        <v>Overweight</v>
      </c>
      <c r="D1920" s="9">
        <v>4.0999999999999996</v>
      </c>
      <c r="E1920" s="11" t="str" cm="1">
        <f t="array" ref="E1920">_xlfn.IFS(D1920&lt;5.7,"Normal",D1920&lt;6.5,"Prediabetes",D1920&gt;=6.5,"Diabetes")</f>
        <v>Normal</v>
      </c>
      <c r="F1920" s="9" t="s">
        <v>2378</v>
      </c>
      <c r="G1920" s="9" t="s">
        <v>2378</v>
      </c>
      <c r="H1920" s="9" t="s">
        <v>2378</v>
      </c>
      <c r="I1920" s="11">
        <v>0</v>
      </c>
      <c r="J1920" s="17" t="s">
        <v>2378</v>
      </c>
    </row>
    <row r="1921" spans="1:10" x14ac:dyDescent="0.3">
      <c r="A1921" s="9" t="s">
        <v>447</v>
      </c>
      <c r="B1921" s="9">
        <v>20.234999999999999</v>
      </c>
      <c r="C1921" s="11" t="str" cm="1">
        <f t="array" ref="C1921">_xlfn.IFS(B1921&lt;18.5,"Underweight",B1921&lt;24.9,"Normal Weight",B1921&lt;30,"Overweight",B1921&gt;=30,"Obesity")</f>
        <v>Normal Weight</v>
      </c>
      <c r="D1921" s="9">
        <v>5.01</v>
      </c>
      <c r="E1921" s="11" t="str" cm="1">
        <f t="array" ref="E1921">_xlfn.IFS(D1921&lt;5.7,"Normal",D1921&lt;6.5,"Prediabetes",D1921&gt;=6.5,"Diabetes")</f>
        <v>Normal</v>
      </c>
      <c r="F1921" s="9" t="s">
        <v>2380</v>
      </c>
      <c r="G1921" s="9" t="s">
        <v>2378</v>
      </c>
      <c r="H1921" s="9" t="s">
        <v>2378</v>
      </c>
      <c r="I1921" s="11">
        <v>0</v>
      </c>
      <c r="J1921" s="17" t="s">
        <v>2378</v>
      </c>
    </row>
    <row r="1922" spans="1:10" x14ac:dyDescent="0.3">
      <c r="A1922" s="9" t="s">
        <v>446</v>
      </c>
      <c r="B1922" s="9">
        <v>30.67</v>
      </c>
      <c r="C1922" s="11" t="str" cm="1">
        <f t="array" ref="C1922">_xlfn.IFS(B1922&lt;18.5,"Underweight",B1922&lt;24.9,"Normal Weight",B1922&lt;30,"Overweight",B1922&gt;=30,"Obesity")</f>
        <v>Obesity</v>
      </c>
      <c r="D1922" s="9">
        <v>5.09</v>
      </c>
      <c r="E1922" s="11" t="str" cm="1">
        <f t="array" ref="E1922">_xlfn.IFS(D1922&lt;5.7,"Normal",D1922&lt;6.5,"Prediabetes",D1922&gt;=6.5,"Diabetes")</f>
        <v>Normal</v>
      </c>
      <c r="F1922" s="9" t="s">
        <v>2380</v>
      </c>
      <c r="G1922" s="9" t="s">
        <v>2378</v>
      </c>
      <c r="H1922" s="9" t="s">
        <v>2378</v>
      </c>
      <c r="I1922" s="11">
        <v>0</v>
      </c>
      <c r="J1922" s="17" t="s">
        <v>2378</v>
      </c>
    </row>
    <row r="1923" spans="1:10" x14ac:dyDescent="0.3">
      <c r="A1923" s="9" t="s">
        <v>445</v>
      </c>
      <c r="B1923" s="9">
        <v>30.875</v>
      </c>
      <c r="C1923" s="11" t="str" cm="1">
        <f t="array" ref="C1923">_xlfn.IFS(B1923&lt;18.5,"Underweight",B1923&lt;24.9,"Normal Weight",B1923&lt;30,"Overweight",B1923&gt;=30,"Obesity")</f>
        <v>Obesity</v>
      </c>
      <c r="D1923" s="9">
        <v>6.49</v>
      </c>
      <c r="E1923" s="11" t="str" cm="1">
        <f t="array" ref="E1923">_xlfn.IFS(D1923&lt;5.7,"Normal",D1923&lt;6.5,"Prediabetes",D1923&gt;=6.5,"Diabetes")</f>
        <v>Prediabetes</v>
      </c>
      <c r="F1923" s="9" t="s">
        <v>2378</v>
      </c>
      <c r="G1923" s="9" t="s">
        <v>2378</v>
      </c>
      <c r="H1923" s="9" t="s">
        <v>2378</v>
      </c>
      <c r="I1923" s="11">
        <v>0</v>
      </c>
      <c r="J1923" s="17" t="s">
        <v>2378</v>
      </c>
    </row>
    <row r="1924" spans="1:10" x14ac:dyDescent="0.3">
      <c r="A1924" s="9" t="s">
        <v>444</v>
      </c>
      <c r="B1924" s="9">
        <v>23.8</v>
      </c>
      <c r="C1924" s="11" t="str" cm="1">
        <f t="array" ref="C1924">_xlfn.IFS(B1924&lt;18.5,"Underweight",B1924&lt;24.9,"Normal Weight",B1924&lt;30,"Overweight",B1924&gt;=30,"Obesity")</f>
        <v>Normal Weight</v>
      </c>
      <c r="D1924" s="9">
        <v>4.08</v>
      </c>
      <c r="E1924" s="11" t="str" cm="1">
        <f t="array" ref="E1924">_xlfn.IFS(D1924&lt;5.7,"Normal",D1924&lt;6.5,"Prediabetes",D1924&gt;=6.5,"Diabetes")</f>
        <v>Normal</v>
      </c>
      <c r="F1924" s="9" t="s">
        <v>2378</v>
      </c>
      <c r="G1924" s="9" t="s">
        <v>2378</v>
      </c>
      <c r="H1924" s="9" t="s">
        <v>2378</v>
      </c>
      <c r="I1924" s="11">
        <v>0</v>
      </c>
      <c r="J1924" s="17" t="s">
        <v>2378</v>
      </c>
    </row>
    <row r="1925" spans="1:10" x14ac:dyDescent="0.3">
      <c r="A1925" s="9" t="s">
        <v>443</v>
      </c>
      <c r="B1925" s="9">
        <v>15.37</v>
      </c>
      <c r="C1925" s="11" t="str" cm="1">
        <f t="array" ref="C1925">_xlfn.IFS(B1925&lt;18.5,"Underweight",B1925&lt;24.9,"Normal Weight",B1925&lt;30,"Overweight",B1925&gt;=30,"Obesity")</f>
        <v>Underweight</v>
      </c>
      <c r="D1925" s="9">
        <v>8.6300000000000008</v>
      </c>
      <c r="E1925" s="11" t="str" cm="1">
        <f t="array" ref="E1925">_xlfn.IFS(D1925&lt;5.7,"Normal",D1925&lt;6.5,"Prediabetes",D1925&gt;=6.5,"Diabetes")</f>
        <v>Diabetes</v>
      </c>
      <c r="F1925" s="9" t="s">
        <v>2380</v>
      </c>
      <c r="G1925" s="9" t="s">
        <v>2378</v>
      </c>
      <c r="H1925" s="9" t="s">
        <v>2378</v>
      </c>
      <c r="I1925" s="11">
        <v>0</v>
      </c>
      <c r="J1925" s="17" t="s">
        <v>2378</v>
      </c>
    </row>
    <row r="1926" spans="1:10" x14ac:dyDescent="0.3">
      <c r="A1926" s="9" t="s">
        <v>442</v>
      </c>
      <c r="B1926" s="9">
        <v>30.4</v>
      </c>
      <c r="C1926" s="11" t="str" cm="1">
        <f t="array" ref="C1926">_xlfn.IFS(B1926&lt;18.5,"Underweight",B1926&lt;24.9,"Normal Weight",B1926&lt;30,"Overweight",B1926&gt;=30,"Obesity")</f>
        <v>Obesity</v>
      </c>
      <c r="D1926" s="9">
        <v>5.28</v>
      </c>
      <c r="E1926" s="11" t="str" cm="1">
        <f t="array" ref="E1926">_xlfn.IFS(D1926&lt;5.7,"Normal",D1926&lt;6.5,"Prediabetes",D1926&gt;=6.5,"Diabetes")</f>
        <v>Normal</v>
      </c>
      <c r="F1926" s="9" t="s">
        <v>2378</v>
      </c>
      <c r="G1926" s="9" t="s">
        <v>2378</v>
      </c>
      <c r="H1926" s="9" t="s">
        <v>2378</v>
      </c>
      <c r="I1926" s="11">
        <v>0</v>
      </c>
      <c r="J1926" s="17" t="s">
        <v>2378</v>
      </c>
    </row>
    <row r="1927" spans="1:10" x14ac:dyDescent="0.3">
      <c r="A1927" s="9" t="s">
        <v>441</v>
      </c>
      <c r="B1927" s="9">
        <v>19.48</v>
      </c>
      <c r="C1927" s="11" t="str" cm="1">
        <f t="array" ref="C1927">_xlfn.IFS(B1927&lt;18.5,"Underweight",B1927&lt;24.9,"Normal Weight",B1927&lt;30,"Overweight",B1927&gt;=30,"Obesity")</f>
        <v>Normal Weight</v>
      </c>
      <c r="D1927" s="9">
        <v>5.63</v>
      </c>
      <c r="E1927" s="11" t="str" cm="1">
        <f t="array" ref="E1927">_xlfn.IFS(D1927&lt;5.7,"Normal",D1927&lt;6.5,"Prediabetes",D1927&gt;=6.5,"Diabetes")</f>
        <v>Normal</v>
      </c>
      <c r="F1927" s="9" t="s">
        <v>2380</v>
      </c>
      <c r="G1927" s="9" t="s">
        <v>2378</v>
      </c>
      <c r="H1927" s="9" t="s">
        <v>2378</v>
      </c>
      <c r="I1927" s="11">
        <v>1</v>
      </c>
      <c r="J1927" s="17" t="s">
        <v>2378</v>
      </c>
    </row>
    <row r="1928" spans="1:10" x14ac:dyDescent="0.3">
      <c r="A1928" s="9" t="s">
        <v>440</v>
      </c>
      <c r="B1928" s="9">
        <v>16.96</v>
      </c>
      <c r="C1928" s="11" t="str" cm="1">
        <f t="array" ref="C1928">_xlfn.IFS(B1928&lt;18.5,"Underweight",B1928&lt;24.9,"Normal Weight",B1928&lt;30,"Overweight",B1928&gt;=30,"Obesity")</f>
        <v>Underweight</v>
      </c>
      <c r="D1928" s="9">
        <v>11.47</v>
      </c>
      <c r="E1928" s="11" t="str" cm="1">
        <f t="array" ref="E1928">_xlfn.IFS(D1928&lt;5.7,"Normal",D1928&lt;6.5,"Prediabetes",D1928&gt;=6.5,"Diabetes")</f>
        <v>Diabetes</v>
      </c>
      <c r="F1928" s="9" t="s">
        <v>2380</v>
      </c>
      <c r="G1928" s="9" t="s">
        <v>2378</v>
      </c>
      <c r="H1928" s="9" t="s">
        <v>2378</v>
      </c>
      <c r="I1928" s="11">
        <v>0</v>
      </c>
      <c r="J1928" s="17" t="s">
        <v>2378</v>
      </c>
    </row>
    <row r="1929" spans="1:10" x14ac:dyDescent="0.3">
      <c r="A1929" s="9" t="s">
        <v>439</v>
      </c>
      <c r="B1929" s="9">
        <v>19.05</v>
      </c>
      <c r="C1929" s="11" t="str" cm="1">
        <f t="array" ref="C1929">_xlfn.IFS(B1929&lt;18.5,"Underweight",B1929&lt;24.9,"Normal Weight",B1929&lt;30,"Overweight",B1929&gt;=30,"Obesity")</f>
        <v>Normal Weight</v>
      </c>
      <c r="D1929" s="9">
        <v>4.92</v>
      </c>
      <c r="E1929" s="11" t="str" cm="1">
        <f t="array" ref="E1929">_xlfn.IFS(D1929&lt;5.7,"Normal",D1929&lt;6.5,"Prediabetes",D1929&gt;=6.5,"Diabetes")</f>
        <v>Normal</v>
      </c>
      <c r="F1929" s="9" t="s">
        <v>2378</v>
      </c>
      <c r="G1929" s="9" t="s">
        <v>2378</v>
      </c>
      <c r="H1929" s="9" t="s">
        <v>2378</v>
      </c>
      <c r="I1929" s="11">
        <v>1</v>
      </c>
      <c r="J1929" s="17" t="s">
        <v>2378</v>
      </c>
    </row>
    <row r="1930" spans="1:10" x14ac:dyDescent="0.3">
      <c r="A1930" s="9" t="s">
        <v>438</v>
      </c>
      <c r="B1930" s="9">
        <v>37.619999999999997</v>
      </c>
      <c r="C1930" s="11" t="str" cm="1">
        <f t="array" ref="C1930">_xlfn.IFS(B1930&lt;18.5,"Underweight",B1930&lt;24.9,"Normal Weight",B1930&lt;30,"Overweight",B1930&gt;=30,"Obesity")</f>
        <v>Obesity</v>
      </c>
      <c r="D1930" s="9">
        <v>4.18</v>
      </c>
      <c r="E1930" s="11" t="str" cm="1">
        <f t="array" ref="E1930">_xlfn.IFS(D1930&lt;5.7,"Normal",D1930&lt;6.5,"Prediabetes",D1930&gt;=6.5,"Diabetes")</f>
        <v>Normal</v>
      </c>
      <c r="F1930" s="9" t="s">
        <v>2378</v>
      </c>
      <c r="G1930" s="9" t="s">
        <v>2378</v>
      </c>
      <c r="H1930" s="9" t="s">
        <v>2378</v>
      </c>
      <c r="I1930" s="11">
        <v>0</v>
      </c>
      <c r="J1930" s="17" t="s">
        <v>2378</v>
      </c>
    </row>
    <row r="1931" spans="1:10" x14ac:dyDescent="0.3">
      <c r="A1931" s="9" t="s">
        <v>437</v>
      </c>
      <c r="B1931" s="9">
        <v>29.1</v>
      </c>
      <c r="C1931" s="11" t="str" cm="1">
        <f t="array" ref="C1931">_xlfn.IFS(B1931&lt;18.5,"Underweight",B1931&lt;24.9,"Normal Weight",B1931&lt;30,"Overweight",B1931&gt;=30,"Obesity")</f>
        <v>Overweight</v>
      </c>
      <c r="D1931" s="9">
        <v>4.67</v>
      </c>
      <c r="E1931" s="11" t="str" cm="1">
        <f t="array" ref="E1931">_xlfn.IFS(D1931&lt;5.7,"Normal",D1931&lt;6.5,"Prediabetes",D1931&gt;=6.5,"Diabetes")</f>
        <v>Normal</v>
      </c>
      <c r="F1931" s="9" t="s">
        <v>2378</v>
      </c>
      <c r="G1931" s="9" t="s">
        <v>2378</v>
      </c>
      <c r="H1931" s="9" t="s">
        <v>2378</v>
      </c>
      <c r="I1931" s="11">
        <v>0</v>
      </c>
      <c r="J1931" s="17" t="s">
        <v>2378</v>
      </c>
    </row>
    <row r="1932" spans="1:10" x14ac:dyDescent="0.3">
      <c r="A1932" s="9" t="s">
        <v>436</v>
      </c>
      <c r="B1932" s="9">
        <v>26.62</v>
      </c>
      <c r="C1932" s="11" t="str" cm="1">
        <f t="array" ref="C1932">_xlfn.IFS(B1932&lt;18.5,"Underweight",B1932&lt;24.9,"Normal Weight",B1932&lt;30,"Overweight",B1932&gt;=30,"Obesity")</f>
        <v>Overweight</v>
      </c>
      <c r="D1932" s="9">
        <v>6.24</v>
      </c>
      <c r="E1932" s="11" t="str" cm="1">
        <f t="array" ref="E1932">_xlfn.IFS(D1932&lt;5.7,"Normal",D1932&lt;6.5,"Prediabetes",D1932&gt;=6.5,"Diabetes")</f>
        <v>Prediabetes</v>
      </c>
      <c r="F1932" s="9" t="s">
        <v>2378</v>
      </c>
      <c r="G1932" s="9" t="s">
        <v>2378</v>
      </c>
      <c r="H1932" s="9" t="s">
        <v>2378</v>
      </c>
      <c r="I1932" s="11">
        <v>0</v>
      </c>
      <c r="J1932" s="17" t="s">
        <v>2378</v>
      </c>
    </row>
    <row r="1933" spans="1:10" x14ac:dyDescent="0.3">
      <c r="A1933" s="9" t="s">
        <v>435</v>
      </c>
      <c r="B1933" s="9">
        <v>25.74</v>
      </c>
      <c r="C1933" s="11" t="str" cm="1">
        <f t="array" ref="C1933">_xlfn.IFS(B1933&lt;18.5,"Underweight",B1933&lt;24.9,"Normal Weight",B1933&lt;30,"Overweight",B1933&gt;=30,"Obesity")</f>
        <v>Overweight</v>
      </c>
      <c r="D1933" s="9">
        <v>5.99</v>
      </c>
      <c r="E1933" s="11" t="str" cm="1">
        <f t="array" ref="E1933">_xlfn.IFS(D1933&lt;5.7,"Normal",D1933&lt;6.5,"Prediabetes",D1933&gt;=6.5,"Diabetes")</f>
        <v>Prediabetes</v>
      </c>
      <c r="F1933" s="9" t="s">
        <v>2378</v>
      </c>
      <c r="G1933" s="9" t="s">
        <v>2378</v>
      </c>
      <c r="H1933" s="9" t="s">
        <v>2378</v>
      </c>
      <c r="I1933" s="11">
        <v>0</v>
      </c>
      <c r="J1933" s="17" t="s">
        <v>2378</v>
      </c>
    </row>
    <row r="1934" spans="1:10" x14ac:dyDescent="0.3">
      <c r="A1934" s="9" t="s">
        <v>434</v>
      </c>
      <c r="B1934" s="9">
        <v>18.22</v>
      </c>
      <c r="C1934" s="11" t="str" cm="1">
        <f t="array" ref="C1934">_xlfn.IFS(B1934&lt;18.5,"Underweight",B1934&lt;24.9,"Normal Weight",B1934&lt;30,"Overweight",B1934&gt;=30,"Obesity")</f>
        <v>Underweight</v>
      </c>
      <c r="D1934" s="9">
        <v>10.27</v>
      </c>
      <c r="E1934" s="11" t="str" cm="1">
        <f t="array" ref="E1934">_xlfn.IFS(D1934&lt;5.7,"Normal",D1934&lt;6.5,"Prediabetes",D1934&gt;=6.5,"Diabetes")</f>
        <v>Diabetes</v>
      </c>
      <c r="F1934" s="9" t="s">
        <v>2380</v>
      </c>
      <c r="G1934" s="9" t="s">
        <v>2378</v>
      </c>
      <c r="H1934" s="9" t="s">
        <v>2378</v>
      </c>
      <c r="I1934" s="11">
        <v>1</v>
      </c>
      <c r="J1934" s="17" t="s">
        <v>2378</v>
      </c>
    </row>
    <row r="1935" spans="1:10" x14ac:dyDescent="0.3">
      <c r="A1935" s="9" t="s">
        <v>433</v>
      </c>
      <c r="B1935" s="9">
        <v>26.03</v>
      </c>
      <c r="C1935" s="11" t="str" cm="1">
        <f t="array" ref="C1935">_xlfn.IFS(B1935&lt;18.5,"Underweight",B1935&lt;24.9,"Normal Weight",B1935&lt;30,"Overweight",B1935&gt;=30,"Obesity")</f>
        <v>Overweight</v>
      </c>
      <c r="D1935" s="9">
        <v>5.97</v>
      </c>
      <c r="E1935" s="11" t="str" cm="1">
        <f t="array" ref="E1935">_xlfn.IFS(D1935&lt;5.7,"Normal",D1935&lt;6.5,"Prediabetes",D1935&gt;=6.5,"Diabetes")</f>
        <v>Prediabetes</v>
      </c>
      <c r="F1935" s="9" t="s">
        <v>2378</v>
      </c>
      <c r="G1935" s="9" t="s">
        <v>2378</v>
      </c>
      <c r="H1935" s="9" t="s">
        <v>2380</v>
      </c>
      <c r="I1935" s="11">
        <v>1</v>
      </c>
      <c r="J1935" s="17" t="s">
        <v>2378</v>
      </c>
    </row>
    <row r="1936" spans="1:10" x14ac:dyDescent="0.3">
      <c r="A1936" s="9" t="s">
        <v>432</v>
      </c>
      <c r="B1936" s="9">
        <v>17.29</v>
      </c>
      <c r="C1936" s="11" t="str" cm="1">
        <f t="array" ref="C1936">_xlfn.IFS(B1936&lt;18.5,"Underweight",B1936&lt;24.9,"Normal Weight",B1936&lt;30,"Overweight",B1936&gt;=30,"Obesity")</f>
        <v>Underweight</v>
      </c>
      <c r="D1936" s="9">
        <v>4.9800000000000004</v>
      </c>
      <c r="E1936" s="11" t="str" cm="1">
        <f t="array" ref="E1936">_xlfn.IFS(D1936&lt;5.7,"Normal",D1936&lt;6.5,"Prediabetes",D1936&gt;=6.5,"Diabetes")</f>
        <v>Normal</v>
      </c>
      <c r="F1936" s="9" t="s">
        <v>2378</v>
      </c>
      <c r="G1936" s="9" t="s">
        <v>2378</v>
      </c>
      <c r="H1936" s="9" t="s">
        <v>2378</v>
      </c>
      <c r="I1936" s="11">
        <v>0</v>
      </c>
      <c r="J1936" s="17" t="s">
        <v>2378</v>
      </c>
    </row>
    <row r="1937" spans="1:10" x14ac:dyDescent="0.3">
      <c r="A1937" s="9" t="s">
        <v>431</v>
      </c>
      <c r="B1937" s="9">
        <v>18.170000000000002</v>
      </c>
      <c r="C1937" s="11" t="str" cm="1">
        <f t="array" ref="C1937">_xlfn.IFS(B1937&lt;18.5,"Underweight",B1937&lt;24.9,"Normal Weight",B1937&lt;30,"Overweight",B1937&gt;=30,"Obesity")</f>
        <v>Underweight</v>
      </c>
      <c r="D1937" s="9">
        <v>6.91</v>
      </c>
      <c r="E1937" s="11" t="str" cm="1">
        <f t="array" ref="E1937">_xlfn.IFS(D1937&lt;5.7,"Normal",D1937&lt;6.5,"Prediabetes",D1937&gt;=6.5,"Diabetes")</f>
        <v>Diabetes</v>
      </c>
      <c r="F1937" s="9" t="s">
        <v>2380</v>
      </c>
      <c r="G1937" s="9" t="s">
        <v>2378</v>
      </c>
      <c r="H1937" s="9" t="s">
        <v>2378</v>
      </c>
      <c r="I1937" s="11">
        <v>1</v>
      </c>
      <c r="J1937" s="17" t="s">
        <v>2378</v>
      </c>
    </row>
    <row r="1938" spans="1:10" x14ac:dyDescent="0.3">
      <c r="A1938" s="9" t="s">
        <v>430</v>
      </c>
      <c r="B1938" s="9">
        <v>32.54</v>
      </c>
      <c r="C1938" s="11" t="str" cm="1">
        <f t="array" ref="C1938">_xlfn.IFS(B1938&lt;18.5,"Underweight",B1938&lt;24.9,"Normal Weight",B1938&lt;30,"Overweight",B1938&gt;=30,"Obesity")</f>
        <v>Obesity</v>
      </c>
      <c r="D1938" s="9">
        <v>6.38</v>
      </c>
      <c r="E1938" s="11" t="str" cm="1">
        <f t="array" ref="E1938">_xlfn.IFS(D1938&lt;5.7,"Normal",D1938&lt;6.5,"Prediabetes",D1938&gt;=6.5,"Diabetes")</f>
        <v>Prediabetes</v>
      </c>
      <c r="F1938" s="9" t="s">
        <v>2378</v>
      </c>
      <c r="G1938" s="9" t="s">
        <v>2379</v>
      </c>
      <c r="H1938" s="9" t="s">
        <v>2378</v>
      </c>
      <c r="I1938" s="11">
        <v>1</v>
      </c>
      <c r="J1938" s="17" t="s">
        <v>2378</v>
      </c>
    </row>
    <row r="1939" spans="1:10" x14ac:dyDescent="0.3">
      <c r="A1939" s="9" t="s">
        <v>429</v>
      </c>
      <c r="B1939" s="9">
        <v>30.25</v>
      </c>
      <c r="C1939" s="11" t="str" cm="1">
        <f t="array" ref="C1939">_xlfn.IFS(B1939&lt;18.5,"Underweight",B1939&lt;24.9,"Normal Weight",B1939&lt;30,"Overweight",B1939&gt;=30,"Obesity")</f>
        <v>Obesity</v>
      </c>
      <c r="D1939" s="9">
        <v>4.7699999999999996</v>
      </c>
      <c r="E1939" s="11" t="str" cm="1">
        <f t="array" ref="E1939">_xlfn.IFS(D1939&lt;5.7,"Normal",D1939&lt;6.5,"Prediabetes",D1939&gt;=6.5,"Diabetes")</f>
        <v>Normal</v>
      </c>
      <c r="F1939" s="9" t="s">
        <v>2378</v>
      </c>
      <c r="G1939" s="9" t="s">
        <v>2378</v>
      </c>
      <c r="H1939" s="9" t="s">
        <v>2378</v>
      </c>
      <c r="I1939" s="11">
        <v>0</v>
      </c>
      <c r="J1939" s="17" t="s">
        <v>2378</v>
      </c>
    </row>
    <row r="1940" spans="1:10" x14ac:dyDescent="0.3">
      <c r="A1940" s="9" t="s">
        <v>428</v>
      </c>
      <c r="B1940" s="9">
        <v>19.59</v>
      </c>
      <c r="C1940" s="11" t="str" cm="1">
        <f t="array" ref="C1940">_xlfn.IFS(B1940&lt;18.5,"Underweight",B1940&lt;24.9,"Normal Weight",B1940&lt;30,"Overweight",B1940&gt;=30,"Obesity")</f>
        <v>Normal Weight</v>
      </c>
      <c r="D1940" s="9">
        <v>6.04</v>
      </c>
      <c r="E1940" s="11" t="str" cm="1">
        <f t="array" ref="E1940">_xlfn.IFS(D1940&lt;5.7,"Normal",D1940&lt;6.5,"Prediabetes",D1940&gt;=6.5,"Diabetes")</f>
        <v>Prediabetes</v>
      </c>
      <c r="F1940" s="9" t="s">
        <v>2380</v>
      </c>
      <c r="G1940" s="9" t="s">
        <v>2378</v>
      </c>
      <c r="H1940" s="9" t="s">
        <v>2378</v>
      </c>
      <c r="I1940" s="11">
        <v>1</v>
      </c>
      <c r="J1940" s="17" t="s">
        <v>2378</v>
      </c>
    </row>
    <row r="1941" spans="1:10" x14ac:dyDescent="0.3">
      <c r="A1941" s="9" t="s">
        <v>427</v>
      </c>
      <c r="B1941" s="9">
        <v>45.9</v>
      </c>
      <c r="C1941" s="11" t="str" cm="1">
        <f t="array" ref="C1941">_xlfn.IFS(B1941&lt;18.5,"Underweight",B1941&lt;24.9,"Normal Weight",B1941&lt;30,"Overweight",B1941&gt;=30,"Obesity")</f>
        <v>Obesity</v>
      </c>
      <c r="D1941" s="9">
        <v>4.3</v>
      </c>
      <c r="E1941" s="11" t="str" cm="1">
        <f t="array" ref="E1941">_xlfn.IFS(D1941&lt;5.7,"Normal",D1941&lt;6.5,"Prediabetes",D1941&gt;=6.5,"Diabetes")</f>
        <v>Normal</v>
      </c>
      <c r="F1941" s="9" t="s">
        <v>2380</v>
      </c>
      <c r="G1941" s="9" t="s">
        <v>2378</v>
      </c>
      <c r="H1941" s="9" t="s">
        <v>2378</v>
      </c>
      <c r="I1941" s="11">
        <v>1</v>
      </c>
      <c r="J1941" s="17" t="s">
        <v>2378</v>
      </c>
    </row>
    <row r="1942" spans="1:10" x14ac:dyDescent="0.3">
      <c r="A1942" s="9" t="s">
        <v>426</v>
      </c>
      <c r="B1942" s="9">
        <v>17.059999999999999</v>
      </c>
      <c r="C1942" s="11" t="str" cm="1">
        <f t="array" ref="C1942">_xlfn.IFS(B1942&lt;18.5,"Underweight",B1942&lt;24.9,"Normal Weight",B1942&lt;30,"Overweight",B1942&gt;=30,"Obesity")</f>
        <v>Underweight</v>
      </c>
      <c r="D1942" s="9">
        <v>8.75</v>
      </c>
      <c r="E1942" s="11" t="str" cm="1">
        <f t="array" ref="E1942">_xlfn.IFS(D1942&lt;5.7,"Normal",D1942&lt;6.5,"Prediabetes",D1942&gt;=6.5,"Diabetes")</f>
        <v>Diabetes</v>
      </c>
      <c r="F1942" s="9" t="s">
        <v>2380</v>
      </c>
      <c r="G1942" s="9" t="s">
        <v>2378</v>
      </c>
      <c r="H1942" s="9" t="s">
        <v>2378</v>
      </c>
      <c r="I1942" s="11">
        <v>0</v>
      </c>
      <c r="J1942" s="17" t="s">
        <v>2378</v>
      </c>
    </row>
    <row r="1943" spans="1:10" x14ac:dyDescent="0.3">
      <c r="A1943" s="9" t="s">
        <v>425</v>
      </c>
      <c r="B1943" s="9">
        <v>32.07</v>
      </c>
      <c r="C1943" s="11" t="str" cm="1">
        <f t="array" ref="C1943">_xlfn.IFS(B1943&lt;18.5,"Underweight",B1943&lt;24.9,"Normal Weight",B1943&lt;30,"Overweight",B1943&gt;=30,"Obesity")</f>
        <v>Obesity</v>
      </c>
      <c r="D1943" s="9">
        <v>5.25</v>
      </c>
      <c r="E1943" s="11" t="str" cm="1">
        <f t="array" ref="E1943">_xlfn.IFS(D1943&lt;5.7,"Normal",D1943&lt;6.5,"Prediabetes",D1943&gt;=6.5,"Diabetes")</f>
        <v>Normal</v>
      </c>
      <c r="F1943" s="9" t="s">
        <v>2378</v>
      </c>
      <c r="G1943" s="9" t="s">
        <v>2378</v>
      </c>
      <c r="H1943" s="9" t="s">
        <v>2380</v>
      </c>
      <c r="I1943" s="11">
        <v>1</v>
      </c>
      <c r="J1943" s="17" t="s">
        <v>2378</v>
      </c>
    </row>
    <row r="1944" spans="1:10" x14ac:dyDescent="0.3">
      <c r="A1944" s="9" t="s">
        <v>424</v>
      </c>
      <c r="B1944" s="9">
        <v>16.5</v>
      </c>
      <c r="C1944" s="11" t="str" cm="1">
        <f t="array" ref="C1944">_xlfn.IFS(B1944&lt;18.5,"Underweight",B1944&lt;24.9,"Normal Weight",B1944&lt;30,"Overweight",B1944&gt;=30,"Obesity")</f>
        <v>Underweight</v>
      </c>
      <c r="D1944" s="9">
        <v>5.03</v>
      </c>
      <c r="E1944" s="11" t="str" cm="1">
        <f t="array" ref="E1944">_xlfn.IFS(D1944&lt;5.7,"Normal",D1944&lt;6.5,"Prediabetes",D1944&gt;=6.5,"Diabetes")</f>
        <v>Normal</v>
      </c>
      <c r="F1944" s="9" t="s">
        <v>2378</v>
      </c>
      <c r="G1944" s="9" t="s">
        <v>2378</v>
      </c>
      <c r="H1944" s="9" t="s">
        <v>2378</v>
      </c>
      <c r="I1944" s="11">
        <v>1</v>
      </c>
      <c r="J1944" s="17" t="s">
        <v>2378</v>
      </c>
    </row>
    <row r="1945" spans="1:10" x14ac:dyDescent="0.3">
      <c r="A1945" s="9" t="s">
        <v>423</v>
      </c>
      <c r="B1945" s="9">
        <v>31.4</v>
      </c>
      <c r="C1945" s="11" t="str" cm="1">
        <f t="array" ref="C1945">_xlfn.IFS(B1945&lt;18.5,"Underweight",B1945&lt;24.9,"Normal Weight",B1945&lt;30,"Overweight",B1945&gt;=30,"Obesity")</f>
        <v>Obesity</v>
      </c>
      <c r="D1945" s="9">
        <v>5.88</v>
      </c>
      <c r="E1945" s="11" t="str" cm="1">
        <f t="array" ref="E1945">_xlfn.IFS(D1945&lt;5.7,"Normal",D1945&lt;6.5,"Prediabetes",D1945&gt;=6.5,"Diabetes")</f>
        <v>Prediabetes</v>
      </c>
      <c r="F1945" s="9" t="s">
        <v>2378</v>
      </c>
      <c r="G1945" s="9" t="s">
        <v>2378</v>
      </c>
      <c r="H1945" s="9" t="s">
        <v>2378</v>
      </c>
      <c r="I1945" s="11">
        <v>1</v>
      </c>
      <c r="J1945" s="17" t="s">
        <v>2378</v>
      </c>
    </row>
    <row r="1946" spans="1:10" x14ac:dyDescent="0.3">
      <c r="A1946" s="9" t="s">
        <v>422</v>
      </c>
      <c r="B1946" s="9">
        <v>20.36</v>
      </c>
      <c r="C1946" s="11" t="str" cm="1">
        <f t="array" ref="C1946">_xlfn.IFS(B1946&lt;18.5,"Underweight",B1946&lt;24.9,"Normal Weight",B1946&lt;30,"Overweight",B1946&gt;=30,"Obesity")</f>
        <v>Normal Weight</v>
      </c>
      <c r="D1946" s="9">
        <v>4.49</v>
      </c>
      <c r="E1946" s="11" t="str" cm="1">
        <f t="array" ref="E1946">_xlfn.IFS(D1946&lt;5.7,"Normal",D1946&lt;6.5,"Prediabetes",D1946&gt;=6.5,"Diabetes")</f>
        <v>Normal</v>
      </c>
      <c r="F1946" s="9" t="s">
        <v>2378</v>
      </c>
      <c r="G1946" s="9" t="s">
        <v>2378</v>
      </c>
      <c r="H1946" s="9" t="s">
        <v>2378</v>
      </c>
      <c r="I1946" s="11">
        <v>0</v>
      </c>
      <c r="J1946" s="17" t="s">
        <v>2378</v>
      </c>
    </row>
    <row r="1947" spans="1:10" x14ac:dyDescent="0.3">
      <c r="A1947" s="9" t="s">
        <v>421</v>
      </c>
      <c r="B1947" s="9">
        <v>25.46</v>
      </c>
      <c r="C1947" s="11" t="str" cm="1">
        <f t="array" ref="C1947">_xlfn.IFS(B1947&lt;18.5,"Underweight",B1947&lt;24.9,"Normal Weight",B1947&lt;30,"Overweight",B1947&gt;=30,"Obesity")</f>
        <v>Overweight</v>
      </c>
      <c r="D1947" s="9">
        <v>4.1399999999999997</v>
      </c>
      <c r="E1947" s="11" t="str" cm="1">
        <f t="array" ref="E1947">_xlfn.IFS(D1947&lt;5.7,"Normal",D1947&lt;6.5,"Prediabetes",D1947&gt;=6.5,"Diabetes")</f>
        <v>Normal</v>
      </c>
      <c r="F1947" s="9" t="s">
        <v>2378</v>
      </c>
      <c r="G1947" s="9" t="s">
        <v>2378</v>
      </c>
      <c r="H1947" s="9" t="s">
        <v>2378</v>
      </c>
      <c r="I1947" s="11">
        <v>1</v>
      </c>
      <c r="J1947" s="17" t="s">
        <v>2378</v>
      </c>
    </row>
    <row r="1948" spans="1:10" x14ac:dyDescent="0.3">
      <c r="A1948" s="9" t="s">
        <v>420</v>
      </c>
      <c r="B1948" s="9">
        <v>17.09</v>
      </c>
      <c r="C1948" s="11" t="str" cm="1">
        <f t="array" ref="C1948">_xlfn.IFS(B1948&lt;18.5,"Underweight",B1948&lt;24.9,"Normal Weight",B1948&lt;30,"Overweight",B1948&gt;=30,"Obesity")</f>
        <v>Underweight</v>
      </c>
      <c r="D1948" s="9">
        <v>5.8</v>
      </c>
      <c r="E1948" s="11" t="str" cm="1">
        <f t="array" ref="E1948">_xlfn.IFS(D1948&lt;5.7,"Normal",D1948&lt;6.5,"Prediabetes",D1948&gt;=6.5,"Diabetes")</f>
        <v>Prediabetes</v>
      </c>
      <c r="F1948" s="9" t="s">
        <v>2380</v>
      </c>
      <c r="G1948" s="9" t="s">
        <v>2378</v>
      </c>
      <c r="H1948" s="9" t="s">
        <v>2378</v>
      </c>
      <c r="I1948" s="11">
        <v>0</v>
      </c>
      <c r="J1948" s="17" t="s">
        <v>2378</v>
      </c>
    </row>
    <row r="1949" spans="1:10" x14ac:dyDescent="0.3">
      <c r="A1949" s="9" t="s">
        <v>419</v>
      </c>
      <c r="B1949" s="9">
        <v>20.83</v>
      </c>
      <c r="C1949" s="11" t="str" cm="1">
        <f t="array" ref="C1949">_xlfn.IFS(B1949&lt;18.5,"Underweight",B1949&lt;24.9,"Normal Weight",B1949&lt;30,"Overweight",B1949&gt;=30,"Obesity")</f>
        <v>Normal Weight</v>
      </c>
      <c r="D1949" s="9">
        <v>5.12</v>
      </c>
      <c r="E1949" s="11" t="str" cm="1">
        <f t="array" ref="E1949">_xlfn.IFS(D1949&lt;5.7,"Normal",D1949&lt;6.5,"Prediabetes",D1949&gt;=6.5,"Diabetes")</f>
        <v>Normal</v>
      </c>
      <c r="F1949" s="9" t="s">
        <v>2378</v>
      </c>
      <c r="G1949" s="9" t="s">
        <v>2378</v>
      </c>
      <c r="H1949" s="9" t="s">
        <v>2378</v>
      </c>
      <c r="I1949" s="11">
        <v>0</v>
      </c>
      <c r="J1949" s="17" t="s">
        <v>2378</v>
      </c>
    </row>
    <row r="1950" spans="1:10" x14ac:dyDescent="0.3">
      <c r="A1950" s="9" t="s">
        <v>418</v>
      </c>
      <c r="B1950" s="9">
        <v>18.920000000000002</v>
      </c>
      <c r="C1950" s="11" t="str" cm="1">
        <f t="array" ref="C1950">_xlfn.IFS(B1950&lt;18.5,"Underweight",B1950&lt;24.9,"Normal Weight",B1950&lt;30,"Overweight",B1950&gt;=30,"Obesity")</f>
        <v>Normal Weight</v>
      </c>
      <c r="D1950" s="9">
        <v>5.98</v>
      </c>
      <c r="E1950" s="11" t="str" cm="1">
        <f t="array" ref="E1950">_xlfn.IFS(D1950&lt;5.7,"Normal",D1950&lt;6.5,"Prediabetes",D1950&gt;=6.5,"Diabetes")</f>
        <v>Prediabetes</v>
      </c>
      <c r="F1950" s="9" t="s">
        <v>2380</v>
      </c>
      <c r="G1950" s="9" t="s">
        <v>2378</v>
      </c>
      <c r="H1950" s="9" t="s">
        <v>2378</v>
      </c>
      <c r="I1950" s="11">
        <v>1</v>
      </c>
      <c r="J1950" s="17" t="s">
        <v>2378</v>
      </c>
    </row>
    <row r="1951" spans="1:10" x14ac:dyDescent="0.3">
      <c r="A1951" s="9" t="s">
        <v>417</v>
      </c>
      <c r="B1951" s="9">
        <v>37.1</v>
      </c>
      <c r="C1951" s="11" t="str" cm="1">
        <f t="array" ref="C1951">_xlfn.IFS(B1951&lt;18.5,"Underweight",B1951&lt;24.9,"Normal Weight",B1951&lt;30,"Overweight",B1951&gt;=30,"Obesity")</f>
        <v>Obesity</v>
      </c>
      <c r="D1951" s="9">
        <v>5.46</v>
      </c>
      <c r="E1951" s="11" t="str" cm="1">
        <f t="array" ref="E1951">_xlfn.IFS(D1951&lt;5.7,"Normal",D1951&lt;6.5,"Prediabetes",D1951&gt;=6.5,"Diabetes")</f>
        <v>Normal</v>
      </c>
      <c r="F1951" s="9" t="s">
        <v>2378</v>
      </c>
      <c r="G1951" s="9" t="s">
        <v>2378</v>
      </c>
      <c r="H1951" s="9" t="s">
        <v>2378</v>
      </c>
      <c r="I1951" s="11">
        <v>0</v>
      </c>
      <c r="J1951" s="17" t="s">
        <v>2378</v>
      </c>
    </row>
    <row r="1952" spans="1:10" x14ac:dyDescent="0.3">
      <c r="A1952" s="9" t="s">
        <v>416</v>
      </c>
      <c r="B1952" s="9">
        <v>22.515000000000001</v>
      </c>
      <c r="C1952" s="11" t="str" cm="1">
        <f t="array" ref="C1952">_xlfn.IFS(B1952&lt;18.5,"Underweight",B1952&lt;24.9,"Normal Weight",B1952&lt;30,"Overweight",B1952&gt;=30,"Obesity")</f>
        <v>Normal Weight</v>
      </c>
      <c r="D1952" s="9">
        <v>4.91</v>
      </c>
      <c r="E1952" s="11" t="str" cm="1">
        <f t="array" ref="E1952">_xlfn.IFS(D1952&lt;5.7,"Normal",D1952&lt;6.5,"Prediabetes",D1952&gt;=6.5,"Diabetes")</f>
        <v>Normal</v>
      </c>
      <c r="F1952" s="9" t="s">
        <v>2380</v>
      </c>
      <c r="G1952" s="9" t="s">
        <v>2378</v>
      </c>
      <c r="H1952" s="9" t="s">
        <v>2380</v>
      </c>
      <c r="I1952" s="11">
        <v>1</v>
      </c>
      <c r="J1952" s="17" t="s">
        <v>2378</v>
      </c>
    </row>
    <row r="1953" spans="1:10" x14ac:dyDescent="0.3">
      <c r="A1953" s="9" t="s">
        <v>415</v>
      </c>
      <c r="B1953" s="9">
        <v>32.700000000000003</v>
      </c>
      <c r="C1953" s="11" t="str" cm="1">
        <f t="array" ref="C1953">_xlfn.IFS(B1953&lt;18.5,"Underweight",B1953&lt;24.9,"Normal Weight",B1953&lt;30,"Overweight",B1953&gt;=30,"Obesity")</f>
        <v>Obesity</v>
      </c>
      <c r="D1953" s="9">
        <v>4.66</v>
      </c>
      <c r="E1953" s="11" t="str" cm="1">
        <f t="array" ref="E1953">_xlfn.IFS(D1953&lt;5.7,"Normal",D1953&lt;6.5,"Prediabetes",D1953&gt;=6.5,"Diabetes")</f>
        <v>Normal</v>
      </c>
      <c r="F1953" s="9" t="s">
        <v>2378</v>
      </c>
      <c r="G1953" s="9" t="s">
        <v>2378</v>
      </c>
      <c r="H1953" s="9" t="s">
        <v>2378</v>
      </c>
      <c r="I1953" s="11">
        <v>0</v>
      </c>
      <c r="J1953" s="17" t="s">
        <v>2378</v>
      </c>
    </row>
    <row r="1954" spans="1:10" x14ac:dyDescent="0.3">
      <c r="A1954" s="9" t="s">
        <v>414</v>
      </c>
      <c r="B1954" s="9">
        <v>17.75</v>
      </c>
      <c r="C1954" s="11" t="str" cm="1">
        <f t="array" ref="C1954">_xlfn.IFS(B1954&lt;18.5,"Underweight",B1954&lt;24.9,"Normal Weight",B1954&lt;30,"Overweight",B1954&gt;=30,"Obesity")</f>
        <v>Underweight</v>
      </c>
      <c r="D1954" s="9">
        <v>6.8</v>
      </c>
      <c r="E1954" s="11" t="str" cm="1">
        <f t="array" ref="E1954">_xlfn.IFS(D1954&lt;5.7,"Normal",D1954&lt;6.5,"Prediabetes",D1954&gt;=6.5,"Diabetes")</f>
        <v>Diabetes</v>
      </c>
      <c r="F1954" s="9" t="s">
        <v>2380</v>
      </c>
      <c r="G1954" s="9" t="s">
        <v>2378</v>
      </c>
      <c r="H1954" s="9" t="s">
        <v>2378</v>
      </c>
      <c r="I1954" s="11">
        <v>1</v>
      </c>
      <c r="J1954" s="17" t="s">
        <v>2378</v>
      </c>
    </row>
    <row r="1955" spans="1:10" x14ac:dyDescent="0.3">
      <c r="A1955" s="9" t="s">
        <v>413</v>
      </c>
      <c r="B1955" s="9">
        <v>33.630000000000003</v>
      </c>
      <c r="C1955" s="11" t="str" cm="1">
        <f t="array" ref="C1955">_xlfn.IFS(B1955&lt;18.5,"Underweight",B1955&lt;24.9,"Normal Weight",B1955&lt;30,"Overweight",B1955&gt;=30,"Obesity")</f>
        <v>Obesity</v>
      </c>
      <c r="D1955" s="9">
        <v>4.47</v>
      </c>
      <c r="E1955" s="11" t="str" cm="1">
        <f t="array" ref="E1955">_xlfn.IFS(D1955&lt;5.7,"Normal",D1955&lt;6.5,"Prediabetes",D1955&gt;=6.5,"Diabetes")</f>
        <v>Normal</v>
      </c>
      <c r="F1955" s="9" t="s">
        <v>2380</v>
      </c>
      <c r="G1955" s="9" t="s">
        <v>2378</v>
      </c>
      <c r="H1955" s="9" t="s">
        <v>2378</v>
      </c>
      <c r="I1955" s="11">
        <v>0</v>
      </c>
      <c r="J1955" s="17" t="s">
        <v>2378</v>
      </c>
    </row>
    <row r="1956" spans="1:10" x14ac:dyDescent="0.3">
      <c r="A1956" s="9" t="s">
        <v>412</v>
      </c>
      <c r="B1956" s="9">
        <v>34.799999999999997</v>
      </c>
      <c r="C1956" s="11" t="str" cm="1">
        <f t="array" ref="C1956">_xlfn.IFS(B1956&lt;18.5,"Underweight",B1956&lt;24.9,"Normal Weight",B1956&lt;30,"Overweight",B1956&gt;=30,"Obesity")</f>
        <v>Obesity</v>
      </c>
      <c r="D1956" s="9">
        <v>4.08</v>
      </c>
      <c r="E1956" s="11" t="str" cm="1">
        <f t="array" ref="E1956">_xlfn.IFS(D1956&lt;5.7,"Normal",D1956&lt;6.5,"Prediabetes",D1956&gt;=6.5,"Diabetes")</f>
        <v>Normal</v>
      </c>
      <c r="F1956" s="9" t="s">
        <v>2380</v>
      </c>
      <c r="G1956" s="9" t="s">
        <v>2378</v>
      </c>
      <c r="H1956" s="9" t="s">
        <v>2378</v>
      </c>
      <c r="I1956" s="11">
        <v>1</v>
      </c>
      <c r="J1956" s="17" t="s">
        <v>2378</v>
      </c>
    </row>
    <row r="1957" spans="1:10" x14ac:dyDescent="0.3">
      <c r="A1957" s="9" t="s">
        <v>411</v>
      </c>
      <c r="B1957" s="9">
        <v>16.809999999999999</v>
      </c>
      <c r="C1957" s="11" t="str" cm="1">
        <f t="array" ref="C1957">_xlfn.IFS(B1957&lt;18.5,"Underweight",B1957&lt;24.9,"Normal Weight",B1957&lt;30,"Overweight",B1957&gt;=30,"Obesity")</f>
        <v>Underweight</v>
      </c>
      <c r="D1957" s="9">
        <v>5.51</v>
      </c>
      <c r="E1957" s="11" t="str" cm="1">
        <f t="array" ref="E1957">_xlfn.IFS(D1957&lt;5.7,"Normal",D1957&lt;6.5,"Prediabetes",D1957&gt;=6.5,"Diabetes")</f>
        <v>Normal</v>
      </c>
      <c r="F1957" s="9" t="s">
        <v>2380</v>
      </c>
      <c r="G1957" s="9" t="s">
        <v>2378</v>
      </c>
      <c r="H1957" s="9" t="s">
        <v>2378</v>
      </c>
      <c r="I1957" s="11">
        <v>1</v>
      </c>
      <c r="J1957" s="17" t="s">
        <v>2378</v>
      </c>
    </row>
    <row r="1958" spans="1:10" x14ac:dyDescent="0.3">
      <c r="A1958" s="9" t="s">
        <v>410</v>
      </c>
      <c r="B1958" s="9">
        <v>16.690000000000001</v>
      </c>
      <c r="C1958" s="11" t="str" cm="1">
        <f t="array" ref="C1958">_xlfn.IFS(B1958&lt;18.5,"Underweight",B1958&lt;24.9,"Normal Weight",B1958&lt;30,"Overweight",B1958&gt;=30,"Obesity")</f>
        <v>Underweight</v>
      </c>
      <c r="D1958" s="9">
        <v>8.4</v>
      </c>
      <c r="E1958" s="11" t="str" cm="1">
        <f t="array" ref="E1958">_xlfn.IFS(D1958&lt;5.7,"Normal",D1958&lt;6.5,"Prediabetes",D1958&gt;=6.5,"Diabetes")</f>
        <v>Diabetes</v>
      </c>
      <c r="F1958" s="9" t="s">
        <v>2380</v>
      </c>
      <c r="G1958" s="9" t="s">
        <v>2378</v>
      </c>
      <c r="H1958" s="9" t="s">
        <v>2378</v>
      </c>
      <c r="I1958" s="11">
        <v>0</v>
      </c>
      <c r="J1958" s="17" t="s">
        <v>2378</v>
      </c>
    </row>
    <row r="1959" spans="1:10" x14ac:dyDescent="0.3">
      <c r="A1959" s="9" t="s">
        <v>409</v>
      </c>
      <c r="B1959" s="9">
        <v>23.21</v>
      </c>
      <c r="C1959" s="11" t="str" cm="1">
        <f t="array" ref="C1959">_xlfn.IFS(B1959&lt;18.5,"Underweight",B1959&lt;24.9,"Normal Weight",B1959&lt;30,"Overweight",B1959&gt;=30,"Obesity")</f>
        <v>Normal Weight</v>
      </c>
      <c r="D1959" s="9">
        <v>5.14</v>
      </c>
      <c r="E1959" s="11" t="str" cm="1">
        <f t="array" ref="E1959">_xlfn.IFS(D1959&lt;5.7,"Normal",D1959&lt;6.5,"Prediabetes",D1959&gt;=6.5,"Diabetes")</f>
        <v>Normal</v>
      </c>
      <c r="F1959" s="9" t="s">
        <v>2380</v>
      </c>
      <c r="G1959" s="9" t="s">
        <v>2378</v>
      </c>
      <c r="H1959" s="9" t="s">
        <v>2378</v>
      </c>
      <c r="I1959" s="11">
        <v>1</v>
      </c>
      <c r="J1959" s="17" t="s">
        <v>2378</v>
      </c>
    </row>
    <row r="1960" spans="1:10" x14ac:dyDescent="0.3">
      <c r="A1960" s="9" t="s">
        <v>408</v>
      </c>
      <c r="B1960" s="9">
        <v>25.175000000000001</v>
      </c>
      <c r="C1960" s="11" t="str" cm="1">
        <f t="array" ref="C1960">_xlfn.IFS(B1960&lt;18.5,"Underweight",B1960&lt;24.9,"Normal Weight",B1960&lt;30,"Overweight",B1960&gt;=30,"Obesity")</f>
        <v>Overweight</v>
      </c>
      <c r="D1960" s="9">
        <v>5.21</v>
      </c>
      <c r="E1960" s="11" t="str" cm="1">
        <f t="array" ref="E1960">_xlfn.IFS(D1960&lt;5.7,"Normal",D1960&lt;6.5,"Prediabetes",D1960&gt;=6.5,"Diabetes")</f>
        <v>Normal</v>
      </c>
      <c r="F1960" s="9" t="s">
        <v>2380</v>
      </c>
      <c r="G1960" s="9" t="s">
        <v>2378</v>
      </c>
      <c r="H1960" s="9" t="s">
        <v>2378</v>
      </c>
      <c r="I1960" s="11">
        <v>1</v>
      </c>
      <c r="J1960" s="17" t="s">
        <v>2378</v>
      </c>
    </row>
    <row r="1961" spans="1:10" x14ac:dyDescent="0.3">
      <c r="A1961" s="9" t="s">
        <v>407</v>
      </c>
      <c r="B1961" s="9">
        <v>34.770000000000003</v>
      </c>
      <c r="C1961" s="11" t="str" cm="1">
        <f t="array" ref="C1961">_xlfn.IFS(B1961&lt;18.5,"Underweight",B1961&lt;24.9,"Normal Weight",B1961&lt;30,"Overweight",B1961&gt;=30,"Obesity")</f>
        <v>Obesity</v>
      </c>
      <c r="D1961" s="9">
        <v>6.23</v>
      </c>
      <c r="E1961" s="11" t="str" cm="1">
        <f t="array" ref="E1961">_xlfn.IFS(D1961&lt;5.7,"Normal",D1961&lt;6.5,"Prediabetes",D1961&gt;=6.5,"Diabetes")</f>
        <v>Prediabetes</v>
      </c>
      <c r="F1961" s="9" t="s">
        <v>2378</v>
      </c>
      <c r="G1961" s="9" t="s">
        <v>2378</v>
      </c>
      <c r="H1961" s="9" t="s">
        <v>2378</v>
      </c>
      <c r="I1961" s="11">
        <v>0</v>
      </c>
      <c r="J1961" s="17" t="s">
        <v>2378</v>
      </c>
    </row>
    <row r="1962" spans="1:10" x14ac:dyDescent="0.3">
      <c r="A1962" s="9" t="s">
        <v>406</v>
      </c>
      <c r="B1962" s="9">
        <v>27.7</v>
      </c>
      <c r="C1962" s="11" t="str" cm="1">
        <f t="array" ref="C1962">_xlfn.IFS(B1962&lt;18.5,"Underweight",B1962&lt;24.9,"Normal Weight",B1962&lt;30,"Overweight",B1962&gt;=30,"Obesity")</f>
        <v>Overweight</v>
      </c>
      <c r="D1962" s="9">
        <v>5.6</v>
      </c>
      <c r="E1962" s="11" t="str" cm="1">
        <f t="array" ref="E1962">_xlfn.IFS(D1962&lt;5.7,"Normal",D1962&lt;6.5,"Prediabetes",D1962&gt;=6.5,"Diabetes")</f>
        <v>Normal</v>
      </c>
      <c r="F1962" s="9" t="s">
        <v>2378</v>
      </c>
      <c r="G1962" s="9" t="s">
        <v>2378</v>
      </c>
      <c r="H1962" s="9" t="s">
        <v>2378</v>
      </c>
      <c r="I1962" s="11">
        <v>1</v>
      </c>
      <c r="J1962" s="17" t="s">
        <v>2378</v>
      </c>
    </row>
    <row r="1963" spans="1:10" x14ac:dyDescent="0.3">
      <c r="A1963" s="9" t="s">
        <v>405</v>
      </c>
      <c r="B1963" s="9">
        <v>19.12</v>
      </c>
      <c r="C1963" s="11" t="str" cm="1">
        <f t="array" ref="C1963">_xlfn.IFS(B1963&lt;18.5,"Underweight",B1963&lt;24.9,"Normal Weight",B1963&lt;30,"Overweight",B1963&gt;=30,"Obesity")</f>
        <v>Normal Weight</v>
      </c>
      <c r="D1963" s="9">
        <v>4.72</v>
      </c>
      <c r="E1963" s="11" t="str" cm="1">
        <f t="array" ref="E1963">_xlfn.IFS(D1963&lt;5.7,"Normal",D1963&lt;6.5,"Prediabetes",D1963&gt;=6.5,"Diabetes")</f>
        <v>Normal</v>
      </c>
      <c r="F1963" s="9" t="s">
        <v>2380</v>
      </c>
      <c r="G1963" s="9" t="s">
        <v>2378</v>
      </c>
      <c r="H1963" s="9" t="s">
        <v>2378</v>
      </c>
      <c r="I1963" s="11">
        <v>1</v>
      </c>
      <c r="J1963" s="17" t="s">
        <v>2378</v>
      </c>
    </row>
    <row r="1964" spans="1:10" x14ac:dyDescent="0.3">
      <c r="A1964" s="9" t="s">
        <v>404</v>
      </c>
      <c r="B1964" s="9">
        <v>32.67</v>
      </c>
      <c r="C1964" s="11" t="str" cm="1">
        <f t="array" ref="C1964">_xlfn.IFS(B1964&lt;18.5,"Underweight",B1964&lt;24.9,"Normal Weight",B1964&lt;30,"Overweight",B1964&gt;=30,"Obesity")</f>
        <v>Obesity</v>
      </c>
      <c r="D1964" s="9">
        <v>4.67</v>
      </c>
      <c r="E1964" s="11" t="str" cm="1">
        <f t="array" ref="E1964">_xlfn.IFS(D1964&lt;5.7,"Normal",D1964&lt;6.5,"Prediabetes",D1964&gt;=6.5,"Diabetes")</f>
        <v>Normal</v>
      </c>
      <c r="F1964" s="9" t="s">
        <v>2378</v>
      </c>
      <c r="G1964" s="9" t="s">
        <v>2378</v>
      </c>
      <c r="H1964" s="9" t="s">
        <v>2380</v>
      </c>
      <c r="I1964" s="11">
        <v>1</v>
      </c>
      <c r="J1964" s="17" t="s">
        <v>2378</v>
      </c>
    </row>
    <row r="1965" spans="1:10" x14ac:dyDescent="0.3">
      <c r="A1965" s="9" t="s">
        <v>403</v>
      </c>
      <c r="B1965" s="9">
        <v>28.5</v>
      </c>
      <c r="C1965" s="11" t="str" cm="1">
        <f t="array" ref="C1965">_xlfn.IFS(B1965&lt;18.5,"Underweight",B1965&lt;24.9,"Normal Weight",B1965&lt;30,"Overweight",B1965&gt;=30,"Obesity")</f>
        <v>Overweight</v>
      </c>
      <c r="D1965" s="9">
        <v>6.11</v>
      </c>
      <c r="E1965" s="11" t="str" cm="1">
        <f t="array" ref="E1965">_xlfn.IFS(D1965&lt;5.7,"Normal",D1965&lt;6.5,"Prediabetes",D1965&gt;=6.5,"Diabetes")</f>
        <v>Prediabetes</v>
      </c>
      <c r="F1965" s="9" t="s">
        <v>2378</v>
      </c>
      <c r="G1965" s="9" t="s">
        <v>2378</v>
      </c>
      <c r="H1965" s="9" t="s">
        <v>2378</v>
      </c>
      <c r="I1965" s="11">
        <v>1</v>
      </c>
      <c r="J1965" s="17" t="s">
        <v>2378</v>
      </c>
    </row>
    <row r="1966" spans="1:10" x14ac:dyDescent="0.3">
      <c r="A1966" s="9" t="s">
        <v>402</v>
      </c>
      <c r="B1966" s="9">
        <v>39.270000000000003</v>
      </c>
      <c r="C1966" s="11" t="str" cm="1">
        <f t="array" ref="C1966">_xlfn.IFS(B1966&lt;18.5,"Underweight",B1966&lt;24.9,"Normal Weight",B1966&lt;30,"Overweight",B1966&gt;=30,"Obesity")</f>
        <v>Obesity</v>
      </c>
      <c r="D1966" s="9">
        <v>6.25</v>
      </c>
      <c r="E1966" s="11" t="str" cm="1">
        <f t="array" ref="E1966">_xlfn.IFS(D1966&lt;5.7,"Normal",D1966&lt;6.5,"Prediabetes",D1966&gt;=6.5,"Diabetes")</f>
        <v>Prediabetes</v>
      </c>
      <c r="F1966" s="9" t="s">
        <v>2378</v>
      </c>
      <c r="G1966" s="9" t="s">
        <v>2378</v>
      </c>
      <c r="H1966" s="9" t="s">
        <v>2378</v>
      </c>
      <c r="I1966" s="11">
        <v>0</v>
      </c>
      <c r="J1966" s="17" t="s">
        <v>2378</v>
      </c>
    </row>
    <row r="1967" spans="1:10" x14ac:dyDescent="0.3">
      <c r="A1967" s="9" t="s">
        <v>401</v>
      </c>
      <c r="B1967" s="9">
        <v>32.49</v>
      </c>
      <c r="C1967" s="11" t="str" cm="1">
        <f t="array" ref="C1967">_xlfn.IFS(B1967&lt;18.5,"Underweight",B1967&lt;24.9,"Normal Weight",B1967&lt;30,"Overweight",B1967&gt;=30,"Obesity")</f>
        <v>Obesity</v>
      </c>
      <c r="D1967" s="9">
        <v>4</v>
      </c>
      <c r="E1967" s="11" t="str" cm="1">
        <f t="array" ref="E1967">_xlfn.IFS(D1967&lt;5.7,"Normal",D1967&lt;6.5,"Prediabetes",D1967&gt;=6.5,"Diabetes")</f>
        <v>Normal</v>
      </c>
      <c r="F1967" s="9" t="s">
        <v>2380</v>
      </c>
      <c r="G1967" s="9" t="s">
        <v>2378</v>
      </c>
      <c r="H1967" s="9" t="s">
        <v>2378</v>
      </c>
      <c r="I1967" s="11">
        <v>0</v>
      </c>
      <c r="J1967" s="17" t="s">
        <v>2378</v>
      </c>
    </row>
    <row r="1968" spans="1:10" x14ac:dyDescent="0.3">
      <c r="A1968" s="9" t="s">
        <v>400</v>
      </c>
      <c r="B1968" s="9">
        <v>23.7</v>
      </c>
      <c r="C1968" s="11" t="str" cm="1">
        <f t="array" ref="C1968">_xlfn.IFS(B1968&lt;18.5,"Underweight",B1968&lt;24.9,"Normal Weight",B1968&lt;30,"Overweight",B1968&gt;=30,"Obesity")</f>
        <v>Normal Weight</v>
      </c>
      <c r="D1968" s="9">
        <v>5.55</v>
      </c>
      <c r="E1968" s="11" t="str" cm="1">
        <f t="array" ref="E1968">_xlfn.IFS(D1968&lt;5.7,"Normal",D1968&lt;6.5,"Prediabetes",D1968&gt;=6.5,"Diabetes")</f>
        <v>Normal</v>
      </c>
      <c r="F1968" s="9" t="s">
        <v>2380</v>
      </c>
      <c r="G1968" s="9" t="s">
        <v>2378</v>
      </c>
      <c r="H1968" s="9" t="s">
        <v>2378</v>
      </c>
      <c r="I1968" s="11">
        <v>0</v>
      </c>
      <c r="J1968" s="17" t="s">
        <v>2378</v>
      </c>
    </row>
    <row r="1969" spans="1:10" x14ac:dyDescent="0.3">
      <c r="A1969" s="9" t="s">
        <v>399</v>
      </c>
      <c r="B1969" s="9">
        <v>30.4</v>
      </c>
      <c r="C1969" s="11" t="str" cm="1">
        <f t="array" ref="C1969">_xlfn.IFS(B1969&lt;18.5,"Underweight",B1969&lt;24.9,"Normal Weight",B1969&lt;30,"Overweight",B1969&gt;=30,"Obesity")</f>
        <v>Obesity</v>
      </c>
      <c r="D1969" s="9">
        <v>5.95</v>
      </c>
      <c r="E1969" s="11" t="str" cm="1">
        <f t="array" ref="E1969">_xlfn.IFS(D1969&lt;5.7,"Normal",D1969&lt;6.5,"Prediabetes",D1969&gt;=6.5,"Diabetes")</f>
        <v>Prediabetes</v>
      </c>
      <c r="F1969" s="9" t="s">
        <v>2378</v>
      </c>
      <c r="G1969" s="9" t="s">
        <v>2379</v>
      </c>
      <c r="H1969" s="9" t="s">
        <v>2378</v>
      </c>
      <c r="I1969" s="11">
        <v>1</v>
      </c>
      <c r="J1969" s="17" t="s">
        <v>2378</v>
      </c>
    </row>
    <row r="1970" spans="1:10" x14ac:dyDescent="0.3">
      <c r="A1970" s="9" t="s">
        <v>398</v>
      </c>
      <c r="B1970" s="9">
        <v>38.94</v>
      </c>
      <c r="C1970" s="11" t="str" cm="1">
        <f t="array" ref="C1970">_xlfn.IFS(B1970&lt;18.5,"Underweight",B1970&lt;24.9,"Normal Weight",B1970&lt;30,"Overweight",B1970&gt;=30,"Obesity")</f>
        <v>Obesity</v>
      </c>
      <c r="D1970" s="9">
        <v>4.3600000000000003</v>
      </c>
      <c r="E1970" s="11" t="str" cm="1">
        <f t="array" ref="E1970">_xlfn.IFS(D1970&lt;5.7,"Normal",D1970&lt;6.5,"Prediabetes",D1970&gt;=6.5,"Diabetes")</f>
        <v>Normal</v>
      </c>
      <c r="F1970" s="9" t="s">
        <v>2378</v>
      </c>
      <c r="G1970" s="9" t="s">
        <v>2378</v>
      </c>
      <c r="H1970" s="9" t="s">
        <v>2380</v>
      </c>
      <c r="I1970" s="11">
        <v>1</v>
      </c>
      <c r="J1970" s="17" t="s">
        <v>2378</v>
      </c>
    </row>
    <row r="1971" spans="1:10" x14ac:dyDescent="0.3">
      <c r="A1971" s="9" t="s">
        <v>397</v>
      </c>
      <c r="B1971" s="9">
        <v>31.02</v>
      </c>
      <c r="C1971" s="11" t="str" cm="1">
        <f t="array" ref="C1971">_xlfn.IFS(B1971&lt;18.5,"Underweight",B1971&lt;24.9,"Normal Weight",B1971&lt;30,"Overweight",B1971&gt;=30,"Obesity")</f>
        <v>Obesity</v>
      </c>
      <c r="D1971" s="9">
        <v>4.84</v>
      </c>
      <c r="E1971" s="11" t="str" cm="1">
        <f t="array" ref="E1971">_xlfn.IFS(D1971&lt;5.7,"Normal",D1971&lt;6.5,"Prediabetes",D1971&gt;=6.5,"Diabetes")</f>
        <v>Normal</v>
      </c>
      <c r="F1971" s="9" t="s">
        <v>2378</v>
      </c>
      <c r="G1971" s="9" t="s">
        <v>2378</v>
      </c>
      <c r="H1971" s="9" t="s">
        <v>2380</v>
      </c>
      <c r="I1971" s="11">
        <v>1</v>
      </c>
      <c r="J1971" s="17" t="s">
        <v>2378</v>
      </c>
    </row>
    <row r="1972" spans="1:10" x14ac:dyDescent="0.3">
      <c r="A1972" s="9" t="s">
        <v>396</v>
      </c>
      <c r="B1972" s="9">
        <v>17.5</v>
      </c>
      <c r="C1972" s="11" t="str" cm="1">
        <f t="array" ref="C1972">_xlfn.IFS(B1972&lt;18.5,"Underweight",B1972&lt;24.9,"Normal Weight",B1972&lt;30,"Overweight",B1972&gt;=30,"Obesity")</f>
        <v>Underweight</v>
      </c>
      <c r="D1972" s="9">
        <v>4.5599999999999996</v>
      </c>
      <c r="E1972" s="11" t="str" cm="1">
        <f t="array" ref="E1972">_xlfn.IFS(D1972&lt;5.7,"Normal",D1972&lt;6.5,"Prediabetes",D1972&gt;=6.5,"Diabetes")</f>
        <v>Normal</v>
      </c>
      <c r="F1972" s="9" t="s">
        <v>2378</v>
      </c>
      <c r="G1972" s="9" t="s">
        <v>2378</v>
      </c>
      <c r="H1972" s="9" t="s">
        <v>2378</v>
      </c>
      <c r="I1972" s="11">
        <v>1</v>
      </c>
      <c r="J1972" s="17" t="s">
        <v>2378</v>
      </c>
    </row>
    <row r="1973" spans="1:10" x14ac:dyDescent="0.3">
      <c r="A1973" s="9" t="s">
        <v>395</v>
      </c>
      <c r="B1973" s="9">
        <v>34.799999999999997</v>
      </c>
      <c r="C1973" s="11" t="str" cm="1">
        <f t="array" ref="C1973">_xlfn.IFS(B1973&lt;18.5,"Underweight",B1973&lt;24.9,"Normal Weight",B1973&lt;30,"Overweight",B1973&gt;=30,"Obesity")</f>
        <v>Obesity</v>
      </c>
      <c r="D1973" s="9">
        <v>4.42</v>
      </c>
      <c r="E1973" s="11" t="str" cm="1">
        <f t="array" ref="E1973">_xlfn.IFS(D1973&lt;5.7,"Normal",D1973&lt;6.5,"Prediabetes",D1973&gt;=6.5,"Diabetes")</f>
        <v>Normal</v>
      </c>
      <c r="F1973" s="9" t="s">
        <v>2380</v>
      </c>
      <c r="G1973" s="9" t="s">
        <v>2379</v>
      </c>
      <c r="H1973" s="9" t="s">
        <v>2378</v>
      </c>
      <c r="I1973" s="11">
        <v>2</v>
      </c>
      <c r="J1973" s="17" t="s">
        <v>2378</v>
      </c>
    </row>
    <row r="1974" spans="1:10" x14ac:dyDescent="0.3">
      <c r="A1974" s="9" t="s">
        <v>394</v>
      </c>
      <c r="B1974" s="9">
        <v>17.3</v>
      </c>
      <c r="C1974" s="11" t="str" cm="1">
        <f t="array" ref="C1974">_xlfn.IFS(B1974&lt;18.5,"Underweight",B1974&lt;24.9,"Normal Weight",B1974&lt;30,"Overweight",B1974&gt;=30,"Obesity")</f>
        <v>Underweight</v>
      </c>
      <c r="D1974" s="9">
        <v>7.66</v>
      </c>
      <c r="E1974" s="11" t="str" cm="1">
        <f t="array" ref="E1974">_xlfn.IFS(D1974&lt;5.7,"Normal",D1974&lt;6.5,"Prediabetes",D1974&gt;=6.5,"Diabetes")</f>
        <v>Diabetes</v>
      </c>
      <c r="F1974" s="9" t="s">
        <v>2380</v>
      </c>
      <c r="G1974" s="9" t="s">
        <v>2378</v>
      </c>
      <c r="H1974" s="9" t="s">
        <v>2378</v>
      </c>
      <c r="I1974" s="11">
        <v>1</v>
      </c>
      <c r="J1974" s="17" t="s">
        <v>2378</v>
      </c>
    </row>
    <row r="1975" spans="1:10" x14ac:dyDescent="0.3">
      <c r="A1975" s="9" t="s">
        <v>393</v>
      </c>
      <c r="B1975" s="9">
        <v>32.25</v>
      </c>
      <c r="C1975" s="11" t="str" cm="1">
        <f t="array" ref="C1975">_xlfn.IFS(B1975&lt;18.5,"Underweight",B1975&lt;24.9,"Normal Weight",B1975&lt;30,"Overweight",B1975&gt;=30,"Obesity")</f>
        <v>Obesity</v>
      </c>
      <c r="D1975" s="9">
        <v>5.2</v>
      </c>
      <c r="E1975" s="11" t="str" cm="1">
        <f t="array" ref="E1975">_xlfn.IFS(D1975&lt;5.7,"Normal",D1975&lt;6.5,"Prediabetes",D1975&gt;=6.5,"Diabetes")</f>
        <v>Normal</v>
      </c>
      <c r="F1975" s="9" t="s">
        <v>2380</v>
      </c>
      <c r="G1975" s="9" t="s">
        <v>2378</v>
      </c>
      <c r="H1975" s="9" t="s">
        <v>2378</v>
      </c>
      <c r="I1975" s="11">
        <v>0</v>
      </c>
      <c r="J1975" s="17" t="s">
        <v>2378</v>
      </c>
    </row>
    <row r="1976" spans="1:10" x14ac:dyDescent="0.3">
      <c r="A1976" s="9" t="s">
        <v>392</v>
      </c>
      <c r="B1976" s="9">
        <v>42.4</v>
      </c>
      <c r="C1976" s="11" t="str" cm="1">
        <f t="array" ref="C1976">_xlfn.IFS(B1976&lt;18.5,"Underweight",B1976&lt;24.9,"Normal Weight",B1976&lt;30,"Overweight",B1976&gt;=30,"Obesity")</f>
        <v>Obesity</v>
      </c>
      <c r="D1976" s="9">
        <v>5.53</v>
      </c>
      <c r="E1976" s="11" t="str" cm="1">
        <f t="array" ref="E1976">_xlfn.IFS(D1976&lt;5.7,"Normal",D1976&lt;6.5,"Prediabetes",D1976&gt;=6.5,"Diabetes")</f>
        <v>Normal</v>
      </c>
      <c r="F1976" s="9" t="s">
        <v>2380</v>
      </c>
      <c r="G1976" s="9" t="s">
        <v>2378</v>
      </c>
      <c r="H1976" s="9" t="s">
        <v>2378</v>
      </c>
      <c r="I1976" s="11">
        <v>0</v>
      </c>
      <c r="J1976" s="17" t="s">
        <v>2378</v>
      </c>
    </row>
    <row r="1977" spans="1:10" x14ac:dyDescent="0.3">
      <c r="A1977" s="9" t="s">
        <v>391</v>
      </c>
      <c r="B1977" s="9">
        <v>38.664999999999999</v>
      </c>
      <c r="C1977" s="11" t="str" cm="1">
        <f t="array" ref="C1977">_xlfn.IFS(B1977&lt;18.5,"Underweight",B1977&lt;24.9,"Normal Weight",B1977&lt;30,"Overweight",B1977&gt;=30,"Obesity")</f>
        <v>Obesity</v>
      </c>
      <c r="D1977" s="9">
        <v>4.8600000000000003</v>
      </c>
      <c r="E1977" s="11" t="str" cm="1">
        <f t="array" ref="E1977">_xlfn.IFS(D1977&lt;5.7,"Normal",D1977&lt;6.5,"Prediabetes",D1977&gt;=6.5,"Diabetes")</f>
        <v>Normal</v>
      </c>
      <c r="F1977" s="9" t="s">
        <v>2378</v>
      </c>
      <c r="G1977" s="9" t="s">
        <v>2379</v>
      </c>
      <c r="H1977" s="9" t="s">
        <v>2378</v>
      </c>
      <c r="I1977" s="11">
        <v>1</v>
      </c>
      <c r="J1977" s="17" t="s">
        <v>2378</v>
      </c>
    </row>
    <row r="1978" spans="1:10" x14ac:dyDescent="0.3">
      <c r="A1978" s="9" t="s">
        <v>390</v>
      </c>
      <c r="B1978" s="9">
        <v>29.92</v>
      </c>
      <c r="C1978" s="11" t="str" cm="1">
        <f t="array" ref="C1978">_xlfn.IFS(B1978&lt;18.5,"Underweight",B1978&lt;24.9,"Normal Weight",B1978&lt;30,"Overweight",B1978&gt;=30,"Obesity")</f>
        <v>Overweight</v>
      </c>
      <c r="D1978" s="9">
        <v>5.49</v>
      </c>
      <c r="E1978" s="11" t="str" cm="1">
        <f t="array" ref="E1978">_xlfn.IFS(D1978&lt;5.7,"Normal",D1978&lt;6.5,"Prediabetes",D1978&gt;=6.5,"Diabetes")</f>
        <v>Normal</v>
      </c>
      <c r="F1978" s="9" t="s">
        <v>2380</v>
      </c>
      <c r="G1978" s="9" t="s">
        <v>2378</v>
      </c>
      <c r="H1978" s="9" t="s">
        <v>2378</v>
      </c>
      <c r="I1978" s="11">
        <v>0</v>
      </c>
      <c r="J1978" s="17" t="s">
        <v>2378</v>
      </c>
    </row>
    <row r="1979" spans="1:10" x14ac:dyDescent="0.3">
      <c r="A1979" s="9" t="s">
        <v>389</v>
      </c>
      <c r="B1979" s="9">
        <v>29.48</v>
      </c>
      <c r="C1979" s="11" t="str" cm="1">
        <f t="array" ref="C1979">_xlfn.IFS(B1979&lt;18.5,"Underweight",B1979&lt;24.9,"Normal Weight",B1979&lt;30,"Overweight",B1979&gt;=30,"Obesity")</f>
        <v>Overweight</v>
      </c>
      <c r="D1979" s="9">
        <v>4.09</v>
      </c>
      <c r="E1979" s="11" t="str" cm="1">
        <f t="array" ref="E1979">_xlfn.IFS(D1979&lt;5.7,"Normal",D1979&lt;6.5,"Prediabetes",D1979&gt;=6.5,"Diabetes")</f>
        <v>Normal</v>
      </c>
      <c r="F1979" s="9" t="s">
        <v>2380</v>
      </c>
      <c r="G1979" s="9" t="s">
        <v>2378</v>
      </c>
      <c r="H1979" s="9" t="s">
        <v>2378</v>
      </c>
      <c r="I1979" s="11">
        <v>0</v>
      </c>
      <c r="J1979" s="17" t="s">
        <v>2378</v>
      </c>
    </row>
    <row r="1980" spans="1:10" x14ac:dyDescent="0.3">
      <c r="A1980" s="9" t="s">
        <v>388</v>
      </c>
      <c r="B1980" s="9">
        <v>28.785</v>
      </c>
      <c r="C1980" s="11" t="str" cm="1">
        <f t="array" ref="C1980">_xlfn.IFS(B1980&lt;18.5,"Underweight",B1980&lt;24.9,"Normal Weight",B1980&lt;30,"Overweight",B1980&gt;=30,"Obesity")</f>
        <v>Overweight</v>
      </c>
      <c r="D1980" s="9">
        <v>4.3099999999999996</v>
      </c>
      <c r="E1980" s="11" t="str" cm="1">
        <f t="array" ref="E1980">_xlfn.IFS(D1980&lt;5.7,"Normal",D1980&lt;6.5,"Prediabetes",D1980&gt;=6.5,"Diabetes")</f>
        <v>Normal</v>
      </c>
      <c r="F1980" s="9" t="s">
        <v>2380</v>
      </c>
      <c r="G1980" s="9" t="s">
        <v>2378</v>
      </c>
      <c r="H1980" s="9" t="s">
        <v>2378</v>
      </c>
      <c r="I1980" s="11">
        <v>0</v>
      </c>
      <c r="J1980" s="17" t="s">
        <v>2378</v>
      </c>
    </row>
    <row r="1981" spans="1:10" x14ac:dyDescent="0.3">
      <c r="A1981" s="9" t="s">
        <v>387</v>
      </c>
      <c r="B1981" s="9">
        <v>19.8</v>
      </c>
      <c r="C1981" s="11" t="str" cm="1">
        <f t="array" ref="C1981">_xlfn.IFS(B1981&lt;18.5,"Underweight",B1981&lt;24.9,"Normal Weight",B1981&lt;30,"Overweight",B1981&gt;=30,"Obesity")</f>
        <v>Normal Weight</v>
      </c>
      <c r="D1981" s="9">
        <v>4</v>
      </c>
      <c r="E1981" s="11" t="str" cm="1">
        <f t="array" ref="E1981">_xlfn.IFS(D1981&lt;5.7,"Normal",D1981&lt;6.5,"Prediabetes",D1981&gt;=6.5,"Diabetes")</f>
        <v>Normal</v>
      </c>
      <c r="F1981" s="9" t="s">
        <v>2380</v>
      </c>
      <c r="G1981" s="9" t="s">
        <v>2378</v>
      </c>
      <c r="H1981" s="9" t="s">
        <v>2378</v>
      </c>
      <c r="I1981" s="11">
        <v>0</v>
      </c>
      <c r="J1981" s="17" t="s">
        <v>2378</v>
      </c>
    </row>
    <row r="1982" spans="1:10" x14ac:dyDescent="0.3">
      <c r="A1982" s="9" t="s">
        <v>386</v>
      </c>
      <c r="B1982" s="9">
        <v>35.53</v>
      </c>
      <c r="C1982" s="11" t="str" cm="1">
        <f t="array" ref="C1982">_xlfn.IFS(B1982&lt;18.5,"Underweight",B1982&lt;24.9,"Normal Weight",B1982&lt;30,"Overweight",B1982&gt;=30,"Obesity")</f>
        <v>Obesity</v>
      </c>
      <c r="D1982" s="9">
        <v>4.68</v>
      </c>
      <c r="E1982" s="11" t="str" cm="1">
        <f t="array" ref="E1982">_xlfn.IFS(D1982&lt;5.7,"Normal",D1982&lt;6.5,"Prediabetes",D1982&gt;=6.5,"Diabetes")</f>
        <v>Normal</v>
      </c>
      <c r="F1982" s="9" t="s">
        <v>2378</v>
      </c>
      <c r="G1982" s="9" t="s">
        <v>2378</v>
      </c>
      <c r="H1982" s="9" t="s">
        <v>2380</v>
      </c>
      <c r="I1982" s="11">
        <v>1</v>
      </c>
      <c r="J1982" s="17" t="s">
        <v>2378</v>
      </c>
    </row>
    <row r="1983" spans="1:10" x14ac:dyDescent="0.3">
      <c r="A1983" s="9" t="s">
        <v>385</v>
      </c>
      <c r="B1983" s="9">
        <v>21.47</v>
      </c>
      <c r="C1983" s="11" t="str" cm="1">
        <f t="array" ref="C1983">_xlfn.IFS(B1983&lt;18.5,"Underweight",B1983&lt;24.9,"Normal Weight",B1983&lt;30,"Overweight",B1983&gt;=30,"Obesity")</f>
        <v>Normal Weight</v>
      </c>
      <c r="D1983" s="9">
        <v>4.0199999999999996</v>
      </c>
      <c r="E1983" s="11" t="str" cm="1">
        <f t="array" ref="E1983">_xlfn.IFS(D1983&lt;5.7,"Normal",D1983&lt;6.5,"Prediabetes",D1983&gt;=6.5,"Diabetes")</f>
        <v>Normal</v>
      </c>
      <c r="F1983" s="9" t="s">
        <v>2380</v>
      </c>
      <c r="G1983" s="9" t="s">
        <v>2378</v>
      </c>
      <c r="H1983" s="9" t="s">
        <v>2378</v>
      </c>
      <c r="I1983" s="11">
        <v>1</v>
      </c>
      <c r="J1983" s="17" t="s">
        <v>2378</v>
      </c>
    </row>
    <row r="1984" spans="1:10" x14ac:dyDescent="0.3">
      <c r="A1984" s="9" t="s">
        <v>384</v>
      </c>
      <c r="B1984" s="9">
        <v>25.9</v>
      </c>
      <c r="C1984" s="11" t="str" cm="1">
        <f t="array" ref="C1984">_xlfn.IFS(B1984&lt;18.5,"Underweight",B1984&lt;24.9,"Normal Weight",B1984&lt;30,"Overweight",B1984&gt;=30,"Obesity")</f>
        <v>Overweight</v>
      </c>
      <c r="D1984" s="9">
        <v>5.12</v>
      </c>
      <c r="E1984" s="11" t="str" cm="1">
        <f t="array" ref="E1984">_xlfn.IFS(D1984&lt;5.7,"Normal",D1984&lt;6.5,"Prediabetes",D1984&gt;=6.5,"Diabetes")</f>
        <v>Normal</v>
      </c>
      <c r="F1984" s="9" t="s">
        <v>2378</v>
      </c>
      <c r="G1984" s="9" t="s">
        <v>2378</v>
      </c>
      <c r="H1984" s="9" t="s">
        <v>2380</v>
      </c>
      <c r="I1984" s="11">
        <v>1</v>
      </c>
      <c r="J1984" s="17" t="s">
        <v>2378</v>
      </c>
    </row>
    <row r="1985" spans="1:10" x14ac:dyDescent="0.3">
      <c r="A1985" s="9" t="s">
        <v>383</v>
      </c>
      <c r="B1985" s="9">
        <v>20.81</v>
      </c>
      <c r="C1985" s="11" t="str" cm="1">
        <f t="array" ref="C1985">_xlfn.IFS(B1985&lt;18.5,"Underweight",B1985&lt;24.9,"Normal Weight",B1985&lt;30,"Overweight",B1985&gt;=30,"Obesity")</f>
        <v>Normal Weight</v>
      </c>
      <c r="D1985" s="9">
        <v>5.52</v>
      </c>
      <c r="E1985" s="11" t="str" cm="1">
        <f t="array" ref="E1985">_xlfn.IFS(D1985&lt;5.7,"Normal",D1985&lt;6.5,"Prediabetes",D1985&gt;=6.5,"Diabetes")</f>
        <v>Normal</v>
      </c>
      <c r="F1985" s="9" t="s">
        <v>2378</v>
      </c>
      <c r="G1985" s="9" t="s">
        <v>2378</v>
      </c>
      <c r="H1985" s="9" t="s">
        <v>2378</v>
      </c>
      <c r="I1985" s="11">
        <v>0</v>
      </c>
      <c r="J1985" s="17" t="s">
        <v>2378</v>
      </c>
    </row>
    <row r="1986" spans="1:10" x14ac:dyDescent="0.3">
      <c r="A1986" s="9" t="s">
        <v>382</v>
      </c>
      <c r="B1986" s="9">
        <v>25.84</v>
      </c>
      <c r="C1986" s="11" t="str" cm="1">
        <f t="array" ref="C1986">_xlfn.IFS(B1986&lt;18.5,"Underweight",B1986&lt;24.9,"Normal Weight",B1986&lt;30,"Overweight",B1986&gt;=30,"Obesity")</f>
        <v>Overweight</v>
      </c>
      <c r="D1986" s="9">
        <v>5.81</v>
      </c>
      <c r="E1986" s="11" t="str" cm="1">
        <f t="array" ref="E1986">_xlfn.IFS(D1986&lt;5.7,"Normal",D1986&lt;6.5,"Prediabetes",D1986&gt;=6.5,"Diabetes")</f>
        <v>Prediabetes</v>
      </c>
      <c r="F1986" s="9" t="s">
        <v>2380</v>
      </c>
      <c r="G1986" s="9" t="s">
        <v>2378</v>
      </c>
      <c r="H1986" s="9" t="s">
        <v>2380</v>
      </c>
      <c r="I1986" s="11">
        <v>1</v>
      </c>
      <c r="J1986" s="17" t="s">
        <v>2378</v>
      </c>
    </row>
    <row r="1987" spans="1:10" x14ac:dyDescent="0.3">
      <c r="A1987" s="9" t="s">
        <v>381</v>
      </c>
      <c r="B1987" s="9">
        <v>30.95</v>
      </c>
      <c r="C1987" s="11" t="str" cm="1">
        <f t="array" ref="C1987">_xlfn.IFS(B1987&lt;18.5,"Underweight",B1987&lt;24.9,"Normal Weight",B1987&lt;30,"Overweight",B1987&gt;=30,"Obesity")</f>
        <v>Obesity</v>
      </c>
      <c r="D1987" s="9">
        <v>5.16</v>
      </c>
      <c r="E1987" s="11" t="str" cm="1">
        <f t="array" ref="E1987">_xlfn.IFS(D1987&lt;5.7,"Normal",D1987&lt;6.5,"Prediabetes",D1987&gt;=6.5,"Diabetes")</f>
        <v>Normal</v>
      </c>
      <c r="F1987" s="9" t="s">
        <v>2378</v>
      </c>
      <c r="G1987" s="9" t="s">
        <v>2378</v>
      </c>
      <c r="H1987" s="9" t="s">
        <v>2380</v>
      </c>
      <c r="I1987" s="11">
        <v>1</v>
      </c>
      <c r="J1987" s="17" t="s">
        <v>2378</v>
      </c>
    </row>
    <row r="1988" spans="1:10" x14ac:dyDescent="0.3">
      <c r="A1988" s="9" t="s">
        <v>380</v>
      </c>
      <c r="B1988" s="9">
        <v>30.54</v>
      </c>
      <c r="C1988" s="11" t="str" cm="1">
        <f t="array" ref="C1988">_xlfn.IFS(B1988&lt;18.5,"Underweight",B1988&lt;24.9,"Normal Weight",B1988&lt;30,"Overweight",B1988&gt;=30,"Obesity")</f>
        <v>Obesity</v>
      </c>
      <c r="D1988" s="9">
        <v>5</v>
      </c>
      <c r="E1988" s="11" t="str" cm="1">
        <f t="array" ref="E1988">_xlfn.IFS(D1988&lt;5.7,"Normal",D1988&lt;6.5,"Prediabetes",D1988&gt;=6.5,"Diabetes")</f>
        <v>Normal</v>
      </c>
      <c r="F1988" s="9" t="s">
        <v>2378</v>
      </c>
      <c r="G1988" s="9" t="s">
        <v>2378</v>
      </c>
      <c r="H1988" s="9" t="s">
        <v>2380</v>
      </c>
      <c r="I1988" s="11">
        <v>1</v>
      </c>
      <c r="J1988" s="17" t="s">
        <v>2378</v>
      </c>
    </row>
    <row r="1989" spans="1:10" x14ac:dyDescent="0.3">
      <c r="A1989" s="9" t="s">
        <v>379</v>
      </c>
      <c r="B1989" s="9">
        <v>33.914999999999999</v>
      </c>
      <c r="C1989" s="11" t="str" cm="1">
        <f t="array" ref="C1989">_xlfn.IFS(B1989&lt;18.5,"Underweight",B1989&lt;24.9,"Normal Weight",B1989&lt;30,"Overweight",B1989&gt;=30,"Obesity")</f>
        <v>Obesity</v>
      </c>
      <c r="D1989" s="9">
        <v>5.84</v>
      </c>
      <c r="E1989" s="11" t="str" cm="1">
        <f t="array" ref="E1989">_xlfn.IFS(D1989&lt;5.7,"Normal",D1989&lt;6.5,"Prediabetes",D1989&gt;=6.5,"Diabetes")</f>
        <v>Prediabetes</v>
      </c>
      <c r="F1989" s="9" t="s">
        <v>2380</v>
      </c>
      <c r="G1989" s="9" t="s">
        <v>2378</v>
      </c>
      <c r="H1989" s="9" t="s">
        <v>2378</v>
      </c>
      <c r="I1989" s="11">
        <v>0</v>
      </c>
      <c r="J1989" s="17" t="s">
        <v>2378</v>
      </c>
    </row>
    <row r="1990" spans="1:10" x14ac:dyDescent="0.3">
      <c r="A1990" s="9" t="s">
        <v>378</v>
      </c>
      <c r="B1990" s="9">
        <v>33.31</v>
      </c>
      <c r="C1990" s="11" t="str" cm="1">
        <f t="array" ref="C1990">_xlfn.IFS(B1990&lt;18.5,"Underweight",B1990&lt;24.9,"Normal Weight",B1990&lt;30,"Overweight",B1990&gt;=30,"Obesity")</f>
        <v>Obesity</v>
      </c>
      <c r="D1990" s="9">
        <v>4.1900000000000004</v>
      </c>
      <c r="E1990" s="11" t="str" cm="1">
        <f t="array" ref="E1990">_xlfn.IFS(D1990&lt;5.7,"Normal",D1990&lt;6.5,"Prediabetes",D1990&gt;=6.5,"Diabetes")</f>
        <v>Normal</v>
      </c>
      <c r="F1990" s="9" t="s">
        <v>2378</v>
      </c>
      <c r="G1990" s="9" t="s">
        <v>2378</v>
      </c>
      <c r="H1990" s="9" t="s">
        <v>2380</v>
      </c>
      <c r="I1990" s="11">
        <v>1</v>
      </c>
      <c r="J1990" s="17" t="s">
        <v>2378</v>
      </c>
    </row>
    <row r="1991" spans="1:10" x14ac:dyDescent="0.3">
      <c r="A1991" s="9" t="s">
        <v>377</v>
      </c>
      <c r="B1991" s="9">
        <v>25.745000000000001</v>
      </c>
      <c r="C1991" s="11" t="str" cm="1">
        <f t="array" ref="C1991">_xlfn.IFS(B1991&lt;18.5,"Underweight",B1991&lt;24.9,"Normal Weight",B1991&lt;30,"Overweight",B1991&gt;=30,"Obesity")</f>
        <v>Overweight</v>
      </c>
      <c r="D1991" s="9">
        <v>4.62</v>
      </c>
      <c r="E1991" s="11" t="str" cm="1">
        <f t="array" ref="E1991">_xlfn.IFS(D1991&lt;5.7,"Normal",D1991&lt;6.5,"Prediabetes",D1991&gt;=6.5,"Diabetes")</f>
        <v>Normal</v>
      </c>
      <c r="F1991" s="9" t="s">
        <v>2380</v>
      </c>
      <c r="G1991" s="9" t="s">
        <v>2378</v>
      </c>
      <c r="H1991" s="9" t="s">
        <v>2378</v>
      </c>
      <c r="I1991" s="11">
        <v>0</v>
      </c>
      <c r="J1991" s="17" t="s">
        <v>2378</v>
      </c>
    </row>
    <row r="1992" spans="1:10" x14ac:dyDescent="0.3">
      <c r="A1992" s="9" t="s">
        <v>376</v>
      </c>
      <c r="B1992" s="9">
        <v>37.1</v>
      </c>
      <c r="C1992" s="11" t="str" cm="1">
        <f t="array" ref="C1992">_xlfn.IFS(B1992&lt;18.5,"Underweight",B1992&lt;24.9,"Normal Weight",B1992&lt;30,"Overweight",B1992&gt;=30,"Obesity")</f>
        <v>Obesity</v>
      </c>
      <c r="D1992" s="9">
        <v>6.24</v>
      </c>
      <c r="E1992" s="11" t="str" cm="1">
        <f t="array" ref="E1992">_xlfn.IFS(D1992&lt;5.7,"Normal",D1992&lt;6.5,"Prediabetes",D1992&gt;=6.5,"Diabetes")</f>
        <v>Prediabetes</v>
      </c>
      <c r="F1992" s="9" t="s">
        <v>2378</v>
      </c>
      <c r="G1992" s="9" t="s">
        <v>2378</v>
      </c>
      <c r="H1992" s="9" t="s">
        <v>2378</v>
      </c>
      <c r="I1992" s="11">
        <v>0</v>
      </c>
      <c r="J1992" s="17" t="s">
        <v>2378</v>
      </c>
    </row>
    <row r="1993" spans="1:10" x14ac:dyDescent="0.3">
      <c r="A1993" s="9" t="s">
        <v>375</v>
      </c>
      <c r="B1993" s="9">
        <v>35.435000000000002</v>
      </c>
      <c r="C1993" s="11" t="str" cm="1">
        <f t="array" ref="C1993">_xlfn.IFS(B1993&lt;18.5,"Underweight",B1993&lt;24.9,"Normal Weight",B1993&lt;30,"Overweight",B1993&gt;=30,"Obesity")</f>
        <v>Obesity</v>
      </c>
      <c r="D1993" s="9">
        <v>5.81</v>
      </c>
      <c r="E1993" s="11" t="str" cm="1">
        <f t="array" ref="E1993">_xlfn.IFS(D1993&lt;5.7,"Normal",D1993&lt;6.5,"Prediabetes",D1993&gt;=6.5,"Diabetes")</f>
        <v>Prediabetes</v>
      </c>
      <c r="F1993" s="9" t="s">
        <v>2378</v>
      </c>
      <c r="G1993" s="9" t="s">
        <v>2378</v>
      </c>
      <c r="H1993" s="9" t="s">
        <v>2378</v>
      </c>
      <c r="I1993" s="11">
        <v>0</v>
      </c>
      <c r="J1993" s="17" t="s">
        <v>2378</v>
      </c>
    </row>
    <row r="1994" spans="1:10" x14ac:dyDescent="0.3">
      <c r="A1994" s="9" t="s">
        <v>374</v>
      </c>
      <c r="B1994" s="9">
        <v>20.399999999999999</v>
      </c>
      <c r="C1994" s="11" t="str" cm="1">
        <f t="array" ref="C1994">_xlfn.IFS(B1994&lt;18.5,"Underweight",B1994&lt;24.9,"Normal Weight",B1994&lt;30,"Overweight",B1994&gt;=30,"Obesity")</f>
        <v>Normal Weight</v>
      </c>
      <c r="D1994" s="9">
        <v>4.83</v>
      </c>
      <c r="E1994" s="11" t="str" cm="1">
        <f t="array" ref="E1994">_xlfn.IFS(D1994&lt;5.7,"Normal",D1994&lt;6.5,"Prediabetes",D1994&gt;=6.5,"Diabetes")</f>
        <v>Normal</v>
      </c>
      <c r="F1994" s="9" t="s">
        <v>2378</v>
      </c>
      <c r="G1994" s="9" t="s">
        <v>2378</v>
      </c>
      <c r="H1994" s="9" t="s">
        <v>2378</v>
      </c>
      <c r="I1994" s="11">
        <v>0</v>
      </c>
      <c r="J1994" s="17" t="s">
        <v>2378</v>
      </c>
    </row>
    <row r="1995" spans="1:10" x14ac:dyDescent="0.3">
      <c r="A1995" s="9" t="s">
        <v>373</v>
      </c>
      <c r="B1995" s="9">
        <v>42.13</v>
      </c>
      <c r="C1995" s="11" t="str" cm="1">
        <f t="array" ref="C1995">_xlfn.IFS(B1995&lt;18.5,"Underweight",B1995&lt;24.9,"Normal Weight",B1995&lt;30,"Overweight",B1995&gt;=30,"Obesity")</f>
        <v>Obesity</v>
      </c>
      <c r="D1995" s="9">
        <v>5.72</v>
      </c>
      <c r="E1995" s="11" t="str" cm="1">
        <f t="array" ref="E1995">_xlfn.IFS(D1995&lt;5.7,"Normal",D1995&lt;6.5,"Prediabetes",D1995&gt;=6.5,"Diabetes")</f>
        <v>Prediabetes</v>
      </c>
      <c r="F1995" s="9" t="s">
        <v>2380</v>
      </c>
      <c r="G1995" s="9" t="s">
        <v>2378</v>
      </c>
      <c r="H1995" s="9" t="s">
        <v>2380</v>
      </c>
      <c r="I1995" s="11">
        <v>1</v>
      </c>
      <c r="J1995" s="17" t="s">
        <v>2378</v>
      </c>
    </row>
    <row r="1996" spans="1:10" x14ac:dyDescent="0.3">
      <c r="A1996" s="9" t="s">
        <v>372</v>
      </c>
      <c r="B1996" s="9">
        <v>33.99</v>
      </c>
      <c r="C1996" s="11" t="str" cm="1">
        <f t="array" ref="C1996">_xlfn.IFS(B1996&lt;18.5,"Underweight",B1996&lt;24.9,"Normal Weight",B1996&lt;30,"Overweight",B1996&gt;=30,"Obesity")</f>
        <v>Obesity</v>
      </c>
      <c r="D1996" s="9">
        <v>4.83</v>
      </c>
      <c r="E1996" s="11" t="str" cm="1">
        <f t="array" ref="E1996">_xlfn.IFS(D1996&lt;5.7,"Normal",D1996&lt;6.5,"Prediabetes",D1996&gt;=6.5,"Diabetes")</f>
        <v>Normal</v>
      </c>
      <c r="F1996" s="9" t="s">
        <v>2380</v>
      </c>
      <c r="G1996" s="9" t="s">
        <v>2378</v>
      </c>
      <c r="H1996" s="9" t="s">
        <v>2380</v>
      </c>
      <c r="I1996" s="11">
        <v>1</v>
      </c>
      <c r="J1996" s="17" t="s">
        <v>2378</v>
      </c>
    </row>
    <row r="1997" spans="1:10" x14ac:dyDescent="0.3">
      <c r="A1997" s="9" t="s">
        <v>371</v>
      </c>
      <c r="B1997" s="9">
        <v>28.594999999999999</v>
      </c>
      <c r="C1997" s="11" t="str" cm="1">
        <f t="array" ref="C1997">_xlfn.IFS(B1997&lt;18.5,"Underweight",B1997&lt;24.9,"Normal Weight",B1997&lt;30,"Overweight",B1997&gt;=30,"Obesity")</f>
        <v>Overweight</v>
      </c>
      <c r="D1997" s="9">
        <v>4.1399999999999997</v>
      </c>
      <c r="E1997" s="11" t="str" cm="1">
        <f t="array" ref="E1997">_xlfn.IFS(D1997&lt;5.7,"Normal",D1997&lt;6.5,"Prediabetes",D1997&gt;=6.5,"Diabetes")</f>
        <v>Normal</v>
      </c>
      <c r="F1997" s="9" t="s">
        <v>2380</v>
      </c>
      <c r="G1997" s="9" t="s">
        <v>2378</v>
      </c>
      <c r="H1997" s="9" t="s">
        <v>2380</v>
      </c>
      <c r="I1997" s="11">
        <v>1</v>
      </c>
      <c r="J1997" s="17" t="s">
        <v>2378</v>
      </c>
    </row>
    <row r="1998" spans="1:10" x14ac:dyDescent="0.3">
      <c r="A1998" s="9" t="s">
        <v>370</v>
      </c>
      <c r="B1998" s="9">
        <v>20.8</v>
      </c>
      <c r="C1998" s="11" t="str" cm="1">
        <f t="array" ref="C1998">_xlfn.IFS(B1998&lt;18.5,"Underweight",B1998&lt;24.9,"Normal Weight",B1998&lt;30,"Overweight",B1998&gt;=30,"Obesity")</f>
        <v>Normal Weight</v>
      </c>
      <c r="D1998" s="9">
        <v>4.07</v>
      </c>
      <c r="E1998" s="11" t="str" cm="1">
        <f t="array" ref="E1998">_xlfn.IFS(D1998&lt;5.7,"Normal",D1998&lt;6.5,"Prediabetes",D1998&gt;=6.5,"Diabetes")</f>
        <v>Normal</v>
      </c>
      <c r="F1998" s="9" t="s">
        <v>2380</v>
      </c>
      <c r="G1998" s="9" t="s">
        <v>2378</v>
      </c>
      <c r="H1998" s="9" t="s">
        <v>2380</v>
      </c>
      <c r="I1998" s="11">
        <v>1</v>
      </c>
      <c r="J1998" s="17" t="s">
        <v>2378</v>
      </c>
    </row>
    <row r="1999" spans="1:10" x14ac:dyDescent="0.3">
      <c r="A1999" s="9" t="s">
        <v>369</v>
      </c>
      <c r="B1999" s="9">
        <v>23.465</v>
      </c>
      <c r="C1999" s="11" t="str" cm="1">
        <f t="array" ref="C1999">_xlfn.IFS(B1999&lt;18.5,"Underweight",B1999&lt;24.9,"Normal Weight",B1999&lt;30,"Overweight",B1999&gt;=30,"Obesity")</f>
        <v>Normal Weight</v>
      </c>
      <c r="D1999" s="9">
        <v>6.26</v>
      </c>
      <c r="E1999" s="11" t="str" cm="1">
        <f t="array" ref="E1999">_xlfn.IFS(D1999&lt;5.7,"Normal",D1999&lt;6.5,"Prediabetes",D1999&gt;=6.5,"Diabetes")</f>
        <v>Prediabetes</v>
      </c>
      <c r="F1999" s="9" t="s">
        <v>2380</v>
      </c>
      <c r="G1999" s="9" t="s">
        <v>2378</v>
      </c>
      <c r="H1999" s="9" t="s">
        <v>2380</v>
      </c>
      <c r="I1999" s="11">
        <v>1</v>
      </c>
      <c r="J1999" s="17" t="s">
        <v>2378</v>
      </c>
    </row>
    <row r="2000" spans="1:10" x14ac:dyDescent="0.3">
      <c r="A2000" s="9" t="s">
        <v>368</v>
      </c>
      <c r="B2000" s="9">
        <v>40.185000000000002</v>
      </c>
      <c r="C2000" s="11" t="str" cm="1">
        <f t="array" ref="C2000">_xlfn.IFS(B2000&lt;18.5,"Underweight",B2000&lt;24.9,"Normal Weight",B2000&lt;30,"Overweight",B2000&gt;=30,"Obesity")</f>
        <v>Obesity</v>
      </c>
      <c r="D2000" s="9">
        <v>5.88</v>
      </c>
      <c r="E2000" s="11" t="str" cm="1">
        <f t="array" ref="E2000">_xlfn.IFS(D2000&lt;5.7,"Normal",D2000&lt;6.5,"Prediabetes",D2000&gt;=6.5,"Diabetes")</f>
        <v>Prediabetes</v>
      </c>
      <c r="F2000" s="9" t="s">
        <v>2380</v>
      </c>
      <c r="G2000" s="9" t="s">
        <v>2378</v>
      </c>
      <c r="H2000" s="9" t="s">
        <v>2378</v>
      </c>
      <c r="I2000" s="11">
        <v>0</v>
      </c>
      <c r="J2000" s="17" t="s">
        <v>2378</v>
      </c>
    </row>
    <row r="2001" spans="1:10" x14ac:dyDescent="0.3">
      <c r="A2001" s="9" t="s">
        <v>367</v>
      </c>
      <c r="B2001" s="9">
        <v>21.89</v>
      </c>
      <c r="C2001" s="11" t="str" cm="1">
        <f t="array" ref="C2001">_xlfn.IFS(B2001&lt;18.5,"Underweight",B2001&lt;24.9,"Normal Weight",B2001&lt;30,"Overweight",B2001&gt;=30,"Obesity")</f>
        <v>Normal Weight</v>
      </c>
      <c r="D2001" s="9">
        <v>5.72</v>
      </c>
      <c r="E2001" s="11" t="str" cm="1">
        <f t="array" ref="E2001">_xlfn.IFS(D2001&lt;5.7,"Normal",D2001&lt;6.5,"Prediabetes",D2001&gt;=6.5,"Diabetes")</f>
        <v>Prediabetes</v>
      </c>
      <c r="F2001" s="9" t="s">
        <v>2380</v>
      </c>
      <c r="G2001" s="9" t="s">
        <v>2378</v>
      </c>
      <c r="H2001" s="9" t="s">
        <v>2378</v>
      </c>
      <c r="I2001" s="11">
        <v>0</v>
      </c>
      <c r="J2001" s="17" t="s">
        <v>2378</v>
      </c>
    </row>
    <row r="2002" spans="1:10" x14ac:dyDescent="0.3">
      <c r="A2002" s="9" t="s">
        <v>366</v>
      </c>
      <c r="B2002" s="9">
        <v>29.34</v>
      </c>
      <c r="C2002" s="11" t="str" cm="1">
        <f t="array" ref="C2002">_xlfn.IFS(B2002&lt;18.5,"Underweight",B2002&lt;24.9,"Normal Weight",B2002&lt;30,"Overweight",B2002&gt;=30,"Obesity")</f>
        <v>Overweight</v>
      </c>
      <c r="D2002" s="9">
        <v>6.09</v>
      </c>
      <c r="E2002" s="11" t="str" cm="1">
        <f t="array" ref="E2002">_xlfn.IFS(D2002&lt;5.7,"Normal",D2002&lt;6.5,"Prediabetes",D2002&gt;=6.5,"Diabetes")</f>
        <v>Prediabetes</v>
      </c>
      <c r="F2002" s="9" t="s">
        <v>2380</v>
      </c>
      <c r="G2002" s="9" t="s">
        <v>2379</v>
      </c>
      <c r="H2002" s="9" t="s">
        <v>2378</v>
      </c>
      <c r="I2002" s="11">
        <v>2</v>
      </c>
      <c r="J2002" s="17" t="s">
        <v>2378</v>
      </c>
    </row>
    <row r="2003" spans="1:10" x14ac:dyDescent="0.3">
      <c r="A2003" s="9" t="s">
        <v>365</v>
      </c>
      <c r="B2003" s="9">
        <v>22.61</v>
      </c>
      <c r="C2003" s="11" t="str" cm="1">
        <f t="array" ref="C2003">_xlfn.IFS(B2003&lt;18.5,"Underweight",B2003&lt;24.9,"Normal Weight",B2003&lt;30,"Overweight",B2003&gt;=30,"Obesity")</f>
        <v>Normal Weight</v>
      </c>
      <c r="D2003" s="9">
        <v>4.25</v>
      </c>
      <c r="E2003" s="11" t="str" cm="1">
        <f t="array" ref="E2003">_xlfn.IFS(D2003&lt;5.7,"Normal",D2003&lt;6.5,"Prediabetes",D2003&gt;=6.5,"Diabetes")</f>
        <v>Normal</v>
      </c>
      <c r="F2003" s="9" t="s">
        <v>2380</v>
      </c>
      <c r="G2003" s="9" t="s">
        <v>2378</v>
      </c>
      <c r="H2003" s="9" t="s">
        <v>2378</v>
      </c>
      <c r="I2003" s="11">
        <v>0</v>
      </c>
      <c r="J2003" s="17" t="s">
        <v>2378</v>
      </c>
    </row>
    <row r="2004" spans="1:10" x14ac:dyDescent="0.3">
      <c r="A2004" s="9" t="s">
        <v>364</v>
      </c>
      <c r="B2004" s="9">
        <v>22.23</v>
      </c>
      <c r="C2004" s="11" t="str" cm="1">
        <f t="array" ref="C2004">_xlfn.IFS(B2004&lt;18.5,"Underweight",B2004&lt;24.9,"Normal Weight",B2004&lt;30,"Overweight",B2004&gt;=30,"Obesity")</f>
        <v>Normal Weight</v>
      </c>
      <c r="D2004" s="9">
        <v>6.09</v>
      </c>
      <c r="E2004" s="11" t="str" cm="1">
        <f t="array" ref="E2004">_xlfn.IFS(D2004&lt;5.7,"Normal",D2004&lt;6.5,"Prediabetes",D2004&gt;=6.5,"Diabetes")</f>
        <v>Prediabetes</v>
      </c>
      <c r="F2004" s="9" t="s">
        <v>2380</v>
      </c>
      <c r="G2004" s="9" t="s">
        <v>2378</v>
      </c>
      <c r="H2004" s="9" t="s">
        <v>2378</v>
      </c>
      <c r="I2004" s="11">
        <v>0</v>
      </c>
      <c r="J2004" s="17" t="s">
        <v>2378</v>
      </c>
    </row>
    <row r="2005" spans="1:10" x14ac:dyDescent="0.3">
      <c r="A2005" s="9" t="s">
        <v>363</v>
      </c>
      <c r="B2005" s="9">
        <v>33.4</v>
      </c>
      <c r="C2005" s="11" t="str" cm="1">
        <f t="array" ref="C2005">_xlfn.IFS(B2005&lt;18.5,"Underweight",B2005&lt;24.9,"Normal Weight",B2005&lt;30,"Overweight",B2005&gt;=30,"Obesity")</f>
        <v>Obesity</v>
      </c>
      <c r="D2005" s="9">
        <v>5.51</v>
      </c>
      <c r="E2005" s="11" t="str" cm="1">
        <f t="array" ref="E2005">_xlfn.IFS(D2005&lt;5.7,"Normal",D2005&lt;6.5,"Prediabetes",D2005&gt;=6.5,"Diabetes")</f>
        <v>Normal</v>
      </c>
      <c r="F2005" s="9" t="s">
        <v>2378</v>
      </c>
      <c r="G2005" s="9" t="s">
        <v>2378</v>
      </c>
      <c r="H2005" s="9" t="s">
        <v>2378</v>
      </c>
      <c r="I2005" s="11">
        <v>0</v>
      </c>
      <c r="J2005" s="17" t="s">
        <v>2378</v>
      </c>
    </row>
    <row r="2006" spans="1:10" x14ac:dyDescent="0.3">
      <c r="A2006" s="9" t="s">
        <v>362</v>
      </c>
      <c r="B2006" s="9">
        <v>33.11</v>
      </c>
      <c r="C2006" s="11" t="str" cm="1">
        <f t="array" ref="C2006">_xlfn.IFS(B2006&lt;18.5,"Underweight",B2006&lt;24.9,"Normal Weight",B2006&lt;30,"Overweight",B2006&gt;=30,"Obesity")</f>
        <v>Obesity</v>
      </c>
      <c r="D2006" s="9">
        <v>5.63</v>
      </c>
      <c r="E2006" s="11" t="str" cm="1">
        <f t="array" ref="E2006">_xlfn.IFS(D2006&lt;5.7,"Normal",D2006&lt;6.5,"Prediabetes",D2006&gt;=6.5,"Diabetes")</f>
        <v>Normal</v>
      </c>
      <c r="F2006" s="9" t="s">
        <v>2378</v>
      </c>
      <c r="G2006" s="9" t="s">
        <v>2378</v>
      </c>
      <c r="H2006" s="9" t="s">
        <v>2378</v>
      </c>
      <c r="I2006" s="11">
        <v>0</v>
      </c>
      <c r="J2006" s="17" t="s">
        <v>2378</v>
      </c>
    </row>
    <row r="2007" spans="1:10" x14ac:dyDescent="0.3">
      <c r="A2007" s="9" t="s">
        <v>361</v>
      </c>
      <c r="B2007" s="9">
        <v>16.815000000000001</v>
      </c>
      <c r="C2007" s="11" t="str" cm="1">
        <f t="array" ref="C2007">_xlfn.IFS(B2007&lt;18.5,"Underweight",B2007&lt;24.9,"Normal Weight",B2007&lt;30,"Overweight",B2007&gt;=30,"Obesity")</f>
        <v>Underweight</v>
      </c>
      <c r="D2007" s="9">
        <v>5.29</v>
      </c>
      <c r="E2007" s="11" t="str" cm="1">
        <f t="array" ref="E2007">_xlfn.IFS(D2007&lt;5.7,"Normal",D2007&lt;6.5,"Prediabetes",D2007&gt;=6.5,"Diabetes")</f>
        <v>Normal</v>
      </c>
      <c r="F2007" s="9" t="s">
        <v>2380</v>
      </c>
      <c r="G2007" s="9" t="s">
        <v>2378</v>
      </c>
      <c r="H2007" s="9" t="s">
        <v>2378</v>
      </c>
      <c r="I2007" s="11">
        <v>0</v>
      </c>
      <c r="J2007" s="17" t="s">
        <v>2378</v>
      </c>
    </row>
    <row r="2008" spans="1:10" x14ac:dyDescent="0.3">
      <c r="A2008" s="9" t="s">
        <v>360</v>
      </c>
      <c r="B2008" s="9">
        <v>25.61</v>
      </c>
      <c r="C2008" s="11" t="str" cm="1">
        <f t="array" ref="C2008">_xlfn.IFS(B2008&lt;18.5,"Underweight",B2008&lt;24.9,"Normal Weight",B2008&lt;30,"Overweight",B2008&gt;=30,"Obesity")</f>
        <v>Overweight</v>
      </c>
      <c r="D2008" s="9">
        <v>4</v>
      </c>
      <c r="E2008" s="11" t="str" cm="1">
        <f t="array" ref="E2008">_xlfn.IFS(D2008&lt;5.7,"Normal",D2008&lt;6.5,"Prediabetes",D2008&gt;=6.5,"Diabetes")</f>
        <v>Normal</v>
      </c>
      <c r="F2008" s="9" t="s">
        <v>2378</v>
      </c>
      <c r="G2008" s="9" t="s">
        <v>2378</v>
      </c>
      <c r="H2008" s="9" t="s">
        <v>2380</v>
      </c>
      <c r="I2008" s="11">
        <v>1</v>
      </c>
      <c r="J2008" s="17" t="s">
        <v>2378</v>
      </c>
    </row>
    <row r="2009" spans="1:10" x14ac:dyDescent="0.3">
      <c r="A2009" s="9" t="s">
        <v>359</v>
      </c>
      <c r="B2009" s="9">
        <v>25.8</v>
      </c>
      <c r="C2009" s="11" t="str" cm="1">
        <f t="array" ref="C2009">_xlfn.IFS(B2009&lt;18.5,"Underweight",B2009&lt;24.9,"Normal Weight",B2009&lt;30,"Overweight",B2009&gt;=30,"Obesity")</f>
        <v>Overweight</v>
      </c>
      <c r="D2009" s="9">
        <v>5.49</v>
      </c>
      <c r="E2009" s="11" t="str" cm="1">
        <f t="array" ref="E2009">_xlfn.IFS(D2009&lt;5.7,"Normal",D2009&lt;6.5,"Prediabetes",D2009&gt;=6.5,"Diabetes")</f>
        <v>Normal</v>
      </c>
      <c r="F2009" s="9" t="s">
        <v>2378</v>
      </c>
      <c r="G2009" s="9" t="s">
        <v>2378</v>
      </c>
      <c r="H2009" s="9" t="s">
        <v>2378</v>
      </c>
      <c r="I2009" s="11">
        <v>0</v>
      </c>
      <c r="J2009" s="17" t="s">
        <v>2378</v>
      </c>
    </row>
    <row r="2010" spans="1:10" x14ac:dyDescent="0.3">
      <c r="A2010" s="9" t="s">
        <v>358</v>
      </c>
      <c r="B2010" s="9">
        <v>27.39</v>
      </c>
      <c r="C2010" s="11" t="str" cm="1">
        <f t="array" ref="C2010">_xlfn.IFS(B2010&lt;18.5,"Underweight",B2010&lt;24.9,"Normal Weight",B2010&lt;30,"Overweight",B2010&gt;=30,"Obesity")</f>
        <v>Overweight</v>
      </c>
      <c r="D2010" s="9">
        <v>5.34</v>
      </c>
      <c r="E2010" s="11" t="str" cm="1">
        <f t="array" ref="E2010">_xlfn.IFS(D2010&lt;5.7,"Normal",D2010&lt;6.5,"Prediabetes",D2010&gt;=6.5,"Diabetes")</f>
        <v>Normal</v>
      </c>
      <c r="F2010" s="9" t="s">
        <v>2378</v>
      </c>
      <c r="G2010" s="9" t="s">
        <v>2378</v>
      </c>
      <c r="H2010" s="9" t="s">
        <v>2378</v>
      </c>
      <c r="I2010" s="11">
        <v>0</v>
      </c>
      <c r="J2010" s="17" t="s">
        <v>2378</v>
      </c>
    </row>
    <row r="2011" spans="1:10" x14ac:dyDescent="0.3">
      <c r="A2011" s="9" t="s">
        <v>357</v>
      </c>
      <c r="B2011" s="9">
        <v>17.03</v>
      </c>
      <c r="C2011" s="11" t="str" cm="1">
        <f t="array" ref="C2011">_xlfn.IFS(B2011&lt;18.5,"Underweight",B2011&lt;24.9,"Normal Weight",B2011&lt;30,"Overweight",B2011&gt;=30,"Obesity")</f>
        <v>Underweight</v>
      </c>
      <c r="D2011" s="9">
        <v>4.12</v>
      </c>
      <c r="E2011" s="11" t="str" cm="1">
        <f t="array" ref="E2011">_xlfn.IFS(D2011&lt;5.7,"Normal",D2011&lt;6.5,"Prediabetes",D2011&gt;=6.5,"Diabetes")</f>
        <v>Normal</v>
      </c>
      <c r="F2011" s="9" t="s">
        <v>2378</v>
      </c>
      <c r="G2011" s="9" t="s">
        <v>2378</v>
      </c>
      <c r="H2011" s="9" t="s">
        <v>2378</v>
      </c>
      <c r="I2011" s="11">
        <v>1</v>
      </c>
      <c r="J2011" s="17" t="s">
        <v>2378</v>
      </c>
    </row>
    <row r="2012" spans="1:10" x14ac:dyDescent="0.3">
      <c r="A2012" s="9" t="s">
        <v>356</v>
      </c>
      <c r="B2012" s="9">
        <v>23.75</v>
      </c>
      <c r="C2012" s="11" t="str" cm="1">
        <f t="array" ref="C2012">_xlfn.IFS(B2012&lt;18.5,"Underweight",B2012&lt;24.9,"Normal Weight",B2012&lt;30,"Overweight",B2012&gt;=30,"Obesity")</f>
        <v>Normal Weight</v>
      </c>
      <c r="D2012" s="9">
        <v>5.49</v>
      </c>
      <c r="E2012" s="11" t="str" cm="1">
        <f t="array" ref="E2012">_xlfn.IFS(D2012&lt;5.7,"Normal",D2012&lt;6.5,"Prediabetes",D2012&gt;=6.5,"Diabetes")</f>
        <v>Normal</v>
      </c>
      <c r="F2012" s="9" t="s">
        <v>2380</v>
      </c>
      <c r="G2012" s="9" t="s">
        <v>2378</v>
      </c>
      <c r="H2012" s="9" t="s">
        <v>2378</v>
      </c>
      <c r="I2012" s="11">
        <v>0</v>
      </c>
      <c r="J2012" s="17" t="s">
        <v>2378</v>
      </c>
    </row>
    <row r="2013" spans="1:10" x14ac:dyDescent="0.3">
      <c r="A2013" s="9" t="s">
        <v>354</v>
      </c>
      <c r="B2013" s="9">
        <v>26.03</v>
      </c>
      <c r="C2013" s="11" t="str" cm="1">
        <f t="array" ref="C2013">_xlfn.IFS(B2013&lt;18.5,"Underweight",B2013&lt;24.9,"Normal Weight",B2013&lt;30,"Overweight",B2013&gt;=30,"Obesity")</f>
        <v>Overweight</v>
      </c>
      <c r="D2013" s="9">
        <v>5.1100000000000003</v>
      </c>
      <c r="E2013" s="11" t="str" cm="1">
        <f t="array" ref="E2013">_xlfn.IFS(D2013&lt;5.7,"Normal",D2013&lt;6.5,"Prediabetes",D2013&gt;=6.5,"Diabetes")</f>
        <v>Normal</v>
      </c>
      <c r="F2013" s="9" t="s">
        <v>2380</v>
      </c>
      <c r="G2013" s="9" t="s">
        <v>2378</v>
      </c>
      <c r="H2013" s="9" t="s">
        <v>2378</v>
      </c>
      <c r="I2013" s="11">
        <v>1</v>
      </c>
      <c r="J2013" s="17" t="s">
        <v>2378</v>
      </c>
    </row>
    <row r="2014" spans="1:10" x14ac:dyDescent="0.3">
      <c r="A2014" s="9" t="s">
        <v>353</v>
      </c>
      <c r="B2014" s="9">
        <v>16.079999999999998</v>
      </c>
      <c r="C2014" s="11" t="str" cm="1">
        <f t="array" ref="C2014">_xlfn.IFS(B2014&lt;18.5,"Underweight",B2014&lt;24.9,"Normal Weight",B2014&lt;30,"Overweight",B2014&gt;=30,"Obesity")</f>
        <v>Underweight</v>
      </c>
      <c r="D2014" s="9">
        <v>5.94</v>
      </c>
      <c r="E2014" s="11" t="str" cm="1">
        <f t="array" ref="E2014">_xlfn.IFS(D2014&lt;5.7,"Normal",D2014&lt;6.5,"Prediabetes",D2014&gt;=6.5,"Diabetes")</f>
        <v>Prediabetes</v>
      </c>
      <c r="F2014" s="9" t="s">
        <v>2378</v>
      </c>
      <c r="G2014" s="9" t="s">
        <v>2378</v>
      </c>
      <c r="H2014" s="9" t="s">
        <v>2378</v>
      </c>
      <c r="I2014" s="11">
        <v>0</v>
      </c>
      <c r="J2014" s="17" t="s">
        <v>2378</v>
      </c>
    </row>
    <row r="2015" spans="1:10" x14ac:dyDescent="0.3">
      <c r="A2015" s="9" t="s">
        <v>352</v>
      </c>
      <c r="B2015" s="9">
        <v>30.875</v>
      </c>
      <c r="C2015" s="11" t="str" cm="1">
        <f t="array" ref="C2015">_xlfn.IFS(B2015&lt;18.5,"Underweight",B2015&lt;24.9,"Normal Weight",B2015&lt;30,"Overweight",B2015&gt;=30,"Obesity")</f>
        <v>Obesity</v>
      </c>
      <c r="D2015" s="9">
        <v>5.54</v>
      </c>
      <c r="E2015" s="11" t="str" cm="1">
        <f t="array" ref="E2015">_xlfn.IFS(D2015&lt;5.7,"Normal",D2015&lt;6.5,"Prediabetes",D2015&gt;=6.5,"Diabetes")</f>
        <v>Normal</v>
      </c>
      <c r="F2015" s="9" t="s">
        <v>2378</v>
      </c>
      <c r="G2015" s="9" t="s">
        <v>2378</v>
      </c>
      <c r="H2015" s="9" t="s">
        <v>2378</v>
      </c>
      <c r="I2015" s="11">
        <v>0</v>
      </c>
      <c r="J2015" s="17" t="s">
        <v>2378</v>
      </c>
    </row>
    <row r="2016" spans="1:10" x14ac:dyDescent="0.3">
      <c r="A2016" s="9" t="s">
        <v>351</v>
      </c>
      <c r="B2016" s="9">
        <v>31.79</v>
      </c>
      <c r="C2016" s="11" t="str" cm="1">
        <f t="array" ref="C2016">_xlfn.IFS(B2016&lt;18.5,"Underweight",B2016&lt;24.9,"Normal Weight",B2016&lt;30,"Overweight",B2016&gt;=30,"Obesity")</f>
        <v>Obesity</v>
      </c>
      <c r="D2016" s="9">
        <v>7.09</v>
      </c>
      <c r="E2016" s="11" t="str" cm="1">
        <f t="array" ref="E2016">_xlfn.IFS(D2016&lt;5.7,"Normal",D2016&lt;6.5,"Prediabetes",D2016&gt;=6.5,"Diabetes")</f>
        <v>Diabetes</v>
      </c>
      <c r="F2016" s="9" t="s">
        <v>2378</v>
      </c>
      <c r="G2016" s="9" t="s">
        <v>2378</v>
      </c>
      <c r="H2016" s="9" t="s">
        <v>2378</v>
      </c>
      <c r="I2016" s="11">
        <v>0</v>
      </c>
      <c r="J2016" s="17" t="s">
        <v>2378</v>
      </c>
    </row>
    <row r="2017" spans="1:10" x14ac:dyDescent="0.3">
      <c r="A2017" s="9" t="s">
        <v>350</v>
      </c>
      <c r="B2017" s="9">
        <v>28.48</v>
      </c>
      <c r="C2017" s="11" t="str" cm="1">
        <f t="array" ref="C2017">_xlfn.IFS(B2017&lt;18.5,"Underweight",B2017&lt;24.9,"Normal Weight",B2017&lt;30,"Overweight",B2017&gt;=30,"Obesity")</f>
        <v>Overweight</v>
      </c>
      <c r="D2017" s="9">
        <v>6.22</v>
      </c>
      <c r="E2017" s="11" t="str" cm="1">
        <f t="array" ref="E2017">_xlfn.IFS(D2017&lt;5.7,"Normal",D2017&lt;6.5,"Prediabetes",D2017&gt;=6.5,"Diabetes")</f>
        <v>Prediabetes</v>
      </c>
      <c r="F2017" s="9" t="s">
        <v>2380</v>
      </c>
      <c r="G2017" s="9" t="s">
        <v>2378</v>
      </c>
      <c r="H2017" s="9" t="s">
        <v>2380</v>
      </c>
      <c r="I2017" s="11">
        <v>1</v>
      </c>
      <c r="J2017" s="17" t="s">
        <v>2378</v>
      </c>
    </row>
    <row r="2018" spans="1:10" x14ac:dyDescent="0.3">
      <c r="A2018" s="9" t="s">
        <v>349</v>
      </c>
      <c r="B2018" s="9">
        <v>26.6</v>
      </c>
      <c r="C2018" s="11" t="str" cm="1">
        <f t="array" ref="C2018">_xlfn.IFS(B2018&lt;18.5,"Underweight",B2018&lt;24.9,"Normal Weight",B2018&lt;30,"Overweight",B2018&gt;=30,"Obesity")</f>
        <v>Overweight</v>
      </c>
      <c r="D2018" s="9">
        <v>4.33</v>
      </c>
      <c r="E2018" s="11" t="str" cm="1">
        <f t="array" ref="E2018">_xlfn.IFS(D2018&lt;5.7,"Normal",D2018&lt;6.5,"Prediabetes",D2018&gt;=6.5,"Diabetes")</f>
        <v>Normal</v>
      </c>
      <c r="F2018" s="9" t="s">
        <v>2378</v>
      </c>
      <c r="G2018" s="9" t="s">
        <v>2378</v>
      </c>
      <c r="H2018" s="9" t="s">
        <v>2378</v>
      </c>
      <c r="I2018" s="11">
        <v>1</v>
      </c>
      <c r="J2018" s="17" t="s">
        <v>2378</v>
      </c>
    </row>
    <row r="2019" spans="1:10" x14ac:dyDescent="0.3">
      <c r="A2019" s="9" t="s">
        <v>348</v>
      </c>
      <c r="B2019" s="9">
        <v>25.27</v>
      </c>
      <c r="C2019" s="11" t="str" cm="1">
        <f t="array" ref="C2019">_xlfn.IFS(B2019&lt;18.5,"Underweight",B2019&lt;24.9,"Normal Weight",B2019&lt;30,"Overweight",B2019&gt;=30,"Obesity")</f>
        <v>Overweight</v>
      </c>
      <c r="D2019" s="9">
        <v>5.83</v>
      </c>
      <c r="E2019" s="11" t="str" cm="1">
        <f t="array" ref="E2019">_xlfn.IFS(D2019&lt;5.7,"Normal",D2019&lt;6.5,"Prediabetes",D2019&gt;=6.5,"Diabetes")</f>
        <v>Prediabetes</v>
      </c>
      <c r="F2019" s="9" t="s">
        <v>2378</v>
      </c>
      <c r="G2019" s="9" t="s">
        <v>2378</v>
      </c>
      <c r="H2019" s="9" t="s">
        <v>2378</v>
      </c>
      <c r="I2019" s="11">
        <v>1</v>
      </c>
      <c r="J2019" s="17" t="s">
        <v>2378</v>
      </c>
    </row>
    <row r="2020" spans="1:10" x14ac:dyDescent="0.3">
      <c r="A2020" s="9" t="s">
        <v>347</v>
      </c>
      <c r="B2020" s="9">
        <v>34.484999999999999</v>
      </c>
      <c r="C2020" s="11" t="str" cm="1">
        <f t="array" ref="C2020">_xlfn.IFS(B2020&lt;18.5,"Underweight",B2020&lt;24.9,"Normal Weight",B2020&lt;30,"Overweight",B2020&gt;=30,"Obesity")</f>
        <v>Obesity</v>
      </c>
      <c r="D2020" s="9">
        <v>4.7</v>
      </c>
      <c r="E2020" s="11" t="str" cm="1">
        <f t="array" ref="E2020">_xlfn.IFS(D2020&lt;5.7,"Normal",D2020&lt;6.5,"Prediabetes",D2020&gt;=6.5,"Diabetes")</f>
        <v>Normal</v>
      </c>
      <c r="F2020" s="9" t="s">
        <v>2380</v>
      </c>
      <c r="G2020" s="9" t="s">
        <v>2378</v>
      </c>
      <c r="H2020" s="9" t="s">
        <v>2380</v>
      </c>
      <c r="I2020" s="11">
        <v>1</v>
      </c>
      <c r="J2020" s="17" t="s">
        <v>2378</v>
      </c>
    </row>
    <row r="2021" spans="1:10" x14ac:dyDescent="0.3">
      <c r="A2021" s="9" t="s">
        <v>346</v>
      </c>
      <c r="B2021" s="9">
        <v>15.57</v>
      </c>
      <c r="C2021" s="11" t="str" cm="1">
        <f t="array" ref="C2021">_xlfn.IFS(B2021&lt;18.5,"Underweight",B2021&lt;24.9,"Normal Weight",B2021&lt;30,"Overweight",B2021&gt;=30,"Obesity")</f>
        <v>Underweight</v>
      </c>
      <c r="D2021" s="9">
        <v>4.07</v>
      </c>
      <c r="E2021" s="11" t="str" cm="1">
        <f t="array" ref="E2021">_xlfn.IFS(D2021&lt;5.7,"Normal",D2021&lt;6.5,"Prediabetes",D2021&gt;=6.5,"Diabetes")</f>
        <v>Normal</v>
      </c>
      <c r="F2021" s="9" t="s">
        <v>2380</v>
      </c>
      <c r="G2021" s="9" t="s">
        <v>2378</v>
      </c>
      <c r="H2021" s="9" t="s">
        <v>2378</v>
      </c>
      <c r="I2021" s="11">
        <v>1</v>
      </c>
      <c r="J2021" s="17" t="s">
        <v>2378</v>
      </c>
    </row>
    <row r="2022" spans="1:10" x14ac:dyDescent="0.3">
      <c r="A2022" s="9" t="s">
        <v>345</v>
      </c>
      <c r="B2022" s="9">
        <v>30.36</v>
      </c>
      <c r="C2022" s="11" t="str" cm="1">
        <f t="array" ref="C2022">_xlfn.IFS(B2022&lt;18.5,"Underweight",B2022&lt;24.9,"Normal Weight",B2022&lt;30,"Overweight",B2022&gt;=30,"Obesity")</f>
        <v>Obesity</v>
      </c>
      <c r="D2022" s="9">
        <v>9.39</v>
      </c>
      <c r="E2022" s="11" t="str" cm="1">
        <f t="array" ref="E2022">_xlfn.IFS(D2022&lt;5.7,"Normal",D2022&lt;6.5,"Prediabetes",D2022&gt;=6.5,"Diabetes")</f>
        <v>Diabetes</v>
      </c>
      <c r="F2022" s="9" t="s">
        <v>2378</v>
      </c>
      <c r="G2022" s="9" t="s">
        <v>2378</v>
      </c>
      <c r="H2022" s="9" t="s">
        <v>2378</v>
      </c>
      <c r="I2022" s="11">
        <v>0</v>
      </c>
      <c r="J2022" s="17" t="s">
        <v>2378</v>
      </c>
    </row>
    <row r="2023" spans="1:10" x14ac:dyDescent="0.3">
      <c r="A2023" s="9" t="s">
        <v>344</v>
      </c>
      <c r="B2023" s="9">
        <v>19.37</v>
      </c>
      <c r="C2023" s="11" t="str" cm="1">
        <f t="array" ref="C2023">_xlfn.IFS(B2023&lt;18.5,"Underweight",B2023&lt;24.9,"Normal Weight",B2023&lt;30,"Overweight",B2023&gt;=30,"Obesity")</f>
        <v>Normal Weight</v>
      </c>
      <c r="D2023" s="9">
        <v>4.18</v>
      </c>
      <c r="E2023" s="11" t="str" cm="1">
        <f t="array" ref="E2023">_xlfn.IFS(D2023&lt;5.7,"Normal",D2023&lt;6.5,"Prediabetes",D2023&gt;=6.5,"Diabetes")</f>
        <v>Normal</v>
      </c>
      <c r="F2023" s="9" t="s">
        <v>2378</v>
      </c>
      <c r="G2023" s="9" t="s">
        <v>2378</v>
      </c>
      <c r="H2023" s="9" t="s">
        <v>2378</v>
      </c>
      <c r="I2023" s="11">
        <v>0</v>
      </c>
      <c r="J2023" s="17" t="s">
        <v>2378</v>
      </c>
    </row>
    <row r="2024" spans="1:10" x14ac:dyDescent="0.3">
      <c r="A2024" s="9" t="s">
        <v>343</v>
      </c>
      <c r="B2024" s="9">
        <v>16.71</v>
      </c>
      <c r="C2024" s="11" t="str" cm="1">
        <f t="array" ref="C2024">_xlfn.IFS(B2024&lt;18.5,"Underweight",B2024&lt;24.9,"Normal Weight",B2024&lt;30,"Overweight",B2024&gt;=30,"Obesity")</f>
        <v>Underweight</v>
      </c>
      <c r="D2024" s="9">
        <v>4.18</v>
      </c>
      <c r="E2024" s="11" t="str" cm="1">
        <f t="array" ref="E2024">_xlfn.IFS(D2024&lt;5.7,"Normal",D2024&lt;6.5,"Prediabetes",D2024&gt;=6.5,"Diabetes")</f>
        <v>Normal</v>
      </c>
      <c r="F2024" s="9" t="s">
        <v>2378</v>
      </c>
      <c r="G2024" s="9" t="s">
        <v>2378</v>
      </c>
      <c r="H2024" s="9" t="s">
        <v>2378</v>
      </c>
      <c r="I2024" s="11">
        <v>1</v>
      </c>
      <c r="J2024" s="17" t="s">
        <v>2378</v>
      </c>
    </row>
    <row r="2025" spans="1:10" x14ac:dyDescent="0.3">
      <c r="A2025" s="9" t="s">
        <v>342</v>
      </c>
      <c r="B2025" s="9">
        <v>24.1</v>
      </c>
      <c r="C2025" s="11" t="str" cm="1">
        <f t="array" ref="C2025">_xlfn.IFS(B2025&lt;18.5,"Underweight",B2025&lt;24.9,"Normal Weight",B2025&lt;30,"Overweight",B2025&gt;=30,"Obesity")</f>
        <v>Normal Weight</v>
      </c>
      <c r="D2025" s="9">
        <v>4.4000000000000004</v>
      </c>
      <c r="E2025" s="11" t="str" cm="1">
        <f t="array" ref="E2025">_xlfn.IFS(D2025&lt;5.7,"Normal",D2025&lt;6.5,"Prediabetes",D2025&gt;=6.5,"Diabetes")</f>
        <v>Normal</v>
      </c>
      <c r="F2025" s="9" t="s">
        <v>2380</v>
      </c>
      <c r="G2025" s="9" t="s">
        <v>2378</v>
      </c>
      <c r="H2025" s="9" t="s">
        <v>2378</v>
      </c>
      <c r="I2025" s="11">
        <v>1</v>
      </c>
      <c r="J2025" s="17" t="s">
        <v>2378</v>
      </c>
    </row>
    <row r="2026" spans="1:10" x14ac:dyDescent="0.3">
      <c r="A2026" s="9" t="s">
        <v>341</v>
      </c>
      <c r="B2026" s="9">
        <v>29.77</v>
      </c>
      <c r="C2026" s="11" t="str" cm="1">
        <f t="array" ref="C2026">_xlfn.IFS(B2026&lt;18.5,"Underweight",B2026&lt;24.9,"Normal Weight",B2026&lt;30,"Overweight",B2026&gt;=30,"Obesity")</f>
        <v>Overweight</v>
      </c>
      <c r="D2026" s="9">
        <v>9.9</v>
      </c>
      <c r="E2026" s="11" t="str" cm="1">
        <f t="array" ref="E2026">_xlfn.IFS(D2026&lt;5.7,"Normal",D2026&lt;6.5,"Prediabetes",D2026&gt;=6.5,"Diabetes")</f>
        <v>Diabetes</v>
      </c>
      <c r="F2026" s="9" t="s">
        <v>2378</v>
      </c>
      <c r="G2026" s="9" t="s">
        <v>2378</v>
      </c>
      <c r="H2026" s="9" t="s">
        <v>2378</v>
      </c>
      <c r="I2026" s="11">
        <v>0</v>
      </c>
      <c r="J2026" s="17" t="s">
        <v>2378</v>
      </c>
    </row>
    <row r="2027" spans="1:10" x14ac:dyDescent="0.3">
      <c r="A2027" s="9" t="s">
        <v>340</v>
      </c>
      <c r="B2027" s="9">
        <v>46.53</v>
      </c>
      <c r="C2027" s="11" t="str" cm="1">
        <f t="array" ref="C2027">_xlfn.IFS(B2027&lt;18.5,"Underweight",B2027&lt;24.9,"Normal Weight",B2027&lt;30,"Overweight",B2027&gt;=30,"Obesity")</f>
        <v>Obesity</v>
      </c>
      <c r="D2027" s="9">
        <v>4.84</v>
      </c>
      <c r="E2027" s="11" t="str" cm="1">
        <f t="array" ref="E2027">_xlfn.IFS(D2027&lt;5.7,"Normal",D2027&lt;6.5,"Prediabetes",D2027&gt;=6.5,"Diabetes")</f>
        <v>Normal</v>
      </c>
      <c r="F2027" s="9" t="s">
        <v>2380</v>
      </c>
      <c r="G2027" s="9" t="s">
        <v>2378</v>
      </c>
      <c r="H2027" s="9" t="s">
        <v>2378</v>
      </c>
      <c r="I2027" s="11">
        <v>0</v>
      </c>
      <c r="J2027" s="17" t="s">
        <v>2378</v>
      </c>
    </row>
    <row r="2028" spans="1:10" x14ac:dyDescent="0.3">
      <c r="A2028" s="9" t="s">
        <v>339</v>
      </c>
      <c r="B2028" s="9">
        <v>23.4</v>
      </c>
      <c r="C2028" s="11" t="str" cm="1">
        <f t="array" ref="C2028">_xlfn.IFS(B2028&lt;18.5,"Underweight",B2028&lt;24.9,"Normal Weight",B2028&lt;30,"Overweight",B2028&gt;=30,"Obesity")</f>
        <v>Normal Weight</v>
      </c>
      <c r="D2028" s="9">
        <v>5.53</v>
      </c>
      <c r="E2028" s="11" t="str" cm="1">
        <f t="array" ref="E2028">_xlfn.IFS(D2028&lt;5.7,"Normal",D2028&lt;6.5,"Prediabetes",D2028&gt;=6.5,"Diabetes")</f>
        <v>Normal</v>
      </c>
      <c r="F2028" s="9" t="s">
        <v>2378</v>
      </c>
      <c r="G2028" s="9" t="s">
        <v>2378</v>
      </c>
      <c r="H2028" s="9" t="s">
        <v>2380</v>
      </c>
      <c r="I2028" s="11">
        <v>1</v>
      </c>
      <c r="J2028" s="17" t="s">
        <v>2378</v>
      </c>
    </row>
    <row r="2029" spans="1:10" x14ac:dyDescent="0.3">
      <c r="A2029" s="9" t="s">
        <v>338</v>
      </c>
      <c r="B2029" s="9">
        <v>30</v>
      </c>
      <c r="C2029" s="11" t="str" cm="1">
        <f t="array" ref="C2029">_xlfn.IFS(B2029&lt;18.5,"Underweight",B2029&lt;24.9,"Normal Weight",B2029&lt;30,"Overweight",B2029&gt;=30,"Obesity")</f>
        <v>Obesity</v>
      </c>
      <c r="D2029" s="9">
        <v>4.33</v>
      </c>
      <c r="E2029" s="11" t="str" cm="1">
        <f t="array" ref="E2029">_xlfn.IFS(D2029&lt;5.7,"Normal",D2029&lt;6.5,"Prediabetes",D2029&gt;=6.5,"Diabetes")</f>
        <v>Normal</v>
      </c>
      <c r="F2029" s="9" t="s">
        <v>2380</v>
      </c>
      <c r="G2029" s="9" t="s">
        <v>2378</v>
      </c>
      <c r="H2029" s="9" t="s">
        <v>2378</v>
      </c>
      <c r="I2029" s="11">
        <v>0</v>
      </c>
      <c r="J2029" s="17" t="s">
        <v>2378</v>
      </c>
    </row>
    <row r="2030" spans="1:10" x14ac:dyDescent="0.3">
      <c r="A2030" s="9" t="s">
        <v>337</v>
      </c>
      <c r="B2030" s="9">
        <v>29.15</v>
      </c>
      <c r="C2030" s="11" t="str" cm="1">
        <f t="array" ref="C2030">_xlfn.IFS(B2030&lt;18.5,"Underweight",B2030&lt;24.9,"Normal Weight",B2030&lt;30,"Overweight",B2030&gt;=30,"Obesity")</f>
        <v>Overweight</v>
      </c>
      <c r="D2030" s="9">
        <v>4.91</v>
      </c>
      <c r="E2030" s="11" t="str" cm="1">
        <f t="array" ref="E2030">_xlfn.IFS(D2030&lt;5.7,"Normal",D2030&lt;6.5,"Prediabetes",D2030&gt;=6.5,"Diabetes")</f>
        <v>Normal</v>
      </c>
      <c r="F2030" s="9" t="s">
        <v>2380</v>
      </c>
      <c r="G2030" s="9" t="s">
        <v>2378</v>
      </c>
      <c r="H2030" s="9" t="s">
        <v>2378</v>
      </c>
      <c r="I2030" s="11">
        <v>0</v>
      </c>
      <c r="J2030" s="17" t="s">
        <v>2378</v>
      </c>
    </row>
    <row r="2031" spans="1:10" x14ac:dyDescent="0.3">
      <c r="A2031" s="9" t="s">
        <v>336</v>
      </c>
      <c r="B2031" s="9">
        <v>34.865000000000002</v>
      </c>
      <c r="C2031" s="11" t="str" cm="1">
        <f t="array" ref="C2031">_xlfn.IFS(B2031&lt;18.5,"Underweight",B2031&lt;24.9,"Normal Weight",B2031&lt;30,"Overweight",B2031&gt;=30,"Obesity")</f>
        <v>Obesity</v>
      </c>
      <c r="D2031" s="9">
        <v>4.8</v>
      </c>
      <c r="E2031" s="11" t="str" cm="1">
        <f t="array" ref="E2031">_xlfn.IFS(D2031&lt;5.7,"Normal",D2031&lt;6.5,"Prediabetes",D2031&gt;=6.5,"Diabetes")</f>
        <v>Normal</v>
      </c>
      <c r="F2031" s="9" t="s">
        <v>2378</v>
      </c>
      <c r="G2031" s="9" t="s">
        <v>2378</v>
      </c>
      <c r="H2031" s="9" t="s">
        <v>2378</v>
      </c>
      <c r="I2031" s="11">
        <v>0</v>
      </c>
      <c r="J2031" s="17" t="s">
        <v>2378</v>
      </c>
    </row>
    <row r="2032" spans="1:10" x14ac:dyDescent="0.3">
      <c r="A2032" s="9" t="s">
        <v>335</v>
      </c>
      <c r="B2032" s="9">
        <v>28.12</v>
      </c>
      <c r="C2032" s="11" t="str" cm="1">
        <f t="array" ref="C2032">_xlfn.IFS(B2032&lt;18.5,"Underweight",B2032&lt;24.9,"Normal Weight",B2032&lt;30,"Overweight",B2032&gt;=30,"Obesity")</f>
        <v>Overweight</v>
      </c>
      <c r="D2032" s="9">
        <v>5.55</v>
      </c>
      <c r="E2032" s="11" t="str" cm="1">
        <f t="array" ref="E2032">_xlfn.IFS(D2032&lt;5.7,"Normal",D2032&lt;6.5,"Prediabetes",D2032&gt;=6.5,"Diabetes")</f>
        <v>Normal</v>
      </c>
      <c r="F2032" s="9" t="s">
        <v>2380</v>
      </c>
      <c r="G2032" s="9" t="s">
        <v>2379</v>
      </c>
      <c r="H2032" s="9" t="s">
        <v>2378</v>
      </c>
      <c r="I2032" s="11">
        <v>2</v>
      </c>
      <c r="J2032" s="17" t="s">
        <v>2378</v>
      </c>
    </row>
    <row r="2033" spans="1:10" x14ac:dyDescent="0.3">
      <c r="A2033" s="9" t="s">
        <v>334</v>
      </c>
      <c r="B2033" s="9">
        <v>29.45</v>
      </c>
      <c r="C2033" s="11" t="str" cm="1">
        <f t="array" ref="C2033">_xlfn.IFS(B2033&lt;18.5,"Underweight",B2033&lt;24.9,"Normal Weight",B2033&lt;30,"Overweight",B2033&gt;=30,"Obesity")</f>
        <v>Overweight</v>
      </c>
      <c r="D2033" s="9">
        <v>5.24</v>
      </c>
      <c r="E2033" s="11" t="str" cm="1">
        <f t="array" ref="E2033">_xlfn.IFS(D2033&lt;5.7,"Normal",D2033&lt;6.5,"Prediabetes",D2033&gt;=6.5,"Diabetes")</f>
        <v>Normal</v>
      </c>
      <c r="F2033" s="9" t="s">
        <v>2380</v>
      </c>
      <c r="G2033" s="9" t="s">
        <v>2378</v>
      </c>
      <c r="H2033" s="9" t="s">
        <v>2378</v>
      </c>
      <c r="I2033" s="11">
        <v>0</v>
      </c>
      <c r="J2033" s="17" t="s">
        <v>2378</v>
      </c>
    </row>
    <row r="2034" spans="1:10" x14ac:dyDescent="0.3">
      <c r="A2034" s="9" t="s">
        <v>333</v>
      </c>
      <c r="B2034" s="9">
        <v>27.94</v>
      </c>
      <c r="C2034" s="11" t="str" cm="1">
        <f t="array" ref="C2034">_xlfn.IFS(B2034&lt;18.5,"Underweight",B2034&lt;24.9,"Normal Weight",B2034&lt;30,"Overweight",B2034&gt;=30,"Obesity")</f>
        <v>Overweight</v>
      </c>
      <c r="D2034" s="9">
        <v>6.08</v>
      </c>
      <c r="E2034" s="11" t="str" cm="1">
        <f t="array" ref="E2034">_xlfn.IFS(D2034&lt;5.7,"Normal",D2034&lt;6.5,"Prediabetes",D2034&gt;=6.5,"Diabetes")</f>
        <v>Prediabetes</v>
      </c>
      <c r="F2034" s="9" t="s">
        <v>2378</v>
      </c>
      <c r="G2034" s="9" t="s">
        <v>2378</v>
      </c>
      <c r="H2034" s="9" t="s">
        <v>2380</v>
      </c>
      <c r="I2034" s="11">
        <v>1</v>
      </c>
      <c r="J2034" s="17" t="s">
        <v>2378</v>
      </c>
    </row>
    <row r="2035" spans="1:10" x14ac:dyDescent="0.3">
      <c r="A2035" s="9" t="s">
        <v>332</v>
      </c>
      <c r="B2035" s="9">
        <v>27.2</v>
      </c>
      <c r="C2035" s="11" t="str" cm="1">
        <f t="array" ref="C2035">_xlfn.IFS(B2035&lt;18.5,"Underweight",B2035&lt;24.9,"Normal Weight",B2035&lt;30,"Overweight",B2035&gt;=30,"Obesity")</f>
        <v>Overweight</v>
      </c>
      <c r="D2035" s="9">
        <v>5.83</v>
      </c>
      <c r="E2035" s="11" t="str" cm="1">
        <f t="array" ref="E2035">_xlfn.IFS(D2035&lt;5.7,"Normal",D2035&lt;6.5,"Prediabetes",D2035&gt;=6.5,"Diabetes")</f>
        <v>Prediabetes</v>
      </c>
      <c r="F2035" s="9" t="s">
        <v>2378</v>
      </c>
      <c r="G2035" s="9" t="s">
        <v>2378</v>
      </c>
      <c r="H2035" s="9" t="s">
        <v>2380</v>
      </c>
      <c r="I2035" s="11">
        <v>1</v>
      </c>
      <c r="J2035" s="17" t="s">
        <v>2378</v>
      </c>
    </row>
    <row r="2036" spans="1:10" x14ac:dyDescent="0.3">
      <c r="A2036" s="9" t="s">
        <v>331</v>
      </c>
      <c r="B2036" s="9">
        <v>33.344999999999999</v>
      </c>
      <c r="C2036" s="11" t="str" cm="1">
        <f t="array" ref="C2036">_xlfn.IFS(B2036&lt;18.5,"Underweight",B2036&lt;24.9,"Normal Weight",B2036&lt;30,"Overweight",B2036&gt;=30,"Obesity")</f>
        <v>Obesity</v>
      </c>
      <c r="D2036" s="9">
        <v>4.29</v>
      </c>
      <c r="E2036" s="11" t="str" cm="1">
        <f t="array" ref="E2036">_xlfn.IFS(D2036&lt;5.7,"Normal",D2036&lt;6.5,"Prediabetes",D2036&gt;=6.5,"Diabetes")</f>
        <v>Normal</v>
      </c>
      <c r="F2036" s="9" t="s">
        <v>2378</v>
      </c>
      <c r="G2036" s="9" t="s">
        <v>2378</v>
      </c>
      <c r="H2036" s="9" t="s">
        <v>2378</v>
      </c>
      <c r="I2036" s="11">
        <v>1</v>
      </c>
      <c r="J2036" s="17" t="s">
        <v>2378</v>
      </c>
    </row>
    <row r="2037" spans="1:10" x14ac:dyDescent="0.3">
      <c r="A2037" s="9" t="s">
        <v>330</v>
      </c>
      <c r="B2037" s="9">
        <v>29.925000000000001</v>
      </c>
      <c r="C2037" s="11" t="str" cm="1">
        <f t="array" ref="C2037">_xlfn.IFS(B2037&lt;18.5,"Underweight",B2037&lt;24.9,"Normal Weight",B2037&lt;30,"Overweight",B2037&gt;=30,"Obesity")</f>
        <v>Overweight</v>
      </c>
      <c r="D2037" s="9">
        <v>5.3</v>
      </c>
      <c r="E2037" s="11" t="str" cm="1">
        <f t="array" ref="E2037">_xlfn.IFS(D2037&lt;5.7,"Normal",D2037&lt;6.5,"Prediabetes",D2037&gt;=6.5,"Diabetes")</f>
        <v>Normal</v>
      </c>
      <c r="F2037" s="9" t="s">
        <v>2378</v>
      </c>
      <c r="G2037" s="9" t="s">
        <v>2378</v>
      </c>
      <c r="H2037" s="9" t="s">
        <v>2378</v>
      </c>
      <c r="I2037" s="11">
        <v>1</v>
      </c>
      <c r="J2037" s="17" t="s">
        <v>2378</v>
      </c>
    </row>
    <row r="2038" spans="1:10" x14ac:dyDescent="0.3">
      <c r="A2038" s="9" t="s">
        <v>329</v>
      </c>
      <c r="B2038" s="9">
        <v>24.225000000000001</v>
      </c>
      <c r="C2038" s="11" t="str" cm="1">
        <f t="array" ref="C2038">_xlfn.IFS(B2038&lt;18.5,"Underweight",B2038&lt;24.9,"Normal Weight",B2038&lt;30,"Overweight",B2038&gt;=30,"Obesity")</f>
        <v>Normal Weight</v>
      </c>
      <c r="D2038" s="9">
        <v>4.42</v>
      </c>
      <c r="E2038" s="11" t="str" cm="1">
        <f t="array" ref="E2038">_xlfn.IFS(D2038&lt;5.7,"Normal",D2038&lt;6.5,"Prediabetes",D2038&gt;=6.5,"Diabetes")</f>
        <v>Normal</v>
      </c>
      <c r="F2038" s="9" t="s">
        <v>2378</v>
      </c>
      <c r="G2038" s="9" t="s">
        <v>2378</v>
      </c>
      <c r="H2038" s="9" t="s">
        <v>2378</v>
      </c>
      <c r="I2038" s="11">
        <v>1</v>
      </c>
      <c r="J2038" s="17" t="s">
        <v>2378</v>
      </c>
    </row>
    <row r="2039" spans="1:10" x14ac:dyDescent="0.3">
      <c r="A2039" s="9" t="s">
        <v>328</v>
      </c>
      <c r="B2039" s="9">
        <v>29.68</v>
      </c>
      <c r="C2039" s="11" t="str" cm="1">
        <f t="array" ref="C2039">_xlfn.IFS(B2039&lt;18.5,"Underweight",B2039&lt;24.9,"Normal Weight",B2039&lt;30,"Overweight",B2039&gt;=30,"Obesity")</f>
        <v>Overweight</v>
      </c>
      <c r="D2039" s="9">
        <v>5.68</v>
      </c>
      <c r="E2039" s="11" t="str" cm="1">
        <f t="array" ref="E2039">_xlfn.IFS(D2039&lt;5.7,"Normal",D2039&lt;6.5,"Prediabetes",D2039&gt;=6.5,"Diabetes")</f>
        <v>Normal</v>
      </c>
      <c r="F2039" s="9" t="s">
        <v>2378</v>
      </c>
      <c r="G2039" s="9" t="s">
        <v>2379</v>
      </c>
      <c r="H2039" s="9" t="s">
        <v>2378</v>
      </c>
      <c r="I2039" s="11">
        <v>1</v>
      </c>
      <c r="J2039" s="17" t="s">
        <v>2378</v>
      </c>
    </row>
    <row r="2040" spans="1:10" x14ac:dyDescent="0.3">
      <c r="A2040" s="9" t="s">
        <v>327</v>
      </c>
      <c r="B2040" s="9">
        <v>20.614999999999998</v>
      </c>
      <c r="C2040" s="11" t="str" cm="1">
        <f t="array" ref="C2040">_xlfn.IFS(B2040&lt;18.5,"Underweight",B2040&lt;24.9,"Normal Weight",B2040&lt;30,"Overweight",B2040&gt;=30,"Obesity")</f>
        <v>Normal Weight</v>
      </c>
      <c r="D2040" s="9">
        <v>6.05</v>
      </c>
      <c r="E2040" s="11" t="str" cm="1">
        <f t="array" ref="E2040">_xlfn.IFS(D2040&lt;5.7,"Normal",D2040&lt;6.5,"Prediabetes",D2040&gt;=6.5,"Diabetes")</f>
        <v>Prediabetes</v>
      </c>
      <c r="F2040" s="9" t="s">
        <v>2378</v>
      </c>
      <c r="G2040" s="9" t="s">
        <v>2378</v>
      </c>
      <c r="H2040" s="9" t="s">
        <v>2380</v>
      </c>
      <c r="I2040" s="11">
        <v>1</v>
      </c>
      <c r="J2040" s="17" t="s">
        <v>2378</v>
      </c>
    </row>
    <row r="2041" spans="1:10" x14ac:dyDescent="0.3">
      <c r="A2041" s="9" t="s">
        <v>326</v>
      </c>
      <c r="B2041" s="9">
        <v>32.119999999999997</v>
      </c>
      <c r="C2041" s="11" t="str" cm="1">
        <f t="array" ref="C2041">_xlfn.IFS(B2041&lt;18.5,"Underweight",B2041&lt;24.9,"Normal Weight",B2041&lt;30,"Overweight",B2041&gt;=30,"Obesity")</f>
        <v>Obesity</v>
      </c>
      <c r="D2041" s="9">
        <v>5.33</v>
      </c>
      <c r="E2041" s="11" t="str" cm="1">
        <f t="array" ref="E2041">_xlfn.IFS(D2041&lt;5.7,"Normal",D2041&lt;6.5,"Prediabetes",D2041&gt;=6.5,"Diabetes")</f>
        <v>Normal</v>
      </c>
      <c r="F2041" s="9" t="s">
        <v>2378</v>
      </c>
      <c r="G2041" s="9" t="s">
        <v>2379</v>
      </c>
      <c r="H2041" s="9" t="s">
        <v>2378</v>
      </c>
      <c r="I2041" s="11">
        <v>1</v>
      </c>
      <c r="J2041" s="17" t="s">
        <v>2378</v>
      </c>
    </row>
    <row r="2042" spans="1:10" x14ac:dyDescent="0.3">
      <c r="A2042" s="9" t="s">
        <v>325</v>
      </c>
      <c r="B2042" s="9">
        <v>27.36</v>
      </c>
      <c r="C2042" s="11" t="str" cm="1">
        <f t="array" ref="C2042">_xlfn.IFS(B2042&lt;18.5,"Underweight",B2042&lt;24.9,"Normal Weight",B2042&lt;30,"Overweight",B2042&gt;=30,"Obesity")</f>
        <v>Overweight</v>
      </c>
      <c r="D2042" s="9">
        <v>6.22</v>
      </c>
      <c r="E2042" s="11" t="str" cm="1">
        <f t="array" ref="E2042">_xlfn.IFS(D2042&lt;5.7,"Normal",D2042&lt;6.5,"Prediabetes",D2042&gt;=6.5,"Diabetes")</f>
        <v>Prediabetes</v>
      </c>
      <c r="F2042" s="9" t="s">
        <v>2378</v>
      </c>
      <c r="G2042" s="9" t="s">
        <v>2378</v>
      </c>
      <c r="H2042" s="9" t="s">
        <v>2378</v>
      </c>
      <c r="I2042" s="11">
        <v>0</v>
      </c>
      <c r="J2042" s="17" t="s">
        <v>2378</v>
      </c>
    </row>
    <row r="2043" spans="1:10" x14ac:dyDescent="0.3">
      <c r="A2043" s="9" t="s">
        <v>324</v>
      </c>
      <c r="B2043" s="9">
        <v>17.385000000000002</v>
      </c>
      <c r="C2043" s="11" t="str" cm="1">
        <f t="array" ref="C2043">_xlfn.IFS(B2043&lt;18.5,"Underweight",B2043&lt;24.9,"Normal Weight",B2043&lt;30,"Overweight",B2043&gt;=30,"Obesity")</f>
        <v>Underweight</v>
      </c>
      <c r="D2043" s="9">
        <v>5.84</v>
      </c>
      <c r="E2043" s="11" t="str" cm="1">
        <f t="array" ref="E2043">_xlfn.IFS(D2043&lt;5.7,"Normal",D2043&lt;6.5,"Prediabetes",D2043&gt;=6.5,"Diabetes")</f>
        <v>Prediabetes</v>
      </c>
      <c r="F2043" s="9" t="s">
        <v>2378</v>
      </c>
      <c r="G2043" s="9" t="s">
        <v>2378</v>
      </c>
      <c r="H2043" s="9" t="s">
        <v>2378</v>
      </c>
      <c r="I2043" s="11">
        <v>0</v>
      </c>
      <c r="J2043" s="17" t="s">
        <v>2378</v>
      </c>
    </row>
    <row r="2044" spans="1:10" x14ac:dyDescent="0.3">
      <c r="A2044" s="9" t="s">
        <v>323</v>
      </c>
      <c r="B2044" s="9">
        <v>30.13</v>
      </c>
      <c r="C2044" s="11" t="str" cm="1">
        <f t="array" ref="C2044">_xlfn.IFS(B2044&lt;18.5,"Underweight",B2044&lt;24.9,"Normal Weight",B2044&lt;30,"Overweight",B2044&gt;=30,"Obesity")</f>
        <v>Obesity</v>
      </c>
      <c r="D2044" s="9">
        <v>5.71</v>
      </c>
      <c r="E2044" s="11" t="str" cm="1">
        <f t="array" ref="E2044">_xlfn.IFS(D2044&lt;5.7,"Normal",D2044&lt;6.5,"Prediabetes",D2044&gt;=6.5,"Diabetes")</f>
        <v>Prediabetes</v>
      </c>
      <c r="F2044" s="9" t="s">
        <v>2378</v>
      </c>
      <c r="G2044" s="9" t="s">
        <v>2379</v>
      </c>
      <c r="H2044" s="9" t="s">
        <v>2378</v>
      </c>
      <c r="I2044" s="11">
        <v>1</v>
      </c>
      <c r="J2044" s="17" t="s">
        <v>2378</v>
      </c>
    </row>
    <row r="2045" spans="1:10" x14ac:dyDescent="0.3">
      <c r="A2045" s="9" t="s">
        <v>322</v>
      </c>
      <c r="B2045" s="9">
        <v>25.44</v>
      </c>
      <c r="C2045" s="11" t="str" cm="1">
        <f t="array" ref="C2045">_xlfn.IFS(B2045&lt;18.5,"Underweight",B2045&lt;24.9,"Normal Weight",B2045&lt;30,"Overweight",B2045&gt;=30,"Obesity")</f>
        <v>Overweight</v>
      </c>
      <c r="D2045" s="9">
        <v>6.04</v>
      </c>
      <c r="E2045" s="11" t="str" cm="1">
        <f t="array" ref="E2045">_xlfn.IFS(D2045&lt;5.7,"Normal",D2045&lt;6.5,"Prediabetes",D2045&gt;=6.5,"Diabetes")</f>
        <v>Prediabetes</v>
      </c>
      <c r="F2045" s="9" t="s">
        <v>2380</v>
      </c>
      <c r="G2045" s="9" t="s">
        <v>2378</v>
      </c>
      <c r="H2045" s="9" t="s">
        <v>2380</v>
      </c>
      <c r="I2045" s="11">
        <v>1</v>
      </c>
      <c r="J2045" s="17" t="s">
        <v>2378</v>
      </c>
    </row>
    <row r="2046" spans="1:10" x14ac:dyDescent="0.3">
      <c r="A2046" s="9" t="s">
        <v>321</v>
      </c>
      <c r="B2046" s="9">
        <v>39.805</v>
      </c>
      <c r="C2046" s="11" t="str" cm="1">
        <f t="array" ref="C2046">_xlfn.IFS(B2046&lt;18.5,"Underweight",B2046&lt;24.9,"Normal Weight",B2046&lt;30,"Overweight",B2046&gt;=30,"Obesity")</f>
        <v>Obesity</v>
      </c>
      <c r="D2046" s="9">
        <v>4.38</v>
      </c>
      <c r="E2046" s="11" t="str" cm="1">
        <f t="array" ref="E2046">_xlfn.IFS(D2046&lt;5.7,"Normal",D2046&lt;6.5,"Prediabetes",D2046&gt;=6.5,"Diabetes")</f>
        <v>Normal</v>
      </c>
      <c r="F2046" s="9" t="s">
        <v>2378</v>
      </c>
      <c r="G2046" s="9" t="s">
        <v>2379</v>
      </c>
      <c r="H2046" s="9" t="s">
        <v>2378</v>
      </c>
      <c r="I2046" s="11">
        <v>1</v>
      </c>
      <c r="J2046" s="17" t="s">
        <v>2378</v>
      </c>
    </row>
    <row r="2047" spans="1:10" x14ac:dyDescent="0.3">
      <c r="A2047" s="9" t="s">
        <v>320</v>
      </c>
      <c r="B2047" s="9">
        <v>30.4</v>
      </c>
      <c r="C2047" s="11" t="str" cm="1">
        <f t="array" ref="C2047">_xlfn.IFS(B2047&lt;18.5,"Underweight",B2047&lt;24.9,"Normal Weight",B2047&lt;30,"Overweight",B2047&gt;=30,"Obesity")</f>
        <v>Obesity</v>
      </c>
      <c r="D2047" s="9">
        <v>5.56</v>
      </c>
      <c r="E2047" s="11" t="str" cm="1">
        <f t="array" ref="E2047">_xlfn.IFS(D2047&lt;5.7,"Normal",D2047&lt;6.5,"Prediabetes",D2047&gt;=6.5,"Diabetes")</f>
        <v>Normal</v>
      </c>
      <c r="F2047" s="9" t="s">
        <v>2380</v>
      </c>
      <c r="G2047" s="9" t="s">
        <v>2379</v>
      </c>
      <c r="H2047" s="9" t="s">
        <v>2378</v>
      </c>
      <c r="I2047" s="11">
        <v>1</v>
      </c>
      <c r="J2047" s="17" t="s">
        <v>2378</v>
      </c>
    </row>
    <row r="2048" spans="1:10" x14ac:dyDescent="0.3">
      <c r="A2048" s="9" t="s">
        <v>319</v>
      </c>
      <c r="B2048" s="9">
        <v>23.18</v>
      </c>
      <c r="C2048" s="11" t="str" cm="1">
        <f t="array" ref="C2048">_xlfn.IFS(B2048&lt;18.5,"Underweight",B2048&lt;24.9,"Normal Weight",B2048&lt;30,"Overweight",B2048&gt;=30,"Obesity")</f>
        <v>Normal Weight</v>
      </c>
      <c r="D2048" s="9">
        <v>4.24</v>
      </c>
      <c r="E2048" s="11" t="str" cm="1">
        <f t="array" ref="E2048">_xlfn.IFS(D2048&lt;5.7,"Normal",D2048&lt;6.5,"Prediabetes",D2048&gt;=6.5,"Diabetes")</f>
        <v>Normal</v>
      </c>
      <c r="F2048" s="9" t="s">
        <v>2378</v>
      </c>
      <c r="G2048" s="9" t="s">
        <v>2379</v>
      </c>
      <c r="H2048" s="9" t="s">
        <v>2378</v>
      </c>
      <c r="I2048" s="11">
        <v>1</v>
      </c>
      <c r="J2048" s="17" t="s">
        <v>2378</v>
      </c>
    </row>
    <row r="2049" spans="1:10" x14ac:dyDescent="0.3">
      <c r="A2049" s="9" t="s">
        <v>318</v>
      </c>
      <c r="B2049" s="9">
        <v>39.615000000000002</v>
      </c>
      <c r="C2049" s="11" t="str" cm="1">
        <f t="array" ref="C2049">_xlfn.IFS(B2049&lt;18.5,"Underweight",B2049&lt;24.9,"Normal Weight",B2049&lt;30,"Overweight",B2049&gt;=30,"Obesity")</f>
        <v>Obesity</v>
      </c>
      <c r="D2049" s="9">
        <v>6.32</v>
      </c>
      <c r="E2049" s="11" t="str" cm="1">
        <f t="array" ref="E2049">_xlfn.IFS(D2049&lt;5.7,"Normal",D2049&lt;6.5,"Prediabetes",D2049&gt;=6.5,"Diabetes")</f>
        <v>Prediabetes</v>
      </c>
      <c r="F2049" s="9" t="s">
        <v>2378</v>
      </c>
      <c r="G2049" s="9" t="s">
        <v>2378</v>
      </c>
      <c r="H2049" s="9" t="s">
        <v>2380</v>
      </c>
      <c r="I2049" s="11">
        <v>1</v>
      </c>
      <c r="J2049" s="17" t="s">
        <v>2378</v>
      </c>
    </row>
    <row r="2050" spans="1:10" x14ac:dyDescent="0.3">
      <c r="A2050" s="9" t="s">
        <v>317</v>
      </c>
      <c r="B2050" s="9">
        <v>30.59</v>
      </c>
      <c r="C2050" s="11" t="str" cm="1">
        <f t="array" ref="C2050">_xlfn.IFS(B2050&lt;18.5,"Underweight",B2050&lt;24.9,"Normal Weight",B2050&lt;30,"Overweight",B2050&gt;=30,"Obesity")</f>
        <v>Obesity</v>
      </c>
      <c r="D2050" s="9">
        <v>6.3</v>
      </c>
      <c r="E2050" s="11" t="str" cm="1">
        <f t="array" ref="E2050">_xlfn.IFS(D2050&lt;5.7,"Normal",D2050&lt;6.5,"Prediabetes",D2050&gt;=6.5,"Diabetes")</f>
        <v>Prediabetes</v>
      </c>
      <c r="F2050" s="9" t="s">
        <v>2380</v>
      </c>
      <c r="G2050" s="9" t="s">
        <v>2378</v>
      </c>
      <c r="H2050" s="9" t="s">
        <v>2380</v>
      </c>
      <c r="I2050" s="11">
        <v>1</v>
      </c>
      <c r="J2050" s="17" t="s">
        <v>2378</v>
      </c>
    </row>
    <row r="2051" spans="1:10" x14ac:dyDescent="0.3">
      <c r="A2051" s="9" t="s">
        <v>316</v>
      </c>
      <c r="B2051" s="9">
        <v>16.72</v>
      </c>
      <c r="C2051" s="11" t="str" cm="1">
        <f t="array" ref="C2051">_xlfn.IFS(B2051&lt;18.5,"Underweight",B2051&lt;24.9,"Normal Weight",B2051&lt;30,"Overweight",B2051&gt;=30,"Obesity")</f>
        <v>Underweight</v>
      </c>
      <c r="D2051" s="9">
        <v>4.38</v>
      </c>
      <c r="E2051" s="11" t="str" cm="1">
        <f t="array" ref="E2051">_xlfn.IFS(D2051&lt;5.7,"Normal",D2051&lt;6.5,"Prediabetes",D2051&gt;=6.5,"Diabetes")</f>
        <v>Normal</v>
      </c>
      <c r="F2051" s="9" t="s">
        <v>2380</v>
      </c>
      <c r="G2051" s="9" t="s">
        <v>2378</v>
      </c>
      <c r="H2051" s="9" t="s">
        <v>2378</v>
      </c>
      <c r="I2051" s="11">
        <v>1</v>
      </c>
      <c r="J2051" s="17" t="s">
        <v>2378</v>
      </c>
    </row>
    <row r="2052" spans="1:10" x14ac:dyDescent="0.3">
      <c r="A2052" s="9" t="s">
        <v>315</v>
      </c>
      <c r="B2052" s="9">
        <v>26.22</v>
      </c>
      <c r="C2052" s="11" t="str" cm="1">
        <f t="array" ref="C2052">_xlfn.IFS(B2052&lt;18.5,"Underweight",B2052&lt;24.9,"Normal Weight",B2052&lt;30,"Overweight",B2052&gt;=30,"Obesity")</f>
        <v>Overweight</v>
      </c>
      <c r="D2052" s="9">
        <v>4.6500000000000004</v>
      </c>
      <c r="E2052" s="11" t="str" cm="1">
        <f t="array" ref="E2052">_xlfn.IFS(D2052&lt;5.7,"Normal",D2052&lt;6.5,"Prediabetes",D2052&gt;=6.5,"Diabetes")</f>
        <v>Normal</v>
      </c>
      <c r="F2052" s="9" t="s">
        <v>2380</v>
      </c>
      <c r="G2052" s="9" t="s">
        <v>2378</v>
      </c>
      <c r="H2052" s="9" t="s">
        <v>2380</v>
      </c>
      <c r="I2052" s="11">
        <v>1</v>
      </c>
      <c r="J2052" s="17" t="s">
        <v>2378</v>
      </c>
    </row>
    <row r="2053" spans="1:10" x14ac:dyDescent="0.3">
      <c r="A2053" s="9" t="s">
        <v>314</v>
      </c>
      <c r="B2053" s="9">
        <v>31.824999999999999</v>
      </c>
      <c r="C2053" s="11" t="str" cm="1">
        <f t="array" ref="C2053">_xlfn.IFS(B2053&lt;18.5,"Underweight",B2053&lt;24.9,"Normal Weight",B2053&lt;30,"Overweight",B2053&gt;=30,"Obesity")</f>
        <v>Obesity</v>
      </c>
      <c r="D2053" s="9">
        <v>4.7</v>
      </c>
      <c r="E2053" s="11" t="str" cm="1">
        <f t="array" ref="E2053">_xlfn.IFS(D2053&lt;5.7,"Normal",D2053&lt;6.5,"Prediabetes",D2053&gt;=6.5,"Diabetes")</f>
        <v>Normal</v>
      </c>
      <c r="F2053" s="9" t="s">
        <v>2378</v>
      </c>
      <c r="G2053" s="9" t="s">
        <v>2378</v>
      </c>
      <c r="H2053" s="9" t="s">
        <v>2380</v>
      </c>
      <c r="I2053" s="11">
        <v>1</v>
      </c>
      <c r="J2053" s="17" t="s">
        <v>2378</v>
      </c>
    </row>
    <row r="2054" spans="1:10" x14ac:dyDescent="0.3">
      <c r="A2054" s="9" t="s">
        <v>313</v>
      </c>
      <c r="B2054" s="9">
        <v>25.745000000000001</v>
      </c>
      <c r="C2054" s="11" t="str" cm="1">
        <f t="array" ref="C2054">_xlfn.IFS(B2054&lt;18.5,"Underweight",B2054&lt;24.9,"Normal Weight",B2054&lt;30,"Overweight",B2054&gt;=30,"Obesity")</f>
        <v>Overweight</v>
      </c>
      <c r="D2054" s="9">
        <v>4.34</v>
      </c>
      <c r="E2054" s="11" t="str" cm="1">
        <f t="array" ref="E2054">_xlfn.IFS(D2054&lt;5.7,"Normal",D2054&lt;6.5,"Prediabetes",D2054&gt;=6.5,"Diabetes")</f>
        <v>Normal</v>
      </c>
      <c r="F2054" s="9" t="s">
        <v>2378</v>
      </c>
      <c r="G2054" s="9" t="s">
        <v>2378</v>
      </c>
      <c r="H2054" s="9" t="s">
        <v>2380</v>
      </c>
      <c r="I2054" s="11">
        <v>1</v>
      </c>
      <c r="J2054" s="17" t="s">
        <v>2378</v>
      </c>
    </row>
    <row r="2055" spans="1:10" x14ac:dyDescent="0.3">
      <c r="A2055" s="9" t="s">
        <v>312</v>
      </c>
      <c r="B2055" s="9">
        <v>24.605</v>
      </c>
      <c r="C2055" s="11" t="str" cm="1">
        <f t="array" ref="C2055">_xlfn.IFS(B2055&lt;18.5,"Underweight",B2055&lt;24.9,"Normal Weight",B2055&lt;30,"Overweight",B2055&gt;=30,"Obesity")</f>
        <v>Normal Weight</v>
      </c>
      <c r="D2055" s="9">
        <v>5.62</v>
      </c>
      <c r="E2055" s="11" t="str" cm="1">
        <f t="array" ref="E2055">_xlfn.IFS(D2055&lt;5.7,"Normal",D2055&lt;6.5,"Prediabetes",D2055&gt;=6.5,"Diabetes")</f>
        <v>Normal</v>
      </c>
      <c r="F2055" s="9" t="s">
        <v>2378</v>
      </c>
      <c r="G2055" s="9" t="s">
        <v>2378</v>
      </c>
      <c r="H2055" s="9" t="s">
        <v>2380</v>
      </c>
      <c r="I2055" s="11">
        <v>1</v>
      </c>
      <c r="J2055" s="17" t="s">
        <v>2378</v>
      </c>
    </row>
    <row r="2056" spans="1:10" x14ac:dyDescent="0.3">
      <c r="A2056" s="9" t="s">
        <v>311</v>
      </c>
      <c r="B2056" s="9">
        <v>24.51</v>
      </c>
      <c r="C2056" s="11" t="str" cm="1">
        <f t="array" ref="C2056">_xlfn.IFS(B2056&lt;18.5,"Underweight",B2056&lt;24.9,"Normal Weight",B2056&lt;30,"Overweight",B2056&gt;=30,"Obesity")</f>
        <v>Normal Weight</v>
      </c>
      <c r="D2056" s="9">
        <v>4.24</v>
      </c>
      <c r="E2056" s="11" t="str" cm="1">
        <f t="array" ref="E2056">_xlfn.IFS(D2056&lt;5.7,"Normal",D2056&lt;6.5,"Prediabetes",D2056&gt;=6.5,"Diabetes")</f>
        <v>Normal</v>
      </c>
      <c r="F2056" s="9" t="s">
        <v>2378</v>
      </c>
      <c r="G2056" s="9" t="s">
        <v>2378</v>
      </c>
      <c r="H2056" s="9" t="s">
        <v>2380</v>
      </c>
      <c r="I2056" s="11">
        <v>1</v>
      </c>
      <c r="J2056" s="17" t="s">
        <v>2378</v>
      </c>
    </row>
    <row r="2057" spans="1:10" x14ac:dyDescent="0.3">
      <c r="A2057" s="9" t="s">
        <v>310</v>
      </c>
      <c r="B2057" s="9">
        <v>31.065000000000001</v>
      </c>
      <c r="C2057" s="11" t="str" cm="1">
        <f t="array" ref="C2057">_xlfn.IFS(B2057&lt;18.5,"Underweight",B2057&lt;24.9,"Normal Weight",B2057&lt;30,"Overweight",B2057&gt;=30,"Obesity")</f>
        <v>Obesity</v>
      </c>
      <c r="D2057" s="9">
        <v>4.57</v>
      </c>
      <c r="E2057" s="11" t="str" cm="1">
        <f t="array" ref="E2057">_xlfn.IFS(D2057&lt;5.7,"Normal",D2057&lt;6.5,"Prediabetes",D2057&gt;=6.5,"Diabetes")</f>
        <v>Normal</v>
      </c>
      <c r="F2057" s="9" t="s">
        <v>2380</v>
      </c>
      <c r="G2057" s="9" t="s">
        <v>2378</v>
      </c>
      <c r="H2057" s="9" t="s">
        <v>2378</v>
      </c>
      <c r="I2057" s="11">
        <v>0</v>
      </c>
      <c r="J2057" s="17" t="s">
        <v>2378</v>
      </c>
    </row>
    <row r="2058" spans="1:10" x14ac:dyDescent="0.3">
      <c r="A2058" s="9" t="s">
        <v>309</v>
      </c>
      <c r="B2058" s="9">
        <v>28.12</v>
      </c>
      <c r="C2058" s="11" t="str" cm="1">
        <f t="array" ref="C2058">_xlfn.IFS(B2058&lt;18.5,"Underweight",B2058&lt;24.9,"Normal Weight",B2058&lt;30,"Overweight",B2058&gt;=30,"Obesity")</f>
        <v>Overweight</v>
      </c>
      <c r="D2058" s="9">
        <v>5.05</v>
      </c>
      <c r="E2058" s="11" t="str" cm="1">
        <f t="array" ref="E2058">_xlfn.IFS(D2058&lt;5.7,"Normal",D2058&lt;6.5,"Prediabetes",D2058&gt;=6.5,"Diabetes")</f>
        <v>Normal</v>
      </c>
      <c r="F2058" s="9" t="s">
        <v>2378</v>
      </c>
      <c r="G2058" s="9" t="s">
        <v>2378</v>
      </c>
      <c r="H2058" s="9" t="s">
        <v>2378</v>
      </c>
      <c r="I2058" s="11">
        <v>0</v>
      </c>
      <c r="J2058" s="17" t="s">
        <v>2378</v>
      </c>
    </row>
    <row r="2059" spans="1:10" x14ac:dyDescent="0.3">
      <c r="A2059" s="9" t="s">
        <v>308</v>
      </c>
      <c r="B2059" s="9">
        <v>38.06</v>
      </c>
      <c r="C2059" s="11" t="str" cm="1">
        <f t="array" ref="C2059">_xlfn.IFS(B2059&lt;18.5,"Underweight",B2059&lt;24.9,"Normal Weight",B2059&lt;30,"Overweight",B2059&gt;=30,"Obesity")</f>
        <v>Obesity</v>
      </c>
      <c r="D2059" s="9">
        <v>6.16</v>
      </c>
      <c r="E2059" s="11" t="str" cm="1">
        <f t="array" ref="E2059">_xlfn.IFS(D2059&lt;5.7,"Normal",D2059&lt;6.5,"Prediabetes",D2059&gt;=6.5,"Diabetes")</f>
        <v>Prediabetes</v>
      </c>
      <c r="F2059" s="9" t="s">
        <v>2378</v>
      </c>
      <c r="G2059" s="9" t="s">
        <v>2378</v>
      </c>
      <c r="H2059" s="9" t="s">
        <v>2378</v>
      </c>
      <c r="I2059" s="11">
        <v>0</v>
      </c>
      <c r="J2059" s="17" t="s">
        <v>2378</v>
      </c>
    </row>
    <row r="2060" spans="1:10" x14ac:dyDescent="0.3">
      <c r="A2060" s="9" t="s">
        <v>307</v>
      </c>
      <c r="B2060" s="9">
        <v>24.96</v>
      </c>
      <c r="C2060" s="11" t="str" cm="1">
        <f t="array" ref="C2060">_xlfn.IFS(B2060&lt;18.5,"Underweight",B2060&lt;24.9,"Normal Weight",B2060&lt;30,"Overweight",B2060&gt;=30,"Obesity")</f>
        <v>Overweight</v>
      </c>
      <c r="D2060" s="9">
        <v>4.57</v>
      </c>
      <c r="E2060" s="11" t="str" cm="1">
        <f t="array" ref="E2060">_xlfn.IFS(D2060&lt;5.7,"Normal",D2060&lt;6.5,"Prediabetes",D2060&gt;=6.5,"Diabetes")</f>
        <v>Normal</v>
      </c>
      <c r="F2060" s="9" t="s">
        <v>2378</v>
      </c>
      <c r="G2060" s="9" t="s">
        <v>2378</v>
      </c>
      <c r="H2060" s="9" t="s">
        <v>2378</v>
      </c>
      <c r="I2060" s="11">
        <v>0</v>
      </c>
      <c r="J2060" s="17" t="s">
        <v>2378</v>
      </c>
    </row>
    <row r="2061" spans="1:10" x14ac:dyDescent="0.3">
      <c r="A2061" s="9" t="s">
        <v>306</v>
      </c>
      <c r="B2061" s="9">
        <v>17.670000000000002</v>
      </c>
      <c r="C2061" s="11" t="str" cm="1">
        <f t="array" ref="C2061">_xlfn.IFS(B2061&lt;18.5,"Underweight",B2061&lt;24.9,"Normal Weight",B2061&lt;30,"Overweight",B2061&gt;=30,"Obesity")</f>
        <v>Underweight</v>
      </c>
      <c r="D2061" s="9">
        <v>5.53</v>
      </c>
      <c r="E2061" s="11" t="str" cm="1">
        <f t="array" ref="E2061">_xlfn.IFS(D2061&lt;5.7,"Normal",D2061&lt;6.5,"Prediabetes",D2061&gt;=6.5,"Diabetes")</f>
        <v>Normal</v>
      </c>
      <c r="F2061" s="9" t="s">
        <v>2380</v>
      </c>
      <c r="G2061" s="9" t="s">
        <v>2378</v>
      </c>
      <c r="H2061" s="9" t="s">
        <v>2378</v>
      </c>
      <c r="I2061" s="11">
        <v>0</v>
      </c>
      <c r="J2061" s="17" t="s">
        <v>2378</v>
      </c>
    </row>
    <row r="2062" spans="1:10" x14ac:dyDescent="0.3">
      <c r="A2062" s="9" t="s">
        <v>305</v>
      </c>
      <c r="B2062" s="9">
        <v>31.35</v>
      </c>
      <c r="C2062" s="11" t="str" cm="1">
        <f t="array" ref="C2062">_xlfn.IFS(B2062&lt;18.5,"Underweight",B2062&lt;24.9,"Normal Weight",B2062&lt;30,"Overweight",B2062&gt;=30,"Obesity")</f>
        <v>Obesity</v>
      </c>
      <c r="D2062" s="9">
        <v>5.84</v>
      </c>
      <c r="E2062" s="11" t="str" cm="1">
        <f t="array" ref="E2062">_xlfn.IFS(D2062&lt;5.7,"Normal",D2062&lt;6.5,"Prediabetes",D2062&gt;=6.5,"Diabetes")</f>
        <v>Prediabetes</v>
      </c>
      <c r="F2062" s="9" t="s">
        <v>2378</v>
      </c>
      <c r="G2062" s="9" t="s">
        <v>2379</v>
      </c>
      <c r="H2062" s="9" t="s">
        <v>2378</v>
      </c>
      <c r="I2062" s="11">
        <v>1</v>
      </c>
      <c r="J2062" s="17" t="s">
        <v>2378</v>
      </c>
    </row>
    <row r="2063" spans="1:10" x14ac:dyDescent="0.3">
      <c r="A2063" s="9" t="s">
        <v>304</v>
      </c>
      <c r="B2063" s="9">
        <v>28.31</v>
      </c>
      <c r="C2063" s="11" t="str" cm="1">
        <f t="array" ref="C2063">_xlfn.IFS(B2063&lt;18.5,"Underweight",B2063&lt;24.9,"Normal Weight",B2063&lt;30,"Overweight",B2063&gt;=30,"Obesity")</f>
        <v>Overweight</v>
      </c>
      <c r="D2063" s="9">
        <v>6.41</v>
      </c>
      <c r="E2063" s="11" t="str" cm="1">
        <f t="array" ref="E2063">_xlfn.IFS(D2063&lt;5.7,"Normal",D2063&lt;6.5,"Prediabetes",D2063&gt;=6.5,"Diabetes")</f>
        <v>Prediabetes</v>
      </c>
      <c r="F2063" s="9" t="s">
        <v>2378</v>
      </c>
      <c r="G2063" s="9" t="s">
        <v>2379</v>
      </c>
      <c r="H2063" s="9" t="s">
        <v>2378</v>
      </c>
      <c r="I2063" s="11">
        <v>1</v>
      </c>
      <c r="J2063" s="17" t="s">
        <v>2378</v>
      </c>
    </row>
    <row r="2064" spans="1:10" x14ac:dyDescent="0.3">
      <c r="A2064" s="9" t="s">
        <v>303</v>
      </c>
      <c r="B2064" s="9">
        <v>30.3</v>
      </c>
      <c r="C2064" s="11" t="str" cm="1">
        <f t="array" ref="C2064">_xlfn.IFS(B2064&lt;18.5,"Underweight",B2064&lt;24.9,"Normal Weight",B2064&lt;30,"Overweight",B2064&gt;=30,"Obesity")</f>
        <v>Obesity</v>
      </c>
      <c r="D2064" s="9">
        <v>4.7300000000000004</v>
      </c>
      <c r="E2064" s="11" t="str" cm="1">
        <f t="array" ref="E2064">_xlfn.IFS(D2064&lt;5.7,"Normal",D2064&lt;6.5,"Prediabetes",D2064&gt;=6.5,"Diabetes")</f>
        <v>Normal</v>
      </c>
      <c r="F2064" s="9" t="s">
        <v>2380</v>
      </c>
      <c r="G2064" s="9" t="s">
        <v>2378</v>
      </c>
      <c r="H2064" s="9" t="s">
        <v>2380</v>
      </c>
      <c r="I2064" s="11">
        <v>1</v>
      </c>
      <c r="J2064" s="17" t="s">
        <v>2378</v>
      </c>
    </row>
    <row r="2065" spans="1:10" x14ac:dyDescent="0.3">
      <c r="A2065" s="9" t="s">
        <v>302</v>
      </c>
      <c r="B2065" s="9">
        <v>26.4</v>
      </c>
      <c r="C2065" s="11" t="str" cm="1">
        <f t="array" ref="C2065">_xlfn.IFS(B2065&lt;18.5,"Underweight",B2065&lt;24.9,"Normal Weight",B2065&lt;30,"Overweight",B2065&gt;=30,"Obesity")</f>
        <v>Overweight</v>
      </c>
      <c r="D2065" s="9">
        <v>6.22</v>
      </c>
      <c r="E2065" s="11" t="str" cm="1">
        <f t="array" ref="E2065">_xlfn.IFS(D2065&lt;5.7,"Normal",D2065&lt;6.5,"Prediabetes",D2065&gt;=6.5,"Diabetes")</f>
        <v>Prediabetes</v>
      </c>
      <c r="F2065" s="9" t="s">
        <v>2380</v>
      </c>
      <c r="G2065" s="9" t="s">
        <v>2378</v>
      </c>
      <c r="H2065" s="9" t="s">
        <v>2378</v>
      </c>
      <c r="I2065" s="11">
        <v>0</v>
      </c>
      <c r="J2065" s="17" t="s">
        <v>2378</v>
      </c>
    </row>
    <row r="2066" spans="1:10" x14ac:dyDescent="0.3">
      <c r="A2066" s="9" t="s">
        <v>301</v>
      </c>
      <c r="B2066" s="9">
        <v>22.135000000000002</v>
      </c>
      <c r="C2066" s="11" t="str" cm="1">
        <f t="array" ref="C2066">_xlfn.IFS(B2066&lt;18.5,"Underweight",B2066&lt;24.9,"Normal Weight",B2066&lt;30,"Overweight",B2066&gt;=30,"Obesity")</f>
        <v>Normal Weight</v>
      </c>
      <c r="D2066" s="9">
        <v>4.46</v>
      </c>
      <c r="E2066" s="11" t="str" cm="1">
        <f t="array" ref="E2066">_xlfn.IFS(D2066&lt;5.7,"Normal",D2066&lt;6.5,"Prediabetes",D2066&gt;=6.5,"Diabetes")</f>
        <v>Normal</v>
      </c>
      <c r="F2066" s="9" t="s">
        <v>2380</v>
      </c>
      <c r="G2066" s="9" t="s">
        <v>2378</v>
      </c>
      <c r="H2066" s="9" t="s">
        <v>2378</v>
      </c>
      <c r="I2066" s="11">
        <v>0</v>
      </c>
      <c r="J2066" s="17" t="s">
        <v>2378</v>
      </c>
    </row>
    <row r="2067" spans="1:10" x14ac:dyDescent="0.3">
      <c r="A2067" s="9" t="s">
        <v>300</v>
      </c>
      <c r="B2067" s="9">
        <v>17.399999999999999</v>
      </c>
      <c r="C2067" s="11" t="str" cm="1">
        <f t="array" ref="C2067">_xlfn.IFS(B2067&lt;18.5,"Underweight",B2067&lt;24.9,"Normal Weight",B2067&lt;30,"Overweight",B2067&gt;=30,"Obesity")</f>
        <v>Underweight</v>
      </c>
      <c r="D2067" s="9">
        <v>4.5</v>
      </c>
      <c r="E2067" s="11" t="str" cm="1">
        <f t="array" ref="E2067">_xlfn.IFS(D2067&lt;5.7,"Normal",D2067&lt;6.5,"Prediabetes",D2067&gt;=6.5,"Diabetes")</f>
        <v>Normal</v>
      </c>
      <c r="F2067" s="9" t="s">
        <v>2380</v>
      </c>
      <c r="G2067" s="9" t="s">
        <v>2378</v>
      </c>
      <c r="H2067" s="9" t="s">
        <v>2378</v>
      </c>
      <c r="I2067" s="11">
        <v>0</v>
      </c>
      <c r="J2067" s="17" t="s">
        <v>2378</v>
      </c>
    </row>
    <row r="2068" spans="1:10" x14ac:dyDescent="0.3">
      <c r="A2068" s="9" t="s">
        <v>298</v>
      </c>
      <c r="B2068" s="9">
        <v>28.06</v>
      </c>
      <c r="C2068" s="11" t="str" cm="1">
        <f t="array" ref="C2068">_xlfn.IFS(B2068&lt;18.5,"Underweight",B2068&lt;24.9,"Normal Weight",B2068&lt;30,"Overweight",B2068&gt;=30,"Obesity")</f>
        <v>Overweight</v>
      </c>
      <c r="D2068" s="9">
        <v>8.93</v>
      </c>
      <c r="E2068" s="11" t="str" cm="1">
        <f t="array" ref="E2068">_xlfn.IFS(D2068&lt;5.7,"Normal",D2068&lt;6.5,"Prediabetes",D2068&gt;=6.5,"Diabetes")</f>
        <v>Diabetes</v>
      </c>
      <c r="F2068" s="9" t="s">
        <v>2378</v>
      </c>
      <c r="G2068" s="9" t="s">
        <v>2378</v>
      </c>
      <c r="H2068" s="9" t="s">
        <v>2378</v>
      </c>
      <c r="I2068" s="11">
        <v>0</v>
      </c>
      <c r="J2068" s="17" t="s">
        <v>2378</v>
      </c>
    </row>
    <row r="2069" spans="1:10" x14ac:dyDescent="0.3">
      <c r="A2069" s="9" t="s">
        <v>297</v>
      </c>
      <c r="B2069" s="9">
        <v>31.13</v>
      </c>
      <c r="C2069" s="11" t="str" cm="1">
        <f t="array" ref="C2069">_xlfn.IFS(B2069&lt;18.5,"Underweight",B2069&lt;24.9,"Normal Weight",B2069&lt;30,"Overweight",B2069&gt;=30,"Obesity")</f>
        <v>Obesity</v>
      </c>
      <c r="D2069" s="9">
        <v>11.02</v>
      </c>
      <c r="E2069" s="11" t="str" cm="1">
        <f t="array" ref="E2069">_xlfn.IFS(D2069&lt;5.7,"Normal",D2069&lt;6.5,"Prediabetes",D2069&gt;=6.5,"Diabetes")</f>
        <v>Diabetes</v>
      </c>
      <c r="F2069" s="9" t="s">
        <v>2378</v>
      </c>
      <c r="G2069" s="9" t="s">
        <v>2378</v>
      </c>
      <c r="H2069" s="9" t="s">
        <v>2378</v>
      </c>
      <c r="I2069" s="11">
        <v>0</v>
      </c>
      <c r="J2069" s="17" t="s">
        <v>2378</v>
      </c>
    </row>
    <row r="2070" spans="1:10" x14ac:dyDescent="0.3">
      <c r="A2070" s="9" t="s">
        <v>296</v>
      </c>
      <c r="B2070" s="9">
        <v>18.46</v>
      </c>
      <c r="C2070" s="11" t="str" cm="1">
        <f t="array" ref="C2070">_xlfn.IFS(B2070&lt;18.5,"Underweight",B2070&lt;24.9,"Normal Weight",B2070&lt;30,"Overweight",B2070&gt;=30,"Obesity")</f>
        <v>Underweight</v>
      </c>
      <c r="D2070" s="9">
        <v>5.25</v>
      </c>
      <c r="E2070" s="11" t="str" cm="1">
        <f t="array" ref="E2070">_xlfn.IFS(D2070&lt;5.7,"Normal",D2070&lt;6.5,"Prediabetes",D2070&gt;=6.5,"Diabetes")</f>
        <v>Normal</v>
      </c>
      <c r="F2070" s="9" t="s">
        <v>2378</v>
      </c>
      <c r="G2070" s="9" t="s">
        <v>2378</v>
      </c>
      <c r="H2070" s="9" t="s">
        <v>2378</v>
      </c>
      <c r="I2070" s="11">
        <v>0</v>
      </c>
      <c r="J2070" s="17" t="s">
        <v>2378</v>
      </c>
    </row>
    <row r="2071" spans="1:10" x14ac:dyDescent="0.3">
      <c r="A2071" s="9" t="s">
        <v>295</v>
      </c>
      <c r="B2071" s="9">
        <v>17.3</v>
      </c>
      <c r="C2071" s="11" t="str" cm="1">
        <f t="array" ref="C2071">_xlfn.IFS(B2071&lt;18.5,"Underweight",B2071&lt;24.9,"Normal Weight",B2071&lt;30,"Overweight",B2071&gt;=30,"Obesity")</f>
        <v>Underweight</v>
      </c>
      <c r="D2071" s="9">
        <v>4.75</v>
      </c>
      <c r="E2071" s="11" t="str" cm="1">
        <f t="array" ref="E2071">_xlfn.IFS(D2071&lt;5.7,"Normal",D2071&lt;6.5,"Prediabetes",D2071&gt;=6.5,"Diabetes")</f>
        <v>Normal</v>
      </c>
      <c r="F2071" s="9" t="s">
        <v>2378</v>
      </c>
      <c r="G2071" s="9" t="s">
        <v>2378</v>
      </c>
      <c r="H2071" s="9" t="s">
        <v>2378</v>
      </c>
      <c r="I2071" s="11">
        <v>0</v>
      </c>
      <c r="J2071" s="17" t="s">
        <v>2378</v>
      </c>
    </row>
    <row r="2072" spans="1:10" x14ac:dyDescent="0.3">
      <c r="A2072" s="9" t="s">
        <v>294</v>
      </c>
      <c r="B2072" s="9">
        <v>35.625</v>
      </c>
      <c r="C2072" s="11" t="str" cm="1">
        <f t="array" ref="C2072">_xlfn.IFS(B2072&lt;18.5,"Underweight",B2072&lt;24.9,"Normal Weight",B2072&lt;30,"Overweight",B2072&gt;=30,"Obesity")</f>
        <v>Obesity</v>
      </c>
      <c r="D2072" s="9">
        <v>4.68</v>
      </c>
      <c r="E2072" s="11" t="str" cm="1">
        <f t="array" ref="E2072">_xlfn.IFS(D2072&lt;5.7,"Normal",D2072&lt;6.5,"Prediabetes",D2072&gt;=6.5,"Diabetes")</f>
        <v>Normal</v>
      </c>
      <c r="F2072" s="9" t="s">
        <v>2380</v>
      </c>
      <c r="G2072" s="9" t="s">
        <v>2378</v>
      </c>
      <c r="H2072" s="9" t="s">
        <v>2380</v>
      </c>
      <c r="I2072" s="11">
        <v>1</v>
      </c>
      <c r="J2072" s="17" t="s">
        <v>2378</v>
      </c>
    </row>
    <row r="2073" spans="1:10" x14ac:dyDescent="0.3">
      <c r="A2073" s="9" t="s">
        <v>293</v>
      </c>
      <c r="B2073" s="9">
        <v>20.234999999999999</v>
      </c>
      <c r="C2073" s="11" t="str" cm="1">
        <f t="array" ref="C2073">_xlfn.IFS(B2073&lt;18.5,"Underweight",B2073&lt;24.9,"Normal Weight",B2073&lt;30,"Overweight",B2073&gt;=30,"Obesity")</f>
        <v>Normal Weight</v>
      </c>
      <c r="D2073" s="9">
        <v>6.17</v>
      </c>
      <c r="E2073" s="11" t="str" cm="1">
        <f t="array" ref="E2073">_xlfn.IFS(D2073&lt;5.7,"Normal",D2073&lt;6.5,"Prediabetes",D2073&gt;=6.5,"Diabetes")</f>
        <v>Prediabetes</v>
      </c>
      <c r="F2073" s="9" t="s">
        <v>2380</v>
      </c>
      <c r="G2073" s="9" t="s">
        <v>2379</v>
      </c>
      <c r="H2073" s="9" t="s">
        <v>2378</v>
      </c>
      <c r="I2073" s="11">
        <v>2</v>
      </c>
      <c r="J2073" s="17" t="s">
        <v>2378</v>
      </c>
    </row>
    <row r="2074" spans="1:10" x14ac:dyDescent="0.3">
      <c r="A2074" s="9" t="s">
        <v>292</v>
      </c>
      <c r="B2074" s="9">
        <v>27.55</v>
      </c>
      <c r="C2074" s="11" t="str" cm="1">
        <f t="array" ref="C2074">_xlfn.IFS(B2074&lt;18.5,"Underweight",B2074&lt;24.9,"Normal Weight",B2074&lt;30,"Overweight",B2074&gt;=30,"Obesity")</f>
        <v>Overweight</v>
      </c>
      <c r="D2074" s="9">
        <v>4.5599999999999996</v>
      </c>
      <c r="E2074" s="11" t="str" cm="1">
        <f t="array" ref="E2074">_xlfn.IFS(D2074&lt;5.7,"Normal",D2074&lt;6.5,"Prediabetes",D2074&gt;=6.5,"Diabetes")</f>
        <v>Normal</v>
      </c>
      <c r="F2074" s="9" t="s">
        <v>2380</v>
      </c>
      <c r="G2074" s="9" t="s">
        <v>2378</v>
      </c>
      <c r="H2074" s="9" t="s">
        <v>2380</v>
      </c>
      <c r="I2074" s="11">
        <v>1</v>
      </c>
      <c r="J2074" s="17" t="s">
        <v>2378</v>
      </c>
    </row>
    <row r="2075" spans="1:10" x14ac:dyDescent="0.3">
      <c r="A2075" s="9" t="s">
        <v>291</v>
      </c>
      <c r="B2075" s="9">
        <v>17.97</v>
      </c>
      <c r="C2075" s="11" t="str" cm="1">
        <f t="array" ref="C2075">_xlfn.IFS(B2075&lt;18.5,"Underweight",B2075&lt;24.9,"Normal Weight",B2075&lt;30,"Overweight",B2075&gt;=30,"Obesity")</f>
        <v>Underweight</v>
      </c>
      <c r="D2075" s="9">
        <v>6.3</v>
      </c>
      <c r="E2075" s="11" t="str" cm="1">
        <f t="array" ref="E2075">_xlfn.IFS(D2075&lt;5.7,"Normal",D2075&lt;6.5,"Prediabetes",D2075&gt;=6.5,"Diabetes")</f>
        <v>Prediabetes</v>
      </c>
      <c r="F2075" s="9" t="s">
        <v>2378</v>
      </c>
      <c r="G2075" s="9" t="s">
        <v>2378</v>
      </c>
      <c r="H2075" s="9" t="s">
        <v>2378</v>
      </c>
      <c r="I2075" s="11">
        <v>0</v>
      </c>
      <c r="J2075" s="17" t="s">
        <v>2378</v>
      </c>
    </row>
    <row r="2076" spans="1:10" x14ac:dyDescent="0.3">
      <c r="A2076" s="9" t="s">
        <v>290</v>
      </c>
      <c r="B2076" s="9">
        <v>29.98</v>
      </c>
      <c r="C2076" s="11" t="str" cm="1">
        <f t="array" ref="C2076">_xlfn.IFS(B2076&lt;18.5,"Underweight",B2076&lt;24.9,"Normal Weight",B2076&lt;30,"Overweight",B2076&gt;=30,"Obesity")</f>
        <v>Overweight</v>
      </c>
      <c r="D2076" s="9">
        <v>6.03</v>
      </c>
      <c r="E2076" s="11" t="str" cm="1">
        <f t="array" ref="E2076">_xlfn.IFS(D2076&lt;5.7,"Normal",D2076&lt;6.5,"Prediabetes",D2076&gt;=6.5,"Diabetes")</f>
        <v>Prediabetes</v>
      </c>
      <c r="F2076" s="9" t="s">
        <v>2378</v>
      </c>
      <c r="G2076" s="9" t="s">
        <v>2379</v>
      </c>
      <c r="H2076" s="9" t="s">
        <v>2378</v>
      </c>
      <c r="I2076" s="11">
        <v>1</v>
      </c>
      <c r="J2076" s="17" t="s">
        <v>2378</v>
      </c>
    </row>
    <row r="2077" spans="1:10" x14ac:dyDescent="0.3">
      <c r="A2077" s="9" t="s">
        <v>289</v>
      </c>
      <c r="B2077" s="9">
        <v>33.659999999999997</v>
      </c>
      <c r="C2077" s="11" t="str" cm="1">
        <f t="array" ref="C2077">_xlfn.IFS(B2077&lt;18.5,"Underweight",B2077&lt;24.9,"Normal Weight",B2077&lt;30,"Overweight",B2077&gt;=30,"Obesity")</f>
        <v>Obesity</v>
      </c>
      <c r="D2077" s="9">
        <v>4.2</v>
      </c>
      <c r="E2077" s="11" t="str" cm="1">
        <f t="array" ref="E2077">_xlfn.IFS(D2077&lt;5.7,"Normal",D2077&lt;6.5,"Prediabetes",D2077&gt;=6.5,"Diabetes")</f>
        <v>Normal</v>
      </c>
      <c r="F2077" s="9" t="s">
        <v>2380</v>
      </c>
      <c r="G2077" s="9" t="s">
        <v>2378</v>
      </c>
      <c r="H2077" s="9" t="s">
        <v>2378</v>
      </c>
      <c r="I2077" s="11">
        <v>1</v>
      </c>
      <c r="J2077" s="17" t="s">
        <v>2378</v>
      </c>
    </row>
    <row r="2078" spans="1:10" x14ac:dyDescent="0.3">
      <c r="A2078" s="9" t="s">
        <v>288</v>
      </c>
      <c r="B2078" s="9">
        <v>32.67</v>
      </c>
      <c r="C2078" s="11" t="str" cm="1">
        <f t="array" ref="C2078">_xlfn.IFS(B2078&lt;18.5,"Underweight",B2078&lt;24.9,"Normal Weight",B2078&lt;30,"Overweight",B2078&gt;=30,"Obesity")</f>
        <v>Obesity</v>
      </c>
      <c r="D2078" s="9">
        <v>5.61</v>
      </c>
      <c r="E2078" s="11" t="str" cm="1">
        <f t="array" ref="E2078">_xlfn.IFS(D2078&lt;5.7,"Normal",D2078&lt;6.5,"Prediabetes",D2078&gt;=6.5,"Diabetes")</f>
        <v>Normal</v>
      </c>
      <c r="F2078" s="9" t="s">
        <v>2380</v>
      </c>
      <c r="G2078" s="9" t="s">
        <v>2378</v>
      </c>
      <c r="H2078" s="9" t="s">
        <v>2378</v>
      </c>
      <c r="I2078" s="11">
        <v>1</v>
      </c>
      <c r="J2078" s="17" t="s">
        <v>2378</v>
      </c>
    </row>
    <row r="2079" spans="1:10" x14ac:dyDescent="0.3">
      <c r="A2079" s="9" t="s">
        <v>287</v>
      </c>
      <c r="B2079" s="9">
        <v>30.5</v>
      </c>
      <c r="C2079" s="11" t="str" cm="1">
        <f t="array" ref="C2079">_xlfn.IFS(B2079&lt;18.5,"Underweight",B2079&lt;24.9,"Normal Weight",B2079&lt;30,"Overweight",B2079&gt;=30,"Obesity")</f>
        <v>Obesity</v>
      </c>
      <c r="D2079" s="9">
        <v>5.88</v>
      </c>
      <c r="E2079" s="11" t="str" cm="1">
        <f t="array" ref="E2079">_xlfn.IFS(D2079&lt;5.7,"Normal",D2079&lt;6.5,"Prediabetes",D2079&gt;=6.5,"Diabetes")</f>
        <v>Prediabetes</v>
      </c>
      <c r="F2079" s="9" t="s">
        <v>2380</v>
      </c>
      <c r="G2079" s="9" t="s">
        <v>2378</v>
      </c>
      <c r="H2079" s="9" t="s">
        <v>2378</v>
      </c>
      <c r="I2079" s="11">
        <v>1</v>
      </c>
      <c r="J2079" s="17" t="s">
        <v>2378</v>
      </c>
    </row>
    <row r="2080" spans="1:10" x14ac:dyDescent="0.3">
      <c r="A2080" s="9" t="s">
        <v>286</v>
      </c>
      <c r="B2080" s="9">
        <v>23.1</v>
      </c>
      <c r="C2080" s="11" t="str" cm="1">
        <f t="array" ref="C2080">_xlfn.IFS(B2080&lt;18.5,"Underweight",B2080&lt;24.9,"Normal Weight",B2080&lt;30,"Overweight",B2080&gt;=30,"Obesity")</f>
        <v>Normal Weight</v>
      </c>
      <c r="D2080" s="9">
        <v>5.92</v>
      </c>
      <c r="E2080" s="11" t="str" cm="1">
        <f t="array" ref="E2080">_xlfn.IFS(D2080&lt;5.7,"Normal",D2080&lt;6.5,"Prediabetes",D2080&gt;=6.5,"Diabetes")</f>
        <v>Prediabetes</v>
      </c>
      <c r="F2080" s="9" t="s">
        <v>2380</v>
      </c>
      <c r="G2080" s="9" t="s">
        <v>2378</v>
      </c>
      <c r="H2080" s="9" t="s">
        <v>2378</v>
      </c>
      <c r="I2080" s="11">
        <v>1</v>
      </c>
      <c r="J2080" s="17" t="s">
        <v>2378</v>
      </c>
    </row>
    <row r="2081" spans="1:10" x14ac:dyDescent="0.3">
      <c r="A2081" s="9" t="s">
        <v>285</v>
      </c>
      <c r="B2081" s="9">
        <v>39.49</v>
      </c>
      <c r="C2081" s="11" t="str" cm="1">
        <f t="array" ref="C2081">_xlfn.IFS(B2081&lt;18.5,"Underweight",B2081&lt;24.9,"Normal Weight",B2081&lt;30,"Overweight",B2081&gt;=30,"Obesity")</f>
        <v>Obesity</v>
      </c>
      <c r="D2081" s="9">
        <v>4.8099999999999996</v>
      </c>
      <c r="E2081" s="11" t="str" cm="1">
        <f t="array" ref="E2081">_xlfn.IFS(D2081&lt;5.7,"Normal",D2081&lt;6.5,"Prediabetes",D2081&gt;=6.5,"Diabetes")</f>
        <v>Normal</v>
      </c>
      <c r="F2081" s="9" t="s">
        <v>2378</v>
      </c>
      <c r="G2081" s="9" t="s">
        <v>2378</v>
      </c>
      <c r="H2081" s="9" t="s">
        <v>2378</v>
      </c>
      <c r="I2081" s="11">
        <v>1</v>
      </c>
      <c r="J2081" s="17" t="s">
        <v>2378</v>
      </c>
    </row>
    <row r="2082" spans="1:10" x14ac:dyDescent="0.3">
      <c r="A2082" s="9" t="s">
        <v>284</v>
      </c>
      <c r="B2082" s="9">
        <v>33.99</v>
      </c>
      <c r="C2082" s="11" t="str" cm="1">
        <f t="array" ref="C2082">_xlfn.IFS(B2082&lt;18.5,"Underweight",B2082&lt;24.9,"Normal Weight",B2082&lt;30,"Overweight",B2082&gt;=30,"Obesity")</f>
        <v>Obesity</v>
      </c>
      <c r="D2082" s="9">
        <v>4.55</v>
      </c>
      <c r="E2082" s="11" t="str" cm="1">
        <f t="array" ref="E2082">_xlfn.IFS(D2082&lt;5.7,"Normal",D2082&lt;6.5,"Prediabetes",D2082&gt;=6.5,"Diabetes")</f>
        <v>Normal</v>
      </c>
      <c r="F2082" s="9" t="s">
        <v>2378</v>
      </c>
      <c r="G2082" s="9" t="s">
        <v>2378</v>
      </c>
      <c r="H2082" s="9" t="s">
        <v>2378</v>
      </c>
      <c r="I2082" s="11">
        <v>1</v>
      </c>
      <c r="J2082" s="17" t="s">
        <v>2378</v>
      </c>
    </row>
    <row r="2083" spans="1:10" x14ac:dyDescent="0.3">
      <c r="A2083" s="9" t="s">
        <v>283</v>
      </c>
      <c r="B2083" s="9">
        <v>27.72</v>
      </c>
      <c r="C2083" s="11" t="str" cm="1">
        <f t="array" ref="C2083">_xlfn.IFS(B2083&lt;18.5,"Underweight",B2083&lt;24.9,"Normal Weight",B2083&lt;30,"Overweight",B2083&gt;=30,"Obesity")</f>
        <v>Overweight</v>
      </c>
      <c r="D2083" s="9">
        <v>6.43</v>
      </c>
      <c r="E2083" s="11" t="str" cm="1">
        <f t="array" ref="E2083">_xlfn.IFS(D2083&lt;5.7,"Normal",D2083&lt;6.5,"Prediabetes",D2083&gt;=6.5,"Diabetes")</f>
        <v>Prediabetes</v>
      </c>
      <c r="F2083" s="9" t="s">
        <v>2378</v>
      </c>
      <c r="G2083" s="9" t="s">
        <v>2378</v>
      </c>
      <c r="H2083" s="9" t="s">
        <v>2378</v>
      </c>
      <c r="I2083" s="11">
        <v>1</v>
      </c>
      <c r="J2083" s="17" t="s">
        <v>2378</v>
      </c>
    </row>
    <row r="2084" spans="1:10" x14ac:dyDescent="0.3">
      <c r="A2084" s="9" t="s">
        <v>282</v>
      </c>
      <c r="B2084" s="9">
        <v>30.59</v>
      </c>
      <c r="C2084" s="11" t="str" cm="1">
        <f t="array" ref="C2084">_xlfn.IFS(B2084&lt;18.5,"Underweight",B2084&lt;24.9,"Normal Weight",B2084&lt;30,"Overweight",B2084&gt;=30,"Obesity")</f>
        <v>Obesity</v>
      </c>
      <c r="D2084" s="9">
        <v>11.62</v>
      </c>
      <c r="E2084" s="11" t="str" cm="1">
        <f t="array" ref="E2084">_xlfn.IFS(D2084&lt;5.7,"Normal",D2084&lt;6.5,"Prediabetes",D2084&gt;=6.5,"Diabetes")</f>
        <v>Diabetes</v>
      </c>
      <c r="F2084" s="9" t="s">
        <v>2378</v>
      </c>
      <c r="G2084" s="9" t="s">
        <v>2378</v>
      </c>
      <c r="H2084" s="9" t="s">
        <v>2378</v>
      </c>
      <c r="I2084" s="11">
        <v>0</v>
      </c>
      <c r="J2084" s="17" t="s">
        <v>2378</v>
      </c>
    </row>
    <row r="2085" spans="1:10" x14ac:dyDescent="0.3">
      <c r="A2085" s="9" t="s">
        <v>281</v>
      </c>
      <c r="B2085" s="9">
        <v>22.6</v>
      </c>
      <c r="C2085" s="11" t="str" cm="1">
        <f t="array" ref="C2085">_xlfn.IFS(B2085&lt;18.5,"Underweight",B2085&lt;24.9,"Normal Weight",B2085&lt;30,"Overweight",B2085&gt;=30,"Obesity")</f>
        <v>Normal Weight</v>
      </c>
      <c r="D2085" s="9">
        <v>6.04</v>
      </c>
      <c r="E2085" s="11" t="str" cm="1">
        <f t="array" ref="E2085">_xlfn.IFS(D2085&lt;5.7,"Normal",D2085&lt;6.5,"Prediabetes",D2085&gt;=6.5,"Diabetes")</f>
        <v>Prediabetes</v>
      </c>
      <c r="F2085" s="9" t="s">
        <v>2378</v>
      </c>
      <c r="G2085" s="9" t="s">
        <v>2378</v>
      </c>
      <c r="H2085" s="9" t="s">
        <v>2378</v>
      </c>
      <c r="I2085" s="11">
        <v>1</v>
      </c>
      <c r="J2085" s="17" t="s">
        <v>2378</v>
      </c>
    </row>
    <row r="2086" spans="1:10" x14ac:dyDescent="0.3">
      <c r="A2086" s="9" t="s">
        <v>280</v>
      </c>
      <c r="B2086" s="9">
        <v>28.785</v>
      </c>
      <c r="C2086" s="11" t="str" cm="1">
        <f t="array" ref="C2086">_xlfn.IFS(B2086&lt;18.5,"Underweight",B2086&lt;24.9,"Normal Weight",B2086&lt;30,"Overweight",B2086&gt;=30,"Obesity")</f>
        <v>Overweight</v>
      </c>
      <c r="D2086" s="9">
        <v>8.82</v>
      </c>
      <c r="E2086" s="11" t="str" cm="1">
        <f t="array" ref="E2086">_xlfn.IFS(D2086&lt;5.7,"Normal",D2086&lt;6.5,"Prediabetes",D2086&gt;=6.5,"Diabetes")</f>
        <v>Diabetes</v>
      </c>
      <c r="F2086" s="9" t="s">
        <v>2378</v>
      </c>
      <c r="G2086" s="9" t="s">
        <v>2378</v>
      </c>
      <c r="H2086" s="9" t="s">
        <v>2378</v>
      </c>
      <c r="I2086" s="11">
        <v>0</v>
      </c>
      <c r="J2086" s="17" t="s">
        <v>2378</v>
      </c>
    </row>
    <row r="2087" spans="1:10" x14ac:dyDescent="0.3">
      <c r="A2087" s="9" t="s">
        <v>279</v>
      </c>
      <c r="B2087" s="9">
        <v>50.38</v>
      </c>
      <c r="C2087" s="11" t="str" cm="1">
        <f t="array" ref="C2087">_xlfn.IFS(B2087&lt;18.5,"Underweight",B2087&lt;24.9,"Normal Weight",B2087&lt;30,"Overweight",B2087&gt;=30,"Obesity")</f>
        <v>Obesity</v>
      </c>
      <c r="D2087" s="9">
        <v>5.8</v>
      </c>
      <c r="E2087" s="11" t="str" cm="1">
        <f t="array" ref="E2087">_xlfn.IFS(D2087&lt;5.7,"Normal",D2087&lt;6.5,"Prediabetes",D2087&gt;=6.5,"Diabetes")</f>
        <v>Prediabetes</v>
      </c>
      <c r="F2087" s="9" t="s">
        <v>2378</v>
      </c>
      <c r="G2087" s="9" t="s">
        <v>2378</v>
      </c>
      <c r="H2087" s="9" t="s">
        <v>2378</v>
      </c>
      <c r="I2087" s="11">
        <v>0</v>
      </c>
      <c r="J2087" s="17" t="s">
        <v>2378</v>
      </c>
    </row>
    <row r="2088" spans="1:10" x14ac:dyDescent="0.3">
      <c r="A2088" s="9" t="s">
        <v>278</v>
      </c>
      <c r="B2088" s="9">
        <v>35.200000000000003</v>
      </c>
      <c r="C2088" s="11" t="str" cm="1">
        <f t="array" ref="C2088">_xlfn.IFS(B2088&lt;18.5,"Underweight",B2088&lt;24.9,"Normal Weight",B2088&lt;30,"Overweight",B2088&gt;=30,"Obesity")</f>
        <v>Obesity</v>
      </c>
      <c r="D2088" s="9">
        <v>4.28</v>
      </c>
      <c r="E2088" s="11" t="str" cm="1">
        <f t="array" ref="E2088">_xlfn.IFS(D2088&lt;5.7,"Normal",D2088&lt;6.5,"Prediabetes",D2088&gt;=6.5,"Diabetes")</f>
        <v>Normal</v>
      </c>
      <c r="F2088" s="9" t="s">
        <v>2378</v>
      </c>
      <c r="G2088" s="9" t="s">
        <v>2378</v>
      </c>
      <c r="H2088" s="9" t="s">
        <v>2378</v>
      </c>
      <c r="I2088" s="11">
        <v>0</v>
      </c>
      <c r="J2088" s="17" t="s">
        <v>2378</v>
      </c>
    </row>
    <row r="2089" spans="1:10" x14ac:dyDescent="0.3">
      <c r="A2089" s="9" t="s">
        <v>277</v>
      </c>
      <c r="B2089" s="9">
        <v>35.72</v>
      </c>
      <c r="C2089" s="11" t="str" cm="1">
        <f t="array" ref="C2089">_xlfn.IFS(B2089&lt;18.5,"Underweight",B2089&lt;24.9,"Normal Weight",B2089&lt;30,"Overweight",B2089&gt;=30,"Obesity")</f>
        <v>Obesity</v>
      </c>
      <c r="D2089" s="9">
        <v>5.5</v>
      </c>
      <c r="E2089" s="11" t="str" cm="1">
        <f t="array" ref="E2089">_xlfn.IFS(D2089&lt;5.7,"Normal",D2089&lt;6.5,"Prediabetes",D2089&gt;=6.5,"Diabetes")</f>
        <v>Normal</v>
      </c>
      <c r="F2089" s="9" t="s">
        <v>2380</v>
      </c>
      <c r="G2089" s="9" t="s">
        <v>2378</v>
      </c>
      <c r="H2089" s="9" t="s">
        <v>2378</v>
      </c>
      <c r="I2089" s="11">
        <v>0</v>
      </c>
      <c r="J2089" s="17" t="s">
        <v>2378</v>
      </c>
    </row>
    <row r="2090" spans="1:10" x14ac:dyDescent="0.3">
      <c r="A2090" s="9" t="s">
        <v>276</v>
      </c>
      <c r="B2090" s="9">
        <v>24.51</v>
      </c>
      <c r="C2090" s="11" t="str" cm="1">
        <f t="array" ref="C2090">_xlfn.IFS(B2090&lt;18.5,"Underweight",B2090&lt;24.9,"Normal Weight",B2090&lt;30,"Overweight",B2090&gt;=30,"Obesity")</f>
        <v>Normal Weight</v>
      </c>
      <c r="D2090" s="9">
        <v>4.6900000000000004</v>
      </c>
      <c r="E2090" s="11" t="str" cm="1">
        <f t="array" ref="E2090">_xlfn.IFS(D2090&lt;5.7,"Normal",D2090&lt;6.5,"Prediabetes",D2090&gt;=6.5,"Diabetes")</f>
        <v>Normal</v>
      </c>
      <c r="F2090" s="9" t="s">
        <v>2378</v>
      </c>
      <c r="G2090" s="9" t="s">
        <v>2378</v>
      </c>
      <c r="H2090" s="9" t="s">
        <v>2378</v>
      </c>
      <c r="I2090" s="11">
        <v>0</v>
      </c>
      <c r="J2090" s="17" t="s">
        <v>2378</v>
      </c>
    </row>
    <row r="2091" spans="1:10" x14ac:dyDescent="0.3">
      <c r="A2091" s="9" t="s">
        <v>274</v>
      </c>
      <c r="B2091" s="9">
        <v>23.844999999999999</v>
      </c>
      <c r="C2091" s="11" t="str" cm="1">
        <f t="array" ref="C2091">_xlfn.IFS(B2091&lt;18.5,"Underweight",B2091&lt;24.9,"Normal Weight",B2091&lt;30,"Overweight",B2091&gt;=30,"Obesity")</f>
        <v>Normal Weight</v>
      </c>
      <c r="D2091" s="9">
        <v>4.43</v>
      </c>
      <c r="E2091" s="11" t="str" cm="1">
        <f t="array" ref="E2091">_xlfn.IFS(D2091&lt;5.7,"Normal",D2091&lt;6.5,"Prediabetes",D2091&gt;=6.5,"Diabetes")</f>
        <v>Normal</v>
      </c>
      <c r="F2091" s="9" t="s">
        <v>2378</v>
      </c>
      <c r="G2091" s="9" t="s">
        <v>2378</v>
      </c>
      <c r="H2091" s="9" t="s">
        <v>2378</v>
      </c>
      <c r="I2091" s="11">
        <v>0</v>
      </c>
      <c r="J2091" s="17" t="s">
        <v>2378</v>
      </c>
    </row>
    <row r="2092" spans="1:10" x14ac:dyDescent="0.3">
      <c r="A2092" s="9" t="s">
        <v>273</v>
      </c>
      <c r="B2092" s="9">
        <v>15.68</v>
      </c>
      <c r="C2092" s="11" t="str" cm="1">
        <f t="array" ref="C2092">_xlfn.IFS(B2092&lt;18.5,"Underweight",B2092&lt;24.9,"Normal Weight",B2092&lt;30,"Overweight",B2092&gt;=30,"Obesity")</f>
        <v>Underweight</v>
      </c>
      <c r="D2092" s="9">
        <v>6.16</v>
      </c>
      <c r="E2092" s="11" t="str" cm="1">
        <f t="array" ref="E2092">_xlfn.IFS(D2092&lt;5.7,"Normal",D2092&lt;6.5,"Prediabetes",D2092&gt;=6.5,"Diabetes")</f>
        <v>Prediabetes</v>
      </c>
      <c r="F2092" s="9" t="s">
        <v>2380</v>
      </c>
      <c r="G2092" s="9" t="s">
        <v>2378</v>
      </c>
      <c r="H2092" s="9" t="s">
        <v>2378</v>
      </c>
      <c r="I2092" s="11">
        <v>1</v>
      </c>
      <c r="J2092" s="17" t="s">
        <v>2378</v>
      </c>
    </row>
    <row r="2093" spans="1:10" x14ac:dyDescent="0.3">
      <c r="A2093" s="9" t="s">
        <v>272</v>
      </c>
      <c r="B2093" s="9">
        <v>32.395000000000003</v>
      </c>
      <c r="C2093" s="11" t="str" cm="1">
        <f t="array" ref="C2093">_xlfn.IFS(B2093&lt;18.5,"Underweight",B2093&lt;24.9,"Normal Weight",B2093&lt;30,"Overweight",B2093&gt;=30,"Obesity")</f>
        <v>Obesity</v>
      </c>
      <c r="D2093" s="9">
        <v>6.66</v>
      </c>
      <c r="E2093" s="11" t="str" cm="1">
        <f t="array" ref="E2093">_xlfn.IFS(D2093&lt;5.7,"Normal",D2093&lt;6.5,"Prediabetes",D2093&gt;=6.5,"Diabetes")</f>
        <v>Diabetes</v>
      </c>
      <c r="F2093" s="9" t="s">
        <v>2378</v>
      </c>
      <c r="G2093" s="9" t="s">
        <v>2378</v>
      </c>
      <c r="H2093" s="9" t="s">
        <v>2378</v>
      </c>
      <c r="I2093" s="11">
        <v>0</v>
      </c>
      <c r="J2093" s="17" t="s">
        <v>2378</v>
      </c>
    </row>
    <row r="2094" spans="1:10" x14ac:dyDescent="0.3">
      <c r="A2094" s="9" t="s">
        <v>271</v>
      </c>
      <c r="B2094" s="9">
        <v>23.655000000000001</v>
      </c>
      <c r="C2094" s="11" t="str" cm="1">
        <f t="array" ref="C2094">_xlfn.IFS(B2094&lt;18.5,"Underweight",B2094&lt;24.9,"Normal Weight",B2094&lt;30,"Overweight",B2094&gt;=30,"Obesity")</f>
        <v>Normal Weight</v>
      </c>
      <c r="D2094" s="9">
        <v>5.92</v>
      </c>
      <c r="E2094" s="11" t="str" cm="1">
        <f t="array" ref="E2094">_xlfn.IFS(D2094&lt;5.7,"Normal",D2094&lt;6.5,"Prediabetes",D2094&gt;=6.5,"Diabetes")</f>
        <v>Prediabetes</v>
      </c>
      <c r="F2094" s="9" t="s">
        <v>2378</v>
      </c>
      <c r="G2094" s="9" t="s">
        <v>2378</v>
      </c>
      <c r="H2094" s="9" t="s">
        <v>2378</v>
      </c>
      <c r="I2094" s="11">
        <v>1</v>
      </c>
      <c r="J2094" s="17" t="s">
        <v>2378</v>
      </c>
    </row>
    <row r="2095" spans="1:10" x14ac:dyDescent="0.3">
      <c r="A2095" s="9" t="s">
        <v>270</v>
      </c>
      <c r="B2095" s="9">
        <v>28.4</v>
      </c>
      <c r="C2095" s="11" t="str" cm="1">
        <f t="array" ref="C2095">_xlfn.IFS(B2095&lt;18.5,"Underweight",B2095&lt;24.9,"Normal Weight",B2095&lt;30,"Overweight",B2095&gt;=30,"Obesity")</f>
        <v>Overweight</v>
      </c>
      <c r="D2095" s="9">
        <v>5.97</v>
      </c>
      <c r="E2095" s="11" t="str" cm="1">
        <f t="array" ref="E2095">_xlfn.IFS(D2095&lt;5.7,"Normal",D2095&lt;6.5,"Prediabetes",D2095&gt;=6.5,"Diabetes")</f>
        <v>Prediabetes</v>
      </c>
      <c r="F2095" s="9" t="s">
        <v>2378</v>
      </c>
      <c r="G2095" s="9" t="s">
        <v>2378</v>
      </c>
      <c r="H2095" s="9" t="s">
        <v>2380</v>
      </c>
      <c r="I2095" s="11">
        <v>1</v>
      </c>
      <c r="J2095" s="17" t="s">
        <v>2378</v>
      </c>
    </row>
    <row r="2096" spans="1:10" x14ac:dyDescent="0.3">
      <c r="A2096" s="9" t="s">
        <v>269</v>
      </c>
      <c r="B2096" s="9">
        <v>35.42</v>
      </c>
      <c r="C2096" s="11" t="str" cm="1">
        <f t="array" ref="C2096">_xlfn.IFS(B2096&lt;18.5,"Underweight",B2096&lt;24.9,"Normal Weight",B2096&lt;30,"Overweight",B2096&gt;=30,"Obesity")</f>
        <v>Obesity</v>
      </c>
      <c r="D2096" s="9">
        <v>4.6399999999999997</v>
      </c>
      <c r="E2096" s="11" t="str" cm="1">
        <f t="array" ref="E2096">_xlfn.IFS(D2096&lt;5.7,"Normal",D2096&lt;6.5,"Prediabetes",D2096&gt;=6.5,"Diabetes")</f>
        <v>Normal</v>
      </c>
      <c r="F2096" s="9" t="s">
        <v>2380</v>
      </c>
      <c r="G2096" s="9" t="s">
        <v>2378</v>
      </c>
      <c r="H2096" s="9" t="s">
        <v>2378</v>
      </c>
      <c r="I2096" s="11">
        <v>0</v>
      </c>
      <c r="J2096" s="17" t="s">
        <v>2378</v>
      </c>
    </row>
    <row r="2097" spans="1:10" x14ac:dyDescent="0.3">
      <c r="A2097" s="9" t="s">
        <v>268</v>
      </c>
      <c r="B2097" s="9">
        <v>26.18</v>
      </c>
      <c r="C2097" s="11" t="str" cm="1">
        <f t="array" ref="C2097">_xlfn.IFS(B2097&lt;18.5,"Underweight",B2097&lt;24.9,"Normal Weight",B2097&lt;30,"Overweight",B2097&gt;=30,"Obesity")</f>
        <v>Overweight</v>
      </c>
      <c r="D2097" s="9">
        <v>6.12</v>
      </c>
      <c r="E2097" s="11" t="str" cm="1">
        <f t="array" ref="E2097">_xlfn.IFS(D2097&lt;5.7,"Normal",D2097&lt;6.5,"Prediabetes",D2097&gt;=6.5,"Diabetes")</f>
        <v>Prediabetes</v>
      </c>
      <c r="F2097" s="9" t="s">
        <v>2378</v>
      </c>
      <c r="G2097" s="9" t="s">
        <v>2379</v>
      </c>
      <c r="H2097" s="9" t="s">
        <v>2378</v>
      </c>
      <c r="I2097" s="11">
        <v>1</v>
      </c>
      <c r="J2097" s="17" t="s">
        <v>2378</v>
      </c>
    </row>
    <row r="2098" spans="1:10" x14ac:dyDescent="0.3">
      <c r="A2098" s="9" t="s">
        <v>267</v>
      </c>
      <c r="B2098" s="9">
        <v>20.8</v>
      </c>
      <c r="C2098" s="11" t="str" cm="1">
        <f t="array" ref="C2098">_xlfn.IFS(B2098&lt;18.5,"Underweight",B2098&lt;24.9,"Normal Weight",B2098&lt;30,"Overweight",B2098&gt;=30,"Obesity")</f>
        <v>Normal Weight</v>
      </c>
      <c r="D2098" s="9">
        <v>4.87</v>
      </c>
      <c r="E2098" s="11" t="str" cm="1">
        <f t="array" ref="E2098">_xlfn.IFS(D2098&lt;5.7,"Normal",D2098&lt;6.5,"Prediabetes",D2098&gt;=6.5,"Diabetes")</f>
        <v>Normal</v>
      </c>
      <c r="F2098" s="9" t="s">
        <v>2380</v>
      </c>
      <c r="G2098" s="9" t="s">
        <v>2378</v>
      </c>
      <c r="H2098" s="9" t="s">
        <v>2378</v>
      </c>
      <c r="I2098" s="11">
        <v>0</v>
      </c>
      <c r="J2098" s="17" t="s">
        <v>2378</v>
      </c>
    </row>
    <row r="2099" spans="1:10" x14ac:dyDescent="0.3">
      <c r="A2099" s="9" t="s">
        <v>266</v>
      </c>
      <c r="B2099" s="9">
        <v>15.82</v>
      </c>
      <c r="C2099" s="11" t="str" cm="1">
        <f t="array" ref="C2099">_xlfn.IFS(B2099&lt;18.5,"Underweight",B2099&lt;24.9,"Normal Weight",B2099&lt;30,"Overweight",B2099&gt;=30,"Obesity")</f>
        <v>Underweight</v>
      </c>
      <c r="D2099" s="9">
        <v>4.5999999999999996</v>
      </c>
      <c r="E2099" s="11" t="str" cm="1">
        <f t="array" ref="E2099">_xlfn.IFS(D2099&lt;5.7,"Normal",D2099&lt;6.5,"Prediabetes",D2099&gt;=6.5,"Diabetes")</f>
        <v>Normal</v>
      </c>
      <c r="F2099" s="9" t="s">
        <v>2378</v>
      </c>
      <c r="G2099" s="9" t="s">
        <v>2378</v>
      </c>
      <c r="H2099" s="9" t="s">
        <v>2378</v>
      </c>
      <c r="I2099" s="11">
        <v>0</v>
      </c>
      <c r="J2099" s="17" t="s">
        <v>2378</v>
      </c>
    </row>
    <row r="2100" spans="1:10" x14ac:dyDescent="0.3">
      <c r="A2100" s="9" t="s">
        <v>265</v>
      </c>
      <c r="B2100" s="9">
        <v>17.670000000000002</v>
      </c>
      <c r="C2100" s="11" t="str" cm="1">
        <f t="array" ref="C2100">_xlfn.IFS(B2100&lt;18.5,"Underweight",B2100&lt;24.9,"Normal Weight",B2100&lt;30,"Overweight",B2100&gt;=30,"Obesity")</f>
        <v>Underweight</v>
      </c>
      <c r="D2100" s="9">
        <v>4.78</v>
      </c>
      <c r="E2100" s="11" t="str" cm="1">
        <f t="array" ref="E2100">_xlfn.IFS(D2100&lt;5.7,"Normal",D2100&lt;6.5,"Prediabetes",D2100&gt;=6.5,"Diabetes")</f>
        <v>Normal</v>
      </c>
      <c r="F2100" s="9" t="s">
        <v>2378</v>
      </c>
      <c r="G2100" s="9" t="s">
        <v>2378</v>
      </c>
      <c r="H2100" s="9" t="s">
        <v>2378</v>
      </c>
      <c r="I2100" s="11">
        <v>0</v>
      </c>
      <c r="J2100" s="17" t="s">
        <v>2378</v>
      </c>
    </row>
    <row r="2101" spans="1:10" x14ac:dyDescent="0.3">
      <c r="A2101" s="9" t="s">
        <v>264</v>
      </c>
      <c r="B2101" s="9">
        <v>31.92</v>
      </c>
      <c r="C2101" s="11" t="str" cm="1">
        <f t="array" ref="C2101">_xlfn.IFS(B2101&lt;18.5,"Underweight",B2101&lt;24.9,"Normal Weight",B2101&lt;30,"Overweight",B2101&gt;=30,"Obesity")</f>
        <v>Obesity</v>
      </c>
      <c r="D2101" s="9">
        <v>11.05</v>
      </c>
      <c r="E2101" s="11" t="str" cm="1">
        <f t="array" ref="E2101">_xlfn.IFS(D2101&lt;5.7,"Normal",D2101&lt;6.5,"Prediabetes",D2101&gt;=6.5,"Diabetes")</f>
        <v>Diabetes</v>
      </c>
      <c r="F2101" s="9" t="s">
        <v>2378</v>
      </c>
      <c r="G2101" s="9" t="s">
        <v>2378</v>
      </c>
      <c r="H2101" s="9" t="s">
        <v>2378</v>
      </c>
      <c r="I2101" s="11">
        <v>0</v>
      </c>
      <c r="J2101" s="17" t="s">
        <v>2378</v>
      </c>
    </row>
    <row r="2102" spans="1:10" x14ac:dyDescent="0.3">
      <c r="A2102" s="9" t="s">
        <v>263</v>
      </c>
      <c r="B2102" s="9">
        <v>28.975000000000001</v>
      </c>
      <c r="C2102" s="11" t="str" cm="1">
        <f t="array" ref="C2102">_xlfn.IFS(B2102&lt;18.5,"Underweight",B2102&lt;24.9,"Normal Weight",B2102&lt;30,"Overweight",B2102&gt;=30,"Obesity")</f>
        <v>Overweight</v>
      </c>
      <c r="D2102" s="9">
        <v>7.62</v>
      </c>
      <c r="E2102" s="11" t="str" cm="1">
        <f t="array" ref="E2102">_xlfn.IFS(D2102&lt;5.7,"Normal",D2102&lt;6.5,"Prediabetes",D2102&gt;=6.5,"Diabetes")</f>
        <v>Diabetes</v>
      </c>
      <c r="F2102" s="9" t="s">
        <v>2378</v>
      </c>
      <c r="G2102" s="9" t="s">
        <v>2378</v>
      </c>
      <c r="H2102" s="9" t="s">
        <v>2378</v>
      </c>
      <c r="I2102" s="11">
        <v>0</v>
      </c>
      <c r="J2102" s="17" t="s">
        <v>2378</v>
      </c>
    </row>
    <row r="2103" spans="1:10" x14ac:dyDescent="0.3">
      <c r="A2103" s="9" t="s">
        <v>262</v>
      </c>
      <c r="B2103" s="9">
        <v>31.73</v>
      </c>
      <c r="C2103" s="11" t="str" cm="1">
        <f t="array" ref="C2103">_xlfn.IFS(B2103&lt;18.5,"Underweight",B2103&lt;24.9,"Normal Weight",B2103&lt;30,"Overweight",B2103&gt;=30,"Obesity")</f>
        <v>Obesity</v>
      </c>
      <c r="D2103" s="9">
        <v>4.78</v>
      </c>
      <c r="E2103" s="11" t="str" cm="1">
        <f t="array" ref="E2103">_xlfn.IFS(D2103&lt;5.7,"Normal",D2103&lt;6.5,"Prediabetes",D2103&gt;=6.5,"Diabetes")</f>
        <v>Normal</v>
      </c>
      <c r="F2103" s="9" t="s">
        <v>2380</v>
      </c>
      <c r="G2103" s="9" t="s">
        <v>2379</v>
      </c>
      <c r="H2103" s="9" t="s">
        <v>2378</v>
      </c>
      <c r="I2103" s="11">
        <v>2</v>
      </c>
      <c r="J2103" s="17" t="s">
        <v>2378</v>
      </c>
    </row>
    <row r="2104" spans="1:10" x14ac:dyDescent="0.3">
      <c r="A2104" s="9" t="s">
        <v>261</v>
      </c>
      <c r="B2104" s="9">
        <v>28.88</v>
      </c>
      <c r="C2104" s="11" t="str" cm="1">
        <f t="array" ref="C2104">_xlfn.IFS(B2104&lt;18.5,"Underweight",B2104&lt;24.9,"Normal Weight",B2104&lt;30,"Overweight",B2104&gt;=30,"Obesity")</f>
        <v>Overweight</v>
      </c>
      <c r="D2104" s="9">
        <v>6.09</v>
      </c>
      <c r="E2104" s="11" t="str" cm="1">
        <f t="array" ref="E2104">_xlfn.IFS(D2104&lt;5.7,"Normal",D2104&lt;6.5,"Prediabetes",D2104&gt;=6.5,"Diabetes")</f>
        <v>Prediabetes</v>
      </c>
      <c r="F2104" s="9" t="s">
        <v>2380</v>
      </c>
      <c r="G2104" s="9" t="s">
        <v>2379</v>
      </c>
      <c r="H2104" s="9" t="s">
        <v>2378</v>
      </c>
      <c r="I2104" s="11">
        <v>2</v>
      </c>
      <c r="J2104" s="17" t="s">
        <v>2378</v>
      </c>
    </row>
    <row r="2105" spans="1:10" x14ac:dyDescent="0.3">
      <c r="A2105" s="9" t="s">
        <v>260</v>
      </c>
      <c r="B2105" s="9">
        <v>25.555</v>
      </c>
      <c r="C2105" s="11" t="str" cm="1">
        <f t="array" ref="C2105">_xlfn.IFS(B2105&lt;18.5,"Underweight",B2105&lt;24.9,"Normal Weight",B2105&lt;30,"Overweight",B2105&gt;=30,"Obesity")</f>
        <v>Overweight</v>
      </c>
      <c r="D2105" s="9">
        <v>5.1100000000000003</v>
      </c>
      <c r="E2105" s="11" t="str" cm="1">
        <f t="array" ref="E2105">_xlfn.IFS(D2105&lt;5.7,"Normal",D2105&lt;6.5,"Prediabetes",D2105&gt;=6.5,"Diabetes")</f>
        <v>Normal</v>
      </c>
      <c r="F2105" s="9" t="s">
        <v>2378</v>
      </c>
      <c r="G2105" s="9" t="s">
        <v>2378</v>
      </c>
      <c r="H2105" s="9" t="s">
        <v>2380</v>
      </c>
      <c r="I2105" s="11">
        <v>1</v>
      </c>
      <c r="J2105" s="17" t="s">
        <v>2378</v>
      </c>
    </row>
    <row r="2106" spans="1:10" x14ac:dyDescent="0.3">
      <c r="A2106" s="9" t="s">
        <v>259</v>
      </c>
      <c r="B2106" s="9">
        <v>37.29</v>
      </c>
      <c r="C2106" s="11" t="str" cm="1">
        <f t="array" ref="C2106">_xlfn.IFS(B2106&lt;18.5,"Underweight",B2106&lt;24.9,"Normal Weight",B2106&lt;30,"Overweight",B2106&gt;=30,"Obesity")</f>
        <v>Obesity</v>
      </c>
      <c r="D2106" s="9">
        <v>4.46</v>
      </c>
      <c r="E2106" s="11" t="str" cm="1">
        <f t="array" ref="E2106">_xlfn.IFS(D2106&lt;5.7,"Normal",D2106&lt;6.5,"Prediabetes",D2106&gt;=6.5,"Diabetes")</f>
        <v>Normal</v>
      </c>
      <c r="F2106" s="9" t="s">
        <v>2378</v>
      </c>
      <c r="G2106" s="9" t="s">
        <v>2379</v>
      </c>
      <c r="H2106" s="9" t="s">
        <v>2378</v>
      </c>
      <c r="I2106" s="11">
        <v>1</v>
      </c>
      <c r="J2106" s="17" t="s">
        <v>2378</v>
      </c>
    </row>
    <row r="2107" spans="1:10" x14ac:dyDescent="0.3">
      <c r="A2107" s="9" t="s">
        <v>258</v>
      </c>
      <c r="B2107" s="9">
        <v>40.28</v>
      </c>
      <c r="C2107" s="11" t="str" cm="1">
        <f t="array" ref="C2107">_xlfn.IFS(B2107&lt;18.5,"Underweight",B2107&lt;24.9,"Normal Weight",B2107&lt;30,"Overweight",B2107&gt;=30,"Obesity")</f>
        <v>Obesity</v>
      </c>
      <c r="D2107" s="9">
        <v>6.11</v>
      </c>
      <c r="E2107" s="11" t="str" cm="1">
        <f t="array" ref="E2107">_xlfn.IFS(D2107&lt;5.7,"Normal",D2107&lt;6.5,"Prediabetes",D2107&gt;=6.5,"Diabetes")</f>
        <v>Prediabetes</v>
      </c>
      <c r="F2107" s="9" t="s">
        <v>2378</v>
      </c>
      <c r="G2107" s="9" t="s">
        <v>2379</v>
      </c>
      <c r="H2107" s="9" t="s">
        <v>2378</v>
      </c>
      <c r="I2107" s="11">
        <v>1</v>
      </c>
      <c r="J2107" s="17" t="s">
        <v>2378</v>
      </c>
    </row>
    <row r="2108" spans="1:10" x14ac:dyDescent="0.3">
      <c r="A2108" s="9" t="s">
        <v>257</v>
      </c>
      <c r="B2108" s="9">
        <v>40.185000000000002</v>
      </c>
      <c r="C2108" s="11" t="str" cm="1">
        <f t="array" ref="C2108">_xlfn.IFS(B2108&lt;18.5,"Underweight",B2108&lt;24.9,"Normal Weight",B2108&lt;30,"Overweight",B2108&gt;=30,"Obesity")</f>
        <v>Obesity</v>
      </c>
      <c r="D2108" s="9">
        <v>4.66</v>
      </c>
      <c r="E2108" s="11" t="str" cm="1">
        <f t="array" ref="E2108">_xlfn.IFS(D2108&lt;5.7,"Normal",D2108&lt;6.5,"Prediabetes",D2108&gt;=6.5,"Diabetes")</f>
        <v>Normal</v>
      </c>
      <c r="F2108" s="9" t="s">
        <v>2378</v>
      </c>
      <c r="G2108" s="9" t="s">
        <v>2379</v>
      </c>
      <c r="H2108" s="9" t="s">
        <v>2378</v>
      </c>
      <c r="I2108" s="11">
        <v>1</v>
      </c>
      <c r="J2108" s="17" t="s">
        <v>2378</v>
      </c>
    </row>
    <row r="2109" spans="1:10" x14ac:dyDescent="0.3">
      <c r="A2109" s="9" t="s">
        <v>256</v>
      </c>
      <c r="B2109" s="9">
        <v>23.57</v>
      </c>
      <c r="C2109" s="11" t="str" cm="1">
        <f t="array" ref="C2109">_xlfn.IFS(B2109&lt;18.5,"Underweight",B2109&lt;24.9,"Normal Weight",B2109&lt;30,"Overweight",B2109&gt;=30,"Obesity")</f>
        <v>Normal Weight</v>
      </c>
      <c r="D2109" s="9">
        <v>6.14</v>
      </c>
      <c r="E2109" s="11" t="str" cm="1">
        <f t="array" ref="E2109">_xlfn.IFS(D2109&lt;5.7,"Normal",D2109&lt;6.5,"Prediabetes",D2109&gt;=6.5,"Diabetes")</f>
        <v>Prediabetes</v>
      </c>
      <c r="F2109" s="9" t="s">
        <v>2378</v>
      </c>
      <c r="G2109" s="9" t="s">
        <v>2378</v>
      </c>
      <c r="H2109" s="9" t="s">
        <v>2378</v>
      </c>
      <c r="I2109" s="11">
        <v>0</v>
      </c>
      <c r="J2109" s="17" t="s">
        <v>2378</v>
      </c>
    </row>
    <row r="2110" spans="1:10" x14ac:dyDescent="0.3">
      <c r="A2110" s="9" t="s">
        <v>255</v>
      </c>
      <c r="B2110" s="9">
        <v>35.625</v>
      </c>
      <c r="C2110" s="11" t="str" cm="1">
        <f t="array" ref="C2110">_xlfn.IFS(B2110&lt;18.5,"Underweight",B2110&lt;24.9,"Normal Weight",B2110&lt;30,"Overweight",B2110&gt;=30,"Obesity")</f>
        <v>Obesity</v>
      </c>
      <c r="D2110" s="9">
        <v>6.21</v>
      </c>
      <c r="E2110" s="11" t="str" cm="1">
        <f t="array" ref="E2110">_xlfn.IFS(D2110&lt;5.7,"Normal",D2110&lt;6.5,"Prediabetes",D2110&gt;=6.5,"Diabetes")</f>
        <v>Prediabetes</v>
      </c>
      <c r="F2110" s="9" t="s">
        <v>2378</v>
      </c>
      <c r="G2110" s="9" t="s">
        <v>2379</v>
      </c>
      <c r="H2110" s="9" t="s">
        <v>2378</v>
      </c>
      <c r="I2110" s="11">
        <v>1</v>
      </c>
      <c r="J2110" s="17" t="s">
        <v>2378</v>
      </c>
    </row>
    <row r="2111" spans="1:10" x14ac:dyDescent="0.3">
      <c r="A2111" s="9" t="s">
        <v>254</v>
      </c>
      <c r="B2111" s="9">
        <v>33.155000000000001</v>
      </c>
      <c r="C2111" s="11" t="str" cm="1">
        <f t="array" ref="C2111">_xlfn.IFS(B2111&lt;18.5,"Underweight",B2111&lt;24.9,"Normal Weight",B2111&lt;30,"Overweight",B2111&gt;=30,"Obesity")</f>
        <v>Obesity</v>
      </c>
      <c r="D2111" s="9">
        <v>4.5999999999999996</v>
      </c>
      <c r="E2111" s="11" t="str" cm="1">
        <f t="array" ref="E2111">_xlfn.IFS(D2111&lt;5.7,"Normal",D2111&lt;6.5,"Prediabetes",D2111&gt;=6.5,"Diabetes")</f>
        <v>Normal</v>
      </c>
      <c r="F2111" s="9" t="s">
        <v>2378</v>
      </c>
      <c r="G2111" s="9" t="s">
        <v>2379</v>
      </c>
      <c r="H2111" s="9" t="s">
        <v>2378</v>
      </c>
      <c r="I2111" s="11">
        <v>1</v>
      </c>
      <c r="J2111" s="17" t="s">
        <v>2378</v>
      </c>
    </row>
    <row r="2112" spans="1:10" x14ac:dyDescent="0.3">
      <c r="A2112" s="9" t="s">
        <v>253</v>
      </c>
      <c r="B2112" s="9">
        <v>31.92</v>
      </c>
      <c r="C2112" s="11" t="str" cm="1">
        <f t="array" ref="C2112">_xlfn.IFS(B2112&lt;18.5,"Underweight",B2112&lt;24.9,"Normal Weight",B2112&lt;30,"Overweight",B2112&gt;=30,"Obesity")</f>
        <v>Obesity</v>
      </c>
      <c r="D2112" s="9">
        <v>5.04</v>
      </c>
      <c r="E2112" s="11" t="str" cm="1">
        <f t="array" ref="E2112">_xlfn.IFS(D2112&lt;5.7,"Normal",D2112&lt;6.5,"Prediabetes",D2112&gt;=6.5,"Diabetes")</f>
        <v>Normal</v>
      </c>
      <c r="F2112" s="9" t="s">
        <v>2378</v>
      </c>
      <c r="G2112" s="9" t="s">
        <v>2379</v>
      </c>
      <c r="H2112" s="9" t="s">
        <v>2378</v>
      </c>
      <c r="I2112" s="11">
        <v>1</v>
      </c>
      <c r="J2112" s="17" t="s">
        <v>2378</v>
      </c>
    </row>
    <row r="2113" spans="1:10" x14ac:dyDescent="0.3">
      <c r="A2113" s="9" t="s">
        <v>252</v>
      </c>
      <c r="B2113" s="9">
        <v>30.305</v>
      </c>
      <c r="C2113" s="11" t="str" cm="1">
        <f t="array" ref="C2113">_xlfn.IFS(B2113&lt;18.5,"Underweight",B2113&lt;24.9,"Normal Weight",B2113&lt;30,"Overweight",B2113&gt;=30,"Obesity")</f>
        <v>Obesity</v>
      </c>
      <c r="D2113" s="9">
        <v>5.08</v>
      </c>
      <c r="E2113" s="11" t="str" cm="1">
        <f t="array" ref="E2113">_xlfn.IFS(D2113&lt;5.7,"Normal",D2113&lt;6.5,"Prediabetes",D2113&gt;=6.5,"Diabetes")</f>
        <v>Normal</v>
      </c>
      <c r="F2113" s="9" t="s">
        <v>2378</v>
      </c>
      <c r="G2113" s="9" t="s">
        <v>2379</v>
      </c>
      <c r="H2113" s="9" t="s">
        <v>2378</v>
      </c>
      <c r="I2113" s="11">
        <v>1</v>
      </c>
      <c r="J2113" s="17" t="s">
        <v>2378</v>
      </c>
    </row>
    <row r="2114" spans="1:10" x14ac:dyDescent="0.3">
      <c r="A2114" s="9" t="s">
        <v>251</v>
      </c>
      <c r="B2114" s="9">
        <v>30.114999999999998</v>
      </c>
      <c r="C2114" s="11" t="str" cm="1">
        <f t="array" ref="C2114">_xlfn.IFS(B2114&lt;18.5,"Underweight",B2114&lt;24.9,"Normal Weight",B2114&lt;30,"Overweight",B2114&gt;=30,"Obesity")</f>
        <v>Obesity</v>
      </c>
      <c r="D2114" s="9">
        <v>4.38</v>
      </c>
      <c r="E2114" s="11" t="str" cm="1">
        <f t="array" ref="E2114">_xlfn.IFS(D2114&lt;5.7,"Normal",D2114&lt;6.5,"Prediabetes",D2114&gt;=6.5,"Diabetes")</f>
        <v>Normal</v>
      </c>
      <c r="F2114" s="9" t="s">
        <v>2378</v>
      </c>
      <c r="G2114" s="9" t="s">
        <v>2379</v>
      </c>
      <c r="H2114" s="9" t="s">
        <v>2378</v>
      </c>
      <c r="I2114" s="11">
        <v>1</v>
      </c>
      <c r="J2114" s="17" t="s">
        <v>2378</v>
      </c>
    </row>
    <row r="2115" spans="1:10" x14ac:dyDescent="0.3">
      <c r="A2115" s="9" t="s">
        <v>250</v>
      </c>
      <c r="B2115" s="9">
        <v>24.09</v>
      </c>
      <c r="C2115" s="11" t="str" cm="1">
        <f t="array" ref="C2115">_xlfn.IFS(B2115&lt;18.5,"Underweight",B2115&lt;24.9,"Normal Weight",B2115&lt;30,"Overweight",B2115&gt;=30,"Obesity")</f>
        <v>Normal Weight</v>
      </c>
      <c r="D2115" s="9">
        <v>4.79</v>
      </c>
      <c r="E2115" s="11" t="str" cm="1">
        <f t="array" ref="E2115">_xlfn.IFS(D2115&lt;5.7,"Normal",D2115&lt;6.5,"Prediabetes",D2115&gt;=6.5,"Diabetes")</f>
        <v>Normal</v>
      </c>
      <c r="F2115" s="9" t="s">
        <v>2378</v>
      </c>
      <c r="G2115" s="9" t="s">
        <v>2379</v>
      </c>
      <c r="H2115" s="9" t="s">
        <v>2378</v>
      </c>
      <c r="I2115" s="11">
        <v>1</v>
      </c>
      <c r="J2115" s="17" t="s">
        <v>2378</v>
      </c>
    </row>
    <row r="2116" spans="1:10" x14ac:dyDescent="0.3">
      <c r="A2116" s="9" t="s">
        <v>249</v>
      </c>
      <c r="B2116" s="9">
        <v>28.215</v>
      </c>
      <c r="C2116" s="11" t="str" cm="1">
        <f t="array" ref="C2116">_xlfn.IFS(B2116&lt;18.5,"Underweight",B2116&lt;24.9,"Normal Weight",B2116&lt;30,"Overweight",B2116&gt;=30,"Obesity")</f>
        <v>Overweight</v>
      </c>
      <c r="D2116" s="9">
        <v>4.21</v>
      </c>
      <c r="E2116" s="11" t="str" cm="1">
        <f t="array" ref="E2116">_xlfn.IFS(D2116&lt;5.7,"Normal",D2116&lt;6.5,"Prediabetes",D2116&gt;=6.5,"Diabetes")</f>
        <v>Normal</v>
      </c>
      <c r="F2116" s="9" t="s">
        <v>2378</v>
      </c>
      <c r="G2116" s="9" t="s">
        <v>2379</v>
      </c>
      <c r="H2116" s="9" t="s">
        <v>2378</v>
      </c>
      <c r="I2116" s="11">
        <v>1</v>
      </c>
      <c r="J2116" s="17" t="s">
        <v>2378</v>
      </c>
    </row>
    <row r="2117" spans="1:10" x14ac:dyDescent="0.3">
      <c r="A2117" s="9" t="s">
        <v>247</v>
      </c>
      <c r="B2117" s="9">
        <v>26.315000000000001</v>
      </c>
      <c r="C2117" s="11" t="str" cm="1">
        <f t="array" ref="C2117">_xlfn.IFS(B2117&lt;18.5,"Underweight",B2117&lt;24.9,"Normal Weight",B2117&lt;30,"Overweight",B2117&gt;=30,"Obesity")</f>
        <v>Overweight</v>
      </c>
      <c r="D2117" s="9">
        <v>5.47</v>
      </c>
      <c r="E2117" s="11" t="str" cm="1">
        <f t="array" ref="E2117">_xlfn.IFS(D2117&lt;5.7,"Normal",D2117&lt;6.5,"Prediabetes",D2117&gt;=6.5,"Diabetes")</f>
        <v>Normal</v>
      </c>
      <c r="F2117" s="9" t="s">
        <v>2378</v>
      </c>
      <c r="G2117" s="9" t="s">
        <v>2379</v>
      </c>
      <c r="H2117" s="9" t="s">
        <v>2378</v>
      </c>
      <c r="I2117" s="11">
        <v>1</v>
      </c>
      <c r="J2117" s="17" t="s">
        <v>2378</v>
      </c>
    </row>
    <row r="2118" spans="1:10" x14ac:dyDescent="0.3">
      <c r="A2118" s="9" t="s">
        <v>245</v>
      </c>
      <c r="B2118" s="9">
        <v>25.08</v>
      </c>
      <c r="C2118" s="11" t="str" cm="1">
        <f t="array" ref="C2118">_xlfn.IFS(B2118&lt;18.5,"Underweight",B2118&lt;24.9,"Normal Weight",B2118&lt;30,"Overweight",B2118&gt;=30,"Obesity")</f>
        <v>Overweight</v>
      </c>
      <c r="D2118" s="9">
        <v>5.09</v>
      </c>
      <c r="E2118" s="11" t="str" cm="1">
        <f t="array" ref="E2118">_xlfn.IFS(D2118&lt;5.7,"Normal",D2118&lt;6.5,"Prediabetes",D2118&gt;=6.5,"Diabetes")</f>
        <v>Normal</v>
      </c>
      <c r="F2118" s="9" t="s">
        <v>2378</v>
      </c>
      <c r="G2118" s="9" t="s">
        <v>2379</v>
      </c>
      <c r="H2118" s="9" t="s">
        <v>2378</v>
      </c>
      <c r="I2118" s="11">
        <v>1</v>
      </c>
      <c r="J2118" s="17" t="s">
        <v>2378</v>
      </c>
    </row>
    <row r="2119" spans="1:10" x14ac:dyDescent="0.3">
      <c r="A2119" s="9" t="s">
        <v>244</v>
      </c>
      <c r="B2119" s="9">
        <v>15.41</v>
      </c>
      <c r="C2119" s="11" t="str" cm="1">
        <f t="array" ref="C2119">_xlfn.IFS(B2119&lt;18.5,"Underweight",B2119&lt;24.9,"Normal Weight",B2119&lt;30,"Overweight",B2119&gt;=30,"Obesity")</f>
        <v>Underweight</v>
      </c>
      <c r="D2119" s="9">
        <v>5.08</v>
      </c>
      <c r="E2119" s="11" t="str" cm="1">
        <f t="array" ref="E2119">_xlfn.IFS(D2119&lt;5.7,"Normal",D2119&lt;6.5,"Prediabetes",D2119&gt;=6.5,"Diabetes")</f>
        <v>Normal</v>
      </c>
      <c r="F2119" s="9" t="s">
        <v>2378</v>
      </c>
      <c r="G2119" s="9" t="s">
        <v>2378</v>
      </c>
      <c r="H2119" s="9" t="s">
        <v>2378</v>
      </c>
      <c r="I2119" s="11">
        <v>0</v>
      </c>
      <c r="J2119" s="17" t="s">
        <v>2378</v>
      </c>
    </row>
    <row r="2120" spans="1:10" x14ac:dyDescent="0.3">
      <c r="A2120" s="9" t="s">
        <v>243</v>
      </c>
      <c r="B2120" s="9">
        <v>23.83</v>
      </c>
      <c r="C2120" s="11" t="str" cm="1">
        <f t="array" ref="C2120">_xlfn.IFS(B2120&lt;18.5,"Underweight",B2120&lt;24.9,"Normal Weight",B2120&lt;30,"Overweight",B2120&gt;=30,"Obesity")</f>
        <v>Normal Weight</v>
      </c>
      <c r="D2120" s="9">
        <v>5.68</v>
      </c>
      <c r="E2120" s="11" t="str" cm="1">
        <f t="array" ref="E2120">_xlfn.IFS(D2120&lt;5.7,"Normal",D2120&lt;6.5,"Prediabetes",D2120&gt;=6.5,"Diabetes")</f>
        <v>Normal</v>
      </c>
      <c r="F2120" s="9" t="s">
        <v>2378</v>
      </c>
      <c r="G2120" s="9" t="s">
        <v>2378</v>
      </c>
      <c r="H2120" s="9" t="s">
        <v>2378</v>
      </c>
      <c r="I2120" s="11">
        <v>0</v>
      </c>
      <c r="J2120" s="17" t="s">
        <v>2378</v>
      </c>
    </row>
    <row r="2121" spans="1:10" x14ac:dyDescent="0.3">
      <c r="A2121" s="9" t="s">
        <v>242</v>
      </c>
      <c r="B2121" s="9">
        <v>36</v>
      </c>
      <c r="C2121" s="11" t="str" cm="1">
        <f t="array" ref="C2121">_xlfn.IFS(B2121&lt;18.5,"Underweight",B2121&lt;24.9,"Normal Weight",B2121&lt;30,"Overweight",B2121&gt;=30,"Obesity")</f>
        <v>Obesity</v>
      </c>
      <c r="D2121" s="9">
        <v>4.66</v>
      </c>
      <c r="E2121" s="11" t="str" cm="1">
        <f t="array" ref="E2121">_xlfn.IFS(D2121&lt;5.7,"Normal",D2121&lt;6.5,"Prediabetes",D2121&gt;=6.5,"Diabetes")</f>
        <v>Normal</v>
      </c>
      <c r="F2121" s="9" t="s">
        <v>2378</v>
      </c>
      <c r="G2121" s="9" t="s">
        <v>2379</v>
      </c>
      <c r="H2121" s="9" t="s">
        <v>2378</v>
      </c>
      <c r="I2121" s="11">
        <v>1</v>
      </c>
      <c r="J2121" s="17" t="s">
        <v>2378</v>
      </c>
    </row>
    <row r="2122" spans="1:10" x14ac:dyDescent="0.3">
      <c r="A2122" s="9" t="s">
        <v>241</v>
      </c>
      <c r="B2122" s="9">
        <v>28.82</v>
      </c>
      <c r="C2122" s="11" t="str" cm="1">
        <f t="array" ref="C2122">_xlfn.IFS(B2122&lt;18.5,"Underweight",B2122&lt;24.9,"Normal Weight",B2122&lt;30,"Overweight",B2122&gt;=30,"Obesity")</f>
        <v>Overweight</v>
      </c>
      <c r="D2122" s="9">
        <v>5.59</v>
      </c>
      <c r="E2122" s="11" t="str" cm="1">
        <f t="array" ref="E2122">_xlfn.IFS(D2122&lt;5.7,"Normal",D2122&lt;6.5,"Prediabetes",D2122&gt;=6.5,"Diabetes")</f>
        <v>Normal</v>
      </c>
      <c r="F2122" s="9" t="s">
        <v>2378</v>
      </c>
      <c r="G2122" s="9" t="s">
        <v>2379</v>
      </c>
      <c r="H2122" s="9" t="s">
        <v>2378</v>
      </c>
      <c r="I2122" s="11">
        <v>1</v>
      </c>
      <c r="J2122" s="17" t="s">
        <v>2378</v>
      </c>
    </row>
    <row r="2123" spans="1:10" x14ac:dyDescent="0.3">
      <c r="A2123" s="9" t="s">
        <v>240</v>
      </c>
      <c r="B2123" s="9">
        <v>28.05</v>
      </c>
      <c r="C2123" s="11" t="str" cm="1">
        <f t="array" ref="C2123">_xlfn.IFS(B2123&lt;18.5,"Underweight",B2123&lt;24.9,"Normal Weight",B2123&lt;30,"Overweight",B2123&gt;=30,"Obesity")</f>
        <v>Overweight</v>
      </c>
      <c r="D2123" s="9">
        <v>6.2</v>
      </c>
      <c r="E2123" s="11" t="str" cm="1">
        <f t="array" ref="E2123">_xlfn.IFS(D2123&lt;5.7,"Normal",D2123&lt;6.5,"Prediabetes",D2123&gt;=6.5,"Diabetes")</f>
        <v>Prediabetes</v>
      </c>
      <c r="F2123" s="9" t="s">
        <v>2378</v>
      </c>
      <c r="G2123" s="9" t="s">
        <v>2379</v>
      </c>
      <c r="H2123" s="9" t="s">
        <v>2378</v>
      </c>
      <c r="I2123" s="11">
        <v>1</v>
      </c>
      <c r="J2123" s="17" t="s">
        <v>2378</v>
      </c>
    </row>
    <row r="2124" spans="1:10" x14ac:dyDescent="0.3">
      <c r="A2124" s="9" t="s">
        <v>239</v>
      </c>
      <c r="B2124" s="9">
        <v>27.1</v>
      </c>
      <c r="C2124" s="11" t="str" cm="1">
        <f t="array" ref="C2124">_xlfn.IFS(B2124&lt;18.5,"Underweight",B2124&lt;24.9,"Normal Weight",B2124&lt;30,"Overweight",B2124&gt;=30,"Obesity")</f>
        <v>Overweight</v>
      </c>
      <c r="D2124" s="9">
        <v>4.45</v>
      </c>
      <c r="E2124" s="11" t="str" cm="1">
        <f t="array" ref="E2124">_xlfn.IFS(D2124&lt;5.7,"Normal",D2124&lt;6.5,"Prediabetes",D2124&gt;=6.5,"Diabetes")</f>
        <v>Normal</v>
      </c>
      <c r="F2124" s="9" t="s">
        <v>2378</v>
      </c>
      <c r="G2124" s="9" t="s">
        <v>2379</v>
      </c>
      <c r="H2124" s="9" t="s">
        <v>2378</v>
      </c>
      <c r="I2124" s="11">
        <v>1</v>
      </c>
      <c r="J2124" s="17" t="s">
        <v>2378</v>
      </c>
    </row>
    <row r="2125" spans="1:10" x14ac:dyDescent="0.3">
      <c r="A2125" s="9" t="s">
        <v>238</v>
      </c>
      <c r="B2125" s="9">
        <v>24.3</v>
      </c>
      <c r="C2125" s="11" t="str" cm="1">
        <f t="array" ref="C2125">_xlfn.IFS(B2125&lt;18.5,"Underweight",B2125&lt;24.9,"Normal Weight",B2125&lt;30,"Overweight",B2125&gt;=30,"Obesity")</f>
        <v>Normal Weight</v>
      </c>
      <c r="D2125" s="9">
        <v>6.1</v>
      </c>
      <c r="E2125" s="11" t="str" cm="1">
        <f t="array" ref="E2125">_xlfn.IFS(D2125&lt;5.7,"Normal",D2125&lt;6.5,"Prediabetes",D2125&gt;=6.5,"Diabetes")</f>
        <v>Prediabetes</v>
      </c>
      <c r="F2125" s="9" t="s">
        <v>2380</v>
      </c>
      <c r="G2125" s="9" t="s">
        <v>2379</v>
      </c>
      <c r="H2125" s="9" t="s">
        <v>2378</v>
      </c>
      <c r="I2125" s="11">
        <v>1</v>
      </c>
      <c r="J2125" s="17" t="s">
        <v>2378</v>
      </c>
    </row>
    <row r="2126" spans="1:10" x14ac:dyDescent="0.3">
      <c r="A2126" s="9" t="s">
        <v>237</v>
      </c>
      <c r="B2126" s="9">
        <v>30.72</v>
      </c>
      <c r="C2126" s="11" t="str" cm="1">
        <f t="array" ref="C2126">_xlfn.IFS(B2126&lt;18.5,"Underweight",B2126&lt;24.9,"Normal Weight",B2126&lt;30,"Overweight",B2126&gt;=30,"Obesity")</f>
        <v>Obesity</v>
      </c>
      <c r="D2126" s="9">
        <v>6.06</v>
      </c>
      <c r="E2126" s="11" t="str" cm="1">
        <f t="array" ref="E2126">_xlfn.IFS(D2126&lt;5.7,"Normal",D2126&lt;6.5,"Prediabetes",D2126&gt;=6.5,"Diabetes")</f>
        <v>Prediabetes</v>
      </c>
      <c r="F2126" s="9" t="s">
        <v>2378</v>
      </c>
      <c r="G2126" s="9" t="s">
        <v>2379</v>
      </c>
      <c r="H2126" s="9" t="s">
        <v>2378</v>
      </c>
      <c r="I2126" s="11">
        <v>1</v>
      </c>
      <c r="J2126" s="17" t="s">
        <v>2378</v>
      </c>
    </row>
    <row r="2127" spans="1:10" x14ac:dyDescent="0.3">
      <c r="A2127" s="9" t="s">
        <v>236</v>
      </c>
      <c r="B2127" s="9">
        <v>37.43</v>
      </c>
      <c r="C2127" s="11" t="str" cm="1">
        <f t="array" ref="C2127">_xlfn.IFS(B2127&lt;18.5,"Underweight",B2127&lt;24.9,"Normal Weight",B2127&lt;30,"Overweight",B2127&gt;=30,"Obesity")</f>
        <v>Obesity</v>
      </c>
      <c r="D2127" s="9">
        <v>4.5599999999999996</v>
      </c>
      <c r="E2127" s="11" t="str" cm="1">
        <f t="array" ref="E2127">_xlfn.IFS(D2127&lt;5.7,"Normal",D2127&lt;6.5,"Prediabetes",D2127&gt;=6.5,"Diabetes")</f>
        <v>Normal</v>
      </c>
      <c r="F2127" s="9" t="s">
        <v>2378</v>
      </c>
      <c r="G2127" s="9" t="s">
        <v>2378</v>
      </c>
      <c r="H2127" s="9" t="s">
        <v>2380</v>
      </c>
      <c r="I2127" s="11">
        <v>1</v>
      </c>
      <c r="J2127" s="17" t="s">
        <v>2378</v>
      </c>
    </row>
    <row r="2128" spans="1:10" x14ac:dyDescent="0.3">
      <c r="A2128" s="9" t="s">
        <v>235</v>
      </c>
      <c r="B2128" s="9">
        <v>25.74</v>
      </c>
      <c r="C2128" s="11" t="str" cm="1">
        <f t="array" ref="C2128">_xlfn.IFS(B2128&lt;18.5,"Underweight",B2128&lt;24.9,"Normal Weight",B2128&lt;30,"Overweight",B2128&gt;=30,"Obesity")</f>
        <v>Overweight</v>
      </c>
      <c r="D2128" s="9">
        <v>6.41</v>
      </c>
      <c r="E2128" s="11" t="str" cm="1">
        <f t="array" ref="E2128">_xlfn.IFS(D2128&lt;5.7,"Normal",D2128&lt;6.5,"Prediabetes",D2128&gt;=6.5,"Diabetes")</f>
        <v>Prediabetes</v>
      </c>
      <c r="F2128" s="9" t="s">
        <v>2380</v>
      </c>
      <c r="G2128" s="9" t="s">
        <v>2378</v>
      </c>
      <c r="H2128" s="9" t="s">
        <v>2380</v>
      </c>
      <c r="I2128" s="11">
        <v>1</v>
      </c>
      <c r="J2128" s="17" t="s">
        <v>2378</v>
      </c>
    </row>
    <row r="2129" spans="1:10" x14ac:dyDescent="0.3">
      <c r="A2129" s="9" t="s">
        <v>234</v>
      </c>
      <c r="B2129" s="9">
        <v>36.575000000000003</v>
      </c>
      <c r="C2129" s="11" t="str" cm="1">
        <f t="array" ref="C2129">_xlfn.IFS(B2129&lt;18.5,"Underweight",B2129&lt;24.9,"Normal Weight",B2129&lt;30,"Overweight",B2129&gt;=30,"Obesity")</f>
        <v>Obesity</v>
      </c>
      <c r="D2129" s="9">
        <v>5.57</v>
      </c>
      <c r="E2129" s="11" t="str" cm="1">
        <f t="array" ref="E2129">_xlfn.IFS(D2129&lt;5.7,"Normal",D2129&lt;6.5,"Prediabetes",D2129&gt;=6.5,"Diabetes")</f>
        <v>Normal</v>
      </c>
      <c r="F2129" s="9" t="s">
        <v>2378</v>
      </c>
      <c r="G2129" s="9" t="s">
        <v>2378</v>
      </c>
      <c r="H2129" s="9" t="s">
        <v>2380</v>
      </c>
      <c r="I2129" s="11">
        <v>1</v>
      </c>
      <c r="J2129" s="17" t="s">
        <v>2378</v>
      </c>
    </row>
    <row r="2130" spans="1:10" x14ac:dyDescent="0.3">
      <c r="A2130" s="9" t="s">
        <v>233</v>
      </c>
      <c r="B2130" s="9">
        <v>35.15</v>
      </c>
      <c r="C2130" s="11" t="str" cm="1">
        <f t="array" ref="C2130">_xlfn.IFS(B2130&lt;18.5,"Underweight",B2130&lt;24.9,"Normal Weight",B2130&lt;30,"Overweight",B2130&gt;=30,"Obesity")</f>
        <v>Obesity</v>
      </c>
      <c r="D2130" s="9">
        <v>5.47</v>
      </c>
      <c r="E2130" s="11" t="str" cm="1">
        <f t="array" ref="E2130">_xlfn.IFS(D2130&lt;5.7,"Normal",D2130&lt;6.5,"Prediabetes",D2130&gt;=6.5,"Diabetes")</f>
        <v>Normal</v>
      </c>
      <c r="F2130" s="9" t="s">
        <v>2378</v>
      </c>
      <c r="G2130" s="9" t="s">
        <v>2378</v>
      </c>
      <c r="H2130" s="9" t="s">
        <v>2380</v>
      </c>
      <c r="I2130" s="11">
        <v>1</v>
      </c>
      <c r="J2130" s="17" t="s">
        <v>2378</v>
      </c>
    </row>
    <row r="2131" spans="1:10" x14ac:dyDescent="0.3">
      <c r="A2131" s="9" t="s">
        <v>232</v>
      </c>
      <c r="B2131" s="9">
        <v>32.11</v>
      </c>
      <c r="C2131" s="11" t="str" cm="1">
        <f t="array" ref="C2131">_xlfn.IFS(B2131&lt;18.5,"Underweight",B2131&lt;24.9,"Normal Weight",B2131&lt;30,"Overweight",B2131&gt;=30,"Obesity")</f>
        <v>Obesity</v>
      </c>
      <c r="D2131" s="9">
        <v>4.43</v>
      </c>
      <c r="E2131" s="11" t="str" cm="1">
        <f t="array" ref="E2131">_xlfn.IFS(D2131&lt;5.7,"Normal",D2131&lt;6.5,"Prediabetes",D2131&gt;=6.5,"Diabetes")</f>
        <v>Normal</v>
      </c>
      <c r="F2131" s="9" t="s">
        <v>2378</v>
      </c>
      <c r="G2131" s="9" t="s">
        <v>2378</v>
      </c>
      <c r="H2131" s="9" t="s">
        <v>2380</v>
      </c>
      <c r="I2131" s="11">
        <v>1</v>
      </c>
      <c r="J2131" s="17" t="s">
        <v>2378</v>
      </c>
    </row>
    <row r="2132" spans="1:10" x14ac:dyDescent="0.3">
      <c r="A2132" s="9" t="s">
        <v>231</v>
      </c>
      <c r="B2132" s="9">
        <v>30.495000000000001</v>
      </c>
      <c r="C2132" s="11" t="str" cm="1">
        <f t="array" ref="C2132">_xlfn.IFS(B2132&lt;18.5,"Underweight",B2132&lt;24.9,"Normal Weight",B2132&lt;30,"Overweight",B2132&gt;=30,"Obesity")</f>
        <v>Obesity</v>
      </c>
      <c r="D2132" s="9">
        <v>4.95</v>
      </c>
      <c r="E2132" s="11" t="str" cm="1">
        <f t="array" ref="E2132">_xlfn.IFS(D2132&lt;5.7,"Normal",D2132&lt;6.5,"Prediabetes",D2132&gt;=6.5,"Diabetes")</f>
        <v>Normal</v>
      </c>
      <c r="F2132" s="9" t="s">
        <v>2378</v>
      </c>
      <c r="G2132" s="9" t="s">
        <v>2378</v>
      </c>
      <c r="H2132" s="9" t="s">
        <v>2380</v>
      </c>
      <c r="I2132" s="11">
        <v>1</v>
      </c>
      <c r="J2132" s="17" t="s">
        <v>2378</v>
      </c>
    </row>
    <row r="2133" spans="1:10" x14ac:dyDescent="0.3">
      <c r="A2133" s="9" t="s">
        <v>230</v>
      </c>
      <c r="B2133" s="9">
        <v>29.24</v>
      </c>
      <c r="C2133" s="11" t="str" cm="1">
        <f t="array" ref="C2133">_xlfn.IFS(B2133&lt;18.5,"Underweight",B2133&lt;24.9,"Normal Weight",B2133&lt;30,"Overweight",B2133&gt;=30,"Obesity")</f>
        <v>Overweight</v>
      </c>
      <c r="D2133" s="9">
        <v>4.04</v>
      </c>
      <c r="E2133" s="11" t="str" cm="1">
        <f t="array" ref="E2133">_xlfn.IFS(D2133&lt;5.7,"Normal",D2133&lt;6.5,"Prediabetes",D2133&gt;=6.5,"Diabetes")</f>
        <v>Normal</v>
      </c>
      <c r="F2133" s="9" t="s">
        <v>2378</v>
      </c>
      <c r="G2133" s="9" t="s">
        <v>2379</v>
      </c>
      <c r="H2133" s="9" t="s">
        <v>2378</v>
      </c>
      <c r="I2133" s="11">
        <v>1</v>
      </c>
      <c r="J2133" s="17" t="s">
        <v>2378</v>
      </c>
    </row>
    <row r="2134" spans="1:10" x14ac:dyDescent="0.3">
      <c r="A2134" s="9" t="s">
        <v>229</v>
      </c>
      <c r="B2134" s="9">
        <v>22.515000000000001</v>
      </c>
      <c r="C2134" s="11" t="str" cm="1">
        <f t="array" ref="C2134">_xlfn.IFS(B2134&lt;18.5,"Underweight",B2134&lt;24.9,"Normal Weight",B2134&lt;30,"Overweight",B2134&gt;=30,"Obesity")</f>
        <v>Normal Weight</v>
      </c>
      <c r="D2134" s="9">
        <v>5.93</v>
      </c>
      <c r="E2134" s="11" t="str" cm="1">
        <f t="array" ref="E2134">_xlfn.IFS(D2134&lt;5.7,"Normal",D2134&lt;6.5,"Prediabetes",D2134&gt;=6.5,"Diabetes")</f>
        <v>Prediabetes</v>
      </c>
      <c r="F2134" s="9" t="s">
        <v>2378</v>
      </c>
      <c r="G2134" s="9" t="s">
        <v>2378</v>
      </c>
      <c r="H2134" s="9" t="s">
        <v>2380</v>
      </c>
      <c r="I2134" s="11">
        <v>1</v>
      </c>
      <c r="J2134" s="17" t="s">
        <v>2378</v>
      </c>
    </row>
    <row r="2135" spans="1:10" x14ac:dyDescent="0.3">
      <c r="A2135" s="9" t="s">
        <v>228</v>
      </c>
      <c r="B2135" s="9">
        <v>15.65</v>
      </c>
      <c r="C2135" s="11" t="str" cm="1">
        <f t="array" ref="C2135">_xlfn.IFS(B2135&lt;18.5,"Underweight",B2135&lt;24.9,"Normal Weight",B2135&lt;30,"Overweight",B2135&gt;=30,"Obesity")</f>
        <v>Underweight</v>
      </c>
      <c r="D2135" s="9">
        <v>4.2300000000000004</v>
      </c>
      <c r="E2135" s="11" t="str" cm="1">
        <f t="array" ref="E2135">_xlfn.IFS(D2135&lt;5.7,"Normal",D2135&lt;6.5,"Prediabetes",D2135&gt;=6.5,"Diabetes")</f>
        <v>Normal</v>
      </c>
      <c r="F2135" s="9" t="s">
        <v>2378</v>
      </c>
      <c r="G2135" s="9" t="s">
        <v>2378</v>
      </c>
      <c r="H2135" s="9" t="s">
        <v>2378</v>
      </c>
      <c r="I2135" s="11">
        <v>0</v>
      </c>
      <c r="J2135" s="17" t="s">
        <v>2378</v>
      </c>
    </row>
    <row r="2136" spans="1:10" x14ac:dyDescent="0.3">
      <c r="A2136" s="9" t="s">
        <v>227</v>
      </c>
      <c r="B2136" s="9">
        <v>27.36</v>
      </c>
      <c r="C2136" s="11" t="str" cm="1">
        <f t="array" ref="C2136">_xlfn.IFS(B2136&lt;18.5,"Underweight",B2136&lt;24.9,"Normal Weight",B2136&lt;30,"Overweight",B2136&gt;=30,"Obesity")</f>
        <v>Overweight</v>
      </c>
      <c r="D2136" s="9">
        <v>5.59</v>
      </c>
      <c r="E2136" s="11" t="str" cm="1">
        <f t="array" ref="E2136">_xlfn.IFS(D2136&lt;5.7,"Normal",D2136&lt;6.5,"Prediabetes",D2136&gt;=6.5,"Diabetes")</f>
        <v>Normal</v>
      </c>
      <c r="F2136" s="9" t="s">
        <v>2380</v>
      </c>
      <c r="G2136" s="9" t="s">
        <v>2378</v>
      </c>
      <c r="H2136" s="9" t="s">
        <v>2378</v>
      </c>
      <c r="I2136" s="11">
        <v>0</v>
      </c>
      <c r="J2136" s="17" t="s">
        <v>2378</v>
      </c>
    </row>
    <row r="2137" spans="1:10" x14ac:dyDescent="0.3">
      <c r="A2137" s="9" t="s">
        <v>226</v>
      </c>
      <c r="B2137" s="9">
        <v>22.3</v>
      </c>
      <c r="C2137" s="11" t="str" cm="1">
        <f t="array" ref="C2137">_xlfn.IFS(B2137&lt;18.5,"Underweight",B2137&lt;24.9,"Normal Weight",B2137&lt;30,"Overweight",B2137&gt;=30,"Obesity")</f>
        <v>Normal Weight</v>
      </c>
      <c r="D2137" s="9">
        <v>4.8899999999999997</v>
      </c>
      <c r="E2137" s="11" t="str" cm="1">
        <f t="array" ref="E2137">_xlfn.IFS(D2137&lt;5.7,"Normal",D2137&lt;6.5,"Prediabetes",D2137&gt;=6.5,"Diabetes")</f>
        <v>Normal</v>
      </c>
      <c r="F2137" s="9" t="s">
        <v>2380</v>
      </c>
      <c r="G2137" s="9" t="s">
        <v>2378</v>
      </c>
      <c r="H2137" s="9" t="s">
        <v>2378</v>
      </c>
      <c r="I2137" s="11">
        <v>0</v>
      </c>
      <c r="J2137" s="17" t="s">
        <v>2378</v>
      </c>
    </row>
    <row r="2138" spans="1:10" x14ac:dyDescent="0.3">
      <c r="A2138" s="9" t="s">
        <v>225</v>
      </c>
      <c r="B2138" s="9">
        <v>26.03</v>
      </c>
      <c r="C2138" s="11" t="str" cm="1">
        <f t="array" ref="C2138">_xlfn.IFS(B2138&lt;18.5,"Underweight",B2138&lt;24.9,"Normal Weight",B2138&lt;30,"Overweight",B2138&gt;=30,"Obesity")</f>
        <v>Overweight</v>
      </c>
      <c r="D2138" s="9">
        <v>5.81</v>
      </c>
      <c r="E2138" s="11" t="str" cm="1">
        <f t="array" ref="E2138">_xlfn.IFS(D2138&lt;5.7,"Normal",D2138&lt;6.5,"Prediabetes",D2138&gt;=6.5,"Diabetes")</f>
        <v>Prediabetes</v>
      </c>
      <c r="F2138" s="9" t="s">
        <v>2380</v>
      </c>
      <c r="G2138" s="9" t="s">
        <v>2378</v>
      </c>
      <c r="H2138" s="9" t="s">
        <v>2378</v>
      </c>
      <c r="I2138" s="11">
        <v>0</v>
      </c>
      <c r="J2138" s="17" t="s">
        <v>2378</v>
      </c>
    </row>
    <row r="2139" spans="1:10" x14ac:dyDescent="0.3">
      <c r="A2139" s="9" t="s">
        <v>224</v>
      </c>
      <c r="B2139" s="9">
        <v>27.74</v>
      </c>
      <c r="C2139" s="11" t="str" cm="1">
        <f t="array" ref="C2139">_xlfn.IFS(B2139&lt;18.5,"Underweight",B2139&lt;24.9,"Normal Weight",B2139&lt;30,"Overweight",B2139&gt;=30,"Obesity")</f>
        <v>Overweight</v>
      </c>
      <c r="D2139" s="9">
        <v>4.29</v>
      </c>
      <c r="E2139" s="11" t="str" cm="1">
        <f t="array" ref="E2139">_xlfn.IFS(D2139&lt;5.7,"Normal",D2139&lt;6.5,"Prediabetes",D2139&gt;=6.5,"Diabetes")</f>
        <v>Normal</v>
      </c>
      <c r="F2139" s="9" t="s">
        <v>2378</v>
      </c>
      <c r="G2139" s="9" t="s">
        <v>2379</v>
      </c>
      <c r="H2139" s="9" t="s">
        <v>2378</v>
      </c>
      <c r="I2139" s="11">
        <v>1</v>
      </c>
      <c r="J2139" s="17" t="s">
        <v>2378</v>
      </c>
    </row>
    <row r="2140" spans="1:10" x14ac:dyDescent="0.3">
      <c r="A2140" s="9" t="s">
        <v>223</v>
      </c>
      <c r="B2140" s="9">
        <v>32.11</v>
      </c>
      <c r="C2140" s="11" t="str" cm="1">
        <f t="array" ref="C2140">_xlfn.IFS(B2140&lt;18.5,"Underweight",B2140&lt;24.9,"Normal Weight",B2140&lt;30,"Overweight",B2140&gt;=30,"Obesity")</f>
        <v>Obesity</v>
      </c>
      <c r="D2140" s="9">
        <v>4.03</v>
      </c>
      <c r="E2140" s="11" t="str" cm="1">
        <f t="array" ref="E2140">_xlfn.IFS(D2140&lt;5.7,"Normal",D2140&lt;6.5,"Prediabetes",D2140&gt;=6.5,"Diabetes")</f>
        <v>Normal</v>
      </c>
      <c r="F2140" s="9" t="s">
        <v>2380</v>
      </c>
      <c r="G2140" s="9" t="s">
        <v>2379</v>
      </c>
      <c r="H2140" s="9" t="s">
        <v>2378</v>
      </c>
      <c r="I2140" s="11">
        <v>2</v>
      </c>
      <c r="J2140" s="17" t="s">
        <v>2378</v>
      </c>
    </row>
    <row r="2141" spans="1:10" x14ac:dyDescent="0.3">
      <c r="A2141" s="9" t="s">
        <v>222</v>
      </c>
      <c r="B2141" s="9">
        <v>25.175000000000001</v>
      </c>
      <c r="C2141" s="11" t="str" cm="1">
        <f t="array" ref="C2141">_xlfn.IFS(B2141&lt;18.5,"Underweight",B2141&lt;24.9,"Normal Weight",B2141&lt;30,"Overweight",B2141&gt;=30,"Obesity")</f>
        <v>Overweight</v>
      </c>
      <c r="D2141" s="9">
        <v>6.29</v>
      </c>
      <c r="E2141" s="11" t="str" cm="1">
        <f t="array" ref="E2141">_xlfn.IFS(D2141&lt;5.7,"Normal",D2141&lt;6.5,"Prediabetes",D2141&gt;=6.5,"Diabetes")</f>
        <v>Prediabetes</v>
      </c>
      <c r="F2141" s="9" t="s">
        <v>2380</v>
      </c>
      <c r="G2141" s="9" t="s">
        <v>2379</v>
      </c>
      <c r="H2141" s="9" t="s">
        <v>2378</v>
      </c>
      <c r="I2141" s="11">
        <v>2</v>
      </c>
      <c r="J2141" s="17" t="s">
        <v>2378</v>
      </c>
    </row>
    <row r="2142" spans="1:10" x14ac:dyDescent="0.3">
      <c r="A2142" s="9" t="s">
        <v>221</v>
      </c>
      <c r="B2142" s="9">
        <v>39.49</v>
      </c>
      <c r="C2142" s="11" t="str" cm="1">
        <f t="array" ref="C2142">_xlfn.IFS(B2142&lt;18.5,"Underweight",B2142&lt;24.9,"Normal Weight",B2142&lt;30,"Overweight",B2142&gt;=30,"Obesity")</f>
        <v>Obesity</v>
      </c>
      <c r="D2142" s="9">
        <v>4.4800000000000004</v>
      </c>
      <c r="E2142" s="11" t="str" cm="1">
        <f t="array" ref="E2142">_xlfn.IFS(D2142&lt;5.7,"Normal",D2142&lt;6.5,"Prediabetes",D2142&gt;=6.5,"Diabetes")</f>
        <v>Normal</v>
      </c>
      <c r="F2142" s="9" t="s">
        <v>2380</v>
      </c>
      <c r="G2142" s="9" t="s">
        <v>2378</v>
      </c>
      <c r="H2142" s="9" t="s">
        <v>2378</v>
      </c>
      <c r="I2142" s="11">
        <v>0</v>
      </c>
      <c r="J2142" s="17" t="s">
        <v>2378</v>
      </c>
    </row>
    <row r="2143" spans="1:10" x14ac:dyDescent="0.3">
      <c r="A2143" s="9" t="s">
        <v>220</v>
      </c>
      <c r="B2143" s="9">
        <v>34.869999999999997</v>
      </c>
      <c r="C2143" s="11" t="str" cm="1">
        <f t="array" ref="C2143">_xlfn.IFS(B2143&lt;18.5,"Underweight",B2143&lt;24.9,"Normal Weight",B2143&lt;30,"Overweight",B2143&gt;=30,"Obesity")</f>
        <v>Obesity</v>
      </c>
      <c r="D2143" s="9">
        <v>5.51</v>
      </c>
      <c r="E2143" s="11" t="str" cm="1">
        <f t="array" ref="E2143">_xlfn.IFS(D2143&lt;5.7,"Normal",D2143&lt;6.5,"Prediabetes",D2143&gt;=6.5,"Diabetes")</f>
        <v>Normal</v>
      </c>
      <c r="F2143" s="9" t="s">
        <v>2380</v>
      </c>
      <c r="G2143" s="9" t="s">
        <v>2378</v>
      </c>
      <c r="H2143" s="9" t="s">
        <v>2378</v>
      </c>
      <c r="I2143" s="11">
        <v>0</v>
      </c>
      <c r="J2143" s="17" t="s">
        <v>2378</v>
      </c>
    </row>
    <row r="2144" spans="1:10" x14ac:dyDescent="0.3">
      <c r="A2144" s="9" t="s">
        <v>219</v>
      </c>
      <c r="B2144" s="9">
        <v>34.6</v>
      </c>
      <c r="C2144" s="11" t="str" cm="1">
        <f t="array" ref="C2144">_xlfn.IFS(B2144&lt;18.5,"Underweight",B2144&lt;24.9,"Normal Weight",B2144&lt;30,"Overweight",B2144&gt;=30,"Obesity")</f>
        <v>Obesity</v>
      </c>
      <c r="D2144" s="9">
        <v>4.5</v>
      </c>
      <c r="E2144" s="11" t="str" cm="1">
        <f t="array" ref="E2144">_xlfn.IFS(D2144&lt;5.7,"Normal",D2144&lt;6.5,"Prediabetes",D2144&gt;=6.5,"Diabetes")</f>
        <v>Normal</v>
      </c>
      <c r="F2144" s="9" t="s">
        <v>2380</v>
      </c>
      <c r="G2144" s="9" t="s">
        <v>2378</v>
      </c>
      <c r="H2144" s="9" t="s">
        <v>2378</v>
      </c>
      <c r="I2144" s="11">
        <v>0</v>
      </c>
      <c r="J2144" s="17" t="s">
        <v>2378</v>
      </c>
    </row>
    <row r="2145" spans="1:10" x14ac:dyDescent="0.3">
      <c r="A2145" s="9" t="s">
        <v>218</v>
      </c>
      <c r="B2145" s="9">
        <v>25.8</v>
      </c>
      <c r="C2145" s="11" t="str" cm="1">
        <f t="array" ref="C2145">_xlfn.IFS(B2145&lt;18.5,"Underweight",B2145&lt;24.9,"Normal Weight",B2145&lt;30,"Overweight",B2145&gt;=30,"Obesity")</f>
        <v>Overweight</v>
      </c>
      <c r="D2145" s="9">
        <v>6.29</v>
      </c>
      <c r="E2145" s="11" t="str" cm="1">
        <f t="array" ref="E2145">_xlfn.IFS(D2145&lt;5.7,"Normal",D2145&lt;6.5,"Prediabetes",D2145&gt;=6.5,"Diabetes")</f>
        <v>Prediabetes</v>
      </c>
      <c r="F2145" s="9" t="s">
        <v>2380</v>
      </c>
      <c r="G2145" s="9" t="s">
        <v>2378</v>
      </c>
      <c r="H2145" s="9" t="s">
        <v>2378</v>
      </c>
      <c r="I2145" s="11">
        <v>0</v>
      </c>
      <c r="J2145" s="17" t="s">
        <v>2378</v>
      </c>
    </row>
    <row r="2146" spans="1:10" x14ac:dyDescent="0.3">
      <c r="A2146" s="9" t="s">
        <v>217</v>
      </c>
      <c r="B2146" s="9">
        <v>35.86</v>
      </c>
      <c r="C2146" s="11" t="str" cm="1">
        <f t="array" ref="C2146">_xlfn.IFS(B2146&lt;18.5,"Underweight",B2146&lt;24.9,"Normal Weight",B2146&lt;30,"Overweight",B2146&gt;=30,"Obesity")</f>
        <v>Obesity</v>
      </c>
      <c r="D2146" s="9">
        <v>4.33</v>
      </c>
      <c r="E2146" s="11" t="str" cm="1">
        <f t="array" ref="E2146">_xlfn.IFS(D2146&lt;5.7,"Normal",D2146&lt;6.5,"Prediabetes",D2146&gt;=6.5,"Diabetes")</f>
        <v>Normal</v>
      </c>
      <c r="F2146" s="9" t="s">
        <v>2378</v>
      </c>
      <c r="G2146" s="9" t="s">
        <v>2378</v>
      </c>
      <c r="H2146" s="9" t="s">
        <v>2378</v>
      </c>
      <c r="I2146" s="11">
        <v>1</v>
      </c>
      <c r="J2146" s="17" t="s">
        <v>2378</v>
      </c>
    </row>
    <row r="2147" spans="1:10" x14ac:dyDescent="0.3">
      <c r="A2147" s="9" t="s">
        <v>216</v>
      </c>
      <c r="B2147" s="9">
        <v>40.47</v>
      </c>
      <c r="C2147" s="11" t="str" cm="1">
        <f t="array" ref="C2147">_xlfn.IFS(B2147&lt;18.5,"Underweight",B2147&lt;24.9,"Normal Weight",B2147&lt;30,"Overweight",B2147&gt;=30,"Obesity")</f>
        <v>Obesity</v>
      </c>
      <c r="D2147" s="9">
        <v>11.15</v>
      </c>
      <c r="E2147" s="11" t="str" cm="1">
        <f t="array" ref="E2147">_xlfn.IFS(D2147&lt;5.7,"Normal",D2147&lt;6.5,"Prediabetes",D2147&gt;=6.5,"Diabetes")</f>
        <v>Diabetes</v>
      </c>
      <c r="F2147" s="9" t="s">
        <v>2378</v>
      </c>
      <c r="G2147" s="9" t="s">
        <v>2378</v>
      </c>
      <c r="H2147" s="9" t="s">
        <v>2378</v>
      </c>
      <c r="I2147" s="11">
        <v>0</v>
      </c>
      <c r="J2147" s="17" t="s">
        <v>2378</v>
      </c>
    </row>
    <row r="2148" spans="1:10" x14ac:dyDescent="0.3">
      <c r="A2148" s="9" t="s">
        <v>215</v>
      </c>
      <c r="B2148" s="9">
        <v>32.01</v>
      </c>
      <c r="C2148" s="11" t="str" cm="1">
        <f t="array" ref="C2148">_xlfn.IFS(B2148&lt;18.5,"Underweight",B2148&lt;24.9,"Normal Weight",B2148&lt;30,"Overweight",B2148&gt;=30,"Obesity")</f>
        <v>Obesity</v>
      </c>
      <c r="D2148" s="9">
        <v>6.45</v>
      </c>
      <c r="E2148" s="11" t="str" cm="1">
        <f t="array" ref="E2148">_xlfn.IFS(D2148&lt;5.7,"Normal",D2148&lt;6.5,"Prediabetes",D2148&gt;=6.5,"Diabetes")</f>
        <v>Prediabetes</v>
      </c>
      <c r="F2148" s="9" t="s">
        <v>2378</v>
      </c>
      <c r="G2148" s="9" t="s">
        <v>2378</v>
      </c>
      <c r="H2148" s="9" t="s">
        <v>2378</v>
      </c>
      <c r="I2148" s="11">
        <v>1</v>
      </c>
      <c r="J2148" s="17" t="s">
        <v>2378</v>
      </c>
    </row>
    <row r="2149" spans="1:10" x14ac:dyDescent="0.3">
      <c r="A2149" s="9" t="s">
        <v>214</v>
      </c>
      <c r="B2149" s="9">
        <v>33</v>
      </c>
      <c r="C2149" s="11" t="str" cm="1">
        <f t="array" ref="C2149">_xlfn.IFS(B2149&lt;18.5,"Underweight",B2149&lt;24.9,"Normal Weight",B2149&lt;30,"Overweight",B2149&gt;=30,"Obesity")</f>
        <v>Obesity</v>
      </c>
      <c r="D2149" s="9">
        <v>9.27</v>
      </c>
      <c r="E2149" s="11" t="str" cm="1">
        <f t="array" ref="E2149">_xlfn.IFS(D2149&lt;5.7,"Normal",D2149&lt;6.5,"Prediabetes",D2149&gt;=6.5,"Diabetes")</f>
        <v>Diabetes</v>
      </c>
      <c r="F2149" s="9" t="s">
        <v>2378</v>
      </c>
      <c r="G2149" s="9" t="s">
        <v>2378</v>
      </c>
      <c r="H2149" s="9" t="s">
        <v>2378</v>
      </c>
      <c r="I2149" s="11">
        <v>0</v>
      </c>
      <c r="J2149" s="17" t="s">
        <v>2378</v>
      </c>
    </row>
    <row r="2150" spans="1:10" x14ac:dyDescent="0.3">
      <c r="A2150" s="9" t="s">
        <v>213</v>
      </c>
      <c r="B2150" s="9">
        <v>29.3</v>
      </c>
      <c r="C2150" s="11" t="str" cm="1">
        <f t="array" ref="C2150">_xlfn.IFS(B2150&lt;18.5,"Underweight",B2150&lt;24.9,"Normal Weight",B2150&lt;30,"Overweight",B2150&gt;=30,"Obesity")</f>
        <v>Overweight</v>
      </c>
      <c r="D2150" s="9">
        <v>6.15</v>
      </c>
      <c r="E2150" s="11" t="str" cm="1">
        <f t="array" ref="E2150">_xlfn.IFS(D2150&lt;5.7,"Normal",D2150&lt;6.5,"Prediabetes",D2150&gt;=6.5,"Diabetes")</f>
        <v>Prediabetes</v>
      </c>
      <c r="F2150" s="9" t="s">
        <v>2378</v>
      </c>
      <c r="G2150" s="9" t="s">
        <v>2378</v>
      </c>
      <c r="H2150" s="9" t="s">
        <v>2378</v>
      </c>
      <c r="I2150" s="11">
        <v>1</v>
      </c>
      <c r="J2150" s="17" t="s">
        <v>2378</v>
      </c>
    </row>
    <row r="2151" spans="1:10" x14ac:dyDescent="0.3">
      <c r="A2151" s="9" t="s">
        <v>212</v>
      </c>
      <c r="B2151" s="9">
        <v>25.8</v>
      </c>
      <c r="C2151" s="11" t="str" cm="1">
        <f t="array" ref="C2151">_xlfn.IFS(B2151&lt;18.5,"Underweight",B2151&lt;24.9,"Normal Weight",B2151&lt;30,"Overweight",B2151&gt;=30,"Obesity")</f>
        <v>Overweight</v>
      </c>
      <c r="D2151" s="9">
        <v>4.13</v>
      </c>
      <c r="E2151" s="11" t="str" cm="1">
        <f t="array" ref="E2151">_xlfn.IFS(D2151&lt;5.7,"Normal",D2151&lt;6.5,"Prediabetes",D2151&gt;=6.5,"Diabetes")</f>
        <v>Normal</v>
      </c>
      <c r="F2151" s="9" t="s">
        <v>2378</v>
      </c>
      <c r="G2151" s="9" t="s">
        <v>2378</v>
      </c>
      <c r="H2151" s="9" t="s">
        <v>2378</v>
      </c>
      <c r="I2151" s="11">
        <v>1</v>
      </c>
      <c r="J2151" s="17" t="s">
        <v>2378</v>
      </c>
    </row>
    <row r="2152" spans="1:10" x14ac:dyDescent="0.3">
      <c r="A2152" s="9" t="s">
        <v>211</v>
      </c>
      <c r="B2152" s="9">
        <v>23.4</v>
      </c>
      <c r="C2152" s="11" t="str" cm="1">
        <f t="array" ref="C2152">_xlfn.IFS(B2152&lt;18.5,"Underweight",B2152&lt;24.9,"Normal Weight",B2152&lt;30,"Overweight",B2152&gt;=30,"Obesity")</f>
        <v>Normal Weight</v>
      </c>
      <c r="D2152" s="9">
        <v>4.24</v>
      </c>
      <c r="E2152" s="11" t="str" cm="1">
        <f t="array" ref="E2152">_xlfn.IFS(D2152&lt;5.7,"Normal",D2152&lt;6.5,"Prediabetes",D2152&gt;=6.5,"Diabetes")</f>
        <v>Normal</v>
      </c>
      <c r="F2152" s="9" t="s">
        <v>2378</v>
      </c>
      <c r="G2152" s="9" t="s">
        <v>2378</v>
      </c>
      <c r="H2152" s="9" t="s">
        <v>2378</v>
      </c>
      <c r="I2152" s="11">
        <v>1</v>
      </c>
      <c r="J2152" s="17" t="s">
        <v>2378</v>
      </c>
    </row>
    <row r="2153" spans="1:10" x14ac:dyDescent="0.3">
      <c r="A2153" s="9" t="s">
        <v>210</v>
      </c>
      <c r="B2153" s="9">
        <v>27.93</v>
      </c>
      <c r="C2153" s="11" t="str" cm="1">
        <f t="array" ref="C2153">_xlfn.IFS(B2153&lt;18.5,"Underweight",B2153&lt;24.9,"Normal Weight",B2153&lt;30,"Overweight",B2153&gt;=30,"Obesity")</f>
        <v>Overweight</v>
      </c>
      <c r="D2153" s="9">
        <v>9.8800000000000008</v>
      </c>
      <c r="E2153" s="11" t="str" cm="1">
        <f t="array" ref="E2153">_xlfn.IFS(D2153&lt;5.7,"Normal",D2153&lt;6.5,"Prediabetes",D2153&gt;=6.5,"Diabetes")</f>
        <v>Diabetes</v>
      </c>
      <c r="F2153" s="9" t="s">
        <v>2378</v>
      </c>
      <c r="G2153" s="9" t="s">
        <v>2378</v>
      </c>
      <c r="H2153" s="9" t="s">
        <v>2378</v>
      </c>
      <c r="I2153" s="11">
        <v>0</v>
      </c>
      <c r="J2153" s="17" t="s">
        <v>2378</v>
      </c>
    </row>
    <row r="2154" spans="1:10" x14ac:dyDescent="0.3">
      <c r="A2154" s="9" t="s">
        <v>209</v>
      </c>
      <c r="B2154" s="9">
        <v>22</v>
      </c>
      <c r="C2154" s="11" t="str" cm="1">
        <f t="array" ref="C2154">_xlfn.IFS(B2154&lt;18.5,"Underweight",B2154&lt;24.9,"Normal Weight",B2154&lt;30,"Overweight",B2154&gt;=30,"Obesity")</f>
        <v>Normal Weight</v>
      </c>
      <c r="D2154" s="9">
        <v>9.5</v>
      </c>
      <c r="E2154" s="11" t="str" cm="1">
        <f t="array" ref="E2154">_xlfn.IFS(D2154&lt;5.7,"Normal",D2154&lt;6.5,"Prediabetes",D2154&gt;=6.5,"Diabetes")</f>
        <v>Diabetes</v>
      </c>
      <c r="F2154" s="9" t="s">
        <v>2378</v>
      </c>
      <c r="G2154" s="9" t="s">
        <v>2378</v>
      </c>
      <c r="H2154" s="9" t="s">
        <v>2378</v>
      </c>
      <c r="I2154" s="11">
        <v>0</v>
      </c>
      <c r="J2154" s="17" t="s">
        <v>2378</v>
      </c>
    </row>
    <row r="2155" spans="1:10" x14ac:dyDescent="0.3">
      <c r="A2155" s="9" t="s">
        <v>208</v>
      </c>
      <c r="B2155" s="9">
        <v>36.86</v>
      </c>
      <c r="C2155" s="11" t="str" cm="1">
        <f t="array" ref="C2155">_xlfn.IFS(B2155&lt;18.5,"Underweight",B2155&lt;24.9,"Normal Weight",B2155&lt;30,"Overweight",B2155&gt;=30,"Obesity")</f>
        <v>Obesity</v>
      </c>
      <c r="D2155" s="9">
        <v>4.97</v>
      </c>
      <c r="E2155" s="11" t="str" cm="1">
        <f t="array" ref="E2155">_xlfn.IFS(D2155&lt;5.7,"Normal",D2155&lt;6.5,"Prediabetes",D2155&gt;=6.5,"Diabetes")</f>
        <v>Normal</v>
      </c>
      <c r="F2155" s="9" t="s">
        <v>2380</v>
      </c>
      <c r="G2155" s="9" t="s">
        <v>2378</v>
      </c>
      <c r="H2155" s="9" t="s">
        <v>2378</v>
      </c>
      <c r="I2155" s="11">
        <v>0</v>
      </c>
      <c r="J2155" s="17" t="s">
        <v>2378</v>
      </c>
    </row>
    <row r="2156" spans="1:10" x14ac:dyDescent="0.3">
      <c r="A2156" s="9" t="s">
        <v>207</v>
      </c>
      <c r="B2156" s="9">
        <v>31.254999999999999</v>
      </c>
      <c r="C2156" s="11" t="str" cm="1">
        <f t="array" ref="C2156">_xlfn.IFS(B2156&lt;18.5,"Underweight",B2156&lt;24.9,"Normal Weight",B2156&lt;30,"Overweight",B2156&gt;=30,"Obesity")</f>
        <v>Obesity</v>
      </c>
      <c r="D2156" s="9">
        <v>5.49</v>
      </c>
      <c r="E2156" s="11" t="str" cm="1">
        <f t="array" ref="E2156">_xlfn.IFS(D2156&lt;5.7,"Normal",D2156&lt;6.5,"Prediabetes",D2156&gt;=6.5,"Diabetes")</f>
        <v>Normal</v>
      </c>
      <c r="F2156" s="9" t="s">
        <v>2380</v>
      </c>
      <c r="G2156" s="9" t="s">
        <v>2378</v>
      </c>
      <c r="H2156" s="9" t="s">
        <v>2378</v>
      </c>
      <c r="I2156" s="11">
        <v>0</v>
      </c>
      <c r="J2156" s="17" t="s">
        <v>2378</v>
      </c>
    </row>
    <row r="2157" spans="1:10" x14ac:dyDescent="0.3">
      <c r="A2157" s="9" t="s">
        <v>206</v>
      </c>
      <c r="B2157" s="9">
        <v>23.06</v>
      </c>
      <c r="C2157" s="11" t="str" cm="1">
        <f t="array" ref="C2157">_xlfn.IFS(B2157&lt;18.5,"Underweight",B2157&lt;24.9,"Normal Weight",B2157&lt;30,"Overweight",B2157&gt;=30,"Obesity")</f>
        <v>Normal Weight</v>
      </c>
      <c r="D2157" s="9">
        <v>4.47</v>
      </c>
      <c r="E2157" s="11" t="str" cm="1">
        <f t="array" ref="E2157">_xlfn.IFS(D2157&lt;5.7,"Normal",D2157&lt;6.5,"Prediabetes",D2157&gt;=6.5,"Diabetes")</f>
        <v>Normal</v>
      </c>
      <c r="F2157" s="9" t="s">
        <v>2378</v>
      </c>
      <c r="G2157" s="9" t="s">
        <v>2378</v>
      </c>
      <c r="H2157" s="9" t="s">
        <v>2378</v>
      </c>
      <c r="I2157" s="11">
        <v>0</v>
      </c>
      <c r="J2157" s="17" t="s">
        <v>2378</v>
      </c>
    </row>
    <row r="2158" spans="1:10" x14ac:dyDescent="0.3">
      <c r="A2158" s="9" t="s">
        <v>205</v>
      </c>
      <c r="B2158" s="9">
        <v>28.975000000000001</v>
      </c>
      <c r="C2158" s="11" t="str" cm="1">
        <f t="array" ref="C2158">_xlfn.IFS(B2158&lt;18.5,"Underweight",B2158&lt;24.9,"Normal Weight",B2158&lt;30,"Overweight",B2158&gt;=30,"Obesity")</f>
        <v>Overweight</v>
      </c>
      <c r="D2158" s="9">
        <v>4.34</v>
      </c>
      <c r="E2158" s="11" t="str" cm="1">
        <f t="array" ref="E2158">_xlfn.IFS(D2158&lt;5.7,"Normal",D2158&lt;6.5,"Prediabetes",D2158&gt;=6.5,"Diabetes")</f>
        <v>Normal</v>
      </c>
      <c r="F2158" s="9" t="s">
        <v>2380</v>
      </c>
      <c r="G2158" s="9" t="s">
        <v>2378</v>
      </c>
      <c r="H2158" s="9" t="s">
        <v>2378</v>
      </c>
      <c r="I2158" s="11">
        <v>0</v>
      </c>
      <c r="J2158" s="17" t="s">
        <v>2378</v>
      </c>
    </row>
    <row r="2159" spans="1:10" x14ac:dyDescent="0.3">
      <c r="A2159" s="9" t="s">
        <v>204</v>
      </c>
      <c r="B2159" s="9">
        <v>33.299999999999997</v>
      </c>
      <c r="C2159" s="11" t="str" cm="1">
        <f t="array" ref="C2159">_xlfn.IFS(B2159&lt;18.5,"Underweight",B2159&lt;24.9,"Normal Weight",B2159&lt;30,"Overweight",B2159&gt;=30,"Obesity")</f>
        <v>Obesity</v>
      </c>
      <c r="D2159" s="9">
        <v>9.49</v>
      </c>
      <c r="E2159" s="11" t="str" cm="1">
        <f t="array" ref="E2159">_xlfn.IFS(D2159&lt;5.7,"Normal",D2159&lt;6.5,"Prediabetes",D2159&gt;=6.5,"Diabetes")</f>
        <v>Diabetes</v>
      </c>
      <c r="F2159" s="9" t="s">
        <v>2378</v>
      </c>
      <c r="G2159" s="9" t="s">
        <v>2378</v>
      </c>
      <c r="H2159" s="9" t="s">
        <v>2378</v>
      </c>
      <c r="I2159" s="11">
        <v>0</v>
      </c>
      <c r="J2159" s="17" t="s">
        <v>2378</v>
      </c>
    </row>
    <row r="2160" spans="1:10" x14ac:dyDescent="0.3">
      <c r="A2160" s="9" t="s">
        <v>203</v>
      </c>
      <c r="B2160" s="9">
        <v>33</v>
      </c>
      <c r="C2160" s="11" t="str" cm="1">
        <f t="array" ref="C2160">_xlfn.IFS(B2160&lt;18.5,"Underweight",B2160&lt;24.9,"Normal Weight",B2160&lt;30,"Overweight",B2160&gt;=30,"Obesity")</f>
        <v>Obesity</v>
      </c>
      <c r="D2160" s="9">
        <v>10.16</v>
      </c>
      <c r="E2160" s="11" t="str" cm="1">
        <f t="array" ref="E2160">_xlfn.IFS(D2160&lt;5.7,"Normal",D2160&lt;6.5,"Prediabetes",D2160&gt;=6.5,"Diabetes")</f>
        <v>Diabetes</v>
      </c>
      <c r="F2160" s="9" t="s">
        <v>2378</v>
      </c>
      <c r="G2160" s="9" t="s">
        <v>2378</v>
      </c>
      <c r="H2160" s="9" t="s">
        <v>2378</v>
      </c>
      <c r="I2160" s="11">
        <v>0</v>
      </c>
      <c r="J2160" s="17" t="s">
        <v>2378</v>
      </c>
    </row>
    <row r="2161" spans="1:10" x14ac:dyDescent="0.3">
      <c r="A2161" s="9" t="s">
        <v>202</v>
      </c>
      <c r="B2161" s="9">
        <v>31.46</v>
      </c>
      <c r="C2161" s="11" t="str" cm="1">
        <f t="array" ref="C2161">_xlfn.IFS(B2161&lt;18.5,"Underweight",B2161&lt;24.9,"Normal Weight",B2161&lt;30,"Overweight",B2161&gt;=30,"Obesity")</f>
        <v>Obesity</v>
      </c>
      <c r="D2161" s="9">
        <v>11.19</v>
      </c>
      <c r="E2161" s="11" t="str" cm="1">
        <f t="array" ref="E2161">_xlfn.IFS(D2161&lt;5.7,"Normal",D2161&lt;6.5,"Prediabetes",D2161&gt;=6.5,"Diabetes")</f>
        <v>Diabetes</v>
      </c>
      <c r="F2161" s="9" t="s">
        <v>2378</v>
      </c>
      <c r="G2161" s="9" t="s">
        <v>2378</v>
      </c>
      <c r="H2161" s="9" t="s">
        <v>2378</v>
      </c>
      <c r="I2161" s="11">
        <v>0</v>
      </c>
      <c r="J2161" s="17" t="s">
        <v>2378</v>
      </c>
    </row>
    <row r="2162" spans="1:10" x14ac:dyDescent="0.3">
      <c r="A2162" s="9" t="s">
        <v>201</v>
      </c>
      <c r="B2162" s="9">
        <v>29.6</v>
      </c>
      <c r="C2162" s="11" t="str" cm="1">
        <f t="array" ref="C2162">_xlfn.IFS(B2162&lt;18.5,"Underweight",B2162&lt;24.9,"Normal Weight",B2162&lt;30,"Overweight",B2162&gt;=30,"Obesity")</f>
        <v>Overweight</v>
      </c>
      <c r="D2162" s="9">
        <v>11.03</v>
      </c>
      <c r="E2162" s="11" t="str" cm="1">
        <f t="array" ref="E2162">_xlfn.IFS(D2162&lt;5.7,"Normal",D2162&lt;6.5,"Prediabetes",D2162&gt;=6.5,"Diabetes")</f>
        <v>Diabetes</v>
      </c>
      <c r="F2162" s="9" t="s">
        <v>2378</v>
      </c>
      <c r="G2162" s="9" t="s">
        <v>2378</v>
      </c>
      <c r="H2162" s="9" t="s">
        <v>2378</v>
      </c>
      <c r="I2162" s="11">
        <v>0</v>
      </c>
      <c r="J2162" s="17" t="s">
        <v>2378</v>
      </c>
    </row>
    <row r="2163" spans="1:10" x14ac:dyDescent="0.3">
      <c r="A2163" s="9" t="s">
        <v>200</v>
      </c>
      <c r="B2163" s="9">
        <v>22.05</v>
      </c>
      <c r="C2163" s="11" t="str" cm="1">
        <f t="array" ref="C2163">_xlfn.IFS(B2163&lt;18.5,"Underweight",B2163&lt;24.9,"Normal Weight",B2163&lt;30,"Overweight",B2163&gt;=30,"Obesity")</f>
        <v>Normal Weight</v>
      </c>
      <c r="D2163" s="9">
        <v>4.43</v>
      </c>
      <c r="E2163" s="11" t="str" cm="1">
        <f t="array" ref="E2163">_xlfn.IFS(D2163&lt;5.7,"Normal",D2163&lt;6.5,"Prediabetes",D2163&gt;=6.5,"Diabetes")</f>
        <v>Normal</v>
      </c>
      <c r="F2163" s="9" t="s">
        <v>2380</v>
      </c>
      <c r="G2163" s="9" t="s">
        <v>2378</v>
      </c>
      <c r="H2163" s="9" t="s">
        <v>2378</v>
      </c>
      <c r="I2163" s="11">
        <v>0</v>
      </c>
      <c r="J2163" s="17" t="s">
        <v>2378</v>
      </c>
    </row>
    <row r="2164" spans="1:10" x14ac:dyDescent="0.3">
      <c r="A2164" s="9" t="s">
        <v>198</v>
      </c>
      <c r="B2164" s="9">
        <v>27.06</v>
      </c>
      <c r="C2164" s="11" t="str" cm="1">
        <f t="array" ref="C2164">_xlfn.IFS(B2164&lt;18.5,"Underweight",B2164&lt;24.9,"Normal Weight",B2164&lt;30,"Overweight",B2164&gt;=30,"Obesity")</f>
        <v>Overweight</v>
      </c>
      <c r="D2164" s="9">
        <v>6.14</v>
      </c>
      <c r="E2164" s="11" t="str" cm="1">
        <f t="array" ref="E2164">_xlfn.IFS(D2164&lt;5.7,"Normal",D2164&lt;6.5,"Prediabetes",D2164&gt;=6.5,"Diabetes")</f>
        <v>Prediabetes</v>
      </c>
      <c r="F2164" s="9" t="s">
        <v>2378</v>
      </c>
      <c r="G2164" s="9" t="s">
        <v>2379</v>
      </c>
      <c r="H2164" s="9" t="s">
        <v>2378</v>
      </c>
      <c r="I2164" s="11">
        <v>1</v>
      </c>
      <c r="J2164" s="17" t="s">
        <v>2378</v>
      </c>
    </row>
    <row r="2165" spans="1:10" x14ac:dyDescent="0.3">
      <c r="A2165" s="9" t="s">
        <v>197</v>
      </c>
      <c r="B2165" s="9">
        <v>20.49</v>
      </c>
      <c r="C2165" s="11" t="str" cm="1">
        <f t="array" ref="C2165">_xlfn.IFS(B2165&lt;18.5,"Underweight",B2165&lt;24.9,"Normal Weight",B2165&lt;30,"Overweight",B2165&gt;=30,"Obesity")</f>
        <v>Normal Weight</v>
      </c>
      <c r="D2165" s="9">
        <v>4.87</v>
      </c>
      <c r="E2165" s="11" t="str" cm="1">
        <f t="array" ref="E2165">_xlfn.IFS(D2165&lt;5.7,"Normal",D2165&lt;6.5,"Prediabetes",D2165&gt;=6.5,"Diabetes")</f>
        <v>Normal</v>
      </c>
      <c r="F2165" s="9" t="s">
        <v>2378</v>
      </c>
      <c r="G2165" s="9" t="s">
        <v>2378</v>
      </c>
      <c r="H2165" s="9" t="s">
        <v>2378</v>
      </c>
      <c r="I2165" s="11">
        <v>0</v>
      </c>
      <c r="J2165" s="17" t="s">
        <v>2378</v>
      </c>
    </row>
    <row r="2166" spans="1:10" x14ac:dyDescent="0.3">
      <c r="A2166" s="9" t="s">
        <v>196</v>
      </c>
      <c r="B2166" s="9">
        <v>28.4</v>
      </c>
      <c r="C2166" s="11" t="str" cm="1">
        <f t="array" ref="C2166">_xlfn.IFS(B2166&lt;18.5,"Underweight",B2166&lt;24.9,"Normal Weight",B2166&lt;30,"Overweight",B2166&gt;=30,"Obesity")</f>
        <v>Overweight</v>
      </c>
      <c r="D2166" s="9">
        <v>4.3</v>
      </c>
      <c r="E2166" s="11" t="str" cm="1">
        <f t="array" ref="E2166">_xlfn.IFS(D2166&lt;5.7,"Normal",D2166&lt;6.5,"Prediabetes",D2166&gt;=6.5,"Diabetes")</f>
        <v>Normal</v>
      </c>
      <c r="F2166" s="9" t="s">
        <v>2378</v>
      </c>
      <c r="G2166" s="9" t="s">
        <v>2378</v>
      </c>
      <c r="H2166" s="9" t="s">
        <v>2380</v>
      </c>
      <c r="I2166" s="11">
        <v>1</v>
      </c>
      <c r="J2166" s="17" t="s">
        <v>2378</v>
      </c>
    </row>
    <row r="2167" spans="1:10" x14ac:dyDescent="0.3">
      <c r="A2167" s="9" t="s">
        <v>195</v>
      </c>
      <c r="B2167" s="9">
        <v>41.91</v>
      </c>
      <c r="C2167" s="11" t="str" cm="1">
        <f t="array" ref="C2167">_xlfn.IFS(B2167&lt;18.5,"Underweight",B2167&lt;24.9,"Normal Weight",B2167&lt;30,"Overweight",B2167&gt;=30,"Obesity")</f>
        <v>Obesity</v>
      </c>
      <c r="D2167" s="9">
        <v>6.19</v>
      </c>
      <c r="E2167" s="11" t="str" cm="1">
        <f t="array" ref="E2167">_xlfn.IFS(D2167&lt;5.7,"Normal",D2167&lt;6.5,"Prediabetes",D2167&gt;=6.5,"Diabetes")</f>
        <v>Prediabetes</v>
      </c>
      <c r="F2167" s="9" t="s">
        <v>2378</v>
      </c>
      <c r="G2167" s="9" t="s">
        <v>2378</v>
      </c>
      <c r="H2167" s="9" t="s">
        <v>2378</v>
      </c>
      <c r="I2167" s="11">
        <v>0</v>
      </c>
      <c r="J2167" s="17" t="s">
        <v>2378</v>
      </c>
    </row>
    <row r="2168" spans="1:10" x14ac:dyDescent="0.3">
      <c r="A2168" s="9" t="s">
        <v>194</v>
      </c>
      <c r="B2168" s="9">
        <v>24.6</v>
      </c>
      <c r="C2168" s="11" t="str" cm="1">
        <f t="array" ref="C2168">_xlfn.IFS(B2168&lt;18.5,"Underweight",B2168&lt;24.9,"Normal Weight",B2168&lt;30,"Overweight",B2168&gt;=30,"Obesity")</f>
        <v>Normal Weight</v>
      </c>
      <c r="D2168" s="9">
        <v>6.19</v>
      </c>
      <c r="E2168" s="11" t="str" cm="1">
        <f t="array" ref="E2168">_xlfn.IFS(D2168&lt;5.7,"Normal",D2168&lt;6.5,"Prediabetes",D2168&gt;=6.5,"Diabetes")</f>
        <v>Prediabetes</v>
      </c>
      <c r="F2168" s="9" t="s">
        <v>2378</v>
      </c>
      <c r="G2168" s="9" t="s">
        <v>2378</v>
      </c>
      <c r="H2168" s="9" t="s">
        <v>2380</v>
      </c>
      <c r="I2168" s="11">
        <v>1</v>
      </c>
      <c r="J2168" s="17" t="s">
        <v>2378</v>
      </c>
    </row>
    <row r="2169" spans="1:10" x14ac:dyDescent="0.3">
      <c r="A2169" s="9" t="s">
        <v>193</v>
      </c>
      <c r="B2169" s="9">
        <v>20.9</v>
      </c>
      <c r="C2169" s="11" t="str" cm="1">
        <f t="array" ref="C2169">_xlfn.IFS(B2169&lt;18.5,"Underweight",B2169&lt;24.9,"Normal Weight",B2169&lt;30,"Overweight",B2169&gt;=30,"Obesity")</f>
        <v>Normal Weight</v>
      </c>
      <c r="D2169" s="9">
        <v>5.12</v>
      </c>
      <c r="E2169" s="11" t="str" cm="1">
        <f t="array" ref="E2169">_xlfn.IFS(D2169&lt;5.7,"Normal",D2169&lt;6.5,"Prediabetes",D2169&gt;=6.5,"Diabetes")</f>
        <v>Normal</v>
      </c>
      <c r="F2169" s="9" t="s">
        <v>2378</v>
      </c>
      <c r="G2169" s="9" t="s">
        <v>2378</v>
      </c>
      <c r="H2169" s="9" t="s">
        <v>2380</v>
      </c>
      <c r="I2169" s="11">
        <v>1</v>
      </c>
      <c r="J2169" s="17" t="s">
        <v>2378</v>
      </c>
    </row>
    <row r="2170" spans="1:10" x14ac:dyDescent="0.3">
      <c r="A2170" s="9" t="s">
        <v>192</v>
      </c>
      <c r="B2170" s="9">
        <v>34.4</v>
      </c>
      <c r="C2170" s="11" t="str" cm="1">
        <f t="array" ref="C2170">_xlfn.IFS(B2170&lt;18.5,"Underweight",B2170&lt;24.9,"Normal Weight",B2170&lt;30,"Overweight",B2170&gt;=30,"Obesity")</f>
        <v>Obesity</v>
      </c>
      <c r="D2170" s="9">
        <v>4.04</v>
      </c>
      <c r="E2170" s="11" t="str" cm="1">
        <f t="array" ref="E2170">_xlfn.IFS(D2170&lt;5.7,"Normal",D2170&lt;6.5,"Prediabetes",D2170&gt;=6.5,"Diabetes")</f>
        <v>Normal</v>
      </c>
      <c r="F2170" s="9" t="s">
        <v>2378</v>
      </c>
      <c r="G2170" s="9" t="s">
        <v>2378</v>
      </c>
      <c r="H2170" s="9" t="s">
        <v>2378</v>
      </c>
      <c r="I2170" s="11">
        <v>0</v>
      </c>
      <c r="J2170" s="17" t="s">
        <v>2378</v>
      </c>
    </row>
    <row r="2171" spans="1:10" x14ac:dyDescent="0.3">
      <c r="A2171" s="9" t="s">
        <v>191</v>
      </c>
      <c r="B2171" s="9">
        <v>32.56</v>
      </c>
      <c r="C2171" s="11" t="str" cm="1">
        <f t="array" ref="C2171">_xlfn.IFS(B2171&lt;18.5,"Underweight",B2171&lt;24.9,"Normal Weight",B2171&lt;30,"Overweight",B2171&gt;=30,"Obesity")</f>
        <v>Obesity</v>
      </c>
      <c r="D2171" s="9">
        <v>5.36</v>
      </c>
      <c r="E2171" s="11" t="str" cm="1">
        <f t="array" ref="E2171">_xlfn.IFS(D2171&lt;5.7,"Normal",D2171&lt;6.5,"Prediabetes",D2171&gt;=6.5,"Diabetes")</f>
        <v>Normal</v>
      </c>
      <c r="F2171" s="9" t="s">
        <v>2378</v>
      </c>
      <c r="G2171" s="9" t="s">
        <v>2378</v>
      </c>
      <c r="H2171" s="9" t="s">
        <v>2378</v>
      </c>
      <c r="I2171" s="11">
        <v>0</v>
      </c>
      <c r="J2171" s="17" t="s">
        <v>2378</v>
      </c>
    </row>
    <row r="2172" spans="1:10" x14ac:dyDescent="0.3">
      <c r="A2172" s="9" t="s">
        <v>190</v>
      </c>
      <c r="B2172" s="9">
        <v>27.98</v>
      </c>
      <c r="C2172" s="11" t="str" cm="1">
        <f t="array" ref="C2172">_xlfn.IFS(B2172&lt;18.5,"Underweight",B2172&lt;24.9,"Normal Weight",B2172&lt;30,"Overweight",B2172&gt;=30,"Obesity")</f>
        <v>Overweight</v>
      </c>
      <c r="D2172" s="9">
        <v>4.38</v>
      </c>
      <c r="E2172" s="11" t="str" cm="1">
        <f t="array" ref="E2172">_xlfn.IFS(D2172&lt;5.7,"Normal",D2172&lt;6.5,"Prediabetes",D2172&gt;=6.5,"Diabetes")</f>
        <v>Normal</v>
      </c>
      <c r="F2172" s="9" t="s">
        <v>2378</v>
      </c>
      <c r="G2172" s="9" t="s">
        <v>2379</v>
      </c>
      <c r="H2172" s="9" t="s">
        <v>2378</v>
      </c>
      <c r="I2172" s="11">
        <v>1</v>
      </c>
      <c r="J2172" s="17" t="s">
        <v>2378</v>
      </c>
    </row>
    <row r="2173" spans="1:10" x14ac:dyDescent="0.3">
      <c r="A2173" s="9" t="s">
        <v>189</v>
      </c>
      <c r="B2173" s="9">
        <v>26.51</v>
      </c>
      <c r="C2173" s="11" t="str" cm="1">
        <f t="array" ref="C2173">_xlfn.IFS(B2173&lt;18.5,"Underweight",B2173&lt;24.9,"Normal Weight",B2173&lt;30,"Overweight",B2173&gt;=30,"Obesity")</f>
        <v>Overweight</v>
      </c>
      <c r="D2173" s="9">
        <v>4.58</v>
      </c>
      <c r="E2173" s="11" t="str" cm="1">
        <f t="array" ref="E2173">_xlfn.IFS(D2173&lt;5.7,"Normal",D2173&lt;6.5,"Prediabetes",D2173&gt;=6.5,"Diabetes")</f>
        <v>Normal</v>
      </c>
      <c r="F2173" s="9" t="s">
        <v>2378</v>
      </c>
      <c r="G2173" s="9" t="s">
        <v>2378</v>
      </c>
      <c r="H2173" s="9" t="s">
        <v>2378</v>
      </c>
      <c r="I2173" s="11">
        <v>0</v>
      </c>
      <c r="J2173" s="17" t="s">
        <v>2378</v>
      </c>
    </row>
    <row r="2174" spans="1:10" x14ac:dyDescent="0.3">
      <c r="A2174" s="9" t="s">
        <v>188</v>
      </c>
      <c r="B2174" s="9">
        <v>29.734999999999999</v>
      </c>
      <c r="C2174" s="11" t="str" cm="1">
        <f t="array" ref="C2174">_xlfn.IFS(B2174&lt;18.5,"Underweight",B2174&lt;24.9,"Normal Weight",B2174&lt;30,"Overweight",B2174&gt;=30,"Obesity")</f>
        <v>Overweight</v>
      </c>
      <c r="D2174" s="9">
        <v>11.92</v>
      </c>
      <c r="E2174" s="11" t="str" cm="1">
        <f t="array" ref="E2174">_xlfn.IFS(D2174&lt;5.7,"Normal",D2174&lt;6.5,"Prediabetes",D2174&gt;=6.5,"Diabetes")</f>
        <v>Diabetes</v>
      </c>
      <c r="F2174" s="9" t="s">
        <v>2378</v>
      </c>
      <c r="G2174" s="9" t="s">
        <v>2378</v>
      </c>
      <c r="H2174" s="9" t="s">
        <v>2378</v>
      </c>
      <c r="I2174" s="11">
        <v>0</v>
      </c>
      <c r="J2174" s="17" t="s">
        <v>2378</v>
      </c>
    </row>
    <row r="2175" spans="1:10" x14ac:dyDescent="0.3">
      <c r="A2175" s="9" t="s">
        <v>187</v>
      </c>
      <c r="B2175" s="9">
        <v>40.5</v>
      </c>
      <c r="C2175" s="11" t="str" cm="1">
        <f t="array" ref="C2175">_xlfn.IFS(B2175&lt;18.5,"Underweight",B2175&lt;24.9,"Normal Weight",B2175&lt;30,"Overweight",B2175&gt;=30,"Obesity")</f>
        <v>Obesity</v>
      </c>
      <c r="D2175" s="9">
        <v>5.4</v>
      </c>
      <c r="E2175" s="11" t="str" cm="1">
        <f t="array" ref="E2175">_xlfn.IFS(D2175&lt;5.7,"Normal",D2175&lt;6.5,"Prediabetes",D2175&gt;=6.5,"Diabetes")</f>
        <v>Normal</v>
      </c>
      <c r="F2175" s="9" t="s">
        <v>2378</v>
      </c>
      <c r="G2175" s="9" t="s">
        <v>2378</v>
      </c>
      <c r="H2175" s="9" t="s">
        <v>2380</v>
      </c>
      <c r="I2175" s="11">
        <v>1</v>
      </c>
      <c r="J2175" s="17" t="s">
        <v>2378</v>
      </c>
    </row>
    <row r="2176" spans="1:10" x14ac:dyDescent="0.3">
      <c r="A2176" s="9" t="s">
        <v>186</v>
      </c>
      <c r="B2176" s="9">
        <v>25.64</v>
      </c>
      <c r="C2176" s="11" t="str" cm="1">
        <f t="array" ref="C2176">_xlfn.IFS(B2176&lt;18.5,"Underweight",B2176&lt;24.9,"Normal Weight",B2176&lt;30,"Overweight",B2176&gt;=30,"Obesity")</f>
        <v>Overweight</v>
      </c>
      <c r="D2176" s="9">
        <v>4.76</v>
      </c>
      <c r="E2176" s="11" t="str" cm="1">
        <f t="array" ref="E2176">_xlfn.IFS(D2176&lt;5.7,"Normal",D2176&lt;6.5,"Prediabetes",D2176&gt;=6.5,"Diabetes")</f>
        <v>Normal</v>
      </c>
      <c r="F2176" s="9" t="s">
        <v>2378</v>
      </c>
      <c r="G2176" s="9" t="s">
        <v>2378</v>
      </c>
      <c r="H2176" s="9" t="s">
        <v>2378</v>
      </c>
      <c r="I2176" s="11">
        <v>1</v>
      </c>
      <c r="J2176" s="17" t="s">
        <v>2378</v>
      </c>
    </row>
    <row r="2177" spans="1:10" x14ac:dyDescent="0.3">
      <c r="A2177" s="9" t="s">
        <v>185</v>
      </c>
      <c r="B2177" s="9">
        <v>32.9</v>
      </c>
      <c r="C2177" s="11" t="str" cm="1">
        <f t="array" ref="C2177">_xlfn.IFS(B2177&lt;18.5,"Underweight",B2177&lt;24.9,"Normal Weight",B2177&lt;30,"Overweight",B2177&gt;=30,"Obesity")</f>
        <v>Obesity</v>
      </c>
      <c r="D2177" s="9">
        <v>4.78</v>
      </c>
      <c r="E2177" s="11" t="str" cm="1">
        <f t="array" ref="E2177">_xlfn.IFS(D2177&lt;5.7,"Normal",D2177&lt;6.5,"Prediabetes",D2177&gt;=6.5,"Diabetes")</f>
        <v>Normal</v>
      </c>
      <c r="F2177" s="9" t="s">
        <v>2378</v>
      </c>
      <c r="G2177" s="9" t="s">
        <v>2378</v>
      </c>
      <c r="H2177" s="9" t="s">
        <v>2380</v>
      </c>
      <c r="I2177" s="11">
        <v>1</v>
      </c>
      <c r="J2177" s="17" t="s">
        <v>2378</v>
      </c>
    </row>
    <row r="2178" spans="1:10" x14ac:dyDescent="0.3">
      <c r="A2178" s="9" t="s">
        <v>184</v>
      </c>
      <c r="B2178" s="9">
        <v>29.8</v>
      </c>
      <c r="C2178" s="11" t="str" cm="1">
        <f t="array" ref="C2178">_xlfn.IFS(B2178&lt;18.5,"Underweight",B2178&lt;24.9,"Normal Weight",B2178&lt;30,"Overweight",B2178&gt;=30,"Obesity")</f>
        <v>Overweight</v>
      </c>
      <c r="D2178" s="9">
        <v>4.26</v>
      </c>
      <c r="E2178" s="11" t="str" cm="1">
        <f t="array" ref="E2178">_xlfn.IFS(D2178&lt;5.7,"Normal",D2178&lt;6.5,"Prediabetes",D2178&gt;=6.5,"Diabetes")</f>
        <v>Normal</v>
      </c>
      <c r="F2178" s="9" t="s">
        <v>2378</v>
      </c>
      <c r="G2178" s="9" t="s">
        <v>2378</v>
      </c>
      <c r="H2178" s="9" t="s">
        <v>2380</v>
      </c>
      <c r="I2178" s="11">
        <v>1</v>
      </c>
      <c r="J2178" s="17" t="s">
        <v>2378</v>
      </c>
    </row>
    <row r="2179" spans="1:10" x14ac:dyDescent="0.3">
      <c r="A2179" s="9" t="s">
        <v>183</v>
      </c>
      <c r="B2179" s="9">
        <v>28.9</v>
      </c>
      <c r="C2179" s="11" t="str" cm="1">
        <f t="array" ref="C2179">_xlfn.IFS(B2179&lt;18.5,"Underweight",B2179&lt;24.9,"Normal Weight",B2179&lt;30,"Overweight",B2179&gt;=30,"Obesity")</f>
        <v>Overweight</v>
      </c>
      <c r="D2179" s="9">
        <v>5.85</v>
      </c>
      <c r="E2179" s="11" t="str" cm="1">
        <f t="array" ref="E2179">_xlfn.IFS(D2179&lt;5.7,"Normal",D2179&lt;6.5,"Prediabetes",D2179&gt;=6.5,"Diabetes")</f>
        <v>Prediabetes</v>
      </c>
      <c r="F2179" s="9" t="s">
        <v>2378</v>
      </c>
      <c r="G2179" s="9" t="s">
        <v>2378</v>
      </c>
      <c r="H2179" s="9" t="s">
        <v>2380</v>
      </c>
      <c r="I2179" s="11">
        <v>1</v>
      </c>
      <c r="J2179" s="17" t="s">
        <v>2378</v>
      </c>
    </row>
    <row r="2180" spans="1:10" x14ac:dyDescent="0.3">
      <c r="A2180" s="9" t="s">
        <v>182</v>
      </c>
      <c r="B2180" s="9">
        <v>24.7</v>
      </c>
      <c r="C2180" s="11" t="str" cm="1">
        <f t="array" ref="C2180">_xlfn.IFS(B2180&lt;18.5,"Underweight",B2180&lt;24.9,"Normal Weight",B2180&lt;30,"Overweight",B2180&gt;=30,"Obesity")</f>
        <v>Normal Weight</v>
      </c>
      <c r="D2180" s="9">
        <v>5.32</v>
      </c>
      <c r="E2180" s="11" t="str" cm="1">
        <f t="array" ref="E2180">_xlfn.IFS(D2180&lt;5.7,"Normal",D2180&lt;6.5,"Prediabetes",D2180&gt;=6.5,"Diabetes")</f>
        <v>Normal</v>
      </c>
      <c r="F2180" s="9" t="s">
        <v>2378</v>
      </c>
      <c r="G2180" s="9" t="s">
        <v>2378</v>
      </c>
      <c r="H2180" s="9" t="s">
        <v>2380</v>
      </c>
      <c r="I2180" s="11">
        <v>1</v>
      </c>
      <c r="J2180" s="17" t="s">
        <v>2378</v>
      </c>
    </row>
    <row r="2181" spans="1:10" x14ac:dyDescent="0.3">
      <c r="A2181" s="9" t="s">
        <v>181</v>
      </c>
      <c r="B2181" s="9">
        <v>20.6</v>
      </c>
      <c r="C2181" s="11" t="str" cm="1">
        <f t="array" ref="C2181">_xlfn.IFS(B2181&lt;18.5,"Underweight",B2181&lt;24.9,"Normal Weight",B2181&lt;30,"Overweight",B2181&gt;=30,"Obesity")</f>
        <v>Normal Weight</v>
      </c>
      <c r="D2181" s="9">
        <v>5.14</v>
      </c>
      <c r="E2181" s="11" t="str" cm="1">
        <f t="array" ref="E2181">_xlfn.IFS(D2181&lt;5.7,"Normal",D2181&lt;6.5,"Prediabetes",D2181&gt;=6.5,"Diabetes")</f>
        <v>Normal</v>
      </c>
      <c r="F2181" s="9" t="s">
        <v>2378</v>
      </c>
      <c r="G2181" s="9" t="s">
        <v>2378</v>
      </c>
      <c r="H2181" s="9" t="s">
        <v>2380</v>
      </c>
      <c r="I2181" s="11">
        <v>1</v>
      </c>
      <c r="J2181" s="17" t="s">
        <v>2378</v>
      </c>
    </row>
    <row r="2182" spans="1:10" x14ac:dyDescent="0.3">
      <c r="A2182" s="9" t="s">
        <v>180</v>
      </c>
      <c r="B2182" s="9">
        <v>18.600000000000001</v>
      </c>
      <c r="C2182" s="11" t="str" cm="1">
        <f t="array" ref="C2182">_xlfn.IFS(B2182&lt;18.5,"Underweight",B2182&lt;24.9,"Normal Weight",B2182&lt;30,"Overweight",B2182&gt;=30,"Obesity")</f>
        <v>Normal Weight</v>
      </c>
      <c r="D2182" s="9">
        <v>5</v>
      </c>
      <c r="E2182" s="11" t="str" cm="1">
        <f t="array" ref="E2182">_xlfn.IFS(D2182&lt;5.7,"Normal",D2182&lt;6.5,"Prediabetes",D2182&gt;=6.5,"Diabetes")</f>
        <v>Normal</v>
      </c>
      <c r="F2182" s="9" t="s">
        <v>2378</v>
      </c>
      <c r="G2182" s="9" t="s">
        <v>2378</v>
      </c>
      <c r="H2182" s="9" t="s">
        <v>2380</v>
      </c>
      <c r="I2182" s="11">
        <v>1</v>
      </c>
      <c r="J2182" s="17" t="s">
        <v>2378</v>
      </c>
    </row>
    <row r="2183" spans="1:10" x14ac:dyDescent="0.3">
      <c r="A2183" s="9" t="s">
        <v>179</v>
      </c>
      <c r="B2183" s="9">
        <v>17.8</v>
      </c>
      <c r="C2183" s="11" t="str" cm="1">
        <f t="array" ref="C2183">_xlfn.IFS(B2183&lt;18.5,"Underweight",B2183&lt;24.9,"Normal Weight",B2183&lt;30,"Overweight",B2183&gt;=30,"Obesity")</f>
        <v>Underweight</v>
      </c>
      <c r="D2183" s="9">
        <v>4.55</v>
      </c>
      <c r="E2183" s="11" t="str" cm="1">
        <f t="array" ref="E2183">_xlfn.IFS(D2183&lt;5.7,"Normal",D2183&lt;6.5,"Prediabetes",D2183&gt;=6.5,"Diabetes")</f>
        <v>Normal</v>
      </c>
      <c r="F2183" s="9" t="s">
        <v>2378</v>
      </c>
      <c r="G2183" s="9" t="s">
        <v>2378</v>
      </c>
      <c r="H2183" s="9" t="s">
        <v>2380</v>
      </c>
      <c r="I2183" s="11">
        <v>1</v>
      </c>
      <c r="J2183" s="17" t="s">
        <v>2378</v>
      </c>
    </row>
    <row r="2184" spans="1:10" x14ac:dyDescent="0.3">
      <c r="A2184" s="9" t="s">
        <v>178</v>
      </c>
      <c r="B2184" s="9">
        <v>35.200000000000003</v>
      </c>
      <c r="C2184" s="11" t="str" cm="1">
        <f t="array" ref="C2184">_xlfn.IFS(B2184&lt;18.5,"Underweight",B2184&lt;24.9,"Normal Weight",B2184&lt;30,"Overweight",B2184&gt;=30,"Obesity")</f>
        <v>Obesity</v>
      </c>
      <c r="D2184" s="9">
        <v>5.97</v>
      </c>
      <c r="E2184" s="11" t="str" cm="1">
        <f t="array" ref="E2184">_xlfn.IFS(D2184&lt;5.7,"Normal",D2184&lt;6.5,"Prediabetes",D2184&gt;=6.5,"Diabetes")</f>
        <v>Prediabetes</v>
      </c>
      <c r="F2184" s="9" t="s">
        <v>2378</v>
      </c>
      <c r="G2184" s="9" t="s">
        <v>2379</v>
      </c>
      <c r="H2184" s="9" t="s">
        <v>2378</v>
      </c>
      <c r="I2184" s="11">
        <v>1</v>
      </c>
      <c r="J2184" s="17" t="s">
        <v>2378</v>
      </c>
    </row>
    <row r="2185" spans="1:10" x14ac:dyDescent="0.3">
      <c r="A2185" s="9" t="s">
        <v>177</v>
      </c>
      <c r="B2185" s="9">
        <v>33.770000000000003</v>
      </c>
      <c r="C2185" s="11" t="str" cm="1">
        <f t="array" ref="C2185">_xlfn.IFS(B2185&lt;18.5,"Underweight",B2185&lt;24.9,"Normal Weight",B2185&lt;30,"Overweight",B2185&gt;=30,"Obesity")</f>
        <v>Obesity</v>
      </c>
      <c r="D2185" s="9">
        <v>4.0199999999999996</v>
      </c>
      <c r="E2185" s="11" t="str" cm="1">
        <f t="array" ref="E2185">_xlfn.IFS(D2185&lt;5.7,"Normal",D2185&lt;6.5,"Prediabetes",D2185&gt;=6.5,"Diabetes")</f>
        <v>Normal</v>
      </c>
      <c r="F2185" s="9" t="s">
        <v>2378</v>
      </c>
      <c r="G2185" s="9" t="s">
        <v>2379</v>
      </c>
      <c r="H2185" s="9" t="s">
        <v>2378</v>
      </c>
      <c r="I2185" s="11">
        <v>1</v>
      </c>
      <c r="J2185" s="17" t="s">
        <v>2378</v>
      </c>
    </row>
    <row r="2186" spans="1:10" x14ac:dyDescent="0.3">
      <c r="A2186" s="9" t="s">
        <v>176</v>
      </c>
      <c r="B2186" s="9">
        <v>30.03</v>
      </c>
      <c r="C2186" s="11" t="str" cm="1">
        <f t="array" ref="C2186">_xlfn.IFS(B2186&lt;18.5,"Underweight",B2186&lt;24.9,"Normal Weight",B2186&lt;30,"Overweight",B2186&gt;=30,"Obesity")</f>
        <v>Obesity</v>
      </c>
      <c r="D2186" s="9">
        <v>4.04</v>
      </c>
      <c r="E2186" s="11" t="str" cm="1">
        <f t="array" ref="E2186">_xlfn.IFS(D2186&lt;5.7,"Normal",D2186&lt;6.5,"Prediabetes",D2186&gt;=6.5,"Diabetes")</f>
        <v>Normal</v>
      </c>
      <c r="F2186" s="9" t="s">
        <v>2378</v>
      </c>
      <c r="G2186" s="9" t="s">
        <v>2379</v>
      </c>
      <c r="H2186" s="9" t="s">
        <v>2378</v>
      </c>
      <c r="I2186" s="11">
        <v>1</v>
      </c>
      <c r="J2186" s="17" t="s">
        <v>2378</v>
      </c>
    </row>
    <row r="2187" spans="1:10" x14ac:dyDescent="0.3">
      <c r="A2187" s="9" t="s">
        <v>175</v>
      </c>
      <c r="B2187" s="9">
        <v>29.37</v>
      </c>
      <c r="C2187" s="11" t="str" cm="1">
        <f t="array" ref="C2187">_xlfn.IFS(B2187&lt;18.5,"Underweight",B2187&lt;24.9,"Normal Weight",B2187&lt;30,"Overweight",B2187&gt;=30,"Obesity")</f>
        <v>Overweight</v>
      </c>
      <c r="D2187" s="9">
        <v>5.54</v>
      </c>
      <c r="E2187" s="11" t="str" cm="1">
        <f t="array" ref="E2187">_xlfn.IFS(D2187&lt;5.7,"Normal",D2187&lt;6.5,"Prediabetes",D2187&gt;=6.5,"Diabetes")</f>
        <v>Normal</v>
      </c>
      <c r="F2187" s="9" t="s">
        <v>2378</v>
      </c>
      <c r="G2187" s="9" t="s">
        <v>2379</v>
      </c>
      <c r="H2187" s="9" t="s">
        <v>2378</v>
      </c>
      <c r="I2187" s="11">
        <v>1</v>
      </c>
      <c r="J2187" s="17" t="s">
        <v>2378</v>
      </c>
    </row>
    <row r="2188" spans="1:10" x14ac:dyDescent="0.3">
      <c r="A2188" s="9" t="s">
        <v>174</v>
      </c>
      <c r="B2188" s="9">
        <v>28.5</v>
      </c>
      <c r="C2188" s="11" t="str" cm="1">
        <f t="array" ref="C2188">_xlfn.IFS(B2188&lt;18.5,"Underweight",B2188&lt;24.9,"Normal Weight",B2188&lt;30,"Overweight",B2188&gt;=30,"Obesity")</f>
        <v>Overweight</v>
      </c>
      <c r="D2188" s="9">
        <v>4.03</v>
      </c>
      <c r="E2188" s="11" t="str" cm="1">
        <f t="array" ref="E2188">_xlfn.IFS(D2188&lt;5.7,"Normal",D2188&lt;6.5,"Prediabetes",D2188&gt;=6.5,"Diabetes")</f>
        <v>Normal</v>
      </c>
      <c r="F2188" s="9" t="s">
        <v>2378</v>
      </c>
      <c r="G2188" s="9" t="s">
        <v>2379</v>
      </c>
      <c r="H2188" s="9" t="s">
        <v>2378</v>
      </c>
      <c r="I2188" s="11">
        <v>1</v>
      </c>
      <c r="J2188" s="17" t="s">
        <v>2378</v>
      </c>
    </row>
    <row r="2189" spans="1:10" x14ac:dyDescent="0.3">
      <c r="A2189" s="9" t="s">
        <v>173</v>
      </c>
      <c r="B2189" s="9">
        <v>23.32</v>
      </c>
      <c r="C2189" s="11" t="str" cm="1">
        <f t="array" ref="C2189">_xlfn.IFS(B2189&lt;18.5,"Underweight",B2189&lt;24.9,"Normal Weight",B2189&lt;30,"Overweight",B2189&gt;=30,"Obesity")</f>
        <v>Normal Weight</v>
      </c>
      <c r="D2189" s="9">
        <v>5.62</v>
      </c>
      <c r="E2189" s="11" t="str" cm="1">
        <f t="array" ref="E2189">_xlfn.IFS(D2189&lt;5.7,"Normal",D2189&lt;6.5,"Prediabetes",D2189&gt;=6.5,"Diabetes")</f>
        <v>Normal</v>
      </c>
      <c r="F2189" s="9" t="s">
        <v>2378</v>
      </c>
      <c r="G2189" s="9" t="s">
        <v>2379</v>
      </c>
      <c r="H2189" s="9" t="s">
        <v>2378</v>
      </c>
      <c r="I2189" s="11">
        <v>1</v>
      </c>
      <c r="J2189" s="17" t="s">
        <v>2378</v>
      </c>
    </row>
    <row r="2190" spans="1:10" x14ac:dyDescent="0.3">
      <c r="A2190" s="9" t="s">
        <v>172</v>
      </c>
      <c r="B2190" s="9">
        <v>26.125</v>
      </c>
      <c r="C2190" s="11" t="str" cm="1">
        <f t="array" ref="C2190">_xlfn.IFS(B2190&lt;18.5,"Underweight",B2190&lt;24.9,"Normal Weight",B2190&lt;30,"Overweight",B2190&gt;=30,"Obesity")</f>
        <v>Overweight</v>
      </c>
      <c r="D2190" s="9">
        <v>5.27</v>
      </c>
      <c r="E2190" s="11" t="str" cm="1">
        <f t="array" ref="E2190">_xlfn.IFS(D2190&lt;5.7,"Normal",D2190&lt;6.5,"Prediabetes",D2190&gt;=6.5,"Diabetes")</f>
        <v>Normal</v>
      </c>
      <c r="F2190" s="9" t="s">
        <v>2378</v>
      </c>
      <c r="G2190" s="9" t="s">
        <v>2379</v>
      </c>
      <c r="H2190" s="9" t="s">
        <v>2378</v>
      </c>
      <c r="I2190" s="11">
        <v>1</v>
      </c>
      <c r="J2190" s="17" t="s">
        <v>2378</v>
      </c>
    </row>
    <row r="2191" spans="1:10" x14ac:dyDescent="0.3">
      <c r="A2191" s="9" t="s">
        <v>171</v>
      </c>
      <c r="B2191" s="9">
        <v>25.46</v>
      </c>
      <c r="C2191" s="11" t="str" cm="1">
        <f t="array" ref="C2191">_xlfn.IFS(B2191&lt;18.5,"Underweight",B2191&lt;24.9,"Normal Weight",B2191&lt;30,"Overweight",B2191&gt;=30,"Obesity")</f>
        <v>Overweight</v>
      </c>
      <c r="D2191" s="9">
        <v>5.18</v>
      </c>
      <c r="E2191" s="11" t="str" cm="1">
        <f t="array" ref="E2191">_xlfn.IFS(D2191&lt;5.7,"Normal",D2191&lt;6.5,"Prediabetes",D2191&gt;=6.5,"Diabetes")</f>
        <v>Normal</v>
      </c>
      <c r="F2191" s="9" t="s">
        <v>2378</v>
      </c>
      <c r="G2191" s="9" t="s">
        <v>2379</v>
      </c>
      <c r="H2191" s="9" t="s">
        <v>2378</v>
      </c>
      <c r="I2191" s="11">
        <v>1</v>
      </c>
      <c r="J2191" s="17" t="s">
        <v>2378</v>
      </c>
    </row>
    <row r="2192" spans="1:10" x14ac:dyDescent="0.3">
      <c r="A2192" s="9" t="s">
        <v>170</v>
      </c>
      <c r="B2192" s="9">
        <v>23.75</v>
      </c>
      <c r="C2192" s="11" t="str" cm="1">
        <f t="array" ref="C2192">_xlfn.IFS(B2192&lt;18.5,"Underweight",B2192&lt;24.9,"Normal Weight",B2192&lt;30,"Overweight",B2192&gt;=30,"Obesity")</f>
        <v>Normal Weight</v>
      </c>
      <c r="D2192" s="9">
        <v>5.27</v>
      </c>
      <c r="E2192" s="11" t="str" cm="1">
        <f t="array" ref="E2192">_xlfn.IFS(D2192&lt;5.7,"Normal",D2192&lt;6.5,"Prediabetes",D2192&gt;=6.5,"Diabetes")</f>
        <v>Normal</v>
      </c>
      <c r="F2192" s="9" t="s">
        <v>2378</v>
      </c>
      <c r="G2192" s="9" t="s">
        <v>2379</v>
      </c>
      <c r="H2192" s="9" t="s">
        <v>2378</v>
      </c>
      <c r="I2192" s="11">
        <v>1</v>
      </c>
      <c r="J2192" s="17" t="s">
        <v>2378</v>
      </c>
    </row>
    <row r="2193" spans="1:10" x14ac:dyDescent="0.3">
      <c r="A2193" s="9" t="s">
        <v>168</v>
      </c>
      <c r="B2193" s="9">
        <v>23.085000000000001</v>
      </c>
      <c r="C2193" s="11" t="str" cm="1">
        <f t="array" ref="C2193">_xlfn.IFS(B2193&lt;18.5,"Underweight",B2193&lt;24.9,"Normal Weight",B2193&lt;30,"Overweight",B2193&gt;=30,"Obesity")</f>
        <v>Normal Weight</v>
      </c>
      <c r="D2193" s="9">
        <v>5.62</v>
      </c>
      <c r="E2193" s="11" t="str" cm="1">
        <f t="array" ref="E2193">_xlfn.IFS(D2193&lt;5.7,"Normal",D2193&lt;6.5,"Prediabetes",D2193&gt;=6.5,"Diabetes")</f>
        <v>Normal</v>
      </c>
      <c r="F2193" s="9" t="s">
        <v>2378</v>
      </c>
      <c r="G2193" s="9" t="s">
        <v>2379</v>
      </c>
      <c r="H2193" s="9" t="s">
        <v>2378</v>
      </c>
      <c r="I2193" s="11">
        <v>1</v>
      </c>
      <c r="J2193" s="17" t="s">
        <v>2378</v>
      </c>
    </row>
    <row r="2194" spans="1:10" x14ac:dyDescent="0.3">
      <c r="A2194" s="9" t="s">
        <v>166</v>
      </c>
      <c r="B2194" s="9">
        <v>22.99</v>
      </c>
      <c r="C2194" s="11" t="str" cm="1">
        <f t="array" ref="C2194">_xlfn.IFS(B2194&lt;18.5,"Underweight",B2194&lt;24.9,"Normal Weight",B2194&lt;30,"Overweight",B2194&gt;=30,"Obesity")</f>
        <v>Normal Weight</v>
      </c>
      <c r="D2194" s="9">
        <v>5.0599999999999996</v>
      </c>
      <c r="E2194" s="11" t="str" cm="1">
        <f t="array" ref="E2194">_xlfn.IFS(D2194&lt;5.7,"Normal",D2194&lt;6.5,"Prediabetes",D2194&gt;=6.5,"Diabetes")</f>
        <v>Normal</v>
      </c>
      <c r="F2194" s="9" t="s">
        <v>2378</v>
      </c>
      <c r="G2194" s="9" t="s">
        <v>2379</v>
      </c>
      <c r="H2194" s="9" t="s">
        <v>2378</v>
      </c>
      <c r="I2194" s="11">
        <v>1</v>
      </c>
      <c r="J2194" s="17" t="s">
        <v>2378</v>
      </c>
    </row>
    <row r="2195" spans="1:10" x14ac:dyDescent="0.3">
      <c r="A2195" s="9" t="s">
        <v>164</v>
      </c>
      <c r="B2195" s="9">
        <v>21.47</v>
      </c>
      <c r="C2195" s="11" t="str" cm="1">
        <f t="array" ref="C2195">_xlfn.IFS(B2195&lt;18.5,"Underweight",B2195&lt;24.9,"Normal Weight",B2195&lt;30,"Overweight",B2195&gt;=30,"Obesity")</f>
        <v>Normal Weight</v>
      </c>
      <c r="D2195" s="9">
        <v>4.6900000000000004</v>
      </c>
      <c r="E2195" s="11" t="str" cm="1">
        <f t="array" ref="E2195">_xlfn.IFS(D2195&lt;5.7,"Normal",D2195&lt;6.5,"Prediabetes",D2195&gt;=6.5,"Diabetes")</f>
        <v>Normal</v>
      </c>
      <c r="F2195" s="9" t="s">
        <v>2378</v>
      </c>
      <c r="G2195" s="9" t="s">
        <v>2379</v>
      </c>
      <c r="H2195" s="9" t="s">
        <v>2378</v>
      </c>
      <c r="I2195" s="11">
        <v>1</v>
      </c>
      <c r="J2195" s="17" t="s">
        <v>2378</v>
      </c>
    </row>
    <row r="2196" spans="1:10" x14ac:dyDescent="0.3">
      <c r="A2196" s="9" t="s">
        <v>162</v>
      </c>
      <c r="B2196" s="9">
        <v>15.96</v>
      </c>
      <c r="C2196" s="11" t="str" cm="1">
        <f t="array" ref="C2196">_xlfn.IFS(B2196&lt;18.5,"Underweight",B2196&lt;24.9,"Normal Weight",B2196&lt;30,"Overweight",B2196&gt;=30,"Obesity")</f>
        <v>Underweight</v>
      </c>
      <c r="D2196" s="9">
        <v>5.44</v>
      </c>
      <c r="E2196" s="11" t="str" cm="1">
        <f t="array" ref="E2196">_xlfn.IFS(D2196&lt;5.7,"Normal",D2196&lt;6.5,"Prediabetes",D2196&gt;=6.5,"Diabetes")</f>
        <v>Normal</v>
      </c>
      <c r="F2196" s="9" t="s">
        <v>2378</v>
      </c>
      <c r="G2196" s="9" t="s">
        <v>2379</v>
      </c>
      <c r="H2196" s="9" t="s">
        <v>2378</v>
      </c>
      <c r="I2196" s="11">
        <v>1</v>
      </c>
      <c r="J2196" s="17" t="s">
        <v>2378</v>
      </c>
    </row>
    <row r="2197" spans="1:10" x14ac:dyDescent="0.3">
      <c r="A2197" s="9" t="s">
        <v>161</v>
      </c>
      <c r="B2197" s="9">
        <v>39.5</v>
      </c>
      <c r="C2197" s="11" t="str" cm="1">
        <f t="array" ref="C2197">_xlfn.IFS(B2197&lt;18.5,"Underweight",B2197&lt;24.9,"Normal Weight",B2197&lt;30,"Overweight",B2197&gt;=30,"Obesity")</f>
        <v>Obesity</v>
      </c>
      <c r="D2197" s="9">
        <v>5.05</v>
      </c>
      <c r="E2197" s="11" t="str" cm="1">
        <f t="array" ref="E2197">_xlfn.IFS(D2197&lt;5.7,"Normal",D2197&lt;6.5,"Prediabetes",D2197&gt;=6.5,"Diabetes")</f>
        <v>Normal</v>
      </c>
      <c r="F2197" s="9" t="s">
        <v>2378</v>
      </c>
      <c r="G2197" s="9" t="s">
        <v>2379</v>
      </c>
      <c r="H2197" s="9" t="s">
        <v>2378</v>
      </c>
      <c r="I2197" s="11">
        <v>1</v>
      </c>
      <c r="J2197" s="17" t="s">
        <v>2378</v>
      </c>
    </row>
    <row r="2198" spans="1:10" x14ac:dyDescent="0.3">
      <c r="A2198" s="9" t="s">
        <v>160</v>
      </c>
      <c r="B2198" s="9">
        <v>33.770000000000003</v>
      </c>
      <c r="C2198" s="11" t="str" cm="1">
        <f t="array" ref="C2198">_xlfn.IFS(B2198&lt;18.5,"Underweight",B2198&lt;24.9,"Normal Weight",B2198&lt;30,"Overweight",B2198&gt;=30,"Obesity")</f>
        <v>Obesity</v>
      </c>
      <c r="D2198" s="9">
        <v>6</v>
      </c>
      <c r="E2198" s="11" t="str" cm="1">
        <f t="array" ref="E2198">_xlfn.IFS(D2198&lt;5.7,"Normal",D2198&lt;6.5,"Prediabetes",D2198&gt;=6.5,"Diabetes")</f>
        <v>Prediabetes</v>
      </c>
      <c r="F2198" s="9" t="s">
        <v>2378</v>
      </c>
      <c r="G2198" s="9" t="s">
        <v>2379</v>
      </c>
      <c r="H2198" s="9" t="s">
        <v>2378</v>
      </c>
      <c r="I2198" s="11">
        <v>1</v>
      </c>
      <c r="J2198" s="17" t="s">
        <v>2378</v>
      </c>
    </row>
    <row r="2199" spans="1:10" x14ac:dyDescent="0.3">
      <c r="A2199" s="9" t="s">
        <v>159</v>
      </c>
      <c r="B2199" s="9">
        <v>26.84</v>
      </c>
      <c r="C2199" s="11" t="str" cm="1">
        <f t="array" ref="C2199">_xlfn.IFS(B2199&lt;18.5,"Underweight",B2199&lt;24.9,"Normal Weight",B2199&lt;30,"Overweight",B2199&gt;=30,"Obesity")</f>
        <v>Overweight</v>
      </c>
      <c r="D2199" s="9">
        <v>5.99</v>
      </c>
      <c r="E2199" s="11" t="str" cm="1">
        <f t="array" ref="E2199">_xlfn.IFS(D2199&lt;5.7,"Normal",D2199&lt;6.5,"Prediabetes",D2199&gt;=6.5,"Diabetes")</f>
        <v>Prediabetes</v>
      </c>
      <c r="F2199" s="9" t="s">
        <v>2380</v>
      </c>
      <c r="G2199" s="9" t="s">
        <v>2379</v>
      </c>
      <c r="H2199" s="9" t="s">
        <v>2378</v>
      </c>
      <c r="I2199" s="11">
        <v>1</v>
      </c>
      <c r="J2199" s="17" t="s">
        <v>2378</v>
      </c>
    </row>
    <row r="2200" spans="1:10" x14ac:dyDescent="0.3">
      <c r="A2200" s="9" t="s">
        <v>158</v>
      </c>
      <c r="B2200" s="9">
        <v>35.53</v>
      </c>
      <c r="C2200" s="11" t="str" cm="1">
        <f t="array" ref="C2200">_xlfn.IFS(B2200&lt;18.5,"Underweight",B2200&lt;24.9,"Normal Weight",B2200&lt;30,"Overweight",B2200&gt;=30,"Obesity")</f>
        <v>Obesity</v>
      </c>
      <c r="D2200" s="9">
        <v>4.3600000000000003</v>
      </c>
      <c r="E2200" s="11" t="str" cm="1">
        <f t="array" ref="E2200">_xlfn.IFS(D2200&lt;5.7,"Normal",D2200&lt;6.5,"Prediabetes",D2200&gt;=6.5,"Diabetes")</f>
        <v>Normal</v>
      </c>
      <c r="F2200" s="9" t="s">
        <v>2378</v>
      </c>
      <c r="G2200" s="9" t="s">
        <v>2378</v>
      </c>
      <c r="H2200" s="9" t="s">
        <v>2380</v>
      </c>
      <c r="I2200" s="11">
        <v>1</v>
      </c>
      <c r="J2200" s="17" t="s">
        <v>2378</v>
      </c>
    </row>
    <row r="2201" spans="1:10" x14ac:dyDescent="0.3">
      <c r="A2201" s="9" t="s">
        <v>157</v>
      </c>
      <c r="B2201" s="9">
        <v>30.59</v>
      </c>
      <c r="C2201" s="11" t="str" cm="1">
        <f t="array" ref="C2201">_xlfn.IFS(B2201&lt;18.5,"Underweight",B2201&lt;24.9,"Normal Weight",B2201&lt;30,"Overweight",B2201&gt;=30,"Obesity")</f>
        <v>Obesity</v>
      </c>
      <c r="D2201" s="9">
        <v>4.41</v>
      </c>
      <c r="E2201" s="11" t="str" cm="1">
        <f t="array" ref="E2201">_xlfn.IFS(D2201&lt;5.7,"Normal",D2201&lt;6.5,"Prediabetes",D2201&gt;=6.5,"Diabetes")</f>
        <v>Normal</v>
      </c>
      <c r="F2201" s="9" t="s">
        <v>2378</v>
      </c>
      <c r="G2201" s="9" t="s">
        <v>2378</v>
      </c>
      <c r="H2201" s="9" t="s">
        <v>2380</v>
      </c>
      <c r="I2201" s="11">
        <v>1</v>
      </c>
      <c r="J2201" s="17" t="s">
        <v>2378</v>
      </c>
    </row>
    <row r="2202" spans="1:10" x14ac:dyDescent="0.3">
      <c r="A2202" s="9" t="s">
        <v>156</v>
      </c>
      <c r="B2202" s="9">
        <v>30.59</v>
      </c>
      <c r="C2202" s="11" t="str" cm="1">
        <f t="array" ref="C2202">_xlfn.IFS(B2202&lt;18.5,"Underweight",B2202&lt;24.9,"Normal Weight",B2202&lt;30,"Overweight",B2202&gt;=30,"Obesity")</f>
        <v>Obesity</v>
      </c>
      <c r="D2202" s="9">
        <v>4.17</v>
      </c>
      <c r="E2202" s="11" t="str" cm="1">
        <f t="array" ref="E2202">_xlfn.IFS(D2202&lt;5.7,"Normal",D2202&lt;6.5,"Prediabetes",D2202&gt;=6.5,"Diabetes")</f>
        <v>Normal</v>
      </c>
      <c r="F2202" s="9" t="s">
        <v>2378</v>
      </c>
      <c r="G2202" s="9" t="s">
        <v>2378</v>
      </c>
      <c r="H2202" s="9" t="s">
        <v>2380</v>
      </c>
      <c r="I2202" s="11">
        <v>1</v>
      </c>
      <c r="J2202" s="17" t="s">
        <v>2378</v>
      </c>
    </row>
    <row r="2203" spans="1:10" x14ac:dyDescent="0.3">
      <c r="A2203" s="9" t="s">
        <v>155</v>
      </c>
      <c r="B2203" s="9">
        <v>27.835000000000001</v>
      </c>
      <c r="C2203" s="11" t="str" cm="1">
        <f t="array" ref="C2203">_xlfn.IFS(B2203&lt;18.5,"Underweight",B2203&lt;24.9,"Normal Weight",B2203&lt;30,"Overweight",B2203&gt;=30,"Obesity")</f>
        <v>Overweight</v>
      </c>
      <c r="D2203" s="9">
        <v>4.4400000000000004</v>
      </c>
      <c r="E2203" s="11" t="str" cm="1">
        <f t="array" ref="E2203">_xlfn.IFS(D2203&lt;5.7,"Normal",D2203&lt;6.5,"Prediabetes",D2203&gt;=6.5,"Diabetes")</f>
        <v>Normal</v>
      </c>
      <c r="F2203" s="9" t="s">
        <v>2378</v>
      </c>
      <c r="G2203" s="9" t="s">
        <v>2378</v>
      </c>
      <c r="H2203" s="9" t="s">
        <v>2380</v>
      </c>
      <c r="I2203" s="11">
        <v>1</v>
      </c>
      <c r="J2203" s="17" t="s">
        <v>2378</v>
      </c>
    </row>
    <row r="2204" spans="1:10" x14ac:dyDescent="0.3">
      <c r="A2204" s="9" t="s">
        <v>154</v>
      </c>
      <c r="B2204" s="9">
        <v>40.26</v>
      </c>
      <c r="C2204" s="11" t="str" cm="1">
        <f t="array" ref="C2204">_xlfn.IFS(B2204&lt;18.5,"Underweight",B2204&lt;24.9,"Normal Weight",B2204&lt;30,"Overweight",B2204&gt;=30,"Obesity")</f>
        <v>Obesity</v>
      </c>
      <c r="D2204" s="9">
        <v>5.52</v>
      </c>
      <c r="E2204" s="11" t="str" cm="1">
        <f t="array" ref="E2204">_xlfn.IFS(D2204&lt;5.7,"Normal",D2204&lt;6.5,"Prediabetes",D2204&gt;=6.5,"Diabetes")</f>
        <v>Normal</v>
      </c>
      <c r="F2204" s="9" t="s">
        <v>2378</v>
      </c>
      <c r="G2204" s="9" t="s">
        <v>2379</v>
      </c>
      <c r="H2204" s="9" t="s">
        <v>2378</v>
      </c>
      <c r="I2204" s="11">
        <v>1</v>
      </c>
      <c r="J2204" s="17" t="s">
        <v>2378</v>
      </c>
    </row>
    <row r="2205" spans="1:10" x14ac:dyDescent="0.3">
      <c r="A2205" s="9" t="s">
        <v>153</v>
      </c>
      <c r="B2205" s="9">
        <v>39.82</v>
      </c>
      <c r="C2205" s="11" t="str" cm="1">
        <f t="array" ref="C2205">_xlfn.IFS(B2205&lt;18.5,"Underweight",B2205&lt;24.9,"Normal Weight",B2205&lt;30,"Overweight",B2205&gt;=30,"Obesity")</f>
        <v>Obesity</v>
      </c>
      <c r="D2205" s="9">
        <v>6.01</v>
      </c>
      <c r="E2205" s="11" t="str" cm="1">
        <f t="array" ref="E2205">_xlfn.IFS(D2205&lt;5.7,"Normal",D2205&lt;6.5,"Prediabetes",D2205&gt;=6.5,"Diabetes")</f>
        <v>Prediabetes</v>
      </c>
      <c r="F2205" s="9" t="s">
        <v>2378</v>
      </c>
      <c r="G2205" s="9" t="s">
        <v>2379</v>
      </c>
      <c r="H2205" s="9" t="s">
        <v>2378</v>
      </c>
      <c r="I2205" s="11">
        <v>1</v>
      </c>
      <c r="J2205" s="17" t="s">
        <v>2378</v>
      </c>
    </row>
    <row r="2206" spans="1:10" x14ac:dyDescent="0.3">
      <c r="A2206" s="9" t="s">
        <v>152</v>
      </c>
      <c r="B2206" s="9">
        <v>39.159999999999997</v>
      </c>
      <c r="C2206" s="11" t="str" cm="1">
        <f t="array" ref="C2206">_xlfn.IFS(B2206&lt;18.5,"Underweight",B2206&lt;24.9,"Normal Weight",B2206&lt;30,"Overweight",B2206&gt;=30,"Obesity")</f>
        <v>Obesity</v>
      </c>
      <c r="D2206" s="9">
        <v>5.81</v>
      </c>
      <c r="E2206" s="11" t="str" cm="1">
        <f t="array" ref="E2206">_xlfn.IFS(D2206&lt;5.7,"Normal",D2206&lt;6.5,"Prediabetes",D2206&gt;=6.5,"Diabetes")</f>
        <v>Prediabetes</v>
      </c>
      <c r="F2206" s="9" t="s">
        <v>2378</v>
      </c>
      <c r="G2206" s="9" t="s">
        <v>2379</v>
      </c>
      <c r="H2206" s="9" t="s">
        <v>2378</v>
      </c>
      <c r="I2206" s="11">
        <v>1</v>
      </c>
      <c r="J2206" s="17" t="s">
        <v>2378</v>
      </c>
    </row>
    <row r="2207" spans="1:10" x14ac:dyDescent="0.3">
      <c r="A2207" s="9" t="s">
        <v>151</v>
      </c>
      <c r="B2207" s="9">
        <v>25.555</v>
      </c>
      <c r="C2207" s="11" t="str" cm="1">
        <f t="array" ref="C2207">_xlfn.IFS(B2207&lt;18.5,"Underweight",B2207&lt;24.9,"Normal Weight",B2207&lt;30,"Overweight",B2207&gt;=30,"Obesity")</f>
        <v>Overweight</v>
      </c>
      <c r="D2207" s="9">
        <v>4.37</v>
      </c>
      <c r="E2207" s="11" t="str" cm="1">
        <f t="array" ref="E2207">_xlfn.IFS(D2207&lt;5.7,"Normal",D2207&lt;6.5,"Prediabetes",D2207&gt;=6.5,"Diabetes")</f>
        <v>Normal</v>
      </c>
      <c r="F2207" s="9" t="s">
        <v>2378</v>
      </c>
      <c r="G2207" s="9" t="s">
        <v>2378</v>
      </c>
      <c r="H2207" s="9" t="s">
        <v>2380</v>
      </c>
      <c r="I2207" s="11">
        <v>1</v>
      </c>
      <c r="J2207" s="17" t="s">
        <v>2378</v>
      </c>
    </row>
    <row r="2208" spans="1:10" x14ac:dyDescent="0.3">
      <c r="A2208" s="9" t="s">
        <v>150</v>
      </c>
      <c r="B2208" s="9">
        <v>25.175000000000001</v>
      </c>
      <c r="C2208" s="11" t="str" cm="1">
        <f t="array" ref="C2208">_xlfn.IFS(B2208&lt;18.5,"Underweight",B2208&lt;24.9,"Normal Weight",B2208&lt;30,"Overweight",B2208&gt;=30,"Obesity")</f>
        <v>Overweight</v>
      </c>
      <c r="D2208" s="9">
        <v>5.74</v>
      </c>
      <c r="E2208" s="11" t="str" cm="1">
        <f t="array" ref="E2208">_xlfn.IFS(D2208&lt;5.7,"Normal",D2208&lt;6.5,"Prediabetes",D2208&gt;=6.5,"Diabetes")</f>
        <v>Prediabetes</v>
      </c>
      <c r="F2208" s="9" t="s">
        <v>2378</v>
      </c>
      <c r="G2208" s="9" t="s">
        <v>2378</v>
      </c>
      <c r="H2208" s="9" t="s">
        <v>2380</v>
      </c>
      <c r="I2208" s="11">
        <v>1</v>
      </c>
      <c r="J2208" s="17" t="s">
        <v>2378</v>
      </c>
    </row>
    <row r="2209" spans="1:10" x14ac:dyDescent="0.3">
      <c r="A2209" s="9" t="s">
        <v>149</v>
      </c>
      <c r="B2209" s="9">
        <v>38.28</v>
      </c>
      <c r="C2209" s="11" t="str" cm="1">
        <f t="array" ref="C2209">_xlfn.IFS(B2209&lt;18.5,"Underweight",B2209&lt;24.9,"Normal Weight",B2209&lt;30,"Overweight",B2209&gt;=30,"Obesity")</f>
        <v>Obesity</v>
      </c>
      <c r="D2209" s="9">
        <v>5.39</v>
      </c>
      <c r="E2209" s="11" t="str" cm="1">
        <f t="array" ref="E2209">_xlfn.IFS(D2209&lt;5.7,"Normal",D2209&lt;6.5,"Prediabetes",D2209&gt;=6.5,"Diabetes")</f>
        <v>Normal</v>
      </c>
      <c r="F2209" s="9" t="s">
        <v>2378</v>
      </c>
      <c r="G2209" s="9" t="s">
        <v>2379</v>
      </c>
      <c r="H2209" s="9" t="s">
        <v>2378</v>
      </c>
      <c r="I2209" s="11">
        <v>1</v>
      </c>
      <c r="J2209" s="17" t="s">
        <v>2378</v>
      </c>
    </row>
    <row r="2210" spans="1:10" x14ac:dyDescent="0.3">
      <c r="A2210" s="9" t="s">
        <v>148</v>
      </c>
      <c r="B2210" s="9">
        <v>38.17</v>
      </c>
      <c r="C2210" s="11" t="str" cm="1">
        <f t="array" ref="C2210">_xlfn.IFS(B2210&lt;18.5,"Underweight",B2210&lt;24.9,"Normal Weight",B2210&lt;30,"Overweight",B2210&gt;=30,"Obesity")</f>
        <v>Obesity</v>
      </c>
      <c r="D2210" s="9">
        <v>4.07</v>
      </c>
      <c r="E2210" s="11" t="str" cm="1">
        <f t="array" ref="E2210">_xlfn.IFS(D2210&lt;5.7,"Normal",D2210&lt;6.5,"Prediabetes",D2210&gt;=6.5,"Diabetes")</f>
        <v>Normal</v>
      </c>
      <c r="F2210" s="9" t="s">
        <v>2378</v>
      </c>
      <c r="G2210" s="9" t="s">
        <v>2379</v>
      </c>
      <c r="H2210" s="9" t="s">
        <v>2378</v>
      </c>
      <c r="I2210" s="11">
        <v>1</v>
      </c>
      <c r="J2210" s="17" t="s">
        <v>2378</v>
      </c>
    </row>
    <row r="2211" spans="1:10" x14ac:dyDescent="0.3">
      <c r="A2211" s="9" t="s">
        <v>147</v>
      </c>
      <c r="B2211" s="9">
        <v>36.85</v>
      </c>
      <c r="C2211" s="11" t="str" cm="1">
        <f t="array" ref="C2211">_xlfn.IFS(B2211&lt;18.5,"Underweight",B2211&lt;24.9,"Normal Weight",B2211&lt;30,"Overweight",B2211&gt;=30,"Obesity")</f>
        <v>Obesity</v>
      </c>
      <c r="D2211" s="9">
        <v>5.49</v>
      </c>
      <c r="E2211" s="11" t="str" cm="1">
        <f t="array" ref="E2211">_xlfn.IFS(D2211&lt;5.7,"Normal",D2211&lt;6.5,"Prediabetes",D2211&gt;=6.5,"Diabetes")</f>
        <v>Normal</v>
      </c>
      <c r="F2211" s="9" t="s">
        <v>2378</v>
      </c>
      <c r="G2211" s="9" t="s">
        <v>2379</v>
      </c>
      <c r="H2211" s="9" t="s">
        <v>2378</v>
      </c>
      <c r="I2211" s="11">
        <v>1</v>
      </c>
      <c r="J2211" s="17" t="s">
        <v>2378</v>
      </c>
    </row>
    <row r="2212" spans="1:10" x14ac:dyDescent="0.3">
      <c r="A2212" s="9" t="s">
        <v>146</v>
      </c>
      <c r="B2212" s="9">
        <v>22.61</v>
      </c>
      <c r="C2212" s="11" t="str" cm="1">
        <f t="array" ref="C2212">_xlfn.IFS(B2212&lt;18.5,"Underweight",B2212&lt;24.9,"Normal Weight",B2212&lt;30,"Overweight",B2212&gt;=30,"Obesity")</f>
        <v>Normal Weight</v>
      </c>
      <c r="D2212" s="9">
        <v>5.68</v>
      </c>
      <c r="E2212" s="11" t="str" cm="1">
        <f t="array" ref="E2212">_xlfn.IFS(D2212&lt;5.7,"Normal",D2212&lt;6.5,"Prediabetes",D2212&gt;=6.5,"Diabetes")</f>
        <v>Normal</v>
      </c>
      <c r="F2212" s="9" t="s">
        <v>2378</v>
      </c>
      <c r="G2212" s="9" t="s">
        <v>2378</v>
      </c>
      <c r="H2212" s="9" t="s">
        <v>2380</v>
      </c>
      <c r="I2212" s="11">
        <v>1</v>
      </c>
      <c r="J2212" s="17" t="s">
        <v>2378</v>
      </c>
    </row>
    <row r="2213" spans="1:10" x14ac:dyDescent="0.3">
      <c r="A2213" s="9" t="s">
        <v>145</v>
      </c>
      <c r="B2213" s="9">
        <v>21.754999999999999</v>
      </c>
      <c r="C2213" s="11" t="str" cm="1">
        <f t="array" ref="C2213">_xlfn.IFS(B2213&lt;18.5,"Underweight",B2213&lt;24.9,"Normal Weight",B2213&lt;30,"Overweight",B2213&gt;=30,"Obesity")</f>
        <v>Normal Weight</v>
      </c>
      <c r="D2213" s="9">
        <v>6.09</v>
      </c>
      <c r="E2213" s="11" t="str" cm="1">
        <f t="array" ref="E2213">_xlfn.IFS(D2213&lt;5.7,"Normal",D2213&lt;6.5,"Prediabetes",D2213&gt;=6.5,"Diabetes")</f>
        <v>Prediabetes</v>
      </c>
      <c r="F2213" s="9" t="s">
        <v>2378</v>
      </c>
      <c r="G2213" s="9" t="s">
        <v>2378</v>
      </c>
      <c r="H2213" s="9" t="s">
        <v>2380</v>
      </c>
      <c r="I2213" s="11">
        <v>1</v>
      </c>
      <c r="J2213" s="17" t="s">
        <v>2378</v>
      </c>
    </row>
    <row r="2214" spans="1:10" x14ac:dyDescent="0.3">
      <c r="A2214" s="9" t="s">
        <v>144</v>
      </c>
      <c r="B2214" s="9">
        <v>20.425000000000001</v>
      </c>
      <c r="C2214" s="11" t="str" cm="1">
        <f t="array" ref="C2214">_xlfn.IFS(B2214&lt;18.5,"Underweight",B2214&lt;24.9,"Normal Weight",B2214&lt;30,"Overweight",B2214&gt;=30,"Obesity")</f>
        <v>Normal Weight</v>
      </c>
      <c r="D2214" s="9">
        <v>5.53</v>
      </c>
      <c r="E2214" s="11" t="str" cm="1">
        <f t="array" ref="E2214">_xlfn.IFS(D2214&lt;5.7,"Normal",D2214&lt;6.5,"Prediabetes",D2214&gt;=6.5,"Diabetes")</f>
        <v>Normal</v>
      </c>
      <c r="F2214" s="9" t="s">
        <v>2378</v>
      </c>
      <c r="G2214" s="9" t="s">
        <v>2378</v>
      </c>
      <c r="H2214" s="9" t="s">
        <v>2380</v>
      </c>
      <c r="I2214" s="11">
        <v>1</v>
      </c>
      <c r="J2214" s="17" t="s">
        <v>2378</v>
      </c>
    </row>
    <row r="2215" spans="1:10" x14ac:dyDescent="0.3">
      <c r="A2215" s="9" t="s">
        <v>143</v>
      </c>
      <c r="B2215" s="9">
        <v>31.35</v>
      </c>
      <c r="C2215" s="11" t="str" cm="1">
        <f t="array" ref="C2215">_xlfn.IFS(B2215&lt;18.5,"Underweight",B2215&lt;24.9,"Normal Weight",B2215&lt;30,"Overweight",B2215&gt;=30,"Obesity")</f>
        <v>Obesity</v>
      </c>
      <c r="D2215" s="9">
        <v>4.28</v>
      </c>
      <c r="E2215" s="11" t="str" cm="1">
        <f t="array" ref="E2215">_xlfn.IFS(D2215&lt;5.7,"Normal",D2215&lt;6.5,"Prediabetes",D2215&gt;=6.5,"Diabetes")</f>
        <v>Normal</v>
      </c>
      <c r="F2215" s="9" t="s">
        <v>2378</v>
      </c>
      <c r="G2215" s="9" t="s">
        <v>2379</v>
      </c>
      <c r="H2215" s="9" t="s">
        <v>2378</v>
      </c>
      <c r="I2215" s="11">
        <v>1</v>
      </c>
      <c r="J2215" s="17" t="s">
        <v>2378</v>
      </c>
    </row>
    <row r="2216" spans="1:10" x14ac:dyDescent="0.3">
      <c r="A2216" s="9" t="s">
        <v>142</v>
      </c>
      <c r="B2216" s="9">
        <v>31.13</v>
      </c>
      <c r="C2216" s="11" t="str" cm="1">
        <f t="array" ref="C2216">_xlfn.IFS(B2216&lt;18.5,"Underweight",B2216&lt;24.9,"Normal Weight",B2216&lt;30,"Overweight",B2216&gt;=30,"Obesity")</f>
        <v>Obesity</v>
      </c>
      <c r="D2216" s="9">
        <v>6.01</v>
      </c>
      <c r="E2216" s="11" t="str" cm="1">
        <f t="array" ref="E2216">_xlfn.IFS(D2216&lt;5.7,"Normal",D2216&lt;6.5,"Prediabetes",D2216&gt;=6.5,"Diabetes")</f>
        <v>Prediabetes</v>
      </c>
      <c r="F2216" s="9" t="s">
        <v>2378</v>
      </c>
      <c r="G2216" s="9" t="s">
        <v>2379</v>
      </c>
      <c r="H2216" s="9" t="s">
        <v>2378</v>
      </c>
      <c r="I2216" s="11">
        <v>1</v>
      </c>
      <c r="J2216" s="17" t="s">
        <v>2378</v>
      </c>
    </row>
    <row r="2217" spans="1:10" x14ac:dyDescent="0.3">
      <c r="A2217" s="9" t="s">
        <v>141</v>
      </c>
      <c r="B2217" s="9">
        <v>17.48</v>
      </c>
      <c r="C2217" s="11" t="str" cm="1">
        <f t="array" ref="C2217">_xlfn.IFS(B2217&lt;18.5,"Underweight",B2217&lt;24.9,"Normal Weight",B2217&lt;30,"Overweight",B2217&gt;=30,"Obesity")</f>
        <v>Underweight</v>
      </c>
      <c r="D2217" s="9">
        <v>4.59</v>
      </c>
      <c r="E2217" s="11" t="str" cm="1">
        <f t="array" ref="E2217">_xlfn.IFS(D2217&lt;5.7,"Normal",D2217&lt;6.5,"Prediabetes",D2217&gt;=6.5,"Diabetes")</f>
        <v>Normal</v>
      </c>
      <c r="F2217" s="9" t="s">
        <v>2378</v>
      </c>
      <c r="G2217" s="9" t="s">
        <v>2378</v>
      </c>
      <c r="H2217" s="9" t="s">
        <v>2380</v>
      </c>
      <c r="I2217" s="11">
        <v>1</v>
      </c>
      <c r="J2217" s="17" t="s">
        <v>2378</v>
      </c>
    </row>
    <row r="2218" spans="1:10" x14ac:dyDescent="0.3">
      <c r="A2218" s="9" t="s">
        <v>140</v>
      </c>
      <c r="B2218" s="9">
        <v>22.57</v>
      </c>
      <c r="C2218" s="11" t="str" cm="1">
        <f t="array" ref="C2218">_xlfn.IFS(B2218&lt;18.5,"Underweight",B2218&lt;24.9,"Normal Weight",B2218&lt;30,"Overweight",B2218&gt;=30,"Obesity")</f>
        <v>Normal Weight</v>
      </c>
      <c r="D2218" s="9">
        <v>5.8</v>
      </c>
      <c r="E2218" s="11" t="str" cm="1">
        <f t="array" ref="E2218">_xlfn.IFS(D2218&lt;5.7,"Normal",D2218&lt;6.5,"Prediabetes",D2218&gt;=6.5,"Diabetes")</f>
        <v>Prediabetes</v>
      </c>
      <c r="F2218" s="9" t="s">
        <v>2380</v>
      </c>
      <c r="G2218" s="9" t="s">
        <v>2378</v>
      </c>
      <c r="H2218" s="9" t="s">
        <v>2378</v>
      </c>
      <c r="I2218" s="11">
        <v>1</v>
      </c>
      <c r="J2218" s="17" t="s">
        <v>2378</v>
      </c>
    </row>
    <row r="2219" spans="1:10" x14ac:dyDescent="0.3">
      <c r="A2219" s="9" t="s">
        <v>139</v>
      </c>
      <c r="B2219" s="9">
        <v>26.73</v>
      </c>
      <c r="C2219" s="11" t="str" cm="1">
        <f t="array" ref="C2219">_xlfn.IFS(B2219&lt;18.5,"Underweight",B2219&lt;24.9,"Normal Weight",B2219&lt;30,"Overweight",B2219&gt;=30,"Obesity")</f>
        <v>Overweight</v>
      </c>
      <c r="D2219" s="9">
        <v>5.08</v>
      </c>
      <c r="E2219" s="11" t="str" cm="1">
        <f t="array" ref="E2219">_xlfn.IFS(D2219&lt;5.7,"Normal",D2219&lt;6.5,"Prediabetes",D2219&gt;=6.5,"Diabetes")</f>
        <v>Normal</v>
      </c>
      <c r="F2219" s="9" t="s">
        <v>2378</v>
      </c>
      <c r="G2219" s="9" t="s">
        <v>2379</v>
      </c>
      <c r="H2219" s="9" t="s">
        <v>2378</v>
      </c>
      <c r="I2219" s="11">
        <v>1</v>
      </c>
      <c r="J2219" s="17" t="s">
        <v>2378</v>
      </c>
    </row>
    <row r="2220" spans="1:10" x14ac:dyDescent="0.3">
      <c r="A2220" s="9" t="s">
        <v>138</v>
      </c>
      <c r="B2220" s="9">
        <v>20.79</v>
      </c>
      <c r="C2220" s="11" t="str" cm="1">
        <f t="array" ref="C2220">_xlfn.IFS(B2220&lt;18.5,"Underweight",B2220&lt;24.9,"Normal Weight",B2220&lt;30,"Overweight",B2220&gt;=30,"Obesity")</f>
        <v>Normal Weight</v>
      </c>
      <c r="D2220" s="9">
        <v>5.84</v>
      </c>
      <c r="E2220" s="11" t="str" cm="1">
        <f t="array" ref="E2220">_xlfn.IFS(D2220&lt;5.7,"Normal",D2220&lt;6.5,"Prediabetes",D2220&gt;=6.5,"Diabetes")</f>
        <v>Prediabetes</v>
      </c>
      <c r="F2220" s="9" t="s">
        <v>2378</v>
      </c>
      <c r="G2220" s="9" t="s">
        <v>2379</v>
      </c>
      <c r="H2220" s="9" t="s">
        <v>2378</v>
      </c>
      <c r="I2220" s="11">
        <v>1</v>
      </c>
      <c r="J2220" s="17" t="s">
        <v>2378</v>
      </c>
    </row>
    <row r="2221" spans="1:10" x14ac:dyDescent="0.3">
      <c r="A2221" s="9" t="s">
        <v>137</v>
      </c>
      <c r="B2221" s="9">
        <v>20.149999999999999</v>
      </c>
      <c r="C2221" s="11" t="str" cm="1">
        <f t="array" ref="C2221">_xlfn.IFS(B2221&lt;18.5,"Underweight",B2221&lt;24.9,"Normal Weight",B2221&lt;30,"Overweight",B2221&gt;=30,"Obesity")</f>
        <v>Normal Weight</v>
      </c>
      <c r="D2221" s="9">
        <v>4.1500000000000004</v>
      </c>
      <c r="E2221" s="11" t="str" cm="1">
        <f t="array" ref="E2221">_xlfn.IFS(D2221&lt;5.7,"Normal",D2221&lt;6.5,"Prediabetes",D2221&gt;=6.5,"Diabetes")</f>
        <v>Normal</v>
      </c>
      <c r="F2221" s="9" t="s">
        <v>2378</v>
      </c>
      <c r="G2221" s="9" t="s">
        <v>2378</v>
      </c>
      <c r="H2221" s="9" t="s">
        <v>2378</v>
      </c>
      <c r="I2221" s="11">
        <v>1</v>
      </c>
      <c r="J2221" s="17" t="s">
        <v>2378</v>
      </c>
    </row>
    <row r="2222" spans="1:10" x14ac:dyDescent="0.3">
      <c r="A2222" s="9" t="s">
        <v>136</v>
      </c>
      <c r="B2222" s="9">
        <v>36.85</v>
      </c>
      <c r="C2222" s="11" t="str" cm="1">
        <f t="array" ref="C2222">_xlfn.IFS(B2222&lt;18.5,"Underweight",B2222&lt;24.9,"Normal Weight",B2222&lt;30,"Overweight",B2222&gt;=30,"Obesity")</f>
        <v>Obesity</v>
      </c>
      <c r="D2222" s="9">
        <v>4.3600000000000003</v>
      </c>
      <c r="E2222" s="11" t="str" cm="1">
        <f t="array" ref="E2222">_xlfn.IFS(D2222&lt;5.7,"Normal",D2222&lt;6.5,"Prediabetes",D2222&gt;=6.5,"Diabetes")</f>
        <v>Normal</v>
      </c>
      <c r="F2222" s="9" t="s">
        <v>2380</v>
      </c>
      <c r="G2222" s="9" t="s">
        <v>2378</v>
      </c>
      <c r="H2222" s="9" t="s">
        <v>2378</v>
      </c>
      <c r="I2222" s="11">
        <v>0</v>
      </c>
      <c r="J2222" s="17" t="s">
        <v>2378</v>
      </c>
    </row>
    <row r="2223" spans="1:10" x14ac:dyDescent="0.3">
      <c r="A2223" s="9" t="s">
        <v>135</v>
      </c>
      <c r="B2223" s="9">
        <v>35.53</v>
      </c>
      <c r="C2223" s="11" t="str" cm="1">
        <f t="array" ref="C2223">_xlfn.IFS(B2223&lt;18.5,"Underweight",B2223&lt;24.9,"Normal Weight",B2223&lt;30,"Overweight",B2223&gt;=30,"Obesity")</f>
        <v>Obesity</v>
      </c>
      <c r="D2223" s="9">
        <v>4.55</v>
      </c>
      <c r="E2223" s="11" t="str" cm="1">
        <f t="array" ref="E2223">_xlfn.IFS(D2223&lt;5.7,"Normal",D2223&lt;6.5,"Prediabetes",D2223&gt;=6.5,"Diabetes")</f>
        <v>Normal</v>
      </c>
      <c r="F2223" s="9" t="s">
        <v>2380</v>
      </c>
      <c r="G2223" s="9" t="s">
        <v>2378</v>
      </c>
      <c r="H2223" s="9" t="s">
        <v>2378</v>
      </c>
      <c r="I2223" s="11">
        <v>0</v>
      </c>
      <c r="J2223" s="17" t="s">
        <v>2378</v>
      </c>
    </row>
    <row r="2224" spans="1:10" x14ac:dyDescent="0.3">
      <c r="A2224" s="9" t="s">
        <v>134</v>
      </c>
      <c r="B2224" s="9">
        <v>31.1</v>
      </c>
      <c r="C2224" s="11" t="str" cm="1">
        <f t="array" ref="C2224">_xlfn.IFS(B2224&lt;18.5,"Underweight",B2224&lt;24.9,"Normal Weight",B2224&lt;30,"Overweight",B2224&gt;=30,"Obesity")</f>
        <v>Obesity</v>
      </c>
      <c r="D2224" s="9">
        <v>4.37</v>
      </c>
      <c r="E2224" s="11" t="str" cm="1">
        <f t="array" ref="E2224">_xlfn.IFS(D2224&lt;5.7,"Normal",D2224&lt;6.5,"Prediabetes",D2224&gt;=6.5,"Diabetes")</f>
        <v>Normal</v>
      </c>
      <c r="F2224" s="9" t="s">
        <v>2380</v>
      </c>
      <c r="G2224" s="9" t="s">
        <v>2378</v>
      </c>
      <c r="H2224" s="9" t="s">
        <v>2378</v>
      </c>
      <c r="I2224" s="11">
        <v>0</v>
      </c>
      <c r="J2224" s="17" t="s">
        <v>2378</v>
      </c>
    </row>
    <row r="2225" spans="1:10" x14ac:dyDescent="0.3">
      <c r="A2225" s="9" t="s">
        <v>133</v>
      </c>
      <c r="B2225" s="9">
        <v>23.21</v>
      </c>
      <c r="C2225" s="11" t="str" cm="1">
        <f t="array" ref="C2225">_xlfn.IFS(B2225&lt;18.5,"Underweight",B2225&lt;24.9,"Normal Weight",B2225&lt;30,"Overweight",B2225&gt;=30,"Obesity")</f>
        <v>Normal Weight</v>
      </c>
      <c r="D2225" s="9">
        <v>5.24</v>
      </c>
      <c r="E2225" s="11" t="str" cm="1">
        <f t="array" ref="E2225">_xlfn.IFS(D2225&lt;5.7,"Normal",D2225&lt;6.5,"Prediabetes",D2225&gt;=6.5,"Diabetes")</f>
        <v>Normal</v>
      </c>
      <c r="F2225" s="9" t="s">
        <v>2380</v>
      </c>
      <c r="G2225" s="9" t="s">
        <v>2378</v>
      </c>
      <c r="H2225" s="9" t="s">
        <v>2378</v>
      </c>
      <c r="I2225" s="11">
        <v>0</v>
      </c>
      <c r="J2225" s="17" t="s">
        <v>2378</v>
      </c>
    </row>
    <row r="2226" spans="1:10" x14ac:dyDescent="0.3">
      <c r="A2226" s="9" t="s">
        <v>132</v>
      </c>
      <c r="B2226" s="9">
        <v>18.36</v>
      </c>
      <c r="C2226" s="11" t="str" cm="1">
        <f t="array" ref="C2226">_xlfn.IFS(B2226&lt;18.5,"Underweight",B2226&lt;24.9,"Normal Weight",B2226&lt;30,"Overweight",B2226&gt;=30,"Obesity")</f>
        <v>Underweight</v>
      </c>
      <c r="D2226" s="9">
        <v>5.96</v>
      </c>
      <c r="E2226" s="11" t="str" cm="1">
        <f t="array" ref="E2226">_xlfn.IFS(D2226&lt;5.7,"Normal",D2226&lt;6.5,"Prediabetes",D2226&gt;=6.5,"Diabetes")</f>
        <v>Prediabetes</v>
      </c>
      <c r="F2226" s="9" t="s">
        <v>2378</v>
      </c>
      <c r="G2226" s="9" t="s">
        <v>2378</v>
      </c>
      <c r="H2226" s="9" t="s">
        <v>2378</v>
      </c>
      <c r="I2226" s="11">
        <v>1</v>
      </c>
      <c r="J2226" s="17" t="s">
        <v>2378</v>
      </c>
    </row>
    <row r="2227" spans="1:10" x14ac:dyDescent="0.3">
      <c r="A2227" s="9" t="s">
        <v>131</v>
      </c>
      <c r="B2227" s="9">
        <v>15.92</v>
      </c>
      <c r="C2227" s="11" t="str" cm="1">
        <f t="array" ref="C2227">_xlfn.IFS(B2227&lt;18.5,"Underweight",B2227&lt;24.9,"Normal Weight",B2227&lt;30,"Overweight",B2227&gt;=30,"Obesity")</f>
        <v>Underweight</v>
      </c>
      <c r="D2227" s="9">
        <v>4.76</v>
      </c>
      <c r="E2227" s="11" t="str" cm="1">
        <f t="array" ref="E2227">_xlfn.IFS(D2227&lt;5.7,"Normal",D2227&lt;6.5,"Prediabetes",D2227&gt;=6.5,"Diabetes")</f>
        <v>Normal</v>
      </c>
      <c r="F2227" s="9" t="s">
        <v>2380</v>
      </c>
      <c r="G2227" s="9" t="s">
        <v>2378</v>
      </c>
      <c r="H2227" s="9" t="s">
        <v>2378</v>
      </c>
      <c r="I2227" s="11">
        <v>1</v>
      </c>
      <c r="J2227" s="17" t="s">
        <v>2378</v>
      </c>
    </row>
    <row r="2228" spans="1:10" x14ac:dyDescent="0.3">
      <c r="A2228" s="9" t="s">
        <v>130</v>
      </c>
      <c r="B2228" s="9">
        <v>15.17</v>
      </c>
      <c r="C2228" s="11" t="str" cm="1">
        <f t="array" ref="C2228">_xlfn.IFS(B2228&lt;18.5,"Underweight",B2228&lt;24.9,"Normal Weight",B2228&lt;30,"Overweight",B2228&gt;=30,"Obesity")</f>
        <v>Underweight</v>
      </c>
      <c r="D2228" s="9">
        <v>4.3</v>
      </c>
      <c r="E2228" s="11" t="str" cm="1">
        <f t="array" ref="E2228">_xlfn.IFS(D2228&lt;5.7,"Normal",D2228&lt;6.5,"Prediabetes",D2228&gt;=6.5,"Diabetes")</f>
        <v>Normal</v>
      </c>
      <c r="F2228" s="9" t="s">
        <v>2380</v>
      </c>
      <c r="G2228" s="9" t="s">
        <v>2378</v>
      </c>
      <c r="H2228" s="9" t="s">
        <v>2380</v>
      </c>
      <c r="I2228" s="11">
        <v>1</v>
      </c>
      <c r="J2228" s="17" t="s">
        <v>2378</v>
      </c>
    </row>
    <row r="2229" spans="1:10" x14ac:dyDescent="0.3">
      <c r="A2229" s="9" t="s">
        <v>129</v>
      </c>
      <c r="B2229" s="9">
        <v>16.63</v>
      </c>
      <c r="C2229" s="11" t="str" cm="1">
        <f t="array" ref="C2229">_xlfn.IFS(B2229&lt;18.5,"Underweight",B2229&lt;24.9,"Normal Weight",B2229&lt;30,"Overweight",B2229&gt;=30,"Obesity")</f>
        <v>Underweight</v>
      </c>
      <c r="D2229" s="9">
        <v>4.5</v>
      </c>
      <c r="E2229" s="11" t="str" cm="1">
        <f t="array" ref="E2229">_xlfn.IFS(D2229&lt;5.7,"Normal",D2229&lt;6.5,"Prediabetes",D2229&gt;=6.5,"Diabetes")</f>
        <v>Normal</v>
      </c>
      <c r="F2229" s="9" t="s">
        <v>2378</v>
      </c>
      <c r="G2229" s="9" t="s">
        <v>2378</v>
      </c>
      <c r="H2229" s="9" t="s">
        <v>2378</v>
      </c>
      <c r="I2229" s="11">
        <v>1</v>
      </c>
      <c r="J2229" s="17" t="s">
        <v>2378</v>
      </c>
    </row>
    <row r="2230" spans="1:10" x14ac:dyDescent="0.3">
      <c r="A2230" s="9" t="s">
        <v>128</v>
      </c>
      <c r="B2230" s="9">
        <v>19.39</v>
      </c>
      <c r="C2230" s="11" t="str" cm="1">
        <f t="array" ref="C2230">_xlfn.IFS(B2230&lt;18.5,"Underweight",B2230&lt;24.9,"Normal Weight",B2230&lt;30,"Overweight",B2230&gt;=30,"Obesity")</f>
        <v>Normal Weight</v>
      </c>
      <c r="D2230" s="9">
        <v>5.59</v>
      </c>
      <c r="E2230" s="11" t="str" cm="1">
        <f t="array" ref="E2230">_xlfn.IFS(D2230&lt;5.7,"Normal",D2230&lt;6.5,"Prediabetes",D2230&gt;=6.5,"Diabetes")</f>
        <v>Normal</v>
      </c>
      <c r="F2230" s="9" t="s">
        <v>2378</v>
      </c>
      <c r="G2230" s="9" t="s">
        <v>2378</v>
      </c>
      <c r="H2230" s="9" t="s">
        <v>2380</v>
      </c>
      <c r="I2230" s="11">
        <v>1</v>
      </c>
      <c r="J2230" s="17" t="s">
        <v>2378</v>
      </c>
    </row>
    <row r="2231" spans="1:10" x14ac:dyDescent="0.3">
      <c r="A2231" s="9" t="s">
        <v>127</v>
      </c>
      <c r="B2231" s="9">
        <v>17.34</v>
      </c>
      <c r="C2231" s="11" t="str" cm="1">
        <f t="array" ref="C2231">_xlfn.IFS(B2231&lt;18.5,"Underweight",B2231&lt;24.9,"Normal Weight",B2231&lt;30,"Overweight",B2231&gt;=30,"Obesity")</f>
        <v>Underweight</v>
      </c>
      <c r="D2231" s="9">
        <v>6.29</v>
      </c>
      <c r="E2231" s="11" t="str" cm="1">
        <f t="array" ref="E2231">_xlfn.IFS(D2231&lt;5.7,"Normal",D2231&lt;6.5,"Prediabetes",D2231&gt;=6.5,"Diabetes")</f>
        <v>Prediabetes</v>
      </c>
      <c r="F2231" s="9" t="s">
        <v>2380</v>
      </c>
      <c r="G2231" s="9" t="s">
        <v>2378</v>
      </c>
      <c r="H2231" s="9" t="s">
        <v>2380</v>
      </c>
      <c r="I2231" s="11">
        <v>1</v>
      </c>
      <c r="J2231" s="17" t="s">
        <v>2378</v>
      </c>
    </row>
    <row r="2232" spans="1:10" x14ac:dyDescent="0.3">
      <c r="A2232" s="9" t="s">
        <v>126</v>
      </c>
      <c r="B2232" s="9">
        <v>17.940000000000001</v>
      </c>
      <c r="C2232" s="11" t="str" cm="1">
        <f t="array" ref="C2232">_xlfn.IFS(B2232&lt;18.5,"Underweight",B2232&lt;24.9,"Normal Weight",B2232&lt;30,"Overweight",B2232&gt;=30,"Obesity")</f>
        <v>Underweight</v>
      </c>
      <c r="D2232" s="9">
        <v>4.1900000000000004</v>
      </c>
      <c r="E2232" s="11" t="str" cm="1">
        <f t="array" ref="E2232">_xlfn.IFS(D2232&lt;5.7,"Normal",D2232&lt;6.5,"Prediabetes",D2232&gt;=6.5,"Diabetes")</f>
        <v>Normal</v>
      </c>
      <c r="F2232" s="9" t="s">
        <v>2378</v>
      </c>
      <c r="G2232" s="9" t="s">
        <v>2379</v>
      </c>
      <c r="H2232" s="9" t="s">
        <v>2378</v>
      </c>
      <c r="I2232" s="11">
        <v>1</v>
      </c>
      <c r="J2232" s="17" t="s">
        <v>2378</v>
      </c>
    </row>
    <row r="2233" spans="1:10" x14ac:dyDescent="0.3">
      <c r="A2233" s="9" t="s">
        <v>125</v>
      </c>
      <c r="B2233" s="9">
        <v>16.670000000000002</v>
      </c>
      <c r="C2233" s="11" t="str" cm="1">
        <f t="array" ref="C2233">_xlfn.IFS(B2233&lt;18.5,"Underweight",B2233&lt;24.9,"Normal Weight",B2233&lt;30,"Overweight",B2233&gt;=30,"Obesity")</f>
        <v>Underweight</v>
      </c>
      <c r="D2233" s="9">
        <v>4.7</v>
      </c>
      <c r="E2233" s="11" t="str" cm="1">
        <f t="array" ref="E2233">_xlfn.IFS(D2233&lt;5.7,"Normal",D2233&lt;6.5,"Prediabetes",D2233&gt;=6.5,"Diabetes")</f>
        <v>Normal</v>
      </c>
      <c r="F2233" s="9" t="s">
        <v>2380</v>
      </c>
      <c r="G2233" s="9" t="s">
        <v>2378</v>
      </c>
      <c r="H2233" s="9" t="s">
        <v>2380</v>
      </c>
      <c r="I2233" s="11">
        <v>1</v>
      </c>
      <c r="J2233" s="17" t="s">
        <v>2378</v>
      </c>
    </row>
    <row r="2234" spans="1:10" x14ac:dyDescent="0.3">
      <c r="A2234" s="9" t="s">
        <v>124</v>
      </c>
      <c r="B2234" s="9">
        <v>20.58</v>
      </c>
      <c r="C2234" s="11" t="str" cm="1">
        <f t="array" ref="C2234">_xlfn.IFS(B2234&lt;18.5,"Underweight",B2234&lt;24.9,"Normal Weight",B2234&lt;30,"Overweight",B2234&gt;=30,"Obesity")</f>
        <v>Normal Weight</v>
      </c>
      <c r="D2234" s="9">
        <v>5.64</v>
      </c>
      <c r="E2234" s="11" t="str" cm="1">
        <f t="array" ref="E2234">_xlfn.IFS(D2234&lt;5.7,"Normal",D2234&lt;6.5,"Prediabetes",D2234&gt;=6.5,"Diabetes")</f>
        <v>Normal</v>
      </c>
      <c r="F2234" s="9" t="s">
        <v>2380</v>
      </c>
      <c r="G2234" s="9" t="s">
        <v>2378</v>
      </c>
      <c r="H2234" s="9" t="s">
        <v>2378</v>
      </c>
      <c r="I2234" s="11">
        <v>0</v>
      </c>
      <c r="J2234" s="17" t="s">
        <v>2378</v>
      </c>
    </row>
    <row r="2235" spans="1:10" x14ac:dyDescent="0.3">
      <c r="A2235" s="9" t="s">
        <v>123</v>
      </c>
      <c r="B2235" s="9">
        <v>16.5</v>
      </c>
      <c r="C2235" s="11" t="str" cm="1">
        <f t="array" ref="C2235">_xlfn.IFS(B2235&lt;18.5,"Underweight",B2235&lt;24.9,"Normal Weight",B2235&lt;30,"Overweight",B2235&gt;=30,"Obesity")</f>
        <v>Underweight</v>
      </c>
      <c r="D2235" s="9">
        <v>4.1100000000000003</v>
      </c>
      <c r="E2235" s="11" t="str" cm="1">
        <f t="array" ref="E2235">_xlfn.IFS(D2235&lt;5.7,"Normal",D2235&lt;6.5,"Prediabetes",D2235&gt;=6.5,"Diabetes")</f>
        <v>Normal</v>
      </c>
      <c r="F2235" s="9" t="s">
        <v>2380</v>
      </c>
      <c r="G2235" s="9" t="s">
        <v>2378</v>
      </c>
      <c r="H2235" s="9" t="s">
        <v>2378</v>
      </c>
      <c r="I2235" s="11">
        <v>0</v>
      </c>
      <c r="J2235" s="17" t="s">
        <v>2378</v>
      </c>
    </row>
    <row r="2236" spans="1:10" x14ac:dyDescent="0.3">
      <c r="A2236" s="9" t="s">
        <v>122</v>
      </c>
      <c r="B2236" s="9">
        <v>15.41</v>
      </c>
      <c r="C2236" s="11" t="str" cm="1">
        <f t="array" ref="C2236">_xlfn.IFS(B2236&lt;18.5,"Underweight",B2236&lt;24.9,"Normal Weight",B2236&lt;30,"Overweight",B2236&gt;=30,"Obesity")</f>
        <v>Underweight</v>
      </c>
      <c r="D2236" s="9">
        <v>5.43</v>
      </c>
      <c r="E2236" s="11" t="str" cm="1">
        <f t="array" ref="E2236">_xlfn.IFS(D2236&lt;5.7,"Normal",D2236&lt;6.5,"Prediabetes",D2236&gt;=6.5,"Diabetes")</f>
        <v>Normal</v>
      </c>
      <c r="F2236" s="9" t="s">
        <v>2380</v>
      </c>
      <c r="G2236" s="9" t="s">
        <v>2378</v>
      </c>
      <c r="H2236" s="9" t="s">
        <v>2380</v>
      </c>
      <c r="I2236" s="11">
        <v>1</v>
      </c>
      <c r="J2236" s="17" t="s">
        <v>2378</v>
      </c>
    </row>
    <row r="2237" spans="1:10" x14ac:dyDescent="0.3">
      <c r="A2237" s="9" t="s">
        <v>121</v>
      </c>
      <c r="B2237" s="9">
        <v>24.59</v>
      </c>
      <c r="C2237" s="11" t="str" cm="1">
        <f t="array" ref="C2237">_xlfn.IFS(B2237&lt;18.5,"Underweight",B2237&lt;24.9,"Normal Weight",B2237&lt;30,"Overweight",B2237&gt;=30,"Obesity")</f>
        <v>Normal Weight</v>
      </c>
      <c r="D2237" s="9">
        <v>4.38</v>
      </c>
      <c r="E2237" s="11" t="str" cm="1">
        <f t="array" ref="E2237">_xlfn.IFS(D2237&lt;5.7,"Normal",D2237&lt;6.5,"Prediabetes",D2237&gt;=6.5,"Diabetes")</f>
        <v>Normal</v>
      </c>
      <c r="F2237" s="9" t="s">
        <v>2378</v>
      </c>
      <c r="G2237" s="9" t="s">
        <v>2378</v>
      </c>
      <c r="H2237" s="9" t="s">
        <v>2378</v>
      </c>
      <c r="I2237" s="11">
        <v>1</v>
      </c>
      <c r="J2237" s="17" t="s">
        <v>2378</v>
      </c>
    </row>
    <row r="2238" spans="1:10" x14ac:dyDescent="0.3">
      <c r="A2238" s="9" t="s">
        <v>120</v>
      </c>
      <c r="B2238" s="9">
        <v>33.33</v>
      </c>
      <c r="C2238" s="11" t="str" cm="1">
        <f t="array" ref="C2238">_xlfn.IFS(B2238&lt;18.5,"Underweight",B2238&lt;24.9,"Normal Weight",B2238&lt;30,"Overweight",B2238&gt;=30,"Obesity")</f>
        <v>Obesity</v>
      </c>
      <c r="D2238" s="9">
        <v>9.7899999999999991</v>
      </c>
      <c r="E2238" s="11" t="str" cm="1">
        <f t="array" ref="E2238">_xlfn.IFS(D2238&lt;5.7,"Normal",D2238&lt;6.5,"Prediabetes",D2238&gt;=6.5,"Diabetes")</f>
        <v>Diabetes</v>
      </c>
      <c r="F2238" s="9" t="s">
        <v>2378</v>
      </c>
      <c r="G2238" s="9" t="s">
        <v>2378</v>
      </c>
      <c r="H2238" s="9" t="s">
        <v>2378</v>
      </c>
      <c r="I2238" s="11">
        <v>0</v>
      </c>
      <c r="J2238" s="17" t="s">
        <v>2378</v>
      </c>
    </row>
    <row r="2239" spans="1:10" x14ac:dyDescent="0.3">
      <c r="A2239" s="9" t="s">
        <v>119</v>
      </c>
      <c r="B2239" s="9">
        <v>18.5</v>
      </c>
      <c r="C2239" s="11" t="str" cm="1">
        <f t="array" ref="C2239">_xlfn.IFS(B2239&lt;18.5,"Underweight",B2239&lt;24.9,"Normal Weight",B2239&lt;30,"Overweight",B2239&gt;=30,"Obesity")</f>
        <v>Normal Weight</v>
      </c>
      <c r="D2239" s="9">
        <v>11.84</v>
      </c>
      <c r="E2239" s="11" t="str" cm="1">
        <f t="array" ref="E2239">_xlfn.IFS(D2239&lt;5.7,"Normal",D2239&lt;6.5,"Prediabetes",D2239&gt;=6.5,"Diabetes")</f>
        <v>Diabetes</v>
      </c>
      <c r="F2239" s="9" t="s">
        <v>2378</v>
      </c>
      <c r="G2239" s="9" t="s">
        <v>2378</v>
      </c>
      <c r="H2239" s="9" t="s">
        <v>2378</v>
      </c>
      <c r="I2239" s="11">
        <v>0</v>
      </c>
      <c r="J2239" s="17" t="s">
        <v>2378</v>
      </c>
    </row>
    <row r="2240" spans="1:10" x14ac:dyDescent="0.3">
      <c r="A2240" s="9" t="s">
        <v>118</v>
      </c>
      <c r="B2240" s="9">
        <v>18.579999999999998</v>
      </c>
      <c r="C2240" s="11" t="str" cm="1">
        <f t="array" ref="C2240">_xlfn.IFS(B2240&lt;18.5,"Underweight",B2240&lt;24.9,"Normal Weight",B2240&lt;30,"Overweight",B2240&gt;=30,"Obesity")</f>
        <v>Normal Weight</v>
      </c>
      <c r="D2240" s="9">
        <v>6.22</v>
      </c>
      <c r="E2240" s="11" t="str" cm="1">
        <f t="array" ref="E2240">_xlfn.IFS(D2240&lt;5.7,"Normal",D2240&lt;6.5,"Prediabetes",D2240&gt;=6.5,"Diabetes")</f>
        <v>Prediabetes</v>
      </c>
      <c r="F2240" s="9" t="s">
        <v>2378</v>
      </c>
      <c r="G2240" s="9" t="s">
        <v>2378</v>
      </c>
      <c r="H2240" s="9" t="s">
        <v>2378</v>
      </c>
      <c r="I2240" s="11">
        <v>0</v>
      </c>
      <c r="J2240" s="17" t="s">
        <v>2378</v>
      </c>
    </row>
    <row r="2241" spans="1:10" x14ac:dyDescent="0.3">
      <c r="A2241" s="9" t="s">
        <v>117</v>
      </c>
      <c r="B2241" s="9">
        <v>16.64</v>
      </c>
      <c r="C2241" s="11" t="str" cm="1">
        <f t="array" ref="C2241">_xlfn.IFS(B2241&lt;18.5,"Underweight",B2241&lt;24.9,"Normal Weight",B2241&lt;30,"Overweight",B2241&gt;=30,"Obesity")</f>
        <v>Underweight</v>
      </c>
      <c r="D2241" s="9">
        <v>10.01</v>
      </c>
      <c r="E2241" s="11" t="str" cm="1">
        <f t="array" ref="E2241">_xlfn.IFS(D2241&lt;5.7,"Normal",D2241&lt;6.5,"Prediabetes",D2241&gt;=6.5,"Diabetes")</f>
        <v>Diabetes</v>
      </c>
      <c r="F2241" s="9" t="s">
        <v>2378</v>
      </c>
      <c r="G2241" s="9" t="s">
        <v>2378</v>
      </c>
      <c r="H2241" s="9" t="s">
        <v>2378</v>
      </c>
      <c r="I2241" s="11">
        <v>0</v>
      </c>
      <c r="J2241" s="17" t="s">
        <v>2378</v>
      </c>
    </row>
    <row r="2242" spans="1:10" x14ac:dyDescent="0.3">
      <c r="A2242" s="9" t="s">
        <v>116</v>
      </c>
      <c r="B2242" s="9">
        <v>19.329999999999998</v>
      </c>
      <c r="C2242" s="11" t="str" cm="1">
        <f t="array" ref="C2242">_xlfn.IFS(B2242&lt;18.5,"Underweight",B2242&lt;24.9,"Normal Weight",B2242&lt;30,"Overweight",B2242&gt;=30,"Obesity")</f>
        <v>Normal Weight</v>
      </c>
      <c r="D2242" s="9">
        <v>4.32</v>
      </c>
      <c r="E2242" s="11" t="str" cm="1">
        <f t="array" ref="E2242">_xlfn.IFS(D2242&lt;5.7,"Normal",D2242&lt;6.5,"Prediabetes",D2242&gt;=6.5,"Diabetes")</f>
        <v>Normal</v>
      </c>
      <c r="F2242" s="9" t="s">
        <v>2378</v>
      </c>
      <c r="G2242" s="9" t="s">
        <v>2378</v>
      </c>
      <c r="H2242" s="9" t="s">
        <v>2378</v>
      </c>
      <c r="I2242" s="11">
        <v>1</v>
      </c>
      <c r="J2242" s="17" t="s">
        <v>2378</v>
      </c>
    </row>
    <row r="2243" spans="1:10" x14ac:dyDescent="0.3">
      <c r="A2243" s="9" t="s">
        <v>115</v>
      </c>
      <c r="B2243" s="9">
        <v>21.26</v>
      </c>
      <c r="C2243" s="11" t="str" cm="1">
        <f t="array" ref="C2243">_xlfn.IFS(B2243&lt;18.5,"Underweight",B2243&lt;24.9,"Normal Weight",B2243&lt;30,"Overweight",B2243&gt;=30,"Obesity")</f>
        <v>Normal Weight</v>
      </c>
      <c r="D2243" s="9">
        <v>5.65</v>
      </c>
      <c r="E2243" s="11" t="str" cm="1">
        <f t="array" ref="E2243">_xlfn.IFS(D2243&lt;5.7,"Normal",D2243&lt;6.5,"Prediabetes",D2243&gt;=6.5,"Diabetes")</f>
        <v>Normal</v>
      </c>
      <c r="F2243" s="9" t="s">
        <v>2380</v>
      </c>
      <c r="G2243" s="9" t="s">
        <v>2378</v>
      </c>
      <c r="H2243" s="9" t="s">
        <v>2380</v>
      </c>
      <c r="I2243" s="11">
        <v>1</v>
      </c>
      <c r="J2243" s="17" t="s">
        <v>2378</v>
      </c>
    </row>
    <row r="2244" spans="1:10" x14ac:dyDescent="0.3">
      <c r="A2244" s="9" t="s">
        <v>114</v>
      </c>
      <c r="B2244" s="9">
        <v>15.6</v>
      </c>
      <c r="C2244" s="11" t="str" cm="1">
        <f t="array" ref="C2244">_xlfn.IFS(B2244&lt;18.5,"Underweight",B2244&lt;24.9,"Normal Weight",B2244&lt;30,"Overweight",B2244&gt;=30,"Obesity")</f>
        <v>Underweight</v>
      </c>
      <c r="D2244" s="9">
        <v>4.12</v>
      </c>
      <c r="E2244" s="11" t="str" cm="1">
        <f t="array" ref="E2244">_xlfn.IFS(D2244&lt;5.7,"Normal",D2244&lt;6.5,"Prediabetes",D2244&gt;=6.5,"Diabetes")</f>
        <v>Normal</v>
      </c>
      <c r="F2244" s="9" t="s">
        <v>2380</v>
      </c>
      <c r="G2244" s="9" t="s">
        <v>2378</v>
      </c>
      <c r="H2244" s="9" t="s">
        <v>2378</v>
      </c>
      <c r="I2244" s="11">
        <v>1</v>
      </c>
      <c r="J2244" s="17" t="s">
        <v>2378</v>
      </c>
    </row>
    <row r="2245" spans="1:10" x14ac:dyDescent="0.3">
      <c r="A2245" s="9" t="s">
        <v>113</v>
      </c>
      <c r="B2245" s="9">
        <v>24.39</v>
      </c>
      <c r="C2245" s="11" t="str" cm="1">
        <f t="array" ref="C2245">_xlfn.IFS(B2245&lt;18.5,"Underweight",B2245&lt;24.9,"Normal Weight",B2245&lt;30,"Overweight",B2245&gt;=30,"Obesity")</f>
        <v>Normal Weight</v>
      </c>
      <c r="D2245" s="9">
        <v>6.24</v>
      </c>
      <c r="E2245" s="11" t="str" cm="1">
        <f t="array" ref="E2245">_xlfn.IFS(D2245&lt;5.7,"Normal",D2245&lt;6.5,"Prediabetes",D2245&gt;=6.5,"Diabetes")</f>
        <v>Prediabetes</v>
      </c>
      <c r="F2245" s="9" t="s">
        <v>2378</v>
      </c>
      <c r="G2245" s="9" t="s">
        <v>2378</v>
      </c>
      <c r="H2245" s="9" t="s">
        <v>2378</v>
      </c>
      <c r="I2245" s="11">
        <v>1</v>
      </c>
      <c r="J2245" s="17" t="s">
        <v>2378</v>
      </c>
    </row>
    <row r="2246" spans="1:10" x14ac:dyDescent="0.3">
      <c r="A2246" s="9" t="s">
        <v>112</v>
      </c>
      <c r="B2246" s="9">
        <v>24.75</v>
      </c>
      <c r="C2246" s="11" t="str" cm="1">
        <f t="array" ref="C2246">_xlfn.IFS(B2246&lt;18.5,"Underweight",B2246&lt;24.9,"Normal Weight",B2246&lt;30,"Overweight",B2246&gt;=30,"Obesity")</f>
        <v>Normal Weight</v>
      </c>
      <c r="D2246" s="9">
        <v>4.83</v>
      </c>
      <c r="E2246" s="11" t="str" cm="1">
        <f t="array" ref="E2246">_xlfn.IFS(D2246&lt;5.7,"Normal",D2246&lt;6.5,"Prediabetes",D2246&gt;=6.5,"Diabetes")</f>
        <v>Normal</v>
      </c>
      <c r="F2246" s="9" t="s">
        <v>2378</v>
      </c>
      <c r="G2246" s="9" t="s">
        <v>2378</v>
      </c>
      <c r="H2246" s="9" t="s">
        <v>2378</v>
      </c>
      <c r="I2246" s="11">
        <v>0</v>
      </c>
      <c r="J2246" s="17" t="s">
        <v>2378</v>
      </c>
    </row>
    <row r="2247" spans="1:10" x14ac:dyDescent="0.3">
      <c r="A2247" s="9" t="s">
        <v>111</v>
      </c>
      <c r="B2247" s="9">
        <v>20.88</v>
      </c>
      <c r="C2247" s="11" t="str" cm="1">
        <f t="array" ref="C2247">_xlfn.IFS(B2247&lt;18.5,"Underweight",B2247&lt;24.9,"Normal Weight",B2247&lt;30,"Overweight",B2247&gt;=30,"Obesity")</f>
        <v>Normal Weight</v>
      </c>
      <c r="D2247" s="9">
        <v>7.4</v>
      </c>
      <c r="E2247" s="11" t="str" cm="1">
        <f t="array" ref="E2247">_xlfn.IFS(D2247&lt;5.7,"Normal",D2247&lt;6.5,"Prediabetes",D2247&gt;=6.5,"Diabetes")</f>
        <v>Diabetes</v>
      </c>
      <c r="F2247" s="9" t="s">
        <v>2378</v>
      </c>
      <c r="G2247" s="9" t="s">
        <v>2378</v>
      </c>
      <c r="H2247" s="9" t="s">
        <v>2378</v>
      </c>
      <c r="I2247" s="11">
        <v>0</v>
      </c>
      <c r="J2247" s="17" t="s">
        <v>2378</v>
      </c>
    </row>
    <row r="2248" spans="1:10" x14ac:dyDescent="0.3">
      <c r="A2248" s="9" t="s">
        <v>110</v>
      </c>
      <c r="B2248" s="9">
        <v>20.43</v>
      </c>
      <c r="C2248" s="11" t="str" cm="1">
        <f t="array" ref="C2248">_xlfn.IFS(B2248&lt;18.5,"Underweight",B2248&lt;24.9,"Normal Weight",B2248&lt;30,"Overweight",B2248&gt;=30,"Obesity")</f>
        <v>Normal Weight</v>
      </c>
      <c r="D2248" s="9">
        <v>4.54</v>
      </c>
      <c r="E2248" s="11" t="str" cm="1">
        <f t="array" ref="E2248">_xlfn.IFS(D2248&lt;5.7,"Normal",D2248&lt;6.5,"Prediabetes",D2248&gt;=6.5,"Diabetes")</f>
        <v>Normal</v>
      </c>
      <c r="F2248" s="9" t="s">
        <v>2378</v>
      </c>
      <c r="G2248" s="9" t="s">
        <v>2378</v>
      </c>
      <c r="H2248" s="9" t="s">
        <v>2378</v>
      </c>
      <c r="I2248" s="11">
        <v>0</v>
      </c>
      <c r="J2248" s="17" t="s">
        <v>2378</v>
      </c>
    </row>
    <row r="2249" spans="1:10" x14ac:dyDescent="0.3">
      <c r="A2249" s="9" t="s">
        <v>109</v>
      </c>
      <c r="B2249" s="9">
        <v>15.18</v>
      </c>
      <c r="C2249" s="11" t="str" cm="1">
        <f t="array" ref="C2249">_xlfn.IFS(B2249&lt;18.5,"Underweight",B2249&lt;24.9,"Normal Weight",B2249&lt;30,"Overweight",B2249&gt;=30,"Obesity")</f>
        <v>Underweight</v>
      </c>
      <c r="D2249" s="9">
        <v>11.11</v>
      </c>
      <c r="E2249" s="11" t="str" cm="1">
        <f t="array" ref="E2249">_xlfn.IFS(D2249&lt;5.7,"Normal",D2249&lt;6.5,"Prediabetes",D2249&gt;=6.5,"Diabetes")</f>
        <v>Diabetes</v>
      </c>
      <c r="F2249" s="9" t="s">
        <v>2378</v>
      </c>
      <c r="G2249" s="9" t="s">
        <v>2378</v>
      </c>
      <c r="H2249" s="9" t="s">
        <v>2378</v>
      </c>
      <c r="I2249" s="11">
        <v>0</v>
      </c>
      <c r="J2249" s="17" t="s">
        <v>2378</v>
      </c>
    </row>
    <row r="2250" spans="1:10" x14ac:dyDescent="0.3">
      <c r="A2250" s="9" t="s">
        <v>108</v>
      </c>
      <c r="B2250" s="9">
        <v>15.12</v>
      </c>
      <c r="C2250" s="11" t="str" cm="1">
        <f t="array" ref="C2250">_xlfn.IFS(B2250&lt;18.5,"Underweight",B2250&lt;24.9,"Normal Weight",B2250&lt;30,"Overweight",B2250&gt;=30,"Obesity")</f>
        <v>Underweight</v>
      </c>
      <c r="D2250" s="9">
        <v>4.03</v>
      </c>
      <c r="E2250" s="11" t="str" cm="1">
        <f t="array" ref="E2250">_xlfn.IFS(D2250&lt;5.7,"Normal",D2250&lt;6.5,"Prediabetes",D2250&gt;=6.5,"Diabetes")</f>
        <v>Normal</v>
      </c>
      <c r="F2250" s="9" t="s">
        <v>2380</v>
      </c>
      <c r="G2250" s="9" t="s">
        <v>2378</v>
      </c>
      <c r="H2250" s="9" t="s">
        <v>2378</v>
      </c>
      <c r="I2250" s="11">
        <v>0</v>
      </c>
      <c r="J2250" s="17" t="s">
        <v>2378</v>
      </c>
    </row>
    <row r="2251" spans="1:10" x14ac:dyDescent="0.3">
      <c r="A2251" s="9" t="s">
        <v>107</v>
      </c>
      <c r="B2251" s="9">
        <v>23.88</v>
      </c>
      <c r="C2251" s="11" t="str" cm="1">
        <f t="array" ref="C2251">_xlfn.IFS(B2251&lt;18.5,"Underweight",B2251&lt;24.9,"Normal Weight",B2251&lt;30,"Overweight",B2251&gt;=30,"Obesity")</f>
        <v>Normal Weight</v>
      </c>
      <c r="D2251" s="9">
        <v>4.51</v>
      </c>
      <c r="E2251" s="11" t="str" cm="1">
        <f t="array" ref="E2251">_xlfn.IFS(D2251&lt;5.7,"Normal",D2251&lt;6.5,"Prediabetes",D2251&gt;=6.5,"Diabetes")</f>
        <v>Normal</v>
      </c>
      <c r="F2251" s="9" t="s">
        <v>2378</v>
      </c>
      <c r="G2251" s="9" t="s">
        <v>2378</v>
      </c>
      <c r="H2251" s="9" t="s">
        <v>2378</v>
      </c>
      <c r="I2251" s="11">
        <v>1</v>
      </c>
      <c r="J2251" s="17" t="s">
        <v>2378</v>
      </c>
    </row>
    <row r="2252" spans="1:10" x14ac:dyDescent="0.3">
      <c r="A2252" s="9" t="s">
        <v>106</v>
      </c>
      <c r="B2252" s="9">
        <v>16.13</v>
      </c>
      <c r="C2252" s="11" t="str" cm="1">
        <f t="array" ref="C2252">_xlfn.IFS(B2252&lt;18.5,"Underweight",B2252&lt;24.9,"Normal Weight",B2252&lt;30,"Overweight",B2252&gt;=30,"Obesity")</f>
        <v>Underweight</v>
      </c>
      <c r="D2252" s="9">
        <v>5.56</v>
      </c>
      <c r="E2252" s="11" t="str" cm="1">
        <f t="array" ref="E2252">_xlfn.IFS(D2252&lt;5.7,"Normal",D2252&lt;6.5,"Prediabetes",D2252&gt;=6.5,"Diabetes")</f>
        <v>Normal</v>
      </c>
      <c r="F2252" s="9" t="s">
        <v>2378</v>
      </c>
      <c r="G2252" s="9" t="s">
        <v>2379</v>
      </c>
      <c r="H2252" s="9" t="s">
        <v>2378</v>
      </c>
      <c r="I2252" s="11">
        <v>1</v>
      </c>
      <c r="J2252" s="17" t="s">
        <v>2378</v>
      </c>
    </row>
    <row r="2253" spans="1:10" x14ac:dyDescent="0.3">
      <c r="A2253" s="9" t="s">
        <v>105</v>
      </c>
      <c r="B2253" s="9">
        <v>24.09</v>
      </c>
      <c r="C2253" s="11" t="str" cm="1">
        <f t="array" ref="C2253">_xlfn.IFS(B2253&lt;18.5,"Underweight",B2253&lt;24.9,"Normal Weight",B2253&lt;30,"Overweight",B2253&gt;=30,"Obesity")</f>
        <v>Normal Weight</v>
      </c>
      <c r="D2253" s="9">
        <v>4.0999999999999996</v>
      </c>
      <c r="E2253" s="11" t="str" cm="1">
        <f t="array" ref="E2253">_xlfn.IFS(D2253&lt;5.7,"Normal",D2253&lt;6.5,"Prediabetes",D2253&gt;=6.5,"Diabetes")</f>
        <v>Normal</v>
      </c>
      <c r="F2253" s="9" t="s">
        <v>2378</v>
      </c>
      <c r="G2253" s="9" t="s">
        <v>2379</v>
      </c>
      <c r="H2253" s="9" t="s">
        <v>2378</v>
      </c>
      <c r="I2253" s="11">
        <v>1</v>
      </c>
      <c r="J2253" s="17" t="s">
        <v>2378</v>
      </c>
    </row>
    <row r="2254" spans="1:10" x14ac:dyDescent="0.3">
      <c r="A2254" s="9" t="s">
        <v>104</v>
      </c>
      <c r="B2254" s="9">
        <v>19.43</v>
      </c>
      <c r="C2254" s="11" t="str" cm="1">
        <f t="array" ref="C2254">_xlfn.IFS(B2254&lt;18.5,"Underweight",B2254&lt;24.9,"Normal Weight",B2254&lt;30,"Overweight",B2254&gt;=30,"Obesity")</f>
        <v>Normal Weight</v>
      </c>
      <c r="D2254" s="9">
        <v>5.85</v>
      </c>
      <c r="E2254" s="11" t="str" cm="1">
        <f t="array" ref="E2254">_xlfn.IFS(D2254&lt;5.7,"Normal",D2254&lt;6.5,"Prediabetes",D2254&gt;=6.5,"Diabetes")</f>
        <v>Prediabetes</v>
      </c>
      <c r="F2254" s="9" t="s">
        <v>2378</v>
      </c>
      <c r="G2254" s="9" t="s">
        <v>2379</v>
      </c>
      <c r="H2254" s="9" t="s">
        <v>2378</v>
      </c>
      <c r="I2254" s="11">
        <v>1</v>
      </c>
      <c r="J2254" s="17" t="s">
        <v>2378</v>
      </c>
    </row>
    <row r="2255" spans="1:10" x14ac:dyDescent="0.3">
      <c r="A2255" s="9" t="s">
        <v>103</v>
      </c>
      <c r="B2255" s="9">
        <v>15.22</v>
      </c>
      <c r="C2255" s="11" t="str" cm="1">
        <f t="array" ref="C2255">_xlfn.IFS(B2255&lt;18.5,"Underweight",B2255&lt;24.9,"Normal Weight",B2255&lt;30,"Overweight",B2255&gt;=30,"Obesity")</f>
        <v>Underweight</v>
      </c>
      <c r="D2255" s="9">
        <v>4.92</v>
      </c>
      <c r="E2255" s="11" t="str" cm="1">
        <f t="array" ref="E2255">_xlfn.IFS(D2255&lt;5.7,"Normal",D2255&lt;6.5,"Prediabetes",D2255&gt;=6.5,"Diabetes")</f>
        <v>Normal</v>
      </c>
      <c r="F2255" s="9" t="s">
        <v>2380</v>
      </c>
      <c r="G2255" s="9" t="s">
        <v>2378</v>
      </c>
      <c r="H2255" s="9" t="s">
        <v>2380</v>
      </c>
      <c r="I2255" s="11">
        <v>1</v>
      </c>
      <c r="J2255" s="17" t="s">
        <v>2378</v>
      </c>
    </row>
    <row r="2256" spans="1:10" x14ac:dyDescent="0.3">
      <c r="A2256" s="9" t="s">
        <v>102</v>
      </c>
      <c r="B2256" s="9">
        <v>20.72</v>
      </c>
      <c r="C2256" s="11" t="str" cm="1">
        <f t="array" ref="C2256">_xlfn.IFS(B2256&lt;18.5,"Underweight",B2256&lt;24.9,"Normal Weight",B2256&lt;30,"Overweight",B2256&gt;=30,"Obesity")</f>
        <v>Normal Weight</v>
      </c>
      <c r="D2256" s="9">
        <v>9.4600000000000009</v>
      </c>
      <c r="E2256" s="11" t="str" cm="1">
        <f t="array" ref="E2256">_xlfn.IFS(D2256&lt;5.7,"Normal",D2256&lt;6.5,"Prediabetes",D2256&gt;=6.5,"Diabetes")</f>
        <v>Diabetes</v>
      </c>
      <c r="F2256" s="9" t="s">
        <v>2378</v>
      </c>
      <c r="G2256" s="9" t="s">
        <v>2378</v>
      </c>
      <c r="H2256" s="9" t="s">
        <v>2378</v>
      </c>
      <c r="I2256" s="11">
        <v>0</v>
      </c>
      <c r="J2256" s="17" t="s">
        <v>2378</v>
      </c>
    </row>
    <row r="2257" spans="1:10" x14ac:dyDescent="0.3">
      <c r="A2257" s="9" t="s">
        <v>101</v>
      </c>
      <c r="B2257" s="9">
        <v>35.4</v>
      </c>
      <c r="C2257" s="11" t="str" cm="1">
        <f t="array" ref="C2257">_xlfn.IFS(B2257&lt;18.5,"Underweight",B2257&lt;24.9,"Normal Weight",B2257&lt;30,"Overweight",B2257&gt;=30,"Obesity")</f>
        <v>Obesity</v>
      </c>
      <c r="D2257" s="9">
        <v>5.94</v>
      </c>
      <c r="E2257" s="11" t="str" cm="1">
        <f t="array" ref="E2257">_xlfn.IFS(D2257&lt;5.7,"Normal",D2257&lt;6.5,"Prediabetes",D2257&gt;=6.5,"Diabetes")</f>
        <v>Prediabetes</v>
      </c>
      <c r="F2257" s="9" t="s">
        <v>2378</v>
      </c>
      <c r="G2257" s="9" t="s">
        <v>2378</v>
      </c>
      <c r="H2257" s="9" t="s">
        <v>2380</v>
      </c>
      <c r="I2257" s="11">
        <v>1</v>
      </c>
      <c r="J2257" s="17" t="s">
        <v>2378</v>
      </c>
    </row>
    <row r="2258" spans="1:10" x14ac:dyDescent="0.3">
      <c r="A2258" s="9" t="s">
        <v>100</v>
      </c>
      <c r="B2258" s="9">
        <v>34.4</v>
      </c>
      <c r="C2258" s="11" t="str" cm="1">
        <f t="array" ref="C2258">_xlfn.IFS(B2258&lt;18.5,"Underweight",B2258&lt;24.9,"Normal Weight",B2258&lt;30,"Overweight",B2258&gt;=30,"Obesity")</f>
        <v>Obesity</v>
      </c>
      <c r="D2258" s="9">
        <v>5.7</v>
      </c>
      <c r="E2258" s="11" t="str" cm="1">
        <f t="array" ref="E2258">_xlfn.IFS(D2258&lt;5.7,"Normal",D2258&lt;6.5,"Prediabetes",D2258&gt;=6.5,"Diabetes")</f>
        <v>Prediabetes</v>
      </c>
      <c r="F2258" s="9" t="s">
        <v>2378</v>
      </c>
      <c r="G2258" s="9" t="s">
        <v>2378</v>
      </c>
      <c r="H2258" s="9" t="s">
        <v>2380</v>
      </c>
      <c r="I2258" s="11">
        <v>1</v>
      </c>
      <c r="J2258" s="17" t="s">
        <v>2378</v>
      </c>
    </row>
    <row r="2259" spans="1:10" x14ac:dyDescent="0.3">
      <c r="A2259" s="9" t="s">
        <v>99</v>
      </c>
      <c r="B2259" s="9">
        <v>34.1</v>
      </c>
      <c r="C2259" s="11" t="str" cm="1">
        <f t="array" ref="C2259">_xlfn.IFS(B2259&lt;18.5,"Underweight",B2259&lt;24.9,"Normal Weight",B2259&lt;30,"Overweight",B2259&gt;=30,"Obesity")</f>
        <v>Obesity</v>
      </c>
      <c r="D2259" s="9">
        <v>4.13</v>
      </c>
      <c r="E2259" s="11" t="str" cm="1">
        <f t="array" ref="E2259">_xlfn.IFS(D2259&lt;5.7,"Normal",D2259&lt;6.5,"Prediabetes",D2259&gt;=6.5,"Diabetes")</f>
        <v>Normal</v>
      </c>
      <c r="F2259" s="9" t="s">
        <v>2378</v>
      </c>
      <c r="G2259" s="9" t="s">
        <v>2378</v>
      </c>
      <c r="H2259" s="9" t="s">
        <v>2380</v>
      </c>
      <c r="I2259" s="11">
        <v>1</v>
      </c>
      <c r="J2259" s="17" t="s">
        <v>2378</v>
      </c>
    </row>
    <row r="2260" spans="1:10" x14ac:dyDescent="0.3">
      <c r="A2260" s="9" t="s">
        <v>98</v>
      </c>
      <c r="B2260" s="9">
        <v>30.4</v>
      </c>
      <c r="C2260" s="11" t="str" cm="1">
        <f t="array" ref="C2260">_xlfn.IFS(B2260&lt;18.5,"Underweight",B2260&lt;24.9,"Normal Weight",B2260&lt;30,"Overweight",B2260&gt;=30,"Obesity")</f>
        <v>Obesity</v>
      </c>
      <c r="D2260" s="9">
        <v>4.7699999999999996</v>
      </c>
      <c r="E2260" s="11" t="str" cm="1">
        <f t="array" ref="E2260">_xlfn.IFS(D2260&lt;5.7,"Normal",D2260&lt;6.5,"Prediabetes",D2260&gt;=6.5,"Diabetes")</f>
        <v>Normal</v>
      </c>
      <c r="F2260" s="9" t="s">
        <v>2378</v>
      </c>
      <c r="G2260" s="9" t="s">
        <v>2378</v>
      </c>
      <c r="H2260" s="9" t="s">
        <v>2380</v>
      </c>
      <c r="I2260" s="11">
        <v>1</v>
      </c>
      <c r="J2260" s="17" t="s">
        <v>2378</v>
      </c>
    </row>
    <row r="2261" spans="1:10" x14ac:dyDescent="0.3">
      <c r="A2261" s="9" t="s">
        <v>97</v>
      </c>
      <c r="B2261" s="9">
        <v>28.7</v>
      </c>
      <c r="C2261" s="11" t="str" cm="1">
        <f t="array" ref="C2261">_xlfn.IFS(B2261&lt;18.5,"Underweight",B2261&lt;24.9,"Normal Weight",B2261&lt;30,"Overweight",B2261&gt;=30,"Obesity")</f>
        <v>Overweight</v>
      </c>
      <c r="D2261" s="9">
        <v>4.99</v>
      </c>
      <c r="E2261" s="11" t="str" cm="1">
        <f t="array" ref="E2261">_xlfn.IFS(D2261&lt;5.7,"Normal",D2261&lt;6.5,"Prediabetes",D2261&gt;=6.5,"Diabetes")</f>
        <v>Normal</v>
      </c>
      <c r="F2261" s="9" t="s">
        <v>2378</v>
      </c>
      <c r="G2261" s="9" t="s">
        <v>2378</v>
      </c>
      <c r="H2261" s="9" t="s">
        <v>2380</v>
      </c>
      <c r="I2261" s="11">
        <v>1</v>
      </c>
      <c r="J2261" s="17" t="s">
        <v>2378</v>
      </c>
    </row>
    <row r="2262" spans="1:10" x14ac:dyDescent="0.3">
      <c r="A2262" s="9" t="s">
        <v>96</v>
      </c>
      <c r="B2262" s="9">
        <v>17.440000000000001</v>
      </c>
      <c r="C2262" s="11" t="str" cm="1">
        <f t="array" ref="C2262">_xlfn.IFS(B2262&lt;18.5,"Underweight",B2262&lt;24.9,"Normal Weight",B2262&lt;30,"Overweight",B2262&gt;=30,"Obesity")</f>
        <v>Underweight</v>
      </c>
      <c r="D2262" s="9">
        <v>4.42</v>
      </c>
      <c r="E2262" s="11" t="str" cm="1">
        <f t="array" ref="E2262">_xlfn.IFS(D2262&lt;5.7,"Normal",D2262&lt;6.5,"Prediabetes",D2262&gt;=6.5,"Diabetes")</f>
        <v>Normal</v>
      </c>
      <c r="F2262" s="9" t="s">
        <v>2380</v>
      </c>
      <c r="G2262" s="9" t="s">
        <v>2378</v>
      </c>
      <c r="H2262" s="9" t="s">
        <v>2380</v>
      </c>
      <c r="I2262" s="11">
        <v>1</v>
      </c>
      <c r="J2262" s="17" t="s">
        <v>2378</v>
      </c>
    </row>
    <row r="2263" spans="1:10" x14ac:dyDescent="0.3">
      <c r="A2263" s="9" t="s">
        <v>95</v>
      </c>
      <c r="B2263" s="9">
        <v>27.6</v>
      </c>
      <c r="C2263" s="11" t="str" cm="1">
        <f t="array" ref="C2263">_xlfn.IFS(B2263&lt;18.5,"Underweight",B2263&lt;24.9,"Normal Weight",B2263&lt;30,"Overweight",B2263&gt;=30,"Obesity")</f>
        <v>Overweight</v>
      </c>
      <c r="D2263" s="9">
        <v>4.01</v>
      </c>
      <c r="E2263" s="11" t="str" cm="1">
        <f t="array" ref="E2263">_xlfn.IFS(D2263&lt;5.7,"Normal",D2263&lt;6.5,"Prediabetes",D2263&gt;=6.5,"Diabetes")</f>
        <v>Normal</v>
      </c>
      <c r="F2263" s="9" t="s">
        <v>2378</v>
      </c>
      <c r="G2263" s="9" t="s">
        <v>2378</v>
      </c>
      <c r="H2263" s="9" t="s">
        <v>2380</v>
      </c>
      <c r="I2263" s="11">
        <v>1</v>
      </c>
      <c r="J2263" s="17" t="s">
        <v>2378</v>
      </c>
    </row>
    <row r="2264" spans="1:10" x14ac:dyDescent="0.3">
      <c r="A2264" s="9" t="s">
        <v>94</v>
      </c>
      <c r="B2264" s="9">
        <v>20.7</v>
      </c>
      <c r="C2264" s="11" t="str" cm="1">
        <f t="array" ref="C2264">_xlfn.IFS(B2264&lt;18.5,"Underweight",B2264&lt;24.9,"Normal Weight",B2264&lt;30,"Overweight",B2264&gt;=30,"Obesity")</f>
        <v>Normal Weight</v>
      </c>
      <c r="D2264" s="9">
        <v>4.49</v>
      </c>
      <c r="E2264" s="11" t="str" cm="1">
        <f t="array" ref="E2264">_xlfn.IFS(D2264&lt;5.7,"Normal",D2264&lt;6.5,"Prediabetes",D2264&gt;=6.5,"Diabetes")</f>
        <v>Normal</v>
      </c>
      <c r="F2264" s="9" t="s">
        <v>2378</v>
      </c>
      <c r="G2264" s="9" t="s">
        <v>2378</v>
      </c>
      <c r="H2264" s="9" t="s">
        <v>2380</v>
      </c>
      <c r="I2264" s="11">
        <v>1</v>
      </c>
      <c r="J2264" s="17" t="s">
        <v>2378</v>
      </c>
    </row>
    <row r="2265" spans="1:10" x14ac:dyDescent="0.3">
      <c r="A2265" s="9" t="s">
        <v>93</v>
      </c>
      <c r="B2265" s="9">
        <v>20.3</v>
      </c>
      <c r="C2265" s="11" t="str" cm="1">
        <f t="array" ref="C2265">_xlfn.IFS(B2265&lt;18.5,"Underweight",B2265&lt;24.9,"Normal Weight",B2265&lt;30,"Overweight",B2265&gt;=30,"Obesity")</f>
        <v>Normal Weight</v>
      </c>
      <c r="D2265" s="9">
        <v>6.37</v>
      </c>
      <c r="E2265" s="11" t="str" cm="1">
        <f t="array" ref="E2265">_xlfn.IFS(D2265&lt;5.7,"Normal",D2265&lt;6.5,"Prediabetes",D2265&gt;=6.5,"Diabetes")</f>
        <v>Prediabetes</v>
      </c>
      <c r="F2265" s="9" t="s">
        <v>2378</v>
      </c>
      <c r="G2265" s="9" t="s">
        <v>2378</v>
      </c>
      <c r="H2265" s="9" t="s">
        <v>2380</v>
      </c>
      <c r="I2265" s="11">
        <v>1</v>
      </c>
      <c r="J2265" s="17" t="s">
        <v>2378</v>
      </c>
    </row>
    <row r="2266" spans="1:10" x14ac:dyDescent="0.3">
      <c r="A2266" s="9" t="s">
        <v>92</v>
      </c>
      <c r="B2266" s="9">
        <v>19.8</v>
      </c>
      <c r="C2266" s="11" t="str" cm="1">
        <f t="array" ref="C2266">_xlfn.IFS(B2266&lt;18.5,"Underweight",B2266&lt;24.9,"Normal Weight",B2266&lt;30,"Overweight",B2266&gt;=30,"Obesity")</f>
        <v>Normal Weight</v>
      </c>
      <c r="D2266" s="9">
        <v>5.12</v>
      </c>
      <c r="E2266" s="11" t="str" cm="1">
        <f t="array" ref="E2266">_xlfn.IFS(D2266&lt;5.7,"Normal",D2266&lt;6.5,"Prediabetes",D2266&gt;=6.5,"Diabetes")</f>
        <v>Normal</v>
      </c>
      <c r="F2266" s="9" t="s">
        <v>2378</v>
      </c>
      <c r="G2266" s="9" t="s">
        <v>2378</v>
      </c>
      <c r="H2266" s="9" t="s">
        <v>2380</v>
      </c>
      <c r="I2266" s="11">
        <v>1</v>
      </c>
      <c r="J2266" s="17" t="s">
        <v>2378</v>
      </c>
    </row>
    <row r="2267" spans="1:10" x14ac:dyDescent="0.3">
      <c r="A2267" s="9" t="s">
        <v>91</v>
      </c>
      <c r="B2267" s="9">
        <v>21.87</v>
      </c>
      <c r="C2267" s="11" t="str" cm="1">
        <f t="array" ref="C2267">_xlfn.IFS(B2267&lt;18.5,"Underweight",B2267&lt;24.9,"Normal Weight",B2267&lt;30,"Overweight",B2267&gt;=30,"Obesity")</f>
        <v>Normal Weight</v>
      </c>
      <c r="D2267" s="9">
        <v>8.59</v>
      </c>
      <c r="E2267" s="11" t="str" cm="1">
        <f t="array" ref="E2267">_xlfn.IFS(D2267&lt;5.7,"Normal",D2267&lt;6.5,"Prediabetes",D2267&gt;=6.5,"Diabetes")</f>
        <v>Diabetes</v>
      </c>
      <c r="F2267" s="9" t="s">
        <v>2378</v>
      </c>
      <c r="G2267" s="9" t="s">
        <v>2378</v>
      </c>
      <c r="H2267" s="9" t="s">
        <v>2378</v>
      </c>
      <c r="I2267" s="11">
        <v>0</v>
      </c>
      <c r="J2267" s="17" t="s">
        <v>2378</v>
      </c>
    </row>
    <row r="2268" spans="1:10" x14ac:dyDescent="0.3">
      <c r="A2268" s="9" t="s">
        <v>90</v>
      </c>
      <c r="B2268" s="9">
        <v>16.600000000000001</v>
      </c>
      <c r="C2268" s="11" t="str" cm="1">
        <f t="array" ref="C2268">_xlfn.IFS(B2268&lt;18.5,"Underweight",B2268&lt;24.9,"Normal Weight",B2268&lt;30,"Overweight",B2268&gt;=30,"Obesity")</f>
        <v>Underweight</v>
      </c>
      <c r="D2268" s="9">
        <v>5.87</v>
      </c>
      <c r="E2268" s="11" t="str" cm="1">
        <f t="array" ref="E2268">_xlfn.IFS(D2268&lt;5.7,"Normal",D2268&lt;6.5,"Prediabetes",D2268&gt;=6.5,"Diabetes")</f>
        <v>Prediabetes</v>
      </c>
      <c r="F2268" s="9" t="s">
        <v>2378</v>
      </c>
      <c r="G2268" s="9" t="s">
        <v>2378</v>
      </c>
      <c r="H2268" s="9" t="s">
        <v>2378</v>
      </c>
      <c r="I2268" s="11">
        <v>1</v>
      </c>
      <c r="J2268" s="17" t="s">
        <v>2378</v>
      </c>
    </row>
    <row r="2269" spans="1:10" x14ac:dyDescent="0.3">
      <c r="A2269" s="9" t="s">
        <v>89</v>
      </c>
      <c r="B2269" s="9">
        <v>21.98</v>
      </c>
      <c r="C2269" s="11" t="str" cm="1">
        <f t="array" ref="C2269">_xlfn.IFS(B2269&lt;18.5,"Underweight",B2269&lt;24.9,"Normal Weight",B2269&lt;30,"Overweight",B2269&gt;=30,"Obesity")</f>
        <v>Normal Weight</v>
      </c>
      <c r="D2269" s="9">
        <v>7.03</v>
      </c>
      <c r="E2269" s="11" t="str" cm="1">
        <f t="array" ref="E2269">_xlfn.IFS(D2269&lt;5.7,"Normal",D2269&lt;6.5,"Prediabetes",D2269&gt;=6.5,"Diabetes")</f>
        <v>Diabetes</v>
      </c>
      <c r="F2269" s="9" t="s">
        <v>2378</v>
      </c>
      <c r="G2269" s="9" t="s">
        <v>2378</v>
      </c>
      <c r="H2269" s="9" t="s">
        <v>2378</v>
      </c>
      <c r="I2269" s="11">
        <v>0</v>
      </c>
      <c r="J2269" s="17" t="s">
        <v>2378</v>
      </c>
    </row>
    <row r="2270" spans="1:10" x14ac:dyDescent="0.3">
      <c r="A2270" s="9" t="s">
        <v>88</v>
      </c>
      <c r="B2270" s="9">
        <v>19.7</v>
      </c>
      <c r="C2270" s="11" t="str" cm="1">
        <f t="array" ref="C2270">_xlfn.IFS(B2270&lt;18.5,"Underweight",B2270&lt;24.9,"Normal Weight",B2270&lt;30,"Overweight",B2270&gt;=30,"Obesity")</f>
        <v>Normal Weight</v>
      </c>
      <c r="D2270" s="9">
        <v>5.51</v>
      </c>
      <c r="E2270" s="11" t="str" cm="1">
        <f t="array" ref="E2270">_xlfn.IFS(D2270&lt;5.7,"Normal",D2270&lt;6.5,"Prediabetes",D2270&gt;=6.5,"Diabetes")</f>
        <v>Normal</v>
      </c>
      <c r="F2270" s="9" t="s">
        <v>2378</v>
      </c>
      <c r="G2270" s="9" t="s">
        <v>2378</v>
      </c>
      <c r="H2270" s="9" t="s">
        <v>2378</v>
      </c>
      <c r="I2270" s="11">
        <v>1</v>
      </c>
      <c r="J2270" s="17" t="s">
        <v>2378</v>
      </c>
    </row>
    <row r="2271" spans="1:10" x14ac:dyDescent="0.3">
      <c r="A2271" s="9" t="s">
        <v>87</v>
      </c>
      <c r="B2271" s="9">
        <v>19.21</v>
      </c>
      <c r="C2271" s="11" t="str" cm="1">
        <f t="array" ref="C2271">_xlfn.IFS(B2271&lt;18.5,"Underweight",B2271&lt;24.9,"Normal Weight",B2271&lt;30,"Overweight",B2271&gt;=30,"Obesity")</f>
        <v>Normal Weight</v>
      </c>
      <c r="D2271" s="9">
        <v>4.76</v>
      </c>
      <c r="E2271" s="11" t="str" cm="1">
        <f t="array" ref="E2271">_xlfn.IFS(D2271&lt;5.7,"Normal",D2271&lt;6.5,"Prediabetes",D2271&gt;=6.5,"Diabetes")</f>
        <v>Normal</v>
      </c>
      <c r="F2271" s="9" t="s">
        <v>2378</v>
      </c>
      <c r="G2271" s="9" t="s">
        <v>2379</v>
      </c>
      <c r="H2271" s="9" t="s">
        <v>2378</v>
      </c>
      <c r="I2271" s="11">
        <v>1</v>
      </c>
      <c r="J2271" s="17" t="s">
        <v>2378</v>
      </c>
    </row>
    <row r="2272" spans="1:10" x14ac:dyDescent="0.3">
      <c r="A2272" s="9" t="s">
        <v>86</v>
      </c>
      <c r="B2272" s="9">
        <v>19.3</v>
      </c>
      <c r="C2272" s="11" t="str" cm="1">
        <f t="array" ref="C2272">_xlfn.IFS(B2272&lt;18.5,"Underweight",B2272&lt;24.9,"Normal Weight",B2272&lt;30,"Overweight",B2272&gt;=30,"Obesity")</f>
        <v>Normal Weight</v>
      </c>
      <c r="D2272" s="9">
        <v>4.7</v>
      </c>
      <c r="E2272" s="11" t="str" cm="1">
        <f t="array" ref="E2272">_xlfn.IFS(D2272&lt;5.7,"Normal",D2272&lt;6.5,"Prediabetes",D2272&gt;=6.5,"Diabetes")</f>
        <v>Normal</v>
      </c>
      <c r="F2272" s="9" t="s">
        <v>2378</v>
      </c>
      <c r="G2272" s="9" t="s">
        <v>2379</v>
      </c>
      <c r="H2272" s="9" t="s">
        <v>2378</v>
      </c>
      <c r="I2272" s="11">
        <v>1</v>
      </c>
      <c r="J2272" s="17" t="s">
        <v>2378</v>
      </c>
    </row>
    <row r="2273" spans="1:10" x14ac:dyDescent="0.3">
      <c r="A2273" s="9" t="s">
        <v>85</v>
      </c>
      <c r="B2273" s="9">
        <v>16.22</v>
      </c>
      <c r="C2273" s="11" t="str" cm="1">
        <f t="array" ref="C2273">_xlfn.IFS(B2273&lt;18.5,"Underweight",B2273&lt;24.9,"Normal Weight",B2273&lt;30,"Overweight",B2273&gt;=30,"Obesity")</f>
        <v>Underweight</v>
      </c>
      <c r="D2273" s="9">
        <v>6.21</v>
      </c>
      <c r="E2273" s="11" t="str" cm="1">
        <f t="array" ref="E2273">_xlfn.IFS(D2273&lt;5.7,"Normal",D2273&lt;6.5,"Prediabetes",D2273&gt;=6.5,"Diabetes")</f>
        <v>Prediabetes</v>
      </c>
      <c r="F2273" s="9" t="s">
        <v>2380</v>
      </c>
      <c r="G2273" s="9" t="s">
        <v>2378</v>
      </c>
      <c r="H2273" s="9" t="s">
        <v>2378</v>
      </c>
      <c r="I2273" s="11">
        <v>0</v>
      </c>
      <c r="J2273" s="17" t="s">
        <v>2378</v>
      </c>
    </row>
    <row r="2274" spans="1:10" x14ac:dyDescent="0.3">
      <c r="A2274" s="9" t="s">
        <v>84</v>
      </c>
      <c r="B2274" s="9">
        <v>17.12</v>
      </c>
      <c r="C2274" s="11" t="str" cm="1">
        <f t="array" ref="C2274">_xlfn.IFS(B2274&lt;18.5,"Underweight",B2274&lt;24.9,"Normal Weight",B2274&lt;30,"Overweight",B2274&gt;=30,"Obesity")</f>
        <v>Underweight</v>
      </c>
      <c r="D2274" s="9">
        <v>4.5199999999999996</v>
      </c>
      <c r="E2274" s="11" t="str" cm="1">
        <f t="array" ref="E2274">_xlfn.IFS(D2274&lt;5.7,"Normal",D2274&lt;6.5,"Prediabetes",D2274&gt;=6.5,"Diabetes")</f>
        <v>Normal</v>
      </c>
      <c r="F2274" s="9" t="s">
        <v>2378</v>
      </c>
      <c r="G2274" s="9" t="s">
        <v>2379</v>
      </c>
      <c r="H2274" s="9" t="s">
        <v>2378</v>
      </c>
      <c r="I2274" s="11">
        <v>1</v>
      </c>
      <c r="J2274" s="17" t="s">
        <v>2378</v>
      </c>
    </row>
    <row r="2275" spans="1:10" x14ac:dyDescent="0.3">
      <c r="A2275" s="9" t="s">
        <v>83</v>
      </c>
      <c r="B2275" s="9">
        <v>19.07</v>
      </c>
      <c r="C2275" s="11" t="str" cm="1">
        <f t="array" ref="C2275">_xlfn.IFS(B2275&lt;18.5,"Underweight",B2275&lt;24.9,"Normal Weight",B2275&lt;30,"Overweight",B2275&gt;=30,"Obesity")</f>
        <v>Normal Weight</v>
      </c>
      <c r="D2275" s="9">
        <v>5.45</v>
      </c>
      <c r="E2275" s="11" t="str" cm="1">
        <f t="array" ref="E2275">_xlfn.IFS(D2275&lt;5.7,"Normal",D2275&lt;6.5,"Prediabetes",D2275&gt;=6.5,"Diabetes")</f>
        <v>Normal</v>
      </c>
      <c r="F2275" s="9" t="s">
        <v>2378</v>
      </c>
      <c r="G2275" s="9" t="s">
        <v>2378</v>
      </c>
      <c r="H2275" s="9" t="s">
        <v>2378</v>
      </c>
      <c r="I2275" s="11">
        <v>1</v>
      </c>
      <c r="J2275" s="17" t="s">
        <v>2378</v>
      </c>
    </row>
    <row r="2276" spans="1:10" x14ac:dyDescent="0.3">
      <c r="A2276" s="9" t="s">
        <v>82</v>
      </c>
      <c r="B2276" s="9">
        <v>15.56</v>
      </c>
      <c r="C2276" s="11" t="str" cm="1">
        <f t="array" ref="C2276">_xlfn.IFS(B2276&lt;18.5,"Underweight",B2276&lt;24.9,"Normal Weight",B2276&lt;30,"Overweight",B2276&gt;=30,"Obesity")</f>
        <v>Underweight</v>
      </c>
      <c r="D2276" s="9">
        <v>4.42</v>
      </c>
      <c r="E2276" s="11" t="str" cm="1">
        <f t="array" ref="E2276">_xlfn.IFS(D2276&lt;5.7,"Normal",D2276&lt;6.5,"Prediabetes",D2276&gt;=6.5,"Diabetes")</f>
        <v>Normal</v>
      </c>
      <c r="F2276" s="9" t="s">
        <v>2378</v>
      </c>
      <c r="G2276" s="9" t="s">
        <v>2378</v>
      </c>
      <c r="H2276" s="9" t="s">
        <v>2378</v>
      </c>
      <c r="I2276" s="11">
        <v>0</v>
      </c>
      <c r="J2276" s="17" t="s">
        <v>2378</v>
      </c>
    </row>
    <row r="2277" spans="1:10" x14ac:dyDescent="0.3">
      <c r="A2277" s="9" t="s">
        <v>81</v>
      </c>
      <c r="B2277" s="9">
        <v>22.76</v>
      </c>
      <c r="C2277" s="11" t="str" cm="1">
        <f t="array" ref="C2277">_xlfn.IFS(B2277&lt;18.5,"Underweight",B2277&lt;24.9,"Normal Weight",B2277&lt;30,"Overweight",B2277&gt;=30,"Obesity")</f>
        <v>Normal Weight</v>
      </c>
      <c r="D2277" s="9">
        <v>9.44</v>
      </c>
      <c r="E2277" s="11" t="str" cm="1">
        <f t="array" ref="E2277">_xlfn.IFS(D2277&lt;5.7,"Normal",D2277&lt;6.5,"Prediabetes",D2277&gt;=6.5,"Diabetes")</f>
        <v>Diabetes</v>
      </c>
      <c r="F2277" s="9" t="s">
        <v>2378</v>
      </c>
      <c r="G2277" s="9" t="s">
        <v>2378</v>
      </c>
      <c r="H2277" s="9" t="s">
        <v>2378</v>
      </c>
      <c r="I2277" s="11">
        <v>0</v>
      </c>
      <c r="J2277" s="17" t="s">
        <v>2378</v>
      </c>
    </row>
    <row r="2278" spans="1:10" x14ac:dyDescent="0.3">
      <c r="A2278" s="9" t="s">
        <v>80</v>
      </c>
      <c r="B2278" s="9">
        <v>22.79</v>
      </c>
      <c r="C2278" s="11" t="str" cm="1">
        <f t="array" ref="C2278">_xlfn.IFS(B2278&lt;18.5,"Underweight",B2278&lt;24.9,"Normal Weight",B2278&lt;30,"Overweight",B2278&gt;=30,"Obesity")</f>
        <v>Normal Weight</v>
      </c>
      <c r="D2278" s="9">
        <v>6.15</v>
      </c>
      <c r="E2278" s="11" t="str" cm="1">
        <f t="array" ref="E2278">_xlfn.IFS(D2278&lt;5.7,"Normal",D2278&lt;6.5,"Prediabetes",D2278&gt;=6.5,"Diabetes")</f>
        <v>Prediabetes</v>
      </c>
      <c r="F2278" s="9" t="s">
        <v>2380</v>
      </c>
      <c r="G2278" s="9" t="s">
        <v>2378</v>
      </c>
      <c r="H2278" s="9" t="s">
        <v>2380</v>
      </c>
      <c r="I2278" s="11">
        <v>1</v>
      </c>
      <c r="J2278" s="17" t="s">
        <v>2378</v>
      </c>
    </row>
    <row r="2279" spans="1:10" x14ac:dyDescent="0.3">
      <c r="A2279" s="9" t="s">
        <v>79</v>
      </c>
      <c r="B2279" s="9">
        <v>17.41</v>
      </c>
      <c r="C2279" s="11" t="str" cm="1">
        <f t="array" ref="C2279">_xlfn.IFS(B2279&lt;18.5,"Underweight",B2279&lt;24.9,"Normal Weight",B2279&lt;30,"Overweight",B2279&gt;=30,"Obesity")</f>
        <v>Underweight</v>
      </c>
      <c r="D2279" s="9">
        <v>5.13</v>
      </c>
      <c r="E2279" s="11" t="str" cm="1">
        <f t="array" ref="E2279">_xlfn.IFS(D2279&lt;5.7,"Normal",D2279&lt;6.5,"Prediabetes",D2279&gt;=6.5,"Diabetes")</f>
        <v>Normal</v>
      </c>
      <c r="F2279" s="9" t="s">
        <v>2380</v>
      </c>
      <c r="G2279" s="9" t="s">
        <v>2378</v>
      </c>
      <c r="H2279" s="9" t="s">
        <v>2378</v>
      </c>
      <c r="I2279" s="11">
        <v>0</v>
      </c>
      <c r="J2279" s="17" t="s">
        <v>2378</v>
      </c>
    </row>
    <row r="2280" spans="1:10" x14ac:dyDescent="0.3">
      <c r="A2280" s="9" t="s">
        <v>78</v>
      </c>
      <c r="B2280" s="9">
        <v>19.32</v>
      </c>
      <c r="C2280" s="11" t="str" cm="1">
        <f t="array" ref="C2280">_xlfn.IFS(B2280&lt;18.5,"Underweight",B2280&lt;24.9,"Normal Weight",B2280&lt;30,"Overweight",B2280&gt;=30,"Obesity")</f>
        <v>Normal Weight</v>
      </c>
      <c r="D2280" s="9">
        <v>4.96</v>
      </c>
      <c r="E2280" s="11" t="str" cm="1">
        <f t="array" ref="E2280">_xlfn.IFS(D2280&lt;5.7,"Normal",D2280&lt;6.5,"Prediabetes",D2280&gt;=6.5,"Diabetes")</f>
        <v>Normal</v>
      </c>
      <c r="F2280" s="9" t="s">
        <v>2380</v>
      </c>
      <c r="G2280" s="9" t="s">
        <v>2378</v>
      </c>
      <c r="H2280" s="9" t="s">
        <v>2378</v>
      </c>
      <c r="I2280" s="11">
        <v>0</v>
      </c>
      <c r="J2280" s="17" t="s">
        <v>2378</v>
      </c>
    </row>
    <row r="2281" spans="1:10" x14ac:dyDescent="0.3">
      <c r="A2281" s="9" t="s">
        <v>77</v>
      </c>
      <c r="B2281" s="9">
        <v>18.25</v>
      </c>
      <c r="C2281" s="11" t="str" cm="1">
        <f t="array" ref="C2281">_xlfn.IFS(B2281&lt;18.5,"Underweight",B2281&lt;24.9,"Normal Weight",B2281&lt;30,"Overweight",B2281&gt;=30,"Obesity")</f>
        <v>Underweight</v>
      </c>
      <c r="D2281" s="9">
        <v>10.95</v>
      </c>
      <c r="E2281" s="11" t="str" cm="1">
        <f t="array" ref="E2281">_xlfn.IFS(D2281&lt;5.7,"Normal",D2281&lt;6.5,"Prediabetes",D2281&gt;=6.5,"Diabetes")</f>
        <v>Diabetes</v>
      </c>
      <c r="F2281" s="9" t="s">
        <v>2378</v>
      </c>
      <c r="G2281" s="9" t="s">
        <v>2378</v>
      </c>
      <c r="H2281" s="9" t="s">
        <v>2378</v>
      </c>
      <c r="I2281" s="11">
        <v>0</v>
      </c>
      <c r="J2281" s="17" t="s">
        <v>2378</v>
      </c>
    </row>
    <row r="2282" spans="1:10" x14ac:dyDescent="0.3">
      <c r="A2282" s="9" t="s">
        <v>76</v>
      </c>
      <c r="B2282" s="9">
        <v>53.13</v>
      </c>
      <c r="C2282" s="11" t="str" cm="1">
        <f t="array" ref="C2282">_xlfn.IFS(B2282&lt;18.5,"Underweight",B2282&lt;24.9,"Normal Weight",B2282&lt;30,"Overweight",B2282&gt;=30,"Obesity")</f>
        <v>Obesity</v>
      </c>
      <c r="D2282" s="9">
        <v>4.4400000000000004</v>
      </c>
      <c r="E2282" s="11" t="str" cm="1">
        <f t="array" ref="E2282">_xlfn.IFS(D2282&lt;5.7,"Normal",D2282&lt;6.5,"Prediabetes",D2282&gt;=6.5,"Diabetes")</f>
        <v>Normal</v>
      </c>
      <c r="F2282" s="9" t="s">
        <v>2378</v>
      </c>
      <c r="G2282" s="9" t="s">
        <v>2379</v>
      </c>
      <c r="H2282" s="9" t="s">
        <v>2378</v>
      </c>
      <c r="I2282" s="11">
        <v>1</v>
      </c>
      <c r="J2282" s="17" t="s">
        <v>2378</v>
      </c>
    </row>
    <row r="2283" spans="1:10" x14ac:dyDescent="0.3">
      <c r="A2283" s="9" t="s">
        <v>75</v>
      </c>
      <c r="B2283" s="9">
        <v>20.46</v>
      </c>
      <c r="C2283" s="11" t="str" cm="1">
        <f t="array" ref="C2283">_xlfn.IFS(B2283&lt;18.5,"Underweight",B2283&lt;24.9,"Normal Weight",B2283&lt;30,"Overweight",B2283&gt;=30,"Obesity")</f>
        <v>Normal Weight</v>
      </c>
      <c r="D2283" s="9">
        <v>4.0199999999999996</v>
      </c>
      <c r="E2283" s="11" t="str" cm="1">
        <f t="array" ref="E2283">_xlfn.IFS(D2283&lt;5.7,"Normal",D2283&lt;6.5,"Prediabetes",D2283&gt;=6.5,"Diabetes")</f>
        <v>Normal</v>
      </c>
      <c r="F2283" s="9" t="s">
        <v>2378</v>
      </c>
      <c r="G2283" s="9" t="s">
        <v>2378</v>
      </c>
      <c r="H2283" s="9" t="s">
        <v>2378</v>
      </c>
      <c r="I2283" s="11">
        <v>0</v>
      </c>
      <c r="J2283" s="17" t="s">
        <v>2378</v>
      </c>
    </row>
    <row r="2284" spans="1:10" x14ac:dyDescent="0.3">
      <c r="A2284" s="9" t="s">
        <v>74</v>
      </c>
      <c r="B2284" s="9">
        <v>43.01</v>
      </c>
      <c r="C2284" s="11" t="str" cm="1">
        <f t="array" ref="C2284">_xlfn.IFS(B2284&lt;18.5,"Underweight",B2284&lt;24.9,"Normal Weight",B2284&lt;30,"Overweight",B2284&gt;=30,"Obesity")</f>
        <v>Obesity</v>
      </c>
      <c r="D2284" s="9">
        <v>5.44</v>
      </c>
      <c r="E2284" s="11" t="str" cm="1">
        <f t="array" ref="E2284">_xlfn.IFS(D2284&lt;5.7,"Normal",D2284&lt;6.5,"Prediabetes",D2284&gt;=6.5,"Diabetes")</f>
        <v>Normal</v>
      </c>
      <c r="F2284" s="9" t="s">
        <v>2378</v>
      </c>
      <c r="G2284" s="9" t="s">
        <v>2379</v>
      </c>
      <c r="H2284" s="9" t="s">
        <v>2378</v>
      </c>
      <c r="I2284" s="11">
        <v>1</v>
      </c>
      <c r="J2284" s="17" t="s">
        <v>2378</v>
      </c>
    </row>
    <row r="2285" spans="1:10" x14ac:dyDescent="0.3">
      <c r="A2285" s="9" t="s">
        <v>73</v>
      </c>
      <c r="B2285" s="9">
        <v>15.01</v>
      </c>
      <c r="C2285" s="11" t="str" cm="1">
        <f t="array" ref="C2285">_xlfn.IFS(B2285&lt;18.5,"Underweight",B2285&lt;24.9,"Normal Weight",B2285&lt;30,"Overweight",B2285&gt;=30,"Obesity")</f>
        <v>Underweight</v>
      </c>
      <c r="D2285" s="9">
        <v>4.1500000000000004</v>
      </c>
      <c r="E2285" s="11" t="str" cm="1">
        <f t="array" ref="E2285">_xlfn.IFS(D2285&lt;5.7,"Normal",D2285&lt;6.5,"Prediabetes",D2285&gt;=6.5,"Diabetes")</f>
        <v>Normal</v>
      </c>
      <c r="F2285" s="9" t="s">
        <v>2378</v>
      </c>
      <c r="G2285" s="9" t="s">
        <v>2378</v>
      </c>
      <c r="H2285" s="9" t="s">
        <v>2380</v>
      </c>
      <c r="I2285" s="11">
        <v>1</v>
      </c>
      <c r="J2285" s="17" t="s">
        <v>2378</v>
      </c>
    </row>
    <row r="2286" spans="1:10" x14ac:dyDescent="0.3">
      <c r="A2286" s="9" t="s">
        <v>72</v>
      </c>
      <c r="B2286" s="9">
        <v>41.14</v>
      </c>
      <c r="C2286" s="11" t="str" cm="1">
        <f t="array" ref="C2286">_xlfn.IFS(B2286&lt;18.5,"Underweight",B2286&lt;24.9,"Normal Weight",B2286&lt;30,"Overweight",B2286&gt;=30,"Obesity")</f>
        <v>Obesity</v>
      </c>
      <c r="D2286" s="9">
        <v>6.02</v>
      </c>
      <c r="E2286" s="11" t="str" cm="1">
        <f t="array" ref="E2286">_xlfn.IFS(D2286&lt;5.7,"Normal",D2286&lt;6.5,"Prediabetes",D2286&gt;=6.5,"Diabetes")</f>
        <v>Prediabetes</v>
      </c>
      <c r="F2286" s="9" t="s">
        <v>2378</v>
      </c>
      <c r="G2286" s="9" t="s">
        <v>2379</v>
      </c>
      <c r="H2286" s="9" t="s">
        <v>2378</v>
      </c>
      <c r="I2286" s="11">
        <v>1</v>
      </c>
      <c r="J2286" s="17" t="s">
        <v>2378</v>
      </c>
    </row>
    <row r="2287" spans="1:10" x14ac:dyDescent="0.3">
      <c r="A2287" s="9" t="s">
        <v>71</v>
      </c>
      <c r="B2287" s="9">
        <v>16.55</v>
      </c>
      <c r="C2287" s="11" t="str" cm="1">
        <f t="array" ref="C2287">_xlfn.IFS(B2287&lt;18.5,"Underweight",B2287&lt;24.9,"Normal Weight",B2287&lt;30,"Overweight",B2287&gt;=30,"Obesity")</f>
        <v>Underweight</v>
      </c>
      <c r="D2287" s="9">
        <v>7.73</v>
      </c>
      <c r="E2287" s="11" t="str" cm="1">
        <f t="array" ref="E2287">_xlfn.IFS(D2287&lt;5.7,"Normal",D2287&lt;6.5,"Prediabetes",D2287&gt;=6.5,"Diabetes")</f>
        <v>Diabetes</v>
      </c>
      <c r="F2287" s="9" t="s">
        <v>2378</v>
      </c>
      <c r="G2287" s="9" t="s">
        <v>2378</v>
      </c>
      <c r="H2287" s="9" t="s">
        <v>2378</v>
      </c>
      <c r="I2287" s="11">
        <v>0</v>
      </c>
      <c r="J2287" s="17" t="s">
        <v>2378</v>
      </c>
    </row>
    <row r="2288" spans="1:10" x14ac:dyDescent="0.3">
      <c r="A2288" s="9" t="s">
        <v>70</v>
      </c>
      <c r="B2288" s="9">
        <v>37.29</v>
      </c>
      <c r="C2288" s="11" t="str" cm="1">
        <f t="array" ref="C2288">_xlfn.IFS(B2288&lt;18.5,"Underweight",B2288&lt;24.9,"Normal Weight",B2288&lt;30,"Overweight",B2288&gt;=30,"Obesity")</f>
        <v>Obesity</v>
      </c>
      <c r="D2288" s="9">
        <v>5.03</v>
      </c>
      <c r="E2288" s="11" t="str" cm="1">
        <f t="array" ref="E2288">_xlfn.IFS(D2288&lt;5.7,"Normal",D2288&lt;6.5,"Prediabetes",D2288&gt;=6.5,"Diabetes")</f>
        <v>Normal</v>
      </c>
      <c r="F2288" s="9" t="s">
        <v>2378</v>
      </c>
      <c r="G2288" s="9" t="s">
        <v>2379</v>
      </c>
      <c r="H2288" s="9" t="s">
        <v>2378</v>
      </c>
      <c r="I2288" s="11">
        <v>1</v>
      </c>
      <c r="J2288" s="17" t="s">
        <v>2378</v>
      </c>
    </row>
    <row r="2289" spans="1:10" x14ac:dyDescent="0.3">
      <c r="A2289" s="9" t="s">
        <v>69</v>
      </c>
      <c r="B2289" s="9">
        <v>16.739999999999998</v>
      </c>
      <c r="C2289" s="11" t="str" cm="1">
        <f t="array" ref="C2289">_xlfn.IFS(B2289&lt;18.5,"Underweight",B2289&lt;24.9,"Normal Weight",B2289&lt;30,"Overweight",B2289&gt;=30,"Obesity")</f>
        <v>Underweight</v>
      </c>
      <c r="D2289" s="9">
        <v>4.08</v>
      </c>
      <c r="E2289" s="11" t="str" cm="1">
        <f t="array" ref="E2289">_xlfn.IFS(D2289&lt;5.7,"Normal",D2289&lt;6.5,"Prediabetes",D2289&gt;=6.5,"Diabetes")</f>
        <v>Normal</v>
      </c>
      <c r="F2289" s="9" t="s">
        <v>2380</v>
      </c>
      <c r="G2289" s="9" t="s">
        <v>2378</v>
      </c>
      <c r="H2289" s="9" t="s">
        <v>2378</v>
      </c>
      <c r="I2289" s="11">
        <v>0</v>
      </c>
      <c r="J2289" s="17" t="s">
        <v>2378</v>
      </c>
    </row>
    <row r="2290" spans="1:10" x14ac:dyDescent="0.3">
      <c r="A2290" s="9" t="s">
        <v>68</v>
      </c>
      <c r="B2290" s="9">
        <v>34.43</v>
      </c>
      <c r="C2290" s="11" t="str" cm="1">
        <f t="array" ref="C2290">_xlfn.IFS(B2290&lt;18.5,"Underweight",B2290&lt;24.9,"Normal Weight",B2290&lt;30,"Overweight",B2290&gt;=30,"Obesity")</f>
        <v>Obesity</v>
      </c>
      <c r="D2290" s="9">
        <v>4.2699999999999996</v>
      </c>
      <c r="E2290" s="11" t="str" cm="1">
        <f t="array" ref="E2290">_xlfn.IFS(D2290&lt;5.7,"Normal",D2290&lt;6.5,"Prediabetes",D2290&gt;=6.5,"Diabetes")</f>
        <v>Normal</v>
      </c>
      <c r="F2290" s="9" t="s">
        <v>2378</v>
      </c>
      <c r="G2290" s="9" t="s">
        <v>2379</v>
      </c>
      <c r="H2290" s="9" t="s">
        <v>2378</v>
      </c>
      <c r="I2290" s="11">
        <v>1</v>
      </c>
      <c r="J2290" s="17" t="s">
        <v>2378</v>
      </c>
    </row>
    <row r="2291" spans="1:10" x14ac:dyDescent="0.3">
      <c r="A2291" s="9" t="s">
        <v>67</v>
      </c>
      <c r="B2291" s="9">
        <v>34.1</v>
      </c>
      <c r="C2291" s="11" t="str" cm="1">
        <f t="array" ref="C2291">_xlfn.IFS(B2291&lt;18.5,"Underweight",B2291&lt;24.9,"Normal Weight",B2291&lt;30,"Overweight",B2291&gt;=30,"Obesity")</f>
        <v>Obesity</v>
      </c>
      <c r="D2291" s="9">
        <v>4.07</v>
      </c>
      <c r="E2291" s="11" t="str" cm="1">
        <f t="array" ref="E2291">_xlfn.IFS(D2291&lt;5.7,"Normal",D2291&lt;6.5,"Prediabetes",D2291&gt;=6.5,"Diabetes")</f>
        <v>Normal</v>
      </c>
      <c r="F2291" s="9" t="s">
        <v>2378</v>
      </c>
      <c r="G2291" s="9" t="s">
        <v>2379</v>
      </c>
      <c r="H2291" s="9" t="s">
        <v>2378</v>
      </c>
      <c r="I2291" s="11">
        <v>1</v>
      </c>
      <c r="J2291" s="17" t="s">
        <v>2378</v>
      </c>
    </row>
    <row r="2292" spans="1:10" x14ac:dyDescent="0.3">
      <c r="A2292" s="9" t="s">
        <v>66</v>
      </c>
      <c r="B2292" s="9">
        <v>19.3</v>
      </c>
      <c r="C2292" s="11" t="str" cm="1">
        <f t="array" ref="C2292">_xlfn.IFS(B2292&lt;18.5,"Underweight",B2292&lt;24.9,"Normal Weight",B2292&lt;30,"Overweight",B2292&gt;=30,"Obesity")</f>
        <v>Normal Weight</v>
      </c>
      <c r="D2292" s="9">
        <v>10.36</v>
      </c>
      <c r="E2292" s="11" t="str" cm="1">
        <f t="array" ref="E2292">_xlfn.IFS(D2292&lt;5.7,"Normal",D2292&lt;6.5,"Prediabetes",D2292&gt;=6.5,"Diabetes")</f>
        <v>Diabetes</v>
      </c>
      <c r="F2292" s="9" t="s">
        <v>2378</v>
      </c>
      <c r="G2292" s="9" t="s">
        <v>2378</v>
      </c>
      <c r="H2292" s="9" t="s">
        <v>2378</v>
      </c>
      <c r="I2292" s="11">
        <v>0</v>
      </c>
      <c r="J2292" s="17" t="s">
        <v>2378</v>
      </c>
    </row>
    <row r="2293" spans="1:10" x14ac:dyDescent="0.3">
      <c r="A2293" s="9" t="s">
        <v>65</v>
      </c>
      <c r="B2293" s="9">
        <v>33.659999999999997</v>
      </c>
      <c r="C2293" s="11" t="str" cm="1">
        <f t="array" ref="C2293">_xlfn.IFS(B2293&lt;18.5,"Underweight",B2293&lt;24.9,"Normal Weight",B2293&lt;30,"Overweight",B2293&gt;=30,"Obesity")</f>
        <v>Obesity</v>
      </c>
      <c r="D2293" s="9">
        <v>5.71</v>
      </c>
      <c r="E2293" s="11" t="str" cm="1">
        <f t="array" ref="E2293">_xlfn.IFS(D2293&lt;5.7,"Normal",D2293&lt;6.5,"Prediabetes",D2293&gt;=6.5,"Diabetes")</f>
        <v>Prediabetes</v>
      </c>
      <c r="F2293" s="9" t="s">
        <v>2378</v>
      </c>
      <c r="G2293" s="9" t="s">
        <v>2379</v>
      </c>
      <c r="H2293" s="9" t="s">
        <v>2378</v>
      </c>
      <c r="I2293" s="11">
        <v>1</v>
      </c>
      <c r="J2293" s="17" t="s">
        <v>2378</v>
      </c>
    </row>
    <row r="2294" spans="1:10" x14ac:dyDescent="0.3">
      <c r="A2294" s="9" t="s">
        <v>64</v>
      </c>
      <c r="B2294" s="9">
        <v>33.33</v>
      </c>
      <c r="C2294" s="11" t="str" cm="1">
        <f t="array" ref="C2294">_xlfn.IFS(B2294&lt;18.5,"Underweight",B2294&lt;24.9,"Normal Weight",B2294&lt;30,"Overweight",B2294&gt;=30,"Obesity")</f>
        <v>Obesity</v>
      </c>
      <c r="D2294" s="9">
        <v>6.08</v>
      </c>
      <c r="E2294" s="11" t="str" cm="1">
        <f t="array" ref="E2294">_xlfn.IFS(D2294&lt;5.7,"Normal",D2294&lt;6.5,"Prediabetes",D2294&gt;=6.5,"Diabetes")</f>
        <v>Prediabetes</v>
      </c>
      <c r="F2294" s="9" t="s">
        <v>2378</v>
      </c>
      <c r="G2294" s="9" t="s">
        <v>2379</v>
      </c>
      <c r="H2294" s="9" t="s">
        <v>2378</v>
      </c>
      <c r="I2294" s="11">
        <v>1</v>
      </c>
      <c r="J2294" s="17" t="s">
        <v>2378</v>
      </c>
    </row>
    <row r="2295" spans="1:10" x14ac:dyDescent="0.3">
      <c r="A2295" s="9" t="s">
        <v>63</v>
      </c>
      <c r="B2295" s="9">
        <v>21.84</v>
      </c>
      <c r="C2295" s="11" t="str" cm="1">
        <f t="array" ref="C2295">_xlfn.IFS(B2295&lt;18.5,"Underweight",B2295&lt;24.9,"Normal Weight",B2295&lt;30,"Overweight",B2295&gt;=30,"Obesity")</f>
        <v>Normal Weight</v>
      </c>
      <c r="D2295" s="9">
        <v>5.71</v>
      </c>
      <c r="E2295" s="11" t="str" cm="1">
        <f t="array" ref="E2295">_xlfn.IFS(D2295&lt;5.7,"Normal",D2295&lt;6.5,"Prediabetes",D2295&gt;=6.5,"Diabetes")</f>
        <v>Prediabetes</v>
      </c>
      <c r="F2295" s="9" t="s">
        <v>2378</v>
      </c>
      <c r="G2295" s="9" t="s">
        <v>2379</v>
      </c>
      <c r="H2295" s="9" t="s">
        <v>2378</v>
      </c>
      <c r="I2295" s="11">
        <v>1</v>
      </c>
      <c r="J2295" s="17" t="s">
        <v>2378</v>
      </c>
    </row>
    <row r="2296" spans="1:10" x14ac:dyDescent="0.3">
      <c r="A2296" s="9" t="s">
        <v>62</v>
      </c>
      <c r="B2296" s="9">
        <v>16.87</v>
      </c>
      <c r="C2296" s="11" t="str" cm="1">
        <f t="array" ref="C2296">_xlfn.IFS(B2296&lt;18.5,"Underweight",B2296&lt;24.9,"Normal Weight",B2296&lt;30,"Overweight",B2296&gt;=30,"Obesity")</f>
        <v>Underweight</v>
      </c>
      <c r="D2296" s="9">
        <v>9.1300000000000008</v>
      </c>
      <c r="E2296" s="11" t="str" cm="1">
        <f t="array" ref="E2296">_xlfn.IFS(D2296&lt;5.7,"Normal",D2296&lt;6.5,"Prediabetes",D2296&gt;=6.5,"Diabetes")</f>
        <v>Diabetes</v>
      </c>
      <c r="F2296" s="9" t="s">
        <v>2378</v>
      </c>
      <c r="G2296" s="9" t="s">
        <v>2378</v>
      </c>
      <c r="H2296" s="9" t="s">
        <v>2378</v>
      </c>
      <c r="I2296" s="11">
        <v>0</v>
      </c>
      <c r="J2296" s="17" t="s">
        <v>2378</v>
      </c>
    </row>
    <row r="2297" spans="1:10" x14ac:dyDescent="0.3">
      <c r="A2297" s="9" t="s">
        <v>61</v>
      </c>
      <c r="B2297" s="9">
        <v>30.14</v>
      </c>
      <c r="C2297" s="11" t="str" cm="1">
        <f t="array" ref="C2297">_xlfn.IFS(B2297&lt;18.5,"Underweight",B2297&lt;24.9,"Normal Weight",B2297&lt;30,"Overweight",B2297&gt;=30,"Obesity")</f>
        <v>Obesity</v>
      </c>
      <c r="D2297" s="9">
        <v>5.49</v>
      </c>
      <c r="E2297" s="11" t="str" cm="1">
        <f t="array" ref="E2297">_xlfn.IFS(D2297&lt;5.7,"Normal",D2297&lt;6.5,"Prediabetes",D2297&gt;=6.5,"Diabetes")</f>
        <v>Normal</v>
      </c>
      <c r="F2297" s="9" t="s">
        <v>2378</v>
      </c>
      <c r="G2297" s="9" t="s">
        <v>2379</v>
      </c>
      <c r="H2297" s="9" t="s">
        <v>2378</v>
      </c>
      <c r="I2297" s="11">
        <v>1</v>
      </c>
      <c r="J2297" s="17" t="s">
        <v>2378</v>
      </c>
    </row>
    <row r="2298" spans="1:10" x14ac:dyDescent="0.3">
      <c r="A2298" s="9" t="s">
        <v>60</v>
      </c>
      <c r="B2298" s="9">
        <v>23.21</v>
      </c>
      <c r="C2298" s="11" t="str" cm="1">
        <f t="array" ref="C2298">_xlfn.IFS(B2298&lt;18.5,"Underweight",B2298&lt;24.9,"Normal Weight",B2298&lt;30,"Overweight",B2298&gt;=30,"Obesity")</f>
        <v>Normal Weight</v>
      </c>
      <c r="D2298" s="9">
        <v>4.37</v>
      </c>
      <c r="E2298" s="11" t="str" cm="1">
        <f t="array" ref="E2298">_xlfn.IFS(D2298&lt;5.7,"Normal",D2298&lt;6.5,"Prediabetes",D2298&gt;=6.5,"Diabetes")</f>
        <v>Normal</v>
      </c>
      <c r="F2298" s="9" t="s">
        <v>2378</v>
      </c>
      <c r="G2298" s="9" t="s">
        <v>2379</v>
      </c>
      <c r="H2298" s="9" t="s">
        <v>2378</v>
      </c>
      <c r="I2298" s="11">
        <v>1</v>
      </c>
      <c r="J2298" s="17" t="s">
        <v>2378</v>
      </c>
    </row>
    <row r="2299" spans="1:10" x14ac:dyDescent="0.3">
      <c r="A2299" s="9" t="s">
        <v>59</v>
      </c>
      <c r="B2299" s="9">
        <v>17.170000000000002</v>
      </c>
      <c r="C2299" s="11" t="str" cm="1">
        <f t="array" ref="C2299">_xlfn.IFS(B2299&lt;18.5,"Underweight",B2299&lt;24.9,"Normal Weight",B2299&lt;30,"Overweight",B2299&gt;=30,"Obesity")</f>
        <v>Underweight</v>
      </c>
      <c r="D2299" s="9">
        <v>8.4600000000000009</v>
      </c>
      <c r="E2299" s="11" t="str" cm="1">
        <f t="array" ref="E2299">_xlfn.IFS(D2299&lt;5.7,"Normal",D2299&lt;6.5,"Prediabetes",D2299&gt;=6.5,"Diabetes")</f>
        <v>Diabetes</v>
      </c>
      <c r="F2299" s="9" t="s">
        <v>2378</v>
      </c>
      <c r="G2299" s="9" t="s">
        <v>2378</v>
      </c>
      <c r="H2299" s="9" t="s">
        <v>2378</v>
      </c>
      <c r="I2299" s="11">
        <v>0</v>
      </c>
      <c r="J2299" s="17" t="s">
        <v>2378</v>
      </c>
    </row>
    <row r="2300" spans="1:10" x14ac:dyDescent="0.3">
      <c r="A2300" s="9" t="s">
        <v>58</v>
      </c>
      <c r="B2300" s="9">
        <v>15.61</v>
      </c>
      <c r="C2300" s="11" t="str" cm="1">
        <f t="array" ref="C2300">_xlfn.IFS(B2300&lt;18.5,"Underweight",B2300&lt;24.9,"Normal Weight",B2300&lt;30,"Overweight",B2300&gt;=30,"Obesity")</f>
        <v>Underweight</v>
      </c>
      <c r="D2300" s="9">
        <v>5.28</v>
      </c>
      <c r="E2300" s="11" t="str" cm="1">
        <f t="array" ref="E2300">_xlfn.IFS(D2300&lt;5.7,"Normal",D2300&lt;6.5,"Prediabetes",D2300&gt;=6.5,"Diabetes")</f>
        <v>Normal</v>
      </c>
      <c r="F2300" s="9" t="s">
        <v>2378</v>
      </c>
      <c r="G2300" s="9" t="s">
        <v>2378</v>
      </c>
      <c r="H2300" s="9" t="s">
        <v>2378</v>
      </c>
      <c r="I2300" s="11">
        <v>1</v>
      </c>
      <c r="J2300" s="17" t="s">
        <v>2378</v>
      </c>
    </row>
    <row r="2301" spans="1:10" x14ac:dyDescent="0.3">
      <c r="A2301" s="9" t="s">
        <v>57</v>
      </c>
      <c r="B2301" s="9">
        <v>17.98</v>
      </c>
      <c r="C2301" s="11" t="str" cm="1">
        <f t="array" ref="C2301">_xlfn.IFS(B2301&lt;18.5,"Underweight",B2301&lt;24.9,"Normal Weight",B2301&lt;30,"Overweight",B2301&gt;=30,"Obesity")</f>
        <v>Underweight</v>
      </c>
      <c r="D2301" s="9">
        <v>5.33</v>
      </c>
      <c r="E2301" s="11" t="str" cm="1">
        <f t="array" ref="E2301">_xlfn.IFS(D2301&lt;5.7,"Normal",D2301&lt;6.5,"Prediabetes",D2301&gt;=6.5,"Diabetes")</f>
        <v>Normal</v>
      </c>
      <c r="F2301" s="9" t="s">
        <v>2380</v>
      </c>
      <c r="G2301" s="9" t="s">
        <v>2378</v>
      </c>
      <c r="H2301" s="9" t="s">
        <v>2380</v>
      </c>
      <c r="I2301" s="11">
        <v>1</v>
      </c>
      <c r="J2301" s="17" t="s">
        <v>2378</v>
      </c>
    </row>
    <row r="2302" spans="1:10" x14ac:dyDescent="0.3">
      <c r="A2302" s="9" t="s">
        <v>56</v>
      </c>
      <c r="B2302" s="9">
        <v>21.64</v>
      </c>
      <c r="C2302" s="11" t="str" cm="1">
        <f t="array" ref="C2302">_xlfn.IFS(B2302&lt;18.5,"Underweight",B2302&lt;24.9,"Normal Weight",B2302&lt;30,"Overweight",B2302&gt;=30,"Obesity")</f>
        <v>Normal Weight</v>
      </c>
      <c r="D2302" s="9">
        <v>5.5</v>
      </c>
      <c r="E2302" s="11" t="str" cm="1">
        <f t="array" ref="E2302">_xlfn.IFS(D2302&lt;5.7,"Normal",D2302&lt;6.5,"Prediabetes",D2302&gt;=6.5,"Diabetes")</f>
        <v>Normal</v>
      </c>
      <c r="F2302" s="9" t="s">
        <v>2378</v>
      </c>
      <c r="G2302" s="9" t="s">
        <v>2379</v>
      </c>
      <c r="H2302" s="9" t="s">
        <v>2378</v>
      </c>
      <c r="I2302" s="11">
        <v>1</v>
      </c>
      <c r="J2302" s="17" t="s">
        <v>2378</v>
      </c>
    </row>
    <row r="2303" spans="1:10" x14ac:dyDescent="0.3">
      <c r="A2303" s="9" t="s">
        <v>55</v>
      </c>
      <c r="B2303" s="9">
        <v>16.399999999999999</v>
      </c>
      <c r="C2303" s="11" t="str" cm="1">
        <f t="array" ref="C2303">_xlfn.IFS(B2303&lt;18.5,"Underweight",B2303&lt;24.9,"Normal Weight",B2303&lt;30,"Overweight",B2303&gt;=30,"Obesity")</f>
        <v>Underweight</v>
      </c>
      <c r="D2303" s="9">
        <v>5.4</v>
      </c>
      <c r="E2303" s="11" t="str" cm="1">
        <f t="array" ref="E2303">_xlfn.IFS(D2303&lt;5.7,"Normal",D2303&lt;6.5,"Prediabetes",D2303&gt;=6.5,"Diabetes")</f>
        <v>Normal</v>
      </c>
      <c r="F2303" s="9" t="s">
        <v>2378</v>
      </c>
      <c r="G2303" s="9" t="s">
        <v>2378</v>
      </c>
      <c r="H2303" s="9" t="s">
        <v>2380</v>
      </c>
      <c r="I2303" s="11">
        <v>1</v>
      </c>
      <c r="J2303" s="17" t="s">
        <v>2378</v>
      </c>
    </row>
    <row r="2304" spans="1:10" x14ac:dyDescent="0.3">
      <c r="A2304" s="9" t="s">
        <v>54</v>
      </c>
      <c r="B2304" s="9">
        <v>15.77</v>
      </c>
      <c r="C2304" s="11" t="str" cm="1">
        <f t="array" ref="C2304">_xlfn.IFS(B2304&lt;18.5,"Underweight",B2304&lt;24.9,"Normal Weight",B2304&lt;30,"Overweight",B2304&gt;=30,"Obesity")</f>
        <v>Underweight</v>
      </c>
      <c r="D2304" s="9">
        <v>6.05</v>
      </c>
      <c r="E2304" s="11" t="str" cm="1">
        <f t="array" ref="E2304">_xlfn.IFS(D2304&lt;5.7,"Normal",D2304&lt;6.5,"Prediabetes",D2304&gt;=6.5,"Diabetes")</f>
        <v>Prediabetes</v>
      </c>
      <c r="F2304" s="9" t="s">
        <v>2380</v>
      </c>
      <c r="G2304" s="9" t="s">
        <v>2378</v>
      </c>
      <c r="H2304" s="9" t="s">
        <v>2378</v>
      </c>
      <c r="I2304" s="11">
        <v>1</v>
      </c>
      <c r="J2304" s="17" t="s">
        <v>2378</v>
      </c>
    </row>
    <row r="2305" spans="1:10" x14ac:dyDescent="0.3">
      <c r="A2305" s="9" t="s">
        <v>53</v>
      </c>
      <c r="B2305" s="9">
        <v>18.27</v>
      </c>
      <c r="C2305" s="11" t="str" cm="1">
        <f t="array" ref="C2305">_xlfn.IFS(B2305&lt;18.5,"Underweight",B2305&lt;24.9,"Normal Weight",B2305&lt;30,"Overweight",B2305&gt;=30,"Obesity")</f>
        <v>Underweight</v>
      </c>
      <c r="D2305" s="9">
        <v>11.46</v>
      </c>
      <c r="E2305" s="11" t="str" cm="1">
        <f t="array" ref="E2305">_xlfn.IFS(D2305&lt;5.7,"Normal",D2305&lt;6.5,"Prediabetes",D2305&gt;=6.5,"Diabetes")</f>
        <v>Diabetes</v>
      </c>
      <c r="F2305" s="9" t="s">
        <v>2378</v>
      </c>
      <c r="G2305" s="9" t="s">
        <v>2378</v>
      </c>
      <c r="H2305" s="9" t="s">
        <v>2378</v>
      </c>
      <c r="I2305" s="11">
        <v>0</v>
      </c>
      <c r="J2305" s="17" t="s">
        <v>2378</v>
      </c>
    </row>
    <row r="2306" spans="1:10" x14ac:dyDescent="0.3">
      <c r="A2306" s="9" t="s">
        <v>52</v>
      </c>
      <c r="B2306" s="9">
        <v>16.489999999999998</v>
      </c>
      <c r="C2306" s="11" t="str" cm="1">
        <f t="array" ref="C2306">_xlfn.IFS(B2306&lt;18.5,"Underweight",B2306&lt;24.9,"Normal Weight",B2306&lt;30,"Overweight",B2306&gt;=30,"Obesity")</f>
        <v>Underweight</v>
      </c>
      <c r="D2306" s="9">
        <v>8.48</v>
      </c>
      <c r="E2306" s="11" t="str" cm="1">
        <f t="array" ref="E2306">_xlfn.IFS(D2306&lt;5.7,"Normal",D2306&lt;6.5,"Prediabetes",D2306&gt;=6.5,"Diabetes")</f>
        <v>Diabetes</v>
      </c>
      <c r="F2306" s="9" t="s">
        <v>2378</v>
      </c>
      <c r="G2306" s="9" t="s">
        <v>2378</v>
      </c>
      <c r="H2306" s="9" t="s">
        <v>2378</v>
      </c>
      <c r="I2306" s="11">
        <v>0</v>
      </c>
      <c r="J2306" s="17" t="s">
        <v>2378</v>
      </c>
    </row>
    <row r="2307" spans="1:10" x14ac:dyDescent="0.3">
      <c r="A2307" s="9" t="s">
        <v>51</v>
      </c>
      <c r="B2307" s="9">
        <v>16.14</v>
      </c>
      <c r="C2307" s="11" t="str" cm="1">
        <f t="array" ref="C2307">_xlfn.IFS(B2307&lt;18.5,"Underweight",B2307&lt;24.9,"Normal Weight",B2307&lt;30,"Overweight",B2307&gt;=30,"Obesity")</f>
        <v>Underweight</v>
      </c>
      <c r="D2307" s="9">
        <v>4.8600000000000003</v>
      </c>
      <c r="E2307" s="11" t="str" cm="1">
        <f t="array" ref="E2307">_xlfn.IFS(D2307&lt;5.7,"Normal",D2307&lt;6.5,"Prediabetes",D2307&gt;=6.5,"Diabetes")</f>
        <v>Normal</v>
      </c>
      <c r="F2307" s="9" t="s">
        <v>2378</v>
      </c>
      <c r="G2307" s="9" t="s">
        <v>2378</v>
      </c>
      <c r="H2307" s="9" t="s">
        <v>2378</v>
      </c>
      <c r="I2307" s="11">
        <v>0</v>
      </c>
      <c r="J2307" s="17" t="s">
        <v>2378</v>
      </c>
    </row>
    <row r="2308" spans="1:10" x14ac:dyDescent="0.3">
      <c r="A2308" s="9" t="s">
        <v>50</v>
      </c>
      <c r="B2308" s="9">
        <v>20.85</v>
      </c>
      <c r="C2308" s="11" t="str" cm="1">
        <f t="array" ref="C2308">_xlfn.IFS(B2308&lt;18.5,"Underweight",B2308&lt;24.9,"Normal Weight",B2308&lt;30,"Overweight",B2308&gt;=30,"Obesity")</f>
        <v>Normal Weight</v>
      </c>
      <c r="D2308" s="9">
        <v>4.45</v>
      </c>
      <c r="E2308" s="11" t="str" cm="1">
        <f t="array" ref="E2308">_xlfn.IFS(D2308&lt;5.7,"Normal",D2308&lt;6.5,"Prediabetes",D2308&gt;=6.5,"Diabetes")</f>
        <v>Normal</v>
      </c>
      <c r="F2308" s="9" t="s">
        <v>2380</v>
      </c>
      <c r="G2308" s="9" t="s">
        <v>2378</v>
      </c>
      <c r="H2308" s="9" t="s">
        <v>2378</v>
      </c>
      <c r="I2308" s="11">
        <v>1</v>
      </c>
      <c r="J2308" s="17" t="s">
        <v>2378</v>
      </c>
    </row>
    <row r="2309" spans="1:10" x14ac:dyDescent="0.3">
      <c r="A2309" s="9" t="s">
        <v>49</v>
      </c>
      <c r="B2309" s="9">
        <v>15.88</v>
      </c>
      <c r="C2309" s="11" t="str" cm="1">
        <f t="array" ref="C2309">_xlfn.IFS(B2309&lt;18.5,"Underweight",B2309&lt;24.9,"Normal Weight",B2309&lt;30,"Overweight",B2309&gt;=30,"Obesity")</f>
        <v>Underweight</v>
      </c>
      <c r="D2309" s="9">
        <v>4.3600000000000003</v>
      </c>
      <c r="E2309" s="11" t="str" cm="1">
        <f t="array" ref="E2309">_xlfn.IFS(D2309&lt;5.7,"Normal",D2309&lt;6.5,"Prediabetes",D2309&gt;=6.5,"Diabetes")</f>
        <v>Normal</v>
      </c>
      <c r="F2309" s="9" t="s">
        <v>2378</v>
      </c>
      <c r="G2309" s="9" t="s">
        <v>2378</v>
      </c>
      <c r="H2309" s="9" t="s">
        <v>2378</v>
      </c>
      <c r="I2309" s="11">
        <v>0</v>
      </c>
      <c r="J2309" s="17" t="s">
        <v>2378</v>
      </c>
    </row>
    <row r="2310" spans="1:10" x14ac:dyDescent="0.3">
      <c r="A2310" s="9" t="s">
        <v>48</v>
      </c>
      <c r="B2310" s="9">
        <v>20.66</v>
      </c>
      <c r="C2310" s="11" t="str" cm="1">
        <f t="array" ref="C2310">_xlfn.IFS(B2310&lt;18.5,"Underweight",B2310&lt;24.9,"Normal Weight",B2310&lt;30,"Overweight",B2310&gt;=30,"Obesity")</f>
        <v>Normal Weight</v>
      </c>
      <c r="D2310" s="9">
        <v>5.8</v>
      </c>
      <c r="E2310" s="11" t="str" cm="1">
        <f t="array" ref="E2310">_xlfn.IFS(D2310&lt;5.7,"Normal",D2310&lt;6.5,"Prediabetes",D2310&gt;=6.5,"Diabetes")</f>
        <v>Prediabetes</v>
      </c>
      <c r="F2310" s="9" t="s">
        <v>2378</v>
      </c>
      <c r="G2310" s="9" t="s">
        <v>2379</v>
      </c>
      <c r="H2310" s="9" t="s">
        <v>2378</v>
      </c>
      <c r="I2310" s="11">
        <v>1</v>
      </c>
      <c r="J2310" s="17" t="s">
        <v>2378</v>
      </c>
    </row>
    <row r="2311" spans="1:10" x14ac:dyDescent="0.3">
      <c r="A2311" s="9" t="s">
        <v>47</v>
      </c>
      <c r="B2311" s="9">
        <v>20.399999999999999</v>
      </c>
      <c r="C2311" s="11" t="str" cm="1">
        <f t="array" ref="C2311">_xlfn.IFS(B2311&lt;18.5,"Underweight",B2311&lt;24.9,"Normal Weight",B2311&lt;30,"Overweight",B2311&gt;=30,"Obesity")</f>
        <v>Normal Weight</v>
      </c>
      <c r="D2311" s="9">
        <v>5.27</v>
      </c>
      <c r="E2311" s="11" t="str" cm="1">
        <f t="array" ref="E2311">_xlfn.IFS(D2311&lt;5.7,"Normal",D2311&lt;6.5,"Prediabetes",D2311&gt;=6.5,"Diabetes")</f>
        <v>Normal</v>
      </c>
      <c r="F2311" s="9" t="s">
        <v>2378</v>
      </c>
      <c r="G2311" s="9" t="s">
        <v>2378</v>
      </c>
      <c r="H2311" s="9" t="s">
        <v>2378</v>
      </c>
      <c r="I2311" s="11">
        <v>0</v>
      </c>
      <c r="J2311" s="17" t="s">
        <v>2378</v>
      </c>
    </row>
    <row r="2312" spans="1:10" x14ac:dyDescent="0.3">
      <c r="A2312" s="9" t="s">
        <v>46</v>
      </c>
      <c r="B2312" s="9">
        <v>25.19</v>
      </c>
      <c r="C2312" s="11" t="str" cm="1">
        <f t="array" ref="C2312">_xlfn.IFS(B2312&lt;18.5,"Underweight",B2312&lt;24.9,"Normal Weight",B2312&lt;30,"Overweight",B2312&gt;=30,"Obesity")</f>
        <v>Overweight</v>
      </c>
      <c r="D2312" s="9">
        <v>5.64</v>
      </c>
      <c r="E2312" s="11" t="str" cm="1">
        <f t="array" ref="E2312">_xlfn.IFS(D2312&lt;5.7,"Normal",D2312&lt;6.5,"Prediabetes",D2312&gt;=6.5,"Diabetes")</f>
        <v>Normal</v>
      </c>
      <c r="F2312" s="9" t="s">
        <v>2380</v>
      </c>
      <c r="G2312" s="9" t="s">
        <v>2378</v>
      </c>
      <c r="H2312" s="9" t="s">
        <v>2378</v>
      </c>
      <c r="I2312" s="11">
        <v>0</v>
      </c>
      <c r="J2312" s="17" t="s">
        <v>2378</v>
      </c>
    </row>
    <row r="2313" spans="1:10" x14ac:dyDescent="0.3">
      <c r="A2313" s="9" t="s">
        <v>45</v>
      </c>
      <c r="B2313" s="9">
        <v>20.54</v>
      </c>
      <c r="C2313" s="11" t="str" cm="1">
        <f t="array" ref="C2313">_xlfn.IFS(B2313&lt;18.5,"Underweight",B2313&lt;24.9,"Normal Weight",B2313&lt;30,"Overweight",B2313&gt;=30,"Obesity")</f>
        <v>Normal Weight</v>
      </c>
      <c r="D2313" s="9">
        <v>4.2</v>
      </c>
      <c r="E2313" s="11" t="str" cm="1">
        <f t="array" ref="E2313">_xlfn.IFS(D2313&lt;5.7,"Normal",D2313&lt;6.5,"Prediabetes",D2313&gt;=6.5,"Diabetes")</f>
        <v>Normal</v>
      </c>
      <c r="F2313" s="9" t="s">
        <v>2380</v>
      </c>
      <c r="G2313" s="9" t="s">
        <v>2378</v>
      </c>
      <c r="H2313" s="9" t="s">
        <v>2378</v>
      </c>
      <c r="I2313" s="11">
        <v>1</v>
      </c>
      <c r="J2313" s="17" t="s">
        <v>2378</v>
      </c>
    </row>
    <row r="2314" spans="1:10" x14ac:dyDescent="0.3">
      <c r="A2314" s="9" t="s">
        <v>44</v>
      </c>
      <c r="B2314" s="9">
        <v>20.13</v>
      </c>
      <c r="C2314" s="11" t="str" cm="1">
        <f t="array" ref="C2314">_xlfn.IFS(B2314&lt;18.5,"Underweight",B2314&lt;24.9,"Normal Weight",B2314&lt;30,"Overweight",B2314&gt;=30,"Obesity")</f>
        <v>Normal Weight</v>
      </c>
      <c r="D2314" s="9">
        <v>5.42</v>
      </c>
      <c r="E2314" s="11" t="str" cm="1">
        <f t="array" ref="E2314">_xlfn.IFS(D2314&lt;5.7,"Normal",D2314&lt;6.5,"Prediabetes",D2314&gt;=6.5,"Diabetes")</f>
        <v>Normal</v>
      </c>
      <c r="F2314" s="9" t="s">
        <v>2378</v>
      </c>
      <c r="G2314" s="9" t="s">
        <v>2378</v>
      </c>
      <c r="H2314" s="9" t="s">
        <v>2378</v>
      </c>
      <c r="I2314" s="11">
        <v>0</v>
      </c>
      <c r="J2314" s="17" t="s">
        <v>2378</v>
      </c>
    </row>
    <row r="2315" spans="1:10" x14ac:dyDescent="0.3">
      <c r="A2315" s="9" t="s">
        <v>43</v>
      </c>
      <c r="B2315" s="9">
        <v>18.93</v>
      </c>
      <c r="C2315" s="11" t="str" cm="1">
        <f t="array" ref="C2315">_xlfn.IFS(B2315&lt;18.5,"Underweight",B2315&lt;24.9,"Normal Weight",B2315&lt;30,"Overweight",B2315&gt;=30,"Obesity")</f>
        <v>Normal Weight</v>
      </c>
      <c r="D2315" s="9">
        <v>6.11</v>
      </c>
      <c r="E2315" s="11" t="str" cm="1">
        <f t="array" ref="E2315">_xlfn.IFS(D2315&lt;5.7,"Normal",D2315&lt;6.5,"Prediabetes",D2315&gt;=6.5,"Diabetes")</f>
        <v>Prediabetes</v>
      </c>
      <c r="F2315" s="9" t="s">
        <v>2378</v>
      </c>
      <c r="G2315" s="9" t="s">
        <v>2378</v>
      </c>
      <c r="H2315" s="9" t="s">
        <v>2380</v>
      </c>
      <c r="I2315" s="11">
        <v>1</v>
      </c>
      <c r="J2315" s="17" t="s">
        <v>2378</v>
      </c>
    </row>
    <row r="2316" spans="1:10" x14ac:dyDescent="0.3">
      <c r="A2316" s="9" t="s">
        <v>42</v>
      </c>
      <c r="B2316" s="9">
        <v>24.14</v>
      </c>
      <c r="C2316" s="11" t="str" cm="1">
        <f t="array" ref="C2316">_xlfn.IFS(B2316&lt;18.5,"Underweight",B2316&lt;24.9,"Normal Weight",B2316&lt;30,"Overweight",B2316&gt;=30,"Obesity")</f>
        <v>Normal Weight</v>
      </c>
      <c r="D2316" s="9">
        <v>5.29</v>
      </c>
      <c r="E2316" s="11" t="str" cm="1">
        <f t="array" ref="E2316">_xlfn.IFS(D2316&lt;5.7,"Normal",D2316&lt;6.5,"Prediabetes",D2316&gt;=6.5,"Diabetes")</f>
        <v>Normal</v>
      </c>
      <c r="F2316" s="9" t="s">
        <v>2378</v>
      </c>
      <c r="G2316" s="9" t="s">
        <v>2379</v>
      </c>
      <c r="H2316" s="9" t="s">
        <v>2378</v>
      </c>
      <c r="I2316" s="11">
        <v>1</v>
      </c>
      <c r="J2316" s="17" t="s">
        <v>2378</v>
      </c>
    </row>
    <row r="2317" spans="1:10" x14ac:dyDescent="0.3">
      <c r="A2317" s="9" t="s">
        <v>40</v>
      </c>
      <c r="B2317" s="9">
        <v>25.03</v>
      </c>
      <c r="C2317" s="11" t="str" cm="1">
        <f t="array" ref="C2317">_xlfn.IFS(B2317&lt;18.5,"Underweight",B2317&lt;24.9,"Normal Weight",B2317&lt;30,"Overweight",B2317&gt;=30,"Obesity")</f>
        <v>Overweight</v>
      </c>
      <c r="D2317" s="9">
        <v>5.91</v>
      </c>
      <c r="E2317" s="11" t="str" cm="1">
        <f t="array" ref="E2317">_xlfn.IFS(D2317&lt;5.7,"Normal",D2317&lt;6.5,"Prediabetes",D2317&gt;=6.5,"Diabetes")</f>
        <v>Prediabetes</v>
      </c>
      <c r="F2317" s="9" t="s">
        <v>2378</v>
      </c>
      <c r="G2317" s="9" t="s">
        <v>2379</v>
      </c>
      <c r="H2317" s="9" t="s">
        <v>2378</v>
      </c>
      <c r="I2317" s="11">
        <v>1</v>
      </c>
      <c r="J2317" s="17" t="s">
        <v>2378</v>
      </c>
    </row>
    <row r="2318" spans="1:10" x14ac:dyDescent="0.3">
      <c r="A2318" s="9" t="s">
        <v>39</v>
      </c>
      <c r="B2318" s="9">
        <v>20.47</v>
      </c>
      <c r="C2318" s="11" t="str" cm="1">
        <f t="array" ref="C2318">_xlfn.IFS(B2318&lt;18.5,"Underweight",B2318&lt;24.9,"Normal Weight",B2318&lt;30,"Overweight",B2318&gt;=30,"Obesity")</f>
        <v>Normal Weight</v>
      </c>
      <c r="D2318" s="9">
        <v>5.81</v>
      </c>
      <c r="E2318" s="11" t="str" cm="1">
        <f t="array" ref="E2318">_xlfn.IFS(D2318&lt;5.7,"Normal",D2318&lt;6.5,"Prediabetes",D2318&gt;=6.5,"Diabetes")</f>
        <v>Prediabetes</v>
      </c>
      <c r="F2318" s="9" t="s">
        <v>2380</v>
      </c>
      <c r="G2318" s="9" t="s">
        <v>2378</v>
      </c>
      <c r="H2318" s="9" t="s">
        <v>2378</v>
      </c>
      <c r="I2318" s="11">
        <v>1</v>
      </c>
      <c r="J2318" s="17" t="s">
        <v>2378</v>
      </c>
    </row>
    <row r="2319" spans="1:10" x14ac:dyDescent="0.3">
      <c r="A2319" s="9" t="s">
        <v>38</v>
      </c>
      <c r="B2319" s="9">
        <v>18.82</v>
      </c>
      <c r="C2319" s="11" t="str" cm="1">
        <f t="array" ref="C2319">_xlfn.IFS(B2319&lt;18.5,"Underweight",B2319&lt;24.9,"Normal Weight",B2319&lt;30,"Overweight",B2319&gt;=30,"Obesity")</f>
        <v>Normal Weight</v>
      </c>
      <c r="D2319" s="9">
        <v>5.51</v>
      </c>
      <c r="E2319" s="11" t="str" cm="1">
        <f t="array" ref="E2319">_xlfn.IFS(D2319&lt;5.7,"Normal",D2319&lt;6.5,"Prediabetes",D2319&gt;=6.5,"Diabetes")</f>
        <v>Normal</v>
      </c>
      <c r="F2319" s="9" t="s">
        <v>2380</v>
      </c>
      <c r="G2319" s="9" t="s">
        <v>2378</v>
      </c>
      <c r="H2319" s="9" t="s">
        <v>2378</v>
      </c>
      <c r="I2319" s="11">
        <v>0</v>
      </c>
      <c r="J2319" s="17" t="s">
        <v>2378</v>
      </c>
    </row>
    <row r="2320" spans="1:10" x14ac:dyDescent="0.3">
      <c r="A2320" s="9" t="s">
        <v>37</v>
      </c>
      <c r="B2320" s="9">
        <v>17.079999999999998</v>
      </c>
      <c r="C2320" s="11" t="str" cm="1">
        <f t="array" ref="C2320">_xlfn.IFS(B2320&lt;18.5,"Underweight",B2320&lt;24.9,"Normal Weight",B2320&lt;30,"Overweight",B2320&gt;=30,"Obesity")</f>
        <v>Underweight</v>
      </c>
      <c r="D2320" s="9">
        <v>5.73</v>
      </c>
      <c r="E2320" s="11" t="str" cm="1">
        <f t="array" ref="E2320">_xlfn.IFS(D2320&lt;5.7,"Normal",D2320&lt;6.5,"Prediabetes",D2320&gt;=6.5,"Diabetes")</f>
        <v>Prediabetes</v>
      </c>
      <c r="F2320" s="9" t="s">
        <v>2378</v>
      </c>
      <c r="G2320" s="9" t="s">
        <v>2378</v>
      </c>
      <c r="H2320" s="9" t="s">
        <v>2380</v>
      </c>
      <c r="I2320" s="11">
        <v>1</v>
      </c>
      <c r="J2320" s="17" t="s">
        <v>2378</v>
      </c>
    </row>
    <row r="2321" spans="1:10" x14ac:dyDescent="0.3">
      <c r="A2321" s="9" t="s">
        <v>35</v>
      </c>
      <c r="B2321" s="9">
        <v>19.21</v>
      </c>
      <c r="C2321" s="11" t="str" cm="1">
        <f t="array" ref="C2321">_xlfn.IFS(B2321&lt;18.5,"Underweight",B2321&lt;24.9,"Normal Weight",B2321&lt;30,"Overweight",B2321&gt;=30,"Obesity")</f>
        <v>Normal Weight</v>
      </c>
      <c r="D2321" s="9">
        <v>5.53</v>
      </c>
      <c r="E2321" s="11" t="str" cm="1">
        <f t="array" ref="E2321">_xlfn.IFS(D2321&lt;5.7,"Normal",D2321&lt;6.5,"Prediabetes",D2321&gt;=6.5,"Diabetes")</f>
        <v>Normal</v>
      </c>
      <c r="F2321" s="9" t="s">
        <v>2380</v>
      </c>
      <c r="G2321" s="9" t="s">
        <v>2378</v>
      </c>
      <c r="H2321" s="9" t="s">
        <v>2378</v>
      </c>
      <c r="I2321" s="11">
        <v>0</v>
      </c>
      <c r="J2321" s="17" t="s">
        <v>2378</v>
      </c>
    </row>
    <row r="2322" spans="1:10" x14ac:dyDescent="0.3">
      <c r="A2322" s="9" t="s">
        <v>33</v>
      </c>
      <c r="B2322" s="9">
        <v>17.86</v>
      </c>
      <c r="C2322" s="11" t="str" cm="1">
        <f t="array" ref="C2322">_xlfn.IFS(B2322&lt;18.5,"Underweight",B2322&lt;24.9,"Normal Weight",B2322&lt;30,"Overweight",B2322&gt;=30,"Obesity")</f>
        <v>Underweight</v>
      </c>
      <c r="D2322" s="9">
        <v>5.43</v>
      </c>
      <c r="E2322" s="11" t="str" cm="1">
        <f t="array" ref="E2322">_xlfn.IFS(D2322&lt;5.7,"Normal",D2322&lt;6.5,"Prediabetes",D2322&gt;=6.5,"Diabetes")</f>
        <v>Normal</v>
      </c>
      <c r="F2322" s="9" t="s">
        <v>2378</v>
      </c>
      <c r="G2322" s="9" t="s">
        <v>2378</v>
      </c>
      <c r="H2322" s="9" t="s">
        <v>2380</v>
      </c>
      <c r="I2322" s="11">
        <v>1</v>
      </c>
      <c r="J2322" s="17" t="s">
        <v>2378</v>
      </c>
    </row>
    <row r="2323" spans="1:10" x14ac:dyDescent="0.3">
      <c r="A2323" s="9" t="s">
        <v>32</v>
      </c>
      <c r="B2323" s="9">
        <v>21.38</v>
      </c>
      <c r="C2323" s="11" t="str" cm="1">
        <f t="array" ref="C2323">_xlfn.IFS(B2323&lt;18.5,"Underweight",B2323&lt;24.9,"Normal Weight",B2323&lt;30,"Overweight",B2323&gt;=30,"Obesity")</f>
        <v>Normal Weight</v>
      </c>
      <c r="D2323" s="9">
        <v>8.01</v>
      </c>
      <c r="E2323" s="11" t="str" cm="1">
        <f t="array" ref="E2323">_xlfn.IFS(D2323&lt;5.7,"Normal",D2323&lt;6.5,"Prediabetes",D2323&gt;=6.5,"Diabetes")</f>
        <v>Diabetes</v>
      </c>
      <c r="F2323" s="9" t="s">
        <v>2378</v>
      </c>
      <c r="G2323" s="9" t="s">
        <v>2378</v>
      </c>
      <c r="H2323" s="9" t="s">
        <v>2378</v>
      </c>
      <c r="I2323" s="11">
        <v>0</v>
      </c>
      <c r="J2323" s="17" t="s">
        <v>2378</v>
      </c>
    </row>
    <row r="2324" spans="1:10" x14ac:dyDescent="0.3">
      <c r="A2324" s="9" t="s">
        <v>31</v>
      </c>
      <c r="B2324" s="9">
        <v>23.35</v>
      </c>
      <c r="C2324" s="11" t="str" cm="1">
        <f t="array" ref="C2324">_xlfn.IFS(B2324&lt;18.5,"Underweight",B2324&lt;24.9,"Normal Weight",B2324&lt;30,"Overweight",B2324&gt;=30,"Obesity")</f>
        <v>Normal Weight</v>
      </c>
      <c r="D2324" s="9">
        <v>5.94</v>
      </c>
      <c r="E2324" s="11" t="str" cm="1">
        <f t="array" ref="E2324">_xlfn.IFS(D2324&lt;5.7,"Normal",D2324&lt;6.5,"Prediabetes",D2324&gt;=6.5,"Diabetes")</f>
        <v>Prediabetes</v>
      </c>
      <c r="F2324" s="9" t="s">
        <v>2378</v>
      </c>
      <c r="G2324" s="9" t="s">
        <v>2378</v>
      </c>
      <c r="H2324" s="9" t="s">
        <v>2378</v>
      </c>
      <c r="I2324" s="11">
        <v>0</v>
      </c>
      <c r="J2324" s="17" t="s">
        <v>2378</v>
      </c>
    </row>
    <row r="2325" spans="1:10" x14ac:dyDescent="0.3">
      <c r="A2325" s="9" t="s">
        <v>29</v>
      </c>
      <c r="B2325" s="9">
        <v>22.24</v>
      </c>
      <c r="C2325" s="11" t="str" cm="1">
        <f t="array" ref="C2325">_xlfn.IFS(B2325&lt;18.5,"Underweight",B2325&lt;24.9,"Normal Weight",B2325&lt;30,"Overweight",B2325&gt;=30,"Obesity")</f>
        <v>Normal Weight</v>
      </c>
      <c r="D2325" s="9">
        <v>5.04</v>
      </c>
      <c r="E2325" s="11" t="str" cm="1">
        <f t="array" ref="E2325">_xlfn.IFS(D2325&lt;5.7,"Normal",D2325&lt;6.5,"Prediabetes",D2325&gt;=6.5,"Diabetes")</f>
        <v>Normal</v>
      </c>
      <c r="F2325" s="9" t="s">
        <v>2378</v>
      </c>
      <c r="G2325" s="9" t="s">
        <v>2378</v>
      </c>
      <c r="H2325" s="9" t="s">
        <v>2378</v>
      </c>
      <c r="I2325" s="11">
        <v>0</v>
      </c>
      <c r="J2325" s="17" t="s">
        <v>2378</v>
      </c>
    </row>
    <row r="2326" spans="1:10" x14ac:dyDescent="0.3">
      <c r="A2326" s="9" t="s">
        <v>28</v>
      </c>
      <c r="B2326" s="9">
        <v>24.76</v>
      </c>
      <c r="C2326" s="11" t="str" cm="1">
        <f t="array" ref="C2326">_xlfn.IFS(B2326&lt;18.5,"Underweight",B2326&lt;24.9,"Normal Weight",B2326&lt;30,"Overweight",B2326&gt;=30,"Obesity")</f>
        <v>Normal Weight</v>
      </c>
      <c r="D2326" s="9">
        <v>4.54</v>
      </c>
      <c r="E2326" s="11" t="str" cm="1">
        <f t="array" ref="E2326">_xlfn.IFS(D2326&lt;5.7,"Normal",D2326&lt;6.5,"Prediabetes",D2326&gt;=6.5,"Diabetes")</f>
        <v>Normal</v>
      </c>
      <c r="F2326" s="9" t="s">
        <v>2380</v>
      </c>
      <c r="G2326" s="9" t="s">
        <v>2378</v>
      </c>
      <c r="H2326" s="9" t="s">
        <v>2378</v>
      </c>
      <c r="I2326" s="11">
        <v>0</v>
      </c>
      <c r="J2326" s="17" t="s">
        <v>2378</v>
      </c>
    </row>
    <row r="2327" spans="1:10" x14ac:dyDescent="0.3">
      <c r="A2327" s="9" t="s">
        <v>27</v>
      </c>
      <c r="B2327" s="9">
        <v>20.100000000000001</v>
      </c>
      <c r="C2327" s="11" t="str" cm="1">
        <f t="array" ref="C2327">_xlfn.IFS(B2327&lt;18.5,"Underweight",B2327&lt;24.9,"Normal Weight",B2327&lt;30,"Overweight",B2327&gt;=30,"Obesity")</f>
        <v>Normal Weight</v>
      </c>
      <c r="D2327" s="9">
        <v>5.6</v>
      </c>
      <c r="E2327" s="11" t="str" cm="1">
        <f t="array" ref="E2327">_xlfn.IFS(D2327&lt;5.7,"Normal",D2327&lt;6.5,"Prediabetes",D2327&gt;=6.5,"Diabetes")</f>
        <v>Normal</v>
      </c>
      <c r="F2327" s="9" t="s">
        <v>2380</v>
      </c>
      <c r="G2327" s="9" t="s">
        <v>2378</v>
      </c>
      <c r="H2327" s="9" t="s">
        <v>2380</v>
      </c>
      <c r="I2327" s="11">
        <v>1</v>
      </c>
      <c r="J2327" s="17" t="s">
        <v>2378</v>
      </c>
    </row>
    <row r="2328" spans="1:10" x14ac:dyDescent="0.3">
      <c r="A2328" s="9" t="s">
        <v>26</v>
      </c>
      <c r="B2328" s="9">
        <v>21.77</v>
      </c>
      <c r="C2328" s="11" t="str" cm="1">
        <f t="array" ref="C2328">_xlfn.IFS(B2328&lt;18.5,"Underweight",B2328&lt;24.9,"Normal Weight",B2328&lt;30,"Overweight",B2328&gt;=30,"Obesity")</f>
        <v>Normal Weight</v>
      </c>
      <c r="D2328" s="9">
        <v>10.67</v>
      </c>
      <c r="E2328" s="11" t="str" cm="1">
        <f t="array" ref="E2328">_xlfn.IFS(D2328&lt;5.7,"Normal",D2328&lt;6.5,"Prediabetes",D2328&gt;=6.5,"Diabetes")</f>
        <v>Diabetes</v>
      </c>
      <c r="F2328" s="9" t="s">
        <v>2378</v>
      </c>
      <c r="G2328" s="9" t="s">
        <v>2378</v>
      </c>
      <c r="H2328" s="9" t="s">
        <v>2378</v>
      </c>
      <c r="I2328" s="11">
        <v>0</v>
      </c>
      <c r="J2328" s="17" t="s">
        <v>2378</v>
      </c>
    </row>
    <row r="2329" spans="1:10" x14ac:dyDescent="0.3">
      <c r="A2329" s="9" t="s">
        <v>25</v>
      </c>
      <c r="B2329" s="9">
        <v>17.82</v>
      </c>
      <c r="C2329" s="11" t="str" cm="1">
        <f t="array" ref="C2329">_xlfn.IFS(B2329&lt;18.5,"Underweight",B2329&lt;24.9,"Normal Weight",B2329&lt;30,"Overweight",B2329&gt;=30,"Obesity")</f>
        <v>Underweight</v>
      </c>
      <c r="D2329" s="9">
        <v>5.26</v>
      </c>
      <c r="E2329" s="11" t="str" cm="1">
        <f t="array" ref="E2329">_xlfn.IFS(D2329&lt;5.7,"Normal",D2329&lt;6.5,"Prediabetes",D2329&gt;=6.5,"Diabetes")</f>
        <v>Normal</v>
      </c>
      <c r="F2329" s="9" t="s">
        <v>2380</v>
      </c>
      <c r="G2329" s="9" t="s">
        <v>2378</v>
      </c>
      <c r="H2329" s="9" t="s">
        <v>2378</v>
      </c>
      <c r="I2329" s="11">
        <v>1</v>
      </c>
      <c r="J2329" s="17" t="s">
        <v>2378</v>
      </c>
    </row>
    <row r="2330" spans="1:10" x14ac:dyDescent="0.3">
      <c r="A2330" s="9" t="s">
        <v>24</v>
      </c>
      <c r="B2330" s="9">
        <v>17.07</v>
      </c>
      <c r="C2330" s="11" t="str" cm="1">
        <f t="array" ref="C2330">_xlfn.IFS(B2330&lt;18.5,"Underweight",B2330&lt;24.9,"Normal Weight",B2330&lt;30,"Overweight",B2330&gt;=30,"Obesity")</f>
        <v>Underweight</v>
      </c>
      <c r="D2330" s="9">
        <v>5.22</v>
      </c>
      <c r="E2330" s="11" t="str" cm="1">
        <f t="array" ref="E2330">_xlfn.IFS(D2330&lt;5.7,"Normal",D2330&lt;6.5,"Prediabetes",D2330&gt;=6.5,"Diabetes")</f>
        <v>Normal</v>
      </c>
      <c r="F2330" s="9" t="s">
        <v>2378</v>
      </c>
      <c r="G2330" s="9" t="s">
        <v>2378</v>
      </c>
      <c r="H2330" s="9" t="s">
        <v>2380</v>
      </c>
      <c r="I2330" s="11">
        <v>1</v>
      </c>
      <c r="J2330" s="17" t="s">
        <v>2378</v>
      </c>
    </row>
    <row r="2331" spans="1:10" x14ac:dyDescent="0.3">
      <c r="A2331" s="9" t="s">
        <v>22</v>
      </c>
      <c r="B2331" s="9">
        <v>22.24</v>
      </c>
      <c r="C2331" s="11" t="str" cm="1">
        <f t="array" ref="C2331">_xlfn.IFS(B2331&lt;18.5,"Underweight",B2331&lt;24.9,"Normal Weight",B2331&lt;30,"Overweight",B2331&gt;=30,"Obesity")</f>
        <v>Normal Weight</v>
      </c>
      <c r="D2331" s="9">
        <v>4.29</v>
      </c>
      <c r="E2331" s="11" t="str" cm="1">
        <f t="array" ref="E2331">_xlfn.IFS(D2331&lt;5.7,"Normal",D2331&lt;6.5,"Prediabetes",D2331&gt;=6.5,"Diabetes")</f>
        <v>Normal</v>
      </c>
      <c r="F2331" s="9" t="s">
        <v>2380</v>
      </c>
      <c r="G2331" s="9" t="s">
        <v>2378</v>
      </c>
      <c r="H2331" s="9" t="s">
        <v>2378</v>
      </c>
      <c r="I2331" s="11">
        <v>0</v>
      </c>
      <c r="J2331" s="17" t="s">
        <v>2378</v>
      </c>
    </row>
    <row r="2332" spans="1:10" x14ac:dyDescent="0.3">
      <c r="A2332" s="9" t="s">
        <v>21</v>
      </c>
      <c r="B2332" s="9">
        <v>22.34</v>
      </c>
      <c r="C2332" s="11" t="str" cm="1">
        <f t="array" ref="C2332">_xlfn.IFS(B2332&lt;18.5,"Underweight",B2332&lt;24.9,"Normal Weight",B2332&lt;30,"Overweight",B2332&gt;=30,"Obesity")</f>
        <v>Normal Weight</v>
      </c>
      <c r="D2332" s="9">
        <v>5.57</v>
      </c>
      <c r="E2332" s="11" t="str" cm="1">
        <f t="array" ref="E2332">_xlfn.IFS(D2332&lt;5.7,"Normal",D2332&lt;6.5,"Prediabetes",D2332&gt;=6.5,"Diabetes")</f>
        <v>Normal</v>
      </c>
      <c r="F2332" s="9" t="s">
        <v>2378</v>
      </c>
      <c r="G2332" s="9" t="s">
        <v>2378</v>
      </c>
      <c r="H2332" s="9" t="s">
        <v>2378</v>
      </c>
      <c r="I2332" s="11">
        <v>1</v>
      </c>
      <c r="J2332" s="17" t="s">
        <v>2378</v>
      </c>
    </row>
    <row r="2333" spans="1:10" x14ac:dyDescent="0.3">
      <c r="A2333" s="9" t="s">
        <v>19</v>
      </c>
      <c r="B2333" s="9">
        <v>17.7</v>
      </c>
      <c r="C2333" s="11" t="str" cm="1">
        <f t="array" ref="C2333">_xlfn.IFS(B2333&lt;18.5,"Underweight",B2333&lt;24.9,"Normal Weight",B2333&lt;30,"Overweight",B2333&gt;=30,"Obesity")</f>
        <v>Underweight</v>
      </c>
      <c r="D2333" s="9">
        <v>6.28</v>
      </c>
      <c r="E2333" s="11" t="str" cm="1">
        <f t="array" ref="E2333">_xlfn.IFS(D2333&lt;5.7,"Normal",D2333&lt;6.5,"Prediabetes",D2333&gt;=6.5,"Diabetes")</f>
        <v>Prediabetes</v>
      </c>
      <c r="F2333" s="9" t="s">
        <v>2378</v>
      </c>
      <c r="G2333" s="9" t="s">
        <v>2378</v>
      </c>
      <c r="H2333" s="9" t="s">
        <v>2378</v>
      </c>
      <c r="I2333" s="11">
        <v>1</v>
      </c>
      <c r="J2333" s="17" t="s">
        <v>2378</v>
      </c>
    </row>
    <row r="2334" spans="1:10" x14ac:dyDescent="0.3">
      <c r="A2334" s="9" t="s">
        <v>17</v>
      </c>
      <c r="B2334" s="9">
        <v>16.47</v>
      </c>
      <c r="C2334" s="11" t="str" cm="1">
        <f t="array" ref="C2334">_xlfn.IFS(B2334&lt;18.5,"Underweight",B2334&lt;24.9,"Normal Weight",B2334&lt;30,"Overweight",B2334&gt;=30,"Obesity")</f>
        <v>Underweight</v>
      </c>
      <c r="D2334" s="9">
        <v>6.35</v>
      </c>
      <c r="E2334" s="11" t="str" cm="1">
        <f t="array" ref="E2334">_xlfn.IFS(D2334&lt;5.7,"Normal",D2334&lt;6.5,"Prediabetes",D2334&gt;=6.5,"Diabetes")</f>
        <v>Prediabetes</v>
      </c>
      <c r="F2334" s="9" t="s">
        <v>2378</v>
      </c>
      <c r="G2334" s="9" t="s">
        <v>2378</v>
      </c>
      <c r="H2334" s="9" t="s">
        <v>2380</v>
      </c>
      <c r="I2334" s="11">
        <v>1</v>
      </c>
      <c r="J2334" s="17" t="s">
        <v>2378</v>
      </c>
    </row>
    <row r="2335" spans="1:10" x14ac:dyDescent="0.3">
      <c r="A2335" s="9" t="s">
        <v>14</v>
      </c>
      <c r="B2335" s="9">
        <v>17.600000000000001</v>
      </c>
      <c r="C2335" s="11" t="str" cm="1">
        <f t="array" ref="C2335">_xlfn.IFS(B2335&lt;18.5,"Underweight",B2335&lt;24.9,"Normal Weight",B2335&lt;30,"Overweight",B2335&gt;=30,"Obesity")</f>
        <v>Underweight</v>
      </c>
      <c r="D2335" s="9">
        <v>4.3899999999999997</v>
      </c>
      <c r="E2335" s="11" t="str" cm="1">
        <f t="array" ref="E2335">_xlfn.IFS(D2335&lt;5.7,"Normal",D2335&lt;6.5,"Prediabetes",D2335&gt;=6.5,"Diabetes")</f>
        <v>Normal</v>
      </c>
      <c r="F2335" s="9" t="s">
        <v>2378</v>
      </c>
      <c r="G2335" s="9" t="s">
        <v>2378</v>
      </c>
      <c r="H2335" s="9" t="s">
        <v>2378</v>
      </c>
      <c r="I2335" s="11">
        <v>1</v>
      </c>
      <c r="J2335" s="17" t="s">
        <v>2378</v>
      </c>
    </row>
    <row r="2336" spans="1:10" x14ac:dyDescent="0.3">
      <c r="A2336" s="9" t="s">
        <v>9</v>
      </c>
      <c r="B2336" s="9">
        <v>17.579999999999998</v>
      </c>
      <c r="C2336" s="11" t="str" cm="1">
        <f t="array" ref="C2336">_xlfn.IFS(B2336&lt;18.5,"Underweight",B2336&lt;24.9,"Normal Weight",B2336&lt;30,"Overweight",B2336&gt;=30,"Obesity")</f>
        <v>Underweight</v>
      </c>
      <c r="D2336" s="9">
        <v>4.51</v>
      </c>
      <c r="E2336" s="11" t="str" cm="1">
        <f t="array" ref="E2336">_xlfn.IFS(D2336&lt;5.7,"Normal",D2336&lt;6.5,"Prediabetes",D2336&gt;=6.5,"Diabetes")</f>
        <v>Normal</v>
      </c>
      <c r="F2336" s="9" t="s">
        <v>2378</v>
      </c>
      <c r="G2336" s="9" t="s">
        <v>2378</v>
      </c>
      <c r="H2336" s="9" t="s">
        <v>2378</v>
      </c>
      <c r="I2336" s="11">
        <v>1</v>
      </c>
      <c r="J2336" s="17" t="s">
        <v>2378</v>
      </c>
    </row>
    <row r="2337" spans="10:10" x14ac:dyDescent="0.3">
      <c r="J2337" s="5">
        <f>COUNTBLANK(J2:J2336)</f>
        <v>0</v>
      </c>
    </row>
  </sheetData>
  <autoFilter ref="A1:J2337"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344"/>
  <sheetViews>
    <sheetView workbookViewId="0">
      <pane xSplit="1" ySplit="1" topLeftCell="B2" activePane="bottomRight" state="frozen"/>
      <selection pane="topRight" activeCell="B1" sqref="B1"/>
      <selection pane="bottomLeft" activeCell="A2" sqref="A2"/>
      <selection pane="bottomRight" activeCell="R16" sqref="R16"/>
    </sheetView>
  </sheetViews>
  <sheetFormatPr defaultRowHeight="14.4" x14ac:dyDescent="0.3"/>
  <cols>
    <col min="1" max="1" width="12.88671875" bestFit="1" customWidth="1"/>
    <col min="3" max="3" width="10.5546875" style="6" bestFit="1" customWidth="1"/>
    <col min="7" max="7" width="17.5546875" bestFit="1" customWidth="1"/>
    <col min="8" max="8" width="11.33203125" customWidth="1"/>
    <col min="10" max="10" width="11.33203125" style="8" bestFit="1" customWidth="1"/>
    <col min="11" max="11" width="13.109375" bestFit="1" customWidth="1"/>
    <col min="17" max="17" width="5.21875" style="33" customWidth="1"/>
    <col min="18" max="18" width="27" customWidth="1"/>
    <col min="20" max="20" width="26.88671875" bestFit="1" customWidth="1"/>
    <col min="21" max="21" width="32.109375" customWidth="1"/>
  </cols>
  <sheetData>
    <row r="1" spans="1:18" s="1" customFormat="1" ht="18.899999999999999" customHeight="1" x14ac:dyDescent="0.3">
      <c r="A1" s="2" t="s">
        <v>0</v>
      </c>
      <c r="B1" s="2" t="s">
        <v>1</v>
      </c>
      <c r="C1" s="2" t="s">
        <v>1</v>
      </c>
      <c r="D1" s="2" t="s">
        <v>2</v>
      </c>
      <c r="E1" s="2" t="s">
        <v>2</v>
      </c>
      <c r="F1" s="2" t="s">
        <v>3</v>
      </c>
      <c r="G1" s="2" t="s">
        <v>5972</v>
      </c>
      <c r="H1" s="2" t="s">
        <v>5992</v>
      </c>
      <c r="I1" s="2" t="s">
        <v>4</v>
      </c>
      <c r="J1" s="7" t="s">
        <v>5</v>
      </c>
      <c r="K1" s="2" t="s">
        <v>6</v>
      </c>
      <c r="L1" s="2" t="s">
        <v>7</v>
      </c>
      <c r="M1" s="2" t="s">
        <v>8</v>
      </c>
      <c r="N1" s="2" t="s">
        <v>8</v>
      </c>
      <c r="Q1" s="34"/>
      <c r="R1" s="35" t="s">
        <v>6017</v>
      </c>
    </row>
    <row r="2" spans="1:18" ht="15.6" x14ac:dyDescent="0.3">
      <c r="A2" s="9" t="s">
        <v>9</v>
      </c>
      <c r="B2" s="9">
        <v>1992</v>
      </c>
      <c r="C2" s="13">
        <f>ROUND(IF(ISBLANK(B2),AVERAGE($B$2:$B$2344),B2),0)</f>
        <v>1992</v>
      </c>
      <c r="D2" s="9" t="s">
        <v>10</v>
      </c>
      <c r="E2" s="11" t="str">
        <f>IF(ISBLANK(D2),"Sep",D2)</f>
        <v>Jul</v>
      </c>
      <c r="F2" s="9">
        <v>9</v>
      </c>
      <c r="G2" s="14">
        <f>DATEVALUE(F2&amp;"-"&amp;E2&amp;"-"&amp;C2)</f>
        <v>33794</v>
      </c>
      <c r="H2" s="11">
        <f>DATEDIF(G2,"08-06-2023","y")</f>
        <v>30</v>
      </c>
      <c r="I2" s="9">
        <v>0</v>
      </c>
      <c r="J2" s="30">
        <v>563.84</v>
      </c>
      <c r="K2" s="9" t="s">
        <v>11</v>
      </c>
      <c r="L2" s="9" t="s">
        <v>12</v>
      </c>
      <c r="M2" s="9" t="s">
        <v>13</v>
      </c>
      <c r="N2" s="11" t="str">
        <f>IF(ISBLANK(M2),"Unknown",M2)</f>
        <v>R1013</v>
      </c>
      <c r="Q2" s="39"/>
      <c r="R2" s="32" t="s">
        <v>6028</v>
      </c>
    </row>
    <row r="3" spans="1:18" x14ac:dyDescent="0.3">
      <c r="A3" s="9" t="s">
        <v>14</v>
      </c>
      <c r="B3" s="9">
        <v>1992</v>
      </c>
      <c r="C3" s="13">
        <f t="shared" ref="C3:C66" si="0">ROUND(IF(ISBLANK(B3),AVERAGE($B$2:$B$2344),B3),0)</f>
        <v>1992</v>
      </c>
      <c r="D3" s="9" t="s">
        <v>15</v>
      </c>
      <c r="E3" s="11" t="str">
        <f t="shared" ref="E3:E66" si="1">IF(ISBLANK(D3),"Sep",D3)</f>
        <v>Nov</v>
      </c>
      <c r="F3" s="9">
        <v>30</v>
      </c>
      <c r="G3" s="14">
        <f t="shared" ref="G3:G66" si="2">DATEVALUE(F3&amp;"-"&amp;E3&amp;"-"&amp;C3)</f>
        <v>33938</v>
      </c>
      <c r="H3" s="11">
        <f t="shared" ref="H3:H66" si="3">DATEDIF(G3,"08-06-2023","y")</f>
        <v>30</v>
      </c>
      <c r="I3" s="9">
        <v>0</v>
      </c>
      <c r="J3" s="30">
        <v>570.62</v>
      </c>
      <c r="K3" s="9" t="s">
        <v>11</v>
      </c>
      <c r="L3" s="9" t="s">
        <v>16</v>
      </c>
      <c r="M3" s="9" t="s">
        <v>13</v>
      </c>
      <c r="N3" s="11" t="str">
        <f t="shared" ref="N3:N66" si="4">IF(ISBLANK(M3),"Unknown",M3)</f>
        <v>R1013</v>
      </c>
      <c r="Q3" s="35">
        <v>1</v>
      </c>
      <c r="R3" s="36" t="s">
        <v>6015</v>
      </c>
    </row>
    <row r="4" spans="1:18" x14ac:dyDescent="0.3">
      <c r="A4" s="9" t="s">
        <v>17</v>
      </c>
      <c r="B4" s="9">
        <v>1993</v>
      </c>
      <c r="C4" s="13">
        <f t="shared" si="0"/>
        <v>1993</v>
      </c>
      <c r="D4" s="9" t="s">
        <v>18</v>
      </c>
      <c r="E4" s="11" t="str">
        <f t="shared" si="1"/>
        <v>Jun</v>
      </c>
      <c r="F4" s="9">
        <v>30</v>
      </c>
      <c r="G4" s="14">
        <f t="shared" si="2"/>
        <v>34150</v>
      </c>
      <c r="H4" s="11">
        <f t="shared" si="3"/>
        <v>29</v>
      </c>
      <c r="I4" s="9">
        <v>0</v>
      </c>
      <c r="J4" s="30">
        <v>600</v>
      </c>
      <c r="K4" s="9" t="s">
        <v>11</v>
      </c>
      <c r="L4" s="9" t="s">
        <v>16</v>
      </c>
      <c r="M4" s="9" t="s">
        <v>13</v>
      </c>
      <c r="N4" s="11" t="str">
        <f t="shared" si="4"/>
        <v>R1013</v>
      </c>
      <c r="Q4" s="31">
        <v>2</v>
      </c>
      <c r="R4" s="37" t="s">
        <v>6016</v>
      </c>
    </row>
    <row r="5" spans="1:18" x14ac:dyDescent="0.3">
      <c r="A5" s="9" t="s">
        <v>19</v>
      </c>
      <c r="B5" s="9">
        <v>1992</v>
      </c>
      <c r="C5" s="13">
        <f t="shared" si="0"/>
        <v>1992</v>
      </c>
      <c r="D5" s="9" t="s">
        <v>20</v>
      </c>
      <c r="E5" s="11" t="str">
        <f t="shared" si="1"/>
        <v>Sep</v>
      </c>
      <c r="F5" s="9">
        <v>13</v>
      </c>
      <c r="G5" s="14">
        <f t="shared" si="2"/>
        <v>33860</v>
      </c>
      <c r="H5" s="11">
        <f t="shared" si="3"/>
        <v>30</v>
      </c>
      <c r="I5" s="9">
        <v>0</v>
      </c>
      <c r="J5" s="30">
        <v>604.54</v>
      </c>
      <c r="K5" s="9" t="s">
        <v>12</v>
      </c>
      <c r="L5" s="9" t="s">
        <v>12</v>
      </c>
      <c r="M5" s="9" t="s">
        <v>13</v>
      </c>
      <c r="N5" s="11" t="str">
        <f t="shared" si="4"/>
        <v>R1013</v>
      </c>
      <c r="Q5" s="31">
        <v>3</v>
      </c>
      <c r="R5" s="37" t="s">
        <v>6019</v>
      </c>
    </row>
    <row r="6" spans="1:18" x14ac:dyDescent="0.3">
      <c r="A6" s="9" t="s">
        <v>21</v>
      </c>
      <c r="B6" s="9">
        <v>1998</v>
      </c>
      <c r="C6" s="13">
        <f t="shared" si="0"/>
        <v>1998</v>
      </c>
      <c r="D6" s="9" t="s">
        <v>10</v>
      </c>
      <c r="E6" s="11" t="str">
        <f t="shared" si="1"/>
        <v>Jul</v>
      </c>
      <c r="F6" s="9">
        <v>27</v>
      </c>
      <c r="G6" s="14">
        <f t="shared" si="2"/>
        <v>36003</v>
      </c>
      <c r="H6" s="11">
        <f t="shared" si="3"/>
        <v>24</v>
      </c>
      <c r="I6" s="9">
        <v>0</v>
      </c>
      <c r="J6" s="30">
        <v>637.26</v>
      </c>
      <c r="K6" s="9" t="s">
        <v>12</v>
      </c>
      <c r="L6" s="9" t="s">
        <v>12</v>
      </c>
      <c r="M6" s="9" t="s">
        <v>13</v>
      </c>
      <c r="N6" s="11" t="str">
        <f t="shared" si="4"/>
        <v>R1013</v>
      </c>
      <c r="Q6" s="31">
        <v>4</v>
      </c>
      <c r="R6" s="37" t="s">
        <v>6018</v>
      </c>
    </row>
    <row r="7" spans="1:18" ht="15.6" x14ac:dyDescent="0.3">
      <c r="A7" s="9" t="s">
        <v>22</v>
      </c>
      <c r="B7" s="9">
        <v>2001</v>
      </c>
      <c r="C7" s="13">
        <f t="shared" si="0"/>
        <v>2001</v>
      </c>
      <c r="D7" s="9" t="s">
        <v>15</v>
      </c>
      <c r="E7" s="11" t="str">
        <f t="shared" si="1"/>
        <v>Nov</v>
      </c>
      <c r="F7" s="9">
        <v>20</v>
      </c>
      <c r="G7" s="14">
        <f t="shared" si="2"/>
        <v>37215</v>
      </c>
      <c r="H7" s="11">
        <f t="shared" si="3"/>
        <v>21</v>
      </c>
      <c r="I7" s="9">
        <v>0</v>
      </c>
      <c r="J7" s="30">
        <v>646.14</v>
      </c>
      <c r="K7" s="9" t="s">
        <v>12</v>
      </c>
      <c r="L7" s="9" t="s">
        <v>12</v>
      </c>
      <c r="M7" s="9" t="s">
        <v>23</v>
      </c>
      <c r="N7" s="11" t="str">
        <f t="shared" si="4"/>
        <v>R1012</v>
      </c>
      <c r="Q7" s="40"/>
      <c r="R7" s="32" t="s">
        <v>6020</v>
      </c>
    </row>
    <row r="8" spans="1:18" x14ac:dyDescent="0.3">
      <c r="A8" s="9" t="s">
        <v>24</v>
      </c>
      <c r="B8" s="9">
        <v>1993</v>
      </c>
      <c r="C8" s="13">
        <f t="shared" si="0"/>
        <v>1993</v>
      </c>
      <c r="D8" s="9" t="s">
        <v>18</v>
      </c>
      <c r="E8" s="11" t="str">
        <f t="shared" si="1"/>
        <v>Jun</v>
      </c>
      <c r="F8" s="9">
        <v>1</v>
      </c>
      <c r="G8" s="14">
        <f t="shared" si="2"/>
        <v>34121</v>
      </c>
      <c r="H8" s="11">
        <f t="shared" si="3"/>
        <v>30</v>
      </c>
      <c r="I8" s="9">
        <v>0</v>
      </c>
      <c r="J8" s="30">
        <v>650</v>
      </c>
      <c r="K8" s="9" t="s">
        <v>12</v>
      </c>
      <c r="L8" s="9" t="s">
        <v>12</v>
      </c>
      <c r="M8" s="9" t="s">
        <v>13</v>
      </c>
      <c r="N8" s="11" t="str">
        <f t="shared" si="4"/>
        <v>R1013</v>
      </c>
      <c r="Q8" s="31">
        <v>1</v>
      </c>
      <c r="R8" s="37" t="s">
        <v>6021</v>
      </c>
    </row>
    <row r="9" spans="1:18" x14ac:dyDescent="0.3">
      <c r="A9" s="9" t="s">
        <v>25</v>
      </c>
      <c r="B9" s="9">
        <v>1995</v>
      </c>
      <c r="C9" s="13">
        <f t="shared" si="0"/>
        <v>1995</v>
      </c>
      <c r="D9" s="9" t="s">
        <v>10</v>
      </c>
      <c r="E9" s="11" t="str">
        <f t="shared" si="1"/>
        <v>Jul</v>
      </c>
      <c r="F9" s="9">
        <v>4</v>
      </c>
      <c r="G9" s="14">
        <f t="shared" si="2"/>
        <v>34884</v>
      </c>
      <c r="H9" s="11">
        <f t="shared" si="3"/>
        <v>27</v>
      </c>
      <c r="I9" s="9">
        <v>0</v>
      </c>
      <c r="J9" s="30">
        <v>650</v>
      </c>
      <c r="K9" s="9" t="s">
        <v>12</v>
      </c>
      <c r="L9" s="9" t="s">
        <v>12</v>
      </c>
      <c r="M9" s="9" t="s">
        <v>13</v>
      </c>
      <c r="N9" s="11" t="str">
        <f t="shared" si="4"/>
        <v>R1013</v>
      </c>
      <c r="Q9" s="31">
        <v>2</v>
      </c>
      <c r="R9" s="37" t="s">
        <v>6022</v>
      </c>
    </row>
    <row r="10" spans="1:18" x14ac:dyDescent="0.3">
      <c r="A10" s="9" t="s">
        <v>26</v>
      </c>
      <c r="B10" s="9">
        <v>2002</v>
      </c>
      <c r="C10" s="13">
        <f t="shared" si="0"/>
        <v>2002</v>
      </c>
      <c r="D10" s="9" t="s">
        <v>15</v>
      </c>
      <c r="E10" s="11" t="str">
        <f t="shared" si="1"/>
        <v>Nov</v>
      </c>
      <c r="F10" s="9">
        <v>29</v>
      </c>
      <c r="G10" s="14">
        <f t="shared" si="2"/>
        <v>37589</v>
      </c>
      <c r="H10" s="11">
        <f t="shared" si="3"/>
        <v>20</v>
      </c>
      <c r="I10" s="9">
        <v>0</v>
      </c>
      <c r="J10" s="30">
        <v>668</v>
      </c>
      <c r="K10" s="9" t="s">
        <v>12</v>
      </c>
      <c r="L10" s="9" t="s">
        <v>11</v>
      </c>
      <c r="M10" s="9" t="s">
        <v>23</v>
      </c>
      <c r="N10" s="11" t="str">
        <f t="shared" si="4"/>
        <v>R1012</v>
      </c>
      <c r="Q10" s="31">
        <v>3</v>
      </c>
      <c r="R10" s="37" t="s">
        <v>6023</v>
      </c>
    </row>
    <row r="11" spans="1:18" x14ac:dyDescent="0.3">
      <c r="A11" s="9" t="s">
        <v>27</v>
      </c>
      <c r="B11" s="9">
        <v>1997</v>
      </c>
      <c r="C11" s="13">
        <f t="shared" si="0"/>
        <v>1997</v>
      </c>
      <c r="D11" s="9" t="s">
        <v>15</v>
      </c>
      <c r="E11" s="11" t="str">
        <f t="shared" si="1"/>
        <v>Nov</v>
      </c>
      <c r="F11" s="9">
        <v>9</v>
      </c>
      <c r="G11" s="14">
        <f t="shared" si="2"/>
        <v>35743</v>
      </c>
      <c r="H11" s="11">
        <f t="shared" si="3"/>
        <v>25</v>
      </c>
      <c r="I11" s="9">
        <v>0</v>
      </c>
      <c r="J11" s="30">
        <v>670</v>
      </c>
      <c r="K11" s="9" t="s">
        <v>12</v>
      </c>
      <c r="L11" s="9" t="s">
        <v>12</v>
      </c>
      <c r="M11" s="9" t="s">
        <v>13</v>
      </c>
      <c r="N11" s="11" t="str">
        <f t="shared" si="4"/>
        <v>R1013</v>
      </c>
      <c r="Q11" s="31">
        <v>4</v>
      </c>
      <c r="R11" s="38" t="s">
        <v>6024</v>
      </c>
    </row>
    <row r="12" spans="1:18" x14ac:dyDescent="0.3">
      <c r="A12" s="9" t="s">
        <v>28</v>
      </c>
      <c r="B12" s="9">
        <v>2001</v>
      </c>
      <c r="C12" s="13">
        <f t="shared" si="0"/>
        <v>2001</v>
      </c>
      <c r="D12" s="9" t="s">
        <v>20</v>
      </c>
      <c r="E12" s="11" t="str">
        <f t="shared" si="1"/>
        <v>Sep</v>
      </c>
      <c r="F12" s="9">
        <v>12</v>
      </c>
      <c r="G12" s="14">
        <f t="shared" si="2"/>
        <v>37146</v>
      </c>
      <c r="H12" s="11">
        <f t="shared" si="3"/>
        <v>21</v>
      </c>
      <c r="I12" s="9">
        <v>0</v>
      </c>
      <c r="J12" s="30">
        <v>687.54</v>
      </c>
      <c r="K12" s="9" t="s">
        <v>12</v>
      </c>
      <c r="L12" s="9" t="s">
        <v>11</v>
      </c>
      <c r="M12" s="9" t="s">
        <v>13</v>
      </c>
      <c r="N12" s="11" t="str">
        <f t="shared" si="4"/>
        <v>R1013</v>
      </c>
      <c r="Q12" s="31">
        <v>5</v>
      </c>
      <c r="R12" s="37" t="s">
        <v>6027</v>
      </c>
    </row>
    <row r="13" spans="1:18" x14ac:dyDescent="0.3">
      <c r="A13" s="9" t="s">
        <v>29</v>
      </c>
      <c r="B13" s="9">
        <v>1999</v>
      </c>
      <c r="C13" s="13">
        <f t="shared" si="0"/>
        <v>1999</v>
      </c>
      <c r="D13" s="9" t="s">
        <v>30</v>
      </c>
      <c r="E13" s="11" t="str">
        <f t="shared" si="1"/>
        <v>Dec</v>
      </c>
      <c r="F13" s="9">
        <v>26</v>
      </c>
      <c r="G13" s="14">
        <f t="shared" si="2"/>
        <v>36520</v>
      </c>
      <c r="H13" s="11">
        <f t="shared" si="3"/>
        <v>23</v>
      </c>
      <c r="I13" s="9">
        <v>0</v>
      </c>
      <c r="J13" s="30">
        <v>700</v>
      </c>
      <c r="K13" s="9" t="s">
        <v>5969</v>
      </c>
      <c r="L13" s="9" t="s">
        <v>12</v>
      </c>
      <c r="M13" s="9" t="s">
        <v>13</v>
      </c>
      <c r="N13" s="11" t="str">
        <f t="shared" si="4"/>
        <v>R1013</v>
      </c>
      <c r="Q13" s="31">
        <v>6</v>
      </c>
      <c r="R13" s="37" t="s">
        <v>6025</v>
      </c>
    </row>
    <row r="14" spans="1:18" x14ac:dyDescent="0.3">
      <c r="A14" s="9" t="s">
        <v>31</v>
      </c>
      <c r="B14" s="9">
        <v>1999</v>
      </c>
      <c r="C14" s="13">
        <f t="shared" si="0"/>
        <v>1999</v>
      </c>
      <c r="D14" s="9" t="s">
        <v>30</v>
      </c>
      <c r="E14" s="11" t="str">
        <f t="shared" si="1"/>
        <v>Dec</v>
      </c>
      <c r="F14" s="9">
        <v>14</v>
      </c>
      <c r="G14" s="14">
        <f t="shared" si="2"/>
        <v>36508</v>
      </c>
      <c r="H14" s="11">
        <f t="shared" si="3"/>
        <v>23</v>
      </c>
      <c r="I14" s="9">
        <v>0</v>
      </c>
      <c r="J14" s="30">
        <v>722.99</v>
      </c>
      <c r="K14" s="9" t="s">
        <v>12</v>
      </c>
      <c r="L14" s="9" t="s">
        <v>16</v>
      </c>
      <c r="M14" s="9" t="s">
        <v>13</v>
      </c>
      <c r="N14" s="11" t="str">
        <f t="shared" si="4"/>
        <v>R1013</v>
      </c>
      <c r="Q14" s="31">
        <v>7</v>
      </c>
      <c r="R14" s="37" t="s">
        <v>6026</v>
      </c>
    </row>
    <row r="15" spans="1:18" x14ac:dyDescent="0.3">
      <c r="A15" s="9" t="s">
        <v>32</v>
      </c>
      <c r="B15" s="9">
        <v>2002</v>
      </c>
      <c r="C15" s="13">
        <f t="shared" si="0"/>
        <v>2002</v>
      </c>
      <c r="D15" s="15"/>
      <c r="E15" s="11" t="str">
        <f t="shared" si="1"/>
        <v>Sep</v>
      </c>
      <c r="F15" s="9">
        <v>19</v>
      </c>
      <c r="G15" s="14">
        <f t="shared" si="2"/>
        <v>37518</v>
      </c>
      <c r="H15" s="11">
        <f t="shared" si="3"/>
        <v>20</v>
      </c>
      <c r="I15" s="9">
        <v>0</v>
      </c>
      <c r="J15" s="30">
        <v>750</v>
      </c>
      <c r="K15" s="9" t="s">
        <v>12</v>
      </c>
      <c r="L15" s="9" t="s">
        <v>16</v>
      </c>
      <c r="M15" s="9" t="s">
        <v>23</v>
      </c>
      <c r="N15" s="11" t="str">
        <f t="shared" si="4"/>
        <v>R1012</v>
      </c>
    </row>
    <row r="16" spans="1:18" x14ac:dyDescent="0.3">
      <c r="A16" s="9" t="s">
        <v>33</v>
      </c>
      <c r="B16" s="9">
        <v>1993</v>
      </c>
      <c r="C16" s="13">
        <f t="shared" si="0"/>
        <v>1993</v>
      </c>
      <c r="D16" s="9" t="s">
        <v>34</v>
      </c>
      <c r="E16" s="11" t="str">
        <f t="shared" si="1"/>
        <v>Aug</v>
      </c>
      <c r="F16" s="9">
        <v>9</v>
      </c>
      <c r="G16" s="14">
        <f t="shared" si="2"/>
        <v>34190</v>
      </c>
      <c r="H16" s="11">
        <f t="shared" si="3"/>
        <v>29</v>
      </c>
      <c r="I16" s="9">
        <v>0</v>
      </c>
      <c r="J16" s="30">
        <v>760</v>
      </c>
      <c r="K16" s="9" t="s">
        <v>12</v>
      </c>
      <c r="L16" s="9" t="s">
        <v>16</v>
      </c>
      <c r="M16" s="9" t="s">
        <v>13</v>
      </c>
      <c r="N16" s="11" t="str">
        <f t="shared" si="4"/>
        <v>R1013</v>
      </c>
    </row>
    <row r="17" spans="1:14" x14ac:dyDescent="0.3">
      <c r="A17" s="9" t="s">
        <v>35</v>
      </c>
      <c r="B17" s="9">
        <v>1996</v>
      </c>
      <c r="C17" s="13">
        <f t="shared" si="0"/>
        <v>1996</v>
      </c>
      <c r="D17" s="9" t="s">
        <v>36</v>
      </c>
      <c r="E17" s="11" t="str">
        <f t="shared" si="1"/>
        <v>Oct</v>
      </c>
      <c r="F17" s="9">
        <v>22</v>
      </c>
      <c r="G17" s="14">
        <f t="shared" si="2"/>
        <v>35360</v>
      </c>
      <c r="H17" s="11">
        <f t="shared" si="3"/>
        <v>26</v>
      </c>
      <c r="I17" s="9">
        <v>0</v>
      </c>
      <c r="J17" s="30">
        <v>760</v>
      </c>
      <c r="K17" s="9" t="s">
        <v>12</v>
      </c>
      <c r="L17" s="9" t="s">
        <v>12</v>
      </c>
      <c r="M17" s="9" t="s">
        <v>13</v>
      </c>
      <c r="N17" s="11" t="str">
        <f t="shared" si="4"/>
        <v>R1013</v>
      </c>
    </row>
    <row r="18" spans="1:14" x14ac:dyDescent="0.3">
      <c r="A18" s="9" t="s">
        <v>37</v>
      </c>
      <c r="B18" s="9">
        <v>1993</v>
      </c>
      <c r="C18" s="13">
        <f t="shared" si="0"/>
        <v>1993</v>
      </c>
      <c r="D18" s="9" t="s">
        <v>18</v>
      </c>
      <c r="E18" s="11" t="str">
        <f t="shared" si="1"/>
        <v>Jun</v>
      </c>
      <c r="F18" s="9">
        <v>28</v>
      </c>
      <c r="G18" s="14">
        <f t="shared" si="2"/>
        <v>34148</v>
      </c>
      <c r="H18" s="11">
        <f t="shared" si="3"/>
        <v>29</v>
      </c>
      <c r="I18" s="9">
        <v>0</v>
      </c>
      <c r="J18" s="30">
        <v>770</v>
      </c>
      <c r="K18" s="9" t="s">
        <v>12</v>
      </c>
      <c r="L18" s="9" t="s">
        <v>12</v>
      </c>
      <c r="M18" s="9" t="s">
        <v>13</v>
      </c>
      <c r="N18" s="11" t="str">
        <f t="shared" si="4"/>
        <v>R1013</v>
      </c>
    </row>
    <row r="19" spans="1:14" x14ac:dyDescent="0.3">
      <c r="A19" s="9" t="s">
        <v>38</v>
      </c>
      <c r="B19" s="9">
        <v>1996</v>
      </c>
      <c r="C19" s="13">
        <f t="shared" si="0"/>
        <v>1996</v>
      </c>
      <c r="D19" s="9"/>
      <c r="E19" s="11" t="str">
        <f t="shared" si="1"/>
        <v>Sep</v>
      </c>
      <c r="F19" s="9">
        <v>18</v>
      </c>
      <c r="G19" s="14">
        <f t="shared" si="2"/>
        <v>35326</v>
      </c>
      <c r="H19" s="11">
        <f t="shared" si="3"/>
        <v>26</v>
      </c>
      <c r="I19" s="9">
        <v>0</v>
      </c>
      <c r="J19" s="30">
        <v>770.38</v>
      </c>
      <c r="K19" s="9" t="s">
        <v>12</v>
      </c>
      <c r="L19" s="9" t="s">
        <v>11</v>
      </c>
      <c r="M19" s="9" t="s">
        <v>23</v>
      </c>
      <c r="N19" s="11" t="str">
        <f t="shared" si="4"/>
        <v>R1012</v>
      </c>
    </row>
    <row r="20" spans="1:14" x14ac:dyDescent="0.3">
      <c r="A20" s="9" t="s">
        <v>39</v>
      </c>
      <c r="B20" s="9">
        <v>1995</v>
      </c>
      <c r="C20" s="13">
        <f t="shared" si="0"/>
        <v>1995</v>
      </c>
      <c r="D20" s="9" t="s">
        <v>30</v>
      </c>
      <c r="E20" s="11" t="str">
        <f t="shared" si="1"/>
        <v>Dec</v>
      </c>
      <c r="F20" s="9">
        <v>7</v>
      </c>
      <c r="G20" s="14">
        <f t="shared" si="2"/>
        <v>35040</v>
      </c>
      <c r="H20" s="11">
        <f t="shared" si="3"/>
        <v>27</v>
      </c>
      <c r="I20" s="9">
        <v>0</v>
      </c>
      <c r="J20" s="30">
        <v>773.54</v>
      </c>
      <c r="K20" s="9" t="s">
        <v>12</v>
      </c>
      <c r="L20" s="9" t="s">
        <v>11</v>
      </c>
      <c r="M20" s="9" t="s">
        <v>13</v>
      </c>
      <c r="N20" s="11" t="str">
        <f t="shared" si="4"/>
        <v>R1013</v>
      </c>
    </row>
    <row r="21" spans="1:14" x14ac:dyDescent="0.3">
      <c r="A21" s="9" t="s">
        <v>40</v>
      </c>
      <c r="B21" s="9">
        <v>2004</v>
      </c>
      <c r="C21" s="13">
        <f t="shared" si="0"/>
        <v>2004</v>
      </c>
      <c r="D21" s="9" t="s">
        <v>36</v>
      </c>
      <c r="E21" s="11" t="str">
        <f t="shared" si="1"/>
        <v>Oct</v>
      </c>
      <c r="F21" s="9">
        <v>7</v>
      </c>
      <c r="G21" s="14">
        <f t="shared" si="2"/>
        <v>38267</v>
      </c>
      <c r="H21" s="11">
        <f t="shared" si="3"/>
        <v>18</v>
      </c>
      <c r="I21" s="9">
        <v>0</v>
      </c>
      <c r="J21" s="30">
        <v>830.52</v>
      </c>
      <c r="K21" s="9" t="s">
        <v>12</v>
      </c>
      <c r="L21" s="9" t="s">
        <v>11</v>
      </c>
      <c r="M21" s="9" t="s">
        <v>41</v>
      </c>
      <c r="N21" s="11" t="str">
        <f t="shared" si="4"/>
        <v>R1011</v>
      </c>
    </row>
    <row r="22" spans="1:14" x14ac:dyDescent="0.3">
      <c r="A22" s="9" t="s">
        <v>42</v>
      </c>
      <c r="B22" s="9">
        <v>2000</v>
      </c>
      <c r="C22" s="13">
        <f t="shared" si="0"/>
        <v>2000</v>
      </c>
      <c r="D22" s="9" t="s">
        <v>15</v>
      </c>
      <c r="E22" s="11" t="str">
        <f t="shared" si="1"/>
        <v>Nov</v>
      </c>
      <c r="F22" s="9">
        <v>18</v>
      </c>
      <c r="G22" s="14">
        <f t="shared" si="2"/>
        <v>36848</v>
      </c>
      <c r="H22" s="11">
        <f t="shared" si="3"/>
        <v>22</v>
      </c>
      <c r="I22" s="9">
        <v>0</v>
      </c>
      <c r="J22" s="30">
        <v>865.41</v>
      </c>
      <c r="K22" s="9" t="s">
        <v>12</v>
      </c>
      <c r="L22" s="9" t="s">
        <v>16</v>
      </c>
      <c r="M22" s="9" t="s">
        <v>13</v>
      </c>
      <c r="N22" s="11" t="str">
        <f t="shared" si="4"/>
        <v>R1013</v>
      </c>
    </row>
    <row r="23" spans="1:14" x14ac:dyDescent="0.3">
      <c r="A23" s="9" t="s">
        <v>43</v>
      </c>
      <c r="B23" s="9">
        <v>1993</v>
      </c>
      <c r="C23" s="13">
        <f t="shared" si="0"/>
        <v>1993</v>
      </c>
      <c r="D23" s="9" t="s">
        <v>15</v>
      </c>
      <c r="E23" s="11" t="str">
        <f t="shared" si="1"/>
        <v>Nov</v>
      </c>
      <c r="F23" s="9">
        <v>27</v>
      </c>
      <c r="G23" s="14">
        <f t="shared" si="2"/>
        <v>34300</v>
      </c>
      <c r="H23" s="11">
        <f t="shared" si="3"/>
        <v>29</v>
      </c>
      <c r="I23" s="9">
        <v>0</v>
      </c>
      <c r="J23" s="30">
        <v>896.21</v>
      </c>
      <c r="K23" s="9" t="s">
        <v>12</v>
      </c>
      <c r="L23" s="9" t="s">
        <v>16</v>
      </c>
      <c r="M23" s="9" t="s">
        <v>13</v>
      </c>
      <c r="N23" s="11" t="str">
        <f t="shared" si="4"/>
        <v>R1013</v>
      </c>
    </row>
    <row r="24" spans="1:14" x14ac:dyDescent="0.3">
      <c r="A24" s="9" t="s">
        <v>44</v>
      </c>
      <c r="B24" s="9">
        <v>1994</v>
      </c>
      <c r="C24" s="13">
        <f t="shared" si="0"/>
        <v>1994</v>
      </c>
      <c r="D24" s="9" t="s">
        <v>36</v>
      </c>
      <c r="E24" s="11" t="str">
        <f t="shared" si="1"/>
        <v>Oct</v>
      </c>
      <c r="F24" s="9">
        <v>30</v>
      </c>
      <c r="G24" s="14">
        <f t="shared" si="2"/>
        <v>34637</v>
      </c>
      <c r="H24" s="11">
        <f t="shared" si="3"/>
        <v>28</v>
      </c>
      <c r="I24" s="9">
        <v>0</v>
      </c>
      <c r="J24" s="30">
        <v>915.07</v>
      </c>
      <c r="K24" s="9" t="s">
        <v>12</v>
      </c>
      <c r="L24" s="9" t="s">
        <v>16</v>
      </c>
      <c r="M24" s="9" t="s">
        <v>13</v>
      </c>
      <c r="N24" s="11" t="str">
        <f t="shared" si="4"/>
        <v>R1013</v>
      </c>
    </row>
    <row r="25" spans="1:14" x14ac:dyDescent="0.3">
      <c r="A25" s="9" t="s">
        <v>45</v>
      </c>
      <c r="B25" s="9">
        <v>1995</v>
      </c>
      <c r="C25" s="13">
        <f t="shared" si="0"/>
        <v>1995</v>
      </c>
      <c r="D25" s="9" t="s">
        <v>36</v>
      </c>
      <c r="E25" s="11" t="str">
        <f t="shared" si="1"/>
        <v>Oct</v>
      </c>
      <c r="F25" s="9">
        <v>28</v>
      </c>
      <c r="G25" s="14">
        <f t="shared" si="2"/>
        <v>35000</v>
      </c>
      <c r="H25" s="11">
        <f t="shared" si="3"/>
        <v>27</v>
      </c>
      <c r="I25" s="9">
        <v>0</v>
      </c>
      <c r="J25" s="30">
        <v>928.59</v>
      </c>
      <c r="K25" s="9" t="s">
        <v>12</v>
      </c>
      <c r="L25" s="9" t="s">
        <v>16</v>
      </c>
      <c r="M25" s="9" t="s">
        <v>13</v>
      </c>
      <c r="N25" s="11" t="str">
        <f t="shared" si="4"/>
        <v>R1013</v>
      </c>
    </row>
    <row r="26" spans="1:14" x14ac:dyDescent="0.3">
      <c r="A26" s="9" t="s">
        <v>46</v>
      </c>
      <c r="B26" s="9">
        <v>2001</v>
      </c>
      <c r="C26" s="13">
        <f t="shared" si="0"/>
        <v>2001</v>
      </c>
      <c r="D26" s="9" t="s">
        <v>34</v>
      </c>
      <c r="E26" s="11" t="str">
        <f t="shared" si="1"/>
        <v>Aug</v>
      </c>
      <c r="F26" s="9">
        <v>19</v>
      </c>
      <c r="G26" s="14">
        <f t="shared" si="2"/>
        <v>37122</v>
      </c>
      <c r="H26" s="11">
        <f t="shared" si="3"/>
        <v>21</v>
      </c>
      <c r="I26" s="9">
        <v>0</v>
      </c>
      <c r="J26" s="30">
        <v>964.71</v>
      </c>
      <c r="K26" s="9" t="s">
        <v>12</v>
      </c>
      <c r="L26" s="9" t="s">
        <v>11</v>
      </c>
      <c r="M26" s="9" t="s">
        <v>13</v>
      </c>
      <c r="N26" s="11" t="str">
        <f t="shared" si="4"/>
        <v>R1013</v>
      </c>
    </row>
    <row r="27" spans="1:14" x14ac:dyDescent="0.3">
      <c r="A27" s="9" t="s">
        <v>47</v>
      </c>
      <c r="B27" s="9">
        <v>1994</v>
      </c>
      <c r="C27" s="13">
        <f t="shared" si="0"/>
        <v>1994</v>
      </c>
      <c r="D27" s="9" t="s">
        <v>15</v>
      </c>
      <c r="E27" s="11" t="str">
        <f t="shared" si="1"/>
        <v>Nov</v>
      </c>
      <c r="F27" s="9">
        <v>22</v>
      </c>
      <c r="G27" s="14">
        <f t="shared" si="2"/>
        <v>34660</v>
      </c>
      <c r="H27" s="11">
        <f t="shared" si="3"/>
        <v>28</v>
      </c>
      <c r="I27" s="9">
        <v>0</v>
      </c>
      <c r="J27" s="30">
        <v>1006.65</v>
      </c>
      <c r="K27" s="9" t="s">
        <v>12</v>
      </c>
      <c r="L27" s="9" t="s">
        <v>11</v>
      </c>
      <c r="M27" s="9" t="s">
        <v>13</v>
      </c>
      <c r="N27" s="11" t="str">
        <f t="shared" si="4"/>
        <v>R1013</v>
      </c>
    </row>
    <row r="28" spans="1:14" x14ac:dyDescent="0.3">
      <c r="A28" s="9" t="s">
        <v>48</v>
      </c>
      <c r="B28" s="9">
        <v>2000</v>
      </c>
      <c r="C28" s="13">
        <f t="shared" si="0"/>
        <v>2000</v>
      </c>
      <c r="D28" s="9" t="s">
        <v>36</v>
      </c>
      <c r="E28" s="11" t="str">
        <f t="shared" si="1"/>
        <v>Oct</v>
      </c>
      <c r="F28" s="9">
        <v>9</v>
      </c>
      <c r="G28" s="14">
        <f t="shared" si="2"/>
        <v>36808</v>
      </c>
      <c r="H28" s="11">
        <f t="shared" si="3"/>
        <v>22</v>
      </c>
      <c r="I28" s="9">
        <v>0</v>
      </c>
      <c r="J28" s="30">
        <v>1012</v>
      </c>
      <c r="K28" s="9" t="s">
        <v>12</v>
      </c>
      <c r="L28" s="9" t="s">
        <v>11</v>
      </c>
      <c r="M28" s="9" t="s">
        <v>13</v>
      </c>
      <c r="N28" s="11" t="str">
        <f t="shared" si="4"/>
        <v>R1013</v>
      </c>
    </row>
    <row r="29" spans="1:14" x14ac:dyDescent="0.3">
      <c r="A29" s="9" t="s">
        <v>49</v>
      </c>
      <c r="B29" s="9">
        <v>1999</v>
      </c>
      <c r="C29" s="13">
        <f t="shared" si="0"/>
        <v>1999</v>
      </c>
      <c r="D29" s="9" t="s">
        <v>34</v>
      </c>
      <c r="E29" s="11" t="str">
        <f t="shared" si="1"/>
        <v>Aug</v>
      </c>
      <c r="F29" s="9">
        <v>5</v>
      </c>
      <c r="G29" s="14">
        <f t="shared" si="2"/>
        <v>36377</v>
      </c>
      <c r="H29" s="11">
        <f t="shared" si="3"/>
        <v>23</v>
      </c>
      <c r="I29" s="9">
        <v>0</v>
      </c>
      <c r="J29" s="30">
        <v>1019</v>
      </c>
      <c r="K29" s="9" t="s">
        <v>12</v>
      </c>
      <c r="L29" s="9" t="s">
        <v>11</v>
      </c>
      <c r="M29" s="9" t="s">
        <v>13</v>
      </c>
      <c r="N29" s="11" t="str">
        <f t="shared" si="4"/>
        <v>R1013</v>
      </c>
    </row>
    <row r="30" spans="1:14" x14ac:dyDescent="0.3">
      <c r="A30" s="9" t="s">
        <v>50</v>
      </c>
      <c r="B30" s="9">
        <v>1995</v>
      </c>
      <c r="C30" s="13">
        <f t="shared" si="0"/>
        <v>1995</v>
      </c>
      <c r="D30" s="9" t="s">
        <v>36</v>
      </c>
      <c r="E30" s="11" t="str">
        <f t="shared" si="1"/>
        <v>Oct</v>
      </c>
      <c r="F30" s="9">
        <v>5</v>
      </c>
      <c r="G30" s="14">
        <f t="shared" si="2"/>
        <v>34977</v>
      </c>
      <c r="H30" s="11">
        <f t="shared" si="3"/>
        <v>27</v>
      </c>
      <c r="I30" s="9">
        <v>0</v>
      </c>
      <c r="J30" s="30">
        <v>1033.74</v>
      </c>
      <c r="K30" s="9" t="s">
        <v>12</v>
      </c>
      <c r="L30" s="9" t="s">
        <v>16</v>
      </c>
      <c r="M30" s="9" t="s">
        <v>13</v>
      </c>
      <c r="N30" s="11" t="str">
        <f t="shared" si="4"/>
        <v>R1013</v>
      </c>
    </row>
    <row r="31" spans="1:14" x14ac:dyDescent="0.3">
      <c r="A31" s="9" t="s">
        <v>51</v>
      </c>
      <c r="B31" s="9">
        <v>1994</v>
      </c>
      <c r="C31" s="13">
        <f t="shared" si="0"/>
        <v>1994</v>
      </c>
      <c r="D31" s="9" t="s">
        <v>15</v>
      </c>
      <c r="E31" s="11" t="str">
        <f t="shared" si="1"/>
        <v>Nov</v>
      </c>
      <c r="F31" s="9">
        <v>17</v>
      </c>
      <c r="G31" s="14">
        <f t="shared" si="2"/>
        <v>34655</v>
      </c>
      <c r="H31" s="11">
        <f t="shared" si="3"/>
        <v>28</v>
      </c>
      <c r="I31" s="9">
        <v>0</v>
      </c>
      <c r="J31" s="30">
        <v>1044</v>
      </c>
      <c r="K31" s="9" t="s">
        <v>12</v>
      </c>
      <c r="L31" s="9" t="s">
        <v>11</v>
      </c>
      <c r="M31" s="9" t="s">
        <v>13</v>
      </c>
      <c r="N31" s="11" t="str">
        <f t="shared" si="4"/>
        <v>R1013</v>
      </c>
    </row>
    <row r="32" spans="1:14" x14ac:dyDescent="0.3">
      <c r="A32" s="9" t="s">
        <v>52</v>
      </c>
      <c r="B32" s="9">
        <v>2002</v>
      </c>
      <c r="C32" s="13">
        <f t="shared" si="0"/>
        <v>2002</v>
      </c>
      <c r="D32" s="9" t="s">
        <v>10</v>
      </c>
      <c r="E32" s="11" t="str">
        <f t="shared" si="1"/>
        <v>Jul</v>
      </c>
      <c r="F32" s="9">
        <v>20</v>
      </c>
      <c r="G32" s="14">
        <f t="shared" si="2"/>
        <v>37457</v>
      </c>
      <c r="H32" s="11">
        <f t="shared" si="3"/>
        <v>20</v>
      </c>
      <c r="I32" s="9">
        <v>0</v>
      </c>
      <c r="J32" s="30">
        <v>1047</v>
      </c>
      <c r="K32" s="9" t="s">
        <v>12</v>
      </c>
      <c r="L32" s="9" t="s">
        <v>16</v>
      </c>
      <c r="M32" s="9" t="s">
        <v>13</v>
      </c>
      <c r="N32" s="11" t="str">
        <f t="shared" si="4"/>
        <v>R1013</v>
      </c>
    </row>
    <row r="33" spans="1:14" x14ac:dyDescent="0.3">
      <c r="A33" s="9" t="s">
        <v>53</v>
      </c>
      <c r="B33" s="9">
        <v>2002</v>
      </c>
      <c r="C33" s="13">
        <f t="shared" si="0"/>
        <v>2002</v>
      </c>
      <c r="D33" s="9" t="s">
        <v>10</v>
      </c>
      <c r="E33" s="11" t="str">
        <f t="shared" si="1"/>
        <v>Jul</v>
      </c>
      <c r="F33" s="9">
        <v>1</v>
      </c>
      <c r="G33" s="14">
        <f t="shared" si="2"/>
        <v>37438</v>
      </c>
      <c r="H33" s="11">
        <f t="shared" si="3"/>
        <v>20</v>
      </c>
      <c r="I33" s="9">
        <v>0</v>
      </c>
      <c r="J33" s="30">
        <v>1049</v>
      </c>
      <c r="K33" s="9" t="s">
        <v>12</v>
      </c>
      <c r="L33" s="9" t="s">
        <v>11</v>
      </c>
      <c r="M33" s="9" t="s">
        <v>23</v>
      </c>
      <c r="N33" s="11" t="str">
        <f t="shared" si="4"/>
        <v>R1012</v>
      </c>
    </row>
    <row r="34" spans="1:14" x14ac:dyDescent="0.3">
      <c r="A34" s="9" t="s">
        <v>54</v>
      </c>
      <c r="B34" s="9">
        <v>1995</v>
      </c>
      <c r="C34" s="13">
        <f t="shared" si="0"/>
        <v>1995</v>
      </c>
      <c r="D34" s="9" t="s">
        <v>18</v>
      </c>
      <c r="E34" s="11" t="str">
        <f t="shared" si="1"/>
        <v>Jun</v>
      </c>
      <c r="F34" s="9">
        <v>1</v>
      </c>
      <c r="G34" s="14">
        <f t="shared" si="2"/>
        <v>34851</v>
      </c>
      <c r="H34" s="11">
        <f t="shared" si="3"/>
        <v>28</v>
      </c>
      <c r="I34" s="9">
        <v>0</v>
      </c>
      <c r="J34" s="30">
        <v>1056</v>
      </c>
      <c r="K34" s="9" t="s">
        <v>12</v>
      </c>
      <c r="L34" s="9" t="s">
        <v>11</v>
      </c>
      <c r="M34" s="9" t="s">
        <v>13</v>
      </c>
      <c r="N34" s="11" t="str">
        <f t="shared" si="4"/>
        <v>R1013</v>
      </c>
    </row>
    <row r="35" spans="1:14" x14ac:dyDescent="0.3">
      <c r="A35" s="9" t="s">
        <v>55</v>
      </c>
      <c r="B35" s="9">
        <v>1993</v>
      </c>
      <c r="C35" s="13">
        <f t="shared" si="0"/>
        <v>1993</v>
      </c>
      <c r="D35" s="9" t="s">
        <v>20</v>
      </c>
      <c r="E35" s="11" t="str">
        <f t="shared" si="1"/>
        <v>Sep</v>
      </c>
      <c r="F35" s="9">
        <v>28</v>
      </c>
      <c r="G35" s="14">
        <f t="shared" si="2"/>
        <v>34240</v>
      </c>
      <c r="H35" s="11">
        <f t="shared" si="3"/>
        <v>29</v>
      </c>
      <c r="I35" s="9">
        <v>0</v>
      </c>
      <c r="J35" s="30">
        <v>1068</v>
      </c>
      <c r="K35" s="9" t="s">
        <v>12</v>
      </c>
      <c r="L35" s="9" t="s">
        <v>16</v>
      </c>
      <c r="M35" s="9" t="s">
        <v>13</v>
      </c>
      <c r="N35" s="11" t="str">
        <f t="shared" si="4"/>
        <v>R1013</v>
      </c>
    </row>
    <row r="36" spans="1:14" x14ac:dyDescent="0.3">
      <c r="A36" s="9" t="s">
        <v>56</v>
      </c>
      <c r="B36" s="9">
        <v>2004</v>
      </c>
      <c r="C36" s="13">
        <f t="shared" si="0"/>
        <v>2004</v>
      </c>
      <c r="D36" s="9" t="s">
        <v>34</v>
      </c>
      <c r="E36" s="11" t="str">
        <f t="shared" si="1"/>
        <v>Aug</v>
      </c>
      <c r="F36" s="9">
        <v>24</v>
      </c>
      <c r="G36" s="14">
        <f t="shared" si="2"/>
        <v>38223</v>
      </c>
      <c r="H36" s="11">
        <f t="shared" si="3"/>
        <v>18</v>
      </c>
      <c r="I36" s="9">
        <v>0</v>
      </c>
      <c r="J36" s="30">
        <v>1070</v>
      </c>
      <c r="K36" s="9" t="s">
        <v>12</v>
      </c>
      <c r="L36" s="9" t="s">
        <v>12</v>
      </c>
      <c r="M36" s="9" t="s">
        <v>13</v>
      </c>
      <c r="N36" s="11" t="str">
        <f t="shared" si="4"/>
        <v>R1013</v>
      </c>
    </row>
    <row r="37" spans="1:14" x14ac:dyDescent="0.3">
      <c r="A37" s="9" t="s">
        <v>57</v>
      </c>
      <c r="B37" s="9">
        <v>1997</v>
      </c>
      <c r="C37" s="13">
        <f t="shared" si="0"/>
        <v>1997</v>
      </c>
      <c r="D37" s="9" t="s">
        <v>34</v>
      </c>
      <c r="E37" s="11" t="str">
        <f t="shared" si="1"/>
        <v>Aug</v>
      </c>
      <c r="F37" s="9">
        <v>13</v>
      </c>
      <c r="G37" s="14">
        <f t="shared" si="2"/>
        <v>35655</v>
      </c>
      <c r="H37" s="11">
        <f t="shared" si="3"/>
        <v>25</v>
      </c>
      <c r="I37" s="9">
        <v>0</v>
      </c>
      <c r="J37" s="30">
        <v>1071</v>
      </c>
      <c r="K37" s="9" t="s">
        <v>12</v>
      </c>
      <c r="L37" s="9" t="s">
        <v>12</v>
      </c>
      <c r="M37" s="9" t="s">
        <v>13</v>
      </c>
      <c r="N37" s="11" t="str">
        <f t="shared" si="4"/>
        <v>R1013</v>
      </c>
    </row>
    <row r="38" spans="1:14" x14ac:dyDescent="0.3">
      <c r="A38" s="9" t="s">
        <v>58</v>
      </c>
      <c r="B38" s="9">
        <v>1998</v>
      </c>
      <c r="C38" s="13">
        <f t="shared" si="0"/>
        <v>1998</v>
      </c>
      <c r="D38" s="9" t="s">
        <v>30</v>
      </c>
      <c r="E38" s="11" t="str">
        <f t="shared" si="1"/>
        <v>Dec</v>
      </c>
      <c r="F38" s="9">
        <v>26</v>
      </c>
      <c r="G38" s="14">
        <f t="shared" si="2"/>
        <v>36155</v>
      </c>
      <c r="H38" s="11">
        <f t="shared" si="3"/>
        <v>24</v>
      </c>
      <c r="I38" s="9">
        <v>0</v>
      </c>
      <c r="J38" s="30">
        <v>1082</v>
      </c>
      <c r="K38" s="9" t="s">
        <v>12</v>
      </c>
      <c r="L38" s="9" t="s">
        <v>11</v>
      </c>
      <c r="M38" s="9" t="s">
        <v>13</v>
      </c>
      <c r="N38" s="11" t="str">
        <f t="shared" si="4"/>
        <v>R1013</v>
      </c>
    </row>
    <row r="39" spans="1:14" x14ac:dyDescent="0.3">
      <c r="A39" s="9" t="s">
        <v>59</v>
      </c>
      <c r="B39" s="9">
        <v>2002</v>
      </c>
      <c r="C39" s="13">
        <f t="shared" si="0"/>
        <v>2002</v>
      </c>
      <c r="D39" s="9" t="s">
        <v>34</v>
      </c>
      <c r="E39" s="11" t="str">
        <f t="shared" si="1"/>
        <v>Aug</v>
      </c>
      <c r="F39" s="9">
        <v>13</v>
      </c>
      <c r="G39" s="14">
        <f t="shared" si="2"/>
        <v>37481</v>
      </c>
      <c r="H39" s="11">
        <f t="shared" si="3"/>
        <v>20</v>
      </c>
      <c r="I39" s="9">
        <v>0</v>
      </c>
      <c r="J39" s="30">
        <v>1086</v>
      </c>
      <c r="K39" s="9" t="s">
        <v>12</v>
      </c>
      <c r="L39" s="9" t="s">
        <v>12</v>
      </c>
      <c r="M39" s="9" t="s">
        <v>13</v>
      </c>
      <c r="N39" s="11" t="str">
        <f t="shared" si="4"/>
        <v>R1013</v>
      </c>
    </row>
    <row r="40" spans="1:14" x14ac:dyDescent="0.3">
      <c r="A40" s="9" t="s">
        <v>60</v>
      </c>
      <c r="B40" s="9">
        <v>2004</v>
      </c>
      <c r="C40" s="13">
        <f t="shared" si="0"/>
        <v>2004</v>
      </c>
      <c r="D40" s="9" t="s">
        <v>15</v>
      </c>
      <c r="E40" s="11" t="str">
        <f t="shared" si="1"/>
        <v>Nov</v>
      </c>
      <c r="F40" s="9">
        <v>12</v>
      </c>
      <c r="G40" s="14">
        <f t="shared" si="2"/>
        <v>38303</v>
      </c>
      <c r="H40" s="11">
        <f t="shared" si="3"/>
        <v>18</v>
      </c>
      <c r="I40" s="9">
        <v>0</v>
      </c>
      <c r="J40" s="30">
        <v>1121.8699999999999</v>
      </c>
      <c r="K40" s="9" t="s">
        <v>12</v>
      </c>
      <c r="L40" s="9" t="s">
        <v>16</v>
      </c>
      <c r="M40" s="9" t="s">
        <v>13</v>
      </c>
      <c r="N40" s="11" t="str">
        <f t="shared" si="4"/>
        <v>R1013</v>
      </c>
    </row>
    <row r="41" spans="1:14" x14ac:dyDescent="0.3">
      <c r="A41" s="9" t="s">
        <v>61</v>
      </c>
      <c r="B41" s="9">
        <v>2004</v>
      </c>
      <c r="C41" s="13">
        <f t="shared" si="0"/>
        <v>2004</v>
      </c>
      <c r="D41" s="9" t="s">
        <v>18</v>
      </c>
      <c r="E41" s="11" t="str">
        <f t="shared" si="1"/>
        <v>Jun</v>
      </c>
      <c r="F41" s="9">
        <v>14</v>
      </c>
      <c r="G41" s="14">
        <f t="shared" si="2"/>
        <v>38152</v>
      </c>
      <c r="H41" s="11">
        <f t="shared" si="3"/>
        <v>18</v>
      </c>
      <c r="I41" s="9">
        <v>0</v>
      </c>
      <c r="J41" s="30">
        <v>1131.51</v>
      </c>
      <c r="K41" s="9" t="s">
        <v>12</v>
      </c>
      <c r="L41" s="9" t="s">
        <v>16</v>
      </c>
      <c r="M41" s="9" t="s">
        <v>13</v>
      </c>
      <c r="N41" s="11" t="str">
        <f t="shared" si="4"/>
        <v>R1013</v>
      </c>
    </row>
    <row r="42" spans="1:14" x14ac:dyDescent="0.3">
      <c r="A42" s="9" t="s">
        <v>62</v>
      </c>
      <c r="B42" s="9">
        <v>2002</v>
      </c>
      <c r="C42" s="13">
        <f t="shared" si="0"/>
        <v>2002</v>
      </c>
      <c r="D42" s="9" t="s">
        <v>10</v>
      </c>
      <c r="E42" s="11" t="str">
        <f t="shared" si="1"/>
        <v>Jul</v>
      </c>
      <c r="F42" s="9">
        <v>19</v>
      </c>
      <c r="G42" s="14">
        <f t="shared" si="2"/>
        <v>37456</v>
      </c>
      <c r="H42" s="11">
        <f t="shared" si="3"/>
        <v>20</v>
      </c>
      <c r="I42" s="9">
        <v>0</v>
      </c>
      <c r="J42" s="30">
        <v>1132</v>
      </c>
      <c r="K42" s="9" t="s">
        <v>12</v>
      </c>
      <c r="L42" s="9" t="s">
        <v>16</v>
      </c>
      <c r="M42" s="9" t="s">
        <v>13</v>
      </c>
      <c r="N42" s="11" t="str">
        <f t="shared" si="4"/>
        <v>R1013</v>
      </c>
    </row>
    <row r="43" spans="1:14" x14ac:dyDescent="0.3">
      <c r="A43" s="9" t="s">
        <v>63</v>
      </c>
      <c r="B43" s="9">
        <v>2004</v>
      </c>
      <c r="C43" s="13">
        <f t="shared" si="0"/>
        <v>2004</v>
      </c>
      <c r="D43" s="9" t="s">
        <v>36</v>
      </c>
      <c r="E43" s="11" t="str">
        <f t="shared" si="1"/>
        <v>Oct</v>
      </c>
      <c r="F43" s="9">
        <v>6</v>
      </c>
      <c r="G43" s="14">
        <f t="shared" si="2"/>
        <v>38266</v>
      </c>
      <c r="H43" s="11">
        <f t="shared" si="3"/>
        <v>18</v>
      </c>
      <c r="I43" s="9">
        <v>0</v>
      </c>
      <c r="J43" s="30">
        <v>1135</v>
      </c>
      <c r="K43" s="9" t="s">
        <v>12</v>
      </c>
      <c r="L43" s="9" t="s">
        <v>12</v>
      </c>
      <c r="M43" s="9" t="s">
        <v>13</v>
      </c>
      <c r="N43" s="11" t="str">
        <f t="shared" si="4"/>
        <v>R1013</v>
      </c>
    </row>
    <row r="44" spans="1:14" x14ac:dyDescent="0.3">
      <c r="A44" s="9" t="s">
        <v>64</v>
      </c>
      <c r="B44" s="9">
        <v>2004</v>
      </c>
      <c r="C44" s="13">
        <f t="shared" si="0"/>
        <v>2004</v>
      </c>
      <c r="D44" s="9" t="s">
        <v>18</v>
      </c>
      <c r="E44" s="11" t="str">
        <f t="shared" si="1"/>
        <v>Jun</v>
      </c>
      <c r="F44" s="9">
        <v>11</v>
      </c>
      <c r="G44" s="14">
        <f t="shared" si="2"/>
        <v>38149</v>
      </c>
      <c r="H44" s="11">
        <f t="shared" si="3"/>
        <v>18</v>
      </c>
      <c r="I44" s="9">
        <v>0</v>
      </c>
      <c r="J44" s="30">
        <v>1135.94</v>
      </c>
      <c r="K44" s="9" t="s">
        <v>12</v>
      </c>
      <c r="L44" s="9" t="s">
        <v>12</v>
      </c>
      <c r="M44" s="9" t="s">
        <v>13</v>
      </c>
      <c r="N44" s="11" t="str">
        <f t="shared" si="4"/>
        <v>R1013</v>
      </c>
    </row>
    <row r="45" spans="1:14" x14ac:dyDescent="0.3">
      <c r="A45" s="9" t="s">
        <v>65</v>
      </c>
      <c r="B45" s="9">
        <v>2004</v>
      </c>
      <c r="C45" s="13">
        <f t="shared" si="0"/>
        <v>2004</v>
      </c>
      <c r="D45" s="9" t="s">
        <v>15</v>
      </c>
      <c r="E45" s="11" t="str">
        <f t="shared" si="1"/>
        <v>Nov</v>
      </c>
      <c r="F45" s="9">
        <v>28</v>
      </c>
      <c r="G45" s="14">
        <f t="shared" si="2"/>
        <v>38319</v>
      </c>
      <c r="H45" s="11">
        <f t="shared" si="3"/>
        <v>18</v>
      </c>
      <c r="I45" s="9">
        <v>0</v>
      </c>
      <c r="J45" s="30">
        <v>1136.4000000000001</v>
      </c>
      <c r="K45" s="9" t="s">
        <v>12</v>
      </c>
      <c r="L45" s="9" t="s">
        <v>12</v>
      </c>
      <c r="M45" s="9" t="s">
        <v>13</v>
      </c>
      <c r="N45" s="11" t="str">
        <f t="shared" si="4"/>
        <v>R1013</v>
      </c>
    </row>
    <row r="46" spans="1:14" x14ac:dyDescent="0.3">
      <c r="A46" s="9" t="s">
        <v>66</v>
      </c>
      <c r="B46" s="9">
        <v>2002</v>
      </c>
      <c r="C46" s="13">
        <f t="shared" si="0"/>
        <v>2002</v>
      </c>
      <c r="D46" s="9" t="s">
        <v>34</v>
      </c>
      <c r="E46" s="11" t="str">
        <f t="shared" si="1"/>
        <v>Aug</v>
      </c>
      <c r="F46" s="9">
        <v>11</v>
      </c>
      <c r="G46" s="14">
        <f t="shared" si="2"/>
        <v>37479</v>
      </c>
      <c r="H46" s="11">
        <f t="shared" si="3"/>
        <v>20</v>
      </c>
      <c r="I46" s="9">
        <v>0</v>
      </c>
      <c r="J46" s="30">
        <v>1137</v>
      </c>
      <c r="K46" s="9" t="s">
        <v>12</v>
      </c>
      <c r="L46" s="9" t="s">
        <v>16</v>
      </c>
      <c r="M46" s="9" t="s">
        <v>13</v>
      </c>
      <c r="N46" s="11" t="str">
        <f t="shared" si="4"/>
        <v>R1013</v>
      </c>
    </row>
    <row r="47" spans="1:14" x14ac:dyDescent="0.3">
      <c r="A47" s="9"/>
      <c r="B47" s="9">
        <v>2004</v>
      </c>
      <c r="C47" s="13">
        <f t="shared" si="0"/>
        <v>2004</v>
      </c>
      <c r="D47" s="9" t="s">
        <v>15</v>
      </c>
      <c r="E47" s="11" t="str">
        <f t="shared" si="1"/>
        <v>Nov</v>
      </c>
      <c r="F47" s="9">
        <v>6</v>
      </c>
      <c r="G47" s="14">
        <f t="shared" si="2"/>
        <v>38297</v>
      </c>
      <c r="H47" s="11">
        <f t="shared" si="3"/>
        <v>18</v>
      </c>
      <c r="I47" s="9">
        <v>0</v>
      </c>
      <c r="J47" s="30">
        <v>1137.01</v>
      </c>
      <c r="K47" s="9" t="s">
        <v>12</v>
      </c>
      <c r="L47" s="9" t="s">
        <v>16</v>
      </c>
      <c r="M47" s="9" t="s">
        <v>13</v>
      </c>
      <c r="N47" s="11" t="str">
        <f t="shared" si="4"/>
        <v>R1013</v>
      </c>
    </row>
    <row r="48" spans="1:14" x14ac:dyDescent="0.3">
      <c r="A48" s="9" t="s">
        <v>67</v>
      </c>
      <c r="B48" s="9">
        <v>2004</v>
      </c>
      <c r="C48" s="13">
        <f t="shared" si="0"/>
        <v>2004</v>
      </c>
      <c r="D48" s="9" t="s">
        <v>36</v>
      </c>
      <c r="E48" s="11" t="str">
        <f t="shared" si="1"/>
        <v>Oct</v>
      </c>
      <c r="F48" s="9">
        <v>15</v>
      </c>
      <c r="G48" s="14">
        <f t="shared" si="2"/>
        <v>38275</v>
      </c>
      <c r="H48" s="11">
        <f t="shared" si="3"/>
        <v>18</v>
      </c>
      <c r="I48" s="9">
        <v>0</v>
      </c>
      <c r="J48" s="30">
        <v>1137.01</v>
      </c>
      <c r="K48" s="9" t="s">
        <v>12</v>
      </c>
      <c r="L48" s="9" t="s">
        <v>16</v>
      </c>
      <c r="M48" s="9" t="s">
        <v>13</v>
      </c>
      <c r="N48" s="11" t="str">
        <f t="shared" si="4"/>
        <v>R1013</v>
      </c>
    </row>
    <row r="49" spans="1:14" x14ac:dyDescent="0.3">
      <c r="A49" s="9" t="s">
        <v>68</v>
      </c>
      <c r="B49" s="9">
        <v>2004</v>
      </c>
      <c r="C49" s="13">
        <f t="shared" si="0"/>
        <v>2004</v>
      </c>
      <c r="D49" s="9" t="s">
        <v>15</v>
      </c>
      <c r="E49" s="11" t="str">
        <f t="shared" si="1"/>
        <v>Nov</v>
      </c>
      <c r="F49" s="9">
        <v>27</v>
      </c>
      <c r="G49" s="14">
        <f t="shared" si="2"/>
        <v>38318</v>
      </c>
      <c r="H49" s="11">
        <f t="shared" si="3"/>
        <v>18</v>
      </c>
      <c r="I49" s="9">
        <v>0</v>
      </c>
      <c r="J49" s="30">
        <v>1137.47</v>
      </c>
      <c r="K49" s="9" t="s">
        <v>12</v>
      </c>
      <c r="L49" s="9" t="s">
        <v>11</v>
      </c>
      <c r="M49" s="9" t="s">
        <v>13</v>
      </c>
      <c r="N49" s="11" t="str">
        <f t="shared" si="4"/>
        <v>R1013</v>
      </c>
    </row>
    <row r="50" spans="1:14" x14ac:dyDescent="0.3">
      <c r="A50" s="9" t="s">
        <v>69</v>
      </c>
      <c r="B50" s="9">
        <v>2001</v>
      </c>
      <c r="C50" s="13">
        <f t="shared" si="0"/>
        <v>2001</v>
      </c>
      <c r="D50" s="9" t="s">
        <v>36</v>
      </c>
      <c r="E50" s="11" t="str">
        <f t="shared" si="1"/>
        <v>Oct</v>
      </c>
      <c r="F50" s="9">
        <v>25</v>
      </c>
      <c r="G50" s="14">
        <f t="shared" si="2"/>
        <v>37189</v>
      </c>
      <c r="H50" s="11">
        <f t="shared" si="3"/>
        <v>21</v>
      </c>
      <c r="I50" s="9">
        <v>0</v>
      </c>
      <c r="J50" s="30">
        <v>1141</v>
      </c>
      <c r="K50" s="9" t="s">
        <v>12</v>
      </c>
      <c r="L50" s="9" t="s">
        <v>16</v>
      </c>
      <c r="M50" s="9" t="s">
        <v>13</v>
      </c>
      <c r="N50" s="11" t="str">
        <f t="shared" si="4"/>
        <v>R1013</v>
      </c>
    </row>
    <row r="51" spans="1:14" x14ac:dyDescent="0.3">
      <c r="A51" s="9" t="s">
        <v>70</v>
      </c>
      <c r="B51" s="9">
        <v>2004</v>
      </c>
      <c r="C51" s="13">
        <f t="shared" si="0"/>
        <v>2004</v>
      </c>
      <c r="D51" s="9" t="s">
        <v>20</v>
      </c>
      <c r="E51" s="11" t="str">
        <f t="shared" si="1"/>
        <v>Sep</v>
      </c>
      <c r="F51" s="9">
        <v>12</v>
      </c>
      <c r="G51" s="14">
        <f t="shared" si="2"/>
        <v>38242</v>
      </c>
      <c r="H51" s="11">
        <f t="shared" si="3"/>
        <v>18</v>
      </c>
      <c r="I51" s="9">
        <v>0</v>
      </c>
      <c r="J51" s="30">
        <v>1141.45</v>
      </c>
      <c r="K51" s="9" t="s">
        <v>12</v>
      </c>
      <c r="L51" s="9" t="s">
        <v>12</v>
      </c>
      <c r="M51" s="9" t="s">
        <v>13</v>
      </c>
      <c r="N51" s="11" t="str">
        <f t="shared" si="4"/>
        <v>R1013</v>
      </c>
    </row>
    <row r="52" spans="1:14" x14ac:dyDescent="0.3">
      <c r="A52" s="9" t="s">
        <v>71</v>
      </c>
      <c r="B52" s="9">
        <v>2002</v>
      </c>
      <c r="C52" s="13">
        <f t="shared" si="0"/>
        <v>2002</v>
      </c>
      <c r="D52" s="9" t="s">
        <v>36</v>
      </c>
      <c r="E52" s="11" t="str">
        <f t="shared" si="1"/>
        <v>Oct</v>
      </c>
      <c r="F52" s="9">
        <v>1</v>
      </c>
      <c r="G52" s="14">
        <f t="shared" si="2"/>
        <v>37530</v>
      </c>
      <c r="H52" s="11">
        <f t="shared" si="3"/>
        <v>20</v>
      </c>
      <c r="I52" s="9">
        <v>0</v>
      </c>
      <c r="J52" s="30">
        <v>1142</v>
      </c>
      <c r="K52" s="9" t="s">
        <v>12</v>
      </c>
      <c r="L52" s="9" t="s">
        <v>11</v>
      </c>
      <c r="M52" s="9" t="s">
        <v>41</v>
      </c>
      <c r="N52" s="11" t="str">
        <f t="shared" si="4"/>
        <v>R1011</v>
      </c>
    </row>
    <row r="53" spans="1:14" x14ac:dyDescent="0.3">
      <c r="A53" s="9" t="s">
        <v>72</v>
      </c>
      <c r="B53" s="9">
        <v>2004</v>
      </c>
      <c r="C53" s="13">
        <f t="shared" si="0"/>
        <v>2004</v>
      </c>
      <c r="D53" s="9" t="s">
        <v>18</v>
      </c>
      <c r="E53" s="11" t="str">
        <f t="shared" si="1"/>
        <v>Jun</v>
      </c>
      <c r="F53" s="9">
        <v>10</v>
      </c>
      <c r="G53" s="14">
        <f t="shared" si="2"/>
        <v>38148</v>
      </c>
      <c r="H53" s="11">
        <f t="shared" si="3"/>
        <v>18</v>
      </c>
      <c r="I53" s="9">
        <v>0</v>
      </c>
      <c r="J53" s="30">
        <v>1146.8</v>
      </c>
      <c r="K53" s="9" t="s">
        <v>11</v>
      </c>
      <c r="L53" s="9" t="s">
        <v>11</v>
      </c>
      <c r="M53" s="9" t="s">
        <v>13</v>
      </c>
      <c r="N53" s="11" t="str">
        <f t="shared" si="4"/>
        <v>R1013</v>
      </c>
    </row>
    <row r="54" spans="1:14" x14ac:dyDescent="0.3">
      <c r="A54" s="9" t="s">
        <v>73</v>
      </c>
      <c r="B54" s="9">
        <v>2003</v>
      </c>
      <c r="C54" s="13">
        <f t="shared" si="0"/>
        <v>2003</v>
      </c>
      <c r="D54" s="9" t="s">
        <v>18</v>
      </c>
      <c r="E54" s="11" t="str">
        <f t="shared" si="1"/>
        <v>Jun</v>
      </c>
      <c r="F54" s="9">
        <v>12</v>
      </c>
      <c r="G54" s="14">
        <f t="shared" si="2"/>
        <v>37784</v>
      </c>
      <c r="H54" s="11">
        <f t="shared" si="3"/>
        <v>19</v>
      </c>
      <c r="I54" s="9">
        <v>0</v>
      </c>
      <c r="J54" s="30">
        <v>1149</v>
      </c>
      <c r="K54" s="9" t="s">
        <v>11</v>
      </c>
      <c r="L54" s="9" t="s">
        <v>16</v>
      </c>
      <c r="M54" s="9" t="s">
        <v>23</v>
      </c>
      <c r="N54" s="11" t="str">
        <f t="shared" si="4"/>
        <v>R1012</v>
      </c>
    </row>
    <row r="55" spans="1:14" x14ac:dyDescent="0.3">
      <c r="A55" s="9" t="s">
        <v>74</v>
      </c>
      <c r="B55" s="9">
        <v>2004</v>
      </c>
      <c r="C55" s="13">
        <f t="shared" si="0"/>
        <v>2004</v>
      </c>
      <c r="D55" s="9" t="s">
        <v>10</v>
      </c>
      <c r="E55" s="11" t="str">
        <f t="shared" si="1"/>
        <v>Jul</v>
      </c>
      <c r="F55" s="9">
        <v>18</v>
      </c>
      <c r="G55" s="14">
        <f t="shared" si="2"/>
        <v>38186</v>
      </c>
      <c r="H55" s="11">
        <f t="shared" si="3"/>
        <v>18</v>
      </c>
      <c r="I55" s="9">
        <v>0</v>
      </c>
      <c r="J55" s="30">
        <v>1149.4000000000001</v>
      </c>
      <c r="K55" s="9" t="s">
        <v>11</v>
      </c>
      <c r="L55" s="9" t="s">
        <v>11</v>
      </c>
      <c r="M55" s="9" t="s">
        <v>13</v>
      </c>
      <c r="N55" s="11" t="str">
        <f t="shared" si="4"/>
        <v>R1013</v>
      </c>
    </row>
    <row r="56" spans="1:14" x14ac:dyDescent="0.3">
      <c r="A56" s="9" t="s">
        <v>75</v>
      </c>
      <c r="B56" s="9">
        <v>1994</v>
      </c>
      <c r="C56" s="13">
        <f t="shared" si="0"/>
        <v>1994</v>
      </c>
      <c r="D56" s="9" t="s">
        <v>10</v>
      </c>
      <c r="E56" s="11" t="str">
        <f t="shared" si="1"/>
        <v>Jul</v>
      </c>
      <c r="F56" s="9">
        <v>26</v>
      </c>
      <c r="G56" s="14">
        <f t="shared" si="2"/>
        <v>34541</v>
      </c>
      <c r="H56" s="11">
        <f t="shared" si="3"/>
        <v>28</v>
      </c>
      <c r="I56" s="9">
        <v>0</v>
      </c>
      <c r="J56" s="30">
        <v>1158.32</v>
      </c>
      <c r="K56" s="9" t="s">
        <v>11</v>
      </c>
      <c r="L56" s="9" t="s">
        <v>16</v>
      </c>
      <c r="M56" s="9" t="s">
        <v>13</v>
      </c>
      <c r="N56" s="11" t="str">
        <f t="shared" si="4"/>
        <v>R1013</v>
      </c>
    </row>
    <row r="57" spans="1:14" x14ac:dyDescent="0.3">
      <c r="A57" s="9" t="s">
        <v>76</v>
      </c>
      <c r="B57" s="9">
        <v>2004</v>
      </c>
      <c r="C57" s="13">
        <f t="shared" si="0"/>
        <v>2004</v>
      </c>
      <c r="D57" s="9" t="s">
        <v>15</v>
      </c>
      <c r="E57" s="11" t="str">
        <f t="shared" si="1"/>
        <v>Nov</v>
      </c>
      <c r="F57" s="9">
        <v>11</v>
      </c>
      <c r="G57" s="14">
        <f t="shared" si="2"/>
        <v>38302</v>
      </c>
      <c r="H57" s="11">
        <f t="shared" si="3"/>
        <v>18</v>
      </c>
      <c r="I57" s="9">
        <v>0</v>
      </c>
      <c r="J57" s="30">
        <v>1163.46</v>
      </c>
      <c r="K57" s="9" t="s">
        <v>11</v>
      </c>
      <c r="L57" s="9" t="s">
        <v>12</v>
      </c>
      <c r="M57" s="9" t="s">
        <v>13</v>
      </c>
      <c r="N57" s="11" t="str">
        <f t="shared" si="4"/>
        <v>R1013</v>
      </c>
    </row>
    <row r="58" spans="1:14" x14ac:dyDescent="0.3">
      <c r="A58" s="9" t="s">
        <v>77</v>
      </c>
      <c r="B58" s="9">
        <v>2002</v>
      </c>
      <c r="C58" s="13">
        <f t="shared" si="0"/>
        <v>2002</v>
      </c>
      <c r="D58" s="9" t="s">
        <v>18</v>
      </c>
      <c r="E58" s="11" t="str">
        <f t="shared" si="1"/>
        <v>Jun</v>
      </c>
      <c r="F58" s="9">
        <v>11</v>
      </c>
      <c r="G58" s="14">
        <f t="shared" si="2"/>
        <v>37418</v>
      </c>
      <c r="H58" s="11">
        <f t="shared" si="3"/>
        <v>20</v>
      </c>
      <c r="I58" s="9">
        <v>0</v>
      </c>
      <c r="J58" s="30">
        <v>1165</v>
      </c>
      <c r="K58" s="9" t="s">
        <v>11</v>
      </c>
      <c r="L58" s="9" t="s">
        <v>12</v>
      </c>
      <c r="M58" s="9" t="s">
        <v>23</v>
      </c>
      <c r="N58" s="11" t="str">
        <f t="shared" si="4"/>
        <v>R1012</v>
      </c>
    </row>
    <row r="59" spans="1:14" x14ac:dyDescent="0.3">
      <c r="A59" s="9" t="s">
        <v>78</v>
      </c>
      <c r="B59" s="9">
        <v>2001</v>
      </c>
      <c r="C59" s="13">
        <f t="shared" si="0"/>
        <v>2001</v>
      </c>
      <c r="D59" s="9" t="s">
        <v>15</v>
      </c>
      <c r="E59" s="11" t="str">
        <f t="shared" si="1"/>
        <v>Nov</v>
      </c>
      <c r="F59" s="9">
        <v>12</v>
      </c>
      <c r="G59" s="14">
        <f t="shared" si="2"/>
        <v>37207</v>
      </c>
      <c r="H59" s="11">
        <f t="shared" si="3"/>
        <v>21</v>
      </c>
      <c r="I59" s="9">
        <v>0</v>
      </c>
      <c r="J59" s="30">
        <v>1167</v>
      </c>
      <c r="K59" s="9" t="s">
        <v>11</v>
      </c>
      <c r="L59" s="9" t="s">
        <v>16</v>
      </c>
      <c r="M59" s="9" t="s">
        <v>13</v>
      </c>
      <c r="N59" s="11" t="str">
        <f t="shared" si="4"/>
        <v>R1013</v>
      </c>
    </row>
    <row r="60" spans="1:14" x14ac:dyDescent="0.3">
      <c r="A60" s="9" t="s">
        <v>79</v>
      </c>
      <c r="B60" s="9">
        <v>1996</v>
      </c>
      <c r="C60" s="13">
        <f t="shared" si="0"/>
        <v>1996</v>
      </c>
      <c r="D60" s="9" t="s">
        <v>34</v>
      </c>
      <c r="E60" s="11" t="str">
        <f t="shared" si="1"/>
        <v>Aug</v>
      </c>
      <c r="F60" s="9">
        <v>11</v>
      </c>
      <c r="G60" s="14">
        <f t="shared" si="2"/>
        <v>35288</v>
      </c>
      <c r="H60" s="11">
        <f t="shared" si="3"/>
        <v>26</v>
      </c>
      <c r="I60" s="9">
        <v>0</v>
      </c>
      <c r="J60" s="30">
        <v>1178</v>
      </c>
      <c r="K60" s="9" t="s">
        <v>11</v>
      </c>
      <c r="L60" s="9" t="s">
        <v>12</v>
      </c>
      <c r="M60" s="9" t="s">
        <v>13</v>
      </c>
      <c r="N60" s="11" t="str">
        <f t="shared" si="4"/>
        <v>R1013</v>
      </c>
    </row>
    <row r="61" spans="1:14" x14ac:dyDescent="0.3">
      <c r="A61" s="9" t="s">
        <v>80</v>
      </c>
      <c r="B61" s="9">
        <v>1997</v>
      </c>
      <c r="C61" s="13">
        <f t="shared" si="0"/>
        <v>1997</v>
      </c>
      <c r="D61" s="9" t="s">
        <v>18</v>
      </c>
      <c r="E61" s="11" t="str">
        <f t="shared" si="1"/>
        <v>Jun</v>
      </c>
      <c r="F61" s="9">
        <v>28</v>
      </c>
      <c r="G61" s="14">
        <f t="shared" si="2"/>
        <v>35609</v>
      </c>
      <c r="H61" s="11">
        <f t="shared" si="3"/>
        <v>25</v>
      </c>
      <c r="I61" s="9">
        <v>0</v>
      </c>
      <c r="J61" s="30">
        <v>1178.07</v>
      </c>
      <c r="K61" s="9" t="s">
        <v>11</v>
      </c>
      <c r="L61" s="9" t="s">
        <v>11</v>
      </c>
      <c r="M61" s="9" t="s">
        <v>13</v>
      </c>
      <c r="N61" s="11" t="str">
        <f t="shared" si="4"/>
        <v>R1013</v>
      </c>
    </row>
    <row r="62" spans="1:14" x14ac:dyDescent="0.3">
      <c r="A62" s="9" t="s">
        <v>81</v>
      </c>
      <c r="B62" s="9">
        <v>2002</v>
      </c>
      <c r="C62" s="13">
        <f t="shared" si="0"/>
        <v>2002</v>
      </c>
      <c r="D62" s="9" t="s">
        <v>34</v>
      </c>
      <c r="E62" s="11" t="str">
        <f t="shared" si="1"/>
        <v>Aug</v>
      </c>
      <c r="F62" s="9">
        <v>26</v>
      </c>
      <c r="G62" s="14">
        <f t="shared" si="2"/>
        <v>37494</v>
      </c>
      <c r="H62" s="11">
        <f t="shared" si="3"/>
        <v>20</v>
      </c>
      <c r="I62" s="9">
        <v>0</v>
      </c>
      <c r="J62" s="30">
        <v>1191</v>
      </c>
      <c r="K62" s="9" t="s">
        <v>11</v>
      </c>
      <c r="L62" s="9" t="s">
        <v>16</v>
      </c>
      <c r="M62" s="9" t="s">
        <v>13</v>
      </c>
      <c r="N62" s="11" t="str">
        <f t="shared" si="4"/>
        <v>R1013</v>
      </c>
    </row>
    <row r="63" spans="1:14" x14ac:dyDescent="0.3">
      <c r="A63" s="9" t="s">
        <v>82</v>
      </c>
      <c r="B63" s="9">
        <v>1999</v>
      </c>
      <c r="C63" s="13">
        <f t="shared" si="0"/>
        <v>1999</v>
      </c>
      <c r="D63" s="9" t="s">
        <v>18</v>
      </c>
      <c r="E63" s="11" t="str">
        <f t="shared" si="1"/>
        <v>Jun</v>
      </c>
      <c r="F63" s="9">
        <v>28</v>
      </c>
      <c r="G63" s="14">
        <f t="shared" si="2"/>
        <v>36339</v>
      </c>
      <c r="H63" s="11">
        <f t="shared" si="3"/>
        <v>23</v>
      </c>
      <c r="I63" s="9">
        <v>0</v>
      </c>
      <c r="J63" s="30">
        <v>1200</v>
      </c>
      <c r="K63" s="9" t="s">
        <v>11</v>
      </c>
      <c r="L63" s="9" t="s">
        <v>12</v>
      </c>
      <c r="M63" s="9" t="s">
        <v>23</v>
      </c>
      <c r="N63" s="11" t="str">
        <f t="shared" si="4"/>
        <v>R1012</v>
      </c>
    </row>
    <row r="64" spans="1:14" x14ac:dyDescent="0.3">
      <c r="A64" s="9" t="s">
        <v>83</v>
      </c>
      <c r="B64" s="9">
        <v>1992</v>
      </c>
      <c r="C64" s="13">
        <f t="shared" si="0"/>
        <v>1992</v>
      </c>
      <c r="D64" s="9" t="s">
        <v>36</v>
      </c>
      <c r="E64" s="11" t="str">
        <f t="shared" si="1"/>
        <v>Oct</v>
      </c>
      <c r="F64" s="9">
        <v>6</v>
      </c>
      <c r="G64" s="14">
        <f t="shared" si="2"/>
        <v>33883</v>
      </c>
      <c r="H64" s="11">
        <f t="shared" si="3"/>
        <v>30</v>
      </c>
      <c r="I64" s="9">
        <v>0</v>
      </c>
      <c r="J64" s="30">
        <v>1200.55</v>
      </c>
      <c r="K64" s="9" t="s">
        <v>11</v>
      </c>
      <c r="L64" s="9" t="s">
        <v>12</v>
      </c>
      <c r="M64" s="9" t="s">
        <v>13</v>
      </c>
      <c r="N64" s="11" t="str">
        <f t="shared" si="4"/>
        <v>R1013</v>
      </c>
    </row>
    <row r="65" spans="1:14" x14ac:dyDescent="0.3">
      <c r="A65" s="9" t="s">
        <v>84</v>
      </c>
      <c r="B65" s="9">
        <v>2004</v>
      </c>
      <c r="C65" s="13">
        <f t="shared" si="0"/>
        <v>2004</v>
      </c>
      <c r="D65" s="9" t="s">
        <v>18</v>
      </c>
      <c r="E65" s="11" t="str">
        <f t="shared" si="1"/>
        <v>Jun</v>
      </c>
      <c r="F65" s="9">
        <v>2</v>
      </c>
      <c r="G65" s="14">
        <f t="shared" si="2"/>
        <v>38140</v>
      </c>
      <c r="H65" s="11">
        <f t="shared" si="3"/>
        <v>19</v>
      </c>
      <c r="I65" s="9">
        <v>0</v>
      </c>
      <c r="J65" s="30">
        <v>1210</v>
      </c>
      <c r="K65" s="9" t="s">
        <v>11</v>
      </c>
      <c r="L65" s="9" t="s">
        <v>16</v>
      </c>
      <c r="M65" s="9" t="s">
        <v>13</v>
      </c>
      <c r="N65" s="11" t="str">
        <f t="shared" si="4"/>
        <v>R1013</v>
      </c>
    </row>
    <row r="66" spans="1:14" x14ac:dyDescent="0.3">
      <c r="A66" s="9" t="s">
        <v>85</v>
      </c>
      <c r="B66" s="9">
        <v>1996</v>
      </c>
      <c r="C66" s="13">
        <f t="shared" si="0"/>
        <v>1996</v>
      </c>
      <c r="D66" s="9" t="s">
        <v>15</v>
      </c>
      <c r="E66" s="11" t="str">
        <f t="shared" si="1"/>
        <v>Nov</v>
      </c>
      <c r="F66" s="9">
        <v>4</v>
      </c>
      <c r="G66" s="14">
        <f t="shared" si="2"/>
        <v>35373</v>
      </c>
      <c r="H66" s="11">
        <f t="shared" si="3"/>
        <v>26</v>
      </c>
      <c r="I66" s="9">
        <v>0</v>
      </c>
      <c r="J66" s="30">
        <v>1220</v>
      </c>
      <c r="K66" s="9" t="s">
        <v>11</v>
      </c>
      <c r="L66" s="9" t="s">
        <v>12</v>
      </c>
      <c r="M66" s="9" t="s">
        <v>23</v>
      </c>
      <c r="N66" s="11" t="str">
        <f t="shared" si="4"/>
        <v>R1012</v>
      </c>
    </row>
    <row r="67" spans="1:14" x14ac:dyDescent="0.3">
      <c r="A67" s="9" t="s">
        <v>86</v>
      </c>
      <c r="B67" s="9">
        <v>2004</v>
      </c>
      <c r="C67" s="13">
        <f t="shared" ref="C67:C130" si="5">ROUND(IF(ISBLANK(B67),AVERAGE($B$2:$B$2344),B67),0)</f>
        <v>2004</v>
      </c>
      <c r="D67" s="9" t="s">
        <v>10</v>
      </c>
      <c r="E67" s="11" t="str">
        <f t="shared" ref="E67:E130" si="6">IF(ISBLANK(D67),"Sep",D67)</f>
        <v>Jul</v>
      </c>
      <c r="F67" s="9">
        <v>9</v>
      </c>
      <c r="G67" s="14">
        <f t="shared" ref="G67:G130" si="7">DATEVALUE(F67&amp;"-"&amp;E67&amp;"-"&amp;C67)</f>
        <v>38177</v>
      </c>
      <c r="H67" s="11">
        <f t="shared" ref="H67:H130" si="8">DATEDIF(G67,"08-06-2023","y")</f>
        <v>18</v>
      </c>
      <c r="I67" s="9">
        <v>0</v>
      </c>
      <c r="J67" s="30">
        <v>1224</v>
      </c>
      <c r="K67" s="9" t="s">
        <v>11</v>
      </c>
      <c r="L67" s="9" t="s">
        <v>16</v>
      </c>
      <c r="M67" s="9" t="s">
        <v>13</v>
      </c>
      <c r="N67" s="11" t="str">
        <f t="shared" ref="N67:N130" si="9">IF(ISBLANK(M67),"Unknown",M67)</f>
        <v>R1013</v>
      </c>
    </row>
    <row r="68" spans="1:14" x14ac:dyDescent="0.3">
      <c r="A68" s="9" t="s">
        <v>87</v>
      </c>
      <c r="B68" s="9">
        <v>2004</v>
      </c>
      <c r="C68" s="13">
        <f t="shared" si="5"/>
        <v>2004</v>
      </c>
      <c r="D68" s="9" t="s">
        <v>36</v>
      </c>
      <c r="E68" s="11" t="str">
        <f t="shared" si="6"/>
        <v>Oct</v>
      </c>
      <c r="F68" s="9">
        <v>16</v>
      </c>
      <c r="G68" s="14">
        <f t="shared" si="7"/>
        <v>38276</v>
      </c>
      <c r="H68" s="11">
        <f t="shared" si="8"/>
        <v>18</v>
      </c>
      <c r="I68" s="9">
        <v>0</v>
      </c>
      <c r="J68" s="30">
        <v>1228</v>
      </c>
      <c r="K68" s="9" t="s">
        <v>11</v>
      </c>
      <c r="L68" s="9" t="s">
        <v>16</v>
      </c>
      <c r="M68" s="9" t="s">
        <v>23</v>
      </c>
      <c r="N68" s="11" t="str">
        <f t="shared" si="9"/>
        <v>R1012</v>
      </c>
    </row>
    <row r="69" spans="1:14" x14ac:dyDescent="0.3">
      <c r="A69" s="9" t="s">
        <v>88</v>
      </c>
      <c r="B69" s="9">
        <v>1998</v>
      </c>
      <c r="C69" s="13">
        <f t="shared" si="5"/>
        <v>1998</v>
      </c>
      <c r="D69" s="9" t="s">
        <v>10</v>
      </c>
      <c r="E69" s="11" t="str">
        <f t="shared" si="6"/>
        <v>Jul</v>
      </c>
      <c r="F69" s="9">
        <v>13</v>
      </c>
      <c r="G69" s="14">
        <f t="shared" si="7"/>
        <v>35989</v>
      </c>
      <c r="H69" s="11">
        <f t="shared" si="8"/>
        <v>24</v>
      </c>
      <c r="I69" s="9">
        <v>0</v>
      </c>
      <c r="J69" s="30">
        <v>1234</v>
      </c>
      <c r="K69" s="9" t="s">
        <v>11</v>
      </c>
      <c r="L69" s="9" t="s">
        <v>16</v>
      </c>
      <c r="M69" s="9" t="s">
        <v>13</v>
      </c>
      <c r="N69" s="11" t="str">
        <f t="shared" si="9"/>
        <v>R1013</v>
      </c>
    </row>
    <row r="70" spans="1:14" x14ac:dyDescent="0.3">
      <c r="A70" s="9" t="s">
        <v>89</v>
      </c>
      <c r="B70" s="9">
        <v>2002</v>
      </c>
      <c r="C70" s="13">
        <f t="shared" si="5"/>
        <v>2002</v>
      </c>
      <c r="D70" s="9" t="s">
        <v>30</v>
      </c>
      <c r="E70" s="11" t="str">
        <f t="shared" si="6"/>
        <v>Dec</v>
      </c>
      <c r="F70" s="9">
        <v>12</v>
      </c>
      <c r="G70" s="14">
        <f t="shared" si="7"/>
        <v>37602</v>
      </c>
      <c r="H70" s="11">
        <f t="shared" si="8"/>
        <v>20</v>
      </c>
      <c r="I70" s="9">
        <v>0</v>
      </c>
      <c r="J70" s="30">
        <v>1237</v>
      </c>
      <c r="K70" s="9" t="s">
        <v>11</v>
      </c>
      <c r="L70" s="9" t="s">
        <v>11</v>
      </c>
      <c r="M70" s="9" t="s">
        <v>13</v>
      </c>
      <c r="N70" s="11" t="str">
        <f t="shared" si="9"/>
        <v>R1013</v>
      </c>
    </row>
    <row r="71" spans="1:14" x14ac:dyDescent="0.3">
      <c r="A71" s="9" t="s">
        <v>90</v>
      </c>
      <c r="B71" s="9">
        <v>1998</v>
      </c>
      <c r="C71" s="13">
        <f t="shared" si="5"/>
        <v>1998</v>
      </c>
      <c r="D71" s="9" t="s">
        <v>36</v>
      </c>
      <c r="E71" s="11" t="str">
        <f t="shared" si="6"/>
        <v>Oct</v>
      </c>
      <c r="F71" s="9">
        <v>11</v>
      </c>
      <c r="G71" s="14">
        <f t="shared" si="7"/>
        <v>36079</v>
      </c>
      <c r="H71" s="11">
        <f t="shared" si="8"/>
        <v>24</v>
      </c>
      <c r="I71" s="9">
        <v>0</v>
      </c>
      <c r="J71" s="30">
        <v>1240</v>
      </c>
      <c r="K71" s="9" t="s">
        <v>11</v>
      </c>
      <c r="L71" s="9" t="s">
        <v>16</v>
      </c>
      <c r="M71" s="9" t="s">
        <v>23</v>
      </c>
      <c r="N71" s="11" t="str">
        <f t="shared" si="9"/>
        <v>R1012</v>
      </c>
    </row>
    <row r="72" spans="1:14" x14ac:dyDescent="0.3">
      <c r="A72" s="9" t="s">
        <v>91</v>
      </c>
      <c r="B72" s="9">
        <v>2002</v>
      </c>
      <c r="C72" s="13">
        <f t="shared" si="5"/>
        <v>2002</v>
      </c>
      <c r="D72" s="9" t="s">
        <v>10</v>
      </c>
      <c r="E72" s="11" t="str">
        <f t="shared" si="6"/>
        <v>Jul</v>
      </c>
      <c r="F72" s="9">
        <v>1</v>
      </c>
      <c r="G72" s="14">
        <f t="shared" si="7"/>
        <v>37438</v>
      </c>
      <c r="H72" s="11">
        <f t="shared" si="8"/>
        <v>20</v>
      </c>
      <c r="I72" s="9">
        <v>0</v>
      </c>
      <c r="J72" s="30">
        <v>1241</v>
      </c>
      <c r="K72" s="9" t="s">
        <v>11</v>
      </c>
      <c r="L72" s="9" t="s">
        <v>11</v>
      </c>
      <c r="M72" s="9" t="s">
        <v>13</v>
      </c>
      <c r="N72" s="11" t="str">
        <f t="shared" si="9"/>
        <v>R1013</v>
      </c>
    </row>
    <row r="73" spans="1:14" x14ac:dyDescent="0.3">
      <c r="A73" s="9" t="s">
        <v>92</v>
      </c>
      <c r="B73" s="9">
        <v>2003</v>
      </c>
      <c r="C73" s="13">
        <f t="shared" si="5"/>
        <v>2003</v>
      </c>
      <c r="D73" s="9" t="s">
        <v>34</v>
      </c>
      <c r="E73" s="11" t="str">
        <f t="shared" si="6"/>
        <v>Aug</v>
      </c>
      <c r="F73" s="9">
        <v>2</v>
      </c>
      <c r="G73" s="14">
        <f t="shared" si="7"/>
        <v>37835</v>
      </c>
      <c r="H73" s="11">
        <f t="shared" si="8"/>
        <v>19</v>
      </c>
      <c r="I73" s="9">
        <v>0</v>
      </c>
      <c r="J73" s="30">
        <v>1241.57</v>
      </c>
      <c r="K73" s="9" t="s">
        <v>11</v>
      </c>
      <c r="L73" s="9" t="s">
        <v>11</v>
      </c>
      <c r="M73" s="9" t="s">
        <v>41</v>
      </c>
      <c r="N73" s="11" t="str">
        <f t="shared" si="9"/>
        <v>R1011</v>
      </c>
    </row>
    <row r="74" spans="1:14" x14ac:dyDescent="0.3">
      <c r="A74" s="9" t="s">
        <v>93</v>
      </c>
      <c r="B74" s="9">
        <v>2003</v>
      </c>
      <c r="C74" s="13">
        <f t="shared" si="5"/>
        <v>2003</v>
      </c>
      <c r="D74" s="9" t="s">
        <v>20</v>
      </c>
      <c r="E74" s="11" t="str">
        <f t="shared" si="6"/>
        <v>Sep</v>
      </c>
      <c r="F74" s="9">
        <v>15</v>
      </c>
      <c r="G74" s="14">
        <f t="shared" si="7"/>
        <v>37879</v>
      </c>
      <c r="H74" s="11">
        <f t="shared" si="8"/>
        <v>19</v>
      </c>
      <c r="I74" s="9">
        <v>0</v>
      </c>
      <c r="J74" s="30">
        <v>1242.26</v>
      </c>
      <c r="K74" s="9" t="s">
        <v>11</v>
      </c>
      <c r="L74" s="9" t="s">
        <v>16</v>
      </c>
      <c r="M74" s="9" t="s">
        <v>41</v>
      </c>
      <c r="N74" s="11" t="str">
        <f t="shared" si="9"/>
        <v>R1011</v>
      </c>
    </row>
    <row r="75" spans="1:14" x14ac:dyDescent="0.3">
      <c r="A75" s="9" t="s">
        <v>94</v>
      </c>
      <c r="B75" s="9">
        <v>2003</v>
      </c>
      <c r="C75" s="13">
        <f t="shared" si="5"/>
        <v>2003</v>
      </c>
      <c r="D75" s="9" t="s">
        <v>20</v>
      </c>
      <c r="E75" s="11" t="str">
        <f t="shared" si="6"/>
        <v>Sep</v>
      </c>
      <c r="F75" s="9">
        <v>8</v>
      </c>
      <c r="G75" s="14">
        <f t="shared" si="7"/>
        <v>37872</v>
      </c>
      <c r="H75" s="11">
        <f t="shared" si="8"/>
        <v>19</v>
      </c>
      <c r="I75" s="9">
        <v>0</v>
      </c>
      <c r="J75" s="30">
        <v>1242.82</v>
      </c>
      <c r="K75" s="9" t="s">
        <v>11</v>
      </c>
      <c r="L75" s="9" t="s">
        <v>16</v>
      </c>
      <c r="M75" s="9" t="s">
        <v>41</v>
      </c>
      <c r="N75" s="11" t="str">
        <f t="shared" si="9"/>
        <v>R1011</v>
      </c>
    </row>
    <row r="76" spans="1:14" x14ac:dyDescent="0.3">
      <c r="A76" s="9" t="s">
        <v>95</v>
      </c>
      <c r="B76" s="9">
        <v>2003</v>
      </c>
      <c r="C76" s="13">
        <f t="shared" si="5"/>
        <v>2003</v>
      </c>
      <c r="D76" s="9" t="s">
        <v>20</v>
      </c>
      <c r="E76" s="11" t="str">
        <f t="shared" si="6"/>
        <v>Sep</v>
      </c>
      <c r="F76" s="9">
        <v>15</v>
      </c>
      <c r="G76" s="14">
        <f t="shared" si="7"/>
        <v>37879</v>
      </c>
      <c r="H76" s="11">
        <f t="shared" si="8"/>
        <v>19</v>
      </c>
      <c r="I76" s="9">
        <v>0</v>
      </c>
      <c r="J76" s="30">
        <v>1252.4100000000001</v>
      </c>
      <c r="K76" s="9" t="s">
        <v>11</v>
      </c>
      <c r="L76" s="9" t="s">
        <v>12</v>
      </c>
      <c r="M76" s="9" t="s">
        <v>41</v>
      </c>
      <c r="N76" s="11" t="str">
        <f t="shared" si="9"/>
        <v>R1011</v>
      </c>
    </row>
    <row r="77" spans="1:14" x14ac:dyDescent="0.3">
      <c r="A77" s="9" t="s">
        <v>96</v>
      </c>
      <c r="B77" s="9">
        <v>1997</v>
      </c>
      <c r="C77" s="13">
        <f t="shared" si="5"/>
        <v>1997</v>
      </c>
      <c r="D77" s="9" t="s">
        <v>15</v>
      </c>
      <c r="E77" s="11" t="str">
        <f t="shared" si="6"/>
        <v>Nov</v>
      </c>
      <c r="F77" s="9">
        <v>4</v>
      </c>
      <c r="G77" s="14">
        <f t="shared" si="7"/>
        <v>35738</v>
      </c>
      <c r="H77" s="11">
        <f t="shared" si="8"/>
        <v>25</v>
      </c>
      <c r="I77" s="9">
        <v>0</v>
      </c>
      <c r="J77" s="30">
        <v>1253</v>
      </c>
      <c r="K77" s="9" t="s">
        <v>11</v>
      </c>
      <c r="L77" s="9" t="s">
        <v>11</v>
      </c>
      <c r="M77" s="9" t="s">
        <v>13</v>
      </c>
      <c r="N77" s="11" t="str">
        <f t="shared" si="9"/>
        <v>R1013</v>
      </c>
    </row>
    <row r="78" spans="1:14" x14ac:dyDescent="0.3">
      <c r="A78" s="9" t="s">
        <v>97</v>
      </c>
      <c r="B78" s="9">
        <v>2003</v>
      </c>
      <c r="C78" s="13">
        <f t="shared" si="5"/>
        <v>2003</v>
      </c>
      <c r="D78" s="9" t="s">
        <v>30</v>
      </c>
      <c r="E78" s="11" t="str">
        <f t="shared" si="6"/>
        <v>Dec</v>
      </c>
      <c r="F78" s="9">
        <v>10</v>
      </c>
      <c r="G78" s="14">
        <f t="shared" si="7"/>
        <v>37965</v>
      </c>
      <c r="H78" s="11">
        <f t="shared" si="8"/>
        <v>19</v>
      </c>
      <c r="I78" s="9">
        <v>0</v>
      </c>
      <c r="J78" s="30">
        <v>1253.94</v>
      </c>
      <c r="K78" s="9" t="s">
        <v>11</v>
      </c>
      <c r="L78" s="9" t="s">
        <v>11</v>
      </c>
      <c r="M78" s="9" t="s">
        <v>41</v>
      </c>
      <c r="N78" s="11" t="str">
        <f t="shared" si="9"/>
        <v>R1011</v>
      </c>
    </row>
    <row r="79" spans="1:14" x14ac:dyDescent="0.3">
      <c r="A79" s="9" t="s">
        <v>98</v>
      </c>
      <c r="B79" s="9">
        <v>2003</v>
      </c>
      <c r="C79" s="13">
        <f t="shared" si="5"/>
        <v>2003</v>
      </c>
      <c r="D79" s="9" t="s">
        <v>36</v>
      </c>
      <c r="E79" s="11" t="str">
        <f t="shared" si="6"/>
        <v>Oct</v>
      </c>
      <c r="F79" s="9">
        <v>13</v>
      </c>
      <c r="G79" s="14">
        <f t="shared" si="7"/>
        <v>37907</v>
      </c>
      <c r="H79" s="11">
        <f t="shared" si="8"/>
        <v>19</v>
      </c>
      <c r="I79" s="9">
        <v>0</v>
      </c>
      <c r="J79" s="30">
        <v>1256.3</v>
      </c>
      <c r="K79" s="9" t="s">
        <v>11</v>
      </c>
      <c r="L79" s="9" t="s">
        <v>12</v>
      </c>
      <c r="M79" s="9" t="s">
        <v>41</v>
      </c>
      <c r="N79" s="11" t="str">
        <f t="shared" si="9"/>
        <v>R1011</v>
      </c>
    </row>
    <row r="80" spans="1:14" x14ac:dyDescent="0.3">
      <c r="A80" s="9" t="s">
        <v>99</v>
      </c>
      <c r="B80" s="9">
        <v>2003</v>
      </c>
      <c r="C80" s="13">
        <f t="shared" si="5"/>
        <v>2003</v>
      </c>
      <c r="D80" s="9" t="s">
        <v>36</v>
      </c>
      <c r="E80" s="11" t="str">
        <f t="shared" si="6"/>
        <v>Oct</v>
      </c>
      <c r="F80" s="9">
        <v>30</v>
      </c>
      <c r="G80" s="14">
        <f t="shared" si="7"/>
        <v>37924</v>
      </c>
      <c r="H80" s="11">
        <f t="shared" si="8"/>
        <v>19</v>
      </c>
      <c r="I80" s="9">
        <v>0</v>
      </c>
      <c r="J80" s="30">
        <v>1261.44</v>
      </c>
      <c r="K80" s="9" t="s">
        <v>11</v>
      </c>
      <c r="L80" s="9" t="s">
        <v>12</v>
      </c>
      <c r="M80" s="9" t="s">
        <v>41</v>
      </c>
      <c r="N80" s="11" t="str">
        <f t="shared" si="9"/>
        <v>R1011</v>
      </c>
    </row>
    <row r="81" spans="1:14" x14ac:dyDescent="0.3">
      <c r="A81" s="9" t="s">
        <v>100</v>
      </c>
      <c r="B81" s="9">
        <v>2003</v>
      </c>
      <c r="C81" s="13">
        <f t="shared" si="5"/>
        <v>2003</v>
      </c>
      <c r="D81" s="9" t="s">
        <v>34</v>
      </c>
      <c r="E81" s="11" t="str">
        <f t="shared" si="6"/>
        <v>Aug</v>
      </c>
      <c r="F81" s="9">
        <v>15</v>
      </c>
      <c r="G81" s="14">
        <f t="shared" si="7"/>
        <v>37848</v>
      </c>
      <c r="H81" s="11">
        <f t="shared" si="8"/>
        <v>19</v>
      </c>
      <c r="I81" s="9">
        <v>0</v>
      </c>
      <c r="J81" s="30">
        <v>1261.8599999999999</v>
      </c>
      <c r="K81" s="9" t="s">
        <v>11</v>
      </c>
      <c r="L81" s="9" t="s">
        <v>12</v>
      </c>
      <c r="M81" s="9" t="s">
        <v>41</v>
      </c>
      <c r="N81" s="11" t="str">
        <f t="shared" si="9"/>
        <v>R1011</v>
      </c>
    </row>
    <row r="82" spans="1:14" x14ac:dyDescent="0.3">
      <c r="A82" s="9" t="s">
        <v>101</v>
      </c>
      <c r="B82" s="9">
        <v>2003</v>
      </c>
      <c r="C82" s="13">
        <f t="shared" si="5"/>
        <v>2003</v>
      </c>
      <c r="D82" s="9" t="s">
        <v>15</v>
      </c>
      <c r="E82" s="11" t="str">
        <f t="shared" si="6"/>
        <v>Nov</v>
      </c>
      <c r="F82" s="9">
        <v>21</v>
      </c>
      <c r="G82" s="14">
        <f t="shared" si="7"/>
        <v>37946</v>
      </c>
      <c r="H82" s="11">
        <f t="shared" si="8"/>
        <v>19</v>
      </c>
      <c r="I82" s="9">
        <v>0</v>
      </c>
      <c r="J82" s="30">
        <v>1263.25</v>
      </c>
      <c r="K82" s="9" t="s">
        <v>11</v>
      </c>
      <c r="L82" s="9" t="s">
        <v>12</v>
      </c>
      <c r="M82" s="9" t="s">
        <v>41</v>
      </c>
      <c r="N82" s="11" t="str">
        <f t="shared" si="9"/>
        <v>R1011</v>
      </c>
    </row>
    <row r="83" spans="1:14" x14ac:dyDescent="0.3">
      <c r="A83" s="9" t="s">
        <v>102</v>
      </c>
      <c r="B83" s="9">
        <v>2002</v>
      </c>
      <c r="C83" s="13">
        <f t="shared" si="5"/>
        <v>2002</v>
      </c>
      <c r="D83" s="9" t="s">
        <v>30</v>
      </c>
      <c r="E83" s="11" t="str">
        <f t="shared" si="6"/>
        <v>Dec</v>
      </c>
      <c r="F83" s="9">
        <v>4</v>
      </c>
      <c r="G83" s="14">
        <f t="shared" si="7"/>
        <v>37594</v>
      </c>
      <c r="H83" s="11">
        <f t="shared" si="8"/>
        <v>20</v>
      </c>
      <c r="I83" s="9">
        <v>0</v>
      </c>
      <c r="J83" s="30">
        <v>1267</v>
      </c>
      <c r="K83" s="9" t="s">
        <v>11</v>
      </c>
      <c r="L83" s="9" t="s">
        <v>16</v>
      </c>
      <c r="M83" s="9" t="s">
        <v>13</v>
      </c>
      <c r="N83" s="11" t="str">
        <f t="shared" si="9"/>
        <v>R1013</v>
      </c>
    </row>
    <row r="84" spans="1:14" x14ac:dyDescent="0.3">
      <c r="A84" s="9" t="s">
        <v>103</v>
      </c>
      <c r="B84" s="9">
        <v>1997</v>
      </c>
      <c r="C84" s="13">
        <f t="shared" si="5"/>
        <v>1997</v>
      </c>
      <c r="D84" s="9" t="s">
        <v>36</v>
      </c>
      <c r="E84" s="11" t="str">
        <f t="shared" si="6"/>
        <v>Oct</v>
      </c>
      <c r="F84" s="9">
        <v>26</v>
      </c>
      <c r="G84" s="14">
        <f t="shared" si="7"/>
        <v>35729</v>
      </c>
      <c r="H84" s="11">
        <f t="shared" si="8"/>
        <v>25</v>
      </c>
      <c r="I84" s="9">
        <v>0</v>
      </c>
      <c r="J84" s="30">
        <v>1276</v>
      </c>
      <c r="K84" s="9" t="s">
        <v>11</v>
      </c>
      <c r="L84" s="9" t="s">
        <v>11</v>
      </c>
      <c r="M84" s="9" t="s">
        <v>23</v>
      </c>
      <c r="N84" s="11" t="str">
        <f t="shared" si="9"/>
        <v>R1012</v>
      </c>
    </row>
    <row r="85" spans="1:14" x14ac:dyDescent="0.3">
      <c r="A85" s="9" t="s">
        <v>104</v>
      </c>
      <c r="B85" s="9">
        <v>2004</v>
      </c>
      <c r="C85" s="13">
        <f t="shared" si="5"/>
        <v>2004</v>
      </c>
      <c r="D85" s="9" t="s">
        <v>20</v>
      </c>
      <c r="E85" s="11" t="str">
        <f t="shared" si="6"/>
        <v>Sep</v>
      </c>
      <c r="F85" s="9">
        <v>30</v>
      </c>
      <c r="G85" s="14">
        <f t="shared" si="7"/>
        <v>38260</v>
      </c>
      <c r="H85" s="11">
        <f t="shared" si="8"/>
        <v>18</v>
      </c>
      <c r="I85" s="9">
        <v>0</v>
      </c>
      <c r="J85" s="30">
        <v>1283</v>
      </c>
      <c r="K85" s="9" t="s">
        <v>11</v>
      </c>
      <c r="L85" s="9" t="s">
        <v>16</v>
      </c>
      <c r="M85" s="9" t="s">
        <v>13</v>
      </c>
      <c r="N85" s="11" t="str">
        <f t="shared" si="9"/>
        <v>R1013</v>
      </c>
    </row>
    <row r="86" spans="1:14" x14ac:dyDescent="0.3">
      <c r="A86" s="9" t="s">
        <v>105</v>
      </c>
      <c r="B86" s="9">
        <v>2004</v>
      </c>
      <c r="C86" s="13">
        <f t="shared" si="5"/>
        <v>2004</v>
      </c>
      <c r="D86" s="9" t="s">
        <v>10</v>
      </c>
      <c r="E86" s="11" t="str">
        <f t="shared" si="6"/>
        <v>Jul</v>
      </c>
      <c r="F86" s="9">
        <v>28</v>
      </c>
      <c r="G86" s="14">
        <f t="shared" si="7"/>
        <v>38196</v>
      </c>
      <c r="H86" s="11">
        <f t="shared" si="8"/>
        <v>18</v>
      </c>
      <c r="I86" s="9">
        <v>0</v>
      </c>
      <c r="J86" s="30">
        <v>1285</v>
      </c>
      <c r="K86" s="9" t="s">
        <v>11</v>
      </c>
      <c r="L86" s="9" t="s">
        <v>12</v>
      </c>
      <c r="M86" s="9" t="s">
        <v>13</v>
      </c>
      <c r="N86" s="11" t="str">
        <f t="shared" si="9"/>
        <v>R1013</v>
      </c>
    </row>
    <row r="87" spans="1:14" x14ac:dyDescent="0.3">
      <c r="A87" s="9" t="s">
        <v>106</v>
      </c>
      <c r="B87" s="9">
        <v>2000</v>
      </c>
      <c r="C87" s="13">
        <f t="shared" si="5"/>
        <v>2000</v>
      </c>
      <c r="D87" s="9" t="s">
        <v>18</v>
      </c>
      <c r="E87" s="11" t="str">
        <f t="shared" si="6"/>
        <v>Jun</v>
      </c>
      <c r="F87" s="9">
        <v>26</v>
      </c>
      <c r="G87" s="14">
        <f t="shared" si="7"/>
        <v>36703</v>
      </c>
      <c r="H87" s="11">
        <f t="shared" si="8"/>
        <v>22</v>
      </c>
      <c r="I87" s="9">
        <v>0</v>
      </c>
      <c r="J87" s="30">
        <v>1286</v>
      </c>
      <c r="K87" s="9" t="s">
        <v>11</v>
      </c>
      <c r="L87" s="9" t="s">
        <v>11</v>
      </c>
      <c r="M87" s="9" t="s">
        <v>13</v>
      </c>
      <c r="N87" s="11" t="str">
        <f t="shared" si="9"/>
        <v>R1013</v>
      </c>
    </row>
    <row r="88" spans="1:14" x14ac:dyDescent="0.3">
      <c r="A88" s="9" t="s">
        <v>107</v>
      </c>
      <c r="B88" s="9">
        <v>1998</v>
      </c>
      <c r="C88" s="13">
        <f t="shared" si="5"/>
        <v>1998</v>
      </c>
      <c r="D88" s="9" t="s">
        <v>18</v>
      </c>
      <c r="E88" s="11" t="str">
        <f t="shared" si="6"/>
        <v>Jun</v>
      </c>
      <c r="F88" s="9">
        <v>4</v>
      </c>
      <c r="G88" s="14">
        <f t="shared" si="7"/>
        <v>35950</v>
      </c>
      <c r="H88" s="11">
        <f t="shared" si="8"/>
        <v>25</v>
      </c>
      <c r="I88" s="9">
        <v>0</v>
      </c>
      <c r="J88" s="30">
        <v>1290.93</v>
      </c>
      <c r="K88" s="9" t="s">
        <v>11</v>
      </c>
      <c r="L88" s="9" t="s">
        <v>11</v>
      </c>
      <c r="M88" s="9" t="s">
        <v>13</v>
      </c>
      <c r="N88" s="11" t="str">
        <f t="shared" si="9"/>
        <v>R1013</v>
      </c>
    </row>
    <row r="89" spans="1:14" x14ac:dyDescent="0.3">
      <c r="A89" s="9" t="s">
        <v>108</v>
      </c>
      <c r="B89" s="9">
        <v>2001</v>
      </c>
      <c r="C89" s="13">
        <f t="shared" si="5"/>
        <v>2001</v>
      </c>
      <c r="D89" s="9" t="s">
        <v>15</v>
      </c>
      <c r="E89" s="11" t="str">
        <f t="shared" si="6"/>
        <v>Nov</v>
      </c>
      <c r="F89" s="9">
        <v>29</v>
      </c>
      <c r="G89" s="14">
        <f t="shared" si="7"/>
        <v>37224</v>
      </c>
      <c r="H89" s="11">
        <f t="shared" si="8"/>
        <v>21</v>
      </c>
      <c r="I89" s="9">
        <v>0</v>
      </c>
      <c r="J89" s="30">
        <v>1293</v>
      </c>
      <c r="K89" s="9" t="s">
        <v>11</v>
      </c>
      <c r="L89" s="9" t="s">
        <v>12</v>
      </c>
      <c r="M89" s="9" t="s">
        <v>23</v>
      </c>
      <c r="N89" s="11" t="str">
        <f t="shared" si="9"/>
        <v>R1012</v>
      </c>
    </row>
    <row r="90" spans="1:14" x14ac:dyDescent="0.3">
      <c r="A90" s="9" t="s">
        <v>109</v>
      </c>
      <c r="B90" s="9">
        <v>2002</v>
      </c>
      <c r="C90" s="13">
        <f t="shared" si="5"/>
        <v>2002</v>
      </c>
      <c r="D90" s="9" t="s">
        <v>30</v>
      </c>
      <c r="E90" s="11" t="str">
        <f t="shared" si="6"/>
        <v>Dec</v>
      </c>
      <c r="F90" s="9">
        <v>10</v>
      </c>
      <c r="G90" s="14">
        <f t="shared" si="7"/>
        <v>37600</v>
      </c>
      <c r="H90" s="11">
        <f t="shared" si="8"/>
        <v>20</v>
      </c>
      <c r="I90" s="9">
        <v>0</v>
      </c>
      <c r="J90" s="30">
        <v>1304</v>
      </c>
      <c r="K90" s="9" t="s">
        <v>11</v>
      </c>
      <c r="L90" s="9" t="s">
        <v>11</v>
      </c>
      <c r="M90" s="9" t="s">
        <v>23</v>
      </c>
      <c r="N90" s="11" t="str">
        <f t="shared" si="9"/>
        <v>R1012</v>
      </c>
    </row>
    <row r="91" spans="1:14" x14ac:dyDescent="0.3">
      <c r="A91" s="9" t="s">
        <v>110</v>
      </c>
      <c r="B91" s="9">
        <v>1999</v>
      </c>
      <c r="C91" s="13">
        <f t="shared" si="5"/>
        <v>1999</v>
      </c>
      <c r="D91" s="9" t="s">
        <v>30</v>
      </c>
      <c r="E91" s="11" t="str">
        <f t="shared" si="6"/>
        <v>Dec</v>
      </c>
      <c r="F91" s="9">
        <v>2</v>
      </c>
      <c r="G91" s="14">
        <f t="shared" si="7"/>
        <v>36496</v>
      </c>
      <c r="H91" s="11">
        <f t="shared" si="8"/>
        <v>23</v>
      </c>
      <c r="I91" s="9">
        <v>0</v>
      </c>
      <c r="J91" s="30">
        <v>1304</v>
      </c>
      <c r="K91" s="9" t="s">
        <v>11</v>
      </c>
      <c r="L91" s="9" t="s">
        <v>11</v>
      </c>
      <c r="M91" s="9" t="s">
        <v>13</v>
      </c>
      <c r="N91" s="11" t="str">
        <f t="shared" si="9"/>
        <v>R1013</v>
      </c>
    </row>
    <row r="92" spans="1:14" x14ac:dyDescent="0.3">
      <c r="A92" s="9" t="s">
        <v>111</v>
      </c>
      <c r="B92" s="9">
        <v>2002</v>
      </c>
      <c r="C92" s="13">
        <f t="shared" si="5"/>
        <v>2002</v>
      </c>
      <c r="D92" s="9" t="s">
        <v>36</v>
      </c>
      <c r="E92" s="11" t="str">
        <f t="shared" si="6"/>
        <v>Oct</v>
      </c>
      <c r="F92" s="9">
        <v>13</v>
      </c>
      <c r="G92" s="14">
        <f t="shared" si="7"/>
        <v>37542</v>
      </c>
      <c r="H92" s="11">
        <f t="shared" si="8"/>
        <v>20</v>
      </c>
      <c r="I92" s="9">
        <v>0</v>
      </c>
      <c r="J92" s="30">
        <v>1315</v>
      </c>
      <c r="K92" s="9" t="s">
        <v>11</v>
      </c>
      <c r="L92" s="9" t="s">
        <v>11</v>
      </c>
      <c r="M92" s="9" t="s">
        <v>13</v>
      </c>
      <c r="N92" s="11" t="str">
        <f t="shared" si="9"/>
        <v>R1013</v>
      </c>
    </row>
    <row r="93" spans="1:14" x14ac:dyDescent="0.3">
      <c r="A93" s="9" t="s">
        <v>112</v>
      </c>
      <c r="B93" s="9">
        <v>1999</v>
      </c>
      <c r="C93" s="13">
        <f t="shared" si="5"/>
        <v>1999</v>
      </c>
      <c r="D93" s="9" t="s">
        <v>36</v>
      </c>
      <c r="E93" s="11" t="str">
        <f t="shared" si="6"/>
        <v>Oct</v>
      </c>
      <c r="F93" s="9">
        <v>14</v>
      </c>
      <c r="G93" s="14">
        <f t="shared" si="7"/>
        <v>36447</v>
      </c>
      <c r="H93" s="11">
        <f t="shared" si="8"/>
        <v>23</v>
      </c>
      <c r="I93" s="9">
        <v>0</v>
      </c>
      <c r="J93" s="30">
        <v>1329.17</v>
      </c>
      <c r="K93" s="9" t="s">
        <v>11</v>
      </c>
      <c r="L93" s="9" t="s">
        <v>12</v>
      </c>
      <c r="M93" s="9" t="s">
        <v>13</v>
      </c>
      <c r="N93" s="11" t="str">
        <f t="shared" si="9"/>
        <v>R1013</v>
      </c>
    </row>
    <row r="94" spans="1:14" x14ac:dyDescent="0.3">
      <c r="A94" s="9" t="s">
        <v>113</v>
      </c>
      <c r="B94" s="9">
        <v>1998</v>
      </c>
      <c r="C94" s="13">
        <f t="shared" si="5"/>
        <v>1998</v>
      </c>
      <c r="D94" s="9" t="s">
        <v>10</v>
      </c>
      <c r="E94" s="11" t="str">
        <f t="shared" si="6"/>
        <v>Jul</v>
      </c>
      <c r="F94" s="9">
        <v>12</v>
      </c>
      <c r="G94" s="14">
        <f t="shared" si="7"/>
        <v>35988</v>
      </c>
      <c r="H94" s="11">
        <f t="shared" si="8"/>
        <v>24</v>
      </c>
      <c r="I94" s="9">
        <v>0</v>
      </c>
      <c r="J94" s="30">
        <v>1332.61</v>
      </c>
      <c r="K94" s="9" t="s">
        <v>11</v>
      </c>
      <c r="L94" s="9" t="s">
        <v>12</v>
      </c>
      <c r="M94" s="9" t="s">
        <v>13</v>
      </c>
      <c r="N94" s="11" t="str">
        <f t="shared" si="9"/>
        <v>R1013</v>
      </c>
    </row>
    <row r="95" spans="1:14" x14ac:dyDescent="0.3">
      <c r="A95" s="9" t="s">
        <v>114</v>
      </c>
      <c r="B95" s="9">
        <v>1995</v>
      </c>
      <c r="C95" s="13">
        <f t="shared" si="5"/>
        <v>1995</v>
      </c>
      <c r="D95" s="9" t="s">
        <v>10</v>
      </c>
      <c r="E95" s="11" t="str">
        <f t="shared" si="6"/>
        <v>Jul</v>
      </c>
      <c r="F95" s="9">
        <v>30</v>
      </c>
      <c r="G95" s="14">
        <f t="shared" si="7"/>
        <v>34910</v>
      </c>
      <c r="H95" s="11">
        <f t="shared" si="8"/>
        <v>27</v>
      </c>
      <c r="I95" s="9">
        <v>0</v>
      </c>
      <c r="J95" s="30">
        <v>1338</v>
      </c>
      <c r="K95" s="9" t="s">
        <v>11</v>
      </c>
      <c r="L95" s="9" t="s">
        <v>12</v>
      </c>
      <c r="M95" s="9" t="s">
        <v>23</v>
      </c>
      <c r="N95" s="11" t="str">
        <f t="shared" si="9"/>
        <v>R1012</v>
      </c>
    </row>
    <row r="96" spans="1:14" x14ac:dyDescent="0.3">
      <c r="A96" s="9" t="s">
        <v>115</v>
      </c>
      <c r="B96" s="9">
        <v>1997</v>
      </c>
      <c r="C96" s="13">
        <f t="shared" si="5"/>
        <v>1997</v>
      </c>
      <c r="D96" s="9" t="s">
        <v>15</v>
      </c>
      <c r="E96" s="11" t="str">
        <f t="shared" si="6"/>
        <v>Nov</v>
      </c>
      <c r="F96" s="9">
        <v>7</v>
      </c>
      <c r="G96" s="14">
        <f t="shared" si="7"/>
        <v>35741</v>
      </c>
      <c r="H96" s="11">
        <f t="shared" si="8"/>
        <v>25</v>
      </c>
      <c r="I96" s="9">
        <v>0</v>
      </c>
      <c r="J96" s="30">
        <v>1341.16</v>
      </c>
      <c r="K96" s="9" t="s">
        <v>11</v>
      </c>
      <c r="L96" s="9" t="s">
        <v>11</v>
      </c>
      <c r="M96" s="9" t="s">
        <v>23</v>
      </c>
      <c r="N96" s="11" t="str">
        <f t="shared" si="9"/>
        <v>R1012</v>
      </c>
    </row>
    <row r="97" spans="1:14" x14ac:dyDescent="0.3">
      <c r="A97" s="9" t="s">
        <v>116</v>
      </c>
      <c r="B97" s="9">
        <v>1998</v>
      </c>
      <c r="C97" s="13">
        <f t="shared" si="5"/>
        <v>1998</v>
      </c>
      <c r="D97" s="9" t="s">
        <v>30</v>
      </c>
      <c r="E97" s="11" t="str">
        <f t="shared" si="6"/>
        <v>Dec</v>
      </c>
      <c r="F97" s="9">
        <v>3</v>
      </c>
      <c r="G97" s="14">
        <f t="shared" si="7"/>
        <v>36132</v>
      </c>
      <c r="H97" s="11">
        <f t="shared" si="8"/>
        <v>24</v>
      </c>
      <c r="I97" s="9">
        <v>0</v>
      </c>
      <c r="J97" s="30">
        <v>1359</v>
      </c>
      <c r="K97" s="9" t="s">
        <v>11</v>
      </c>
      <c r="L97" s="9" t="s">
        <v>16</v>
      </c>
      <c r="M97" s="9" t="s">
        <v>13</v>
      </c>
      <c r="N97" s="11" t="str">
        <f t="shared" si="9"/>
        <v>R1013</v>
      </c>
    </row>
    <row r="98" spans="1:14" x14ac:dyDescent="0.3">
      <c r="A98" s="9" t="s">
        <v>117</v>
      </c>
      <c r="B98" s="9">
        <v>2002</v>
      </c>
      <c r="C98" s="13">
        <f t="shared" si="5"/>
        <v>2002</v>
      </c>
      <c r="D98" s="9" t="s">
        <v>34</v>
      </c>
      <c r="E98" s="11" t="str">
        <f t="shared" si="6"/>
        <v>Aug</v>
      </c>
      <c r="F98" s="9">
        <v>15</v>
      </c>
      <c r="G98" s="14">
        <f t="shared" si="7"/>
        <v>37483</v>
      </c>
      <c r="H98" s="11">
        <f t="shared" si="8"/>
        <v>20</v>
      </c>
      <c r="I98" s="9">
        <v>0</v>
      </c>
      <c r="J98" s="30">
        <v>1382</v>
      </c>
      <c r="K98" s="9" t="s">
        <v>11</v>
      </c>
      <c r="L98" s="9" t="s">
        <v>16</v>
      </c>
      <c r="M98" s="9" t="s">
        <v>13</v>
      </c>
      <c r="N98" s="11" t="str">
        <f t="shared" si="9"/>
        <v>R1013</v>
      </c>
    </row>
    <row r="99" spans="1:14" x14ac:dyDescent="0.3">
      <c r="A99" s="9" t="s">
        <v>118</v>
      </c>
      <c r="B99" s="9">
        <v>1999</v>
      </c>
      <c r="C99" s="13">
        <f t="shared" si="5"/>
        <v>1999</v>
      </c>
      <c r="D99" s="9" t="s">
        <v>10</v>
      </c>
      <c r="E99" s="11" t="str">
        <f t="shared" si="6"/>
        <v>Jul</v>
      </c>
      <c r="F99" s="9">
        <v>6</v>
      </c>
      <c r="G99" s="14">
        <f t="shared" si="7"/>
        <v>36347</v>
      </c>
      <c r="H99" s="11">
        <f t="shared" si="8"/>
        <v>23</v>
      </c>
      <c r="I99" s="9">
        <v>0</v>
      </c>
      <c r="J99" s="30">
        <v>1389</v>
      </c>
      <c r="K99" s="9" t="s">
        <v>11</v>
      </c>
      <c r="L99" s="9" t="s">
        <v>11</v>
      </c>
      <c r="M99" s="9" t="s">
        <v>13</v>
      </c>
      <c r="N99" s="11" t="str">
        <f t="shared" si="9"/>
        <v>R1013</v>
      </c>
    </row>
    <row r="100" spans="1:14" x14ac:dyDescent="0.3">
      <c r="A100" s="9" t="s">
        <v>119</v>
      </c>
      <c r="B100" s="9">
        <v>2002</v>
      </c>
      <c r="C100" s="13">
        <f t="shared" si="5"/>
        <v>2002</v>
      </c>
      <c r="D100" s="9" t="s">
        <v>15</v>
      </c>
      <c r="E100" s="11" t="str">
        <f t="shared" si="6"/>
        <v>Nov</v>
      </c>
      <c r="F100" s="9">
        <v>14</v>
      </c>
      <c r="G100" s="14">
        <f t="shared" si="7"/>
        <v>37574</v>
      </c>
      <c r="H100" s="11">
        <f t="shared" si="8"/>
        <v>20</v>
      </c>
      <c r="I100" s="9">
        <v>0</v>
      </c>
      <c r="J100" s="30">
        <v>1390</v>
      </c>
      <c r="K100" s="9" t="s">
        <v>11</v>
      </c>
      <c r="L100" s="9" t="s">
        <v>11</v>
      </c>
      <c r="M100" s="9" t="s">
        <v>13</v>
      </c>
      <c r="N100" s="11" t="str">
        <f t="shared" si="9"/>
        <v>R1013</v>
      </c>
    </row>
    <row r="101" spans="1:14" x14ac:dyDescent="0.3">
      <c r="A101" s="9" t="s">
        <v>120</v>
      </c>
      <c r="B101" s="9">
        <v>2002</v>
      </c>
      <c r="C101" s="13">
        <f t="shared" si="5"/>
        <v>2002</v>
      </c>
      <c r="D101" s="9" t="s">
        <v>30</v>
      </c>
      <c r="E101" s="11" t="str">
        <f t="shared" si="6"/>
        <v>Dec</v>
      </c>
      <c r="F101" s="9">
        <v>22</v>
      </c>
      <c r="G101" s="14">
        <f t="shared" si="7"/>
        <v>37612</v>
      </c>
      <c r="H101" s="11">
        <f t="shared" si="8"/>
        <v>20</v>
      </c>
      <c r="I101" s="9">
        <v>0</v>
      </c>
      <c r="J101" s="30">
        <v>1391.53</v>
      </c>
      <c r="K101" s="9" t="s">
        <v>11</v>
      </c>
      <c r="L101" s="9" t="s">
        <v>16</v>
      </c>
      <c r="M101" s="9" t="s">
        <v>13</v>
      </c>
      <c r="N101" s="11" t="str">
        <f t="shared" si="9"/>
        <v>R1013</v>
      </c>
    </row>
    <row r="102" spans="1:14" x14ac:dyDescent="0.3">
      <c r="A102" s="9" t="s">
        <v>121</v>
      </c>
      <c r="B102" s="9">
        <v>1998</v>
      </c>
      <c r="C102" s="13">
        <f t="shared" si="5"/>
        <v>1998</v>
      </c>
      <c r="D102" s="9" t="s">
        <v>20</v>
      </c>
      <c r="E102" s="11" t="str">
        <f t="shared" si="6"/>
        <v>Sep</v>
      </c>
      <c r="F102" s="9">
        <v>5</v>
      </c>
      <c r="G102" s="14">
        <f t="shared" si="7"/>
        <v>36043</v>
      </c>
      <c r="H102" s="11">
        <f t="shared" si="8"/>
        <v>24</v>
      </c>
      <c r="I102" s="9">
        <v>0</v>
      </c>
      <c r="J102" s="30">
        <v>1400.44</v>
      </c>
      <c r="K102" s="9" t="s">
        <v>11</v>
      </c>
      <c r="L102" s="9" t="s">
        <v>11</v>
      </c>
      <c r="M102" s="9" t="s">
        <v>13</v>
      </c>
      <c r="N102" s="11" t="str">
        <f t="shared" si="9"/>
        <v>R1013</v>
      </c>
    </row>
    <row r="103" spans="1:14" x14ac:dyDescent="0.3">
      <c r="A103" s="9" t="s">
        <v>122</v>
      </c>
      <c r="B103" s="9">
        <v>1997</v>
      </c>
      <c r="C103" s="13">
        <f t="shared" si="5"/>
        <v>1997</v>
      </c>
      <c r="D103" s="9" t="s">
        <v>36</v>
      </c>
      <c r="E103" s="11" t="str">
        <f t="shared" si="6"/>
        <v>Oct</v>
      </c>
      <c r="F103" s="9">
        <v>27</v>
      </c>
      <c r="G103" s="14">
        <f t="shared" si="7"/>
        <v>35730</v>
      </c>
      <c r="H103" s="11">
        <f t="shared" si="8"/>
        <v>25</v>
      </c>
      <c r="I103" s="9">
        <v>0</v>
      </c>
      <c r="J103" s="30">
        <v>1402</v>
      </c>
      <c r="K103" s="9" t="s">
        <v>11</v>
      </c>
      <c r="L103" s="9" t="s">
        <v>12</v>
      </c>
      <c r="M103" s="9" t="s">
        <v>41</v>
      </c>
      <c r="N103" s="11" t="str">
        <f t="shared" si="9"/>
        <v>R1011</v>
      </c>
    </row>
    <row r="104" spans="1:14" x14ac:dyDescent="0.3">
      <c r="A104" s="9" t="s">
        <v>123</v>
      </c>
      <c r="B104" s="9">
        <v>1996</v>
      </c>
      <c r="C104" s="13">
        <f t="shared" si="5"/>
        <v>1996</v>
      </c>
      <c r="D104" s="9" t="s">
        <v>18</v>
      </c>
      <c r="E104" s="11" t="str">
        <f t="shared" si="6"/>
        <v>Jun</v>
      </c>
      <c r="F104" s="9">
        <v>23</v>
      </c>
      <c r="G104" s="14">
        <f t="shared" si="7"/>
        <v>35239</v>
      </c>
      <c r="H104" s="11">
        <f t="shared" si="8"/>
        <v>26</v>
      </c>
      <c r="I104" s="9">
        <v>0</v>
      </c>
      <c r="J104" s="30">
        <v>1417</v>
      </c>
      <c r="K104" s="9" t="s">
        <v>11</v>
      </c>
      <c r="L104" s="9" t="s">
        <v>12</v>
      </c>
      <c r="M104" s="9" t="s">
        <v>13</v>
      </c>
      <c r="N104" s="11" t="str">
        <f t="shared" si="9"/>
        <v>R1013</v>
      </c>
    </row>
    <row r="105" spans="1:14" x14ac:dyDescent="0.3">
      <c r="A105" s="9" t="s">
        <v>124</v>
      </c>
      <c r="B105" s="9">
        <v>2001</v>
      </c>
      <c r="C105" s="13">
        <f t="shared" si="5"/>
        <v>2001</v>
      </c>
      <c r="D105" s="9" t="s">
        <v>34</v>
      </c>
      <c r="E105" s="11" t="str">
        <f t="shared" si="6"/>
        <v>Aug</v>
      </c>
      <c r="F105" s="9">
        <v>23</v>
      </c>
      <c r="G105" s="14">
        <f t="shared" si="7"/>
        <v>37126</v>
      </c>
      <c r="H105" s="11">
        <f t="shared" si="8"/>
        <v>21</v>
      </c>
      <c r="I105" s="9">
        <v>0</v>
      </c>
      <c r="J105" s="30">
        <v>1421</v>
      </c>
      <c r="K105" s="9" t="s">
        <v>11</v>
      </c>
      <c r="L105" s="9" t="s">
        <v>11</v>
      </c>
      <c r="M105" s="9" t="s">
        <v>13</v>
      </c>
      <c r="N105" s="11" t="str">
        <f t="shared" si="9"/>
        <v>R1013</v>
      </c>
    </row>
    <row r="106" spans="1:14" x14ac:dyDescent="0.3">
      <c r="A106" s="9" t="s">
        <v>125</v>
      </c>
      <c r="B106" s="9">
        <v>1997</v>
      </c>
      <c r="C106" s="13">
        <f t="shared" si="5"/>
        <v>1997</v>
      </c>
      <c r="D106" s="9" t="s">
        <v>30</v>
      </c>
      <c r="E106" s="11" t="str">
        <f t="shared" si="6"/>
        <v>Dec</v>
      </c>
      <c r="F106" s="9">
        <v>5</v>
      </c>
      <c r="G106" s="14">
        <f t="shared" si="7"/>
        <v>35769</v>
      </c>
      <c r="H106" s="11">
        <f t="shared" si="8"/>
        <v>25</v>
      </c>
      <c r="I106" s="9">
        <v>0</v>
      </c>
      <c r="J106" s="30">
        <v>1422</v>
      </c>
      <c r="K106" s="9" t="s">
        <v>11</v>
      </c>
      <c r="L106" s="9" t="s">
        <v>11</v>
      </c>
      <c r="M106" s="9" t="s">
        <v>13</v>
      </c>
      <c r="N106" s="11" t="str">
        <f t="shared" si="9"/>
        <v>R1013</v>
      </c>
    </row>
    <row r="107" spans="1:14" x14ac:dyDescent="0.3">
      <c r="A107" s="9" t="s">
        <v>126</v>
      </c>
      <c r="B107" s="9">
        <v>2000</v>
      </c>
      <c r="C107" s="13">
        <f t="shared" si="5"/>
        <v>2000</v>
      </c>
      <c r="D107" s="9" t="s">
        <v>20</v>
      </c>
      <c r="E107" s="11" t="str">
        <f t="shared" si="6"/>
        <v>Sep</v>
      </c>
      <c r="F107" s="9">
        <v>1</v>
      </c>
      <c r="G107" s="14">
        <f t="shared" si="7"/>
        <v>36770</v>
      </c>
      <c r="H107" s="11">
        <f t="shared" si="8"/>
        <v>22</v>
      </c>
      <c r="I107" s="9">
        <v>0</v>
      </c>
      <c r="J107" s="30">
        <v>1438</v>
      </c>
      <c r="K107" s="9" t="s">
        <v>11</v>
      </c>
      <c r="L107" s="9" t="s">
        <v>11</v>
      </c>
      <c r="M107" s="9" t="s">
        <v>13</v>
      </c>
      <c r="N107" s="11" t="str">
        <f t="shared" si="9"/>
        <v>R1013</v>
      </c>
    </row>
    <row r="108" spans="1:14" x14ac:dyDescent="0.3">
      <c r="A108" s="9" t="s">
        <v>127</v>
      </c>
      <c r="B108" s="9">
        <v>1997</v>
      </c>
      <c r="C108" s="13">
        <f t="shared" si="5"/>
        <v>1997</v>
      </c>
      <c r="D108" s="9" t="s">
        <v>18</v>
      </c>
      <c r="E108" s="11" t="str">
        <f t="shared" si="6"/>
        <v>Jun</v>
      </c>
      <c r="F108" s="9">
        <v>19</v>
      </c>
      <c r="G108" s="14">
        <f t="shared" si="7"/>
        <v>35600</v>
      </c>
      <c r="H108" s="11">
        <f t="shared" si="8"/>
        <v>25</v>
      </c>
      <c r="I108" s="9">
        <v>0</v>
      </c>
      <c r="J108" s="30">
        <v>1445</v>
      </c>
      <c r="K108" s="9" t="s">
        <v>11</v>
      </c>
      <c r="L108" s="9" t="s">
        <v>16</v>
      </c>
      <c r="M108" s="9" t="s">
        <v>13</v>
      </c>
      <c r="N108" s="11" t="str">
        <f t="shared" si="9"/>
        <v>R1013</v>
      </c>
    </row>
    <row r="109" spans="1:14" x14ac:dyDescent="0.3">
      <c r="A109" s="9" t="s">
        <v>128</v>
      </c>
      <c r="B109" s="9">
        <v>2003</v>
      </c>
      <c r="C109" s="13">
        <f t="shared" si="5"/>
        <v>2003</v>
      </c>
      <c r="D109" s="9" t="s">
        <v>18</v>
      </c>
      <c r="E109" s="11" t="str">
        <f t="shared" si="6"/>
        <v>Jun</v>
      </c>
      <c r="F109" s="9">
        <v>20</v>
      </c>
      <c r="G109" s="14">
        <f t="shared" si="7"/>
        <v>37792</v>
      </c>
      <c r="H109" s="11">
        <f t="shared" si="8"/>
        <v>19</v>
      </c>
      <c r="I109" s="9">
        <v>0</v>
      </c>
      <c r="J109" s="30">
        <v>1467</v>
      </c>
      <c r="K109" s="9" t="s">
        <v>11</v>
      </c>
      <c r="L109" s="9" t="s">
        <v>11</v>
      </c>
      <c r="M109" s="9" t="s">
        <v>13</v>
      </c>
      <c r="N109" s="11" t="str">
        <f t="shared" si="9"/>
        <v>R1013</v>
      </c>
    </row>
    <row r="110" spans="1:14" x14ac:dyDescent="0.3">
      <c r="A110" s="9" t="s">
        <v>129</v>
      </c>
      <c r="B110" s="9">
        <v>1998</v>
      </c>
      <c r="C110" s="13">
        <f t="shared" si="5"/>
        <v>1998</v>
      </c>
      <c r="D110" s="9" t="s">
        <v>30</v>
      </c>
      <c r="E110" s="11" t="str">
        <f t="shared" si="6"/>
        <v>Dec</v>
      </c>
      <c r="F110" s="9">
        <v>7</v>
      </c>
      <c r="G110" s="14">
        <f t="shared" si="7"/>
        <v>36136</v>
      </c>
      <c r="H110" s="11">
        <f t="shared" si="8"/>
        <v>24</v>
      </c>
      <c r="I110" s="9">
        <v>0</v>
      </c>
      <c r="J110" s="30">
        <v>1477</v>
      </c>
      <c r="K110" s="9" t="s">
        <v>11</v>
      </c>
      <c r="L110" s="9" t="s">
        <v>16</v>
      </c>
      <c r="M110" s="9" t="s">
        <v>13</v>
      </c>
      <c r="N110" s="11" t="str">
        <f t="shared" si="9"/>
        <v>R1013</v>
      </c>
    </row>
    <row r="111" spans="1:14" x14ac:dyDescent="0.3">
      <c r="A111" s="9" t="s">
        <v>130</v>
      </c>
      <c r="B111" s="9">
        <v>1997</v>
      </c>
      <c r="C111" s="13">
        <f t="shared" si="5"/>
        <v>1997</v>
      </c>
      <c r="D111" s="9" t="s">
        <v>18</v>
      </c>
      <c r="E111" s="11" t="str">
        <f t="shared" si="6"/>
        <v>Jun</v>
      </c>
      <c r="F111" s="9">
        <v>9</v>
      </c>
      <c r="G111" s="14">
        <f t="shared" si="7"/>
        <v>35590</v>
      </c>
      <c r="H111" s="11">
        <f t="shared" si="8"/>
        <v>25</v>
      </c>
      <c r="I111" s="9">
        <v>0</v>
      </c>
      <c r="J111" s="30">
        <v>1481</v>
      </c>
      <c r="K111" s="9" t="s">
        <v>11</v>
      </c>
      <c r="L111" s="9" t="s">
        <v>16</v>
      </c>
      <c r="M111" s="9" t="s">
        <v>23</v>
      </c>
      <c r="N111" s="11" t="str">
        <f t="shared" si="9"/>
        <v>R1012</v>
      </c>
    </row>
    <row r="112" spans="1:14" x14ac:dyDescent="0.3">
      <c r="A112" s="9" t="s">
        <v>131</v>
      </c>
      <c r="B112" s="9">
        <v>1995</v>
      </c>
      <c r="C112" s="13">
        <f t="shared" si="5"/>
        <v>1995</v>
      </c>
      <c r="D112" s="9" t="s">
        <v>36</v>
      </c>
      <c r="E112" s="11" t="str">
        <f t="shared" si="6"/>
        <v>Oct</v>
      </c>
      <c r="F112" s="9">
        <v>7</v>
      </c>
      <c r="G112" s="14">
        <f t="shared" si="7"/>
        <v>34979</v>
      </c>
      <c r="H112" s="11">
        <f t="shared" si="8"/>
        <v>27</v>
      </c>
      <c r="I112" s="9">
        <v>0</v>
      </c>
      <c r="J112" s="30">
        <v>1493</v>
      </c>
      <c r="K112" s="9" t="s">
        <v>11</v>
      </c>
      <c r="L112" s="9" t="s">
        <v>12</v>
      </c>
      <c r="M112" s="9" t="s">
        <v>13</v>
      </c>
      <c r="N112" s="11" t="str">
        <f t="shared" si="9"/>
        <v>R1013</v>
      </c>
    </row>
    <row r="113" spans="1:14" x14ac:dyDescent="0.3">
      <c r="A113" s="9" t="s">
        <v>132</v>
      </c>
      <c r="B113" s="9">
        <v>1998</v>
      </c>
      <c r="C113" s="13">
        <f t="shared" si="5"/>
        <v>1998</v>
      </c>
      <c r="D113" s="9" t="s">
        <v>18</v>
      </c>
      <c r="E113" s="11" t="str">
        <f t="shared" si="6"/>
        <v>Jun</v>
      </c>
      <c r="F113" s="9">
        <v>19</v>
      </c>
      <c r="G113" s="14">
        <f t="shared" si="7"/>
        <v>35965</v>
      </c>
      <c r="H113" s="11">
        <f t="shared" si="8"/>
        <v>24</v>
      </c>
      <c r="I113" s="9">
        <v>0</v>
      </c>
      <c r="J113" s="30">
        <v>1497</v>
      </c>
      <c r="K113" s="9" t="s">
        <v>11</v>
      </c>
      <c r="L113" s="9" t="s">
        <v>11</v>
      </c>
      <c r="M113" s="9" t="s">
        <v>13</v>
      </c>
      <c r="N113" s="11" t="str">
        <f t="shared" si="9"/>
        <v>R1013</v>
      </c>
    </row>
    <row r="114" spans="1:14" x14ac:dyDescent="0.3">
      <c r="A114" s="9" t="s">
        <v>133</v>
      </c>
      <c r="B114" s="9">
        <v>2001</v>
      </c>
      <c r="C114" s="13">
        <f t="shared" si="5"/>
        <v>2001</v>
      </c>
      <c r="D114" s="9" t="s">
        <v>34</v>
      </c>
      <c r="E114" s="11" t="str">
        <f t="shared" si="6"/>
        <v>Aug</v>
      </c>
      <c r="F114" s="9">
        <v>25</v>
      </c>
      <c r="G114" s="14">
        <f t="shared" si="7"/>
        <v>37128</v>
      </c>
      <c r="H114" s="11">
        <f t="shared" si="8"/>
        <v>21</v>
      </c>
      <c r="I114" s="9">
        <v>0</v>
      </c>
      <c r="J114" s="30">
        <v>1515.34</v>
      </c>
      <c r="K114" s="9" t="s">
        <v>11</v>
      </c>
      <c r="L114" s="9" t="s">
        <v>12</v>
      </c>
      <c r="M114" s="9" t="s">
        <v>13</v>
      </c>
      <c r="N114" s="11" t="str">
        <f t="shared" si="9"/>
        <v>R1013</v>
      </c>
    </row>
    <row r="115" spans="1:14" x14ac:dyDescent="0.3">
      <c r="A115" s="9" t="s">
        <v>134</v>
      </c>
      <c r="B115" s="9">
        <v>2001</v>
      </c>
      <c r="C115" s="13">
        <f t="shared" si="5"/>
        <v>2001</v>
      </c>
      <c r="D115" s="9" t="s">
        <v>10</v>
      </c>
      <c r="E115" s="11" t="str">
        <f t="shared" si="6"/>
        <v>Jul</v>
      </c>
      <c r="F115" s="9">
        <v>7</v>
      </c>
      <c r="G115" s="14">
        <f t="shared" si="7"/>
        <v>37079</v>
      </c>
      <c r="H115" s="11">
        <f t="shared" si="8"/>
        <v>21</v>
      </c>
      <c r="I115" s="9">
        <v>0</v>
      </c>
      <c r="J115" s="30">
        <v>1526.31</v>
      </c>
      <c r="K115" s="9" t="s">
        <v>11</v>
      </c>
      <c r="L115" s="9" t="s">
        <v>12</v>
      </c>
      <c r="M115" s="9" t="s">
        <v>41</v>
      </c>
      <c r="N115" s="11" t="str">
        <f t="shared" si="9"/>
        <v>R1011</v>
      </c>
    </row>
    <row r="116" spans="1:14" x14ac:dyDescent="0.3">
      <c r="A116" s="9" t="s">
        <v>135</v>
      </c>
      <c r="B116" s="9">
        <v>2001</v>
      </c>
      <c r="C116" s="13">
        <f t="shared" si="5"/>
        <v>2001</v>
      </c>
      <c r="D116" s="9" t="s">
        <v>18</v>
      </c>
      <c r="E116" s="11" t="str">
        <f t="shared" si="6"/>
        <v>Jun</v>
      </c>
      <c r="F116" s="9">
        <v>2</v>
      </c>
      <c r="G116" s="14">
        <f t="shared" si="7"/>
        <v>37044</v>
      </c>
      <c r="H116" s="11">
        <f t="shared" si="8"/>
        <v>22</v>
      </c>
      <c r="I116" s="9">
        <v>0</v>
      </c>
      <c r="J116" s="30">
        <v>1532.47</v>
      </c>
      <c r="K116" s="9" t="s">
        <v>11</v>
      </c>
      <c r="L116" s="9" t="s">
        <v>11</v>
      </c>
      <c r="M116" s="9" t="s">
        <v>13</v>
      </c>
      <c r="N116" s="11" t="str">
        <f t="shared" si="9"/>
        <v>R1013</v>
      </c>
    </row>
    <row r="117" spans="1:14" x14ac:dyDescent="0.3">
      <c r="A117" s="9" t="s">
        <v>136</v>
      </c>
      <c r="B117" s="9">
        <v>2001</v>
      </c>
      <c r="C117" s="13">
        <f t="shared" si="5"/>
        <v>2001</v>
      </c>
      <c r="D117" s="9" t="s">
        <v>30</v>
      </c>
      <c r="E117" s="11" t="str">
        <f t="shared" si="6"/>
        <v>Dec</v>
      </c>
      <c r="F117" s="9">
        <v>5</v>
      </c>
      <c r="G117" s="14">
        <f t="shared" si="7"/>
        <v>37230</v>
      </c>
      <c r="H117" s="11">
        <f t="shared" si="8"/>
        <v>21</v>
      </c>
      <c r="I117" s="9">
        <v>0</v>
      </c>
      <c r="J117" s="30">
        <v>1534.3</v>
      </c>
      <c r="K117" s="9" t="s">
        <v>11</v>
      </c>
      <c r="L117" s="9" t="s">
        <v>11</v>
      </c>
      <c r="M117" s="9" t="s">
        <v>13</v>
      </c>
      <c r="N117" s="11" t="str">
        <f t="shared" si="9"/>
        <v>R1013</v>
      </c>
    </row>
    <row r="118" spans="1:14" x14ac:dyDescent="0.3">
      <c r="A118" s="9" t="s">
        <v>137</v>
      </c>
      <c r="B118" s="9">
        <v>1992</v>
      </c>
      <c r="C118" s="13">
        <f t="shared" si="5"/>
        <v>1992</v>
      </c>
      <c r="D118" s="9" t="s">
        <v>20</v>
      </c>
      <c r="E118" s="11" t="str">
        <f t="shared" si="6"/>
        <v>Sep</v>
      </c>
      <c r="F118" s="9">
        <v>22</v>
      </c>
      <c r="G118" s="14">
        <f t="shared" si="7"/>
        <v>33869</v>
      </c>
      <c r="H118" s="11">
        <f t="shared" si="8"/>
        <v>30</v>
      </c>
      <c r="I118" s="9">
        <v>0</v>
      </c>
      <c r="J118" s="30">
        <v>1566.88</v>
      </c>
      <c r="K118" s="9" t="s">
        <v>11</v>
      </c>
      <c r="L118" s="9" t="s">
        <v>16</v>
      </c>
      <c r="M118" s="9" t="s">
        <v>13</v>
      </c>
      <c r="N118" s="11" t="str">
        <f t="shared" si="9"/>
        <v>R1013</v>
      </c>
    </row>
    <row r="119" spans="1:14" x14ac:dyDescent="0.3">
      <c r="A119" s="9" t="s">
        <v>138</v>
      </c>
      <c r="B119" s="9">
        <v>2004</v>
      </c>
      <c r="C119" s="13">
        <f t="shared" si="5"/>
        <v>2004</v>
      </c>
      <c r="D119" s="9" t="s">
        <v>15</v>
      </c>
      <c r="E119" s="11" t="str">
        <f t="shared" si="6"/>
        <v>Nov</v>
      </c>
      <c r="F119" s="9">
        <v>19</v>
      </c>
      <c r="G119" s="14">
        <f t="shared" si="7"/>
        <v>38310</v>
      </c>
      <c r="H119" s="11">
        <f t="shared" si="8"/>
        <v>18</v>
      </c>
      <c r="I119" s="9">
        <v>0</v>
      </c>
      <c r="J119" s="30">
        <v>1607.51</v>
      </c>
      <c r="K119" s="9" t="s">
        <v>11</v>
      </c>
      <c r="L119" s="9" t="s">
        <v>12</v>
      </c>
      <c r="M119" s="9" t="s">
        <v>13</v>
      </c>
      <c r="N119" s="11" t="str">
        <f t="shared" si="9"/>
        <v>R1013</v>
      </c>
    </row>
    <row r="120" spans="1:14" x14ac:dyDescent="0.3">
      <c r="A120" s="9" t="s">
        <v>139</v>
      </c>
      <c r="B120" s="9">
        <v>2004</v>
      </c>
      <c r="C120" s="13">
        <f t="shared" si="5"/>
        <v>2004</v>
      </c>
      <c r="D120" s="9" t="s">
        <v>10</v>
      </c>
      <c r="E120" s="11" t="str">
        <f t="shared" si="6"/>
        <v>Jul</v>
      </c>
      <c r="F120" s="9">
        <v>22</v>
      </c>
      <c r="G120" s="14">
        <f t="shared" si="7"/>
        <v>38190</v>
      </c>
      <c r="H120" s="11">
        <f t="shared" si="8"/>
        <v>18</v>
      </c>
      <c r="I120" s="9">
        <v>0</v>
      </c>
      <c r="J120" s="30">
        <v>1615.77</v>
      </c>
      <c r="K120" s="9" t="s">
        <v>11</v>
      </c>
      <c r="L120" s="9" t="s">
        <v>16</v>
      </c>
      <c r="M120" s="9" t="s">
        <v>13</v>
      </c>
      <c r="N120" s="11" t="str">
        <f t="shared" si="9"/>
        <v>R1013</v>
      </c>
    </row>
    <row r="121" spans="1:14" x14ac:dyDescent="0.3">
      <c r="A121" s="9" t="s">
        <v>140</v>
      </c>
      <c r="B121" s="9">
        <v>1995</v>
      </c>
      <c r="C121" s="13">
        <f t="shared" si="5"/>
        <v>1995</v>
      </c>
      <c r="D121" s="9" t="s">
        <v>34</v>
      </c>
      <c r="E121" s="11" t="str">
        <f t="shared" si="6"/>
        <v>Aug</v>
      </c>
      <c r="F121" s="9">
        <v>5</v>
      </c>
      <c r="G121" s="14">
        <f t="shared" si="7"/>
        <v>34916</v>
      </c>
      <c r="H121" s="11">
        <f t="shared" si="8"/>
        <v>27</v>
      </c>
      <c r="I121" s="9">
        <v>0</v>
      </c>
      <c r="J121" s="30">
        <v>1617.16</v>
      </c>
      <c r="K121" s="9" t="s">
        <v>11</v>
      </c>
      <c r="L121" s="9" t="s">
        <v>16</v>
      </c>
      <c r="M121" s="9" t="s">
        <v>13</v>
      </c>
      <c r="N121" s="11" t="str">
        <f t="shared" si="9"/>
        <v>R1013</v>
      </c>
    </row>
    <row r="122" spans="1:14" x14ac:dyDescent="0.3">
      <c r="A122" s="9" t="s">
        <v>141</v>
      </c>
      <c r="B122" s="9">
        <v>2003</v>
      </c>
      <c r="C122" s="13">
        <f t="shared" si="5"/>
        <v>2003</v>
      </c>
      <c r="D122" s="9" t="s">
        <v>20</v>
      </c>
      <c r="E122" s="11" t="str">
        <f t="shared" si="6"/>
        <v>Sep</v>
      </c>
      <c r="F122" s="9">
        <v>14</v>
      </c>
      <c r="G122" s="14">
        <f t="shared" si="7"/>
        <v>37878</v>
      </c>
      <c r="H122" s="11">
        <f t="shared" si="8"/>
        <v>19</v>
      </c>
      <c r="I122" s="9">
        <v>0</v>
      </c>
      <c r="J122" s="30">
        <v>1621.34</v>
      </c>
      <c r="K122" s="9" t="s">
        <v>11</v>
      </c>
      <c r="L122" s="9" t="s">
        <v>11</v>
      </c>
      <c r="M122" s="9" t="s">
        <v>23</v>
      </c>
      <c r="N122" s="11" t="str">
        <f t="shared" si="9"/>
        <v>R1012</v>
      </c>
    </row>
    <row r="123" spans="1:14" x14ac:dyDescent="0.3">
      <c r="A123" s="9" t="s">
        <v>142</v>
      </c>
      <c r="B123" s="9">
        <v>2004</v>
      </c>
      <c r="C123" s="13">
        <f t="shared" si="5"/>
        <v>2004</v>
      </c>
      <c r="D123" s="9" t="s">
        <v>34</v>
      </c>
      <c r="E123" s="11" t="str">
        <f t="shared" si="6"/>
        <v>Aug</v>
      </c>
      <c r="F123" s="9">
        <v>21</v>
      </c>
      <c r="G123" s="14">
        <f t="shared" si="7"/>
        <v>38220</v>
      </c>
      <c r="H123" s="11">
        <f t="shared" si="8"/>
        <v>18</v>
      </c>
      <c r="I123" s="9">
        <v>0</v>
      </c>
      <c r="J123" s="30">
        <v>1621.88</v>
      </c>
      <c r="K123" s="9" t="s">
        <v>11</v>
      </c>
      <c r="L123" s="9" t="s">
        <v>11</v>
      </c>
      <c r="M123" s="9" t="s">
        <v>13</v>
      </c>
      <c r="N123" s="11" t="str">
        <f t="shared" si="9"/>
        <v>R1013</v>
      </c>
    </row>
    <row r="124" spans="1:14" x14ac:dyDescent="0.3">
      <c r="A124" s="9" t="s">
        <v>143</v>
      </c>
      <c r="B124" s="9">
        <v>2004</v>
      </c>
      <c r="C124" s="13">
        <f t="shared" si="5"/>
        <v>2004</v>
      </c>
      <c r="D124" s="9" t="s">
        <v>10</v>
      </c>
      <c r="E124" s="11" t="str">
        <f t="shared" si="6"/>
        <v>Jul</v>
      </c>
      <c r="F124" s="9">
        <v>25</v>
      </c>
      <c r="G124" s="14">
        <f t="shared" si="7"/>
        <v>38193</v>
      </c>
      <c r="H124" s="11">
        <f t="shared" si="8"/>
        <v>18</v>
      </c>
      <c r="I124" s="9">
        <v>0</v>
      </c>
      <c r="J124" s="30">
        <v>1622.19</v>
      </c>
      <c r="K124" s="9" t="s">
        <v>11</v>
      </c>
      <c r="L124" s="9" t="s">
        <v>16</v>
      </c>
      <c r="M124" s="9" t="s">
        <v>13</v>
      </c>
      <c r="N124" s="11" t="str">
        <f t="shared" si="9"/>
        <v>R1013</v>
      </c>
    </row>
    <row r="125" spans="1:14" x14ac:dyDescent="0.3">
      <c r="A125" s="9" t="s">
        <v>144</v>
      </c>
      <c r="B125" s="9">
        <v>2003</v>
      </c>
      <c r="C125" s="13">
        <f t="shared" si="5"/>
        <v>2003</v>
      </c>
      <c r="D125" s="9" t="s">
        <v>20</v>
      </c>
      <c r="E125" s="11" t="str">
        <f t="shared" si="6"/>
        <v>Sep</v>
      </c>
      <c r="F125" s="9">
        <v>9</v>
      </c>
      <c r="G125" s="14">
        <f t="shared" si="7"/>
        <v>37873</v>
      </c>
      <c r="H125" s="11">
        <f t="shared" si="8"/>
        <v>19</v>
      </c>
      <c r="I125" s="9">
        <v>0</v>
      </c>
      <c r="J125" s="30">
        <v>1625.43</v>
      </c>
      <c r="K125" s="9" t="s">
        <v>11</v>
      </c>
      <c r="L125" s="9" t="s">
        <v>12</v>
      </c>
      <c r="M125" s="9" t="s">
        <v>23</v>
      </c>
      <c r="N125" s="11" t="str">
        <f t="shared" si="9"/>
        <v>R1012</v>
      </c>
    </row>
    <row r="126" spans="1:14" x14ac:dyDescent="0.3">
      <c r="A126" s="9" t="s">
        <v>145</v>
      </c>
      <c r="B126" s="9">
        <v>2003</v>
      </c>
      <c r="C126" s="13">
        <f t="shared" si="5"/>
        <v>2003</v>
      </c>
      <c r="D126" s="9" t="s">
        <v>30</v>
      </c>
      <c r="E126" s="11" t="str">
        <f t="shared" si="6"/>
        <v>Dec</v>
      </c>
      <c r="F126" s="9">
        <v>4</v>
      </c>
      <c r="G126" s="14">
        <f t="shared" si="7"/>
        <v>37959</v>
      </c>
      <c r="H126" s="11">
        <f t="shared" si="8"/>
        <v>19</v>
      </c>
      <c r="I126" s="9">
        <v>0</v>
      </c>
      <c r="J126" s="30">
        <v>1627.28</v>
      </c>
      <c r="K126" s="9" t="s">
        <v>11</v>
      </c>
      <c r="L126" s="9" t="s">
        <v>11</v>
      </c>
      <c r="M126" s="9" t="s">
        <v>23</v>
      </c>
      <c r="N126" s="11" t="str">
        <f t="shared" si="9"/>
        <v>R1012</v>
      </c>
    </row>
    <row r="127" spans="1:14" x14ac:dyDescent="0.3">
      <c r="A127" s="9" t="s">
        <v>146</v>
      </c>
      <c r="B127" s="9">
        <v>2003</v>
      </c>
      <c r="C127" s="13">
        <f t="shared" si="5"/>
        <v>2003</v>
      </c>
      <c r="D127" s="9" t="s">
        <v>10</v>
      </c>
      <c r="E127" s="11" t="str">
        <f t="shared" si="6"/>
        <v>Jul</v>
      </c>
      <c r="F127" s="9">
        <v>17</v>
      </c>
      <c r="G127" s="14">
        <f t="shared" si="7"/>
        <v>37819</v>
      </c>
      <c r="H127" s="11">
        <f t="shared" si="8"/>
        <v>19</v>
      </c>
      <c r="I127" s="9">
        <v>0</v>
      </c>
      <c r="J127" s="30">
        <v>1628.47</v>
      </c>
      <c r="K127" s="9" t="s">
        <v>11</v>
      </c>
      <c r="L127" s="9" t="s">
        <v>16</v>
      </c>
      <c r="M127" s="9" t="s">
        <v>23</v>
      </c>
      <c r="N127" s="11" t="str">
        <f t="shared" si="9"/>
        <v>R1012</v>
      </c>
    </row>
    <row r="128" spans="1:14" x14ac:dyDescent="0.3">
      <c r="A128" s="9" t="s">
        <v>147</v>
      </c>
      <c r="B128" s="9">
        <v>2004</v>
      </c>
      <c r="C128" s="13">
        <f t="shared" si="5"/>
        <v>2004</v>
      </c>
      <c r="D128" s="9" t="s">
        <v>36</v>
      </c>
      <c r="E128" s="11" t="str">
        <f t="shared" si="6"/>
        <v>Oct</v>
      </c>
      <c r="F128" s="9">
        <v>4</v>
      </c>
      <c r="G128" s="14">
        <f t="shared" si="7"/>
        <v>38264</v>
      </c>
      <c r="H128" s="11">
        <f t="shared" si="8"/>
        <v>18</v>
      </c>
      <c r="I128" s="9">
        <v>0</v>
      </c>
      <c r="J128" s="30">
        <v>1629.83</v>
      </c>
      <c r="K128" s="9" t="s">
        <v>11</v>
      </c>
      <c r="L128" s="9" t="s">
        <v>11</v>
      </c>
      <c r="M128" s="9" t="s">
        <v>13</v>
      </c>
      <c r="N128" s="11" t="str">
        <f t="shared" si="9"/>
        <v>R1013</v>
      </c>
    </row>
    <row r="129" spans="1:14" x14ac:dyDescent="0.3">
      <c r="A129" s="9" t="s">
        <v>148</v>
      </c>
      <c r="B129" s="9">
        <v>2004</v>
      </c>
      <c r="C129" s="13">
        <f t="shared" si="5"/>
        <v>2004</v>
      </c>
      <c r="D129" s="9" t="s">
        <v>30</v>
      </c>
      <c r="E129" s="11" t="str">
        <f t="shared" si="6"/>
        <v>Dec</v>
      </c>
      <c r="F129" s="9">
        <v>5</v>
      </c>
      <c r="G129" s="14">
        <f t="shared" si="7"/>
        <v>38326</v>
      </c>
      <c r="H129" s="11">
        <f t="shared" si="8"/>
        <v>18</v>
      </c>
      <c r="I129" s="9">
        <v>0</v>
      </c>
      <c r="J129" s="30">
        <v>1631.67</v>
      </c>
      <c r="K129" s="9" t="s">
        <v>11</v>
      </c>
      <c r="L129" s="9" t="s">
        <v>12</v>
      </c>
      <c r="M129" s="9" t="s">
        <v>13</v>
      </c>
      <c r="N129" s="11" t="str">
        <f t="shared" si="9"/>
        <v>R1013</v>
      </c>
    </row>
    <row r="130" spans="1:14" x14ac:dyDescent="0.3">
      <c r="A130" s="9" t="s">
        <v>149</v>
      </c>
      <c r="B130" s="9">
        <v>2004</v>
      </c>
      <c r="C130" s="13">
        <f t="shared" si="5"/>
        <v>2004</v>
      </c>
      <c r="D130" s="9" t="s">
        <v>10</v>
      </c>
      <c r="E130" s="11" t="str">
        <f t="shared" si="6"/>
        <v>Jul</v>
      </c>
      <c r="F130" s="9">
        <v>9</v>
      </c>
      <c r="G130" s="14">
        <f t="shared" si="7"/>
        <v>38177</v>
      </c>
      <c r="H130" s="11">
        <f t="shared" si="8"/>
        <v>18</v>
      </c>
      <c r="I130" s="9">
        <v>0</v>
      </c>
      <c r="J130" s="30">
        <v>1631.82</v>
      </c>
      <c r="K130" s="9" t="s">
        <v>11</v>
      </c>
      <c r="L130" s="9" t="s">
        <v>16</v>
      </c>
      <c r="M130" s="9" t="s">
        <v>13</v>
      </c>
      <c r="N130" s="11" t="str">
        <f t="shared" si="9"/>
        <v>R1013</v>
      </c>
    </row>
    <row r="131" spans="1:14" x14ac:dyDescent="0.3">
      <c r="A131" s="9" t="s">
        <v>150</v>
      </c>
      <c r="B131" s="9">
        <v>2003</v>
      </c>
      <c r="C131" s="13">
        <f t="shared" ref="C131:C194" si="10">ROUND(IF(ISBLANK(B131),AVERAGE($B$2:$B$2344),B131),0)</f>
        <v>2003</v>
      </c>
      <c r="D131" s="9" t="s">
        <v>36</v>
      </c>
      <c r="E131" s="11" t="str">
        <f t="shared" ref="E131:E194" si="11">IF(ISBLANK(D131),"Sep",D131)</f>
        <v>Oct</v>
      </c>
      <c r="F131" s="9">
        <v>3</v>
      </c>
      <c r="G131" s="14">
        <f t="shared" ref="G131:G194" si="12">DATEVALUE(F131&amp;"-"&amp;E131&amp;"-"&amp;C131)</f>
        <v>37897</v>
      </c>
      <c r="H131" s="11">
        <f t="shared" ref="H131:H194" si="13">DATEDIF(G131,"08-06-2023","y")</f>
        <v>19</v>
      </c>
      <c r="I131" s="9">
        <v>0</v>
      </c>
      <c r="J131" s="30">
        <v>1632.04</v>
      </c>
      <c r="K131" s="9" t="s">
        <v>11</v>
      </c>
      <c r="L131" s="9" t="s">
        <v>11</v>
      </c>
      <c r="M131" s="9" t="s">
        <v>23</v>
      </c>
      <c r="N131" s="11" t="str">
        <f t="shared" ref="N131:N194" si="14">IF(ISBLANK(M131),"Unknown",M131)</f>
        <v>R1012</v>
      </c>
    </row>
    <row r="132" spans="1:14" x14ac:dyDescent="0.3">
      <c r="A132" s="9" t="s">
        <v>151</v>
      </c>
      <c r="B132" s="9">
        <v>2003</v>
      </c>
      <c r="C132" s="13">
        <f t="shared" si="10"/>
        <v>2003</v>
      </c>
      <c r="D132" s="9" t="s">
        <v>20</v>
      </c>
      <c r="E132" s="11" t="str">
        <f t="shared" si="11"/>
        <v>Sep</v>
      </c>
      <c r="F132" s="9">
        <v>16</v>
      </c>
      <c r="G132" s="14">
        <f t="shared" si="12"/>
        <v>37880</v>
      </c>
      <c r="H132" s="11">
        <f t="shared" si="13"/>
        <v>19</v>
      </c>
      <c r="I132" s="9">
        <v>0</v>
      </c>
      <c r="J132" s="30">
        <v>1632.56</v>
      </c>
      <c r="K132" s="9" t="s">
        <v>11</v>
      </c>
      <c r="L132" s="9" t="s">
        <v>11</v>
      </c>
      <c r="M132" s="9" t="s">
        <v>23</v>
      </c>
      <c r="N132" s="11" t="str">
        <f t="shared" si="14"/>
        <v>R1012</v>
      </c>
    </row>
    <row r="133" spans="1:14" x14ac:dyDescent="0.3">
      <c r="A133" s="9" t="s">
        <v>152</v>
      </c>
      <c r="B133" s="9">
        <v>2004</v>
      </c>
      <c r="C133" s="13">
        <f t="shared" si="10"/>
        <v>2004</v>
      </c>
      <c r="D133" s="9" t="s">
        <v>30</v>
      </c>
      <c r="E133" s="11" t="str">
        <f t="shared" si="11"/>
        <v>Dec</v>
      </c>
      <c r="F133" s="9">
        <v>13</v>
      </c>
      <c r="G133" s="14">
        <f t="shared" si="12"/>
        <v>38334</v>
      </c>
      <c r="H133" s="11">
        <f t="shared" si="13"/>
        <v>18</v>
      </c>
      <c r="I133" s="9">
        <v>0</v>
      </c>
      <c r="J133" s="30">
        <v>1633.04</v>
      </c>
      <c r="K133" s="9" t="s">
        <v>11</v>
      </c>
      <c r="L133" s="9" t="s">
        <v>11</v>
      </c>
      <c r="M133" s="9" t="s">
        <v>13</v>
      </c>
      <c r="N133" s="11" t="str">
        <f t="shared" si="14"/>
        <v>R1013</v>
      </c>
    </row>
    <row r="134" spans="1:14" x14ac:dyDescent="0.3">
      <c r="A134" s="9" t="s">
        <v>153</v>
      </c>
      <c r="B134" s="9">
        <v>2004</v>
      </c>
      <c r="C134" s="13">
        <f t="shared" si="10"/>
        <v>2004</v>
      </c>
      <c r="D134" s="9" t="s">
        <v>34</v>
      </c>
      <c r="E134" s="11" t="str">
        <f t="shared" si="11"/>
        <v>Aug</v>
      </c>
      <c r="F134" s="9">
        <v>8</v>
      </c>
      <c r="G134" s="14">
        <f t="shared" si="12"/>
        <v>38207</v>
      </c>
      <c r="H134" s="11">
        <f t="shared" si="13"/>
        <v>18</v>
      </c>
      <c r="I134" s="9">
        <v>0</v>
      </c>
      <c r="J134" s="30">
        <v>1633.96</v>
      </c>
      <c r="K134" s="9" t="s">
        <v>11</v>
      </c>
      <c r="L134" s="9" t="s">
        <v>16</v>
      </c>
      <c r="M134" s="9" t="s">
        <v>13</v>
      </c>
      <c r="N134" s="11" t="str">
        <f t="shared" si="14"/>
        <v>R1013</v>
      </c>
    </row>
    <row r="135" spans="1:14" x14ac:dyDescent="0.3">
      <c r="A135" s="9" t="s">
        <v>154</v>
      </c>
      <c r="B135" s="9">
        <v>2004</v>
      </c>
      <c r="C135" s="13">
        <f t="shared" si="10"/>
        <v>2004</v>
      </c>
      <c r="D135" s="9" t="s">
        <v>18</v>
      </c>
      <c r="E135" s="11" t="str">
        <f t="shared" si="11"/>
        <v>Jun</v>
      </c>
      <c r="F135" s="9">
        <v>13</v>
      </c>
      <c r="G135" s="14">
        <f t="shared" si="12"/>
        <v>38151</v>
      </c>
      <c r="H135" s="11">
        <f t="shared" si="13"/>
        <v>18</v>
      </c>
      <c r="I135" s="9">
        <v>0</v>
      </c>
      <c r="J135" s="30">
        <v>1634.57</v>
      </c>
      <c r="K135" s="9" t="s">
        <v>11</v>
      </c>
      <c r="L135" s="9" t="s">
        <v>11</v>
      </c>
      <c r="M135" s="9" t="s">
        <v>13</v>
      </c>
      <c r="N135" s="11" t="str">
        <f t="shared" si="14"/>
        <v>R1013</v>
      </c>
    </row>
    <row r="136" spans="1:14" x14ac:dyDescent="0.3">
      <c r="A136" s="9" t="s">
        <v>155</v>
      </c>
      <c r="B136" s="9">
        <v>2003</v>
      </c>
      <c r="C136" s="13">
        <f t="shared" si="10"/>
        <v>2003</v>
      </c>
      <c r="D136" s="9" t="s">
        <v>30</v>
      </c>
      <c r="E136" s="11" t="str">
        <f t="shared" si="11"/>
        <v>Dec</v>
      </c>
      <c r="F136" s="9">
        <v>30</v>
      </c>
      <c r="G136" s="14">
        <f t="shared" si="12"/>
        <v>37985</v>
      </c>
      <c r="H136" s="11">
        <f t="shared" si="13"/>
        <v>19</v>
      </c>
      <c r="I136" s="9">
        <v>0</v>
      </c>
      <c r="J136" s="30">
        <v>1635.73</v>
      </c>
      <c r="K136" s="9" t="s">
        <v>11</v>
      </c>
      <c r="L136" s="9" t="s">
        <v>12</v>
      </c>
      <c r="M136" s="9" t="s">
        <v>23</v>
      </c>
      <c r="N136" s="11" t="str">
        <f t="shared" si="14"/>
        <v>R1012</v>
      </c>
    </row>
    <row r="137" spans="1:14" x14ac:dyDescent="0.3">
      <c r="A137" s="9" t="s">
        <v>156</v>
      </c>
      <c r="B137" s="9">
        <v>2003</v>
      </c>
      <c r="C137" s="13">
        <f t="shared" si="10"/>
        <v>2003</v>
      </c>
      <c r="D137" s="9" t="s">
        <v>20</v>
      </c>
      <c r="E137" s="11" t="str">
        <f t="shared" si="11"/>
        <v>Sep</v>
      </c>
      <c r="F137" s="9">
        <v>16</v>
      </c>
      <c r="G137" s="14">
        <f t="shared" si="12"/>
        <v>37880</v>
      </c>
      <c r="H137" s="11">
        <f t="shared" si="13"/>
        <v>19</v>
      </c>
      <c r="I137" s="9">
        <v>0</v>
      </c>
      <c r="J137" s="30">
        <v>1639.56</v>
      </c>
      <c r="K137" s="9" t="s">
        <v>11</v>
      </c>
      <c r="L137" s="9" t="s">
        <v>11</v>
      </c>
      <c r="M137" s="9" t="s">
        <v>23</v>
      </c>
      <c r="N137" s="11" t="str">
        <f t="shared" si="14"/>
        <v>R1012</v>
      </c>
    </row>
    <row r="138" spans="1:14" x14ac:dyDescent="0.3">
      <c r="A138" s="9" t="s">
        <v>157</v>
      </c>
      <c r="B138" s="9">
        <v>2003</v>
      </c>
      <c r="C138" s="13">
        <f t="shared" si="10"/>
        <v>2003</v>
      </c>
      <c r="D138" s="9" t="s">
        <v>34</v>
      </c>
      <c r="E138" s="11" t="str">
        <f t="shared" si="11"/>
        <v>Aug</v>
      </c>
      <c r="F138" s="9">
        <v>21</v>
      </c>
      <c r="G138" s="14">
        <f t="shared" si="12"/>
        <v>37854</v>
      </c>
      <c r="H138" s="11">
        <f t="shared" si="13"/>
        <v>19</v>
      </c>
      <c r="I138" s="9">
        <v>0</v>
      </c>
      <c r="J138" s="30">
        <v>1639.56</v>
      </c>
      <c r="K138" s="9" t="s">
        <v>11</v>
      </c>
      <c r="L138" s="9" t="s">
        <v>11</v>
      </c>
      <c r="M138" s="9" t="s">
        <v>23</v>
      </c>
      <c r="N138" s="11" t="str">
        <f t="shared" si="14"/>
        <v>R1012</v>
      </c>
    </row>
    <row r="139" spans="1:14" x14ac:dyDescent="0.3">
      <c r="A139" s="9" t="s">
        <v>158</v>
      </c>
      <c r="B139" s="9">
        <v>2003</v>
      </c>
      <c r="C139" s="13">
        <f t="shared" si="10"/>
        <v>2003</v>
      </c>
      <c r="D139" s="9" t="s">
        <v>30</v>
      </c>
      <c r="E139" s="11" t="str">
        <f t="shared" si="11"/>
        <v>Dec</v>
      </c>
      <c r="F139" s="9">
        <v>30</v>
      </c>
      <c r="G139" s="14">
        <f t="shared" si="12"/>
        <v>37985</v>
      </c>
      <c r="H139" s="11">
        <f t="shared" si="13"/>
        <v>19</v>
      </c>
      <c r="I139" s="9">
        <v>0</v>
      </c>
      <c r="J139" s="30">
        <v>1646.43</v>
      </c>
      <c r="K139" s="9" t="s">
        <v>11</v>
      </c>
      <c r="L139" s="9" t="s">
        <v>16</v>
      </c>
      <c r="M139" s="9" t="s">
        <v>23</v>
      </c>
      <c r="N139" s="11" t="str">
        <f t="shared" si="14"/>
        <v>R1012</v>
      </c>
    </row>
    <row r="140" spans="1:14" x14ac:dyDescent="0.3">
      <c r="A140" s="9" t="s">
        <v>159</v>
      </c>
      <c r="B140" s="9">
        <v>2000</v>
      </c>
      <c r="C140" s="13">
        <f t="shared" si="10"/>
        <v>2000</v>
      </c>
      <c r="D140" s="9" t="s">
        <v>36</v>
      </c>
      <c r="E140" s="11" t="str">
        <f t="shared" si="11"/>
        <v>Oct</v>
      </c>
      <c r="F140" s="9">
        <v>23</v>
      </c>
      <c r="G140" s="14">
        <f t="shared" si="12"/>
        <v>36822</v>
      </c>
      <c r="H140" s="11">
        <f t="shared" si="13"/>
        <v>22</v>
      </c>
      <c r="I140" s="9">
        <v>0</v>
      </c>
      <c r="J140" s="30">
        <v>1665</v>
      </c>
      <c r="K140" s="9" t="s">
        <v>11</v>
      </c>
      <c r="L140" s="9" t="s">
        <v>11</v>
      </c>
      <c r="M140" s="9" t="s">
        <v>13</v>
      </c>
      <c r="N140" s="11" t="str">
        <f t="shared" si="14"/>
        <v>R1013</v>
      </c>
    </row>
    <row r="141" spans="1:14" x14ac:dyDescent="0.3">
      <c r="A141" s="9" t="s">
        <v>160</v>
      </c>
      <c r="B141" s="9">
        <v>2000</v>
      </c>
      <c r="C141" s="13">
        <f t="shared" si="10"/>
        <v>2000</v>
      </c>
      <c r="D141" s="9" t="s">
        <v>18</v>
      </c>
      <c r="E141" s="11" t="str">
        <f t="shared" si="11"/>
        <v>Jun</v>
      </c>
      <c r="F141" s="9">
        <v>10</v>
      </c>
      <c r="G141" s="14">
        <f t="shared" si="12"/>
        <v>36687</v>
      </c>
      <c r="H141" s="11">
        <f t="shared" si="13"/>
        <v>22</v>
      </c>
      <c r="I141" s="9">
        <v>0</v>
      </c>
      <c r="J141" s="30">
        <v>1674.63</v>
      </c>
      <c r="K141" s="9" t="s">
        <v>11</v>
      </c>
      <c r="L141" s="9" t="s">
        <v>11</v>
      </c>
      <c r="M141" s="9" t="s">
        <v>13</v>
      </c>
      <c r="N141" s="11" t="str">
        <f t="shared" si="14"/>
        <v>R1013</v>
      </c>
    </row>
    <row r="142" spans="1:14" x14ac:dyDescent="0.3">
      <c r="A142" s="9" t="s">
        <v>161</v>
      </c>
      <c r="B142" s="9">
        <v>2000</v>
      </c>
      <c r="C142" s="13">
        <f t="shared" si="10"/>
        <v>2000</v>
      </c>
      <c r="D142" s="9" t="s">
        <v>36</v>
      </c>
      <c r="E142" s="11" t="str">
        <f t="shared" si="11"/>
        <v>Oct</v>
      </c>
      <c r="F142" s="9">
        <v>21</v>
      </c>
      <c r="G142" s="14">
        <f t="shared" si="12"/>
        <v>36820</v>
      </c>
      <c r="H142" s="11">
        <f t="shared" si="13"/>
        <v>22</v>
      </c>
      <c r="I142" s="9">
        <v>0</v>
      </c>
      <c r="J142" s="30">
        <v>1682.6</v>
      </c>
      <c r="K142" s="9" t="s">
        <v>11</v>
      </c>
      <c r="L142" s="9" t="s">
        <v>11</v>
      </c>
      <c r="M142" s="9" t="s">
        <v>41</v>
      </c>
      <c r="N142" s="11" t="str">
        <f t="shared" si="14"/>
        <v>R1011</v>
      </c>
    </row>
    <row r="143" spans="1:14" x14ac:dyDescent="0.3">
      <c r="A143" s="9" t="s">
        <v>162</v>
      </c>
      <c r="B143" s="9">
        <v>2004</v>
      </c>
      <c r="C143" s="13">
        <f t="shared" si="10"/>
        <v>2004</v>
      </c>
      <c r="D143" s="9" t="s">
        <v>15</v>
      </c>
      <c r="E143" s="11" t="str">
        <f t="shared" si="11"/>
        <v>Nov</v>
      </c>
      <c r="F143" s="9">
        <v>17</v>
      </c>
      <c r="G143" s="14">
        <f t="shared" si="12"/>
        <v>38308</v>
      </c>
      <c r="H143" s="11">
        <f t="shared" si="13"/>
        <v>18</v>
      </c>
      <c r="I143" s="9">
        <v>0</v>
      </c>
      <c r="J143" s="30">
        <v>1694.8</v>
      </c>
      <c r="K143" s="9" t="s">
        <v>11</v>
      </c>
      <c r="L143" s="9" t="s">
        <v>11</v>
      </c>
      <c r="M143" s="9" t="s">
        <v>163</v>
      </c>
      <c r="N143" s="11" t="str">
        <f t="shared" si="14"/>
        <v>R1015</v>
      </c>
    </row>
    <row r="144" spans="1:14" x14ac:dyDescent="0.3">
      <c r="A144" s="9" t="s">
        <v>164</v>
      </c>
      <c r="B144" s="9">
        <v>2004</v>
      </c>
      <c r="C144" s="13">
        <f t="shared" si="10"/>
        <v>2004</v>
      </c>
      <c r="D144" s="9" t="s">
        <v>30</v>
      </c>
      <c r="E144" s="11" t="str">
        <f t="shared" si="11"/>
        <v>Dec</v>
      </c>
      <c r="F144" s="9">
        <v>10</v>
      </c>
      <c r="G144" s="14">
        <f t="shared" si="12"/>
        <v>38331</v>
      </c>
      <c r="H144" s="11">
        <f t="shared" si="13"/>
        <v>18</v>
      </c>
      <c r="I144" s="9">
        <v>0</v>
      </c>
      <c r="J144" s="30">
        <v>1702.46</v>
      </c>
      <c r="K144" s="9" t="s">
        <v>11</v>
      </c>
      <c r="L144" s="9" t="s">
        <v>12</v>
      </c>
      <c r="M144" s="9" t="s">
        <v>165</v>
      </c>
      <c r="N144" s="11" t="str">
        <f t="shared" si="14"/>
        <v>R1019</v>
      </c>
    </row>
    <row r="145" spans="1:14" x14ac:dyDescent="0.3">
      <c r="A145" s="9" t="s">
        <v>166</v>
      </c>
      <c r="B145" s="9">
        <v>2004</v>
      </c>
      <c r="C145" s="13">
        <f t="shared" si="10"/>
        <v>2004</v>
      </c>
      <c r="D145" s="9" t="s">
        <v>15</v>
      </c>
      <c r="E145" s="11" t="str">
        <f t="shared" si="11"/>
        <v>Nov</v>
      </c>
      <c r="F145" s="9">
        <v>7</v>
      </c>
      <c r="G145" s="14">
        <f t="shared" si="12"/>
        <v>38298</v>
      </c>
      <c r="H145" s="11">
        <f t="shared" si="13"/>
        <v>18</v>
      </c>
      <c r="I145" s="9">
        <v>0</v>
      </c>
      <c r="J145" s="30">
        <v>1704.57</v>
      </c>
      <c r="K145" s="9" t="s">
        <v>11</v>
      </c>
      <c r="L145" s="9" t="s">
        <v>16</v>
      </c>
      <c r="M145" s="9" t="s">
        <v>167</v>
      </c>
      <c r="N145" s="11" t="str">
        <f t="shared" si="14"/>
        <v>R1016</v>
      </c>
    </row>
    <row r="146" spans="1:14" x14ac:dyDescent="0.3">
      <c r="A146" s="9" t="s">
        <v>168</v>
      </c>
      <c r="B146" s="9">
        <v>2004</v>
      </c>
      <c r="C146" s="13">
        <f t="shared" si="10"/>
        <v>2004</v>
      </c>
      <c r="D146" s="9" t="s">
        <v>30</v>
      </c>
      <c r="E146" s="11" t="str">
        <f t="shared" si="11"/>
        <v>Dec</v>
      </c>
      <c r="F146" s="9">
        <v>14</v>
      </c>
      <c r="G146" s="14">
        <f t="shared" si="12"/>
        <v>38335</v>
      </c>
      <c r="H146" s="11">
        <f t="shared" si="13"/>
        <v>18</v>
      </c>
      <c r="I146" s="9">
        <v>0</v>
      </c>
      <c r="J146" s="30">
        <v>1704.7</v>
      </c>
      <c r="K146" s="9" t="s">
        <v>11</v>
      </c>
      <c r="L146" s="9" t="s">
        <v>12</v>
      </c>
      <c r="M146" s="9" t="s">
        <v>169</v>
      </c>
      <c r="N146" s="11" t="str">
        <f t="shared" si="14"/>
        <v>R1018</v>
      </c>
    </row>
    <row r="147" spans="1:14" x14ac:dyDescent="0.3">
      <c r="A147" s="9" t="s">
        <v>170</v>
      </c>
      <c r="B147" s="9">
        <v>2004</v>
      </c>
      <c r="C147" s="13">
        <f t="shared" si="10"/>
        <v>2004</v>
      </c>
      <c r="D147" s="9" t="s">
        <v>30</v>
      </c>
      <c r="E147" s="11" t="str">
        <f t="shared" si="11"/>
        <v>Dec</v>
      </c>
      <c r="F147" s="9">
        <v>6</v>
      </c>
      <c r="G147" s="14">
        <f t="shared" si="12"/>
        <v>38327</v>
      </c>
      <c r="H147" s="11">
        <f t="shared" si="13"/>
        <v>18</v>
      </c>
      <c r="I147" s="9">
        <v>0</v>
      </c>
      <c r="J147" s="30">
        <v>1705.62</v>
      </c>
      <c r="K147" s="9" t="s">
        <v>11</v>
      </c>
      <c r="L147" s="9" t="s">
        <v>11</v>
      </c>
      <c r="M147" s="9" t="s">
        <v>163</v>
      </c>
      <c r="N147" s="11" t="str">
        <f t="shared" si="14"/>
        <v>R1015</v>
      </c>
    </row>
    <row r="148" spans="1:14" x14ac:dyDescent="0.3">
      <c r="A148" s="9" t="s">
        <v>171</v>
      </c>
      <c r="B148" s="9">
        <v>2004</v>
      </c>
      <c r="C148" s="13">
        <f t="shared" si="10"/>
        <v>2004</v>
      </c>
      <c r="D148" s="9" t="s">
        <v>36</v>
      </c>
      <c r="E148" s="11" t="str">
        <f t="shared" si="11"/>
        <v>Oct</v>
      </c>
      <c r="F148" s="9">
        <v>17</v>
      </c>
      <c r="G148" s="14">
        <f t="shared" si="12"/>
        <v>38277</v>
      </c>
      <c r="H148" s="11">
        <f t="shared" si="13"/>
        <v>18</v>
      </c>
      <c r="I148" s="9">
        <v>0</v>
      </c>
      <c r="J148" s="30">
        <v>1708</v>
      </c>
      <c r="K148" s="9" t="s">
        <v>12</v>
      </c>
      <c r="L148" s="9" t="s">
        <v>11</v>
      </c>
      <c r="M148" s="9" t="s">
        <v>167</v>
      </c>
      <c r="N148" s="11" t="str">
        <f t="shared" si="14"/>
        <v>R1016</v>
      </c>
    </row>
    <row r="149" spans="1:14" x14ac:dyDescent="0.3">
      <c r="A149" s="9" t="s">
        <v>172</v>
      </c>
      <c r="B149" s="9">
        <v>2004</v>
      </c>
      <c r="C149" s="13">
        <f t="shared" si="10"/>
        <v>2004</v>
      </c>
      <c r="D149" s="9" t="s">
        <v>30</v>
      </c>
      <c r="E149" s="11" t="str">
        <f t="shared" si="11"/>
        <v>Dec</v>
      </c>
      <c r="F149" s="9">
        <v>12</v>
      </c>
      <c r="G149" s="14">
        <f t="shared" si="12"/>
        <v>38333</v>
      </c>
      <c r="H149" s="11">
        <f t="shared" si="13"/>
        <v>18</v>
      </c>
      <c r="I149" s="9">
        <v>0</v>
      </c>
      <c r="J149" s="30">
        <v>1708.93</v>
      </c>
      <c r="K149" s="9" t="s">
        <v>12</v>
      </c>
      <c r="L149" s="9" t="s">
        <v>16</v>
      </c>
      <c r="M149" s="9" t="s">
        <v>165</v>
      </c>
      <c r="N149" s="11" t="str">
        <f t="shared" si="14"/>
        <v>R1019</v>
      </c>
    </row>
    <row r="150" spans="1:14" x14ac:dyDescent="0.3">
      <c r="A150" s="9" t="s">
        <v>173</v>
      </c>
      <c r="B150" s="9">
        <v>2004</v>
      </c>
      <c r="C150" s="13">
        <f t="shared" si="10"/>
        <v>2004</v>
      </c>
      <c r="D150" s="9" t="s">
        <v>20</v>
      </c>
      <c r="E150" s="11" t="str">
        <f t="shared" si="11"/>
        <v>Sep</v>
      </c>
      <c r="F150" s="9">
        <v>19</v>
      </c>
      <c r="G150" s="14">
        <f t="shared" si="12"/>
        <v>38249</v>
      </c>
      <c r="H150" s="11">
        <f t="shared" si="13"/>
        <v>18</v>
      </c>
      <c r="I150" s="9">
        <v>1</v>
      </c>
      <c r="J150" s="30">
        <v>1711.03</v>
      </c>
      <c r="K150" s="9" t="s">
        <v>12</v>
      </c>
      <c r="L150" s="9" t="s">
        <v>12</v>
      </c>
      <c r="M150" s="9" t="s">
        <v>13</v>
      </c>
      <c r="N150" s="11" t="str">
        <f t="shared" si="14"/>
        <v>R1013</v>
      </c>
    </row>
    <row r="151" spans="1:14" x14ac:dyDescent="0.3">
      <c r="A151" s="9" t="s">
        <v>174</v>
      </c>
      <c r="B151" s="9">
        <v>2004</v>
      </c>
      <c r="C151" s="13">
        <f t="shared" si="10"/>
        <v>2004</v>
      </c>
      <c r="D151" s="9" t="s">
        <v>20</v>
      </c>
      <c r="E151" s="11" t="str">
        <f t="shared" si="11"/>
        <v>Sep</v>
      </c>
      <c r="F151" s="9">
        <v>21</v>
      </c>
      <c r="G151" s="14">
        <f t="shared" si="12"/>
        <v>38251</v>
      </c>
      <c r="H151" s="11">
        <f t="shared" si="13"/>
        <v>18</v>
      </c>
      <c r="I151" s="9">
        <v>0</v>
      </c>
      <c r="J151" s="30">
        <v>1712.23</v>
      </c>
      <c r="K151" s="9" t="s">
        <v>12</v>
      </c>
      <c r="L151" s="9" t="s">
        <v>16</v>
      </c>
      <c r="M151" s="9" t="s">
        <v>167</v>
      </c>
      <c r="N151" s="11" t="str">
        <f t="shared" si="14"/>
        <v>R1016</v>
      </c>
    </row>
    <row r="152" spans="1:14" x14ac:dyDescent="0.3">
      <c r="A152" s="9" t="s">
        <v>175</v>
      </c>
      <c r="B152" s="9">
        <v>2004</v>
      </c>
      <c r="C152" s="13">
        <f t="shared" si="10"/>
        <v>2004</v>
      </c>
      <c r="D152" s="9" t="s">
        <v>18</v>
      </c>
      <c r="E152" s="11" t="str">
        <f t="shared" si="11"/>
        <v>Jun</v>
      </c>
      <c r="F152" s="9">
        <v>10</v>
      </c>
      <c r="G152" s="14">
        <f t="shared" si="12"/>
        <v>38148</v>
      </c>
      <c r="H152" s="11">
        <f t="shared" si="13"/>
        <v>18</v>
      </c>
      <c r="I152" s="9">
        <v>1</v>
      </c>
      <c r="J152" s="30">
        <v>1719.44</v>
      </c>
      <c r="K152" s="9" t="s">
        <v>12</v>
      </c>
      <c r="L152" s="9" t="s">
        <v>12</v>
      </c>
      <c r="M152" s="9" t="s">
        <v>13</v>
      </c>
      <c r="N152" s="11" t="str">
        <f t="shared" si="14"/>
        <v>R1013</v>
      </c>
    </row>
    <row r="153" spans="1:14" x14ac:dyDescent="0.3">
      <c r="A153" s="9" t="s">
        <v>176</v>
      </c>
      <c r="B153" s="9">
        <v>2004</v>
      </c>
      <c r="C153" s="13">
        <f t="shared" si="10"/>
        <v>2004</v>
      </c>
      <c r="D153" s="9" t="s">
        <v>20</v>
      </c>
      <c r="E153" s="11" t="str">
        <f t="shared" si="11"/>
        <v>Sep</v>
      </c>
      <c r="F153" s="9">
        <v>11</v>
      </c>
      <c r="G153" s="14">
        <f t="shared" si="12"/>
        <v>38241</v>
      </c>
      <c r="H153" s="11">
        <f t="shared" si="13"/>
        <v>18</v>
      </c>
      <c r="I153" s="9">
        <v>1</v>
      </c>
      <c r="J153" s="30">
        <v>1720.35</v>
      </c>
      <c r="K153" s="9" t="s">
        <v>12</v>
      </c>
      <c r="L153" s="9" t="s">
        <v>12</v>
      </c>
      <c r="M153" s="9" t="s">
        <v>13</v>
      </c>
      <c r="N153" s="11" t="str">
        <f t="shared" si="14"/>
        <v>R1013</v>
      </c>
    </row>
    <row r="154" spans="1:14" x14ac:dyDescent="0.3">
      <c r="A154" s="9" t="s">
        <v>177</v>
      </c>
      <c r="B154" s="9">
        <v>2004</v>
      </c>
      <c r="C154" s="13">
        <f t="shared" si="10"/>
        <v>2004</v>
      </c>
      <c r="D154" s="9" t="s">
        <v>36</v>
      </c>
      <c r="E154" s="11" t="str">
        <f t="shared" si="11"/>
        <v>Oct</v>
      </c>
      <c r="F154" s="9">
        <v>21</v>
      </c>
      <c r="G154" s="14">
        <f t="shared" si="12"/>
        <v>38281</v>
      </c>
      <c r="H154" s="11">
        <f t="shared" si="13"/>
        <v>18</v>
      </c>
      <c r="I154" s="9">
        <v>1</v>
      </c>
      <c r="J154" s="30">
        <v>1725.55</v>
      </c>
      <c r="K154" s="9" t="s">
        <v>12</v>
      </c>
      <c r="L154" s="9" t="s">
        <v>11</v>
      </c>
      <c r="M154" s="9" t="s">
        <v>13</v>
      </c>
      <c r="N154" s="11" t="str">
        <f t="shared" si="14"/>
        <v>R1013</v>
      </c>
    </row>
    <row r="155" spans="1:14" x14ac:dyDescent="0.3">
      <c r="A155" s="9" t="s">
        <v>178</v>
      </c>
      <c r="B155" s="9">
        <v>2004</v>
      </c>
      <c r="C155" s="13">
        <f t="shared" si="10"/>
        <v>2004</v>
      </c>
      <c r="D155" s="9" t="s">
        <v>20</v>
      </c>
      <c r="E155" s="11" t="str">
        <f t="shared" si="11"/>
        <v>Sep</v>
      </c>
      <c r="F155" s="9">
        <v>9</v>
      </c>
      <c r="G155" s="14">
        <f t="shared" si="12"/>
        <v>38239</v>
      </c>
      <c r="H155" s="11">
        <f t="shared" si="13"/>
        <v>18</v>
      </c>
      <c r="I155" s="9">
        <v>1</v>
      </c>
      <c r="J155" s="30">
        <v>1727.54</v>
      </c>
      <c r="K155" s="9" t="s">
        <v>12</v>
      </c>
      <c r="L155" s="9" t="s">
        <v>16</v>
      </c>
      <c r="M155" s="9" t="s">
        <v>13</v>
      </c>
      <c r="N155" s="11" t="str">
        <f t="shared" si="14"/>
        <v>R1013</v>
      </c>
    </row>
    <row r="156" spans="1:14" x14ac:dyDescent="0.3">
      <c r="A156" s="9" t="s">
        <v>179</v>
      </c>
      <c r="B156" s="9">
        <v>2003</v>
      </c>
      <c r="C156" s="13">
        <f t="shared" si="10"/>
        <v>2003</v>
      </c>
      <c r="D156" s="9" t="s">
        <v>15</v>
      </c>
      <c r="E156" s="11" t="str">
        <f t="shared" si="11"/>
        <v>Nov</v>
      </c>
      <c r="F156" s="9">
        <v>21</v>
      </c>
      <c r="G156" s="14">
        <f t="shared" si="12"/>
        <v>37946</v>
      </c>
      <c r="H156" s="11">
        <f t="shared" si="13"/>
        <v>19</v>
      </c>
      <c r="I156" s="9">
        <v>0</v>
      </c>
      <c r="J156" s="30">
        <v>1727.79</v>
      </c>
      <c r="K156" s="9" t="s">
        <v>12</v>
      </c>
      <c r="L156" s="9" t="s">
        <v>12</v>
      </c>
      <c r="M156" s="9" t="s">
        <v>41</v>
      </c>
      <c r="N156" s="11" t="str">
        <f t="shared" si="14"/>
        <v>R1011</v>
      </c>
    </row>
    <row r="157" spans="1:14" x14ac:dyDescent="0.3">
      <c r="A157" s="9" t="s">
        <v>180</v>
      </c>
      <c r="B157" s="9">
        <v>2003</v>
      </c>
      <c r="C157" s="13">
        <f t="shared" si="10"/>
        <v>2003</v>
      </c>
      <c r="D157" s="9" t="s">
        <v>20</v>
      </c>
      <c r="E157" s="11" t="str">
        <f t="shared" si="11"/>
        <v>Sep</v>
      </c>
      <c r="F157" s="9">
        <v>1</v>
      </c>
      <c r="G157" s="14">
        <f t="shared" si="12"/>
        <v>37865</v>
      </c>
      <c r="H157" s="11">
        <f t="shared" si="13"/>
        <v>19</v>
      </c>
      <c r="I157" s="9">
        <v>0</v>
      </c>
      <c r="J157" s="30">
        <v>1728.9</v>
      </c>
      <c r="K157" s="9" t="s">
        <v>12</v>
      </c>
      <c r="L157" s="9" t="s">
        <v>11</v>
      </c>
      <c r="M157" s="9" t="s">
        <v>41</v>
      </c>
      <c r="N157" s="11" t="str">
        <f t="shared" si="14"/>
        <v>R1011</v>
      </c>
    </row>
    <row r="158" spans="1:14" x14ac:dyDescent="0.3">
      <c r="A158" s="9" t="s">
        <v>181</v>
      </c>
      <c r="B158" s="9">
        <v>2003</v>
      </c>
      <c r="C158" s="13">
        <f t="shared" si="10"/>
        <v>2003</v>
      </c>
      <c r="D158" s="9" t="s">
        <v>15</v>
      </c>
      <c r="E158" s="11" t="str">
        <f t="shared" si="11"/>
        <v>Nov</v>
      </c>
      <c r="F158" s="9">
        <v>9</v>
      </c>
      <c r="G158" s="14">
        <f t="shared" si="12"/>
        <v>37934</v>
      </c>
      <c r="H158" s="11">
        <f t="shared" si="13"/>
        <v>19</v>
      </c>
      <c r="I158" s="9">
        <v>0</v>
      </c>
      <c r="J158" s="30">
        <v>1731.68</v>
      </c>
      <c r="K158" s="9" t="s">
        <v>12</v>
      </c>
      <c r="L158" s="9" t="s">
        <v>11</v>
      </c>
      <c r="M158" s="9" t="s">
        <v>41</v>
      </c>
      <c r="N158" s="11" t="str">
        <f t="shared" si="14"/>
        <v>R1011</v>
      </c>
    </row>
    <row r="159" spans="1:14" x14ac:dyDescent="0.3">
      <c r="A159" s="9" t="s">
        <v>182</v>
      </c>
      <c r="B159" s="9">
        <v>2003</v>
      </c>
      <c r="C159" s="13">
        <f t="shared" si="10"/>
        <v>2003</v>
      </c>
      <c r="D159" s="9" t="s">
        <v>15</v>
      </c>
      <c r="E159" s="11" t="str">
        <f t="shared" si="11"/>
        <v>Nov</v>
      </c>
      <c r="F159" s="9">
        <v>14</v>
      </c>
      <c r="G159" s="14">
        <f t="shared" si="12"/>
        <v>37939</v>
      </c>
      <c r="H159" s="11">
        <f t="shared" si="13"/>
        <v>19</v>
      </c>
      <c r="I159" s="9">
        <v>0</v>
      </c>
      <c r="J159" s="30">
        <v>1737.38</v>
      </c>
      <c r="K159" s="9" t="s">
        <v>12</v>
      </c>
      <c r="L159" s="9" t="s">
        <v>11</v>
      </c>
      <c r="M159" s="9" t="s">
        <v>41</v>
      </c>
      <c r="N159" s="11" t="str">
        <f t="shared" si="14"/>
        <v>R1011</v>
      </c>
    </row>
    <row r="160" spans="1:14" x14ac:dyDescent="0.3">
      <c r="A160" s="9" t="s">
        <v>183</v>
      </c>
      <c r="B160" s="9">
        <v>2003</v>
      </c>
      <c r="C160" s="13">
        <f t="shared" si="10"/>
        <v>2003</v>
      </c>
      <c r="D160" s="9" t="s">
        <v>10</v>
      </c>
      <c r="E160" s="11" t="str">
        <f t="shared" si="11"/>
        <v>Jul</v>
      </c>
      <c r="F160" s="9">
        <v>25</v>
      </c>
      <c r="G160" s="14">
        <f t="shared" si="12"/>
        <v>37827</v>
      </c>
      <c r="H160" s="11">
        <f t="shared" si="13"/>
        <v>19</v>
      </c>
      <c r="I160" s="9">
        <v>0</v>
      </c>
      <c r="J160" s="30">
        <v>1743.21</v>
      </c>
      <c r="K160" s="9" t="s">
        <v>12</v>
      </c>
      <c r="L160" s="9" t="s">
        <v>16</v>
      </c>
      <c r="M160" s="9" t="s">
        <v>41</v>
      </c>
      <c r="N160" s="11" t="str">
        <f t="shared" si="14"/>
        <v>R1011</v>
      </c>
    </row>
    <row r="161" spans="1:14" x14ac:dyDescent="0.3">
      <c r="A161" s="9" t="s">
        <v>184</v>
      </c>
      <c r="B161" s="9">
        <v>2003</v>
      </c>
      <c r="C161" s="13">
        <f t="shared" si="10"/>
        <v>2003</v>
      </c>
      <c r="D161" s="9" t="s">
        <v>10</v>
      </c>
      <c r="E161" s="11" t="str">
        <f t="shared" si="11"/>
        <v>Jul</v>
      </c>
      <c r="F161" s="9">
        <v>28</v>
      </c>
      <c r="G161" s="14">
        <f t="shared" si="12"/>
        <v>37830</v>
      </c>
      <c r="H161" s="11">
        <f t="shared" si="13"/>
        <v>19</v>
      </c>
      <c r="I161" s="9">
        <v>0</v>
      </c>
      <c r="J161" s="30">
        <v>1744.47</v>
      </c>
      <c r="K161" s="9" t="s">
        <v>12</v>
      </c>
      <c r="L161" s="9" t="s">
        <v>16</v>
      </c>
      <c r="M161" s="9" t="s">
        <v>41</v>
      </c>
      <c r="N161" s="11" t="str">
        <f t="shared" si="14"/>
        <v>R1011</v>
      </c>
    </row>
    <row r="162" spans="1:14" x14ac:dyDescent="0.3">
      <c r="A162" s="9" t="s">
        <v>185</v>
      </c>
      <c r="B162" s="9">
        <v>2003</v>
      </c>
      <c r="C162" s="13">
        <f t="shared" si="10"/>
        <v>2003</v>
      </c>
      <c r="D162" s="9" t="s">
        <v>20</v>
      </c>
      <c r="E162" s="11" t="str">
        <f t="shared" si="11"/>
        <v>Sep</v>
      </c>
      <c r="F162" s="9">
        <v>26</v>
      </c>
      <c r="G162" s="14">
        <f t="shared" si="12"/>
        <v>37890</v>
      </c>
      <c r="H162" s="11">
        <f t="shared" si="13"/>
        <v>19</v>
      </c>
      <c r="I162" s="9">
        <v>0</v>
      </c>
      <c r="J162" s="30">
        <v>1748.77</v>
      </c>
      <c r="K162" s="9" t="s">
        <v>12</v>
      </c>
      <c r="L162" s="9" t="s">
        <v>16</v>
      </c>
      <c r="M162" s="9" t="s">
        <v>41</v>
      </c>
      <c r="N162" s="11" t="str">
        <f t="shared" si="14"/>
        <v>R1011</v>
      </c>
    </row>
    <row r="163" spans="1:14" x14ac:dyDescent="0.3">
      <c r="A163" s="9" t="s">
        <v>186</v>
      </c>
      <c r="B163" s="9">
        <v>1998</v>
      </c>
      <c r="C163" s="13">
        <f t="shared" si="10"/>
        <v>1998</v>
      </c>
      <c r="D163" s="9" t="s">
        <v>36</v>
      </c>
      <c r="E163" s="11" t="str">
        <f t="shared" si="11"/>
        <v>Oct</v>
      </c>
      <c r="F163" s="9">
        <v>7</v>
      </c>
      <c r="G163" s="14">
        <f t="shared" si="12"/>
        <v>36075</v>
      </c>
      <c r="H163" s="11">
        <f t="shared" si="13"/>
        <v>24</v>
      </c>
      <c r="I163" s="9">
        <v>0</v>
      </c>
      <c r="J163" s="30">
        <v>1756.6</v>
      </c>
      <c r="K163" s="9" t="s">
        <v>12</v>
      </c>
      <c r="L163" s="9" t="s">
        <v>12</v>
      </c>
      <c r="M163" s="9" t="s">
        <v>13</v>
      </c>
      <c r="N163" s="11" t="str">
        <f t="shared" si="14"/>
        <v>R1013</v>
      </c>
    </row>
    <row r="164" spans="1:14" x14ac:dyDescent="0.3">
      <c r="A164" s="9" t="s">
        <v>187</v>
      </c>
      <c r="B164" s="9">
        <v>2003</v>
      </c>
      <c r="C164" s="13">
        <f t="shared" si="10"/>
        <v>2003</v>
      </c>
      <c r="D164" s="9" t="s">
        <v>15</v>
      </c>
      <c r="E164" s="11" t="str">
        <f t="shared" si="11"/>
        <v>Nov</v>
      </c>
      <c r="F164" s="9">
        <v>19</v>
      </c>
      <c r="G164" s="14">
        <f t="shared" si="12"/>
        <v>37944</v>
      </c>
      <c r="H164" s="11">
        <f t="shared" si="13"/>
        <v>19</v>
      </c>
      <c r="I164" s="9">
        <v>0</v>
      </c>
      <c r="J164" s="30">
        <v>1759.34</v>
      </c>
      <c r="K164" s="9" t="s">
        <v>12</v>
      </c>
      <c r="L164" s="9" t="s">
        <v>16</v>
      </c>
      <c r="M164" s="9" t="s">
        <v>41</v>
      </c>
      <c r="N164" s="11" t="str">
        <f t="shared" si="14"/>
        <v>R1011</v>
      </c>
    </row>
    <row r="165" spans="1:14" x14ac:dyDescent="0.3">
      <c r="A165" s="9" t="s">
        <v>188</v>
      </c>
      <c r="B165" s="9">
        <v>2002</v>
      </c>
      <c r="C165" s="13">
        <f t="shared" si="10"/>
        <v>2002</v>
      </c>
      <c r="D165" s="9" t="s">
        <v>30</v>
      </c>
      <c r="E165" s="11" t="str">
        <f t="shared" si="11"/>
        <v>Dec</v>
      </c>
      <c r="F165" s="9">
        <v>13</v>
      </c>
      <c r="G165" s="14">
        <f t="shared" si="12"/>
        <v>37603</v>
      </c>
      <c r="H165" s="11">
        <f t="shared" si="13"/>
        <v>20</v>
      </c>
      <c r="I165" s="9">
        <v>0</v>
      </c>
      <c r="J165" s="30">
        <v>1769.53</v>
      </c>
      <c r="K165" s="9" t="s">
        <v>12</v>
      </c>
      <c r="L165" s="9" t="s">
        <v>12</v>
      </c>
      <c r="M165" s="9" t="s">
        <v>23</v>
      </c>
      <c r="N165" s="11" t="str">
        <f t="shared" si="14"/>
        <v>R1012</v>
      </c>
    </row>
    <row r="166" spans="1:14" x14ac:dyDescent="0.3">
      <c r="A166" s="9" t="s">
        <v>189</v>
      </c>
      <c r="B166" s="9">
        <v>1999</v>
      </c>
      <c r="C166" s="13">
        <f t="shared" si="10"/>
        <v>1999</v>
      </c>
      <c r="D166" s="9" t="s">
        <v>20</v>
      </c>
      <c r="E166" s="11" t="str">
        <f t="shared" si="11"/>
        <v>Sep</v>
      </c>
      <c r="F166" s="9">
        <v>25</v>
      </c>
      <c r="G166" s="14">
        <f t="shared" si="12"/>
        <v>36428</v>
      </c>
      <c r="H166" s="11">
        <f t="shared" si="13"/>
        <v>23</v>
      </c>
      <c r="I166" s="9">
        <v>0</v>
      </c>
      <c r="J166" s="30">
        <v>1815.88</v>
      </c>
      <c r="K166" s="9" t="s">
        <v>12</v>
      </c>
      <c r="L166" s="9" t="s">
        <v>12</v>
      </c>
      <c r="M166" s="9" t="s">
        <v>13</v>
      </c>
      <c r="N166" s="11" t="str">
        <f t="shared" si="14"/>
        <v>R1013</v>
      </c>
    </row>
    <row r="167" spans="1:14" x14ac:dyDescent="0.3">
      <c r="A167" s="9" t="s">
        <v>190</v>
      </c>
      <c r="B167" s="9">
        <v>2004</v>
      </c>
      <c r="C167" s="13">
        <f t="shared" si="10"/>
        <v>2004</v>
      </c>
      <c r="D167" s="9" t="s">
        <v>34</v>
      </c>
      <c r="E167" s="11" t="str">
        <f t="shared" si="11"/>
        <v>Aug</v>
      </c>
      <c r="F167" s="9">
        <v>19</v>
      </c>
      <c r="G167" s="14">
        <f t="shared" si="12"/>
        <v>38218</v>
      </c>
      <c r="H167" s="11">
        <f t="shared" si="13"/>
        <v>18</v>
      </c>
      <c r="I167" s="9">
        <v>0</v>
      </c>
      <c r="J167" s="30">
        <v>1822.54</v>
      </c>
      <c r="K167" s="9" t="s">
        <v>12</v>
      </c>
      <c r="L167" s="9" t="s">
        <v>16</v>
      </c>
      <c r="M167" s="9" t="s">
        <v>23</v>
      </c>
      <c r="N167" s="11" t="str">
        <f t="shared" si="14"/>
        <v>R1012</v>
      </c>
    </row>
    <row r="168" spans="1:14" x14ac:dyDescent="0.3">
      <c r="A168" s="9" t="s">
        <v>191</v>
      </c>
      <c r="B168" s="9">
        <v>1999</v>
      </c>
      <c r="C168" s="13">
        <f t="shared" si="10"/>
        <v>1999</v>
      </c>
      <c r="D168" s="9" t="s">
        <v>15</v>
      </c>
      <c r="E168" s="11" t="str">
        <f t="shared" si="11"/>
        <v>Nov</v>
      </c>
      <c r="F168" s="9">
        <v>17</v>
      </c>
      <c r="G168" s="14">
        <f t="shared" si="12"/>
        <v>36481</v>
      </c>
      <c r="H168" s="11">
        <f t="shared" si="13"/>
        <v>23</v>
      </c>
      <c r="I168" s="9">
        <v>0</v>
      </c>
      <c r="J168" s="30">
        <v>1824.29</v>
      </c>
      <c r="K168" s="9" t="s">
        <v>12</v>
      </c>
      <c r="L168" s="9" t="s">
        <v>12</v>
      </c>
      <c r="M168" s="9" t="s">
        <v>13</v>
      </c>
      <c r="N168" s="11" t="str">
        <f t="shared" si="14"/>
        <v>R1013</v>
      </c>
    </row>
    <row r="169" spans="1:14" x14ac:dyDescent="0.3">
      <c r="A169" s="9" t="s">
        <v>192</v>
      </c>
      <c r="B169" s="9">
        <v>1999</v>
      </c>
      <c r="C169" s="13">
        <f t="shared" si="10"/>
        <v>1999</v>
      </c>
      <c r="D169" s="9" t="s">
        <v>36</v>
      </c>
      <c r="E169" s="11" t="str">
        <f t="shared" si="11"/>
        <v>Oct</v>
      </c>
      <c r="F169" s="9">
        <v>1</v>
      </c>
      <c r="G169" s="14">
        <f t="shared" si="12"/>
        <v>36434</v>
      </c>
      <c r="H169" s="11">
        <f t="shared" si="13"/>
        <v>23</v>
      </c>
      <c r="I169" s="9">
        <v>0</v>
      </c>
      <c r="J169" s="30">
        <v>1826.84</v>
      </c>
      <c r="K169" s="9" t="s">
        <v>12</v>
      </c>
      <c r="L169" s="9" t="s">
        <v>11</v>
      </c>
      <c r="M169" s="9" t="s">
        <v>41</v>
      </c>
      <c r="N169" s="11" t="str">
        <f t="shared" si="14"/>
        <v>R1011</v>
      </c>
    </row>
    <row r="170" spans="1:14" x14ac:dyDescent="0.3">
      <c r="A170" s="9" t="s">
        <v>193</v>
      </c>
      <c r="B170" s="9">
        <v>2003</v>
      </c>
      <c r="C170" s="13">
        <f t="shared" si="10"/>
        <v>2003</v>
      </c>
      <c r="D170" s="9" t="s">
        <v>34</v>
      </c>
      <c r="E170" s="11" t="str">
        <f t="shared" si="11"/>
        <v>Aug</v>
      </c>
      <c r="F170" s="9">
        <v>11</v>
      </c>
      <c r="G170" s="14">
        <f t="shared" si="12"/>
        <v>37844</v>
      </c>
      <c r="H170" s="11">
        <f t="shared" si="13"/>
        <v>19</v>
      </c>
      <c r="I170" s="9">
        <v>1</v>
      </c>
      <c r="J170" s="30">
        <v>1832.09</v>
      </c>
      <c r="K170" s="9" t="s">
        <v>12</v>
      </c>
      <c r="L170" s="9" t="s">
        <v>12</v>
      </c>
      <c r="M170" s="9" t="s">
        <v>41</v>
      </c>
      <c r="N170" s="11" t="str">
        <f t="shared" si="14"/>
        <v>R1011</v>
      </c>
    </row>
    <row r="171" spans="1:14" x14ac:dyDescent="0.3">
      <c r="A171" s="9" t="s">
        <v>194</v>
      </c>
      <c r="B171" s="9">
        <v>2003</v>
      </c>
      <c r="C171" s="13">
        <f t="shared" si="10"/>
        <v>2003</v>
      </c>
      <c r="D171" s="9" t="s">
        <v>34</v>
      </c>
      <c r="E171" s="11" t="str">
        <f t="shared" si="11"/>
        <v>Aug</v>
      </c>
      <c r="F171" s="9">
        <v>4</v>
      </c>
      <c r="G171" s="14">
        <f t="shared" si="12"/>
        <v>37837</v>
      </c>
      <c r="H171" s="11">
        <f t="shared" si="13"/>
        <v>19</v>
      </c>
      <c r="I171" s="9">
        <v>1</v>
      </c>
      <c r="J171" s="30">
        <v>1837.24</v>
      </c>
      <c r="K171" s="9" t="s">
        <v>12</v>
      </c>
      <c r="L171" s="9" t="s">
        <v>11</v>
      </c>
      <c r="M171" s="9" t="s">
        <v>41</v>
      </c>
      <c r="N171" s="11" t="str">
        <f t="shared" si="14"/>
        <v>R1011</v>
      </c>
    </row>
    <row r="172" spans="1:14" x14ac:dyDescent="0.3">
      <c r="A172" s="9" t="s">
        <v>195</v>
      </c>
      <c r="B172" s="9">
        <v>1999</v>
      </c>
      <c r="C172" s="13">
        <f t="shared" si="10"/>
        <v>1999</v>
      </c>
      <c r="D172" s="9" t="s">
        <v>30</v>
      </c>
      <c r="E172" s="11" t="str">
        <f t="shared" si="11"/>
        <v>Dec</v>
      </c>
      <c r="F172" s="9">
        <v>12</v>
      </c>
      <c r="G172" s="14">
        <f t="shared" si="12"/>
        <v>36506</v>
      </c>
      <c r="H172" s="11">
        <f t="shared" si="13"/>
        <v>23</v>
      </c>
      <c r="I172" s="9">
        <v>0</v>
      </c>
      <c r="J172" s="30">
        <v>1837.28</v>
      </c>
      <c r="K172" s="9" t="s">
        <v>12</v>
      </c>
      <c r="L172" s="9" t="s">
        <v>11</v>
      </c>
      <c r="M172" s="9" t="s">
        <v>13</v>
      </c>
      <c r="N172" s="11" t="str">
        <f t="shared" si="14"/>
        <v>R1013</v>
      </c>
    </row>
    <row r="173" spans="1:14" x14ac:dyDescent="0.3">
      <c r="A173" s="9" t="s">
        <v>196</v>
      </c>
      <c r="B173" s="9">
        <v>2003</v>
      </c>
      <c r="C173" s="13">
        <f t="shared" si="10"/>
        <v>2003</v>
      </c>
      <c r="D173" s="9" t="s">
        <v>10</v>
      </c>
      <c r="E173" s="11" t="str">
        <f t="shared" si="11"/>
        <v>Jul</v>
      </c>
      <c r="F173" s="9">
        <v>20</v>
      </c>
      <c r="G173" s="14">
        <f t="shared" si="12"/>
        <v>37822</v>
      </c>
      <c r="H173" s="11">
        <f t="shared" si="13"/>
        <v>19</v>
      </c>
      <c r="I173" s="9">
        <v>1</v>
      </c>
      <c r="J173" s="30">
        <v>1842.52</v>
      </c>
      <c r="K173" s="9" t="s">
        <v>12</v>
      </c>
      <c r="L173" s="9" t="s">
        <v>11</v>
      </c>
      <c r="M173" s="9" t="s">
        <v>41</v>
      </c>
      <c r="N173" s="11" t="str">
        <f t="shared" si="14"/>
        <v>R1011</v>
      </c>
    </row>
    <row r="174" spans="1:14" x14ac:dyDescent="0.3">
      <c r="A174" s="9" t="s">
        <v>197</v>
      </c>
      <c r="B174" s="9">
        <v>1994</v>
      </c>
      <c r="C174" s="13">
        <f t="shared" si="10"/>
        <v>1994</v>
      </c>
      <c r="D174" s="9" t="s">
        <v>30</v>
      </c>
      <c r="E174" s="11" t="str">
        <f t="shared" si="11"/>
        <v>Dec</v>
      </c>
      <c r="F174" s="9">
        <v>6</v>
      </c>
      <c r="G174" s="14">
        <f t="shared" si="12"/>
        <v>34674</v>
      </c>
      <c r="H174" s="11">
        <f t="shared" si="13"/>
        <v>28</v>
      </c>
      <c r="I174" s="9">
        <v>0</v>
      </c>
      <c r="J174" s="30">
        <v>1850.55</v>
      </c>
      <c r="K174" s="9" t="s">
        <v>12</v>
      </c>
      <c r="L174" s="9" t="s">
        <v>11</v>
      </c>
      <c r="M174" s="9" t="s">
        <v>23</v>
      </c>
      <c r="N174" s="11" t="str">
        <f t="shared" si="14"/>
        <v>R1012</v>
      </c>
    </row>
    <row r="175" spans="1:14" x14ac:dyDescent="0.3">
      <c r="A175" s="9" t="s">
        <v>198</v>
      </c>
      <c r="B175" s="9">
        <v>2004</v>
      </c>
      <c r="C175" s="13">
        <f t="shared" si="10"/>
        <v>2004</v>
      </c>
      <c r="D175" s="9" t="s">
        <v>30</v>
      </c>
      <c r="E175" s="11" t="str">
        <f t="shared" si="11"/>
        <v>Dec</v>
      </c>
      <c r="F175" s="9">
        <v>27</v>
      </c>
      <c r="G175" s="14">
        <f t="shared" si="12"/>
        <v>38348</v>
      </c>
      <c r="H175" s="11">
        <f t="shared" si="13"/>
        <v>18</v>
      </c>
      <c r="I175" s="9">
        <v>0</v>
      </c>
      <c r="J175" s="30">
        <v>1863.45</v>
      </c>
      <c r="K175" s="9" t="s">
        <v>12</v>
      </c>
      <c r="L175" s="9" t="s">
        <v>16</v>
      </c>
      <c r="M175" s="9" t="s">
        <v>199</v>
      </c>
      <c r="N175" s="11" t="str">
        <f t="shared" si="14"/>
        <v>R1025</v>
      </c>
    </row>
    <row r="176" spans="1:14" x14ac:dyDescent="0.3">
      <c r="A176" s="9" t="s">
        <v>200</v>
      </c>
      <c r="B176" s="9">
        <v>1996</v>
      </c>
      <c r="C176" s="13">
        <f t="shared" si="10"/>
        <v>1996</v>
      </c>
      <c r="D176" s="9" t="s">
        <v>10</v>
      </c>
      <c r="E176" s="11" t="str">
        <f t="shared" si="11"/>
        <v>Jul</v>
      </c>
      <c r="F176" s="9">
        <v>2</v>
      </c>
      <c r="G176" s="14">
        <f t="shared" si="12"/>
        <v>35248</v>
      </c>
      <c r="H176" s="11">
        <f t="shared" si="13"/>
        <v>26</v>
      </c>
      <c r="I176" s="9">
        <v>0</v>
      </c>
      <c r="J176" s="30">
        <v>1865.98</v>
      </c>
      <c r="K176" s="9" t="s">
        <v>12</v>
      </c>
      <c r="L176" s="9" t="s">
        <v>12</v>
      </c>
      <c r="M176" s="9" t="s">
        <v>23</v>
      </c>
      <c r="N176" s="11" t="str">
        <f t="shared" si="14"/>
        <v>R1012</v>
      </c>
    </row>
    <row r="177" spans="1:14" x14ac:dyDescent="0.3">
      <c r="A177" s="9" t="s">
        <v>201</v>
      </c>
      <c r="B177" s="9">
        <v>2002</v>
      </c>
      <c r="C177" s="13">
        <f t="shared" si="10"/>
        <v>2002</v>
      </c>
      <c r="D177" s="9" t="s">
        <v>20</v>
      </c>
      <c r="E177" s="11" t="str">
        <f t="shared" si="11"/>
        <v>Sep</v>
      </c>
      <c r="F177" s="9">
        <v>22</v>
      </c>
      <c r="G177" s="14">
        <f t="shared" si="12"/>
        <v>37521</v>
      </c>
      <c r="H177" s="11">
        <f t="shared" si="13"/>
        <v>20</v>
      </c>
      <c r="I177" s="9">
        <v>0</v>
      </c>
      <c r="J177" s="30">
        <v>1875.34</v>
      </c>
      <c r="K177" s="9" t="s">
        <v>12</v>
      </c>
      <c r="L177" s="9" t="s">
        <v>11</v>
      </c>
      <c r="M177" s="9" t="s">
        <v>41</v>
      </c>
      <c r="N177" s="11" t="str">
        <f t="shared" si="14"/>
        <v>R1011</v>
      </c>
    </row>
    <row r="178" spans="1:14" x14ac:dyDescent="0.3">
      <c r="A178" s="9" t="s">
        <v>202</v>
      </c>
      <c r="B178" s="9">
        <v>2002</v>
      </c>
      <c r="C178" s="13">
        <f t="shared" si="10"/>
        <v>2002</v>
      </c>
      <c r="D178" s="9" t="s">
        <v>36</v>
      </c>
      <c r="E178" s="11" t="str">
        <f t="shared" si="11"/>
        <v>Oct</v>
      </c>
      <c r="F178" s="9">
        <v>29</v>
      </c>
      <c r="G178" s="14">
        <f t="shared" si="12"/>
        <v>37558</v>
      </c>
      <c r="H178" s="11">
        <f t="shared" si="13"/>
        <v>20</v>
      </c>
      <c r="I178" s="9">
        <v>0</v>
      </c>
      <c r="J178" s="30">
        <v>1877.93</v>
      </c>
      <c r="K178" s="9" t="s">
        <v>12</v>
      </c>
      <c r="L178" s="9" t="s">
        <v>16</v>
      </c>
      <c r="M178" s="9" t="s">
        <v>13</v>
      </c>
      <c r="N178" s="11" t="str">
        <f t="shared" si="14"/>
        <v>R1013</v>
      </c>
    </row>
    <row r="179" spans="1:14" x14ac:dyDescent="0.3">
      <c r="A179" s="9" t="s">
        <v>203</v>
      </c>
      <c r="B179" s="9">
        <v>2002</v>
      </c>
      <c r="C179" s="13">
        <f t="shared" si="10"/>
        <v>2002</v>
      </c>
      <c r="D179" s="9" t="s">
        <v>34</v>
      </c>
      <c r="E179" s="11" t="str">
        <f t="shared" si="11"/>
        <v>Aug</v>
      </c>
      <c r="F179" s="9">
        <v>29</v>
      </c>
      <c r="G179" s="14">
        <f t="shared" si="12"/>
        <v>37497</v>
      </c>
      <c r="H179" s="11">
        <f t="shared" si="13"/>
        <v>20</v>
      </c>
      <c r="I179" s="9">
        <v>0</v>
      </c>
      <c r="J179" s="30">
        <v>1880.07</v>
      </c>
      <c r="K179" s="9" t="s">
        <v>12</v>
      </c>
      <c r="L179" s="9" t="s">
        <v>11</v>
      </c>
      <c r="M179" s="9" t="s">
        <v>13</v>
      </c>
      <c r="N179" s="11" t="str">
        <f t="shared" si="14"/>
        <v>R1013</v>
      </c>
    </row>
    <row r="180" spans="1:14" x14ac:dyDescent="0.3">
      <c r="A180" s="9" t="s">
        <v>204</v>
      </c>
      <c r="B180" s="9">
        <v>2002</v>
      </c>
      <c r="C180" s="13">
        <f t="shared" si="10"/>
        <v>2002</v>
      </c>
      <c r="D180" s="9" t="s">
        <v>34</v>
      </c>
      <c r="E180" s="11" t="str">
        <f t="shared" si="11"/>
        <v>Aug</v>
      </c>
      <c r="F180" s="9">
        <v>21</v>
      </c>
      <c r="G180" s="14">
        <f t="shared" si="12"/>
        <v>37489</v>
      </c>
      <c r="H180" s="11">
        <f t="shared" si="13"/>
        <v>20</v>
      </c>
      <c r="I180" s="9">
        <v>0</v>
      </c>
      <c r="J180" s="30">
        <v>1880.49</v>
      </c>
      <c r="K180" s="9" t="s">
        <v>12</v>
      </c>
      <c r="L180" s="9" t="s">
        <v>16</v>
      </c>
      <c r="M180" s="9" t="s">
        <v>41</v>
      </c>
      <c r="N180" s="11" t="str">
        <f t="shared" si="14"/>
        <v>R1011</v>
      </c>
    </row>
    <row r="181" spans="1:14" x14ac:dyDescent="0.3">
      <c r="A181" s="9" t="s">
        <v>205</v>
      </c>
      <c r="B181" s="9">
        <v>2001</v>
      </c>
      <c r="C181" s="13">
        <f t="shared" si="10"/>
        <v>2001</v>
      </c>
      <c r="D181" s="9" t="s">
        <v>34</v>
      </c>
      <c r="E181" s="11" t="str">
        <f t="shared" si="11"/>
        <v>Aug</v>
      </c>
      <c r="F181" s="9">
        <v>10</v>
      </c>
      <c r="G181" s="14">
        <f t="shared" si="12"/>
        <v>37113</v>
      </c>
      <c r="H181" s="11">
        <f t="shared" si="13"/>
        <v>21</v>
      </c>
      <c r="I181" s="9">
        <v>0</v>
      </c>
      <c r="J181" s="30">
        <v>1906.36</v>
      </c>
      <c r="K181" s="9" t="s">
        <v>12</v>
      </c>
      <c r="L181" s="9" t="s">
        <v>16</v>
      </c>
      <c r="M181" s="9" t="s">
        <v>23</v>
      </c>
      <c r="N181" s="11" t="str">
        <f t="shared" si="14"/>
        <v>R1012</v>
      </c>
    </row>
    <row r="182" spans="1:14" x14ac:dyDescent="0.3">
      <c r="A182" s="9" t="s">
        <v>206</v>
      </c>
      <c r="B182" s="9">
        <v>1994</v>
      </c>
      <c r="C182" s="13">
        <f t="shared" si="10"/>
        <v>1994</v>
      </c>
      <c r="D182" s="9" t="s">
        <v>36</v>
      </c>
      <c r="E182" s="11" t="str">
        <f t="shared" si="11"/>
        <v>Oct</v>
      </c>
      <c r="F182" s="9">
        <v>6</v>
      </c>
      <c r="G182" s="14">
        <f t="shared" si="12"/>
        <v>34613</v>
      </c>
      <c r="H182" s="11">
        <f t="shared" si="13"/>
        <v>28</v>
      </c>
      <c r="I182" s="9">
        <v>0</v>
      </c>
      <c r="J182" s="30">
        <v>1908.9</v>
      </c>
      <c r="K182" s="9" t="s">
        <v>12</v>
      </c>
      <c r="L182" s="9" t="s">
        <v>12</v>
      </c>
      <c r="M182" s="9" t="s">
        <v>13</v>
      </c>
      <c r="N182" s="11" t="str">
        <f t="shared" si="14"/>
        <v>R1013</v>
      </c>
    </row>
    <row r="183" spans="1:14" x14ac:dyDescent="0.3">
      <c r="A183" s="9" t="s">
        <v>207</v>
      </c>
      <c r="B183" s="9">
        <v>2001</v>
      </c>
      <c r="C183" s="13">
        <f t="shared" si="10"/>
        <v>2001</v>
      </c>
      <c r="D183" s="9" t="s">
        <v>34</v>
      </c>
      <c r="E183" s="11" t="str">
        <f t="shared" si="11"/>
        <v>Aug</v>
      </c>
      <c r="F183" s="9">
        <v>3</v>
      </c>
      <c r="G183" s="14">
        <f t="shared" si="12"/>
        <v>37106</v>
      </c>
      <c r="H183" s="11">
        <f t="shared" si="13"/>
        <v>21</v>
      </c>
      <c r="I183" s="9">
        <v>0</v>
      </c>
      <c r="J183" s="30">
        <v>1909.53</v>
      </c>
      <c r="K183" s="9" t="s">
        <v>12</v>
      </c>
      <c r="L183" s="9" t="s">
        <v>12</v>
      </c>
      <c r="M183" s="9" t="s">
        <v>23</v>
      </c>
      <c r="N183" s="11" t="str">
        <f t="shared" si="14"/>
        <v>R1012</v>
      </c>
    </row>
    <row r="184" spans="1:14" x14ac:dyDescent="0.3">
      <c r="A184" s="9" t="s">
        <v>208</v>
      </c>
      <c r="B184" s="9">
        <v>2001</v>
      </c>
      <c r="C184" s="13">
        <f t="shared" si="10"/>
        <v>2001</v>
      </c>
      <c r="D184" s="9" t="s">
        <v>30</v>
      </c>
      <c r="E184" s="11" t="str">
        <f t="shared" si="11"/>
        <v>Dec</v>
      </c>
      <c r="F184" s="9">
        <v>9</v>
      </c>
      <c r="G184" s="14">
        <f t="shared" si="12"/>
        <v>37234</v>
      </c>
      <c r="H184" s="11">
        <f t="shared" si="13"/>
        <v>21</v>
      </c>
      <c r="I184" s="9">
        <v>0</v>
      </c>
      <c r="J184" s="30">
        <v>1917.32</v>
      </c>
      <c r="K184" s="9" t="s">
        <v>12</v>
      </c>
      <c r="L184" s="9" t="s">
        <v>11</v>
      </c>
      <c r="M184" s="9" t="s">
        <v>23</v>
      </c>
      <c r="N184" s="11" t="str">
        <f t="shared" si="14"/>
        <v>R1012</v>
      </c>
    </row>
    <row r="185" spans="1:14" x14ac:dyDescent="0.3">
      <c r="A185" s="9" t="s">
        <v>209</v>
      </c>
      <c r="B185" s="9">
        <v>2002</v>
      </c>
      <c r="C185" s="13">
        <f t="shared" si="10"/>
        <v>2002</v>
      </c>
      <c r="D185" s="9" t="s">
        <v>20</v>
      </c>
      <c r="E185" s="11" t="str">
        <f t="shared" si="11"/>
        <v>Sep</v>
      </c>
      <c r="F185" s="9">
        <v>7</v>
      </c>
      <c r="G185" s="14">
        <f t="shared" si="12"/>
        <v>37506</v>
      </c>
      <c r="H185" s="11">
        <f t="shared" si="13"/>
        <v>20</v>
      </c>
      <c r="I185" s="9">
        <v>1</v>
      </c>
      <c r="J185" s="30">
        <v>1964.78</v>
      </c>
      <c r="K185" s="9" t="s">
        <v>12</v>
      </c>
      <c r="L185" s="9" t="s">
        <v>16</v>
      </c>
      <c r="M185" s="9" t="s">
        <v>41</v>
      </c>
      <c r="N185" s="11" t="str">
        <f t="shared" si="14"/>
        <v>R1011</v>
      </c>
    </row>
    <row r="186" spans="1:14" x14ac:dyDescent="0.3">
      <c r="A186" s="9" t="s">
        <v>210</v>
      </c>
      <c r="B186" s="9">
        <v>2002</v>
      </c>
      <c r="C186" s="13">
        <f t="shared" si="10"/>
        <v>2002</v>
      </c>
      <c r="D186" s="9" t="s">
        <v>10</v>
      </c>
      <c r="E186" s="11" t="str">
        <f t="shared" si="11"/>
        <v>Jul</v>
      </c>
      <c r="F186" s="9">
        <v>29</v>
      </c>
      <c r="G186" s="14">
        <f t="shared" si="12"/>
        <v>37466</v>
      </c>
      <c r="H186" s="11">
        <f t="shared" si="13"/>
        <v>20</v>
      </c>
      <c r="I186" s="9">
        <v>0</v>
      </c>
      <c r="J186" s="30">
        <v>1967.02</v>
      </c>
      <c r="K186" s="9" t="s">
        <v>12</v>
      </c>
      <c r="L186" s="9" t="s">
        <v>11</v>
      </c>
      <c r="M186" s="9" t="s">
        <v>167</v>
      </c>
      <c r="N186" s="11" t="str">
        <f t="shared" si="14"/>
        <v>R1016</v>
      </c>
    </row>
    <row r="187" spans="1:14" x14ac:dyDescent="0.3">
      <c r="A187" s="9" t="s">
        <v>211</v>
      </c>
      <c r="B187" s="9">
        <v>1998</v>
      </c>
      <c r="C187" s="13">
        <f t="shared" si="10"/>
        <v>1998</v>
      </c>
      <c r="D187" s="9" t="s">
        <v>20</v>
      </c>
      <c r="E187" s="11" t="str">
        <f t="shared" si="11"/>
        <v>Sep</v>
      </c>
      <c r="F187" s="9">
        <v>28</v>
      </c>
      <c r="G187" s="14">
        <f t="shared" si="12"/>
        <v>36066</v>
      </c>
      <c r="H187" s="11">
        <f t="shared" si="13"/>
        <v>24</v>
      </c>
      <c r="I187" s="9">
        <v>0</v>
      </c>
      <c r="J187" s="30">
        <v>1969.61</v>
      </c>
      <c r="K187" s="9" t="s">
        <v>12</v>
      </c>
      <c r="L187" s="9" t="s">
        <v>12</v>
      </c>
      <c r="M187" s="9" t="s">
        <v>41</v>
      </c>
      <c r="N187" s="11" t="str">
        <f t="shared" si="14"/>
        <v>R1011</v>
      </c>
    </row>
    <row r="188" spans="1:14" x14ac:dyDescent="0.3">
      <c r="A188" s="9" t="s">
        <v>212</v>
      </c>
      <c r="B188" s="9">
        <v>1998</v>
      </c>
      <c r="C188" s="13">
        <f t="shared" si="10"/>
        <v>1998</v>
      </c>
      <c r="D188" s="9" t="s">
        <v>36</v>
      </c>
      <c r="E188" s="11" t="str">
        <f t="shared" si="11"/>
        <v>Oct</v>
      </c>
      <c r="F188" s="9">
        <v>5</v>
      </c>
      <c r="G188" s="14">
        <f t="shared" si="12"/>
        <v>36073</v>
      </c>
      <c r="H188" s="11">
        <f t="shared" si="13"/>
        <v>24</v>
      </c>
      <c r="I188" s="9">
        <v>0</v>
      </c>
      <c r="J188" s="30">
        <v>1972.95</v>
      </c>
      <c r="K188" s="9" t="s">
        <v>12</v>
      </c>
      <c r="L188" s="9" t="s">
        <v>16</v>
      </c>
      <c r="M188" s="9" t="s">
        <v>41</v>
      </c>
      <c r="N188" s="11" t="str">
        <f t="shared" si="14"/>
        <v>R1011</v>
      </c>
    </row>
    <row r="189" spans="1:14" x14ac:dyDescent="0.3">
      <c r="A189" s="9" t="s">
        <v>213</v>
      </c>
      <c r="B189" s="9">
        <v>1998</v>
      </c>
      <c r="C189" s="13">
        <f t="shared" si="10"/>
        <v>1998</v>
      </c>
      <c r="D189" s="9" t="s">
        <v>20</v>
      </c>
      <c r="E189" s="11" t="str">
        <f t="shared" si="11"/>
        <v>Sep</v>
      </c>
      <c r="F189" s="9">
        <v>29</v>
      </c>
      <c r="G189" s="14">
        <f t="shared" si="12"/>
        <v>36067</v>
      </c>
      <c r="H189" s="11">
        <f t="shared" si="13"/>
        <v>24</v>
      </c>
      <c r="I189" s="9">
        <v>0</v>
      </c>
      <c r="J189" s="30">
        <v>1977.82</v>
      </c>
      <c r="K189" s="9" t="s">
        <v>12</v>
      </c>
      <c r="L189" s="9" t="s">
        <v>16</v>
      </c>
      <c r="M189" s="9" t="s">
        <v>41</v>
      </c>
      <c r="N189" s="11" t="str">
        <f t="shared" si="14"/>
        <v>R1011</v>
      </c>
    </row>
    <row r="190" spans="1:14" x14ac:dyDescent="0.3">
      <c r="A190" s="9" t="s">
        <v>214</v>
      </c>
      <c r="B190" s="9">
        <v>2002</v>
      </c>
      <c r="C190" s="13">
        <f t="shared" si="10"/>
        <v>2002</v>
      </c>
      <c r="D190" s="9" t="s">
        <v>10</v>
      </c>
      <c r="E190" s="11" t="str">
        <f t="shared" si="11"/>
        <v>Jul</v>
      </c>
      <c r="F190" s="9">
        <v>16</v>
      </c>
      <c r="G190" s="14">
        <f t="shared" si="12"/>
        <v>37453</v>
      </c>
      <c r="H190" s="11">
        <f t="shared" si="13"/>
        <v>20</v>
      </c>
      <c r="I190" s="9">
        <v>1</v>
      </c>
      <c r="J190" s="30">
        <v>1980.07</v>
      </c>
      <c r="K190" s="9" t="s">
        <v>12</v>
      </c>
      <c r="L190" s="9" t="s">
        <v>12</v>
      </c>
      <c r="M190" s="9" t="s">
        <v>41</v>
      </c>
      <c r="N190" s="11" t="str">
        <f t="shared" si="14"/>
        <v>R1011</v>
      </c>
    </row>
    <row r="191" spans="1:14" x14ac:dyDescent="0.3">
      <c r="A191" s="9" t="s">
        <v>215</v>
      </c>
      <c r="B191" s="9">
        <v>1998</v>
      </c>
      <c r="C191" s="13">
        <f t="shared" si="10"/>
        <v>1998</v>
      </c>
      <c r="D191" s="9" t="s">
        <v>30</v>
      </c>
      <c r="E191" s="11" t="str">
        <f t="shared" si="11"/>
        <v>Dec</v>
      </c>
      <c r="F191" s="9">
        <v>29</v>
      </c>
      <c r="G191" s="14">
        <f t="shared" si="12"/>
        <v>36158</v>
      </c>
      <c r="H191" s="11">
        <f t="shared" si="13"/>
        <v>24</v>
      </c>
      <c r="I191" s="9">
        <v>0</v>
      </c>
      <c r="J191" s="30">
        <v>1981.58</v>
      </c>
      <c r="K191" s="9" t="s">
        <v>12</v>
      </c>
      <c r="L191" s="9" t="s">
        <v>16</v>
      </c>
      <c r="M191" s="9" t="s">
        <v>13</v>
      </c>
      <c r="N191" s="11" t="str">
        <f t="shared" si="14"/>
        <v>R1013</v>
      </c>
    </row>
    <row r="192" spans="1:14" x14ac:dyDescent="0.3">
      <c r="A192" s="9" t="s">
        <v>216</v>
      </c>
      <c r="B192" s="9">
        <v>2002</v>
      </c>
      <c r="C192" s="13">
        <f t="shared" si="10"/>
        <v>2002</v>
      </c>
      <c r="D192" s="9" t="s">
        <v>20</v>
      </c>
      <c r="E192" s="11" t="str">
        <f t="shared" si="11"/>
        <v>Sep</v>
      </c>
      <c r="F192" s="9">
        <v>29</v>
      </c>
      <c r="G192" s="14">
        <f t="shared" si="12"/>
        <v>37528</v>
      </c>
      <c r="H192" s="11">
        <f t="shared" si="13"/>
        <v>20</v>
      </c>
      <c r="I192" s="9">
        <v>0</v>
      </c>
      <c r="J192" s="30">
        <v>1984.45</v>
      </c>
      <c r="K192" s="9" t="s">
        <v>12</v>
      </c>
      <c r="L192" s="9" t="s">
        <v>12</v>
      </c>
      <c r="M192" s="9" t="s">
        <v>167</v>
      </c>
      <c r="N192" s="11" t="str">
        <f t="shared" si="14"/>
        <v>R1016</v>
      </c>
    </row>
    <row r="193" spans="1:14" x14ac:dyDescent="0.3">
      <c r="A193" s="9" t="s">
        <v>217</v>
      </c>
      <c r="B193" s="9">
        <v>1998</v>
      </c>
      <c r="C193" s="13">
        <f t="shared" si="10"/>
        <v>1998</v>
      </c>
      <c r="D193" s="9" t="s">
        <v>20</v>
      </c>
      <c r="E193" s="11" t="str">
        <f t="shared" si="11"/>
        <v>Sep</v>
      </c>
      <c r="F193" s="9">
        <v>14</v>
      </c>
      <c r="G193" s="14">
        <f t="shared" si="12"/>
        <v>36052</v>
      </c>
      <c r="H193" s="11">
        <f t="shared" si="13"/>
        <v>24</v>
      </c>
      <c r="I193" s="9">
        <v>0</v>
      </c>
      <c r="J193" s="30">
        <v>1986.93</v>
      </c>
      <c r="K193" s="9" t="s">
        <v>12</v>
      </c>
      <c r="L193" s="9" t="s">
        <v>11</v>
      </c>
      <c r="M193" s="9" t="s">
        <v>13</v>
      </c>
      <c r="N193" s="11" t="str">
        <f t="shared" si="14"/>
        <v>R1013</v>
      </c>
    </row>
    <row r="194" spans="1:14" x14ac:dyDescent="0.3">
      <c r="A194" s="9" t="s">
        <v>218</v>
      </c>
      <c r="B194" s="9">
        <v>2001</v>
      </c>
      <c r="C194" s="13">
        <f t="shared" si="10"/>
        <v>2001</v>
      </c>
      <c r="D194" s="9" t="s">
        <v>34</v>
      </c>
      <c r="E194" s="11" t="str">
        <f t="shared" si="11"/>
        <v>Aug</v>
      </c>
      <c r="F194" s="9">
        <v>14</v>
      </c>
      <c r="G194" s="14">
        <f t="shared" si="12"/>
        <v>37117</v>
      </c>
      <c r="H194" s="11">
        <f t="shared" si="13"/>
        <v>21</v>
      </c>
      <c r="I194" s="9">
        <v>0</v>
      </c>
      <c r="J194" s="30">
        <v>2007.95</v>
      </c>
      <c r="K194" s="9" t="s">
        <v>12</v>
      </c>
      <c r="L194" s="9" t="s">
        <v>11</v>
      </c>
      <c r="M194" s="9" t="s">
        <v>41</v>
      </c>
      <c r="N194" s="11" t="str">
        <f t="shared" si="14"/>
        <v>R1011</v>
      </c>
    </row>
    <row r="195" spans="1:14" x14ac:dyDescent="0.3">
      <c r="A195" s="9" t="s">
        <v>219</v>
      </c>
      <c r="B195" s="9">
        <v>2001</v>
      </c>
      <c r="C195" s="13">
        <f t="shared" ref="C195:C258" si="15">ROUND(IF(ISBLANK(B195),AVERAGE($B$2:$B$2344),B195),0)</f>
        <v>2001</v>
      </c>
      <c r="D195" s="9" t="s">
        <v>10</v>
      </c>
      <c r="E195" s="11" t="str">
        <f t="shared" ref="E195:E258" si="16">IF(ISBLANK(D195),"Sep",D195)</f>
        <v>Jul</v>
      </c>
      <c r="F195" s="9">
        <v>1</v>
      </c>
      <c r="G195" s="14">
        <f t="shared" ref="G195:G258" si="17">DATEVALUE(F195&amp;"-"&amp;E195&amp;"-"&amp;C195)</f>
        <v>37073</v>
      </c>
      <c r="H195" s="11">
        <f t="shared" ref="H195:H258" si="18">DATEDIF(G195,"08-06-2023","y")</f>
        <v>21</v>
      </c>
      <c r="I195" s="9">
        <v>0</v>
      </c>
      <c r="J195" s="30">
        <v>2020.18</v>
      </c>
      <c r="K195" s="9" t="s">
        <v>12</v>
      </c>
      <c r="L195" s="9" t="s">
        <v>16</v>
      </c>
      <c r="M195" s="9" t="s">
        <v>41</v>
      </c>
      <c r="N195" s="11" t="str">
        <f t="shared" ref="N195:N258" si="19">IF(ISBLANK(M195),"Unknown",M195)</f>
        <v>R1011</v>
      </c>
    </row>
    <row r="196" spans="1:14" x14ac:dyDescent="0.3">
      <c r="A196" s="9" t="s">
        <v>220</v>
      </c>
      <c r="B196" s="9">
        <v>2001</v>
      </c>
      <c r="C196" s="13">
        <f t="shared" si="15"/>
        <v>2001</v>
      </c>
      <c r="D196" s="9" t="s">
        <v>20</v>
      </c>
      <c r="E196" s="11" t="str">
        <f t="shared" si="16"/>
        <v>Sep</v>
      </c>
      <c r="F196" s="9">
        <v>6</v>
      </c>
      <c r="G196" s="14">
        <f t="shared" si="17"/>
        <v>37140</v>
      </c>
      <c r="H196" s="11">
        <f t="shared" si="18"/>
        <v>21</v>
      </c>
      <c r="I196" s="9">
        <v>0</v>
      </c>
      <c r="J196" s="30">
        <v>2020.55</v>
      </c>
      <c r="K196" s="9" t="s">
        <v>12</v>
      </c>
      <c r="L196" s="9" t="s">
        <v>11</v>
      </c>
      <c r="M196" s="9" t="s">
        <v>13</v>
      </c>
      <c r="N196" s="11" t="str">
        <f t="shared" si="19"/>
        <v>R1013</v>
      </c>
    </row>
    <row r="197" spans="1:14" x14ac:dyDescent="0.3">
      <c r="A197" s="9" t="s">
        <v>221</v>
      </c>
      <c r="B197" s="9">
        <v>2001</v>
      </c>
      <c r="C197" s="13">
        <f t="shared" si="15"/>
        <v>2001</v>
      </c>
      <c r="D197" s="9" t="s">
        <v>34</v>
      </c>
      <c r="E197" s="11" t="str">
        <f t="shared" si="16"/>
        <v>Aug</v>
      </c>
      <c r="F197" s="9">
        <v>4</v>
      </c>
      <c r="G197" s="14">
        <f t="shared" si="17"/>
        <v>37107</v>
      </c>
      <c r="H197" s="11">
        <f t="shared" si="18"/>
        <v>21</v>
      </c>
      <c r="I197" s="9">
        <v>0</v>
      </c>
      <c r="J197" s="30">
        <v>2026.97</v>
      </c>
      <c r="K197" s="9" t="s">
        <v>12</v>
      </c>
      <c r="L197" s="9" t="s">
        <v>11</v>
      </c>
      <c r="M197" s="9" t="s">
        <v>13</v>
      </c>
      <c r="N197" s="11" t="str">
        <f t="shared" si="19"/>
        <v>R1013</v>
      </c>
    </row>
    <row r="198" spans="1:14" x14ac:dyDescent="0.3">
      <c r="A198" s="9" t="s">
        <v>222</v>
      </c>
      <c r="B198" s="9">
        <v>2000</v>
      </c>
      <c r="C198" s="13">
        <f t="shared" si="15"/>
        <v>2000</v>
      </c>
      <c r="D198" s="9" t="s">
        <v>20</v>
      </c>
      <c r="E198" s="11" t="str">
        <f t="shared" si="16"/>
        <v>Sep</v>
      </c>
      <c r="F198" s="9">
        <v>2</v>
      </c>
      <c r="G198" s="14">
        <f t="shared" si="17"/>
        <v>36771</v>
      </c>
      <c r="H198" s="11">
        <f t="shared" si="18"/>
        <v>22</v>
      </c>
      <c r="I198" s="9">
        <v>0</v>
      </c>
      <c r="J198" s="30">
        <v>2045.69</v>
      </c>
      <c r="K198" s="9" t="s">
        <v>12</v>
      </c>
      <c r="L198" s="9" t="s">
        <v>12</v>
      </c>
      <c r="M198" s="9" t="s">
        <v>23</v>
      </c>
      <c r="N198" s="11" t="str">
        <f t="shared" si="19"/>
        <v>R1012</v>
      </c>
    </row>
    <row r="199" spans="1:14" x14ac:dyDescent="0.3">
      <c r="A199" s="9" t="s">
        <v>223</v>
      </c>
      <c r="B199" s="9">
        <v>2000</v>
      </c>
      <c r="C199" s="13">
        <f t="shared" si="15"/>
        <v>2000</v>
      </c>
      <c r="D199" s="9" t="s">
        <v>10</v>
      </c>
      <c r="E199" s="11" t="str">
        <f t="shared" si="16"/>
        <v>Jul</v>
      </c>
      <c r="F199" s="9">
        <v>26</v>
      </c>
      <c r="G199" s="14">
        <f t="shared" si="17"/>
        <v>36733</v>
      </c>
      <c r="H199" s="11">
        <f t="shared" si="18"/>
        <v>22</v>
      </c>
      <c r="I199" s="9">
        <v>0</v>
      </c>
      <c r="J199" s="30">
        <v>2055.3200000000002</v>
      </c>
      <c r="K199" s="9" t="s">
        <v>12</v>
      </c>
      <c r="L199" s="9" t="s">
        <v>12</v>
      </c>
      <c r="M199" s="9" t="s">
        <v>23</v>
      </c>
      <c r="N199" s="11" t="str">
        <f t="shared" si="19"/>
        <v>R1012</v>
      </c>
    </row>
    <row r="200" spans="1:14" x14ac:dyDescent="0.3">
      <c r="A200" s="9" t="s">
        <v>224</v>
      </c>
      <c r="B200" s="9">
        <v>2004</v>
      </c>
      <c r="C200" s="13">
        <f t="shared" si="15"/>
        <v>2004</v>
      </c>
      <c r="D200" s="9" t="s">
        <v>18</v>
      </c>
      <c r="E200" s="11" t="str">
        <f t="shared" si="16"/>
        <v>Jun</v>
      </c>
      <c r="F200" s="9">
        <v>12</v>
      </c>
      <c r="G200" s="14">
        <f t="shared" si="17"/>
        <v>38150</v>
      </c>
      <c r="H200" s="11">
        <f t="shared" si="18"/>
        <v>18</v>
      </c>
      <c r="I200" s="9">
        <v>0</v>
      </c>
      <c r="J200" s="30">
        <v>2094.1</v>
      </c>
      <c r="K200" s="9" t="s">
        <v>12</v>
      </c>
      <c r="L200" s="9" t="s">
        <v>11</v>
      </c>
      <c r="M200" s="9" t="s">
        <v>199</v>
      </c>
      <c r="N200" s="11" t="str">
        <f t="shared" si="19"/>
        <v>R1025</v>
      </c>
    </row>
    <row r="201" spans="1:14" x14ac:dyDescent="0.3">
      <c r="A201" s="9" t="s">
        <v>225</v>
      </c>
      <c r="B201" s="9">
        <v>2001</v>
      </c>
      <c r="C201" s="13">
        <f t="shared" si="15"/>
        <v>2001</v>
      </c>
      <c r="D201" s="9" t="s">
        <v>34</v>
      </c>
      <c r="E201" s="11" t="str">
        <f t="shared" si="16"/>
        <v>Aug</v>
      </c>
      <c r="F201" s="9">
        <v>14</v>
      </c>
      <c r="G201" s="14">
        <f t="shared" si="17"/>
        <v>37117</v>
      </c>
      <c r="H201" s="11">
        <f t="shared" si="18"/>
        <v>21</v>
      </c>
      <c r="I201" s="9">
        <v>0</v>
      </c>
      <c r="J201" s="30">
        <v>2102.2600000000002</v>
      </c>
      <c r="K201" s="9" t="s">
        <v>12</v>
      </c>
      <c r="L201" s="9" t="s">
        <v>11</v>
      </c>
      <c r="M201" s="9" t="s">
        <v>165</v>
      </c>
      <c r="N201" s="11" t="str">
        <f t="shared" si="19"/>
        <v>R1019</v>
      </c>
    </row>
    <row r="202" spans="1:14" x14ac:dyDescent="0.3">
      <c r="A202" s="9" t="s">
        <v>226</v>
      </c>
      <c r="B202" s="9">
        <v>2001</v>
      </c>
      <c r="C202" s="13">
        <f t="shared" si="15"/>
        <v>2001</v>
      </c>
      <c r="D202" s="9" t="s">
        <v>18</v>
      </c>
      <c r="E202" s="11" t="str">
        <f t="shared" si="16"/>
        <v>Jun</v>
      </c>
      <c r="F202" s="9">
        <v>22</v>
      </c>
      <c r="G202" s="14">
        <f t="shared" si="17"/>
        <v>37064</v>
      </c>
      <c r="H202" s="11">
        <f t="shared" si="18"/>
        <v>21</v>
      </c>
      <c r="I202" s="9">
        <v>1</v>
      </c>
      <c r="J202" s="30">
        <v>2103.08</v>
      </c>
      <c r="K202" s="9" t="s">
        <v>12</v>
      </c>
      <c r="L202" s="9" t="s">
        <v>11</v>
      </c>
      <c r="M202" s="9" t="s">
        <v>41</v>
      </c>
      <c r="N202" s="11" t="str">
        <f t="shared" si="19"/>
        <v>R1011</v>
      </c>
    </row>
    <row r="203" spans="1:14" x14ac:dyDescent="0.3">
      <c r="A203" s="9" t="s">
        <v>227</v>
      </c>
      <c r="B203" s="9">
        <v>2001</v>
      </c>
      <c r="C203" s="13">
        <f t="shared" si="15"/>
        <v>2001</v>
      </c>
      <c r="D203" s="9" t="s">
        <v>15</v>
      </c>
      <c r="E203" s="11" t="str">
        <f t="shared" si="16"/>
        <v>Nov</v>
      </c>
      <c r="F203" s="9">
        <v>28</v>
      </c>
      <c r="G203" s="14">
        <f t="shared" si="17"/>
        <v>37223</v>
      </c>
      <c r="H203" s="11">
        <f t="shared" si="18"/>
        <v>21</v>
      </c>
      <c r="I203" s="9">
        <v>0</v>
      </c>
      <c r="J203" s="30">
        <v>2104.11</v>
      </c>
      <c r="K203" s="9" t="s">
        <v>11</v>
      </c>
      <c r="L203" s="9" t="s">
        <v>16</v>
      </c>
      <c r="M203" s="9" t="s">
        <v>167</v>
      </c>
      <c r="N203" s="11" t="str">
        <f t="shared" si="19"/>
        <v>R1016</v>
      </c>
    </row>
    <row r="204" spans="1:14" x14ac:dyDescent="0.3">
      <c r="A204" s="9" t="s">
        <v>228</v>
      </c>
      <c r="B204" s="9">
        <v>1989</v>
      </c>
      <c r="C204" s="13">
        <f t="shared" si="15"/>
        <v>1989</v>
      </c>
      <c r="D204" s="9" t="s">
        <v>10</v>
      </c>
      <c r="E204" s="11" t="str">
        <f t="shared" si="16"/>
        <v>Jul</v>
      </c>
      <c r="F204" s="9">
        <v>21</v>
      </c>
      <c r="G204" s="14">
        <f t="shared" si="17"/>
        <v>32710</v>
      </c>
      <c r="H204" s="11">
        <f t="shared" si="18"/>
        <v>33</v>
      </c>
      <c r="I204" s="9">
        <v>3</v>
      </c>
      <c r="J204" s="30">
        <v>2106.2600000000002</v>
      </c>
      <c r="K204" s="9" t="s">
        <v>11</v>
      </c>
      <c r="L204" s="9" t="s">
        <v>11</v>
      </c>
      <c r="M204" s="9" t="s">
        <v>13</v>
      </c>
      <c r="N204" s="11" t="str">
        <f t="shared" si="19"/>
        <v>R1013</v>
      </c>
    </row>
    <row r="205" spans="1:14" x14ac:dyDescent="0.3">
      <c r="A205" s="9" t="s">
        <v>229</v>
      </c>
      <c r="B205" s="9">
        <v>2003</v>
      </c>
      <c r="C205" s="13">
        <f t="shared" si="15"/>
        <v>2003</v>
      </c>
      <c r="D205" s="9" t="s">
        <v>20</v>
      </c>
      <c r="E205" s="11" t="str">
        <f t="shared" si="16"/>
        <v>Sep</v>
      </c>
      <c r="F205" s="9">
        <v>30</v>
      </c>
      <c r="G205" s="14">
        <f t="shared" si="17"/>
        <v>37894</v>
      </c>
      <c r="H205" s="11">
        <f t="shared" si="18"/>
        <v>19</v>
      </c>
      <c r="I205" s="9">
        <v>0</v>
      </c>
      <c r="J205" s="30">
        <v>2117.34</v>
      </c>
      <c r="K205" s="9" t="s">
        <v>11</v>
      </c>
      <c r="L205" s="9" t="s">
        <v>12</v>
      </c>
      <c r="M205" s="9" t="s">
        <v>23</v>
      </c>
      <c r="N205" s="11" t="str">
        <f t="shared" si="19"/>
        <v>R1012</v>
      </c>
    </row>
    <row r="206" spans="1:14" x14ac:dyDescent="0.3">
      <c r="A206" s="9" t="s">
        <v>230</v>
      </c>
      <c r="B206" s="9">
        <v>2004</v>
      </c>
      <c r="C206" s="13">
        <f t="shared" si="15"/>
        <v>2004</v>
      </c>
      <c r="D206" s="9" t="s">
        <v>15</v>
      </c>
      <c r="E206" s="11" t="str">
        <f t="shared" si="16"/>
        <v>Nov</v>
      </c>
      <c r="F206" s="9">
        <v>4</v>
      </c>
      <c r="G206" s="14">
        <f t="shared" si="17"/>
        <v>38295</v>
      </c>
      <c r="H206" s="11">
        <f t="shared" si="18"/>
        <v>18</v>
      </c>
      <c r="I206" s="9">
        <v>0</v>
      </c>
      <c r="J206" s="30">
        <v>2118.61</v>
      </c>
      <c r="K206" s="9" t="s">
        <v>11</v>
      </c>
      <c r="L206" s="9" t="s">
        <v>16</v>
      </c>
      <c r="M206" s="9" t="s">
        <v>23</v>
      </c>
      <c r="N206" s="11" t="str">
        <f t="shared" si="19"/>
        <v>R1012</v>
      </c>
    </row>
    <row r="207" spans="1:14" x14ac:dyDescent="0.3">
      <c r="A207" s="9" t="s">
        <v>231</v>
      </c>
      <c r="B207" s="9">
        <v>2003</v>
      </c>
      <c r="C207" s="13">
        <f t="shared" si="15"/>
        <v>2003</v>
      </c>
      <c r="D207" s="9" t="s">
        <v>34</v>
      </c>
      <c r="E207" s="11" t="str">
        <f t="shared" si="16"/>
        <v>Aug</v>
      </c>
      <c r="F207" s="9">
        <v>30</v>
      </c>
      <c r="G207" s="14">
        <f t="shared" si="17"/>
        <v>37863</v>
      </c>
      <c r="H207" s="11">
        <f t="shared" si="18"/>
        <v>19</v>
      </c>
      <c r="I207" s="9">
        <v>0</v>
      </c>
      <c r="J207" s="30">
        <v>2128.4299999999998</v>
      </c>
      <c r="K207" s="9" t="s">
        <v>11</v>
      </c>
      <c r="L207" s="9" t="s">
        <v>16</v>
      </c>
      <c r="M207" s="9" t="s">
        <v>23</v>
      </c>
      <c r="N207" s="11" t="str">
        <f t="shared" si="19"/>
        <v>R1012</v>
      </c>
    </row>
    <row r="208" spans="1:14" x14ac:dyDescent="0.3">
      <c r="A208" s="9" t="s">
        <v>232</v>
      </c>
      <c r="B208" s="9">
        <v>2003</v>
      </c>
      <c r="C208" s="13">
        <f t="shared" si="15"/>
        <v>2003</v>
      </c>
      <c r="D208" s="9" t="s">
        <v>30</v>
      </c>
      <c r="E208" s="11" t="str">
        <f t="shared" si="16"/>
        <v>Dec</v>
      </c>
      <c r="F208" s="9">
        <v>22</v>
      </c>
      <c r="G208" s="14">
        <f t="shared" si="17"/>
        <v>37977</v>
      </c>
      <c r="H208" s="11">
        <f t="shared" si="18"/>
        <v>19</v>
      </c>
      <c r="I208" s="9">
        <v>0</v>
      </c>
      <c r="J208" s="30">
        <v>2130.6799999999998</v>
      </c>
      <c r="K208" s="9" t="s">
        <v>11</v>
      </c>
      <c r="L208" s="9" t="s">
        <v>12</v>
      </c>
      <c r="M208" s="9" t="s">
        <v>23</v>
      </c>
      <c r="N208" s="11" t="str">
        <f t="shared" si="19"/>
        <v>R1012</v>
      </c>
    </row>
    <row r="209" spans="1:14" x14ac:dyDescent="0.3">
      <c r="A209" s="9" t="s">
        <v>233</v>
      </c>
      <c r="B209" s="9">
        <v>2003</v>
      </c>
      <c r="C209" s="13">
        <f t="shared" si="15"/>
        <v>2003</v>
      </c>
      <c r="D209" s="9" t="s">
        <v>20</v>
      </c>
      <c r="E209" s="11" t="str">
        <f t="shared" si="16"/>
        <v>Sep</v>
      </c>
      <c r="F209" s="9">
        <v>1</v>
      </c>
      <c r="G209" s="14">
        <f t="shared" si="17"/>
        <v>37865</v>
      </c>
      <c r="H209" s="11">
        <f t="shared" si="18"/>
        <v>19</v>
      </c>
      <c r="I209" s="9">
        <v>0</v>
      </c>
      <c r="J209" s="30">
        <v>2134.9</v>
      </c>
      <c r="K209" s="9" t="s">
        <v>11</v>
      </c>
      <c r="L209" s="9" t="s">
        <v>12</v>
      </c>
      <c r="M209" s="9" t="s">
        <v>23</v>
      </c>
      <c r="N209" s="11" t="str">
        <f t="shared" si="19"/>
        <v>R1012</v>
      </c>
    </row>
    <row r="210" spans="1:14" x14ac:dyDescent="0.3">
      <c r="A210" s="9" t="s">
        <v>234</v>
      </c>
      <c r="B210" s="9">
        <v>2003</v>
      </c>
      <c r="C210" s="13">
        <f t="shared" si="15"/>
        <v>2003</v>
      </c>
      <c r="D210" s="9" t="s">
        <v>20</v>
      </c>
      <c r="E210" s="11" t="str">
        <f t="shared" si="16"/>
        <v>Sep</v>
      </c>
      <c r="F210" s="9">
        <v>26</v>
      </c>
      <c r="G210" s="14">
        <f t="shared" si="17"/>
        <v>37890</v>
      </c>
      <c r="H210" s="11">
        <f t="shared" si="18"/>
        <v>19</v>
      </c>
      <c r="I210" s="9">
        <v>0</v>
      </c>
      <c r="J210" s="30">
        <v>2136.88</v>
      </c>
      <c r="K210" s="9" t="s">
        <v>11</v>
      </c>
      <c r="L210" s="9" t="s">
        <v>11</v>
      </c>
      <c r="M210" s="9" t="s">
        <v>23</v>
      </c>
      <c r="N210" s="11" t="str">
        <f t="shared" si="19"/>
        <v>R1012</v>
      </c>
    </row>
    <row r="211" spans="1:14" x14ac:dyDescent="0.3">
      <c r="A211" s="9" t="s">
        <v>235</v>
      </c>
      <c r="B211" s="9">
        <v>1997</v>
      </c>
      <c r="C211" s="13">
        <f t="shared" si="15"/>
        <v>1997</v>
      </c>
      <c r="D211" s="9" t="s">
        <v>20</v>
      </c>
      <c r="E211" s="11" t="str">
        <f t="shared" si="16"/>
        <v>Sep</v>
      </c>
      <c r="F211" s="9">
        <v>3</v>
      </c>
      <c r="G211" s="14">
        <f t="shared" si="17"/>
        <v>35676</v>
      </c>
      <c r="H211" s="11">
        <f t="shared" si="18"/>
        <v>25</v>
      </c>
      <c r="I211" s="9">
        <v>0</v>
      </c>
      <c r="J211" s="30">
        <v>2137.65</v>
      </c>
      <c r="K211" s="9" t="s">
        <v>12</v>
      </c>
      <c r="L211" s="9" t="s">
        <v>16</v>
      </c>
      <c r="M211" s="9" t="s">
        <v>13</v>
      </c>
      <c r="N211" s="11" t="str">
        <f t="shared" si="19"/>
        <v>R1013</v>
      </c>
    </row>
    <row r="212" spans="1:14" x14ac:dyDescent="0.3">
      <c r="A212" s="9" t="s">
        <v>236</v>
      </c>
      <c r="B212" s="9">
        <v>2003</v>
      </c>
      <c r="C212" s="13">
        <f t="shared" si="15"/>
        <v>2003</v>
      </c>
      <c r="D212" s="9" t="s">
        <v>34</v>
      </c>
      <c r="E212" s="11" t="str">
        <f t="shared" si="16"/>
        <v>Aug</v>
      </c>
      <c r="F212" s="9">
        <v>19</v>
      </c>
      <c r="G212" s="14">
        <f t="shared" si="17"/>
        <v>37852</v>
      </c>
      <c r="H212" s="11">
        <f t="shared" si="18"/>
        <v>19</v>
      </c>
      <c r="I212" s="9">
        <v>0</v>
      </c>
      <c r="J212" s="30">
        <v>2138.0700000000002</v>
      </c>
      <c r="K212" s="9" t="s">
        <v>11</v>
      </c>
      <c r="L212" s="9" t="s">
        <v>16</v>
      </c>
      <c r="M212" s="9" t="s">
        <v>23</v>
      </c>
      <c r="N212" s="11" t="str">
        <f t="shared" si="19"/>
        <v>R1012</v>
      </c>
    </row>
    <row r="213" spans="1:14" x14ac:dyDescent="0.3">
      <c r="A213" s="9" t="s">
        <v>237</v>
      </c>
      <c r="B213" s="9">
        <v>2004</v>
      </c>
      <c r="C213" s="13">
        <f t="shared" si="15"/>
        <v>2004</v>
      </c>
      <c r="D213" s="9" t="s">
        <v>36</v>
      </c>
      <c r="E213" s="11" t="str">
        <f t="shared" si="16"/>
        <v>Oct</v>
      </c>
      <c r="F213" s="9">
        <v>4</v>
      </c>
      <c r="G213" s="14">
        <f t="shared" si="17"/>
        <v>38264</v>
      </c>
      <c r="H213" s="11">
        <f t="shared" si="18"/>
        <v>18</v>
      </c>
      <c r="I213" s="9">
        <v>0</v>
      </c>
      <c r="J213" s="30">
        <v>2144.85</v>
      </c>
      <c r="K213" s="9" t="s">
        <v>11</v>
      </c>
      <c r="L213" s="9" t="s">
        <v>16</v>
      </c>
      <c r="M213" s="9" t="s">
        <v>41</v>
      </c>
      <c r="N213" s="11" t="str">
        <f t="shared" si="19"/>
        <v>R1011</v>
      </c>
    </row>
    <row r="214" spans="1:14" x14ac:dyDescent="0.3">
      <c r="A214" s="9" t="s">
        <v>238</v>
      </c>
      <c r="B214" s="9">
        <v>2000</v>
      </c>
      <c r="C214" s="13">
        <f t="shared" si="15"/>
        <v>2000</v>
      </c>
      <c r="D214" s="9" t="s">
        <v>30</v>
      </c>
      <c r="E214" s="11" t="str">
        <f t="shared" si="16"/>
        <v>Dec</v>
      </c>
      <c r="F214" s="9">
        <v>27</v>
      </c>
      <c r="G214" s="14">
        <f t="shared" si="17"/>
        <v>36887</v>
      </c>
      <c r="H214" s="11">
        <f t="shared" si="18"/>
        <v>22</v>
      </c>
      <c r="I214" s="9">
        <v>0</v>
      </c>
      <c r="J214" s="30">
        <v>2150.4699999999998</v>
      </c>
      <c r="K214" s="9" t="s">
        <v>11</v>
      </c>
      <c r="L214" s="9" t="s">
        <v>12</v>
      </c>
      <c r="M214" s="9" t="s">
        <v>41</v>
      </c>
      <c r="N214" s="11" t="str">
        <f t="shared" si="19"/>
        <v>R1011</v>
      </c>
    </row>
    <row r="215" spans="1:14" x14ac:dyDescent="0.3">
      <c r="A215" s="9" t="s">
        <v>239</v>
      </c>
      <c r="B215" s="9">
        <v>2000</v>
      </c>
      <c r="C215" s="13">
        <f t="shared" si="15"/>
        <v>2000</v>
      </c>
      <c r="D215" s="9" t="s">
        <v>36</v>
      </c>
      <c r="E215" s="11" t="str">
        <f t="shared" si="16"/>
        <v>Oct</v>
      </c>
      <c r="F215" s="9">
        <v>22</v>
      </c>
      <c r="G215" s="14">
        <f t="shared" si="17"/>
        <v>36821</v>
      </c>
      <c r="H215" s="11">
        <f t="shared" si="18"/>
        <v>22</v>
      </c>
      <c r="I215" s="9">
        <v>0</v>
      </c>
      <c r="J215" s="30">
        <v>2154.36</v>
      </c>
      <c r="K215" s="9" t="s">
        <v>11</v>
      </c>
      <c r="L215" s="9" t="s">
        <v>11</v>
      </c>
      <c r="M215" s="9" t="s">
        <v>41</v>
      </c>
      <c r="N215" s="11" t="str">
        <f t="shared" si="19"/>
        <v>R1011</v>
      </c>
    </row>
    <row r="216" spans="1:14" x14ac:dyDescent="0.3">
      <c r="A216" s="9" t="s">
        <v>240</v>
      </c>
      <c r="B216" s="9">
        <v>2000</v>
      </c>
      <c r="C216" s="13">
        <f t="shared" si="15"/>
        <v>2000</v>
      </c>
      <c r="D216" s="9" t="s">
        <v>15</v>
      </c>
      <c r="E216" s="11" t="str">
        <f t="shared" si="16"/>
        <v>Nov</v>
      </c>
      <c r="F216" s="9">
        <v>29</v>
      </c>
      <c r="G216" s="14">
        <f t="shared" si="17"/>
        <v>36859</v>
      </c>
      <c r="H216" s="11">
        <f t="shared" si="18"/>
        <v>22</v>
      </c>
      <c r="I216" s="9">
        <v>0</v>
      </c>
      <c r="J216" s="30">
        <v>2155.6799999999998</v>
      </c>
      <c r="K216" s="9" t="s">
        <v>11</v>
      </c>
      <c r="L216" s="9" t="s">
        <v>12</v>
      </c>
      <c r="M216" s="9" t="s">
        <v>13</v>
      </c>
      <c r="N216" s="11" t="str">
        <f t="shared" si="19"/>
        <v>R1013</v>
      </c>
    </row>
    <row r="217" spans="1:14" x14ac:dyDescent="0.3">
      <c r="A217" s="9" t="s">
        <v>241</v>
      </c>
      <c r="B217" s="9">
        <v>2000</v>
      </c>
      <c r="C217" s="13">
        <f t="shared" si="15"/>
        <v>2000</v>
      </c>
      <c r="D217" s="9" t="s">
        <v>30</v>
      </c>
      <c r="E217" s="11" t="str">
        <f t="shared" si="16"/>
        <v>Dec</v>
      </c>
      <c r="F217" s="9">
        <v>10</v>
      </c>
      <c r="G217" s="14">
        <f t="shared" si="17"/>
        <v>36870</v>
      </c>
      <c r="H217" s="11">
        <f t="shared" si="18"/>
        <v>22</v>
      </c>
      <c r="I217" s="9">
        <v>0</v>
      </c>
      <c r="J217" s="30">
        <v>2156.75</v>
      </c>
      <c r="K217" s="9" t="s">
        <v>11</v>
      </c>
      <c r="L217" s="9" t="s">
        <v>11</v>
      </c>
      <c r="M217" s="9" t="s">
        <v>13</v>
      </c>
      <c r="N217" s="11" t="str">
        <f t="shared" si="19"/>
        <v>R1013</v>
      </c>
    </row>
    <row r="218" spans="1:14" x14ac:dyDescent="0.3">
      <c r="A218" s="9" t="s">
        <v>242</v>
      </c>
      <c r="B218" s="9">
        <v>2000</v>
      </c>
      <c r="C218" s="13">
        <f t="shared" si="15"/>
        <v>2000</v>
      </c>
      <c r="D218" s="9" t="s">
        <v>34</v>
      </c>
      <c r="E218" s="11" t="str">
        <f t="shared" si="16"/>
        <v>Aug</v>
      </c>
      <c r="F218" s="9">
        <v>23</v>
      </c>
      <c r="G218" s="14">
        <f t="shared" si="17"/>
        <v>36761</v>
      </c>
      <c r="H218" s="11">
        <f t="shared" si="18"/>
        <v>22</v>
      </c>
      <c r="I218" s="9">
        <v>0</v>
      </c>
      <c r="J218" s="30">
        <v>2166.73</v>
      </c>
      <c r="K218" s="9" t="s">
        <v>11</v>
      </c>
      <c r="L218" s="9" t="s">
        <v>11</v>
      </c>
      <c r="M218" s="9" t="s">
        <v>41</v>
      </c>
      <c r="N218" s="11" t="str">
        <f t="shared" si="19"/>
        <v>R1011</v>
      </c>
    </row>
    <row r="219" spans="1:14" x14ac:dyDescent="0.3">
      <c r="A219" s="9" t="s">
        <v>243</v>
      </c>
      <c r="B219" s="9">
        <v>1994</v>
      </c>
      <c r="C219" s="13">
        <f t="shared" si="15"/>
        <v>1994</v>
      </c>
      <c r="D219" s="9" t="s">
        <v>20</v>
      </c>
      <c r="E219" s="11" t="str">
        <f t="shared" si="16"/>
        <v>Sep</v>
      </c>
      <c r="F219" s="9">
        <v>27</v>
      </c>
      <c r="G219" s="14">
        <f t="shared" si="17"/>
        <v>34604</v>
      </c>
      <c r="H219" s="11">
        <f t="shared" si="18"/>
        <v>28</v>
      </c>
      <c r="I219" s="9">
        <v>0</v>
      </c>
      <c r="J219" s="30">
        <v>2170.08</v>
      </c>
      <c r="K219" s="9" t="s">
        <v>11</v>
      </c>
      <c r="L219" s="9" t="s">
        <v>11</v>
      </c>
      <c r="M219" s="9" t="s">
        <v>13</v>
      </c>
      <c r="N219" s="11" t="str">
        <f t="shared" si="19"/>
        <v>R1013</v>
      </c>
    </row>
    <row r="220" spans="1:14" x14ac:dyDescent="0.3">
      <c r="A220" s="9" t="s">
        <v>244</v>
      </c>
      <c r="B220" s="9">
        <v>1991</v>
      </c>
      <c r="C220" s="13">
        <f t="shared" si="15"/>
        <v>1991</v>
      </c>
      <c r="D220" s="9" t="s">
        <v>30</v>
      </c>
      <c r="E220" s="11" t="str">
        <f t="shared" si="16"/>
        <v>Dec</v>
      </c>
      <c r="F220" s="9">
        <v>16</v>
      </c>
      <c r="G220" s="14">
        <f t="shared" si="17"/>
        <v>33588</v>
      </c>
      <c r="H220" s="11">
        <f t="shared" si="18"/>
        <v>31</v>
      </c>
      <c r="I220" s="9">
        <v>3</v>
      </c>
      <c r="J220" s="30">
        <v>2193.1999999999998</v>
      </c>
      <c r="K220" s="9" t="s">
        <v>11</v>
      </c>
      <c r="L220" s="9" t="s">
        <v>11</v>
      </c>
      <c r="M220" s="9" t="s">
        <v>23</v>
      </c>
      <c r="N220" s="11" t="str">
        <f t="shared" si="19"/>
        <v>R1012</v>
      </c>
    </row>
    <row r="221" spans="1:14" x14ac:dyDescent="0.3">
      <c r="A221" s="9" t="s">
        <v>245</v>
      </c>
      <c r="B221" s="9">
        <v>2004</v>
      </c>
      <c r="C221" s="13">
        <f t="shared" si="15"/>
        <v>2004</v>
      </c>
      <c r="D221" s="9" t="s">
        <v>30</v>
      </c>
      <c r="E221" s="11" t="str">
        <f t="shared" si="16"/>
        <v>Dec</v>
      </c>
      <c r="F221" s="9">
        <v>7</v>
      </c>
      <c r="G221" s="14">
        <f t="shared" si="17"/>
        <v>38328</v>
      </c>
      <c r="H221" s="11">
        <f t="shared" si="18"/>
        <v>18</v>
      </c>
      <c r="I221" s="9">
        <v>0</v>
      </c>
      <c r="J221" s="30">
        <v>2196.4699999999998</v>
      </c>
      <c r="K221" s="9" t="s">
        <v>11</v>
      </c>
      <c r="L221" s="9" t="s">
        <v>12</v>
      </c>
      <c r="M221" s="9" t="s">
        <v>246</v>
      </c>
      <c r="N221" s="11" t="str">
        <f t="shared" si="19"/>
        <v>R1024</v>
      </c>
    </row>
    <row r="222" spans="1:14" x14ac:dyDescent="0.3">
      <c r="A222" s="9" t="s">
        <v>247</v>
      </c>
      <c r="B222" s="9">
        <v>2004</v>
      </c>
      <c r="C222" s="13">
        <f t="shared" si="15"/>
        <v>2004</v>
      </c>
      <c r="D222" s="9" t="s">
        <v>20</v>
      </c>
      <c r="E222" s="11" t="str">
        <f t="shared" si="16"/>
        <v>Sep</v>
      </c>
      <c r="F222" s="9">
        <v>3</v>
      </c>
      <c r="G222" s="14">
        <f t="shared" si="17"/>
        <v>38233</v>
      </c>
      <c r="H222" s="11">
        <f t="shared" si="18"/>
        <v>18</v>
      </c>
      <c r="I222" s="9">
        <v>0</v>
      </c>
      <c r="J222" s="30">
        <v>2198.19</v>
      </c>
      <c r="K222" s="9" t="s">
        <v>11</v>
      </c>
      <c r="L222" s="9" t="s">
        <v>16</v>
      </c>
      <c r="M222" s="9" t="s">
        <v>248</v>
      </c>
      <c r="N222" s="11" t="str">
        <f t="shared" si="19"/>
        <v>R1023</v>
      </c>
    </row>
    <row r="223" spans="1:14" x14ac:dyDescent="0.3">
      <c r="A223" s="9" t="s">
        <v>249</v>
      </c>
      <c r="B223" s="9">
        <v>2004</v>
      </c>
      <c r="C223" s="13">
        <f t="shared" si="15"/>
        <v>2004</v>
      </c>
      <c r="D223" s="9" t="s">
        <v>20</v>
      </c>
      <c r="E223" s="11" t="str">
        <f t="shared" si="16"/>
        <v>Sep</v>
      </c>
      <c r="F223" s="9">
        <v>12</v>
      </c>
      <c r="G223" s="14">
        <f t="shared" si="17"/>
        <v>38242</v>
      </c>
      <c r="H223" s="11">
        <f t="shared" si="18"/>
        <v>18</v>
      </c>
      <c r="I223" s="9">
        <v>0</v>
      </c>
      <c r="J223" s="30">
        <v>2200.83</v>
      </c>
      <c r="K223" s="9" t="s">
        <v>11</v>
      </c>
      <c r="L223" s="9" t="s">
        <v>11</v>
      </c>
      <c r="M223" s="9" t="s">
        <v>246</v>
      </c>
      <c r="N223" s="11" t="str">
        <f t="shared" si="19"/>
        <v>R1024</v>
      </c>
    </row>
    <row r="224" spans="1:14" x14ac:dyDescent="0.3">
      <c r="A224" s="9" t="s">
        <v>250</v>
      </c>
      <c r="B224" s="9">
        <v>2004</v>
      </c>
      <c r="C224" s="13">
        <f t="shared" si="15"/>
        <v>2004</v>
      </c>
      <c r="D224" s="9" t="s">
        <v>10</v>
      </c>
      <c r="E224" s="11" t="str">
        <f t="shared" si="16"/>
        <v>Jul</v>
      </c>
      <c r="F224" s="9">
        <v>27</v>
      </c>
      <c r="G224" s="14">
        <f t="shared" si="17"/>
        <v>38195</v>
      </c>
      <c r="H224" s="11">
        <f t="shared" si="18"/>
        <v>18</v>
      </c>
      <c r="I224" s="9">
        <v>1</v>
      </c>
      <c r="J224" s="30">
        <v>2201.1</v>
      </c>
      <c r="K224" s="9" t="s">
        <v>11</v>
      </c>
      <c r="L224" s="9" t="s">
        <v>12</v>
      </c>
      <c r="M224" s="9" t="s">
        <v>13</v>
      </c>
      <c r="N224" s="11" t="str">
        <f t="shared" si="19"/>
        <v>R1013</v>
      </c>
    </row>
    <row r="225" spans="1:14" x14ac:dyDescent="0.3">
      <c r="A225" s="9" t="s">
        <v>251</v>
      </c>
      <c r="B225" s="9">
        <v>2004</v>
      </c>
      <c r="C225" s="13">
        <f t="shared" si="15"/>
        <v>2004</v>
      </c>
      <c r="D225" s="9" t="s">
        <v>34</v>
      </c>
      <c r="E225" s="11" t="str">
        <f t="shared" si="16"/>
        <v>Aug</v>
      </c>
      <c r="F225" s="9">
        <v>6</v>
      </c>
      <c r="G225" s="14">
        <f t="shared" si="17"/>
        <v>38205</v>
      </c>
      <c r="H225" s="11">
        <f t="shared" si="18"/>
        <v>18</v>
      </c>
      <c r="I225" s="9">
        <v>0</v>
      </c>
      <c r="J225" s="30">
        <v>2203.4699999999998</v>
      </c>
      <c r="K225" s="9" t="s">
        <v>11</v>
      </c>
      <c r="L225" s="9" t="s">
        <v>11</v>
      </c>
      <c r="M225" s="9" t="s">
        <v>246</v>
      </c>
      <c r="N225" s="11" t="str">
        <f t="shared" si="19"/>
        <v>R1024</v>
      </c>
    </row>
    <row r="226" spans="1:14" x14ac:dyDescent="0.3">
      <c r="A226" s="9" t="s">
        <v>252</v>
      </c>
      <c r="B226" s="9">
        <v>2004</v>
      </c>
      <c r="C226" s="13">
        <f t="shared" si="15"/>
        <v>2004</v>
      </c>
      <c r="D226" s="9" t="s">
        <v>36</v>
      </c>
      <c r="E226" s="11" t="str">
        <f t="shared" si="16"/>
        <v>Oct</v>
      </c>
      <c r="F226" s="9">
        <v>28</v>
      </c>
      <c r="G226" s="14">
        <f t="shared" si="17"/>
        <v>38288</v>
      </c>
      <c r="H226" s="11">
        <f t="shared" si="18"/>
        <v>18</v>
      </c>
      <c r="I226" s="9">
        <v>0</v>
      </c>
      <c r="J226" s="30">
        <v>2203.7399999999998</v>
      </c>
      <c r="K226" s="9" t="s">
        <v>11</v>
      </c>
      <c r="L226" s="9" t="s">
        <v>11</v>
      </c>
      <c r="M226" s="9" t="s">
        <v>246</v>
      </c>
      <c r="N226" s="11" t="str">
        <f t="shared" si="19"/>
        <v>R1024</v>
      </c>
    </row>
    <row r="227" spans="1:14" x14ac:dyDescent="0.3">
      <c r="A227" s="9" t="s">
        <v>253</v>
      </c>
      <c r="B227" s="9">
        <v>2004</v>
      </c>
      <c r="C227" s="13">
        <f t="shared" si="15"/>
        <v>2004</v>
      </c>
      <c r="D227" s="9" t="s">
        <v>15</v>
      </c>
      <c r="E227" s="11" t="str">
        <f t="shared" si="16"/>
        <v>Nov</v>
      </c>
      <c r="F227" s="9">
        <v>13</v>
      </c>
      <c r="G227" s="14">
        <f t="shared" si="17"/>
        <v>38304</v>
      </c>
      <c r="H227" s="11">
        <f t="shared" si="18"/>
        <v>18</v>
      </c>
      <c r="I227" s="9">
        <v>0</v>
      </c>
      <c r="J227" s="30">
        <v>2205.98</v>
      </c>
      <c r="K227" s="9" t="s">
        <v>11</v>
      </c>
      <c r="L227" s="9" t="s">
        <v>12</v>
      </c>
      <c r="M227" s="9" t="s">
        <v>246</v>
      </c>
      <c r="N227" s="11" t="str">
        <f t="shared" si="19"/>
        <v>R1024</v>
      </c>
    </row>
    <row r="228" spans="1:14" x14ac:dyDescent="0.3">
      <c r="A228" s="9" t="s">
        <v>254</v>
      </c>
      <c r="B228" s="9">
        <v>2004</v>
      </c>
      <c r="C228" s="13">
        <f t="shared" si="15"/>
        <v>2004</v>
      </c>
      <c r="D228" s="9" t="s">
        <v>34</v>
      </c>
      <c r="E228" s="11" t="str">
        <f t="shared" si="16"/>
        <v>Aug</v>
      </c>
      <c r="F228" s="9">
        <v>6</v>
      </c>
      <c r="G228" s="14">
        <f t="shared" si="17"/>
        <v>38205</v>
      </c>
      <c r="H228" s="11">
        <f t="shared" si="18"/>
        <v>18</v>
      </c>
      <c r="I228" s="9">
        <v>0</v>
      </c>
      <c r="J228" s="30">
        <v>2207.6999999999998</v>
      </c>
      <c r="K228" s="9" t="s">
        <v>11</v>
      </c>
      <c r="L228" s="9" t="s">
        <v>11</v>
      </c>
      <c r="M228" s="9" t="s">
        <v>246</v>
      </c>
      <c r="N228" s="11" t="str">
        <f t="shared" si="19"/>
        <v>R1024</v>
      </c>
    </row>
    <row r="229" spans="1:14" x14ac:dyDescent="0.3">
      <c r="A229" s="9" t="s">
        <v>255</v>
      </c>
      <c r="B229" s="9">
        <v>2004</v>
      </c>
      <c r="C229" s="13">
        <f t="shared" si="15"/>
        <v>2004</v>
      </c>
      <c r="D229" s="9" t="s">
        <v>10</v>
      </c>
      <c r="E229" s="11" t="str">
        <f t="shared" si="16"/>
        <v>Jul</v>
      </c>
      <c r="F229" s="9">
        <v>27</v>
      </c>
      <c r="G229" s="14">
        <f t="shared" si="17"/>
        <v>38195</v>
      </c>
      <c r="H229" s="11">
        <f t="shared" si="18"/>
        <v>18</v>
      </c>
      <c r="I229" s="9">
        <v>0</v>
      </c>
      <c r="J229" s="30">
        <v>2211.13</v>
      </c>
      <c r="K229" s="9" t="s">
        <v>11</v>
      </c>
      <c r="L229" s="9" t="s">
        <v>11</v>
      </c>
      <c r="M229" s="9" t="s">
        <v>246</v>
      </c>
      <c r="N229" s="11" t="str">
        <f t="shared" si="19"/>
        <v>R1024</v>
      </c>
    </row>
    <row r="230" spans="1:14" x14ac:dyDescent="0.3">
      <c r="A230" s="9" t="s">
        <v>256</v>
      </c>
      <c r="B230" s="9">
        <v>1994</v>
      </c>
      <c r="C230" s="13">
        <f t="shared" si="15"/>
        <v>1994</v>
      </c>
      <c r="D230" s="9" t="s">
        <v>15</v>
      </c>
      <c r="E230" s="11" t="str">
        <f t="shared" si="16"/>
        <v>Nov</v>
      </c>
      <c r="F230" s="9">
        <v>17</v>
      </c>
      <c r="G230" s="14">
        <f t="shared" si="17"/>
        <v>34655</v>
      </c>
      <c r="H230" s="11">
        <f t="shared" si="18"/>
        <v>28</v>
      </c>
      <c r="I230" s="9">
        <v>0</v>
      </c>
      <c r="J230" s="30">
        <v>2213.21</v>
      </c>
      <c r="K230" s="9" t="s">
        <v>11</v>
      </c>
      <c r="L230" s="9" t="s">
        <v>11</v>
      </c>
      <c r="M230" s="9" t="s">
        <v>13</v>
      </c>
      <c r="N230" s="11" t="str">
        <f t="shared" si="19"/>
        <v>R1013</v>
      </c>
    </row>
    <row r="231" spans="1:14" x14ac:dyDescent="0.3">
      <c r="A231" s="9" t="s">
        <v>257</v>
      </c>
      <c r="B231" s="9">
        <v>2004</v>
      </c>
      <c r="C231" s="13">
        <f t="shared" si="15"/>
        <v>2004</v>
      </c>
      <c r="D231" s="9" t="s">
        <v>18</v>
      </c>
      <c r="E231" s="11" t="str">
        <f t="shared" si="16"/>
        <v>Jun</v>
      </c>
      <c r="F231" s="9">
        <v>13</v>
      </c>
      <c r="G231" s="14">
        <f t="shared" si="17"/>
        <v>38151</v>
      </c>
      <c r="H231" s="11">
        <f t="shared" si="18"/>
        <v>18</v>
      </c>
      <c r="I231" s="9">
        <v>0</v>
      </c>
      <c r="J231" s="30">
        <v>2217.4699999999998</v>
      </c>
      <c r="K231" s="9" t="s">
        <v>11</v>
      </c>
      <c r="L231" s="9" t="s">
        <v>16</v>
      </c>
      <c r="M231" s="9" t="s">
        <v>246</v>
      </c>
      <c r="N231" s="11" t="str">
        <f t="shared" si="19"/>
        <v>R1024</v>
      </c>
    </row>
    <row r="232" spans="1:14" x14ac:dyDescent="0.3">
      <c r="A232" s="9" t="s">
        <v>258</v>
      </c>
      <c r="B232" s="9">
        <v>2004</v>
      </c>
      <c r="C232" s="13">
        <f t="shared" si="15"/>
        <v>2004</v>
      </c>
      <c r="D232" s="9" t="s">
        <v>20</v>
      </c>
      <c r="E232" s="11" t="str">
        <f t="shared" si="16"/>
        <v>Sep</v>
      </c>
      <c r="F232" s="9">
        <v>25</v>
      </c>
      <c r="G232" s="14">
        <f t="shared" si="17"/>
        <v>38255</v>
      </c>
      <c r="H232" s="11">
        <f t="shared" si="18"/>
        <v>18</v>
      </c>
      <c r="I232" s="9">
        <v>0</v>
      </c>
      <c r="J232" s="30">
        <v>2217.6</v>
      </c>
      <c r="K232" s="9" t="s">
        <v>11</v>
      </c>
      <c r="L232" s="9" t="s">
        <v>16</v>
      </c>
      <c r="M232" s="9" t="s">
        <v>246</v>
      </c>
      <c r="N232" s="11" t="str">
        <f t="shared" si="19"/>
        <v>R1024</v>
      </c>
    </row>
    <row r="233" spans="1:14" x14ac:dyDescent="0.3">
      <c r="A233" s="9" t="s">
        <v>259</v>
      </c>
      <c r="B233" s="9">
        <v>2004</v>
      </c>
      <c r="C233" s="13">
        <f t="shared" si="15"/>
        <v>2004</v>
      </c>
      <c r="D233" s="9" t="s">
        <v>30</v>
      </c>
      <c r="E233" s="11" t="str">
        <f t="shared" si="16"/>
        <v>Dec</v>
      </c>
      <c r="F233" s="9">
        <v>12</v>
      </c>
      <c r="G233" s="14">
        <f t="shared" si="17"/>
        <v>38333</v>
      </c>
      <c r="H233" s="11">
        <f t="shared" si="18"/>
        <v>18</v>
      </c>
      <c r="I233" s="9">
        <v>1</v>
      </c>
      <c r="J233" s="30">
        <v>2219.4499999999998</v>
      </c>
      <c r="K233" s="9" t="s">
        <v>11</v>
      </c>
      <c r="L233" s="9" t="s">
        <v>16</v>
      </c>
      <c r="M233" s="9" t="s">
        <v>13</v>
      </c>
      <c r="N233" s="11" t="str">
        <f t="shared" si="19"/>
        <v>R1013</v>
      </c>
    </row>
    <row r="234" spans="1:14" x14ac:dyDescent="0.3">
      <c r="A234" s="9" t="s">
        <v>260</v>
      </c>
      <c r="B234" s="9">
        <v>2003</v>
      </c>
      <c r="C234" s="13">
        <f t="shared" si="15"/>
        <v>2003</v>
      </c>
      <c r="D234" s="9" t="s">
        <v>30</v>
      </c>
      <c r="E234" s="11" t="str">
        <f t="shared" si="16"/>
        <v>Dec</v>
      </c>
      <c r="F234" s="9">
        <v>10</v>
      </c>
      <c r="G234" s="14">
        <f t="shared" si="17"/>
        <v>37965</v>
      </c>
      <c r="H234" s="11">
        <f t="shared" si="18"/>
        <v>19</v>
      </c>
      <c r="I234" s="9">
        <v>1</v>
      </c>
      <c r="J234" s="30">
        <v>2221.56</v>
      </c>
      <c r="K234" s="9" t="s">
        <v>11</v>
      </c>
      <c r="L234" s="9" t="s">
        <v>12</v>
      </c>
      <c r="M234" s="9" t="s">
        <v>23</v>
      </c>
      <c r="N234" s="11" t="str">
        <f t="shared" si="19"/>
        <v>R1012</v>
      </c>
    </row>
    <row r="235" spans="1:14" x14ac:dyDescent="0.3">
      <c r="A235" s="9" t="s">
        <v>261</v>
      </c>
      <c r="B235" s="9">
        <v>2000</v>
      </c>
      <c r="C235" s="13">
        <f t="shared" si="15"/>
        <v>2000</v>
      </c>
      <c r="D235" s="9" t="s">
        <v>18</v>
      </c>
      <c r="E235" s="11" t="str">
        <f t="shared" si="16"/>
        <v>Jun</v>
      </c>
      <c r="F235" s="9">
        <v>30</v>
      </c>
      <c r="G235" s="14">
        <f t="shared" si="17"/>
        <v>36707</v>
      </c>
      <c r="H235" s="11">
        <f t="shared" si="18"/>
        <v>22</v>
      </c>
      <c r="I235" s="9">
        <v>0</v>
      </c>
      <c r="J235" s="30">
        <v>2250.84</v>
      </c>
      <c r="K235" s="9" t="s">
        <v>11</v>
      </c>
      <c r="L235" s="9" t="s">
        <v>11</v>
      </c>
      <c r="M235" s="9" t="s">
        <v>169</v>
      </c>
      <c r="N235" s="11" t="str">
        <f t="shared" si="19"/>
        <v>R1018</v>
      </c>
    </row>
    <row r="236" spans="1:14" x14ac:dyDescent="0.3">
      <c r="A236" s="9" t="s">
        <v>262</v>
      </c>
      <c r="B236" s="9">
        <v>2000</v>
      </c>
      <c r="C236" s="13">
        <f t="shared" si="15"/>
        <v>2000</v>
      </c>
      <c r="D236" s="9" t="s">
        <v>30</v>
      </c>
      <c r="E236" s="11" t="str">
        <f t="shared" si="16"/>
        <v>Dec</v>
      </c>
      <c r="F236" s="9">
        <v>11</v>
      </c>
      <c r="G236" s="14">
        <f t="shared" si="17"/>
        <v>36871</v>
      </c>
      <c r="H236" s="11">
        <f t="shared" si="18"/>
        <v>22</v>
      </c>
      <c r="I236" s="9">
        <v>0</v>
      </c>
      <c r="J236" s="30">
        <v>2254.8000000000002</v>
      </c>
      <c r="K236" s="9" t="s">
        <v>11</v>
      </c>
      <c r="L236" s="9" t="s">
        <v>12</v>
      </c>
      <c r="M236" s="9" t="s">
        <v>167</v>
      </c>
      <c r="N236" s="11" t="str">
        <f t="shared" si="19"/>
        <v>R1016</v>
      </c>
    </row>
    <row r="237" spans="1:14" x14ac:dyDescent="0.3">
      <c r="A237" s="9" t="s">
        <v>263</v>
      </c>
      <c r="B237" s="9">
        <v>2002</v>
      </c>
      <c r="C237" s="13">
        <f t="shared" si="15"/>
        <v>2002</v>
      </c>
      <c r="D237" s="9" t="s">
        <v>10</v>
      </c>
      <c r="E237" s="11" t="str">
        <f t="shared" si="16"/>
        <v>Jul</v>
      </c>
      <c r="F237" s="9">
        <v>15</v>
      </c>
      <c r="G237" s="14">
        <f t="shared" si="17"/>
        <v>37452</v>
      </c>
      <c r="H237" s="11">
        <f t="shared" si="18"/>
        <v>20</v>
      </c>
      <c r="I237" s="9">
        <v>0</v>
      </c>
      <c r="J237" s="30">
        <v>2257.48</v>
      </c>
      <c r="K237" s="9" t="s">
        <v>11</v>
      </c>
      <c r="L237" s="9" t="s">
        <v>16</v>
      </c>
      <c r="M237" s="9" t="s">
        <v>23</v>
      </c>
      <c r="N237" s="11" t="str">
        <f t="shared" si="19"/>
        <v>R1012</v>
      </c>
    </row>
    <row r="238" spans="1:14" x14ac:dyDescent="0.3">
      <c r="A238" s="9" t="s">
        <v>264</v>
      </c>
      <c r="B238" s="9">
        <v>2002</v>
      </c>
      <c r="C238" s="13">
        <f t="shared" si="15"/>
        <v>2002</v>
      </c>
      <c r="D238" s="9" t="s">
        <v>15</v>
      </c>
      <c r="E238" s="11" t="str">
        <f t="shared" si="16"/>
        <v>Nov</v>
      </c>
      <c r="F238" s="9">
        <v>12</v>
      </c>
      <c r="G238" s="14">
        <f t="shared" si="17"/>
        <v>37572</v>
      </c>
      <c r="H238" s="11">
        <f t="shared" si="18"/>
        <v>20</v>
      </c>
      <c r="I238" s="9">
        <v>0</v>
      </c>
      <c r="J238" s="30">
        <v>2261.5700000000002</v>
      </c>
      <c r="K238" s="9" t="s">
        <v>11</v>
      </c>
      <c r="L238" s="9" t="s">
        <v>16</v>
      </c>
      <c r="M238" s="9" t="s">
        <v>23</v>
      </c>
      <c r="N238" s="11" t="str">
        <f t="shared" si="19"/>
        <v>R1012</v>
      </c>
    </row>
    <row r="239" spans="1:14" x14ac:dyDescent="0.3">
      <c r="A239" s="9" t="s">
        <v>265</v>
      </c>
      <c r="B239" s="9">
        <v>1991</v>
      </c>
      <c r="C239" s="13">
        <f t="shared" si="15"/>
        <v>1991</v>
      </c>
      <c r="D239" s="9" t="s">
        <v>18</v>
      </c>
      <c r="E239" s="11" t="str">
        <f t="shared" si="16"/>
        <v>Jun</v>
      </c>
      <c r="F239" s="9">
        <v>16</v>
      </c>
      <c r="G239" s="14">
        <f t="shared" si="17"/>
        <v>33405</v>
      </c>
      <c r="H239" s="11">
        <f t="shared" si="18"/>
        <v>31</v>
      </c>
      <c r="I239" s="9">
        <v>3</v>
      </c>
      <c r="J239" s="30">
        <v>2277.7199999999998</v>
      </c>
      <c r="K239" s="9" t="s">
        <v>11</v>
      </c>
      <c r="L239" s="9" t="s">
        <v>16</v>
      </c>
      <c r="M239" s="9" t="s">
        <v>13</v>
      </c>
      <c r="N239" s="11" t="str">
        <f t="shared" si="19"/>
        <v>R1013</v>
      </c>
    </row>
    <row r="240" spans="1:14" x14ac:dyDescent="0.3">
      <c r="A240" s="9" t="s">
        <v>266</v>
      </c>
      <c r="B240" s="9">
        <v>1989</v>
      </c>
      <c r="C240" s="13">
        <f t="shared" si="15"/>
        <v>1989</v>
      </c>
      <c r="D240" s="9" t="s">
        <v>36</v>
      </c>
      <c r="E240" s="11" t="str">
        <f t="shared" si="16"/>
        <v>Oct</v>
      </c>
      <c r="F240" s="9">
        <v>5</v>
      </c>
      <c r="G240" s="14">
        <f t="shared" si="17"/>
        <v>32786</v>
      </c>
      <c r="H240" s="11">
        <f t="shared" si="18"/>
        <v>33</v>
      </c>
      <c r="I240" s="9">
        <v>3</v>
      </c>
      <c r="J240" s="30">
        <v>2295.2399999999998</v>
      </c>
      <c r="K240" s="9" t="s">
        <v>11</v>
      </c>
      <c r="L240" s="9" t="s">
        <v>16</v>
      </c>
      <c r="M240" s="9" t="s">
        <v>13</v>
      </c>
      <c r="N240" s="11" t="str">
        <f t="shared" si="19"/>
        <v>R1013</v>
      </c>
    </row>
    <row r="241" spans="1:14" x14ac:dyDescent="0.3">
      <c r="A241" s="9" t="s">
        <v>267</v>
      </c>
      <c r="B241" s="9">
        <v>1996</v>
      </c>
      <c r="C241" s="13">
        <f t="shared" si="15"/>
        <v>1996</v>
      </c>
      <c r="D241" s="9" t="s">
        <v>15</v>
      </c>
      <c r="E241" s="11" t="str">
        <f t="shared" si="16"/>
        <v>Nov</v>
      </c>
      <c r="F241" s="9">
        <v>28</v>
      </c>
      <c r="G241" s="14">
        <f t="shared" si="17"/>
        <v>35397</v>
      </c>
      <c r="H241" s="11">
        <f t="shared" si="18"/>
        <v>26</v>
      </c>
      <c r="I241" s="9">
        <v>0</v>
      </c>
      <c r="J241" s="30">
        <v>2302.3000000000002</v>
      </c>
      <c r="K241" s="9" t="s">
        <v>16</v>
      </c>
      <c r="L241" s="9" t="s">
        <v>11</v>
      </c>
      <c r="M241" s="9" t="s">
        <v>41</v>
      </c>
      <c r="N241" s="11" t="str">
        <f t="shared" si="19"/>
        <v>R1011</v>
      </c>
    </row>
    <row r="242" spans="1:14" x14ac:dyDescent="0.3">
      <c r="A242" s="9" t="s">
        <v>268</v>
      </c>
      <c r="B242" s="9">
        <v>2004</v>
      </c>
      <c r="C242" s="13">
        <f t="shared" si="15"/>
        <v>2004</v>
      </c>
      <c r="D242" s="9" t="s">
        <v>20</v>
      </c>
      <c r="E242" s="11" t="str">
        <f t="shared" si="16"/>
        <v>Sep</v>
      </c>
      <c r="F242" s="9">
        <v>6</v>
      </c>
      <c r="G242" s="14">
        <f t="shared" si="17"/>
        <v>38236</v>
      </c>
      <c r="H242" s="11">
        <f t="shared" si="18"/>
        <v>18</v>
      </c>
      <c r="I242" s="9">
        <v>2</v>
      </c>
      <c r="J242" s="30">
        <v>2304</v>
      </c>
      <c r="K242" s="9" t="s">
        <v>11</v>
      </c>
      <c r="L242" s="9" t="s">
        <v>12</v>
      </c>
      <c r="M242" s="9" t="s">
        <v>13</v>
      </c>
      <c r="N242" s="11" t="str">
        <f t="shared" si="19"/>
        <v>R1013</v>
      </c>
    </row>
    <row r="243" spans="1:14" x14ac:dyDescent="0.3">
      <c r="A243" s="9" t="s">
        <v>269</v>
      </c>
      <c r="B243" s="9">
        <v>1996</v>
      </c>
      <c r="C243" s="13">
        <f t="shared" si="15"/>
        <v>1996</v>
      </c>
      <c r="D243" s="9" t="s">
        <v>30</v>
      </c>
      <c r="E243" s="11" t="str">
        <f t="shared" si="16"/>
        <v>Dec</v>
      </c>
      <c r="F243" s="9">
        <v>17</v>
      </c>
      <c r="G243" s="14">
        <f t="shared" si="17"/>
        <v>35416</v>
      </c>
      <c r="H243" s="11">
        <f t="shared" si="18"/>
        <v>26</v>
      </c>
      <c r="I243" s="9">
        <v>0</v>
      </c>
      <c r="J243" s="30">
        <v>2322.62</v>
      </c>
      <c r="K243" s="9" t="s">
        <v>11</v>
      </c>
      <c r="L243" s="9" t="s">
        <v>16</v>
      </c>
      <c r="M243" s="9" t="s">
        <v>13</v>
      </c>
      <c r="N243" s="11" t="str">
        <f t="shared" si="19"/>
        <v>R1013</v>
      </c>
    </row>
    <row r="244" spans="1:14" x14ac:dyDescent="0.3">
      <c r="A244" s="9" t="s">
        <v>270</v>
      </c>
      <c r="B244" s="9">
        <v>2003</v>
      </c>
      <c r="C244" s="13">
        <f t="shared" si="15"/>
        <v>2003</v>
      </c>
      <c r="D244" s="9" t="s">
        <v>15</v>
      </c>
      <c r="E244" s="11" t="str">
        <f t="shared" si="16"/>
        <v>Nov</v>
      </c>
      <c r="F244" s="9">
        <v>18</v>
      </c>
      <c r="G244" s="14">
        <f t="shared" si="17"/>
        <v>37943</v>
      </c>
      <c r="H244" s="11">
        <f t="shared" si="18"/>
        <v>19</v>
      </c>
      <c r="I244" s="9">
        <v>1</v>
      </c>
      <c r="J244" s="30">
        <v>2331.52</v>
      </c>
      <c r="K244" s="9" t="s">
        <v>11</v>
      </c>
      <c r="L244" s="9" t="s">
        <v>12</v>
      </c>
      <c r="M244" s="9" t="s">
        <v>41</v>
      </c>
      <c r="N244" s="11" t="str">
        <f t="shared" si="19"/>
        <v>R1011</v>
      </c>
    </row>
    <row r="245" spans="1:14" x14ac:dyDescent="0.3">
      <c r="A245" s="9" t="s">
        <v>271</v>
      </c>
      <c r="B245" s="9">
        <v>1998</v>
      </c>
      <c r="C245" s="13">
        <f t="shared" si="15"/>
        <v>1998</v>
      </c>
      <c r="D245" s="9" t="s">
        <v>36</v>
      </c>
      <c r="E245" s="11" t="str">
        <f t="shared" si="16"/>
        <v>Oct</v>
      </c>
      <c r="F245" s="9">
        <v>21</v>
      </c>
      <c r="G245" s="14">
        <f t="shared" si="17"/>
        <v>36089</v>
      </c>
      <c r="H245" s="11">
        <f t="shared" si="18"/>
        <v>24</v>
      </c>
      <c r="I245" s="9">
        <v>0</v>
      </c>
      <c r="J245" s="30">
        <v>2352.9699999999998</v>
      </c>
      <c r="K245" s="9" t="s">
        <v>12</v>
      </c>
      <c r="L245" s="9" t="s">
        <v>12</v>
      </c>
      <c r="M245" s="9" t="s">
        <v>23</v>
      </c>
      <c r="N245" s="11" t="str">
        <f t="shared" si="19"/>
        <v>R1012</v>
      </c>
    </row>
    <row r="246" spans="1:14" x14ac:dyDescent="0.3">
      <c r="A246" s="9" t="s">
        <v>272</v>
      </c>
      <c r="B246" s="9">
        <v>2002</v>
      </c>
      <c r="C246" s="13">
        <f t="shared" si="15"/>
        <v>2002</v>
      </c>
      <c r="D246" s="9" t="s">
        <v>15</v>
      </c>
      <c r="E246" s="11" t="str">
        <f t="shared" si="16"/>
        <v>Nov</v>
      </c>
      <c r="F246" s="9">
        <v>5</v>
      </c>
      <c r="G246" s="14">
        <f t="shared" si="17"/>
        <v>37565</v>
      </c>
      <c r="H246" s="11">
        <f t="shared" si="18"/>
        <v>20</v>
      </c>
      <c r="I246" s="9">
        <v>1</v>
      </c>
      <c r="J246" s="30">
        <v>2362.23</v>
      </c>
      <c r="K246" s="9" t="s">
        <v>11</v>
      </c>
      <c r="L246" s="9" t="s">
        <v>16</v>
      </c>
      <c r="M246" s="9" t="s">
        <v>23</v>
      </c>
      <c r="N246" s="11" t="str">
        <f t="shared" si="19"/>
        <v>R1012</v>
      </c>
    </row>
    <row r="247" spans="1:14" x14ac:dyDescent="0.3">
      <c r="A247" s="9" t="s">
        <v>273</v>
      </c>
      <c r="B247" s="9">
        <v>1988</v>
      </c>
      <c r="C247" s="13">
        <f t="shared" si="15"/>
        <v>1988</v>
      </c>
      <c r="D247" s="9" t="s">
        <v>30</v>
      </c>
      <c r="E247" s="11" t="str">
        <f t="shared" si="16"/>
        <v>Dec</v>
      </c>
      <c r="F247" s="9">
        <v>12</v>
      </c>
      <c r="G247" s="14">
        <f t="shared" si="17"/>
        <v>32489</v>
      </c>
      <c r="H247" s="11">
        <f t="shared" si="18"/>
        <v>34</v>
      </c>
      <c r="I247" s="9">
        <v>3</v>
      </c>
      <c r="J247" s="30">
        <v>2373.3000000000002</v>
      </c>
      <c r="K247" s="9" t="s">
        <v>11</v>
      </c>
      <c r="L247" s="9" t="s">
        <v>11</v>
      </c>
      <c r="M247" s="9" t="s">
        <v>13</v>
      </c>
      <c r="N247" s="11" t="str">
        <f t="shared" si="19"/>
        <v>R1013</v>
      </c>
    </row>
    <row r="248" spans="1:14" x14ac:dyDescent="0.3">
      <c r="A248" s="9" t="s">
        <v>274</v>
      </c>
      <c r="B248" s="9">
        <v>1999</v>
      </c>
      <c r="C248" s="13">
        <f t="shared" si="15"/>
        <v>1999</v>
      </c>
      <c r="D248" s="9" t="s">
        <v>30</v>
      </c>
      <c r="E248" s="11" t="str">
        <f t="shared" si="16"/>
        <v>Dec</v>
      </c>
      <c r="F248" s="9">
        <v>17</v>
      </c>
      <c r="G248" s="14">
        <f t="shared" si="17"/>
        <v>36511</v>
      </c>
      <c r="H248" s="11">
        <f t="shared" si="18"/>
        <v>23</v>
      </c>
      <c r="I248" s="9">
        <v>0</v>
      </c>
      <c r="J248" s="30">
        <v>2395.17</v>
      </c>
      <c r="K248" s="9" t="s">
        <v>11</v>
      </c>
      <c r="L248" s="9" t="s">
        <v>16</v>
      </c>
      <c r="M248" s="9" t="s">
        <v>275</v>
      </c>
      <c r="N248" s="11" t="str">
        <f t="shared" si="19"/>
        <v>R1014</v>
      </c>
    </row>
    <row r="249" spans="1:14" x14ac:dyDescent="0.3">
      <c r="A249" s="9" t="s">
        <v>276</v>
      </c>
      <c r="B249" s="9">
        <v>1999</v>
      </c>
      <c r="C249" s="13">
        <f t="shared" si="15"/>
        <v>1999</v>
      </c>
      <c r="D249" s="9" t="s">
        <v>34</v>
      </c>
      <c r="E249" s="11" t="str">
        <f t="shared" si="16"/>
        <v>Aug</v>
      </c>
      <c r="F249" s="9">
        <v>10</v>
      </c>
      <c r="G249" s="14">
        <f t="shared" si="17"/>
        <v>36382</v>
      </c>
      <c r="H249" s="11">
        <f t="shared" si="18"/>
        <v>23</v>
      </c>
      <c r="I249" s="9">
        <v>0</v>
      </c>
      <c r="J249" s="30">
        <v>2396.1</v>
      </c>
      <c r="K249" s="9" t="s">
        <v>11</v>
      </c>
      <c r="L249" s="9" t="s">
        <v>16</v>
      </c>
      <c r="M249" s="9" t="s">
        <v>165</v>
      </c>
      <c r="N249" s="11" t="str">
        <f t="shared" si="19"/>
        <v>R1019</v>
      </c>
    </row>
    <row r="250" spans="1:14" x14ac:dyDescent="0.3">
      <c r="A250" s="9" t="s">
        <v>277</v>
      </c>
      <c r="B250" s="9">
        <v>2001</v>
      </c>
      <c r="C250" s="13">
        <f t="shared" si="15"/>
        <v>2001</v>
      </c>
      <c r="D250" s="9" t="s">
        <v>18</v>
      </c>
      <c r="E250" s="11" t="str">
        <f t="shared" si="16"/>
        <v>Jun</v>
      </c>
      <c r="F250" s="9">
        <v>3</v>
      </c>
      <c r="G250" s="14">
        <f t="shared" si="17"/>
        <v>37045</v>
      </c>
      <c r="H250" s="11">
        <f t="shared" si="18"/>
        <v>22</v>
      </c>
      <c r="I250" s="9">
        <v>0</v>
      </c>
      <c r="J250" s="30">
        <v>2404.73</v>
      </c>
      <c r="K250" s="9" t="s">
        <v>11</v>
      </c>
      <c r="L250" s="9" t="s">
        <v>12</v>
      </c>
      <c r="M250" s="9" t="s">
        <v>23</v>
      </c>
      <c r="N250" s="11" t="str">
        <f t="shared" si="19"/>
        <v>R1012</v>
      </c>
    </row>
    <row r="251" spans="1:14" x14ac:dyDescent="0.3">
      <c r="A251" s="9" t="s">
        <v>278</v>
      </c>
      <c r="B251" s="9">
        <v>1999</v>
      </c>
      <c r="C251" s="13">
        <f t="shared" si="15"/>
        <v>1999</v>
      </c>
      <c r="D251" s="9" t="s">
        <v>15</v>
      </c>
      <c r="E251" s="11" t="str">
        <f t="shared" si="16"/>
        <v>Nov</v>
      </c>
      <c r="F251" s="9">
        <v>12</v>
      </c>
      <c r="G251" s="14">
        <f t="shared" si="17"/>
        <v>36476</v>
      </c>
      <c r="H251" s="11">
        <f t="shared" si="18"/>
        <v>23</v>
      </c>
      <c r="I251" s="9">
        <v>1</v>
      </c>
      <c r="J251" s="30">
        <v>2416.96</v>
      </c>
      <c r="K251" s="9" t="s">
        <v>11</v>
      </c>
      <c r="L251" s="9" t="s">
        <v>11</v>
      </c>
      <c r="M251" s="9" t="s">
        <v>41</v>
      </c>
      <c r="N251" s="11" t="str">
        <f t="shared" si="19"/>
        <v>R1011</v>
      </c>
    </row>
    <row r="252" spans="1:14" x14ac:dyDescent="0.3">
      <c r="A252" s="9" t="s">
        <v>279</v>
      </c>
      <c r="B252" s="9">
        <v>1999</v>
      </c>
      <c r="C252" s="13">
        <f t="shared" si="15"/>
        <v>1999</v>
      </c>
      <c r="D252" s="9" t="s">
        <v>15</v>
      </c>
      <c r="E252" s="11" t="str">
        <f t="shared" si="16"/>
        <v>Nov</v>
      </c>
      <c r="F252" s="9">
        <v>21</v>
      </c>
      <c r="G252" s="14">
        <f t="shared" si="17"/>
        <v>36485</v>
      </c>
      <c r="H252" s="11">
        <f t="shared" si="18"/>
        <v>23</v>
      </c>
      <c r="I252" s="9">
        <v>1</v>
      </c>
      <c r="J252" s="30">
        <v>2438.06</v>
      </c>
      <c r="K252" s="9" t="s">
        <v>11</v>
      </c>
      <c r="L252" s="9" t="s">
        <v>11</v>
      </c>
      <c r="M252" s="9" t="s">
        <v>13</v>
      </c>
      <c r="N252" s="11" t="str">
        <f t="shared" si="19"/>
        <v>R1013</v>
      </c>
    </row>
    <row r="253" spans="1:14" x14ac:dyDescent="0.3">
      <c r="A253" s="9" t="s">
        <v>280</v>
      </c>
      <c r="B253" s="9">
        <v>2002</v>
      </c>
      <c r="C253" s="13">
        <f t="shared" si="15"/>
        <v>2002</v>
      </c>
      <c r="D253" s="9" t="s">
        <v>10</v>
      </c>
      <c r="E253" s="11" t="str">
        <f t="shared" si="16"/>
        <v>Jul</v>
      </c>
      <c r="F253" s="9">
        <v>29</v>
      </c>
      <c r="G253" s="14">
        <f t="shared" si="17"/>
        <v>37466</v>
      </c>
      <c r="H253" s="11">
        <f t="shared" si="18"/>
        <v>20</v>
      </c>
      <c r="I253" s="9">
        <v>0</v>
      </c>
      <c r="J253" s="30">
        <v>2457.21</v>
      </c>
      <c r="K253" s="9" t="s">
        <v>11</v>
      </c>
      <c r="L253" s="9" t="s">
        <v>16</v>
      </c>
      <c r="M253" s="9" t="s">
        <v>246</v>
      </c>
      <c r="N253" s="11" t="str">
        <f t="shared" si="19"/>
        <v>R1024</v>
      </c>
    </row>
    <row r="254" spans="1:14" x14ac:dyDescent="0.3">
      <c r="A254" s="9" t="s">
        <v>281</v>
      </c>
      <c r="B254" s="9">
        <v>1998</v>
      </c>
      <c r="C254" s="13">
        <f t="shared" si="15"/>
        <v>1998</v>
      </c>
      <c r="D254" s="9" t="s">
        <v>15</v>
      </c>
      <c r="E254" s="11" t="str">
        <f t="shared" si="16"/>
        <v>Nov</v>
      </c>
      <c r="F254" s="9">
        <v>19</v>
      </c>
      <c r="G254" s="14">
        <f t="shared" si="17"/>
        <v>36118</v>
      </c>
      <c r="H254" s="11">
        <f t="shared" si="18"/>
        <v>24</v>
      </c>
      <c r="I254" s="9">
        <v>0</v>
      </c>
      <c r="J254" s="30">
        <v>2457.5</v>
      </c>
      <c r="K254" s="9" t="s">
        <v>11</v>
      </c>
      <c r="L254" s="9" t="s">
        <v>16</v>
      </c>
      <c r="M254" s="9" t="s">
        <v>41</v>
      </c>
      <c r="N254" s="11" t="str">
        <f t="shared" si="19"/>
        <v>R1011</v>
      </c>
    </row>
    <row r="255" spans="1:14" x14ac:dyDescent="0.3">
      <c r="A255" s="9" t="s">
        <v>282</v>
      </c>
      <c r="B255" s="9">
        <v>2002</v>
      </c>
      <c r="C255" s="13">
        <f t="shared" si="15"/>
        <v>2002</v>
      </c>
      <c r="D255" s="9" t="s">
        <v>10</v>
      </c>
      <c r="E255" s="11" t="str">
        <f t="shared" si="16"/>
        <v>Jul</v>
      </c>
      <c r="F255" s="9">
        <v>11</v>
      </c>
      <c r="G255" s="14">
        <f t="shared" si="17"/>
        <v>37448</v>
      </c>
      <c r="H255" s="11">
        <f t="shared" si="18"/>
        <v>20</v>
      </c>
      <c r="I255" s="9">
        <v>0</v>
      </c>
      <c r="J255" s="30">
        <v>2459.7199999999998</v>
      </c>
      <c r="K255" s="9" t="s">
        <v>11</v>
      </c>
      <c r="L255" s="9" t="s">
        <v>11</v>
      </c>
      <c r="M255" s="9" t="s">
        <v>246</v>
      </c>
      <c r="N255" s="11" t="str">
        <f t="shared" si="19"/>
        <v>R1024</v>
      </c>
    </row>
    <row r="256" spans="1:14" x14ac:dyDescent="0.3">
      <c r="A256" s="9" t="s">
        <v>283</v>
      </c>
      <c r="B256" s="9">
        <v>1998</v>
      </c>
      <c r="C256" s="13">
        <f t="shared" si="15"/>
        <v>1998</v>
      </c>
      <c r="D256" s="9" t="s">
        <v>34</v>
      </c>
      <c r="E256" s="11" t="str">
        <f t="shared" si="16"/>
        <v>Aug</v>
      </c>
      <c r="F256" s="9">
        <v>17</v>
      </c>
      <c r="G256" s="14">
        <f t="shared" si="17"/>
        <v>36024</v>
      </c>
      <c r="H256" s="11">
        <f t="shared" si="18"/>
        <v>24</v>
      </c>
      <c r="I256" s="9">
        <v>0</v>
      </c>
      <c r="J256" s="30">
        <v>2464.62</v>
      </c>
      <c r="K256" s="9" t="s">
        <v>11</v>
      </c>
      <c r="L256" s="9" t="s">
        <v>12</v>
      </c>
      <c r="M256" s="9" t="s">
        <v>13</v>
      </c>
      <c r="N256" s="11" t="str">
        <f t="shared" si="19"/>
        <v>R1013</v>
      </c>
    </row>
    <row r="257" spans="1:14" x14ac:dyDescent="0.3">
      <c r="A257" s="9" t="s">
        <v>284</v>
      </c>
      <c r="B257" s="9">
        <v>1998</v>
      </c>
      <c r="C257" s="13">
        <f t="shared" si="15"/>
        <v>1998</v>
      </c>
      <c r="D257" s="9" t="s">
        <v>10</v>
      </c>
      <c r="E257" s="11" t="str">
        <f t="shared" si="16"/>
        <v>Jul</v>
      </c>
      <c r="F257" s="9">
        <v>2</v>
      </c>
      <c r="G257" s="14">
        <f t="shared" si="17"/>
        <v>35978</v>
      </c>
      <c r="H257" s="11">
        <f t="shared" si="18"/>
        <v>24</v>
      </c>
      <c r="I257" s="9">
        <v>0</v>
      </c>
      <c r="J257" s="30">
        <v>2473.33</v>
      </c>
      <c r="K257" s="9" t="s">
        <v>11</v>
      </c>
      <c r="L257" s="9" t="s">
        <v>12</v>
      </c>
      <c r="M257" s="9" t="s">
        <v>13</v>
      </c>
      <c r="N257" s="11" t="str">
        <f t="shared" si="19"/>
        <v>R1013</v>
      </c>
    </row>
    <row r="258" spans="1:14" x14ac:dyDescent="0.3">
      <c r="A258" s="9" t="s">
        <v>285</v>
      </c>
      <c r="B258" s="9">
        <v>1998</v>
      </c>
      <c r="C258" s="13">
        <f t="shared" si="15"/>
        <v>1998</v>
      </c>
      <c r="D258" s="9" t="s">
        <v>18</v>
      </c>
      <c r="E258" s="11" t="str">
        <f t="shared" si="16"/>
        <v>Jun</v>
      </c>
      <c r="F258" s="9">
        <v>20</v>
      </c>
      <c r="G258" s="14">
        <f t="shared" si="17"/>
        <v>35966</v>
      </c>
      <c r="H258" s="11">
        <f t="shared" si="18"/>
        <v>24</v>
      </c>
      <c r="I258" s="9">
        <v>0</v>
      </c>
      <c r="J258" s="30">
        <v>2480.98</v>
      </c>
      <c r="K258" s="9" t="s">
        <v>11</v>
      </c>
      <c r="L258" s="9" t="s">
        <v>11</v>
      </c>
      <c r="M258" s="9" t="s">
        <v>13</v>
      </c>
      <c r="N258" s="11" t="str">
        <f t="shared" si="19"/>
        <v>R1013</v>
      </c>
    </row>
    <row r="259" spans="1:14" x14ac:dyDescent="0.3">
      <c r="A259" s="9" t="s">
        <v>286</v>
      </c>
      <c r="B259" s="9">
        <v>1995</v>
      </c>
      <c r="C259" s="13">
        <f t="shared" ref="C259:C322" si="20">ROUND(IF(ISBLANK(B259),AVERAGE($B$2:$B$2344),B259),0)</f>
        <v>1995</v>
      </c>
      <c r="D259" s="9" t="s">
        <v>15</v>
      </c>
      <c r="E259" s="11" t="str">
        <f t="shared" ref="E259:E322" si="21">IF(ISBLANK(D259),"Sep",D259)</f>
        <v>Nov</v>
      </c>
      <c r="F259" s="9">
        <v>6</v>
      </c>
      <c r="G259" s="14">
        <f t="shared" ref="G259:G322" si="22">DATEVALUE(F259&amp;"-"&amp;E259&amp;"-"&amp;C259)</f>
        <v>35009</v>
      </c>
      <c r="H259" s="11">
        <f t="shared" ref="H259:H322" si="23">DATEDIF(G259,"08-06-2023","y")</f>
        <v>27</v>
      </c>
      <c r="I259" s="9">
        <v>0</v>
      </c>
      <c r="J259" s="30">
        <v>2483.7399999999998</v>
      </c>
      <c r="K259" s="9" t="s">
        <v>12</v>
      </c>
      <c r="L259" s="9" t="s">
        <v>11</v>
      </c>
      <c r="M259" s="9" t="s">
        <v>13</v>
      </c>
      <c r="N259" s="11" t="str">
        <f t="shared" ref="N259:N322" si="24">IF(ISBLANK(M259),"Unknown",M259)</f>
        <v>R1013</v>
      </c>
    </row>
    <row r="260" spans="1:14" x14ac:dyDescent="0.3">
      <c r="A260" s="9" t="s">
        <v>287</v>
      </c>
      <c r="B260" s="9">
        <v>1995</v>
      </c>
      <c r="C260" s="13">
        <f t="shared" si="20"/>
        <v>1995</v>
      </c>
      <c r="D260" s="9" t="s">
        <v>36</v>
      </c>
      <c r="E260" s="11" t="str">
        <f t="shared" si="21"/>
        <v>Oct</v>
      </c>
      <c r="F260" s="9">
        <v>14</v>
      </c>
      <c r="G260" s="14">
        <f t="shared" si="22"/>
        <v>34986</v>
      </c>
      <c r="H260" s="11">
        <f t="shared" si="23"/>
        <v>27</v>
      </c>
      <c r="I260" s="9">
        <v>0</v>
      </c>
      <c r="J260" s="30">
        <v>2494.02</v>
      </c>
      <c r="K260" s="9" t="s">
        <v>12</v>
      </c>
      <c r="L260" s="9" t="s">
        <v>16</v>
      </c>
      <c r="M260" s="9" t="s">
        <v>41</v>
      </c>
      <c r="N260" s="11" t="str">
        <f t="shared" si="24"/>
        <v>R1011</v>
      </c>
    </row>
    <row r="261" spans="1:14" x14ac:dyDescent="0.3">
      <c r="A261" s="9" t="s">
        <v>288</v>
      </c>
      <c r="B261" s="9">
        <v>1995</v>
      </c>
      <c r="C261" s="13">
        <f t="shared" si="20"/>
        <v>1995</v>
      </c>
      <c r="D261" s="9" t="s">
        <v>10</v>
      </c>
      <c r="E261" s="11" t="str">
        <f t="shared" si="21"/>
        <v>Jul</v>
      </c>
      <c r="F261" s="9">
        <v>9</v>
      </c>
      <c r="G261" s="14">
        <f t="shared" si="22"/>
        <v>34889</v>
      </c>
      <c r="H261" s="11">
        <f t="shared" si="23"/>
        <v>27</v>
      </c>
      <c r="I261" s="9">
        <v>0</v>
      </c>
      <c r="J261" s="30">
        <v>2497.04</v>
      </c>
      <c r="K261" s="9" t="s">
        <v>12</v>
      </c>
      <c r="L261" s="9" t="s">
        <v>12</v>
      </c>
      <c r="M261" s="9" t="s">
        <v>13</v>
      </c>
      <c r="N261" s="11" t="str">
        <f t="shared" si="24"/>
        <v>R1013</v>
      </c>
    </row>
    <row r="262" spans="1:14" x14ac:dyDescent="0.3">
      <c r="A262" s="9" t="s">
        <v>289</v>
      </c>
      <c r="B262" s="9">
        <v>1995</v>
      </c>
      <c r="C262" s="13">
        <f t="shared" si="20"/>
        <v>1995</v>
      </c>
      <c r="D262" s="9" t="s">
        <v>36</v>
      </c>
      <c r="E262" s="11" t="str">
        <f t="shared" si="21"/>
        <v>Oct</v>
      </c>
      <c r="F262" s="9">
        <v>15</v>
      </c>
      <c r="G262" s="14">
        <f t="shared" si="22"/>
        <v>34987</v>
      </c>
      <c r="H262" s="11">
        <f t="shared" si="23"/>
        <v>27</v>
      </c>
      <c r="I262" s="9">
        <v>0</v>
      </c>
      <c r="J262" s="30">
        <v>2498.41</v>
      </c>
      <c r="K262" s="9" t="s">
        <v>12</v>
      </c>
      <c r="L262" s="9" t="s">
        <v>12</v>
      </c>
      <c r="M262" s="9" t="s">
        <v>13</v>
      </c>
      <c r="N262" s="11" t="str">
        <f t="shared" si="24"/>
        <v>R1013</v>
      </c>
    </row>
    <row r="263" spans="1:14" x14ac:dyDescent="0.3">
      <c r="A263" s="9" t="s">
        <v>290</v>
      </c>
      <c r="B263" s="9">
        <v>2004</v>
      </c>
      <c r="C263" s="13">
        <f t="shared" si="20"/>
        <v>2004</v>
      </c>
      <c r="D263" s="9" t="s">
        <v>20</v>
      </c>
      <c r="E263" s="11" t="str">
        <f t="shared" si="21"/>
        <v>Sep</v>
      </c>
      <c r="F263" s="9">
        <v>6</v>
      </c>
      <c r="G263" s="14">
        <f t="shared" si="22"/>
        <v>38236</v>
      </c>
      <c r="H263" s="11">
        <f t="shared" si="23"/>
        <v>18</v>
      </c>
      <c r="I263" s="9">
        <v>0</v>
      </c>
      <c r="J263" s="30">
        <v>2500.9299999999998</v>
      </c>
      <c r="K263" s="9" t="s">
        <v>11</v>
      </c>
      <c r="L263" s="9" t="s">
        <v>11</v>
      </c>
      <c r="M263" s="9" t="s">
        <v>23</v>
      </c>
      <c r="N263" s="11" t="str">
        <f t="shared" si="24"/>
        <v>R1012</v>
      </c>
    </row>
    <row r="264" spans="1:14" x14ac:dyDescent="0.3">
      <c r="A264" s="9" t="s">
        <v>291</v>
      </c>
      <c r="B264" s="9">
        <v>1991</v>
      </c>
      <c r="C264" s="13">
        <f t="shared" si="20"/>
        <v>1991</v>
      </c>
      <c r="D264" s="9" t="s">
        <v>34</v>
      </c>
      <c r="E264" s="11" t="str">
        <f t="shared" si="21"/>
        <v>Aug</v>
      </c>
      <c r="F264" s="9">
        <v>5</v>
      </c>
      <c r="G264" s="14">
        <f t="shared" si="22"/>
        <v>33455</v>
      </c>
      <c r="H264" s="11">
        <f t="shared" si="23"/>
        <v>31</v>
      </c>
      <c r="I264" s="9">
        <v>3</v>
      </c>
      <c r="J264" s="30">
        <v>2510.79</v>
      </c>
      <c r="K264" s="9" t="s">
        <v>11</v>
      </c>
      <c r="L264" s="9" t="s">
        <v>16</v>
      </c>
      <c r="M264" s="9" t="s">
        <v>13</v>
      </c>
      <c r="N264" s="11" t="str">
        <f t="shared" si="24"/>
        <v>R1013</v>
      </c>
    </row>
    <row r="265" spans="1:14" x14ac:dyDescent="0.3">
      <c r="A265" s="9" t="s">
        <v>292</v>
      </c>
      <c r="B265" s="9">
        <v>1997</v>
      </c>
      <c r="C265" s="13">
        <f t="shared" si="20"/>
        <v>1997</v>
      </c>
      <c r="D265" s="9" t="s">
        <v>15</v>
      </c>
      <c r="E265" s="11" t="str">
        <f t="shared" si="21"/>
        <v>Nov</v>
      </c>
      <c r="F265" s="9">
        <v>2</v>
      </c>
      <c r="G265" s="14">
        <f t="shared" si="22"/>
        <v>35736</v>
      </c>
      <c r="H265" s="11">
        <f t="shared" si="23"/>
        <v>25</v>
      </c>
      <c r="I265" s="9">
        <v>0</v>
      </c>
      <c r="J265" s="30">
        <v>2523.17</v>
      </c>
      <c r="K265" s="9" t="s">
        <v>12</v>
      </c>
      <c r="L265" s="9" t="s">
        <v>16</v>
      </c>
      <c r="M265" s="9" t="s">
        <v>23</v>
      </c>
      <c r="N265" s="11" t="str">
        <f t="shared" si="24"/>
        <v>R1012</v>
      </c>
    </row>
    <row r="266" spans="1:14" x14ac:dyDescent="0.3">
      <c r="A266" s="9" t="s">
        <v>293</v>
      </c>
      <c r="B266" s="9">
        <v>2000</v>
      </c>
      <c r="C266" s="13">
        <f t="shared" si="20"/>
        <v>2000</v>
      </c>
      <c r="D266" s="9" t="s">
        <v>34</v>
      </c>
      <c r="E266" s="11" t="str">
        <f t="shared" si="21"/>
        <v>Aug</v>
      </c>
      <c r="F266" s="9">
        <v>25</v>
      </c>
      <c r="G266" s="14">
        <f t="shared" si="22"/>
        <v>36763</v>
      </c>
      <c r="H266" s="11">
        <f t="shared" si="23"/>
        <v>22</v>
      </c>
      <c r="I266" s="9">
        <v>0</v>
      </c>
      <c r="J266" s="30">
        <v>2527.8200000000002</v>
      </c>
      <c r="K266" s="9" t="s">
        <v>11</v>
      </c>
      <c r="L266" s="9" t="s">
        <v>12</v>
      </c>
      <c r="M266" s="9" t="s">
        <v>23</v>
      </c>
      <c r="N266" s="11" t="str">
        <f t="shared" si="24"/>
        <v>R1012</v>
      </c>
    </row>
    <row r="267" spans="1:14" x14ac:dyDescent="0.3">
      <c r="A267" s="9" t="s">
        <v>294</v>
      </c>
      <c r="B267" s="9">
        <v>1997</v>
      </c>
      <c r="C267" s="13">
        <f t="shared" si="20"/>
        <v>1997</v>
      </c>
      <c r="D267" s="9" t="s">
        <v>10</v>
      </c>
      <c r="E267" s="11" t="str">
        <f t="shared" si="21"/>
        <v>Jul</v>
      </c>
      <c r="F267" s="9">
        <v>28</v>
      </c>
      <c r="G267" s="14">
        <f t="shared" si="22"/>
        <v>35639</v>
      </c>
      <c r="H267" s="11">
        <f t="shared" si="23"/>
        <v>25</v>
      </c>
      <c r="I267" s="9">
        <v>0</v>
      </c>
      <c r="J267" s="30">
        <v>2534.39</v>
      </c>
      <c r="K267" s="9" t="s">
        <v>12</v>
      </c>
      <c r="L267" s="9" t="s">
        <v>12</v>
      </c>
      <c r="M267" s="9" t="s">
        <v>23</v>
      </c>
      <c r="N267" s="11" t="str">
        <f t="shared" si="24"/>
        <v>R1012</v>
      </c>
    </row>
    <row r="268" spans="1:14" x14ac:dyDescent="0.3">
      <c r="A268" s="9" t="s">
        <v>295</v>
      </c>
      <c r="B268" s="9">
        <v>1990</v>
      </c>
      <c r="C268" s="13">
        <f t="shared" si="20"/>
        <v>1990</v>
      </c>
      <c r="D268" s="9" t="s">
        <v>36</v>
      </c>
      <c r="E268" s="11" t="str">
        <f t="shared" si="21"/>
        <v>Oct</v>
      </c>
      <c r="F268" s="9">
        <v>1</v>
      </c>
      <c r="G268" s="14">
        <f t="shared" si="22"/>
        <v>33147</v>
      </c>
      <c r="H268" s="11">
        <f t="shared" si="23"/>
        <v>32</v>
      </c>
      <c r="I268" s="9">
        <v>3</v>
      </c>
      <c r="J268" s="30">
        <v>2540.39</v>
      </c>
      <c r="K268" s="9" t="s">
        <v>11</v>
      </c>
      <c r="L268" s="9" t="s">
        <v>11</v>
      </c>
      <c r="M268" s="9" t="s">
        <v>13</v>
      </c>
      <c r="N268" s="11" t="str">
        <f t="shared" si="24"/>
        <v>R1013</v>
      </c>
    </row>
    <row r="269" spans="1:14" x14ac:dyDescent="0.3">
      <c r="A269" s="9" t="s">
        <v>296</v>
      </c>
      <c r="B269" s="9">
        <v>1991</v>
      </c>
      <c r="C269" s="13">
        <f t="shared" si="20"/>
        <v>1991</v>
      </c>
      <c r="D269" s="9" t="s">
        <v>15</v>
      </c>
      <c r="E269" s="11" t="str">
        <f t="shared" si="21"/>
        <v>Nov</v>
      </c>
      <c r="F269" s="9">
        <v>17</v>
      </c>
      <c r="G269" s="14">
        <f t="shared" si="22"/>
        <v>33559</v>
      </c>
      <c r="H269" s="11">
        <f t="shared" si="23"/>
        <v>31</v>
      </c>
      <c r="I269" s="9">
        <v>3</v>
      </c>
      <c r="J269" s="30">
        <v>2545.6799999999998</v>
      </c>
      <c r="K269" s="9" t="s">
        <v>11</v>
      </c>
      <c r="L269" s="9" t="s">
        <v>16</v>
      </c>
      <c r="M269" s="9" t="s">
        <v>13</v>
      </c>
      <c r="N269" s="11" t="str">
        <f t="shared" si="24"/>
        <v>R1013</v>
      </c>
    </row>
    <row r="270" spans="1:14" x14ac:dyDescent="0.3">
      <c r="A270" s="9" t="s">
        <v>297</v>
      </c>
      <c r="B270" s="9">
        <v>2002</v>
      </c>
      <c r="C270" s="13">
        <f t="shared" si="20"/>
        <v>2002</v>
      </c>
      <c r="D270" s="9" t="s">
        <v>36</v>
      </c>
      <c r="E270" s="11" t="str">
        <f t="shared" si="21"/>
        <v>Oct</v>
      </c>
      <c r="F270" s="9">
        <v>11</v>
      </c>
      <c r="G270" s="14">
        <f t="shared" si="22"/>
        <v>37540</v>
      </c>
      <c r="H270" s="11">
        <f t="shared" si="23"/>
        <v>20</v>
      </c>
      <c r="I270" s="9">
        <v>2</v>
      </c>
      <c r="J270" s="30">
        <v>2566.4699999999998</v>
      </c>
      <c r="K270" s="9" t="s">
        <v>11</v>
      </c>
      <c r="L270" s="9" t="s">
        <v>12</v>
      </c>
      <c r="M270" s="9" t="s">
        <v>13</v>
      </c>
      <c r="N270" s="11" t="str">
        <f t="shared" si="24"/>
        <v>R1013</v>
      </c>
    </row>
    <row r="271" spans="1:14" x14ac:dyDescent="0.3">
      <c r="A271" s="9" t="s">
        <v>298</v>
      </c>
      <c r="B271" s="9">
        <v>2002</v>
      </c>
      <c r="C271" s="13">
        <f t="shared" si="20"/>
        <v>2002</v>
      </c>
      <c r="D271" s="9" t="s">
        <v>10</v>
      </c>
      <c r="E271" s="11" t="str">
        <f t="shared" si="21"/>
        <v>Jul</v>
      </c>
      <c r="F271" s="9">
        <v>20</v>
      </c>
      <c r="G271" s="14">
        <f t="shared" si="22"/>
        <v>37457</v>
      </c>
      <c r="H271" s="11">
        <f t="shared" si="23"/>
        <v>20</v>
      </c>
      <c r="I271" s="9">
        <v>0</v>
      </c>
      <c r="J271" s="30">
        <v>2585.04</v>
      </c>
      <c r="K271" s="9" t="s">
        <v>11</v>
      </c>
      <c r="L271" s="9" t="s">
        <v>11</v>
      </c>
      <c r="M271" s="9" t="s">
        <v>299</v>
      </c>
      <c r="N271" s="11" t="str">
        <f t="shared" si="24"/>
        <v>R1021</v>
      </c>
    </row>
    <row r="272" spans="1:14" x14ac:dyDescent="0.3">
      <c r="A272" s="9" t="s">
        <v>300</v>
      </c>
      <c r="B272" s="9">
        <v>2001</v>
      </c>
      <c r="C272" s="13">
        <f t="shared" si="20"/>
        <v>2001</v>
      </c>
      <c r="D272" s="9" t="s">
        <v>36</v>
      </c>
      <c r="E272" s="11" t="str">
        <f t="shared" si="21"/>
        <v>Oct</v>
      </c>
      <c r="F272" s="9">
        <v>15</v>
      </c>
      <c r="G272" s="14">
        <f t="shared" si="22"/>
        <v>37179</v>
      </c>
      <c r="H272" s="11">
        <f t="shared" si="23"/>
        <v>21</v>
      </c>
      <c r="I272" s="9">
        <v>1</v>
      </c>
      <c r="J272" s="30">
        <v>2585.27</v>
      </c>
      <c r="K272" s="9" t="s">
        <v>11</v>
      </c>
      <c r="L272" s="9" t="s">
        <v>12</v>
      </c>
      <c r="M272" s="9" t="s">
        <v>41</v>
      </c>
      <c r="N272" s="11" t="str">
        <f t="shared" si="24"/>
        <v>R1011</v>
      </c>
    </row>
    <row r="273" spans="1:14" x14ac:dyDescent="0.3">
      <c r="A273" s="9" t="s">
        <v>301</v>
      </c>
      <c r="B273" s="9">
        <v>2001</v>
      </c>
      <c r="C273" s="13">
        <f t="shared" si="20"/>
        <v>2001</v>
      </c>
      <c r="D273" s="9" t="s">
        <v>10</v>
      </c>
      <c r="E273" s="11" t="str">
        <f t="shared" si="21"/>
        <v>Jul</v>
      </c>
      <c r="F273" s="9">
        <v>28</v>
      </c>
      <c r="G273" s="14">
        <f t="shared" si="22"/>
        <v>37100</v>
      </c>
      <c r="H273" s="11">
        <f t="shared" si="23"/>
        <v>21</v>
      </c>
      <c r="I273" s="9">
        <v>0</v>
      </c>
      <c r="J273" s="30">
        <v>2585.85</v>
      </c>
      <c r="K273" s="9" t="s">
        <v>11</v>
      </c>
      <c r="L273" s="9" t="s">
        <v>11</v>
      </c>
      <c r="M273" s="9" t="s">
        <v>246</v>
      </c>
      <c r="N273" s="11" t="str">
        <f t="shared" si="24"/>
        <v>R1024</v>
      </c>
    </row>
    <row r="274" spans="1:14" x14ac:dyDescent="0.3">
      <c r="A274" s="9" t="s">
        <v>302</v>
      </c>
      <c r="B274" s="9">
        <v>2001</v>
      </c>
      <c r="C274" s="13">
        <f t="shared" si="20"/>
        <v>2001</v>
      </c>
      <c r="D274" s="9" t="s">
        <v>34</v>
      </c>
      <c r="E274" s="11" t="str">
        <f t="shared" si="21"/>
        <v>Aug</v>
      </c>
      <c r="F274" s="9">
        <v>26</v>
      </c>
      <c r="G274" s="14">
        <f t="shared" si="22"/>
        <v>37129</v>
      </c>
      <c r="H274" s="11">
        <f t="shared" si="23"/>
        <v>21</v>
      </c>
      <c r="I274" s="9">
        <v>1</v>
      </c>
      <c r="J274" s="30">
        <v>2597.7800000000002</v>
      </c>
      <c r="K274" s="9" t="s">
        <v>11</v>
      </c>
      <c r="L274" s="9" t="s">
        <v>16</v>
      </c>
      <c r="M274" s="9" t="s">
        <v>41</v>
      </c>
      <c r="N274" s="11" t="str">
        <f t="shared" si="24"/>
        <v>R1011</v>
      </c>
    </row>
    <row r="275" spans="1:14" x14ac:dyDescent="0.3">
      <c r="A275" s="9" t="s">
        <v>303</v>
      </c>
      <c r="B275" s="9">
        <v>1997</v>
      </c>
      <c r="C275" s="13">
        <f t="shared" si="20"/>
        <v>1997</v>
      </c>
      <c r="D275" s="9" t="s">
        <v>34</v>
      </c>
      <c r="E275" s="11" t="str">
        <f t="shared" si="21"/>
        <v>Aug</v>
      </c>
      <c r="F275" s="9">
        <v>26</v>
      </c>
      <c r="G275" s="14">
        <f t="shared" si="22"/>
        <v>35668</v>
      </c>
      <c r="H275" s="11">
        <f t="shared" si="23"/>
        <v>25</v>
      </c>
      <c r="I275" s="9">
        <v>0</v>
      </c>
      <c r="J275" s="30">
        <v>2632.99</v>
      </c>
      <c r="K275" s="9" t="s">
        <v>11</v>
      </c>
      <c r="L275" s="9" t="s">
        <v>16</v>
      </c>
      <c r="M275" s="9" t="s">
        <v>41</v>
      </c>
      <c r="N275" s="11" t="str">
        <f t="shared" si="24"/>
        <v>R1011</v>
      </c>
    </row>
    <row r="276" spans="1:14" x14ac:dyDescent="0.3">
      <c r="A276" s="9" t="s">
        <v>304</v>
      </c>
      <c r="B276" s="9">
        <v>2000</v>
      </c>
      <c r="C276" s="13">
        <f t="shared" si="20"/>
        <v>2000</v>
      </c>
      <c r="D276" s="9" t="s">
        <v>18</v>
      </c>
      <c r="E276" s="11" t="str">
        <f t="shared" si="21"/>
        <v>Jun</v>
      </c>
      <c r="F276" s="9">
        <v>24</v>
      </c>
      <c r="G276" s="14">
        <f t="shared" si="22"/>
        <v>36701</v>
      </c>
      <c r="H276" s="11">
        <f t="shared" si="23"/>
        <v>22</v>
      </c>
      <c r="I276" s="9">
        <v>1</v>
      </c>
      <c r="J276" s="30">
        <v>2639.04</v>
      </c>
      <c r="K276" s="9" t="s">
        <v>11</v>
      </c>
      <c r="L276" s="9" t="s">
        <v>11</v>
      </c>
      <c r="M276" s="9" t="s">
        <v>23</v>
      </c>
      <c r="N276" s="11" t="str">
        <f t="shared" si="24"/>
        <v>R1012</v>
      </c>
    </row>
    <row r="277" spans="1:14" x14ac:dyDescent="0.3">
      <c r="A277" s="9" t="s">
        <v>305</v>
      </c>
      <c r="B277" s="9">
        <v>2000</v>
      </c>
      <c r="C277" s="13">
        <f t="shared" si="20"/>
        <v>2000</v>
      </c>
      <c r="D277" s="9" t="s">
        <v>30</v>
      </c>
      <c r="E277" s="11" t="str">
        <f t="shared" si="21"/>
        <v>Dec</v>
      </c>
      <c r="F277" s="9">
        <v>9</v>
      </c>
      <c r="G277" s="14">
        <f t="shared" si="22"/>
        <v>36869</v>
      </c>
      <c r="H277" s="11">
        <f t="shared" si="23"/>
        <v>22</v>
      </c>
      <c r="I277" s="9">
        <v>1</v>
      </c>
      <c r="J277" s="30">
        <v>2643.27</v>
      </c>
      <c r="K277" s="9" t="s">
        <v>11</v>
      </c>
      <c r="L277" s="9" t="s">
        <v>16</v>
      </c>
      <c r="M277" s="9" t="s">
        <v>23</v>
      </c>
      <c r="N277" s="11" t="str">
        <f t="shared" si="24"/>
        <v>R1012</v>
      </c>
    </row>
    <row r="278" spans="1:14" x14ac:dyDescent="0.3">
      <c r="A278" s="9" t="s">
        <v>306</v>
      </c>
      <c r="B278" s="9">
        <v>1996</v>
      </c>
      <c r="C278" s="13">
        <f t="shared" si="20"/>
        <v>1996</v>
      </c>
      <c r="D278" s="9" t="s">
        <v>34</v>
      </c>
      <c r="E278" s="11" t="str">
        <f t="shared" si="21"/>
        <v>Aug</v>
      </c>
      <c r="F278" s="9">
        <v>5</v>
      </c>
      <c r="G278" s="14">
        <f t="shared" si="22"/>
        <v>35282</v>
      </c>
      <c r="H278" s="11">
        <f t="shared" si="23"/>
        <v>26</v>
      </c>
      <c r="I278" s="9">
        <v>0</v>
      </c>
      <c r="J278" s="30">
        <v>2680.95</v>
      </c>
      <c r="K278" s="9" t="s">
        <v>12</v>
      </c>
      <c r="L278" s="9" t="s">
        <v>11</v>
      </c>
      <c r="M278" s="9" t="s">
        <v>23</v>
      </c>
      <c r="N278" s="11" t="str">
        <f t="shared" si="24"/>
        <v>R1012</v>
      </c>
    </row>
    <row r="279" spans="1:14" x14ac:dyDescent="0.3">
      <c r="A279" s="9" t="s">
        <v>307</v>
      </c>
      <c r="B279" s="9">
        <v>1994</v>
      </c>
      <c r="C279" s="13">
        <f t="shared" si="20"/>
        <v>1994</v>
      </c>
      <c r="D279" s="9" t="s">
        <v>20</v>
      </c>
      <c r="E279" s="11" t="str">
        <f t="shared" si="21"/>
        <v>Sep</v>
      </c>
      <c r="F279" s="9">
        <v>17</v>
      </c>
      <c r="G279" s="14">
        <f t="shared" si="22"/>
        <v>34594</v>
      </c>
      <c r="H279" s="11">
        <f t="shared" si="23"/>
        <v>28</v>
      </c>
      <c r="I279" s="9">
        <v>0</v>
      </c>
      <c r="J279" s="30">
        <v>2684.69</v>
      </c>
      <c r="K279" s="9" t="s">
        <v>11</v>
      </c>
      <c r="L279" s="9" t="s">
        <v>11</v>
      </c>
      <c r="M279" s="9" t="s">
        <v>13</v>
      </c>
      <c r="N279" s="11" t="str">
        <f t="shared" si="24"/>
        <v>R1013</v>
      </c>
    </row>
    <row r="280" spans="1:14" x14ac:dyDescent="0.3">
      <c r="A280" s="9" t="s">
        <v>308</v>
      </c>
      <c r="B280" s="9">
        <v>1994</v>
      </c>
      <c r="C280" s="13">
        <f t="shared" si="20"/>
        <v>1994</v>
      </c>
      <c r="D280" s="9" t="s">
        <v>36</v>
      </c>
      <c r="E280" s="11" t="str">
        <f t="shared" si="21"/>
        <v>Oct</v>
      </c>
      <c r="F280" s="9">
        <v>2</v>
      </c>
      <c r="G280" s="14">
        <f t="shared" si="22"/>
        <v>34609</v>
      </c>
      <c r="H280" s="11">
        <f t="shared" si="23"/>
        <v>28</v>
      </c>
      <c r="I280" s="9">
        <v>0</v>
      </c>
      <c r="J280" s="30">
        <v>2689.5</v>
      </c>
      <c r="K280" s="9" t="s">
        <v>12</v>
      </c>
      <c r="L280" s="9" t="s">
        <v>11</v>
      </c>
      <c r="M280" s="9" t="s">
        <v>13</v>
      </c>
      <c r="N280" s="11" t="str">
        <f t="shared" si="24"/>
        <v>R1013</v>
      </c>
    </row>
    <row r="281" spans="1:14" x14ac:dyDescent="0.3">
      <c r="A281" s="9" t="s">
        <v>309</v>
      </c>
      <c r="B281" s="9">
        <v>1999</v>
      </c>
      <c r="C281" s="13">
        <f t="shared" si="20"/>
        <v>1999</v>
      </c>
      <c r="D281" s="9" t="s">
        <v>18</v>
      </c>
      <c r="E281" s="11" t="str">
        <f t="shared" si="21"/>
        <v>Jun</v>
      </c>
      <c r="F281" s="9">
        <v>11</v>
      </c>
      <c r="G281" s="14">
        <f t="shared" si="22"/>
        <v>36322</v>
      </c>
      <c r="H281" s="11">
        <f t="shared" si="23"/>
        <v>23</v>
      </c>
      <c r="I281" s="9">
        <v>0</v>
      </c>
      <c r="J281" s="30">
        <v>2690.11</v>
      </c>
      <c r="K281" s="9" t="s">
        <v>11</v>
      </c>
      <c r="L281" s="9" t="s">
        <v>11</v>
      </c>
      <c r="M281" s="9" t="s">
        <v>23</v>
      </c>
      <c r="N281" s="11" t="str">
        <f t="shared" si="24"/>
        <v>R1012</v>
      </c>
    </row>
    <row r="282" spans="1:14" x14ac:dyDescent="0.3">
      <c r="A282" s="9" t="s">
        <v>310</v>
      </c>
      <c r="B282" s="9">
        <v>1996</v>
      </c>
      <c r="C282" s="13">
        <f t="shared" si="20"/>
        <v>1996</v>
      </c>
      <c r="D282" s="9" t="s">
        <v>18</v>
      </c>
      <c r="E282" s="11" t="str">
        <f t="shared" si="21"/>
        <v>Jun</v>
      </c>
      <c r="F282" s="9">
        <v>13</v>
      </c>
      <c r="G282" s="14">
        <f t="shared" si="22"/>
        <v>35229</v>
      </c>
      <c r="H282" s="11">
        <f t="shared" si="23"/>
        <v>26</v>
      </c>
      <c r="I282" s="9">
        <v>0</v>
      </c>
      <c r="J282" s="30">
        <v>2699.57</v>
      </c>
      <c r="K282" s="9" t="s">
        <v>11</v>
      </c>
      <c r="L282" s="9" t="s">
        <v>16</v>
      </c>
      <c r="M282" s="9" t="s">
        <v>23</v>
      </c>
      <c r="N282" s="11" t="str">
        <f t="shared" si="24"/>
        <v>R1012</v>
      </c>
    </row>
    <row r="283" spans="1:14" x14ac:dyDescent="0.3">
      <c r="A283" s="9" t="s">
        <v>311</v>
      </c>
      <c r="B283" s="9">
        <v>2003</v>
      </c>
      <c r="C283" s="13">
        <f t="shared" si="20"/>
        <v>2003</v>
      </c>
      <c r="D283" s="9" t="s">
        <v>10</v>
      </c>
      <c r="E283" s="11" t="str">
        <f t="shared" si="21"/>
        <v>Jul</v>
      </c>
      <c r="F283" s="9">
        <v>17</v>
      </c>
      <c r="G283" s="14">
        <f t="shared" si="22"/>
        <v>37819</v>
      </c>
      <c r="H283" s="11">
        <f t="shared" si="23"/>
        <v>19</v>
      </c>
      <c r="I283" s="9">
        <v>1</v>
      </c>
      <c r="J283" s="30">
        <v>2709.11</v>
      </c>
      <c r="K283" s="9" t="s">
        <v>11</v>
      </c>
      <c r="L283" s="9" t="s">
        <v>11</v>
      </c>
      <c r="M283" s="9" t="s">
        <v>23</v>
      </c>
      <c r="N283" s="11" t="str">
        <f t="shared" si="24"/>
        <v>R1012</v>
      </c>
    </row>
    <row r="284" spans="1:14" x14ac:dyDescent="0.3">
      <c r="A284" s="9" t="s">
        <v>312</v>
      </c>
      <c r="B284" s="9">
        <v>2003</v>
      </c>
      <c r="C284" s="13">
        <f t="shared" si="20"/>
        <v>2003</v>
      </c>
      <c r="D284" s="9" t="s">
        <v>15</v>
      </c>
      <c r="E284" s="11" t="str">
        <f t="shared" si="21"/>
        <v>Nov</v>
      </c>
      <c r="F284" s="9">
        <v>21</v>
      </c>
      <c r="G284" s="14">
        <f t="shared" si="22"/>
        <v>37946</v>
      </c>
      <c r="H284" s="11">
        <f t="shared" si="23"/>
        <v>19</v>
      </c>
      <c r="I284" s="9">
        <v>1</v>
      </c>
      <c r="J284" s="30">
        <v>2709.24</v>
      </c>
      <c r="K284" s="9" t="s">
        <v>11</v>
      </c>
      <c r="L284" s="9" t="s">
        <v>11</v>
      </c>
      <c r="M284" s="9" t="s">
        <v>23</v>
      </c>
      <c r="N284" s="11" t="str">
        <f t="shared" si="24"/>
        <v>R1012</v>
      </c>
    </row>
    <row r="285" spans="1:14" x14ac:dyDescent="0.3">
      <c r="A285" s="9" t="s">
        <v>313</v>
      </c>
      <c r="B285" s="9">
        <v>2003</v>
      </c>
      <c r="C285" s="13">
        <f t="shared" si="20"/>
        <v>2003</v>
      </c>
      <c r="D285" s="9" t="s">
        <v>30</v>
      </c>
      <c r="E285" s="11" t="str">
        <f t="shared" si="21"/>
        <v>Dec</v>
      </c>
      <c r="F285" s="9">
        <v>1</v>
      </c>
      <c r="G285" s="14">
        <f t="shared" si="22"/>
        <v>37956</v>
      </c>
      <c r="H285" s="11">
        <f t="shared" si="23"/>
        <v>19</v>
      </c>
      <c r="I285" s="9">
        <v>1</v>
      </c>
      <c r="J285" s="30">
        <v>2710.83</v>
      </c>
      <c r="K285" s="9" t="s">
        <v>11</v>
      </c>
      <c r="L285" s="9" t="s">
        <v>12</v>
      </c>
      <c r="M285" s="9" t="s">
        <v>23</v>
      </c>
      <c r="N285" s="11" t="str">
        <f t="shared" si="24"/>
        <v>R1012</v>
      </c>
    </row>
    <row r="286" spans="1:14" x14ac:dyDescent="0.3">
      <c r="A286" s="9" t="s">
        <v>314</v>
      </c>
      <c r="B286" s="9">
        <v>2003</v>
      </c>
      <c r="C286" s="13">
        <f t="shared" si="20"/>
        <v>2003</v>
      </c>
      <c r="D286" s="9" t="s">
        <v>34</v>
      </c>
      <c r="E286" s="11" t="str">
        <f t="shared" si="21"/>
        <v>Aug</v>
      </c>
      <c r="F286" s="9">
        <v>6</v>
      </c>
      <c r="G286" s="14">
        <f t="shared" si="22"/>
        <v>37839</v>
      </c>
      <c r="H286" s="11">
        <f t="shared" si="23"/>
        <v>19</v>
      </c>
      <c r="I286" s="9">
        <v>1</v>
      </c>
      <c r="J286" s="30">
        <v>2719.28</v>
      </c>
      <c r="K286" s="9" t="s">
        <v>11</v>
      </c>
      <c r="L286" s="9" t="s">
        <v>11</v>
      </c>
      <c r="M286" s="9" t="s">
        <v>23</v>
      </c>
      <c r="N286" s="11" t="str">
        <f t="shared" si="24"/>
        <v>R1012</v>
      </c>
    </row>
    <row r="287" spans="1:14" x14ac:dyDescent="0.3">
      <c r="A287" s="9" t="s">
        <v>315</v>
      </c>
      <c r="B287" s="9">
        <v>1997</v>
      </c>
      <c r="C287" s="13">
        <f t="shared" si="20"/>
        <v>1997</v>
      </c>
      <c r="D287" s="9" t="s">
        <v>36</v>
      </c>
      <c r="E287" s="11" t="str">
        <f t="shared" si="21"/>
        <v>Oct</v>
      </c>
      <c r="F287" s="9">
        <v>30</v>
      </c>
      <c r="G287" s="14">
        <f t="shared" si="22"/>
        <v>35733</v>
      </c>
      <c r="H287" s="11">
        <f t="shared" si="23"/>
        <v>25</v>
      </c>
      <c r="I287" s="9">
        <v>0</v>
      </c>
      <c r="J287" s="30">
        <v>2721.32</v>
      </c>
      <c r="K287" s="9" t="s">
        <v>16</v>
      </c>
      <c r="L287" s="9" t="s">
        <v>12</v>
      </c>
      <c r="M287" s="9" t="s">
        <v>275</v>
      </c>
      <c r="N287" s="11" t="str">
        <f t="shared" si="24"/>
        <v>R1014</v>
      </c>
    </row>
    <row r="288" spans="1:14" x14ac:dyDescent="0.3">
      <c r="A288" s="9" t="s">
        <v>316</v>
      </c>
      <c r="B288" s="9">
        <v>1988</v>
      </c>
      <c r="C288" s="13">
        <f t="shared" si="20"/>
        <v>1988</v>
      </c>
      <c r="D288" s="9" t="s">
        <v>34</v>
      </c>
      <c r="E288" s="11" t="str">
        <f t="shared" si="21"/>
        <v>Aug</v>
      </c>
      <c r="F288" s="9">
        <v>20</v>
      </c>
      <c r="G288" s="14">
        <f t="shared" si="22"/>
        <v>32375</v>
      </c>
      <c r="H288" s="11">
        <f t="shared" si="23"/>
        <v>34</v>
      </c>
      <c r="I288" s="9">
        <v>3</v>
      </c>
      <c r="J288" s="30">
        <v>2726.06</v>
      </c>
      <c r="K288" s="9" t="s">
        <v>11</v>
      </c>
      <c r="L288" s="9" t="s">
        <v>11</v>
      </c>
      <c r="M288" s="9" t="s">
        <v>13</v>
      </c>
      <c r="N288" s="11" t="str">
        <f t="shared" si="24"/>
        <v>R1013</v>
      </c>
    </row>
    <row r="289" spans="1:14" x14ac:dyDescent="0.3">
      <c r="A289" s="9" t="s">
        <v>317</v>
      </c>
      <c r="B289" s="9">
        <v>1997</v>
      </c>
      <c r="C289" s="13">
        <f t="shared" si="20"/>
        <v>1997</v>
      </c>
      <c r="D289" s="9" t="s">
        <v>36</v>
      </c>
      <c r="E289" s="11" t="str">
        <f t="shared" si="21"/>
        <v>Oct</v>
      </c>
      <c r="F289" s="9">
        <v>6</v>
      </c>
      <c r="G289" s="14">
        <f t="shared" si="22"/>
        <v>35709</v>
      </c>
      <c r="H289" s="11">
        <f t="shared" si="23"/>
        <v>25</v>
      </c>
      <c r="I289" s="9">
        <v>0</v>
      </c>
      <c r="J289" s="30">
        <v>2727.4</v>
      </c>
      <c r="K289" s="9" t="s">
        <v>12</v>
      </c>
      <c r="L289" s="9" t="s">
        <v>12</v>
      </c>
      <c r="M289" s="9" t="s">
        <v>167</v>
      </c>
      <c r="N289" s="11" t="str">
        <f t="shared" si="24"/>
        <v>R1016</v>
      </c>
    </row>
    <row r="290" spans="1:14" x14ac:dyDescent="0.3">
      <c r="A290" s="9" t="s">
        <v>318</v>
      </c>
      <c r="B290" s="9">
        <v>2003</v>
      </c>
      <c r="C290" s="13">
        <f t="shared" si="20"/>
        <v>2003</v>
      </c>
      <c r="D290" s="9" t="s">
        <v>30</v>
      </c>
      <c r="E290" s="11" t="str">
        <f t="shared" si="21"/>
        <v>Dec</v>
      </c>
      <c r="F290" s="9">
        <v>3</v>
      </c>
      <c r="G290" s="14">
        <f t="shared" si="22"/>
        <v>37958</v>
      </c>
      <c r="H290" s="11">
        <f t="shared" si="23"/>
        <v>19</v>
      </c>
      <c r="I290" s="9">
        <v>1</v>
      </c>
      <c r="J290" s="30">
        <v>2730.11</v>
      </c>
      <c r="K290" s="9" t="s">
        <v>11</v>
      </c>
      <c r="L290" s="9" t="s">
        <v>12</v>
      </c>
      <c r="M290" s="9" t="s">
        <v>23</v>
      </c>
      <c r="N290" s="11" t="str">
        <f t="shared" si="24"/>
        <v>R1012</v>
      </c>
    </row>
    <row r="291" spans="1:14" x14ac:dyDescent="0.3">
      <c r="A291" s="9" t="s">
        <v>319</v>
      </c>
      <c r="B291" s="9">
        <v>2000</v>
      </c>
      <c r="C291" s="13">
        <f t="shared" si="20"/>
        <v>2000</v>
      </c>
      <c r="D291" s="9" t="s">
        <v>30</v>
      </c>
      <c r="E291" s="11" t="str">
        <f t="shared" si="21"/>
        <v>Dec</v>
      </c>
      <c r="F291" s="9">
        <v>17</v>
      </c>
      <c r="G291" s="14">
        <f t="shared" si="22"/>
        <v>36877</v>
      </c>
      <c r="H291" s="11">
        <f t="shared" si="23"/>
        <v>22</v>
      </c>
      <c r="I291" s="9">
        <v>0</v>
      </c>
      <c r="J291" s="30">
        <v>2731.91</v>
      </c>
      <c r="K291" s="9" t="s">
        <v>11</v>
      </c>
      <c r="L291" s="9" t="s">
        <v>12</v>
      </c>
      <c r="M291" s="9" t="s">
        <v>246</v>
      </c>
      <c r="N291" s="11" t="str">
        <f t="shared" si="24"/>
        <v>R1024</v>
      </c>
    </row>
    <row r="292" spans="1:14" x14ac:dyDescent="0.3">
      <c r="A292" s="9" t="s">
        <v>320</v>
      </c>
      <c r="B292" s="9">
        <v>2000</v>
      </c>
      <c r="C292" s="13">
        <f t="shared" si="20"/>
        <v>2000</v>
      </c>
      <c r="D292" s="9" t="s">
        <v>36</v>
      </c>
      <c r="E292" s="11" t="str">
        <f t="shared" si="21"/>
        <v>Oct</v>
      </c>
      <c r="F292" s="9">
        <v>3</v>
      </c>
      <c r="G292" s="14">
        <f t="shared" si="22"/>
        <v>36802</v>
      </c>
      <c r="H292" s="11">
        <f t="shared" si="23"/>
        <v>22</v>
      </c>
      <c r="I292" s="9">
        <v>0</v>
      </c>
      <c r="J292" s="30">
        <v>2741.95</v>
      </c>
      <c r="K292" s="9" t="s">
        <v>11</v>
      </c>
      <c r="L292" s="9" t="s">
        <v>12</v>
      </c>
      <c r="M292" s="9" t="s">
        <v>246</v>
      </c>
      <c r="N292" s="11" t="str">
        <f t="shared" si="24"/>
        <v>R1024</v>
      </c>
    </row>
    <row r="293" spans="1:14" x14ac:dyDescent="0.3">
      <c r="A293" s="9" t="s">
        <v>321</v>
      </c>
      <c r="B293" s="9">
        <v>2000</v>
      </c>
      <c r="C293" s="13">
        <f t="shared" si="20"/>
        <v>2000</v>
      </c>
      <c r="D293" s="9" t="s">
        <v>36</v>
      </c>
      <c r="E293" s="11" t="str">
        <f t="shared" si="21"/>
        <v>Oct</v>
      </c>
      <c r="F293" s="9">
        <v>11</v>
      </c>
      <c r="G293" s="14">
        <f t="shared" si="22"/>
        <v>36810</v>
      </c>
      <c r="H293" s="11">
        <f t="shared" si="23"/>
        <v>22</v>
      </c>
      <c r="I293" s="9">
        <v>0</v>
      </c>
      <c r="J293" s="30">
        <v>2755.02</v>
      </c>
      <c r="K293" s="9" t="s">
        <v>11</v>
      </c>
      <c r="L293" s="9" t="s">
        <v>16</v>
      </c>
      <c r="M293" s="9" t="s">
        <v>246</v>
      </c>
      <c r="N293" s="11" t="str">
        <f t="shared" si="24"/>
        <v>R1024</v>
      </c>
    </row>
    <row r="294" spans="1:14" x14ac:dyDescent="0.3">
      <c r="A294" s="9" t="s">
        <v>322</v>
      </c>
      <c r="B294" s="9">
        <v>1997</v>
      </c>
      <c r="C294" s="13">
        <f t="shared" si="20"/>
        <v>1997</v>
      </c>
      <c r="D294" s="9" t="s">
        <v>34</v>
      </c>
      <c r="E294" s="11" t="str">
        <f t="shared" si="21"/>
        <v>Aug</v>
      </c>
      <c r="F294" s="9">
        <v>10</v>
      </c>
      <c r="G294" s="14">
        <f t="shared" si="22"/>
        <v>35652</v>
      </c>
      <c r="H294" s="11">
        <f t="shared" si="23"/>
        <v>25</v>
      </c>
      <c r="I294" s="9">
        <v>0</v>
      </c>
      <c r="J294" s="30">
        <v>2758.99</v>
      </c>
      <c r="K294" s="9" t="s">
        <v>11</v>
      </c>
      <c r="L294" s="9" t="s">
        <v>16</v>
      </c>
      <c r="M294" s="9" t="s">
        <v>23</v>
      </c>
      <c r="N294" s="11" t="str">
        <f t="shared" si="24"/>
        <v>R1012</v>
      </c>
    </row>
    <row r="295" spans="1:14" x14ac:dyDescent="0.3">
      <c r="A295" s="9" t="s">
        <v>323</v>
      </c>
      <c r="B295" s="9">
        <v>2004</v>
      </c>
      <c r="C295" s="13">
        <f t="shared" si="20"/>
        <v>2004</v>
      </c>
      <c r="D295" s="9" t="s">
        <v>15</v>
      </c>
      <c r="E295" s="11" t="str">
        <f t="shared" si="21"/>
        <v>Nov</v>
      </c>
      <c r="F295" s="9">
        <v>14</v>
      </c>
      <c r="G295" s="14">
        <f t="shared" si="22"/>
        <v>38305</v>
      </c>
      <c r="H295" s="11">
        <f t="shared" si="23"/>
        <v>18</v>
      </c>
      <c r="I295" s="9">
        <v>0</v>
      </c>
      <c r="J295" s="30">
        <v>2773.46</v>
      </c>
      <c r="K295" s="9" t="s">
        <v>11</v>
      </c>
      <c r="L295" s="9" t="s">
        <v>16</v>
      </c>
      <c r="M295" s="9" t="s">
        <v>299</v>
      </c>
      <c r="N295" s="11" t="str">
        <f t="shared" si="24"/>
        <v>R1021</v>
      </c>
    </row>
    <row r="296" spans="1:14" x14ac:dyDescent="0.3">
      <c r="A296" s="9"/>
      <c r="B296" s="9">
        <v>1999</v>
      </c>
      <c r="C296" s="13">
        <f t="shared" si="20"/>
        <v>1999</v>
      </c>
      <c r="D296" s="9" t="s">
        <v>18</v>
      </c>
      <c r="E296" s="11" t="str">
        <f t="shared" si="21"/>
        <v>Jun</v>
      </c>
      <c r="F296" s="9">
        <v>9</v>
      </c>
      <c r="G296" s="14">
        <f t="shared" si="22"/>
        <v>36320</v>
      </c>
      <c r="H296" s="11">
        <f t="shared" si="23"/>
        <v>23</v>
      </c>
      <c r="I296" s="9">
        <v>1</v>
      </c>
      <c r="J296" s="30">
        <v>2775.19</v>
      </c>
      <c r="K296" s="9" t="s">
        <v>11</v>
      </c>
      <c r="L296" s="9" t="s">
        <v>16</v>
      </c>
      <c r="M296" s="9" t="s">
        <v>23</v>
      </c>
      <c r="N296" s="11" t="str">
        <f t="shared" si="24"/>
        <v>R1012</v>
      </c>
    </row>
    <row r="297" spans="1:14" x14ac:dyDescent="0.3">
      <c r="A297" s="9" t="s">
        <v>324</v>
      </c>
      <c r="B297" s="9">
        <v>1999</v>
      </c>
      <c r="C297" s="13">
        <f t="shared" si="20"/>
        <v>1999</v>
      </c>
      <c r="D297" s="9" t="s">
        <v>34</v>
      </c>
      <c r="E297" s="11" t="str">
        <f t="shared" si="21"/>
        <v>Aug</v>
      </c>
      <c r="F297" s="9">
        <v>29</v>
      </c>
      <c r="G297" s="14">
        <f t="shared" si="22"/>
        <v>36401</v>
      </c>
      <c r="H297" s="11">
        <f t="shared" si="23"/>
        <v>23</v>
      </c>
      <c r="I297" s="9">
        <v>1</v>
      </c>
      <c r="J297" s="30">
        <v>2775.19</v>
      </c>
      <c r="K297" s="9" t="s">
        <v>11</v>
      </c>
      <c r="L297" s="9" t="s">
        <v>16</v>
      </c>
      <c r="M297" s="9" t="s">
        <v>23</v>
      </c>
      <c r="N297" s="11" t="str">
        <f t="shared" si="24"/>
        <v>R1012</v>
      </c>
    </row>
    <row r="298" spans="1:14" x14ac:dyDescent="0.3">
      <c r="A298" s="9" t="s">
        <v>325</v>
      </c>
      <c r="B298" s="9">
        <v>1999</v>
      </c>
      <c r="C298" s="13">
        <f t="shared" si="20"/>
        <v>1999</v>
      </c>
      <c r="D298" s="9" t="s">
        <v>30</v>
      </c>
      <c r="E298" s="11" t="str">
        <f t="shared" si="21"/>
        <v>Dec</v>
      </c>
      <c r="F298" s="9">
        <v>24</v>
      </c>
      <c r="G298" s="14">
        <f t="shared" si="22"/>
        <v>36518</v>
      </c>
      <c r="H298" s="11">
        <f t="shared" si="23"/>
        <v>23</v>
      </c>
      <c r="I298" s="9">
        <v>1</v>
      </c>
      <c r="J298" s="30">
        <v>2789.06</v>
      </c>
      <c r="K298" s="9" t="s">
        <v>11</v>
      </c>
      <c r="L298" s="9" t="s">
        <v>12</v>
      </c>
      <c r="M298" s="9" t="s">
        <v>23</v>
      </c>
      <c r="N298" s="11" t="str">
        <f t="shared" si="24"/>
        <v>R1012</v>
      </c>
    </row>
    <row r="299" spans="1:14" x14ac:dyDescent="0.3">
      <c r="A299" s="9" t="s">
        <v>326</v>
      </c>
      <c r="B299" s="9">
        <v>2004</v>
      </c>
      <c r="C299" s="13">
        <f t="shared" si="20"/>
        <v>2004</v>
      </c>
      <c r="D299" s="9" t="s">
        <v>34</v>
      </c>
      <c r="E299" s="11" t="str">
        <f t="shared" si="21"/>
        <v>Aug</v>
      </c>
      <c r="F299" s="9">
        <v>4</v>
      </c>
      <c r="G299" s="14">
        <f t="shared" si="22"/>
        <v>38203</v>
      </c>
      <c r="H299" s="11">
        <f t="shared" si="23"/>
        <v>18</v>
      </c>
      <c r="I299" s="9">
        <v>2</v>
      </c>
      <c r="J299" s="30">
        <v>2801.26</v>
      </c>
      <c r="K299" s="9" t="s">
        <v>11</v>
      </c>
      <c r="L299" s="9" t="s">
        <v>12</v>
      </c>
      <c r="M299" s="9" t="s">
        <v>13</v>
      </c>
      <c r="N299" s="11" t="str">
        <f t="shared" si="24"/>
        <v>R1013</v>
      </c>
    </row>
    <row r="300" spans="1:14" x14ac:dyDescent="0.3">
      <c r="A300" s="9" t="s">
        <v>327</v>
      </c>
      <c r="B300" s="9">
        <v>2003</v>
      </c>
      <c r="C300" s="13">
        <f t="shared" si="20"/>
        <v>2003</v>
      </c>
      <c r="D300" s="9" t="s">
        <v>20</v>
      </c>
      <c r="E300" s="11" t="str">
        <f t="shared" si="21"/>
        <v>Sep</v>
      </c>
      <c r="F300" s="9">
        <v>23</v>
      </c>
      <c r="G300" s="14">
        <f t="shared" si="22"/>
        <v>37887</v>
      </c>
      <c r="H300" s="11">
        <f t="shared" si="23"/>
        <v>19</v>
      </c>
      <c r="I300" s="9">
        <v>2</v>
      </c>
      <c r="J300" s="30">
        <v>2803.7</v>
      </c>
      <c r="K300" s="9" t="s">
        <v>11</v>
      </c>
      <c r="L300" s="9" t="s">
        <v>16</v>
      </c>
      <c r="M300" s="9" t="s">
        <v>23</v>
      </c>
      <c r="N300" s="11" t="str">
        <f t="shared" si="24"/>
        <v>R1012</v>
      </c>
    </row>
    <row r="301" spans="1:14" x14ac:dyDescent="0.3">
      <c r="A301" s="9" t="s">
        <v>328</v>
      </c>
      <c r="B301" s="9">
        <v>2000</v>
      </c>
      <c r="C301" s="13">
        <f t="shared" si="20"/>
        <v>2000</v>
      </c>
      <c r="D301" s="9" t="s">
        <v>36</v>
      </c>
      <c r="E301" s="11" t="str">
        <f t="shared" si="21"/>
        <v>Oct</v>
      </c>
      <c r="F301" s="9">
        <v>1</v>
      </c>
      <c r="G301" s="14">
        <f t="shared" si="22"/>
        <v>36800</v>
      </c>
      <c r="H301" s="11">
        <f t="shared" si="23"/>
        <v>22</v>
      </c>
      <c r="I301" s="9">
        <v>0</v>
      </c>
      <c r="J301" s="30">
        <v>2819.51</v>
      </c>
      <c r="K301" s="9" t="s">
        <v>11</v>
      </c>
      <c r="L301" s="9" t="s">
        <v>12</v>
      </c>
      <c r="M301" s="9" t="s">
        <v>41</v>
      </c>
      <c r="N301" s="11" t="str">
        <f t="shared" si="24"/>
        <v>R1011</v>
      </c>
    </row>
    <row r="302" spans="1:14" x14ac:dyDescent="0.3">
      <c r="A302" s="9" t="s">
        <v>329</v>
      </c>
      <c r="B302" s="9">
        <v>1998</v>
      </c>
      <c r="C302" s="13">
        <f t="shared" si="20"/>
        <v>1998</v>
      </c>
      <c r="D302" s="9" t="s">
        <v>15</v>
      </c>
      <c r="E302" s="11" t="str">
        <f t="shared" si="21"/>
        <v>Nov</v>
      </c>
      <c r="F302" s="9">
        <v>15</v>
      </c>
      <c r="G302" s="14">
        <f t="shared" si="22"/>
        <v>36114</v>
      </c>
      <c r="H302" s="11">
        <f t="shared" si="23"/>
        <v>24</v>
      </c>
      <c r="I302" s="9">
        <v>0</v>
      </c>
      <c r="J302" s="30">
        <v>2842.76</v>
      </c>
      <c r="K302" s="9" t="s">
        <v>11</v>
      </c>
      <c r="L302" s="9" t="s">
        <v>12</v>
      </c>
      <c r="M302" s="9" t="s">
        <v>23</v>
      </c>
      <c r="N302" s="11" t="str">
        <f t="shared" si="24"/>
        <v>R1012</v>
      </c>
    </row>
    <row r="303" spans="1:14" x14ac:dyDescent="0.3">
      <c r="A303" s="9" t="s">
        <v>330</v>
      </c>
      <c r="B303" s="9">
        <v>1998</v>
      </c>
      <c r="C303" s="13">
        <f t="shared" si="20"/>
        <v>1998</v>
      </c>
      <c r="D303" s="9" t="s">
        <v>18</v>
      </c>
      <c r="E303" s="11" t="str">
        <f t="shared" si="21"/>
        <v>Jun</v>
      </c>
      <c r="F303" s="9">
        <v>17</v>
      </c>
      <c r="G303" s="14">
        <f t="shared" si="22"/>
        <v>35963</v>
      </c>
      <c r="H303" s="11">
        <f t="shared" si="23"/>
        <v>24</v>
      </c>
      <c r="I303" s="9">
        <v>0</v>
      </c>
      <c r="J303" s="30">
        <v>2850.68</v>
      </c>
      <c r="K303" s="9" t="s">
        <v>11</v>
      </c>
      <c r="L303" s="9" t="s">
        <v>12</v>
      </c>
      <c r="M303" s="9" t="s">
        <v>23</v>
      </c>
      <c r="N303" s="11" t="str">
        <f t="shared" si="24"/>
        <v>R1012</v>
      </c>
    </row>
    <row r="304" spans="1:14" x14ac:dyDescent="0.3">
      <c r="A304" s="9" t="s">
        <v>331</v>
      </c>
      <c r="B304" s="9">
        <v>1998</v>
      </c>
      <c r="C304" s="13">
        <f t="shared" si="20"/>
        <v>1998</v>
      </c>
      <c r="D304" s="9" t="s">
        <v>20</v>
      </c>
      <c r="E304" s="11" t="str">
        <f t="shared" si="21"/>
        <v>Sep</v>
      </c>
      <c r="F304" s="9">
        <v>4</v>
      </c>
      <c r="G304" s="14">
        <f t="shared" si="22"/>
        <v>36042</v>
      </c>
      <c r="H304" s="11">
        <f t="shared" si="23"/>
        <v>24</v>
      </c>
      <c r="I304" s="9">
        <v>0</v>
      </c>
      <c r="J304" s="30">
        <v>2855.44</v>
      </c>
      <c r="K304" s="9" t="s">
        <v>11</v>
      </c>
      <c r="L304" s="9" t="s">
        <v>12</v>
      </c>
      <c r="M304" s="9" t="s">
        <v>23</v>
      </c>
      <c r="N304" s="11" t="str">
        <f t="shared" si="24"/>
        <v>R1012</v>
      </c>
    </row>
    <row r="305" spans="1:14" x14ac:dyDescent="0.3">
      <c r="A305" s="9" t="s">
        <v>332</v>
      </c>
      <c r="B305" s="9">
        <v>1993</v>
      </c>
      <c r="C305" s="13">
        <f t="shared" si="20"/>
        <v>1993</v>
      </c>
      <c r="D305" s="9" t="s">
        <v>15</v>
      </c>
      <c r="E305" s="11" t="str">
        <f t="shared" si="21"/>
        <v>Nov</v>
      </c>
      <c r="F305" s="9">
        <v>1</v>
      </c>
      <c r="G305" s="14">
        <f t="shared" si="22"/>
        <v>34274</v>
      </c>
      <c r="H305" s="11">
        <f t="shared" si="23"/>
        <v>29</v>
      </c>
      <c r="I305" s="9">
        <v>0</v>
      </c>
      <c r="J305" s="30">
        <v>2866.09</v>
      </c>
      <c r="K305" s="9" t="s">
        <v>12</v>
      </c>
      <c r="L305" s="9" t="s">
        <v>12</v>
      </c>
      <c r="M305" s="9" t="s">
        <v>41</v>
      </c>
      <c r="N305" s="11" t="str">
        <f t="shared" si="24"/>
        <v>R1011</v>
      </c>
    </row>
    <row r="306" spans="1:14" x14ac:dyDescent="0.3">
      <c r="A306" s="9" t="s">
        <v>333</v>
      </c>
      <c r="B306" s="9">
        <v>1993</v>
      </c>
      <c r="C306" s="13">
        <f t="shared" si="20"/>
        <v>1993</v>
      </c>
      <c r="D306" s="9" t="s">
        <v>34</v>
      </c>
      <c r="E306" s="11" t="str">
        <f t="shared" si="21"/>
        <v>Aug</v>
      </c>
      <c r="F306" s="9">
        <v>12</v>
      </c>
      <c r="G306" s="14">
        <f t="shared" si="22"/>
        <v>34193</v>
      </c>
      <c r="H306" s="11">
        <f t="shared" si="23"/>
        <v>29</v>
      </c>
      <c r="I306" s="9">
        <v>0</v>
      </c>
      <c r="J306" s="30">
        <v>2867.12</v>
      </c>
      <c r="K306" s="9" t="s">
        <v>16</v>
      </c>
      <c r="L306" s="9" t="s">
        <v>12</v>
      </c>
      <c r="M306" s="9" t="s">
        <v>13</v>
      </c>
      <c r="N306" s="11" t="str">
        <f t="shared" si="24"/>
        <v>R1013</v>
      </c>
    </row>
    <row r="307" spans="1:14" x14ac:dyDescent="0.3">
      <c r="A307" s="9" t="s">
        <v>334</v>
      </c>
      <c r="B307" s="9">
        <v>1996</v>
      </c>
      <c r="C307" s="13">
        <f t="shared" si="20"/>
        <v>1996</v>
      </c>
      <c r="D307" s="9" t="s">
        <v>18</v>
      </c>
      <c r="E307" s="11" t="str">
        <f t="shared" si="21"/>
        <v>Jun</v>
      </c>
      <c r="F307" s="9">
        <v>21</v>
      </c>
      <c r="G307" s="14">
        <f t="shared" si="22"/>
        <v>35237</v>
      </c>
      <c r="H307" s="11">
        <f t="shared" si="23"/>
        <v>26</v>
      </c>
      <c r="I307" s="9">
        <v>0</v>
      </c>
      <c r="J307" s="30">
        <v>2897.32</v>
      </c>
      <c r="K307" s="9" t="s">
        <v>12</v>
      </c>
      <c r="L307" s="9" t="s">
        <v>12</v>
      </c>
      <c r="M307" s="9" t="s">
        <v>167</v>
      </c>
      <c r="N307" s="11" t="str">
        <f t="shared" si="24"/>
        <v>R1016</v>
      </c>
    </row>
    <row r="308" spans="1:14" x14ac:dyDescent="0.3">
      <c r="A308" s="9" t="s">
        <v>335</v>
      </c>
      <c r="B308" s="9">
        <v>2000</v>
      </c>
      <c r="C308" s="13">
        <f t="shared" si="20"/>
        <v>2000</v>
      </c>
      <c r="D308" s="9" t="s">
        <v>10</v>
      </c>
      <c r="E308" s="11" t="str">
        <f t="shared" si="21"/>
        <v>Jul</v>
      </c>
      <c r="F308" s="9">
        <v>14</v>
      </c>
      <c r="G308" s="14">
        <f t="shared" si="22"/>
        <v>36721</v>
      </c>
      <c r="H308" s="11">
        <f t="shared" si="23"/>
        <v>22</v>
      </c>
      <c r="I308" s="9">
        <v>0</v>
      </c>
      <c r="J308" s="30">
        <v>2897.46</v>
      </c>
      <c r="K308" s="9" t="s">
        <v>11</v>
      </c>
      <c r="L308" s="9" t="s">
        <v>16</v>
      </c>
      <c r="M308" s="9" t="s">
        <v>23</v>
      </c>
      <c r="N308" s="11" t="str">
        <f t="shared" si="24"/>
        <v>R1012</v>
      </c>
    </row>
    <row r="309" spans="1:14" x14ac:dyDescent="0.3">
      <c r="A309" s="9" t="s">
        <v>336</v>
      </c>
      <c r="B309" s="9">
        <v>1999</v>
      </c>
      <c r="C309" s="13">
        <f t="shared" si="20"/>
        <v>1999</v>
      </c>
      <c r="D309" s="9" t="s">
        <v>15</v>
      </c>
      <c r="E309" s="11" t="str">
        <f t="shared" si="21"/>
        <v>Nov</v>
      </c>
      <c r="F309" s="9">
        <v>1</v>
      </c>
      <c r="G309" s="14">
        <f t="shared" si="22"/>
        <v>36465</v>
      </c>
      <c r="H309" s="11">
        <f t="shared" si="23"/>
        <v>23</v>
      </c>
      <c r="I309" s="9">
        <v>0</v>
      </c>
      <c r="J309" s="30">
        <v>2899.49</v>
      </c>
      <c r="K309" s="9" t="s">
        <v>11</v>
      </c>
      <c r="L309" s="9" t="s">
        <v>11</v>
      </c>
      <c r="M309" s="9" t="s">
        <v>246</v>
      </c>
      <c r="N309" s="11" t="str">
        <f t="shared" si="24"/>
        <v>R1024</v>
      </c>
    </row>
    <row r="310" spans="1:14" x14ac:dyDescent="0.3">
      <c r="A310" s="9" t="s">
        <v>337</v>
      </c>
      <c r="B310" s="9">
        <v>1996</v>
      </c>
      <c r="C310" s="13">
        <f t="shared" si="20"/>
        <v>1996</v>
      </c>
      <c r="D310" s="9" t="s">
        <v>36</v>
      </c>
      <c r="E310" s="11" t="str">
        <f t="shared" si="21"/>
        <v>Oct</v>
      </c>
      <c r="F310" s="9">
        <v>24</v>
      </c>
      <c r="G310" s="14">
        <f t="shared" si="22"/>
        <v>35362</v>
      </c>
      <c r="H310" s="11">
        <f t="shared" si="23"/>
        <v>26</v>
      </c>
      <c r="I310" s="9">
        <v>1</v>
      </c>
      <c r="J310" s="30">
        <v>2902.91</v>
      </c>
      <c r="K310" s="9" t="s">
        <v>11</v>
      </c>
      <c r="L310" s="9" t="s">
        <v>11</v>
      </c>
      <c r="M310" s="9" t="s">
        <v>13</v>
      </c>
      <c r="N310" s="11" t="str">
        <f t="shared" si="24"/>
        <v>R1013</v>
      </c>
    </row>
    <row r="311" spans="1:14" x14ac:dyDescent="0.3">
      <c r="A311" s="9" t="s">
        <v>338</v>
      </c>
      <c r="B311" s="9">
        <v>1996</v>
      </c>
      <c r="C311" s="13">
        <f t="shared" si="20"/>
        <v>1996</v>
      </c>
      <c r="D311" s="9" t="s">
        <v>18</v>
      </c>
      <c r="E311" s="11" t="str">
        <f t="shared" si="21"/>
        <v>Jun</v>
      </c>
      <c r="F311" s="9">
        <v>13</v>
      </c>
      <c r="G311" s="14">
        <f t="shared" si="22"/>
        <v>35229</v>
      </c>
      <c r="H311" s="11">
        <f t="shared" si="23"/>
        <v>26</v>
      </c>
      <c r="I311" s="9">
        <v>1</v>
      </c>
      <c r="J311" s="30">
        <v>2904.09</v>
      </c>
      <c r="K311" s="9" t="s">
        <v>11</v>
      </c>
      <c r="L311" s="9" t="s">
        <v>11</v>
      </c>
      <c r="M311" s="9" t="s">
        <v>41</v>
      </c>
      <c r="N311" s="11" t="str">
        <f t="shared" si="24"/>
        <v>R1011</v>
      </c>
    </row>
    <row r="312" spans="1:14" x14ac:dyDescent="0.3">
      <c r="A312" s="9" t="s">
        <v>339</v>
      </c>
      <c r="B312" s="9">
        <v>2003</v>
      </c>
      <c r="C312" s="13">
        <f t="shared" si="20"/>
        <v>2003</v>
      </c>
      <c r="D312" s="9" t="s">
        <v>18</v>
      </c>
      <c r="E312" s="11" t="str">
        <f t="shared" si="21"/>
        <v>Jun</v>
      </c>
      <c r="F312" s="9">
        <v>5</v>
      </c>
      <c r="G312" s="14">
        <f t="shared" si="22"/>
        <v>37777</v>
      </c>
      <c r="H312" s="11">
        <f t="shared" si="23"/>
        <v>20</v>
      </c>
      <c r="I312" s="9">
        <v>2</v>
      </c>
      <c r="J312" s="30">
        <v>2913.57</v>
      </c>
      <c r="K312" s="9" t="s">
        <v>11</v>
      </c>
      <c r="L312" s="9" t="s">
        <v>11</v>
      </c>
      <c r="M312" s="9" t="s">
        <v>41</v>
      </c>
      <c r="N312" s="11" t="str">
        <f t="shared" si="24"/>
        <v>R1011</v>
      </c>
    </row>
    <row r="313" spans="1:14" x14ac:dyDescent="0.3">
      <c r="A313" s="9" t="s">
        <v>340</v>
      </c>
      <c r="B313" s="9">
        <v>1996</v>
      </c>
      <c r="C313" s="13">
        <f t="shared" si="20"/>
        <v>1996</v>
      </c>
      <c r="D313" s="9" t="s">
        <v>18</v>
      </c>
      <c r="E313" s="11" t="str">
        <f t="shared" si="21"/>
        <v>Jun</v>
      </c>
      <c r="F313" s="9">
        <v>30</v>
      </c>
      <c r="G313" s="14">
        <f t="shared" si="22"/>
        <v>35246</v>
      </c>
      <c r="H313" s="11">
        <f t="shared" si="23"/>
        <v>26</v>
      </c>
      <c r="I313" s="9">
        <v>1</v>
      </c>
      <c r="J313" s="30">
        <v>2927.06</v>
      </c>
      <c r="K313" s="9" t="s">
        <v>11</v>
      </c>
      <c r="L313" s="9" t="s">
        <v>11</v>
      </c>
      <c r="M313" s="9" t="s">
        <v>13</v>
      </c>
      <c r="N313" s="11" t="str">
        <f t="shared" si="24"/>
        <v>R1013</v>
      </c>
    </row>
    <row r="314" spans="1:14" x14ac:dyDescent="0.3">
      <c r="A314" s="9" t="s">
        <v>341</v>
      </c>
      <c r="B314" s="9">
        <v>2002</v>
      </c>
      <c r="C314" s="13">
        <f t="shared" si="20"/>
        <v>2002</v>
      </c>
      <c r="D314" s="9" t="s">
        <v>20</v>
      </c>
      <c r="E314" s="11" t="str">
        <f t="shared" si="21"/>
        <v>Sep</v>
      </c>
      <c r="F314" s="9">
        <v>30</v>
      </c>
      <c r="G314" s="14">
        <f t="shared" si="22"/>
        <v>37529</v>
      </c>
      <c r="H314" s="11">
        <f t="shared" si="23"/>
        <v>20</v>
      </c>
      <c r="I314" s="9">
        <v>0</v>
      </c>
      <c r="J314" s="30">
        <v>2943.41</v>
      </c>
      <c r="K314" s="9" t="s">
        <v>11</v>
      </c>
      <c r="L314" s="9" t="s">
        <v>12</v>
      </c>
      <c r="M314" s="9" t="s">
        <v>23</v>
      </c>
      <c r="N314" s="11" t="str">
        <f t="shared" si="24"/>
        <v>R1012</v>
      </c>
    </row>
    <row r="315" spans="1:14" x14ac:dyDescent="0.3">
      <c r="A315" s="9" t="s">
        <v>342</v>
      </c>
      <c r="B315" s="9">
        <v>1995</v>
      </c>
      <c r="C315" s="13">
        <f t="shared" si="20"/>
        <v>1995</v>
      </c>
      <c r="D315" s="9" t="s">
        <v>20</v>
      </c>
      <c r="E315" s="11" t="str">
        <f t="shared" si="21"/>
        <v>Sep</v>
      </c>
      <c r="F315" s="9">
        <v>24</v>
      </c>
      <c r="G315" s="14">
        <f t="shared" si="22"/>
        <v>34966</v>
      </c>
      <c r="H315" s="11">
        <f t="shared" si="23"/>
        <v>27</v>
      </c>
      <c r="I315" s="9">
        <v>0</v>
      </c>
      <c r="J315" s="30">
        <v>2974.13</v>
      </c>
      <c r="K315" s="9" t="s">
        <v>11</v>
      </c>
      <c r="L315" s="9" t="s">
        <v>16</v>
      </c>
      <c r="M315" s="9" t="s">
        <v>41</v>
      </c>
      <c r="N315" s="11" t="str">
        <f t="shared" si="24"/>
        <v>R1011</v>
      </c>
    </row>
    <row r="316" spans="1:14" x14ac:dyDescent="0.3">
      <c r="A316" s="9" t="s">
        <v>343</v>
      </c>
      <c r="B316" s="9">
        <v>1987</v>
      </c>
      <c r="C316" s="13">
        <f t="shared" si="20"/>
        <v>1987</v>
      </c>
      <c r="D316" s="9" t="s">
        <v>18</v>
      </c>
      <c r="E316" s="11" t="str">
        <f t="shared" si="21"/>
        <v>Jun</v>
      </c>
      <c r="F316" s="9">
        <v>18</v>
      </c>
      <c r="G316" s="14">
        <f t="shared" si="22"/>
        <v>31946</v>
      </c>
      <c r="H316" s="11">
        <f t="shared" si="23"/>
        <v>35</v>
      </c>
      <c r="I316" s="9">
        <v>3</v>
      </c>
      <c r="J316" s="30">
        <v>2979.52</v>
      </c>
      <c r="K316" s="9" t="s">
        <v>11</v>
      </c>
      <c r="L316" s="9" t="s">
        <v>12</v>
      </c>
      <c r="M316" s="9" t="s">
        <v>13</v>
      </c>
      <c r="N316" s="11" t="str">
        <f t="shared" si="24"/>
        <v>R1013</v>
      </c>
    </row>
    <row r="317" spans="1:14" x14ac:dyDescent="0.3">
      <c r="A317" s="9" t="s">
        <v>344</v>
      </c>
      <c r="B317" s="9">
        <v>1991</v>
      </c>
      <c r="C317" s="13">
        <f t="shared" si="20"/>
        <v>1991</v>
      </c>
      <c r="D317" s="9" t="s">
        <v>15</v>
      </c>
      <c r="E317" s="11" t="str">
        <f t="shared" si="21"/>
        <v>Nov</v>
      </c>
      <c r="F317" s="9">
        <v>20</v>
      </c>
      <c r="G317" s="14">
        <f t="shared" si="22"/>
        <v>33562</v>
      </c>
      <c r="H317" s="11">
        <f t="shared" si="23"/>
        <v>31</v>
      </c>
      <c r="I317" s="9">
        <v>3</v>
      </c>
      <c r="J317" s="30">
        <v>2985.67</v>
      </c>
      <c r="K317" s="9" t="s">
        <v>11</v>
      </c>
      <c r="L317" s="9" t="s">
        <v>11</v>
      </c>
      <c r="M317" s="9" t="s">
        <v>13</v>
      </c>
      <c r="N317" s="11" t="str">
        <f t="shared" si="24"/>
        <v>R1013</v>
      </c>
    </row>
    <row r="318" spans="1:14" x14ac:dyDescent="0.3">
      <c r="A318" s="9" t="s">
        <v>345</v>
      </c>
      <c r="B318" s="9">
        <v>2002</v>
      </c>
      <c r="C318" s="13">
        <f t="shared" si="20"/>
        <v>2002</v>
      </c>
      <c r="D318" s="9" t="s">
        <v>30</v>
      </c>
      <c r="E318" s="11" t="str">
        <f t="shared" si="21"/>
        <v>Dec</v>
      </c>
      <c r="F318" s="9">
        <v>15</v>
      </c>
      <c r="G318" s="14">
        <f t="shared" si="22"/>
        <v>37605</v>
      </c>
      <c r="H318" s="11">
        <f t="shared" si="23"/>
        <v>20</v>
      </c>
      <c r="I318" s="9">
        <v>0</v>
      </c>
      <c r="J318" s="30">
        <v>3012.22</v>
      </c>
      <c r="K318" s="9" t="s">
        <v>11</v>
      </c>
      <c r="L318" s="9" t="s">
        <v>12</v>
      </c>
      <c r="M318" s="9" t="s">
        <v>23</v>
      </c>
      <c r="N318" s="11" t="str">
        <f t="shared" si="24"/>
        <v>R1012</v>
      </c>
    </row>
    <row r="319" spans="1:14" x14ac:dyDescent="0.3">
      <c r="A319" s="9" t="s">
        <v>346</v>
      </c>
      <c r="B319" s="9">
        <v>1988</v>
      </c>
      <c r="C319" s="13">
        <f t="shared" si="20"/>
        <v>1988</v>
      </c>
      <c r="D319" s="9" t="s">
        <v>20</v>
      </c>
      <c r="E319" s="11" t="str">
        <f t="shared" si="21"/>
        <v>Sep</v>
      </c>
      <c r="F319" s="9">
        <v>28</v>
      </c>
      <c r="G319" s="14">
        <f t="shared" si="22"/>
        <v>32414</v>
      </c>
      <c r="H319" s="11">
        <f t="shared" si="23"/>
        <v>34</v>
      </c>
      <c r="I319" s="9">
        <v>3</v>
      </c>
      <c r="J319" s="30">
        <v>3018.04</v>
      </c>
      <c r="K319" s="9" t="s">
        <v>11</v>
      </c>
      <c r="L319" s="9" t="s">
        <v>11</v>
      </c>
      <c r="M319" s="9" t="s">
        <v>23</v>
      </c>
      <c r="N319" s="11" t="str">
        <f t="shared" si="24"/>
        <v>R1012</v>
      </c>
    </row>
    <row r="320" spans="1:14" x14ac:dyDescent="0.3">
      <c r="A320" s="9" t="s">
        <v>347</v>
      </c>
      <c r="B320" s="9">
        <v>1997</v>
      </c>
      <c r="C320" s="13">
        <f t="shared" si="20"/>
        <v>1997</v>
      </c>
      <c r="D320" s="9" t="s">
        <v>30</v>
      </c>
      <c r="E320" s="11" t="str">
        <f t="shared" si="21"/>
        <v>Dec</v>
      </c>
      <c r="F320" s="9">
        <v>19</v>
      </c>
      <c r="G320" s="14">
        <f t="shared" si="22"/>
        <v>35783</v>
      </c>
      <c r="H320" s="11">
        <f t="shared" si="23"/>
        <v>25</v>
      </c>
      <c r="I320" s="9">
        <v>0</v>
      </c>
      <c r="J320" s="30">
        <v>3021.81</v>
      </c>
      <c r="K320" s="9" t="s">
        <v>11</v>
      </c>
      <c r="L320" s="9" t="s">
        <v>12</v>
      </c>
      <c r="M320" s="9" t="s">
        <v>23</v>
      </c>
      <c r="N320" s="11" t="str">
        <f t="shared" si="24"/>
        <v>R1012</v>
      </c>
    </row>
    <row r="321" spans="1:14" x14ac:dyDescent="0.3">
      <c r="A321" s="9" t="s">
        <v>348</v>
      </c>
      <c r="B321" s="9">
        <v>1998</v>
      </c>
      <c r="C321" s="13">
        <f t="shared" si="20"/>
        <v>1998</v>
      </c>
      <c r="D321" s="9" t="s">
        <v>20</v>
      </c>
      <c r="E321" s="11" t="str">
        <f t="shared" si="21"/>
        <v>Sep</v>
      </c>
      <c r="F321" s="9">
        <v>15</v>
      </c>
      <c r="G321" s="14">
        <f t="shared" si="22"/>
        <v>36053</v>
      </c>
      <c r="H321" s="11">
        <f t="shared" si="23"/>
        <v>24</v>
      </c>
      <c r="I321" s="9">
        <v>0</v>
      </c>
      <c r="J321" s="30">
        <v>3044.21</v>
      </c>
      <c r="K321" s="9" t="s">
        <v>11</v>
      </c>
      <c r="L321" s="9" t="s">
        <v>12</v>
      </c>
      <c r="M321" s="9" t="s">
        <v>246</v>
      </c>
      <c r="N321" s="11" t="str">
        <f t="shared" si="24"/>
        <v>R1024</v>
      </c>
    </row>
    <row r="322" spans="1:14" x14ac:dyDescent="0.3">
      <c r="A322" s="9" t="s">
        <v>349</v>
      </c>
      <c r="B322" s="9">
        <v>1998</v>
      </c>
      <c r="C322" s="13">
        <f t="shared" si="20"/>
        <v>1998</v>
      </c>
      <c r="D322" s="9" t="s">
        <v>34</v>
      </c>
      <c r="E322" s="11" t="str">
        <f t="shared" si="21"/>
        <v>Aug</v>
      </c>
      <c r="F322" s="9">
        <v>9</v>
      </c>
      <c r="G322" s="14">
        <f t="shared" si="22"/>
        <v>36016</v>
      </c>
      <c r="H322" s="11">
        <f t="shared" si="23"/>
        <v>24</v>
      </c>
      <c r="I322" s="9">
        <v>0</v>
      </c>
      <c r="J322" s="30">
        <v>3046.06</v>
      </c>
      <c r="K322" s="9" t="s">
        <v>11</v>
      </c>
      <c r="L322" s="9" t="s">
        <v>16</v>
      </c>
      <c r="M322" s="9" t="s">
        <v>248</v>
      </c>
      <c r="N322" s="11" t="str">
        <f t="shared" si="24"/>
        <v>R1023</v>
      </c>
    </row>
    <row r="323" spans="1:14" x14ac:dyDescent="0.3">
      <c r="A323" s="9" t="s">
        <v>350</v>
      </c>
      <c r="B323" s="9">
        <v>1997</v>
      </c>
      <c r="C323" s="13">
        <f t="shared" ref="C323:C386" si="25">ROUND(IF(ISBLANK(B323),AVERAGE($B$2:$B$2344),B323),0)</f>
        <v>1997</v>
      </c>
      <c r="D323" s="9" t="s">
        <v>30</v>
      </c>
      <c r="E323" s="11" t="str">
        <f t="shared" ref="E323:E386" si="26">IF(ISBLANK(D323),"Sep",D323)</f>
        <v>Dec</v>
      </c>
      <c r="F323" s="9">
        <v>22</v>
      </c>
      <c r="G323" s="14">
        <f t="shared" ref="G323:G386" si="27">DATEVALUE(F323&amp;"-"&amp;E323&amp;"-"&amp;C323)</f>
        <v>35786</v>
      </c>
      <c r="H323" s="11">
        <f t="shared" ref="H323:H386" si="28">DATEDIF(G323,"08-06-2023","y")</f>
        <v>25</v>
      </c>
      <c r="I323" s="9">
        <v>0</v>
      </c>
      <c r="J323" s="30">
        <v>3051.73</v>
      </c>
      <c r="K323" s="9" t="s">
        <v>11</v>
      </c>
      <c r="L323" s="9" t="s">
        <v>11</v>
      </c>
      <c r="M323" s="9" t="s">
        <v>41</v>
      </c>
      <c r="N323" s="11" t="str">
        <f t="shared" ref="N323:N386" si="29">IF(ISBLANK(M323),"Unknown",M323)</f>
        <v>R1011</v>
      </c>
    </row>
    <row r="324" spans="1:14" x14ac:dyDescent="0.3">
      <c r="A324" s="9" t="s">
        <v>351</v>
      </c>
      <c r="B324" s="9">
        <v>2002</v>
      </c>
      <c r="C324" s="13">
        <f t="shared" si="25"/>
        <v>2002</v>
      </c>
      <c r="D324" s="9" t="s">
        <v>18</v>
      </c>
      <c r="E324" s="11" t="str">
        <f t="shared" si="26"/>
        <v>Jun</v>
      </c>
      <c r="F324" s="9">
        <v>21</v>
      </c>
      <c r="G324" s="14">
        <f t="shared" si="27"/>
        <v>37428</v>
      </c>
      <c r="H324" s="11">
        <f t="shared" si="28"/>
        <v>20</v>
      </c>
      <c r="I324" s="9">
        <v>2</v>
      </c>
      <c r="J324" s="30">
        <v>3056.39</v>
      </c>
      <c r="K324" s="9" t="s">
        <v>11</v>
      </c>
      <c r="L324" s="9" t="s">
        <v>12</v>
      </c>
      <c r="M324" s="9" t="s">
        <v>13</v>
      </c>
      <c r="N324" s="11" t="str">
        <f t="shared" si="29"/>
        <v>R1013</v>
      </c>
    </row>
    <row r="325" spans="1:14" x14ac:dyDescent="0.3">
      <c r="A325" s="9" t="s">
        <v>352</v>
      </c>
      <c r="B325" s="9">
        <v>1994</v>
      </c>
      <c r="C325" s="13">
        <f t="shared" si="25"/>
        <v>1994</v>
      </c>
      <c r="D325" s="9" t="s">
        <v>20</v>
      </c>
      <c r="E325" s="11" t="str">
        <f t="shared" si="26"/>
        <v>Sep</v>
      </c>
      <c r="F325" s="9">
        <v>26</v>
      </c>
      <c r="G325" s="14">
        <f t="shared" si="27"/>
        <v>34603</v>
      </c>
      <c r="H325" s="11">
        <f t="shared" si="28"/>
        <v>28</v>
      </c>
      <c r="I325" s="9">
        <v>0</v>
      </c>
      <c r="J325" s="30">
        <v>3062.51</v>
      </c>
      <c r="K325" s="9" t="s">
        <v>12</v>
      </c>
      <c r="L325" s="9" t="s">
        <v>16</v>
      </c>
      <c r="M325" s="9" t="s">
        <v>23</v>
      </c>
      <c r="N325" s="11" t="str">
        <f t="shared" si="29"/>
        <v>R1012</v>
      </c>
    </row>
    <row r="326" spans="1:14" x14ac:dyDescent="0.3">
      <c r="A326" s="9" t="s">
        <v>353</v>
      </c>
      <c r="B326" s="9">
        <v>1989</v>
      </c>
      <c r="C326" s="13">
        <f t="shared" si="25"/>
        <v>1989</v>
      </c>
      <c r="D326" s="9" t="s">
        <v>36</v>
      </c>
      <c r="E326" s="11" t="str">
        <f t="shared" si="26"/>
        <v>Oct</v>
      </c>
      <c r="F326" s="9">
        <v>1</v>
      </c>
      <c r="G326" s="14">
        <f t="shared" si="27"/>
        <v>32782</v>
      </c>
      <c r="H326" s="11">
        <f t="shared" si="28"/>
        <v>33</v>
      </c>
      <c r="I326" s="9">
        <v>3</v>
      </c>
      <c r="J326" s="30">
        <v>3065.49</v>
      </c>
      <c r="K326" s="9" t="s">
        <v>11</v>
      </c>
      <c r="L326" s="9" t="s">
        <v>16</v>
      </c>
      <c r="M326" s="9" t="s">
        <v>23</v>
      </c>
      <c r="N326" s="11" t="str">
        <f t="shared" si="29"/>
        <v>R1012</v>
      </c>
    </row>
    <row r="327" spans="1:14" x14ac:dyDescent="0.3">
      <c r="A327" s="9" t="s">
        <v>354</v>
      </c>
      <c r="B327" s="9">
        <v>1995</v>
      </c>
      <c r="C327" s="13">
        <f t="shared" si="25"/>
        <v>1995</v>
      </c>
      <c r="D327" s="9" t="s">
        <v>20</v>
      </c>
      <c r="E327" s="11" t="str">
        <f t="shared" si="26"/>
        <v>Sep</v>
      </c>
      <c r="F327" s="9">
        <v>10</v>
      </c>
      <c r="G327" s="14">
        <f t="shared" si="27"/>
        <v>34952</v>
      </c>
      <c r="H327" s="11">
        <f t="shared" si="28"/>
        <v>27</v>
      </c>
      <c r="I327" s="9">
        <v>0</v>
      </c>
      <c r="J327" s="30">
        <v>3070.81</v>
      </c>
      <c r="K327" s="9" t="s">
        <v>12</v>
      </c>
      <c r="L327" s="9" t="s">
        <v>16</v>
      </c>
      <c r="M327" s="9" t="s">
        <v>355</v>
      </c>
      <c r="N327" s="11" t="str">
        <f t="shared" si="29"/>
        <v>R1017</v>
      </c>
    </row>
    <row r="328" spans="1:14" x14ac:dyDescent="0.3">
      <c r="A328" s="9" t="s">
        <v>356</v>
      </c>
      <c r="B328" s="9">
        <v>2001</v>
      </c>
      <c r="C328" s="13">
        <f t="shared" si="25"/>
        <v>2001</v>
      </c>
      <c r="D328" s="9" t="s">
        <v>36</v>
      </c>
      <c r="E328" s="11" t="str">
        <f t="shared" si="26"/>
        <v>Oct</v>
      </c>
      <c r="F328" s="9">
        <v>13</v>
      </c>
      <c r="G328" s="14">
        <f t="shared" si="27"/>
        <v>37177</v>
      </c>
      <c r="H328" s="11">
        <f t="shared" si="28"/>
        <v>21</v>
      </c>
      <c r="I328" s="9">
        <v>2</v>
      </c>
      <c r="J328" s="30">
        <v>3077.1</v>
      </c>
      <c r="K328" s="9" t="s">
        <v>11</v>
      </c>
      <c r="L328" s="9" t="s">
        <v>16</v>
      </c>
      <c r="M328" s="9" t="s">
        <v>23</v>
      </c>
      <c r="N328" s="11" t="str">
        <f t="shared" si="29"/>
        <v>R1012</v>
      </c>
    </row>
    <row r="329" spans="1:14" x14ac:dyDescent="0.3">
      <c r="A329" s="9" t="s">
        <v>357</v>
      </c>
      <c r="B329" s="9">
        <v>1987</v>
      </c>
      <c r="C329" s="13">
        <f t="shared" si="25"/>
        <v>1987</v>
      </c>
      <c r="D329" s="9" t="s">
        <v>34</v>
      </c>
      <c r="E329" s="11" t="str">
        <f t="shared" si="26"/>
        <v>Aug</v>
      </c>
      <c r="F329" s="9">
        <v>1</v>
      </c>
      <c r="G329" s="14">
        <f t="shared" si="27"/>
        <v>31990</v>
      </c>
      <c r="H329" s="11">
        <f t="shared" si="28"/>
        <v>35</v>
      </c>
      <c r="I329" s="9">
        <v>3</v>
      </c>
      <c r="J329" s="30">
        <v>3088.06</v>
      </c>
      <c r="K329" s="9" t="s">
        <v>11</v>
      </c>
      <c r="L329" s="9" t="s">
        <v>11</v>
      </c>
      <c r="M329" s="9" t="s">
        <v>13</v>
      </c>
      <c r="N329" s="11" t="str">
        <f t="shared" si="29"/>
        <v>R1013</v>
      </c>
    </row>
    <row r="330" spans="1:14" x14ac:dyDescent="0.3">
      <c r="A330" s="9" t="s">
        <v>358</v>
      </c>
      <c r="B330" s="9">
        <v>1999</v>
      </c>
      <c r="C330" s="13">
        <f t="shared" si="25"/>
        <v>1999</v>
      </c>
      <c r="D330" s="9" t="s">
        <v>18</v>
      </c>
      <c r="E330" s="11" t="str">
        <f t="shared" si="26"/>
        <v>Jun</v>
      </c>
      <c r="F330" s="9">
        <v>25</v>
      </c>
      <c r="G330" s="14">
        <f t="shared" si="27"/>
        <v>36336</v>
      </c>
      <c r="H330" s="11">
        <f t="shared" si="28"/>
        <v>23</v>
      </c>
      <c r="I330" s="9">
        <v>0</v>
      </c>
      <c r="J330" s="30">
        <v>3128.35</v>
      </c>
      <c r="K330" s="9" t="s">
        <v>11</v>
      </c>
      <c r="L330" s="9" t="s">
        <v>12</v>
      </c>
      <c r="M330" s="9" t="s">
        <v>299</v>
      </c>
      <c r="N330" s="11" t="str">
        <f t="shared" si="29"/>
        <v>R1021</v>
      </c>
    </row>
    <row r="331" spans="1:14" x14ac:dyDescent="0.3">
      <c r="A331" s="9" t="s">
        <v>359</v>
      </c>
      <c r="B331" s="9">
        <v>1994</v>
      </c>
      <c r="C331" s="13">
        <f t="shared" si="25"/>
        <v>1994</v>
      </c>
      <c r="D331" s="9" t="s">
        <v>10</v>
      </c>
      <c r="E331" s="11" t="str">
        <f t="shared" si="26"/>
        <v>Jul</v>
      </c>
      <c r="F331" s="9">
        <v>10</v>
      </c>
      <c r="G331" s="14">
        <f t="shared" si="27"/>
        <v>34525</v>
      </c>
      <c r="H331" s="11">
        <f t="shared" si="28"/>
        <v>28</v>
      </c>
      <c r="I331" s="9">
        <v>0</v>
      </c>
      <c r="J331" s="30">
        <v>3161.45</v>
      </c>
      <c r="K331" s="9" t="s">
        <v>11</v>
      </c>
      <c r="L331" s="9" t="s">
        <v>16</v>
      </c>
      <c r="M331" s="9" t="s">
        <v>41</v>
      </c>
      <c r="N331" s="11" t="str">
        <f t="shared" si="29"/>
        <v>R1011</v>
      </c>
    </row>
    <row r="332" spans="1:14" x14ac:dyDescent="0.3">
      <c r="A332" s="9" t="s">
        <v>360</v>
      </c>
      <c r="B332" s="9">
        <v>1993</v>
      </c>
      <c r="C332" s="13">
        <f t="shared" si="25"/>
        <v>1993</v>
      </c>
      <c r="D332" s="9" t="s">
        <v>20</v>
      </c>
      <c r="E332" s="11" t="str">
        <f t="shared" si="26"/>
        <v>Sep</v>
      </c>
      <c r="F332" s="9">
        <v>25</v>
      </c>
      <c r="G332" s="14">
        <f t="shared" si="27"/>
        <v>34237</v>
      </c>
      <c r="H332" s="11">
        <f t="shared" si="28"/>
        <v>29</v>
      </c>
      <c r="I332" s="9">
        <v>0</v>
      </c>
      <c r="J332" s="30">
        <v>3162.02</v>
      </c>
      <c r="K332" s="9" t="s">
        <v>11</v>
      </c>
      <c r="L332" s="9" t="s">
        <v>12</v>
      </c>
      <c r="M332" s="9" t="s">
        <v>13</v>
      </c>
      <c r="N332" s="11" t="str">
        <f t="shared" si="29"/>
        <v>R1013</v>
      </c>
    </row>
    <row r="333" spans="1:14" x14ac:dyDescent="0.3">
      <c r="A333" s="9" t="s">
        <v>361</v>
      </c>
      <c r="B333" s="9">
        <v>2001</v>
      </c>
      <c r="C333" s="13">
        <f t="shared" si="25"/>
        <v>2001</v>
      </c>
      <c r="D333" s="9" t="s">
        <v>34</v>
      </c>
      <c r="E333" s="11" t="str">
        <f t="shared" si="26"/>
        <v>Aug</v>
      </c>
      <c r="F333" s="9">
        <v>29</v>
      </c>
      <c r="G333" s="14">
        <f t="shared" si="27"/>
        <v>37132</v>
      </c>
      <c r="H333" s="11">
        <f t="shared" si="28"/>
        <v>21</v>
      </c>
      <c r="I333" s="9">
        <v>1</v>
      </c>
      <c r="J333" s="30">
        <v>3167.46</v>
      </c>
      <c r="K333" s="9" t="s">
        <v>11</v>
      </c>
      <c r="L333" s="9" t="s">
        <v>12</v>
      </c>
      <c r="M333" s="9" t="s">
        <v>246</v>
      </c>
      <c r="N333" s="11" t="str">
        <f t="shared" si="29"/>
        <v>R1024</v>
      </c>
    </row>
    <row r="334" spans="1:14" x14ac:dyDescent="0.3">
      <c r="A334" s="9" t="s">
        <v>362</v>
      </c>
      <c r="B334" s="9">
        <v>1994</v>
      </c>
      <c r="C334" s="13">
        <f t="shared" si="25"/>
        <v>1994</v>
      </c>
      <c r="D334" s="9" t="s">
        <v>36</v>
      </c>
      <c r="E334" s="11" t="str">
        <f t="shared" si="26"/>
        <v>Oct</v>
      </c>
      <c r="F334" s="9">
        <v>25</v>
      </c>
      <c r="G334" s="14">
        <f t="shared" si="27"/>
        <v>34632</v>
      </c>
      <c r="H334" s="11">
        <f t="shared" si="28"/>
        <v>28</v>
      </c>
      <c r="I334" s="9">
        <v>0</v>
      </c>
      <c r="J334" s="30">
        <v>3171.61</v>
      </c>
      <c r="K334" s="9" t="s">
        <v>11</v>
      </c>
      <c r="L334" s="9" t="s">
        <v>12</v>
      </c>
      <c r="M334" s="9" t="s">
        <v>13</v>
      </c>
      <c r="N334" s="11" t="str">
        <f t="shared" si="29"/>
        <v>R1013</v>
      </c>
    </row>
    <row r="335" spans="1:14" x14ac:dyDescent="0.3">
      <c r="A335" s="9" t="s">
        <v>363</v>
      </c>
      <c r="B335" s="9">
        <v>1994</v>
      </c>
      <c r="C335" s="13">
        <f t="shared" si="25"/>
        <v>1994</v>
      </c>
      <c r="D335" s="9" t="s">
        <v>10</v>
      </c>
      <c r="E335" s="11" t="str">
        <f t="shared" si="26"/>
        <v>Jul</v>
      </c>
      <c r="F335" s="9">
        <v>6</v>
      </c>
      <c r="G335" s="14">
        <f t="shared" si="27"/>
        <v>34521</v>
      </c>
      <c r="H335" s="11">
        <f t="shared" si="28"/>
        <v>28</v>
      </c>
      <c r="I335" s="9">
        <v>0</v>
      </c>
      <c r="J335" s="30">
        <v>3172.02</v>
      </c>
      <c r="K335" s="9" t="s">
        <v>11</v>
      </c>
      <c r="L335" s="9" t="s">
        <v>16</v>
      </c>
      <c r="M335" s="9" t="s">
        <v>41</v>
      </c>
      <c r="N335" s="11" t="str">
        <f t="shared" si="29"/>
        <v>R1011</v>
      </c>
    </row>
    <row r="336" spans="1:14" x14ac:dyDescent="0.3">
      <c r="A336" s="9" t="s">
        <v>364</v>
      </c>
      <c r="B336" s="9">
        <v>1996</v>
      </c>
      <c r="C336" s="13">
        <f t="shared" si="25"/>
        <v>1996</v>
      </c>
      <c r="D336" s="9" t="s">
        <v>34</v>
      </c>
      <c r="E336" s="11" t="str">
        <f t="shared" si="26"/>
        <v>Aug</v>
      </c>
      <c r="F336" s="9">
        <v>14</v>
      </c>
      <c r="G336" s="14">
        <f t="shared" si="27"/>
        <v>35291</v>
      </c>
      <c r="H336" s="11">
        <f t="shared" si="28"/>
        <v>26</v>
      </c>
      <c r="I336" s="9">
        <v>0</v>
      </c>
      <c r="J336" s="30">
        <v>3176.29</v>
      </c>
      <c r="K336" s="9" t="s">
        <v>11</v>
      </c>
      <c r="L336" s="9" t="s">
        <v>11</v>
      </c>
      <c r="M336" s="9" t="s">
        <v>23</v>
      </c>
      <c r="N336" s="11" t="str">
        <f t="shared" si="29"/>
        <v>R1012</v>
      </c>
    </row>
    <row r="337" spans="1:14" x14ac:dyDescent="0.3">
      <c r="A337" s="9" t="s">
        <v>365</v>
      </c>
      <c r="B337" s="9">
        <v>1996</v>
      </c>
      <c r="C337" s="13">
        <f t="shared" si="25"/>
        <v>1996</v>
      </c>
      <c r="D337" s="9" t="s">
        <v>10</v>
      </c>
      <c r="E337" s="11" t="str">
        <f t="shared" si="26"/>
        <v>Jul</v>
      </c>
      <c r="F337" s="9">
        <v>3</v>
      </c>
      <c r="G337" s="14">
        <f t="shared" si="27"/>
        <v>35249</v>
      </c>
      <c r="H337" s="11">
        <f t="shared" si="28"/>
        <v>26</v>
      </c>
      <c r="I337" s="9">
        <v>0</v>
      </c>
      <c r="J337" s="30">
        <v>3176.82</v>
      </c>
      <c r="K337" s="9" t="s">
        <v>11</v>
      </c>
      <c r="L337" s="9" t="s">
        <v>16</v>
      </c>
      <c r="M337" s="9" t="s">
        <v>23</v>
      </c>
      <c r="N337" s="11" t="str">
        <f t="shared" si="29"/>
        <v>R1012</v>
      </c>
    </row>
    <row r="338" spans="1:14" x14ac:dyDescent="0.3">
      <c r="A338" s="9" t="s">
        <v>366</v>
      </c>
      <c r="B338" s="9">
        <v>2000</v>
      </c>
      <c r="C338" s="13">
        <f t="shared" si="25"/>
        <v>2000</v>
      </c>
      <c r="D338" s="9" t="s">
        <v>20</v>
      </c>
      <c r="E338" s="11" t="str">
        <f t="shared" si="26"/>
        <v>Sep</v>
      </c>
      <c r="F338" s="9">
        <v>23</v>
      </c>
      <c r="G338" s="14">
        <f t="shared" si="27"/>
        <v>36792</v>
      </c>
      <c r="H338" s="11">
        <f t="shared" si="28"/>
        <v>22</v>
      </c>
      <c r="I338" s="9">
        <v>0</v>
      </c>
      <c r="J338" s="30">
        <v>3179.96</v>
      </c>
      <c r="K338" s="9" t="s">
        <v>11</v>
      </c>
      <c r="L338" s="9" t="s">
        <v>11</v>
      </c>
      <c r="M338" s="9" t="s">
        <v>23</v>
      </c>
      <c r="N338" s="11" t="str">
        <f t="shared" si="29"/>
        <v>R1012</v>
      </c>
    </row>
    <row r="339" spans="1:14" x14ac:dyDescent="0.3">
      <c r="A339" s="9" t="s">
        <v>367</v>
      </c>
      <c r="B339" s="9">
        <v>2001</v>
      </c>
      <c r="C339" s="13">
        <f t="shared" si="25"/>
        <v>2001</v>
      </c>
      <c r="D339" s="9" t="s">
        <v>20</v>
      </c>
      <c r="E339" s="11" t="str">
        <f t="shared" si="26"/>
        <v>Sep</v>
      </c>
      <c r="F339" s="9">
        <v>2</v>
      </c>
      <c r="G339" s="14">
        <f t="shared" si="27"/>
        <v>37136</v>
      </c>
      <c r="H339" s="11">
        <f t="shared" si="28"/>
        <v>21</v>
      </c>
      <c r="I339" s="9">
        <v>2</v>
      </c>
      <c r="J339" s="30">
        <v>3180.51</v>
      </c>
      <c r="K339" s="9" t="s">
        <v>11</v>
      </c>
      <c r="L339" s="9" t="s">
        <v>11</v>
      </c>
      <c r="M339" s="9" t="s">
        <v>13</v>
      </c>
      <c r="N339" s="11" t="str">
        <f t="shared" si="29"/>
        <v>R1013</v>
      </c>
    </row>
    <row r="340" spans="1:14" x14ac:dyDescent="0.3">
      <c r="A340" s="9" t="s">
        <v>368</v>
      </c>
      <c r="B340" s="9">
        <v>1996</v>
      </c>
      <c r="C340" s="13">
        <f t="shared" si="25"/>
        <v>1996</v>
      </c>
      <c r="D340" s="9" t="s">
        <v>36</v>
      </c>
      <c r="E340" s="11" t="str">
        <f t="shared" si="26"/>
        <v>Oct</v>
      </c>
      <c r="F340" s="9">
        <v>11</v>
      </c>
      <c r="G340" s="14">
        <f t="shared" si="27"/>
        <v>35349</v>
      </c>
      <c r="H340" s="11">
        <f t="shared" si="28"/>
        <v>26</v>
      </c>
      <c r="I340" s="9">
        <v>0</v>
      </c>
      <c r="J340" s="30">
        <v>3201.25</v>
      </c>
      <c r="K340" s="9" t="s">
        <v>11</v>
      </c>
      <c r="L340" s="9" t="s">
        <v>12</v>
      </c>
      <c r="M340" s="9" t="s">
        <v>23</v>
      </c>
      <c r="N340" s="11" t="str">
        <f t="shared" si="29"/>
        <v>R1012</v>
      </c>
    </row>
    <row r="341" spans="1:14" x14ac:dyDescent="0.3">
      <c r="A341" s="9" t="s">
        <v>369</v>
      </c>
      <c r="B341" s="9">
        <v>1997</v>
      </c>
      <c r="C341" s="13">
        <f t="shared" si="25"/>
        <v>1997</v>
      </c>
      <c r="D341" s="9" t="s">
        <v>10</v>
      </c>
      <c r="E341" s="11" t="str">
        <f t="shared" si="26"/>
        <v>Jul</v>
      </c>
      <c r="F341" s="9">
        <v>5</v>
      </c>
      <c r="G341" s="14">
        <f t="shared" si="27"/>
        <v>35616</v>
      </c>
      <c r="H341" s="11">
        <f t="shared" si="28"/>
        <v>25</v>
      </c>
      <c r="I341" s="9">
        <v>0</v>
      </c>
      <c r="J341" s="30">
        <v>3206.49</v>
      </c>
      <c r="K341" s="9" t="s">
        <v>11</v>
      </c>
      <c r="L341" s="9" t="s">
        <v>12</v>
      </c>
      <c r="M341" s="9" t="s">
        <v>246</v>
      </c>
      <c r="N341" s="11" t="str">
        <f t="shared" si="29"/>
        <v>R1024</v>
      </c>
    </row>
    <row r="342" spans="1:14" x14ac:dyDescent="0.3">
      <c r="A342" s="9" t="s">
        <v>370</v>
      </c>
      <c r="B342" s="9">
        <v>1997</v>
      </c>
      <c r="C342" s="13">
        <f t="shared" si="25"/>
        <v>1997</v>
      </c>
      <c r="D342" s="9" t="s">
        <v>30</v>
      </c>
      <c r="E342" s="11" t="str">
        <f t="shared" si="26"/>
        <v>Dec</v>
      </c>
      <c r="F342" s="9">
        <v>22</v>
      </c>
      <c r="G342" s="14">
        <f t="shared" si="27"/>
        <v>35786</v>
      </c>
      <c r="H342" s="11">
        <f t="shared" si="28"/>
        <v>25</v>
      </c>
      <c r="I342" s="9">
        <v>1</v>
      </c>
      <c r="J342" s="30">
        <v>3208.79</v>
      </c>
      <c r="K342" s="9" t="s">
        <v>11</v>
      </c>
      <c r="L342" s="9" t="s">
        <v>12</v>
      </c>
      <c r="M342" s="9" t="s">
        <v>41</v>
      </c>
      <c r="N342" s="11" t="str">
        <f t="shared" si="29"/>
        <v>R1011</v>
      </c>
    </row>
    <row r="343" spans="1:14" x14ac:dyDescent="0.3">
      <c r="A343" s="9" t="s">
        <v>371</v>
      </c>
      <c r="B343" s="9">
        <v>1997</v>
      </c>
      <c r="C343" s="13">
        <f t="shared" si="25"/>
        <v>1997</v>
      </c>
      <c r="D343" s="9" t="s">
        <v>10</v>
      </c>
      <c r="E343" s="11" t="str">
        <f t="shared" si="26"/>
        <v>Jul</v>
      </c>
      <c r="F343" s="9">
        <v>6</v>
      </c>
      <c r="G343" s="14">
        <f t="shared" si="27"/>
        <v>35617</v>
      </c>
      <c r="H343" s="11">
        <f t="shared" si="28"/>
        <v>25</v>
      </c>
      <c r="I343" s="9">
        <v>0</v>
      </c>
      <c r="J343" s="30">
        <v>3213.62</v>
      </c>
      <c r="K343" s="9" t="s">
        <v>11</v>
      </c>
      <c r="L343" s="9" t="s">
        <v>11</v>
      </c>
      <c r="M343" s="9" t="s">
        <v>246</v>
      </c>
      <c r="N343" s="11" t="str">
        <f t="shared" si="29"/>
        <v>R1024</v>
      </c>
    </row>
    <row r="344" spans="1:14" x14ac:dyDescent="0.3">
      <c r="A344" s="9" t="s">
        <v>372</v>
      </c>
      <c r="B344" s="9">
        <v>1997</v>
      </c>
      <c r="C344" s="13">
        <f t="shared" si="25"/>
        <v>1997</v>
      </c>
      <c r="D344" s="9" t="s">
        <v>34</v>
      </c>
      <c r="E344" s="11" t="str">
        <f t="shared" si="26"/>
        <v>Aug</v>
      </c>
      <c r="F344" s="9">
        <v>2</v>
      </c>
      <c r="G344" s="14">
        <f t="shared" si="27"/>
        <v>35644</v>
      </c>
      <c r="H344" s="11">
        <f t="shared" si="28"/>
        <v>25</v>
      </c>
      <c r="I344" s="9">
        <v>1</v>
      </c>
      <c r="J344" s="30">
        <v>3227.12</v>
      </c>
      <c r="K344" s="9" t="s">
        <v>11</v>
      </c>
      <c r="L344" s="9" t="s">
        <v>12</v>
      </c>
      <c r="M344" s="9" t="s">
        <v>13</v>
      </c>
      <c r="N344" s="11" t="str">
        <f t="shared" si="29"/>
        <v>R1013</v>
      </c>
    </row>
    <row r="345" spans="1:14" x14ac:dyDescent="0.3">
      <c r="A345" s="9" t="s">
        <v>373</v>
      </c>
      <c r="B345" s="9">
        <v>1997</v>
      </c>
      <c r="C345" s="13">
        <f t="shared" si="25"/>
        <v>1997</v>
      </c>
      <c r="D345" s="9" t="s">
        <v>20</v>
      </c>
      <c r="E345" s="11" t="str">
        <f t="shared" si="26"/>
        <v>Sep</v>
      </c>
      <c r="F345" s="9">
        <v>2</v>
      </c>
      <c r="G345" s="14">
        <f t="shared" si="27"/>
        <v>35675</v>
      </c>
      <c r="H345" s="11">
        <f t="shared" si="28"/>
        <v>25</v>
      </c>
      <c r="I345" s="9">
        <v>1</v>
      </c>
      <c r="J345" s="30">
        <v>3238.44</v>
      </c>
      <c r="K345" s="9" t="s">
        <v>11</v>
      </c>
      <c r="L345" s="9" t="s">
        <v>12</v>
      </c>
      <c r="M345" s="9" t="s">
        <v>13</v>
      </c>
      <c r="N345" s="11" t="str">
        <f t="shared" si="29"/>
        <v>R1013</v>
      </c>
    </row>
    <row r="346" spans="1:14" x14ac:dyDescent="0.3">
      <c r="A346" s="9" t="s">
        <v>374</v>
      </c>
      <c r="B346" s="9">
        <v>1991</v>
      </c>
      <c r="C346" s="13">
        <f t="shared" si="25"/>
        <v>1991</v>
      </c>
      <c r="D346" s="9" t="s">
        <v>15</v>
      </c>
      <c r="E346" s="11" t="str">
        <f t="shared" si="26"/>
        <v>Nov</v>
      </c>
      <c r="F346" s="9">
        <v>13</v>
      </c>
      <c r="G346" s="14">
        <f t="shared" si="27"/>
        <v>33555</v>
      </c>
      <c r="H346" s="11">
        <f t="shared" si="28"/>
        <v>31</v>
      </c>
      <c r="I346" s="9">
        <v>0</v>
      </c>
      <c r="J346" s="30">
        <v>3260.2</v>
      </c>
      <c r="K346" s="9" t="s">
        <v>12</v>
      </c>
      <c r="L346" s="9" t="s">
        <v>11</v>
      </c>
      <c r="M346" s="9" t="s">
        <v>41</v>
      </c>
      <c r="N346" s="11" t="str">
        <f t="shared" si="29"/>
        <v>R1011</v>
      </c>
    </row>
    <row r="347" spans="1:14" x14ac:dyDescent="0.3">
      <c r="A347" s="9" t="s">
        <v>375</v>
      </c>
      <c r="B347" s="9">
        <v>1994</v>
      </c>
      <c r="C347" s="13">
        <f t="shared" si="25"/>
        <v>1994</v>
      </c>
      <c r="D347" s="9" t="s">
        <v>30</v>
      </c>
      <c r="E347" s="11" t="str">
        <f t="shared" si="26"/>
        <v>Dec</v>
      </c>
      <c r="F347" s="9">
        <v>2</v>
      </c>
      <c r="G347" s="14">
        <f t="shared" si="27"/>
        <v>34670</v>
      </c>
      <c r="H347" s="11">
        <f t="shared" si="28"/>
        <v>28</v>
      </c>
      <c r="I347" s="9">
        <v>0</v>
      </c>
      <c r="J347" s="30">
        <v>3268.85</v>
      </c>
      <c r="K347" s="9" t="s">
        <v>12</v>
      </c>
      <c r="L347" s="9" t="s">
        <v>16</v>
      </c>
      <c r="M347" s="9" t="s">
        <v>167</v>
      </c>
      <c r="N347" s="11" t="str">
        <f t="shared" si="29"/>
        <v>R1016</v>
      </c>
    </row>
    <row r="348" spans="1:14" x14ac:dyDescent="0.3">
      <c r="A348" s="9" t="s">
        <v>376</v>
      </c>
      <c r="B348" s="9">
        <v>1994</v>
      </c>
      <c r="C348" s="13">
        <f t="shared" si="25"/>
        <v>1994</v>
      </c>
      <c r="D348" s="9" t="s">
        <v>10</v>
      </c>
      <c r="E348" s="11" t="str">
        <f t="shared" si="26"/>
        <v>Jul</v>
      </c>
      <c r="F348" s="9">
        <v>1</v>
      </c>
      <c r="G348" s="14">
        <f t="shared" si="27"/>
        <v>34516</v>
      </c>
      <c r="H348" s="11">
        <f t="shared" si="28"/>
        <v>28</v>
      </c>
      <c r="I348" s="9">
        <v>1</v>
      </c>
      <c r="J348" s="30">
        <v>3277.16</v>
      </c>
      <c r="K348" s="9" t="s">
        <v>11</v>
      </c>
      <c r="L348" s="9" t="s">
        <v>12</v>
      </c>
      <c r="M348" s="9" t="s">
        <v>41</v>
      </c>
      <c r="N348" s="11" t="str">
        <f t="shared" si="29"/>
        <v>R1011</v>
      </c>
    </row>
    <row r="349" spans="1:14" x14ac:dyDescent="0.3">
      <c r="A349" s="9" t="s">
        <v>377</v>
      </c>
      <c r="B349" s="9">
        <v>2001</v>
      </c>
      <c r="C349" s="13">
        <f t="shared" si="25"/>
        <v>2001</v>
      </c>
      <c r="D349" s="9" t="s">
        <v>36</v>
      </c>
      <c r="E349" s="11" t="str">
        <f t="shared" si="26"/>
        <v>Oct</v>
      </c>
      <c r="F349" s="9">
        <v>6</v>
      </c>
      <c r="G349" s="14">
        <f t="shared" si="27"/>
        <v>37170</v>
      </c>
      <c r="H349" s="11">
        <f t="shared" si="28"/>
        <v>21</v>
      </c>
      <c r="I349" s="9">
        <v>2</v>
      </c>
      <c r="J349" s="30">
        <v>3279.87</v>
      </c>
      <c r="K349" s="9" t="s">
        <v>11</v>
      </c>
      <c r="L349" s="9" t="s">
        <v>16</v>
      </c>
      <c r="M349" s="9" t="s">
        <v>355</v>
      </c>
      <c r="N349" s="11" t="str">
        <f t="shared" si="29"/>
        <v>R1017</v>
      </c>
    </row>
    <row r="350" spans="1:14" x14ac:dyDescent="0.3">
      <c r="A350" s="9" t="s">
        <v>378</v>
      </c>
      <c r="B350" s="9">
        <v>2003</v>
      </c>
      <c r="C350" s="13">
        <f t="shared" si="25"/>
        <v>2003</v>
      </c>
      <c r="D350" s="9" t="s">
        <v>10</v>
      </c>
      <c r="E350" s="11" t="str">
        <f t="shared" si="26"/>
        <v>Jul</v>
      </c>
      <c r="F350" s="9">
        <v>3</v>
      </c>
      <c r="G350" s="14">
        <f t="shared" si="27"/>
        <v>37805</v>
      </c>
      <c r="H350" s="11">
        <f t="shared" si="28"/>
        <v>19</v>
      </c>
      <c r="I350" s="9">
        <v>0</v>
      </c>
      <c r="J350" s="30">
        <v>3280.22</v>
      </c>
      <c r="K350" s="9" t="s">
        <v>11</v>
      </c>
      <c r="L350" s="9" t="s">
        <v>12</v>
      </c>
      <c r="M350" s="9" t="s">
        <v>41</v>
      </c>
      <c r="N350" s="11" t="str">
        <f t="shared" si="29"/>
        <v>R1011</v>
      </c>
    </row>
    <row r="351" spans="1:14" x14ac:dyDescent="0.3">
      <c r="A351" s="9" t="s">
        <v>379</v>
      </c>
      <c r="B351" s="9">
        <v>1996</v>
      </c>
      <c r="C351" s="13">
        <f t="shared" si="25"/>
        <v>1996</v>
      </c>
      <c r="D351" s="9" t="s">
        <v>15</v>
      </c>
      <c r="E351" s="11" t="str">
        <f t="shared" si="26"/>
        <v>Nov</v>
      </c>
      <c r="F351" s="9">
        <v>17</v>
      </c>
      <c r="G351" s="14">
        <f t="shared" si="27"/>
        <v>35386</v>
      </c>
      <c r="H351" s="11">
        <f t="shared" si="28"/>
        <v>26</v>
      </c>
      <c r="I351" s="9">
        <v>1</v>
      </c>
      <c r="J351" s="30">
        <v>3292.53</v>
      </c>
      <c r="K351" s="9" t="s">
        <v>11</v>
      </c>
      <c r="L351" s="9" t="s">
        <v>11</v>
      </c>
      <c r="M351" s="9" t="s">
        <v>23</v>
      </c>
      <c r="N351" s="11" t="str">
        <f t="shared" si="29"/>
        <v>R1012</v>
      </c>
    </row>
    <row r="352" spans="1:14" x14ac:dyDescent="0.3">
      <c r="A352" s="9" t="s">
        <v>380</v>
      </c>
      <c r="B352" s="9">
        <v>2003</v>
      </c>
      <c r="C352" s="13">
        <f t="shared" si="25"/>
        <v>2003</v>
      </c>
      <c r="D352" s="9" t="s">
        <v>30</v>
      </c>
      <c r="E352" s="11" t="str">
        <f t="shared" si="26"/>
        <v>Dec</v>
      </c>
      <c r="F352" s="9">
        <v>5</v>
      </c>
      <c r="G352" s="14">
        <f t="shared" si="27"/>
        <v>37960</v>
      </c>
      <c r="H352" s="11">
        <f t="shared" si="28"/>
        <v>19</v>
      </c>
      <c r="I352" s="9">
        <v>0</v>
      </c>
      <c r="J352" s="30">
        <v>3300.7</v>
      </c>
      <c r="K352" s="9" t="s">
        <v>11</v>
      </c>
      <c r="L352" s="9" t="s">
        <v>11</v>
      </c>
      <c r="M352" s="9" t="s">
        <v>199</v>
      </c>
      <c r="N352" s="11" t="str">
        <f t="shared" si="29"/>
        <v>R1025</v>
      </c>
    </row>
    <row r="353" spans="1:14" x14ac:dyDescent="0.3">
      <c r="A353" s="9" t="s">
        <v>381</v>
      </c>
      <c r="B353" s="9">
        <v>2003</v>
      </c>
      <c r="C353" s="13">
        <f t="shared" si="25"/>
        <v>2003</v>
      </c>
      <c r="D353" s="9" t="s">
        <v>15</v>
      </c>
      <c r="E353" s="11" t="str">
        <f t="shared" si="26"/>
        <v>Nov</v>
      </c>
      <c r="F353" s="9">
        <v>18</v>
      </c>
      <c r="G353" s="14">
        <f t="shared" si="27"/>
        <v>37943</v>
      </c>
      <c r="H353" s="11">
        <f t="shared" si="28"/>
        <v>19</v>
      </c>
      <c r="I353" s="9">
        <v>0</v>
      </c>
      <c r="J353" s="30">
        <v>3308.46</v>
      </c>
      <c r="K353" s="9" t="s">
        <v>11</v>
      </c>
      <c r="L353" s="9" t="s">
        <v>16</v>
      </c>
      <c r="M353" s="9" t="s">
        <v>299</v>
      </c>
      <c r="N353" s="11" t="str">
        <f t="shared" si="29"/>
        <v>R1021</v>
      </c>
    </row>
    <row r="354" spans="1:14" x14ac:dyDescent="0.3">
      <c r="A354" s="9" t="s">
        <v>382</v>
      </c>
      <c r="B354" s="9">
        <v>1997</v>
      </c>
      <c r="C354" s="13">
        <f t="shared" si="25"/>
        <v>1997</v>
      </c>
      <c r="D354" s="9" t="s">
        <v>18</v>
      </c>
      <c r="E354" s="11" t="str">
        <f t="shared" si="26"/>
        <v>Jun</v>
      </c>
      <c r="F354" s="9">
        <v>20</v>
      </c>
      <c r="G354" s="14">
        <f t="shared" si="27"/>
        <v>35601</v>
      </c>
      <c r="H354" s="11">
        <f t="shared" si="28"/>
        <v>25</v>
      </c>
      <c r="I354" s="9">
        <v>1</v>
      </c>
      <c r="J354" s="30">
        <v>3309.79</v>
      </c>
      <c r="K354" s="9" t="s">
        <v>12</v>
      </c>
      <c r="L354" s="9" t="s">
        <v>12</v>
      </c>
      <c r="M354" s="9" t="s">
        <v>355</v>
      </c>
      <c r="N354" s="11" t="str">
        <f t="shared" si="29"/>
        <v>R1017</v>
      </c>
    </row>
    <row r="355" spans="1:14" x14ac:dyDescent="0.3">
      <c r="A355" s="9" t="s">
        <v>383</v>
      </c>
      <c r="B355" s="9">
        <v>1991</v>
      </c>
      <c r="C355" s="13">
        <f t="shared" si="25"/>
        <v>1991</v>
      </c>
      <c r="D355" s="9" t="s">
        <v>20</v>
      </c>
      <c r="E355" s="11" t="str">
        <f t="shared" si="26"/>
        <v>Sep</v>
      </c>
      <c r="F355" s="9">
        <v>1</v>
      </c>
      <c r="G355" s="14">
        <f t="shared" si="27"/>
        <v>33482</v>
      </c>
      <c r="H355" s="11">
        <f t="shared" si="28"/>
        <v>31</v>
      </c>
      <c r="I355" s="9">
        <v>3</v>
      </c>
      <c r="J355" s="30">
        <v>3342.79</v>
      </c>
      <c r="K355" s="9" t="s">
        <v>11</v>
      </c>
      <c r="L355" s="9" t="s">
        <v>16</v>
      </c>
      <c r="M355" s="9" t="s">
        <v>13</v>
      </c>
      <c r="N355" s="11" t="str">
        <f t="shared" si="29"/>
        <v>R1013</v>
      </c>
    </row>
    <row r="356" spans="1:14" x14ac:dyDescent="0.3">
      <c r="A356" s="9" t="s">
        <v>384</v>
      </c>
      <c r="B356" s="9">
        <v>1993</v>
      </c>
      <c r="C356" s="13">
        <f t="shared" si="25"/>
        <v>1993</v>
      </c>
      <c r="D356" s="9" t="s">
        <v>36</v>
      </c>
      <c r="E356" s="11" t="str">
        <f t="shared" si="26"/>
        <v>Oct</v>
      </c>
      <c r="F356" s="9">
        <v>28</v>
      </c>
      <c r="G356" s="14">
        <f t="shared" si="27"/>
        <v>34270</v>
      </c>
      <c r="H356" s="11">
        <f t="shared" si="28"/>
        <v>29</v>
      </c>
      <c r="I356" s="9">
        <v>0</v>
      </c>
      <c r="J356" s="30">
        <v>3353.28</v>
      </c>
      <c r="K356" s="9" t="s">
        <v>11</v>
      </c>
      <c r="L356" s="9" t="s">
        <v>16</v>
      </c>
      <c r="M356" s="9" t="s">
        <v>41</v>
      </c>
      <c r="N356" s="11" t="str">
        <f t="shared" si="29"/>
        <v>R1011</v>
      </c>
    </row>
    <row r="357" spans="1:14" x14ac:dyDescent="0.3">
      <c r="A357" s="9" t="s">
        <v>385</v>
      </c>
      <c r="B357" s="9">
        <v>1995</v>
      </c>
      <c r="C357" s="13">
        <f t="shared" si="25"/>
        <v>1995</v>
      </c>
      <c r="D357" s="9" t="s">
        <v>18</v>
      </c>
      <c r="E357" s="11" t="str">
        <f t="shared" si="26"/>
        <v>Jun</v>
      </c>
      <c r="F357" s="9">
        <v>23</v>
      </c>
      <c r="G357" s="14">
        <f t="shared" si="27"/>
        <v>34873</v>
      </c>
      <c r="H357" s="11">
        <f t="shared" si="28"/>
        <v>27</v>
      </c>
      <c r="I357" s="9">
        <v>0</v>
      </c>
      <c r="J357" s="30">
        <v>3353.47</v>
      </c>
      <c r="K357" s="9" t="s">
        <v>11</v>
      </c>
      <c r="L357" s="9" t="s">
        <v>12</v>
      </c>
      <c r="M357" s="9" t="s">
        <v>23</v>
      </c>
      <c r="N357" s="11" t="str">
        <f t="shared" si="29"/>
        <v>R1012</v>
      </c>
    </row>
    <row r="358" spans="1:14" x14ac:dyDescent="0.3">
      <c r="A358" s="9" t="s">
        <v>386</v>
      </c>
      <c r="B358" s="9">
        <v>1993</v>
      </c>
      <c r="C358" s="13">
        <f t="shared" si="25"/>
        <v>1993</v>
      </c>
      <c r="D358" s="9" t="s">
        <v>36</v>
      </c>
      <c r="E358" s="11" t="str">
        <f t="shared" si="26"/>
        <v>Oct</v>
      </c>
      <c r="F358" s="9">
        <v>7</v>
      </c>
      <c r="G358" s="14">
        <f t="shared" si="27"/>
        <v>34249</v>
      </c>
      <c r="H358" s="11">
        <f t="shared" si="28"/>
        <v>29</v>
      </c>
      <c r="I358" s="9">
        <v>0</v>
      </c>
      <c r="J358" s="30">
        <v>3366.67</v>
      </c>
      <c r="K358" s="9" t="s">
        <v>11</v>
      </c>
      <c r="L358" s="9" t="s">
        <v>11</v>
      </c>
      <c r="M358" s="9" t="s">
        <v>13</v>
      </c>
      <c r="N358" s="11" t="str">
        <f t="shared" si="29"/>
        <v>R1013</v>
      </c>
    </row>
    <row r="359" spans="1:14" x14ac:dyDescent="0.3">
      <c r="A359" s="9" t="s">
        <v>387</v>
      </c>
      <c r="B359" s="9">
        <v>1996</v>
      </c>
      <c r="C359" s="13">
        <f t="shared" si="25"/>
        <v>1996</v>
      </c>
      <c r="D359" s="9" t="s">
        <v>30</v>
      </c>
      <c r="E359" s="11" t="str">
        <f t="shared" si="26"/>
        <v>Dec</v>
      </c>
      <c r="F359" s="9">
        <v>14</v>
      </c>
      <c r="G359" s="14">
        <f t="shared" si="27"/>
        <v>35413</v>
      </c>
      <c r="H359" s="11">
        <f t="shared" si="28"/>
        <v>26</v>
      </c>
      <c r="I359" s="9">
        <v>1</v>
      </c>
      <c r="J359" s="30">
        <v>3378.91</v>
      </c>
      <c r="K359" s="9" t="s">
        <v>11</v>
      </c>
      <c r="L359" s="9" t="s">
        <v>16</v>
      </c>
      <c r="M359" s="9" t="s">
        <v>41</v>
      </c>
      <c r="N359" s="11" t="str">
        <f t="shared" si="29"/>
        <v>R1011</v>
      </c>
    </row>
    <row r="360" spans="1:14" x14ac:dyDescent="0.3">
      <c r="A360" s="9" t="s">
        <v>388</v>
      </c>
      <c r="B360" s="9">
        <v>1996</v>
      </c>
      <c r="C360" s="13">
        <f t="shared" si="25"/>
        <v>1996</v>
      </c>
      <c r="D360" s="9" t="s">
        <v>15</v>
      </c>
      <c r="E360" s="11" t="str">
        <f t="shared" si="26"/>
        <v>Nov</v>
      </c>
      <c r="F360" s="9">
        <v>13</v>
      </c>
      <c r="G360" s="14">
        <f t="shared" si="27"/>
        <v>35382</v>
      </c>
      <c r="H360" s="11">
        <f t="shared" si="28"/>
        <v>26</v>
      </c>
      <c r="I360" s="9">
        <v>0</v>
      </c>
      <c r="J360" s="30">
        <v>3385.4</v>
      </c>
      <c r="K360" s="9" t="s">
        <v>11</v>
      </c>
      <c r="L360" s="9" t="s">
        <v>11</v>
      </c>
      <c r="M360" s="9" t="s">
        <v>246</v>
      </c>
      <c r="N360" s="11" t="str">
        <f t="shared" si="29"/>
        <v>R1024</v>
      </c>
    </row>
    <row r="361" spans="1:14" x14ac:dyDescent="0.3">
      <c r="A361" s="9" t="s">
        <v>389</v>
      </c>
      <c r="B361" s="9">
        <v>1996</v>
      </c>
      <c r="C361" s="13">
        <f t="shared" si="25"/>
        <v>1996</v>
      </c>
      <c r="D361" s="9" t="s">
        <v>34</v>
      </c>
      <c r="E361" s="11" t="str">
        <f t="shared" si="26"/>
        <v>Aug</v>
      </c>
      <c r="F361" s="9">
        <v>10</v>
      </c>
      <c r="G361" s="14">
        <f t="shared" si="27"/>
        <v>35287</v>
      </c>
      <c r="H361" s="11">
        <f t="shared" si="28"/>
        <v>26</v>
      </c>
      <c r="I361" s="9">
        <v>1</v>
      </c>
      <c r="J361" s="30">
        <v>3392.37</v>
      </c>
      <c r="K361" s="9" t="s">
        <v>11</v>
      </c>
      <c r="L361" s="9" t="s">
        <v>12</v>
      </c>
      <c r="M361" s="9" t="s">
        <v>13</v>
      </c>
      <c r="N361" s="11" t="str">
        <f t="shared" si="29"/>
        <v>R1013</v>
      </c>
    </row>
    <row r="362" spans="1:14" x14ac:dyDescent="0.3">
      <c r="A362" s="9" t="s">
        <v>390</v>
      </c>
      <c r="B362" s="9">
        <v>1996</v>
      </c>
      <c r="C362" s="13">
        <f t="shared" si="25"/>
        <v>1996</v>
      </c>
      <c r="D362" s="9" t="s">
        <v>36</v>
      </c>
      <c r="E362" s="11" t="str">
        <f t="shared" si="26"/>
        <v>Oct</v>
      </c>
      <c r="F362" s="9">
        <v>27</v>
      </c>
      <c r="G362" s="14">
        <f t="shared" si="27"/>
        <v>35365</v>
      </c>
      <c r="H362" s="11">
        <f t="shared" si="28"/>
        <v>26</v>
      </c>
      <c r="I362" s="9">
        <v>1</v>
      </c>
      <c r="J362" s="30">
        <v>3392.98</v>
      </c>
      <c r="K362" s="9" t="s">
        <v>11</v>
      </c>
      <c r="L362" s="9" t="s">
        <v>12</v>
      </c>
      <c r="M362" s="9" t="s">
        <v>13</v>
      </c>
      <c r="N362" s="11" t="str">
        <f t="shared" si="29"/>
        <v>R1013</v>
      </c>
    </row>
    <row r="363" spans="1:14" x14ac:dyDescent="0.3">
      <c r="A363" s="9" t="s">
        <v>391</v>
      </c>
      <c r="B363" s="9">
        <v>2004</v>
      </c>
      <c r="C363" s="13">
        <f t="shared" si="25"/>
        <v>2004</v>
      </c>
      <c r="D363" s="9" t="s">
        <v>10</v>
      </c>
      <c r="E363" s="11" t="str">
        <f t="shared" si="26"/>
        <v>Jul</v>
      </c>
      <c r="F363" s="9">
        <v>16</v>
      </c>
      <c r="G363" s="14">
        <f t="shared" si="27"/>
        <v>38184</v>
      </c>
      <c r="H363" s="11">
        <f t="shared" si="28"/>
        <v>18</v>
      </c>
      <c r="I363" s="9">
        <v>2</v>
      </c>
      <c r="J363" s="30">
        <v>3393.36</v>
      </c>
      <c r="K363" s="9" t="s">
        <v>11</v>
      </c>
      <c r="L363" s="9" t="s">
        <v>11</v>
      </c>
      <c r="M363" s="9" t="s">
        <v>248</v>
      </c>
      <c r="N363" s="11" t="str">
        <f t="shared" si="29"/>
        <v>R1023</v>
      </c>
    </row>
    <row r="364" spans="1:14" x14ac:dyDescent="0.3">
      <c r="A364" s="9" t="s">
        <v>392</v>
      </c>
      <c r="B364" s="9">
        <v>1996</v>
      </c>
      <c r="C364" s="13">
        <f t="shared" si="25"/>
        <v>1996</v>
      </c>
      <c r="D364" s="9" t="s">
        <v>30</v>
      </c>
      <c r="E364" s="11" t="str">
        <f t="shared" si="26"/>
        <v>Dec</v>
      </c>
      <c r="F364" s="9">
        <v>19</v>
      </c>
      <c r="G364" s="14">
        <f t="shared" si="27"/>
        <v>35418</v>
      </c>
      <c r="H364" s="11">
        <f t="shared" si="28"/>
        <v>26</v>
      </c>
      <c r="I364" s="9">
        <v>1</v>
      </c>
      <c r="J364" s="30">
        <v>3410.32</v>
      </c>
      <c r="K364" s="9" t="s">
        <v>11</v>
      </c>
      <c r="L364" s="9" t="s">
        <v>11</v>
      </c>
      <c r="M364" s="9" t="s">
        <v>41</v>
      </c>
      <c r="N364" s="11" t="str">
        <f t="shared" si="29"/>
        <v>R1011</v>
      </c>
    </row>
    <row r="365" spans="1:14" x14ac:dyDescent="0.3">
      <c r="A365" s="9" t="s">
        <v>393</v>
      </c>
      <c r="B365" s="9">
        <v>2001</v>
      </c>
      <c r="C365" s="13">
        <f t="shared" si="25"/>
        <v>2001</v>
      </c>
      <c r="D365" s="9" t="s">
        <v>30</v>
      </c>
      <c r="E365" s="11" t="str">
        <f t="shared" si="26"/>
        <v>Dec</v>
      </c>
      <c r="F365" s="9">
        <v>26</v>
      </c>
      <c r="G365" s="14">
        <f t="shared" si="27"/>
        <v>37251</v>
      </c>
      <c r="H365" s="11">
        <f t="shared" si="28"/>
        <v>21</v>
      </c>
      <c r="I365" s="9">
        <v>0</v>
      </c>
      <c r="J365" s="30">
        <v>3434.38</v>
      </c>
      <c r="K365" s="9" t="s">
        <v>11</v>
      </c>
      <c r="L365" s="9" t="s">
        <v>11</v>
      </c>
      <c r="M365" s="9" t="s">
        <v>41</v>
      </c>
      <c r="N365" s="11" t="str">
        <f t="shared" si="29"/>
        <v>R1011</v>
      </c>
    </row>
    <row r="366" spans="1:14" x14ac:dyDescent="0.3">
      <c r="A366" s="9" t="s">
        <v>394</v>
      </c>
      <c r="B366" s="9">
        <v>1986</v>
      </c>
      <c r="C366" s="13">
        <f t="shared" si="25"/>
        <v>1986</v>
      </c>
      <c r="D366" s="9" t="s">
        <v>34</v>
      </c>
      <c r="E366" s="11" t="str">
        <f t="shared" si="26"/>
        <v>Aug</v>
      </c>
      <c r="F366" s="9">
        <v>27</v>
      </c>
      <c r="G366" s="14">
        <f t="shared" si="27"/>
        <v>31651</v>
      </c>
      <c r="H366" s="11">
        <f t="shared" si="28"/>
        <v>36</v>
      </c>
      <c r="I366" s="9">
        <v>3</v>
      </c>
      <c r="J366" s="30">
        <v>3436.5</v>
      </c>
      <c r="K366" s="9" t="s">
        <v>11</v>
      </c>
      <c r="L366" s="9" t="s">
        <v>16</v>
      </c>
      <c r="M366" s="9" t="s">
        <v>13</v>
      </c>
      <c r="N366" s="11" t="str">
        <f t="shared" si="29"/>
        <v>R1013</v>
      </c>
    </row>
    <row r="367" spans="1:14" x14ac:dyDescent="0.3">
      <c r="A367" s="9" t="s">
        <v>395</v>
      </c>
      <c r="B367" s="9">
        <v>2000</v>
      </c>
      <c r="C367" s="13">
        <f t="shared" si="25"/>
        <v>2000</v>
      </c>
      <c r="D367" s="9" t="s">
        <v>18</v>
      </c>
      <c r="E367" s="11" t="str">
        <f t="shared" si="26"/>
        <v>Jun</v>
      </c>
      <c r="F367" s="9">
        <v>20</v>
      </c>
      <c r="G367" s="14">
        <f t="shared" si="27"/>
        <v>36697</v>
      </c>
      <c r="H367" s="11">
        <f t="shared" si="28"/>
        <v>22</v>
      </c>
      <c r="I367" s="9">
        <v>3</v>
      </c>
      <c r="J367" s="30">
        <v>3443.06</v>
      </c>
      <c r="K367" s="9" t="s">
        <v>11</v>
      </c>
      <c r="L367" s="9" t="s">
        <v>16</v>
      </c>
      <c r="M367" s="9" t="s">
        <v>41</v>
      </c>
      <c r="N367" s="11" t="str">
        <f t="shared" si="29"/>
        <v>R1011</v>
      </c>
    </row>
    <row r="368" spans="1:14" x14ac:dyDescent="0.3">
      <c r="A368" s="9" t="s">
        <v>396</v>
      </c>
      <c r="B368" s="9">
        <v>1987</v>
      </c>
      <c r="C368" s="13">
        <f t="shared" si="25"/>
        <v>1987</v>
      </c>
      <c r="D368" s="9" t="s">
        <v>20</v>
      </c>
      <c r="E368" s="11" t="str">
        <f t="shared" si="26"/>
        <v>Sep</v>
      </c>
      <c r="F368" s="9">
        <v>14</v>
      </c>
      <c r="G368" s="14">
        <f t="shared" si="27"/>
        <v>32034</v>
      </c>
      <c r="H368" s="11">
        <f t="shared" si="28"/>
        <v>35</v>
      </c>
      <c r="I368" s="9">
        <v>3</v>
      </c>
      <c r="J368" s="30">
        <v>3453.77</v>
      </c>
      <c r="K368" s="9" t="s">
        <v>11</v>
      </c>
      <c r="L368" s="9" t="s">
        <v>16</v>
      </c>
      <c r="M368" s="9" t="s">
        <v>41</v>
      </c>
      <c r="N368" s="11" t="str">
        <f t="shared" si="29"/>
        <v>R1011</v>
      </c>
    </row>
    <row r="369" spans="1:14" x14ac:dyDescent="0.3">
      <c r="A369" s="9" t="s">
        <v>397</v>
      </c>
      <c r="B369" s="9">
        <v>2003</v>
      </c>
      <c r="C369" s="13">
        <f t="shared" si="25"/>
        <v>2003</v>
      </c>
      <c r="D369" s="9" t="s">
        <v>10</v>
      </c>
      <c r="E369" s="11" t="str">
        <f t="shared" si="26"/>
        <v>Jul</v>
      </c>
      <c r="F369" s="9">
        <v>29</v>
      </c>
      <c r="G369" s="14">
        <f t="shared" si="27"/>
        <v>37831</v>
      </c>
      <c r="H369" s="11">
        <f t="shared" si="28"/>
        <v>19</v>
      </c>
      <c r="I369" s="9">
        <v>0</v>
      </c>
      <c r="J369" s="30">
        <v>3463.51</v>
      </c>
      <c r="K369" s="9" t="s">
        <v>11</v>
      </c>
      <c r="L369" s="9" t="s">
        <v>16</v>
      </c>
      <c r="M369" s="9" t="s">
        <v>199</v>
      </c>
      <c r="N369" s="11" t="str">
        <f t="shared" si="29"/>
        <v>R1025</v>
      </c>
    </row>
    <row r="370" spans="1:14" x14ac:dyDescent="0.3">
      <c r="A370" s="9" t="s">
        <v>398</v>
      </c>
      <c r="B370" s="9">
        <v>1993</v>
      </c>
      <c r="C370" s="13">
        <f t="shared" si="25"/>
        <v>1993</v>
      </c>
      <c r="D370" s="9" t="s">
        <v>36</v>
      </c>
      <c r="E370" s="11" t="str">
        <f t="shared" si="26"/>
        <v>Oct</v>
      </c>
      <c r="F370" s="9">
        <v>12</v>
      </c>
      <c r="G370" s="14">
        <f t="shared" si="27"/>
        <v>34254</v>
      </c>
      <c r="H370" s="11">
        <f t="shared" si="28"/>
        <v>29</v>
      </c>
      <c r="I370" s="9">
        <v>1</v>
      </c>
      <c r="J370" s="30">
        <v>3471.41</v>
      </c>
      <c r="K370" s="9" t="s">
        <v>11</v>
      </c>
      <c r="L370" s="9" t="s">
        <v>11</v>
      </c>
      <c r="M370" s="9" t="s">
        <v>13</v>
      </c>
      <c r="N370" s="11" t="str">
        <f t="shared" si="29"/>
        <v>R1013</v>
      </c>
    </row>
    <row r="371" spans="1:14" x14ac:dyDescent="0.3">
      <c r="A371" s="9" t="s">
        <v>399</v>
      </c>
      <c r="B371" s="9">
        <v>2004</v>
      </c>
      <c r="C371" s="13">
        <f t="shared" si="25"/>
        <v>2004</v>
      </c>
      <c r="D371" s="9" t="s">
        <v>18</v>
      </c>
      <c r="E371" s="11" t="str">
        <f t="shared" si="26"/>
        <v>Jun</v>
      </c>
      <c r="F371" s="9">
        <v>26</v>
      </c>
      <c r="G371" s="14">
        <f t="shared" si="27"/>
        <v>38164</v>
      </c>
      <c r="H371" s="11">
        <f t="shared" si="28"/>
        <v>18</v>
      </c>
      <c r="I371" s="9">
        <v>3</v>
      </c>
      <c r="J371" s="30">
        <v>3481.87</v>
      </c>
      <c r="K371" s="9" t="s">
        <v>11</v>
      </c>
      <c r="L371" s="9" t="s">
        <v>12</v>
      </c>
      <c r="M371" s="9" t="s">
        <v>167</v>
      </c>
      <c r="N371" s="11" t="str">
        <f t="shared" si="29"/>
        <v>R1016</v>
      </c>
    </row>
    <row r="372" spans="1:14" x14ac:dyDescent="0.3">
      <c r="A372" s="9" t="s">
        <v>400</v>
      </c>
      <c r="B372" s="9">
        <v>1996</v>
      </c>
      <c r="C372" s="13">
        <f t="shared" si="25"/>
        <v>1996</v>
      </c>
      <c r="D372" s="9" t="s">
        <v>20</v>
      </c>
      <c r="E372" s="11" t="str">
        <f t="shared" si="26"/>
        <v>Sep</v>
      </c>
      <c r="F372" s="9">
        <v>19</v>
      </c>
      <c r="G372" s="14">
        <f t="shared" si="27"/>
        <v>35327</v>
      </c>
      <c r="H372" s="11">
        <f t="shared" si="28"/>
        <v>26</v>
      </c>
      <c r="I372" s="9">
        <v>2</v>
      </c>
      <c r="J372" s="30">
        <v>3484.33</v>
      </c>
      <c r="K372" s="9" t="s">
        <v>12</v>
      </c>
      <c r="L372" s="9" t="s">
        <v>12</v>
      </c>
      <c r="M372" s="9" t="s">
        <v>41</v>
      </c>
      <c r="N372" s="11" t="str">
        <f t="shared" si="29"/>
        <v>R1011</v>
      </c>
    </row>
    <row r="373" spans="1:14" x14ac:dyDescent="0.3">
      <c r="A373" s="9" t="s">
        <v>401</v>
      </c>
      <c r="B373" s="9">
        <v>1996</v>
      </c>
      <c r="C373" s="13">
        <f t="shared" si="25"/>
        <v>1996</v>
      </c>
      <c r="D373" s="9" t="s">
        <v>20</v>
      </c>
      <c r="E373" s="11" t="str">
        <f t="shared" si="26"/>
        <v>Sep</v>
      </c>
      <c r="F373" s="9">
        <v>18</v>
      </c>
      <c r="G373" s="14">
        <f t="shared" si="27"/>
        <v>35326</v>
      </c>
      <c r="H373" s="11">
        <f t="shared" si="28"/>
        <v>26</v>
      </c>
      <c r="I373" s="9">
        <v>1</v>
      </c>
      <c r="J373" s="30">
        <v>3490.55</v>
      </c>
      <c r="K373" s="9" t="s">
        <v>16</v>
      </c>
      <c r="L373" s="9" t="s">
        <v>11</v>
      </c>
      <c r="M373" s="9" t="s">
        <v>163</v>
      </c>
      <c r="N373" s="11" t="str">
        <f t="shared" si="29"/>
        <v>R1015</v>
      </c>
    </row>
    <row r="374" spans="1:14" x14ac:dyDescent="0.3">
      <c r="A374" s="9" t="s">
        <v>402</v>
      </c>
      <c r="B374" s="9">
        <v>1999</v>
      </c>
      <c r="C374" s="13">
        <f t="shared" si="25"/>
        <v>1999</v>
      </c>
      <c r="D374" s="9" t="s">
        <v>20</v>
      </c>
      <c r="E374" s="11" t="str">
        <f t="shared" si="26"/>
        <v>Sep</v>
      </c>
      <c r="F374" s="9">
        <v>22</v>
      </c>
      <c r="G374" s="14">
        <f t="shared" si="27"/>
        <v>36425</v>
      </c>
      <c r="H374" s="11">
        <f t="shared" si="28"/>
        <v>23</v>
      </c>
      <c r="I374" s="9">
        <v>2</v>
      </c>
      <c r="J374" s="30">
        <v>3500.61</v>
      </c>
      <c r="K374" s="9" t="s">
        <v>11</v>
      </c>
      <c r="L374" s="9" t="s">
        <v>11</v>
      </c>
      <c r="M374" s="9" t="s">
        <v>13</v>
      </c>
      <c r="N374" s="11" t="str">
        <f t="shared" si="29"/>
        <v>R1013</v>
      </c>
    </row>
    <row r="375" spans="1:14" x14ac:dyDescent="0.3">
      <c r="A375" s="9" t="s">
        <v>403</v>
      </c>
      <c r="B375" s="9">
        <v>1998</v>
      </c>
      <c r="C375" s="13">
        <f t="shared" si="25"/>
        <v>1998</v>
      </c>
      <c r="D375" s="9" t="s">
        <v>20</v>
      </c>
      <c r="E375" s="11" t="str">
        <f t="shared" si="26"/>
        <v>Sep</v>
      </c>
      <c r="F375" s="9">
        <v>16</v>
      </c>
      <c r="G375" s="14">
        <f t="shared" si="27"/>
        <v>36054</v>
      </c>
      <c r="H375" s="11">
        <f t="shared" si="28"/>
        <v>24</v>
      </c>
      <c r="I375" s="9">
        <v>2</v>
      </c>
      <c r="J375" s="30">
        <v>3537.7</v>
      </c>
      <c r="K375" s="9" t="s">
        <v>12</v>
      </c>
      <c r="L375" s="9" t="s">
        <v>12</v>
      </c>
      <c r="M375" s="9" t="s">
        <v>23</v>
      </c>
      <c r="N375" s="11" t="str">
        <f t="shared" si="29"/>
        <v>R1012</v>
      </c>
    </row>
    <row r="376" spans="1:14" x14ac:dyDescent="0.3">
      <c r="A376" s="9" t="s">
        <v>404</v>
      </c>
      <c r="B376" s="9">
        <v>2003</v>
      </c>
      <c r="C376" s="13">
        <f t="shared" si="25"/>
        <v>2003</v>
      </c>
      <c r="D376" s="9" t="s">
        <v>34</v>
      </c>
      <c r="E376" s="11" t="str">
        <f t="shared" si="26"/>
        <v>Aug</v>
      </c>
      <c r="F376" s="9">
        <v>24</v>
      </c>
      <c r="G376" s="14">
        <f t="shared" si="27"/>
        <v>37857</v>
      </c>
      <c r="H376" s="11">
        <f t="shared" si="28"/>
        <v>19</v>
      </c>
      <c r="I376" s="9">
        <v>0</v>
      </c>
      <c r="J376" s="30">
        <v>3538.9</v>
      </c>
      <c r="K376" s="9" t="s">
        <v>11</v>
      </c>
      <c r="L376" s="9" t="s">
        <v>11</v>
      </c>
      <c r="M376" s="9" t="s">
        <v>23</v>
      </c>
      <c r="N376" s="11" t="str">
        <f t="shared" si="29"/>
        <v>R1012</v>
      </c>
    </row>
    <row r="377" spans="1:14" x14ac:dyDescent="0.3">
      <c r="A377" s="9" t="s">
        <v>405</v>
      </c>
      <c r="B377" s="9">
        <v>1988</v>
      </c>
      <c r="C377" s="13">
        <f t="shared" si="25"/>
        <v>1988</v>
      </c>
      <c r="D377" s="9" t="s">
        <v>36</v>
      </c>
      <c r="E377" s="11" t="str">
        <f t="shared" si="26"/>
        <v>Oct</v>
      </c>
      <c r="F377" s="9">
        <v>15</v>
      </c>
      <c r="G377" s="14">
        <f t="shared" si="27"/>
        <v>32431</v>
      </c>
      <c r="H377" s="11">
        <f t="shared" si="28"/>
        <v>34</v>
      </c>
      <c r="I377" s="9">
        <v>3</v>
      </c>
      <c r="J377" s="30">
        <v>3540.12</v>
      </c>
      <c r="K377" s="9" t="s">
        <v>11</v>
      </c>
      <c r="L377" s="9" t="s">
        <v>16</v>
      </c>
      <c r="M377" s="9" t="s">
        <v>13</v>
      </c>
      <c r="N377" s="11" t="str">
        <f t="shared" si="29"/>
        <v>R1013</v>
      </c>
    </row>
    <row r="378" spans="1:14" x14ac:dyDescent="0.3">
      <c r="A378" s="9" t="s">
        <v>406</v>
      </c>
      <c r="B378" s="9">
        <v>1992</v>
      </c>
      <c r="C378" s="13">
        <f t="shared" si="25"/>
        <v>1992</v>
      </c>
      <c r="D378" s="9" t="s">
        <v>30</v>
      </c>
      <c r="E378" s="11" t="str">
        <f t="shared" si="26"/>
        <v>Dec</v>
      </c>
      <c r="F378" s="9">
        <v>22</v>
      </c>
      <c r="G378" s="14">
        <f t="shared" si="27"/>
        <v>33960</v>
      </c>
      <c r="H378" s="11">
        <f t="shared" si="28"/>
        <v>30</v>
      </c>
      <c r="I378" s="9">
        <v>0</v>
      </c>
      <c r="J378" s="30">
        <v>3554.2</v>
      </c>
      <c r="K378" s="9" t="s">
        <v>11</v>
      </c>
      <c r="L378" s="9" t="s">
        <v>12</v>
      </c>
      <c r="M378" s="9" t="s">
        <v>41</v>
      </c>
      <c r="N378" s="11" t="str">
        <f t="shared" si="29"/>
        <v>R1011</v>
      </c>
    </row>
    <row r="379" spans="1:14" x14ac:dyDescent="0.3">
      <c r="A379" s="9" t="s">
        <v>407</v>
      </c>
      <c r="B379" s="9">
        <v>1994</v>
      </c>
      <c r="C379" s="13">
        <f t="shared" si="25"/>
        <v>1994</v>
      </c>
      <c r="D379" s="9" t="s">
        <v>20</v>
      </c>
      <c r="E379" s="11" t="str">
        <f t="shared" si="26"/>
        <v>Sep</v>
      </c>
      <c r="F379" s="9">
        <v>24</v>
      </c>
      <c r="G379" s="14">
        <f t="shared" si="27"/>
        <v>34601</v>
      </c>
      <c r="H379" s="11">
        <f t="shared" si="28"/>
        <v>28</v>
      </c>
      <c r="I379" s="9">
        <v>0</v>
      </c>
      <c r="J379" s="30">
        <v>3556.92</v>
      </c>
      <c r="K379" s="9" t="s">
        <v>11</v>
      </c>
      <c r="L379" s="9" t="s">
        <v>12</v>
      </c>
      <c r="M379" s="9" t="s">
        <v>23</v>
      </c>
      <c r="N379" s="11" t="str">
        <f t="shared" si="29"/>
        <v>R1012</v>
      </c>
    </row>
    <row r="380" spans="1:14" x14ac:dyDescent="0.3">
      <c r="A380" s="9" t="s">
        <v>408</v>
      </c>
      <c r="B380" s="9">
        <v>1995</v>
      </c>
      <c r="C380" s="13">
        <f t="shared" si="25"/>
        <v>1995</v>
      </c>
      <c r="D380" s="9" t="s">
        <v>36</v>
      </c>
      <c r="E380" s="11" t="str">
        <f t="shared" si="26"/>
        <v>Oct</v>
      </c>
      <c r="F380" s="9">
        <v>9</v>
      </c>
      <c r="G380" s="14">
        <f t="shared" si="27"/>
        <v>34981</v>
      </c>
      <c r="H380" s="11">
        <f t="shared" si="28"/>
        <v>27</v>
      </c>
      <c r="I380" s="9">
        <v>0</v>
      </c>
      <c r="J380" s="30">
        <v>3558.62</v>
      </c>
      <c r="K380" s="9" t="s">
        <v>11</v>
      </c>
      <c r="L380" s="9" t="s">
        <v>12</v>
      </c>
      <c r="M380" s="9" t="s">
        <v>246</v>
      </c>
      <c r="N380" s="11" t="str">
        <f t="shared" si="29"/>
        <v>R1024</v>
      </c>
    </row>
    <row r="381" spans="1:14" x14ac:dyDescent="0.3">
      <c r="A381" s="9" t="s">
        <v>409</v>
      </c>
      <c r="B381" s="9">
        <v>1995</v>
      </c>
      <c r="C381" s="13">
        <f t="shared" si="25"/>
        <v>1995</v>
      </c>
      <c r="D381" s="9" t="s">
        <v>18</v>
      </c>
      <c r="E381" s="11" t="str">
        <f t="shared" si="26"/>
        <v>Jun</v>
      </c>
      <c r="F381" s="9">
        <v>16</v>
      </c>
      <c r="G381" s="14">
        <f t="shared" si="27"/>
        <v>34866</v>
      </c>
      <c r="H381" s="11">
        <f t="shared" si="28"/>
        <v>27</v>
      </c>
      <c r="I381" s="9">
        <v>1</v>
      </c>
      <c r="J381" s="30">
        <v>3561.89</v>
      </c>
      <c r="K381" s="9" t="s">
        <v>11</v>
      </c>
      <c r="L381" s="9" t="s">
        <v>16</v>
      </c>
      <c r="M381" s="9" t="s">
        <v>13</v>
      </c>
      <c r="N381" s="11" t="str">
        <f t="shared" si="29"/>
        <v>R1013</v>
      </c>
    </row>
    <row r="382" spans="1:14" x14ac:dyDescent="0.3">
      <c r="A382" s="9" t="s">
        <v>410</v>
      </c>
      <c r="B382" s="9">
        <v>1981</v>
      </c>
      <c r="C382" s="13">
        <f t="shared" si="25"/>
        <v>1981</v>
      </c>
      <c r="D382" s="9" t="s">
        <v>36</v>
      </c>
      <c r="E382" s="11" t="str">
        <f t="shared" si="26"/>
        <v>Oct</v>
      </c>
      <c r="F382" s="9">
        <v>10</v>
      </c>
      <c r="G382" s="14">
        <f t="shared" si="27"/>
        <v>29869</v>
      </c>
      <c r="H382" s="11">
        <f t="shared" si="28"/>
        <v>41</v>
      </c>
      <c r="I382" s="9">
        <v>1</v>
      </c>
      <c r="J382" s="30">
        <v>3562.87</v>
      </c>
      <c r="K382" s="9" t="s">
        <v>11</v>
      </c>
      <c r="L382" s="9" t="s">
        <v>16</v>
      </c>
      <c r="M382" s="9" t="s">
        <v>13</v>
      </c>
      <c r="N382" s="11" t="str">
        <f t="shared" si="29"/>
        <v>R1013</v>
      </c>
    </row>
    <row r="383" spans="1:14" x14ac:dyDescent="0.3">
      <c r="A383" s="9" t="s">
        <v>411</v>
      </c>
      <c r="B383" s="9">
        <v>1988</v>
      </c>
      <c r="C383" s="13">
        <f t="shared" si="25"/>
        <v>1988</v>
      </c>
      <c r="D383" s="9" t="s">
        <v>34</v>
      </c>
      <c r="E383" s="11" t="str">
        <f t="shared" si="26"/>
        <v>Aug</v>
      </c>
      <c r="F383" s="9">
        <v>18</v>
      </c>
      <c r="G383" s="14">
        <f t="shared" si="27"/>
        <v>32373</v>
      </c>
      <c r="H383" s="11">
        <f t="shared" si="28"/>
        <v>34</v>
      </c>
      <c r="I383" s="9">
        <v>3</v>
      </c>
      <c r="J383" s="30">
        <v>3569.96</v>
      </c>
      <c r="K383" s="9" t="s">
        <v>11</v>
      </c>
      <c r="L383" s="9" t="s">
        <v>16</v>
      </c>
      <c r="M383" s="9" t="s">
        <v>23</v>
      </c>
      <c r="N383" s="11" t="str">
        <f t="shared" si="29"/>
        <v>R1012</v>
      </c>
    </row>
    <row r="384" spans="1:14" x14ac:dyDescent="0.3">
      <c r="A384" s="9" t="s">
        <v>412</v>
      </c>
      <c r="B384" s="9">
        <v>1995</v>
      </c>
      <c r="C384" s="13">
        <f t="shared" si="25"/>
        <v>1995</v>
      </c>
      <c r="D384" s="9" t="s">
        <v>34</v>
      </c>
      <c r="E384" s="11" t="str">
        <f t="shared" si="26"/>
        <v>Aug</v>
      </c>
      <c r="F384" s="9">
        <v>23</v>
      </c>
      <c r="G384" s="14">
        <f t="shared" si="27"/>
        <v>34934</v>
      </c>
      <c r="H384" s="11">
        <f t="shared" si="28"/>
        <v>27</v>
      </c>
      <c r="I384" s="9">
        <v>1</v>
      </c>
      <c r="J384" s="30">
        <v>3578</v>
      </c>
      <c r="K384" s="9" t="s">
        <v>11</v>
      </c>
      <c r="L384" s="9" t="s">
        <v>12</v>
      </c>
      <c r="M384" s="9" t="s">
        <v>41</v>
      </c>
      <c r="N384" s="11" t="str">
        <f t="shared" si="29"/>
        <v>R1011</v>
      </c>
    </row>
    <row r="385" spans="1:14" x14ac:dyDescent="0.3">
      <c r="A385" s="9" t="s">
        <v>413</v>
      </c>
      <c r="B385" s="9">
        <v>2001</v>
      </c>
      <c r="C385" s="13">
        <f t="shared" si="25"/>
        <v>2001</v>
      </c>
      <c r="D385" s="9" t="s">
        <v>15</v>
      </c>
      <c r="E385" s="11" t="str">
        <f t="shared" si="26"/>
        <v>Nov</v>
      </c>
      <c r="F385" s="9">
        <v>11</v>
      </c>
      <c r="G385" s="14">
        <f t="shared" si="27"/>
        <v>37206</v>
      </c>
      <c r="H385" s="11">
        <f t="shared" si="28"/>
        <v>21</v>
      </c>
      <c r="I385" s="9">
        <v>2</v>
      </c>
      <c r="J385" s="30">
        <v>3579.83</v>
      </c>
      <c r="K385" s="9" t="s">
        <v>11</v>
      </c>
      <c r="L385" s="9" t="s">
        <v>11</v>
      </c>
      <c r="M385" s="9" t="s">
        <v>23</v>
      </c>
      <c r="N385" s="11" t="str">
        <f t="shared" si="29"/>
        <v>R1012</v>
      </c>
    </row>
    <row r="386" spans="1:14" x14ac:dyDescent="0.3">
      <c r="A386" s="9" t="s">
        <v>414</v>
      </c>
      <c r="B386" s="9">
        <v>1986</v>
      </c>
      <c r="C386" s="13">
        <f t="shared" si="25"/>
        <v>1986</v>
      </c>
      <c r="D386" s="9" t="s">
        <v>30</v>
      </c>
      <c r="E386" s="11" t="str">
        <f t="shared" si="26"/>
        <v>Dec</v>
      </c>
      <c r="F386" s="9">
        <v>27</v>
      </c>
      <c r="G386" s="14">
        <f t="shared" si="27"/>
        <v>31773</v>
      </c>
      <c r="H386" s="11">
        <f t="shared" si="28"/>
        <v>36</v>
      </c>
      <c r="I386" s="9">
        <v>3</v>
      </c>
      <c r="J386" s="30">
        <v>3589.14</v>
      </c>
      <c r="K386" s="9" t="s">
        <v>11</v>
      </c>
      <c r="L386" s="9" t="s">
        <v>11</v>
      </c>
      <c r="M386" s="9" t="s">
        <v>13</v>
      </c>
      <c r="N386" s="11" t="str">
        <f t="shared" si="29"/>
        <v>R1013</v>
      </c>
    </row>
    <row r="387" spans="1:14" x14ac:dyDescent="0.3">
      <c r="A387" s="9" t="s">
        <v>415</v>
      </c>
      <c r="B387" s="9">
        <v>1999</v>
      </c>
      <c r="C387" s="13">
        <f t="shared" ref="C387:C450" si="30">ROUND(IF(ISBLANK(B387),AVERAGE($B$2:$B$2344),B387),0)</f>
        <v>1999</v>
      </c>
      <c r="D387" s="9" t="s">
        <v>18</v>
      </c>
      <c r="E387" s="11" t="str">
        <f t="shared" ref="E387:E450" si="31">IF(ISBLANK(D387),"Sep",D387)</f>
        <v>Jun</v>
      </c>
      <c r="F387" s="9">
        <v>6</v>
      </c>
      <c r="G387" s="14">
        <f t="shared" ref="G387:G450" si="32">DATEVALUE(F387&amp;"-"&amp;E387&amp;"-"&amp;C387)</f>
        <v>36317</v>
      </c>
      <c r="H387" s="11">
        <f t="shared" ref="H387:H450" si="33">DATEDIF(G387,"08-06-2023","y")</f>
        <v>24</v>
      </c>
      <c r="I387" s="9">
        <v>3</v>
      </c>
      <c r="J387" s="30">
        <v>3591.48</v>
      </c>
      <c r="K387" s="9" t="s">
        <v>11</v>
      </c>
      <c r="L387" s="9" t="s">
        <v>12</v>
      </c>
      <c r="M387" s="9" t="s">
        <v>41</v>
      </c>
      <c r="N387" s="11" t="str">
        <f t="shared" ref="N387:N450" si="34">IF(ISBLANK(M387),"Unknown",M387)</f>
        <v>R1011</v>
      </c>
    </row>
    <row r="388" spans="1:14" x14ac:dyDescent="0.3">
      <c r="A388" s="9" t="s">
        <v>416</v>
      </c>
      <c r="B388" s="9">
        <v>1997</v>
      </c>
      <c r="C388" s="13">
        <f t="shared" si="30"/>
        <v>1997</v>
      </c>
      <c r="D388" s="9" t="s">
        <v>15</v>
      </c>
      <c r="E388" s="11" t="str">
        <f t="shared" si="31"/>
        <v>Nov</v>
      </c>
      <c r="F388" s="9">
        <v>4</v>
      </c>
      <c r="G388" s="14">
        <f t="shared" si="32"/>
        <v>35738</v>
      </c>
      <c r="H388" s="11">
        <f t="shared" si="33"/>
        <v>25</v>
      </c>
      <c r="I388" s="9">
        <v>1</v>
      </c>
      <c r="J388" s="30">
        <v>3594.17</v>
      </c>
      <c r="K388" s="9" t="s">
        <v>11</v>
      </c>
      <c r="L388" s="9" t="s">
        <v>11</v>
      </c>
      <c r="M388" s="9" t="s">
        <v>23</v>
      </c>
      <c r="N388" s="11" t="str">
        <f t="shared" si="34"/>
        <v>R1012</v>
      </c>
    </row>
    <row r="389" spans="1:14" x14ac:dyDescent="0.3">
      <c r="A389" s="9" t="s">
        <v>417</v>
      </c>
      <c r="B389" s="9">
        <v>1999</v>
      </c>
      <c r="C389" s="13">
        <f t="shared" si="30"/>
        <v>1999</v>
      </c>
      <c r="D389" s="9" t="s">
        <v>34</v>
      </c>
      <c r="E389" s="11" t="str">
        <f t="shared" si="31"/>
        <v>Aug</v>
      </c>
      <c r="F389" s="9">
        <v>12</v>
      </c>
      <c r="G389" s="14">
        <f t="shared" si="32"/>
        <v>36384</v>
      </c>
      <c r="H389" s="11">
        <f t="shared" si="33"/>
        <v>23</v>
      </c>
      <c r="I389" s="9">
        <v>3</v>
      </c>
      <c r="J389" s="30">
        <v>3597.6</v>
      </c>
      <c r="K389" s="9" t="s">
        <v>11</v>
      </c>
      <c r="L389" s="9" t="s">
        <v>11</v>
      </c>
      <c r="M389" s="9" t="s">
        <v>41</v>
      </c>
      <c r="N389" s="11" t="str">
        <f t="shared" si="34"/>
        <v>R1011</v>
      </c>
    </row>
    <row r="390" spans="1:14" x14ac:dyDescent="0.3">
      <c r="A390" s="9" t="s">
        <v>418</v>
      </c>
      <c r="B390" s="9">
        <v>1988</v>
      </c>
      <c r="C390" s="13">
        <f t="shared" si="30"/>
        <v>1988</v>
      </c>
      <c r="D390" s="9" t="s">
        <v>15</v>
      </c>
      <c r="E390" s="11" t="str">
        <f t="shared" si="31"/>
        <v>Nov</v>
      </c>
      <c r="F390" s="9">
        <v>4</v>
      </c>
      <c r="G390" s="14">
        <f t="shared" si="32"/>
        <v>32451</v>
      </c>
      <c r="H390" s="11">
        <f t="shared" si="33"/>
        <v>34</v>
      </c>
      <c r="I390" s="9">
        <v>3</v>
      </c>
      <c r="J390" s="30">
        <v>3603.6</v>
      </c>
      <c r="K390" s="9" t="s">
        <v>11</v>
      </c>
      <c r="L390" s="9" t="s">
        <v>16</v>
      </c>
      <c r="M390" s="9" t="s">
        <v>13</v>
      </c>
      <c r="N390" s="11" t="str">
        <f t="shared" si="34"/>
        <v>R1013</v>
      </c>
    </row>
    <row r="391" spans="1:14" x14ac:dyDescent="0.3">
      <c r="A391" s="9" t="s">
        <v>419</v>
      </c>
      <c r="B391" s="9">
        <v>1990</v>
      </c>
      <c r="C391" s="13">
        <f t="shared" si="30"/>
        <v>1990</v>
      </c>
      <c r="D391" s="9" t="s">
        <v>36</v>
      </c>
      <c r="E391" s="11" t="str">
        <f t="shared" si="31"/>
        <v>Oct</v>
      </c>
      <c r="F391" s="9">
        <v>11</v>
      </c>
      <c r="G391" s="14">
        <f t="shared" si="32"/>
        <v>33157</v>
      </c>
      <c r="H391" s="11">
        <f t="shared" si="33"/>
        <v>32</v>
      </c>
      <c r="I391" s="9">
        <v>3</v>
      </c>
      <c r="J391" s="30">
        <v>3606.43</v>
      </c>
      <c r="K391" s="9" t="s">
        <v>11</v>
      </c>
      <c r="L391" s="9" t="s">
        <v>16</v>
      </c>
      <c r="M391" s="9" t="s">
        <v>13</v>
      </c>
      <c r="N391" s="11" t="str">
        <f t="shared" si="34"/>
        <v>R1013</v>
      </c>
    </row>
    <row r="392" spans="1:14" x14ac:dyDescent="0.3">
      <c r="A392" s="9" t="s">
        <v>420</v>
      </c>
      <c r="B392" s="9">
        <v>1985</v>
      </c>
      <c r="C392" s="13">
        <f t="shared" si="30"/>
        <v>1985</v>
      </c>
      <c r="D392" s="9" t="s">
        <v>18</v>
      </c>
      <c r="E392" s="11" t="str">
        <f t="shared" si="31"/>
        <v>Jun</v>
      </c>
      <c r="F392" s="9">
        <v>14</v>
      </c>
      <c r="G392" s="14">
        <f t="shared" si="32"/>
        <v>31212</v>
      </c>
      <c r="H392" s="11">
        <f t="shared" si="33"/>
        <v>37</v>
      </c>
      <c r="I392" s="9">
        <v>3</v>
      </c>
      <c r="J392" s="30">
        <v>3622.13</v>
      </c>
      <c r="K392" s="9" t="s">
        <v>11</v>
      </c>
      <c r="L392" s="9" t="s">
        <v>16</v>
      </c>
      <c r="M392" s="9" t="s">
        <v>13</v>
      </c>
      <c r="N392" s="11" t="str">
        <f t="shared" si="34"/>
        <v>R1013</v>
      </c>
    </row>
    <row r="393" spans="1:14" x14ac:dyDescent="0.3">
      <c r="A393" s="9" t="s">
        <v>421</v>
      </c>
      <c r="B393" s="9">
        <v>1992</v>
      </c>
      <c r="C393" s="13">
        <f t="shared" si="30"/>
        <v>1992</v>
      </c>
      <c r="D393" s="9" t="s">
        <v>15</v>
      </c>
      <c r="E393" s="11" t="str">
        <f t="shared" si="31"/>
        <v>Nov</v>
      </c>
      <c r="F393" s="9">
        <v>17</v>
      </c>
      <c r="G393" s="14">
        <f t="shared" si="32"/>
        <v>33925</v>
      </c>
      <c r="H393" s="11">
        <f t="shared" si="33"/>
        <v>30</v>
      </c>
      <c r="I393" s="9">
        <v>0</v>
      </c>
      <c r="J393" s="30">
        <v>3645.09</v>
      </c>
      <c r="K393" s="9" t="s">
        <v>16</v>
      </c>
      <c r="L393" s="9" t="s">
        <v>11</v>
      </c>
      <c r="M393" s="9" t="s">
        <v>275</v>
      </c>
      <c r="N393" s="11" t="str">
        <f t="shared" si="34"/>
        <v>R1014</v>
      </c>
    </row>
    <row r="394" spans="1:14" x14ac:dyDescent="0.3">
      <c r="A394" s="9" t="s">
        <v>422</v>
      </c>
      <c r="B394" s="9">
        <v>1990</v>
      </c>
      <c r="C394" s="13">
        <f t="shared" si="30"/>
        <v>1990</v>
      </c>
      <c r="D394" s="9" t="s">
        <v>15</v>
      </c>
      <c r="E394" s="11" t="str">
        <f t="shared" si="31"/>
        <v>Nov</v>
      </c>
      <c r="F394" s="9">
        <v>8</v>
      </c>
      <c r="G394" s="14">
        <f t="shared" si="32"/>
        <v>33185</v>
      </c>
      <c r="H394" s="11">
        <f t="shared" si="33"/>
        <v>32</v>
      </c>
      <c r="I394" s="9">
        <v>3</v>
      </c>
      <c r="J394" s="30">
        <v>3653.29</v>
      </c>
      <c r="K394" s="9" t="s">
        <v>11</v>
      </c>
      <c r="L394" s="9" t="s">
        <v>12</v>
      </c>
      <c r="M394" s="9" t="s">
        <v>41</v>
      </c>
      <c r="N394" s="11" t="str">
        <f t="shared" si="34"/>
        <v>R1011</v>
      </c>
    </row>
    <row r="395" spans="1:14" x14ac:dyDescent="0.3">
      <c r="A395" s="9" t="s">
        <v>423</v>
      </c>
      <c r="B395" s="9">
        <v>1992</v>
      </c>
      <c r="C395" s="13">
        <f t="shared" si="30"/>
        <v>1992</v>
      </c>
      <c r="D395" s="9" t="s">
        <v>20</v>
      </c>
      <c r="E395" s="11" t="str">
        <f t="shared" si="31"/>
        <v>Sep</v>
      </c>
      <c r="F395" s="9">
        <v>14</v>
      </c>
      <c r="G395" s="14">
        <f t="shared" si="32"/>
        <v>33861</v>
      </c>
      <c r="H395" s="11">
        <f t="shared" si="33"/>
        <v>30</v>
      </c>
      <c r="I395" s="9">
        <v>1</v>
      </c>
      <c r="J395" s="30">
        <v>3659.35</v>
      </c>
      <c r="K395" s="9" t="s">
        <v>12</v>
      </c>
      <c r="L395" s="9" t="s">
        <v>16</v>
      </c>
      <c r="M395" s="9" t="s">
        <v>41</v>
      </c>
      <c r="N395" s="11" t="str">
        <f t="shared" si="34"/>
        <v>R1011</v>
      </c>
    </row>
    <row r="396" spans="1:14" x14ac:dyDescent="0.3">
      <c r="A396" s="9" t="s">
        <v>424</v>
      </c>
      <c r="B396" s="9">
        <v>1984</v>
      </c>
      <c r="C396" s="13">
        <f t="shared" si="30"/>
        <v>1984</v>
      </c>
      <c r="D396" s="9" t="s">
        <v>10</v>
      </c>
      <c r="E396" s="11" t="str">
        <f t="shared" si="31"/>
        <v>Jul</v>
      </c>
      <c r="F396" s="9">
        <v>6</v>
      </c>
      <c r="G396" s="14">
        <f t="shared" si="32"/>
        <v>30869</v>
      </c>
      <c r="H396" s="11">
        <f t="shared" si="33"/>
        <v>38</v>
      </c>
      <c r="I396" s="9">
        <v>3</v>
      </c>
      <c r="J396" s="30">
        <v>3678.86</v>
      </c>
      <c r="K396" s="9" t="s">
        <v>11</v>
      </c>
      <c r="L396" s="9" t="s">
        <v>12</v>
      </c>
      <c r="M396" s="9" t="s">
        <v>13</v>
      </c>
      <c r="N396" s="11" t="str">
        <f t="shared" si="34"/>
        <v>R1013</v>
      </c>
    </row>
    <row r="397" spans="1:14" x14ac:dyDescent="0.3">
      <c r="A397" s="9" t="s">
        <v>425</v>
      </c>
      <c r="B397" s="9">
        <v>2003</v>
      </c>
      <c r="C397" s="13">
        <f t="shared" si="30"/>
        <v>2003</v>
      </c>
      <c r="D397" s="9" t="s">
        <v>10</v>
      </c>
      <c r="E397" s="11" t="str">
        <f t="shared" si="31"/>
        <v>Jul</v>
      </c>
      <c r="F397" s="9">
        <v>10</v>
      </c>
      <c r="G397" s="14">
        <f t="shared" si="32"/>
        <v>37812</v>
      </c>
      <c r="H397" s="11">
        <f t="shared" si="33"/>
        <v>19</v>
      </c>
      <c r="I397" s="9">
        <v>0</v>
      </c>
      <c r="J397" s="30">
        <v>3688.35</v>
      </c>
      <c r="K397" s="9" t="s">
        <v>11</v>
      </c>
      <c r="L397" s="9" t="s">
        <v>11</v>
      </c>
      <c r="M397" s="9" t="s">
        <v>299</v>
      </c>
      <c r="N397" s="11" t="str">
        <f t="shared" si="34"/>
        <v>R1021</v>
      </c>
    </row>
    <row r="398" spans="1:14" x14ac:dyDescent="0.3">
      <c r="A398" s="9" t="s">
        <v>426</v>
      </c>
      <c r="B398" s="9">
        <v>1981</v>
      </c>
      <c r="C398" s="13">
        <f t="shared" si="30"/>
        <v>1981</v>
      </c>
      <c r="D398" s="9" t="s">
        <v>30</v>
      </c>
      <c r="E398" s="11" t="str">
        <f t="shared" si="31"/>
        <v>Dec</v>
      </c>
      <c r="F398" s="9">
        <v>14</v>
      </c>
      <c r="G398" s="14">
        <f t="shared" si="32"/>
        <v>29934</v>
      </c>
      <c r="H398" s="11">
        <f t="shared" si="33"/>
        <v>41</v>
      </c>
      <c r="I398" s="9">
        <v>1</v>
      </c>
      <c r="J398" s="30">
        <v>3688.38</v>
      </c>
      <c r="K398" s="9" t="s">
        <v>11</v>
      </c>
      <c r="L398" s="9" t="s">
        <v>11</v>
      </c>
      <c r="M398" s="9" t="s">
        <v>13</v>
      </c>
      <c r="N398" s="11" t="str">
        <f t="shared" si="34"/>
        <v>R1013</v>
      </c>
    </row>
    <row r="399" spans="1:14" x14ac:dyDescent="0.3">
      <c r="A399" s="9" t="s">
        <v>427</v>
      </c>
      <c r="B399" s="9">
        <v>1995</v>
      </c>
      <c r="C399" s="13">
        <f t="shared" si="30"/>
        <v>1995</v>
      </c>
      <c r="D399" s="9" t="s">
        <v>36</v>
      </c>
      <c r="E399" s="11" t="str">
        <f t="shared" si="31"/>
        <v>Oct</v>
      </c>
      <c r="F399" s="9">
        <v>21</v>
      </c>
      <c r="G399" s="14">
        <f t="shared" si="32"/>
        <v>34993</v>
      </c>
      <c r="H399" s="11">
        <f t="shared" si="33"/>
        <v>27</v>
      </c>
      <c r="I399" s="9">
        <v>2</v>
      </c>
      <c r="J399" s="30">
        <v>3693.43</v>
      </c>
      <c r="K399" s="9" t="s">
        <v>11</v>
      </c>
      <c r="L399" s="9" t="s">
        <v>12</v>
      </c>
      <c r="M399" s="9" t="s">
        <v>41</v>
      </c>
      <c r="N399" s="11" t="str">
        <f t="shared" si="34"/>
        <v>R1011</v>
      </c>
    </row>
    <row r="400" spans="1:14" x14ac:dyDescent="0.3">
      <c r="A400" s="9" t="s">
        <v>428</v>
      </c>
      <c r="B400" s="9">
        <v>1988</v>
      </c>
      <c r="C400" s="13">
        <f t="shared" si="30"/>
        <v>1988</v>
      </c>
      <c r="D400" s="9" t="s">
        <v>34</v>
      </c>
      <c r="E400" s="11" t="str">
        <f t="shared" si="31"/>
        <v>Aug</v>
      </c>
      <c r="F400" s="9">
        <v>18</v>
      </c>
      <c r="G400" s="14">
        <f t="shared" si="32"/>
        <v>32373</v>
      </c>
      <c r="H400" s="11">
        <f t="shared" si="33"/>
        <v>34</v>
      </c>
      <c r="I400" s="9">
        <v>3</v>
      </c>
      <c r="J400" s="30">
        <v>3699.54</v>
      </c>
      <c r="K400" s="9" t="s">
        <v>11</v>
      </c>
      <c r="L400" s="9" t="s">
        <v>12</v>
      </c>
      <c r="M400" s="9" t="s">
        <v>13</v>
      </c>
      <c r="N400" s="11" t="str">
        <f t="shared" si="34"/>
        <v>R1013</v>
      </c>
    </row>
    <row r="401" spans="1:14" x14ac:dyDescent="0.3">
      <c r="A401" s="9" t="s">
        <v>429</v>
      </c>
      <c r="B401" s="9">
        <v>1989</v>
      </c>
      <c r="C401" s="13">
        <f t="shared" si="30"/>
        <v>1989</v>
      </c>
      <c r="D401" s="9" t="s">
        <v>30</v>
      </c>
      <c r="E401" s="11" t="str">
        <f t="shared" si="31"/>
        <v>Dec</v>
      </c>
      <c r="F401" s="9">
        <v>2</v>
      </c>
      <c r="G401" s="14">
        <f t="shared" si="32"/>
        <v>32844</v>
      </c>
      <c r="H401" s="11">
        <f t="shared" si="33"/>
        <v>33</v>
      </c>
      <c r="I401" s="9">
        <v>0</v>
      </c>
      <c r="J401" s="30">
        <v>3704.35</v>
      </c>
      <c r="K401" s="9" t="s">
        <v>11</v>
      </c>
      <c r="L401" s="9" t="s">
        <v>11</v>
      </c>
      <c r="M401" s="9" t="s">
        <v>13</v>
      </c>
      <c r="N401" s="11" t="str">
        <f t="shared" si="34"/>
        <v>R1013</v>
      </c>
    </row>
    <row r="402" spans="1:14" x14ac:dyDescent="0.3">
      <c r="A402" s="9" t="s">
        <v>430</v>
      </c>
      <c r="B402" s="9">
        <v>2004</v>
      </c>
      <c r="C402" s="13">
        <f t="shared" si="30"/>
        <v>2004</v>
      </c>
      <c r="D402" s="9" t="s">
        <v>15</v>
      </c>
      <c r="E402" s="11" t="str">
        <f t="shared" si="31"/>
        <v>Nov</v>
      </c>
      <c r="F402" s="9">
        <v>5</v>
      </c>
      <c r="G402" s="14">
        <f t="shared" si="32"/>
        <v>38296</v>
      </c>
      <c r="H402" s="11">
        <f t="shared" si="33"/>
        <v>18</v>
      </c>
      <c r="I402" s="9">
        <v>0</v>
      </c>
      <c r="J402" s="30">
        <v>3722.23</v>
      </c>
      <c r="K402" s="9" t="s">
        <v>11</v>
      </c>
      <c r="L402" s="9" t="s">
        <v>11</v>
      </c>
      <c r="M402" s="9" t="s">
        <v>199</v>
      </c>
      <c r="N402" s="11" t="str">
        <f t="shared" si="34"/>
        <v>R1025</v>
      </c>
    </row>
    <row r="403" spans="1:14" x14ac:dyDescent="0.3">
      <c r="A403" s="9" t="s">
        <v>431</v>
      </c>
      <c r="B403" s="9">
        <v>1986</v>
      </c>
      <c r="C403" s="13">
        <f t="shared" si="30"/>
        <v>1986</v>
      </c>
      <c r="D403" s="9" t="s">
        <v>30</v>
      </c>
      <c r="E403" s="11" t="str">
        <f t="shared" si="31"/>
        <v>Dec</v>
      </c>
      <c r="F403" s="9">
        <v>1</v>
      </c>
      <c r="G403" s="14">
        <f t="shared" si="32"/>
        <v>31747</v>
      </c>
      <c r="H403" s="11">
        <f t="shared" si="33"/>
        <v>36</v>
      </c>
      <c r="I403" s="9">
        <v>3</v>
      </c>
      <c r="J403" s="30">
        <v>3731.6</v>
      </c>
      <c r="K403" s="9" t="s">
        <v>11</v>
      </c>
      <c r="L403" s="9" t="s">
        <v>11</v>
      </c>
      <c r="M403" s="9" t="s">
        <v>13</v>
      </c>
      <c r="N403" s="11" t="str">
        <f t="shared" si="34"/>
        <v>R1013</v>
      </c>
    </row>
    <row r="404" spans="1:14" x14ac:dyDescent="0.3">
      <c r="A404" s="9" t="s">
        <v>432</v>
      </c>
      <c r="B404" s="9">
        <v>1994</v>
      </c>
      <c r="C404" s="13">
        <f t="shared" si="30"/>
        <v>1994</v>
      </c>
      <c r="D404" s="9" t="s">
        <v>34</v>
      </c>
      <c r="E404" s="11" t="str">
        <f t="shared" si="31"/>
        <v>Aug</v>
      </c>
      <c r="F404" s="9">
        <v>22</v>
      </c>
      <c r="G404" s="14">
        <f t="shared" si="32"/>
        <v>34568</v>
      </c>
      <c r="H404" s="11">
        <f t="shared" si="33"/>
        <v>28</v>
      </c>
      <c r="I404" s="9">
        <v>0</v>
      </c>
      <c r="J404" s="30">
        <v>3732.63</v>
      </c>
      <c r="K404" s="9" t="s">
        <v>11</v>
      </c>
      <c r="L404" s="9" t="s">
        <v>12</v>
      </c>
      <c r="M404" s="9" t="s">
        <v>246</v>
      </c>
      <c r="N404" s="11" t="str">
        <f t="shared" si="34"/>
        <v>R1024</v>
      </c>
    </row>
    <row r="405" spans="1:14" x14ac:dyDescent="0.3">
      <c r="A405" s="9" t="s">
        <v>433</v>
      </c>
      <c r="B405" s="9">
        <v>1993</v>
      </c>
      <c r="C405" s="13">
        <f t="shared" si="30"/>
        <v>1993</v>
      </c>
      <c r="D405" s="9" t="s">
        <v>18</v>
      </c>
      <c r="E405" s="11" t="str">
        <f t="shared" si="31"/>
        <v>Jun</v>
      </c>
      <c r="F405" s="9">
        <v>22</v>
      </c>
      <c r="G405" s="14">
        <f t="shared" si="32"/>
        <v>34142</v>
      </c>
      <c r="H405" s="11">
        <f t="shared" si="33"/>
        <v>29</v>
      </c>
      <c r="I405" s="9">
        <v>0</v>
      </c>
      <c r="J405" s="30">
        <v>3736.46</v>
      </c>
      <c r="K405" s="9" t="s">
        <v>11</v>
      </c>
      <c r="L405" s="9" t="s">
        <v>11</v>
      </c>
      <c r="M405" s="9" t="s">
        <v>23</v>
      </c>
      <c r="N405" s="11" t="str">
        <f t="shared" si="34"/>
        <v>R1012</v>
      </c>
    </row>
    <row r="406" spans="1:14" x14ac:dyDescent="0.3">
      <c r="A406" s="9" t="s">
        <v>434</v>
      </c>
      <c r="B406" s="9">
        <v>1986</v>
      </c>
      <c r="C406" s="13">
        <f t="shared" si="30"/>
        <v>1986</v>
      </c>
      <c r="D406" s="9" t="s">
        <v>20</v>
      </c>
      <c r="E406" s="11" t="str">
        <f t="shared" si="31"/>
        <v>Sep</v>
      </c>
      <c r="F406" s="9">
        <v>9</v>
      </c>
      <c r="G406" s="14">
        <f t="shared" si="32"/>
        <v>31664</v>
      </c>
      <c r="H406" s="11">
        <f t="shared" si="33"/>
        <v>36</v>
      </c>
      <c r="I406" s="9">
        <v>3</v>
      </c>
      <c r="J406" s="30">
        <v>3748.56</v>
      </c>
      <c r="K406" s="9" t="s">
        <v>11</v>
      </c>
      <c r="L406" s="9" t="s">
        <v>11</v>
      </c>
      <c r="M406" s="9" t="s">
        <v>13</v>
      </c>
      <c r="N406" s="11" t="str">
        <f t="shared" si="34"/>
        <v>R1013</v>
      </c>
    </row>
    <row r="407" spans="1:14" x14ac:dyDescent="0.3">
      <c r="A407" s="9" t="s">
        <v>435</v>
      </c>
      <c r="B407" s="9">
        <v>1991</v>
      </c>
      <c r="C407" s="13">
        <f t="shared" si="30"/>
        <v>1991</v>
      </c>
      <c r="D407" s="9" t="s">
        <v>36</v>
      </c>
      <c r="E407" s="11" t="str">
        <f t="shared" si="31"/>
        <v>Oct</v>
      </c>
      <c r="F407" s="9">
        <v>28</v>
      </c>
      <c r="G407" s="14">
        <f t="shared" si="32"/>
        <v>33539</v>
      </c>
      <c r="H407" s="11">
        <f t="shared" si="33"/>
        <v>31</v>
      </c>
      <c r="I407" s="9">
        <v>0</v>
      </c>
      <c r="J407" s="30">
        <v>3756.62</v>
      </c>
      <c r="K407" s="9" t="s">
        <v>11</v>
      </c>
      <c r="L407" s="9" t="s">
        <v>11</v>
      </c>
      <c r="M407" s="9" t="s">
        <v>13</v>
      </c>
      <c r="N407" s="11" t="str">
        <f t="shared" si="34"/>
        <v>R1013</v>
      </c>
    </row>
    <row r="408" spans="1:14" x14ac:dyDescent="0.3">
      <c r="A408" s="9" t="s">
        <v>436</v>
      </c>
      <c r="B408" s="9">
        <v>1991</v>
      </c>
      <c r="C408" s="13">
        <f t="shared" si="30"/>
        <v>1991</v>
      </c>
      <c r="D408" s="9" t="s">
        <v>34</v>
      </c>
      <c r="E408" s="11" t="str">
        <f t="shared" si="31"/>
        <v>Aug</v>
      </c>
      <c r="F408" s="9">
        <v>25</v>
      </c>
      <c r="G408" s="14">
        <f t="shared" si="32"/>
        <v>33475</v>
      </c>
      <c r="H408" s="11">
        <f t="shared" si="33"/>
        <v>31</v>
      </c>
      <c r="I408" s="9">
        <v>0</v>
      </c>
      <c r="J408" s="30">
        <v>3757.84</v>
      </c>
      <c r="K408" s="9" t="s">
        <v>11</v>
      </c>
      <c r="L408" s="9" t="s">
        <v>16</v>
      </c>
      <c r="M408" s="9" t="s">
        <v>13</v>
      </c>
      <c r="N408" s="11" t="str">
        <f t="shared" si="34"/>
        <v>R1013</v>
      </c>
    </row>
    <row r="409" spans="1:14" x14ac:dyDescent="0.3">
      <c r="A409" s="9" t="s">
        <v>437</v>
      </c>
      <c r="B409" s="9">
        <v>1991</v>
      </c>
      <c r="C409" s="13">
        <f t="shared" si="30"/>
        <v>1991</v>
      </c>
      <c r="D409" s="9" t="s">
        <v>36</v>
      </c>
      <c r="E409" s="11" t="str">
        <f t="shared" si="31"/>
        <v>Oct</v>
      </c>
      <c r="F409" s="9">
        <v>24</v>
      </c>
      <c r="G409" s="14">
        <f t="shared" si="32"/>
        <v>33535</v>
      </c>
      <c r="H409" s="11">
        <f t="shared" si="33"/>
        <v>31</v>
      </c>
      <c r="I409" s="9">
        <v>0</v>
      </c>
      <c r="J409" s="30">
        <v>3761.29</v>
      </c>
      <c r="K409" s="9" t="s">
        <v>11</v>
      </c>
      <c r="L409" s="9" t="s">
        <v>12</v>
      </c>
      <c r="M409" s="9" t="s">
        <v>41</v>
      </c>
      <c r="N409" s="11" t="str">
        <f t="shared" si="34"/>
        <v>R1011</v>
      </c>
    </row>
    <row r="410" spans="1:14" x14ac:dyDescent="0.3">
      <c r="A410" s="9" t="s">
        <v>438</v>
      </c>
      <c r="B410" s="9">
        <v>1994</v>
      </c>
      <c r="C410" s="13">
        <f t="shared" si="30"/>
        <v>1994</v>
      </c>
      <c r="D410" s="9" t="s">
        <v>15</v>
      </c>
      <c r="E410" s="11" t="str">
        <f t="shared" si="31"/>
        <v>Nov</v>
      </c>
      <c r="F410" s="9">
        <v>21</v>
      </c>
      <c r="G410" s="14">
        <f t="shared" si="32"/>
        <v>34659</v>
      </c>
      <c r="H410" s="11">
        <f t="shared" si="33"/>
        <v>28</v>
      </c>
      <c r="I410" s="9">
        <v>1</v>
      </c>
      <c r="J410" s="30">
        <v>3766.88</v>
      </c>
      <c r="K410" s="9" t="s">
        <v>11</v>
      </c>
      <c r="L410" s="9" t="s">
        <v>16</v>
      </c>
      <c r="M410" s="9" t="s">
        <v>13</v>
      </c>
      <c r="N410" s="11" t="str">
        <f t="shared" si="34"/>
        <v>R1013</v>
      </c>
    </row>
    <row r="411" spans="1:14" x14ac:dyDescent="0.3">
      <c r="A411" s="9" t="s">
        <v>439</v>
      </c>
      <c r="B411" s="9">
        <v>1987</v>
      </c>
      <c r="C411" s="13">
        <f t="shared" si="30"/>
        <v>1987</v>
      </c>
      <c r="D411" s="9" t="s">
        <v>36</v>
      </c>
      <c r="E411" s="11" t="str">
        <f t="shared" si="31"/>
        <v>Oct</v>
      </c>
      <c r="F411" s="9">
        <v>24</v>
      </c>
      <c r="G411" s="14">
        <f t="shared" si="32"/>
        <v>32074</v>
      </c>
      <c r="H411" s="11">
        <f t="shared" si="33"/>
        <v>35</v>
      </c>
      <c r="I411" s="9">
        <v>3</v>
      </c>
      <c r="J411" s="30">
        <v>3773.23</v>
      </c>
      <c r="K411" s="9" t="s">
        <v>11</v>
      </c>
      <c r="L411" s="9" t="s">
        <v>12</v>
      </c>
      <c r="M411" s="9" t="s">
        <v>13</v>
      </c>
      <c r="N411" s="11" t="str">
        <f t="shared" si="34"/>
        <v>R1013</v>
      </c>
    </row>
    <row r="412" spans="1:14" x14ac:dyDescent="0.3">
      <c r="A412" s="9" t="s">
        <v>440</v>
      </c>
      <c r="B412" s="9">
        <v>1981</v>
      </c>
      <c r="C412" s="13">
        <f t="shared" si="30"/>
        <v>1981</v>
      </c>
      <c r="D412" s="9" t="s">
        <v>30</v>
      </c>
      <c r="E412" s="11" t="str">
        <f t="shared" si="31"/>
        <v>Dec</v>
      </c>
      <c r="F412" s="9">
        <v>13</v>
      </c>
      <c r="G412" s="14">
        <f t="shared" si="32"/>
        <v>29933</v>
      </c>
      <c r="H412" s="11">
        <f t="shared" si="33"/>
        <v>41</v>
      </c>
      <c r="I412" s="9">
        <v>1</v>
      </c>
      <c r="J412" s="30">
        <v>3785.77</v>
      </c>
      <c r="K412" s="9" t="s">
        <v>11</v>
      </c>
      <c r="L412" s="9" t="s">
        <v>16</v>
      </c>
      <c r="M412" s="9" t="s">
        <v>13</v>
      </c>
      <c r="N412" s="11" t="str">
        <f t="shared" si="34"/>
        <v>R1013</v>
      </c>
    </row>
    <row r="413" spans="1:14" x14ac:dyDescent="0.3">
      <c r="A413" s="9" t="s">
        <v>441</v>
      </c>
      <c r="B413" s="9">
        <v>1988</v>
      </c>
      <c r="C413" s="13">
        <f t="shared" si="30"/>
        <v>1988</v>
      </c>
      <c r="D413" s="9" t="s">
        <v>34</v>
      </c>
      <c r="E413" s="11" t="str">
        <f t="shared" si="31"/>
        <v>Aug</v>
      </c>
      <c r="F413" s="9">
        <v>28</v>
      </c>
      <c r="G413" s="14">
        <f t="shared" si="32"/>
        <v>32383</v>
      </c>
      <c r="H413" s="11">
        <f t="shared" si="33"/>
        <v>34</v>
      </c>
      <c r="I413" s="9">
        <v>3</v>
      </c>
      <c r="J413" s="30">
        <v>3793.55</v>
      </c>
      <c r="K413" s="9" t="s">
        <v>11</v>
      </c>
      <c r="L413" s="9" t="s">
        <v>12</v>
      </c>
      <c r="M413" s="9" t="s">
        <v>13</v>
      </c>
      <c r="N413" s="11" t="str">
        <f t="shared" si="34"/>
        <v>R1013</v>
      </c>
    </row>
    <row r="414" spans="1:14" x14ac:dyDescent="0.3">
      <c r="A414" s="9" t="s">
        <v>442</v>
      </c>
      <c r="B414" s="9">
        <v>1999</v>
      </c>
      <c r="C414" s="13">
        <f t="shared" si="30"/>
        <v>1999</v>
      </c>
      <c r="D414" s="9" t="s">
        <v>18</v>
      </c>
      <c r="E414" s="11" t="str">
        <f t="shared" si="31"/>
        <v>Jun</v>
      </c>
      <c r="F414" s="9">
        <v>24</v>
      </c>
      <c r="G414" s="14">
        <f t="shared" si="32"/>
        <v>36335</v>
      </c>
      <c r="H414" s="11">
        <f t="shared" si="33"/>
        <v>23</v>
      </c>
      <c r="I414" s="9">
        <v>0</v>
      </c>
      <c r="J414" s="30">
        <v>3796.36</v>
      </c>
      <c r="K414" s="9" t="s">
        <v>11</v>
      </c>
      <c r="L414" s="9" t="s">
        <v>12</v>
      </c>
      <c r="M414" s="9" t="s">
        <v>23</v>
      </c>
      <c r="N414" s="11" t="str">
        <f t="shared" si="34"/>
        <v>R1012</v>
      </c>
    </row>
    <row r="415" spans="1:14" x14ac:dyDescent="0.3">
      <c r="A415" s="9" t="s">
        <v>443</v>
      </c>
      <c r="B415" s="9">
        <v>1981</v>
      </c>
      <c r="C415" s="13">
        <f t="shared" si="30"/>
        <v>1981</v>
      </c>
      <c r="D415" s="9" t="s">
        <v>20</v>
      </c>
      <c r="E415" s="11" t="str">
        <f t="shared" si="31"/>
        <v>Sep</v>
      </c>
      <c r="F415" s="9">
        <v>29</v>
      </c>
      <c r="G415" s="14">
        <f t="shared" si="32"/>
        <v>29858</v>
      </c>
      <c r="H415" s="11">
        <f t="shared" si="33"/>
        <v>41</v>
      </c>
      <c r="I415" s="9">
        <v>1</v>
      </c>
      <c r="J415" s="30">
        <v>3797.2</v>
      </c>
      <c r="K415" s="9" t="s">
        <v>11</v>
      </c>
      <c r="L415" s="9" t="s">
        <v>12</v>
      </c>
      <c r="M415" s="9" t="s">
        <v>23</v>
      </c>
      <c r="N415" s="11" t="str">
        <f t="shared" si="34"/>
        <v>R1012</v>
      </c>
    </row>
    <row r="416" spans="1:14" x14ac:dyDescent="0.3">
      <c r="A416" s="9" t="s">
        <v>444</v>
      </c>
      <c r="B416" s="9">
        <v>1994</v>
      </c>
      <c r="C416" s="13">
        <f t="shared" si="30"/>
        <v>1994</v>
      </c>
      <c r="D416" s="9" t="s">
        <v>34</v>
      </c>
      <c r="E416" s="11" t="str">
        <f t="shared" si="31"/>
        <v>Aug</v>
      </c>
      <c r="F416" s="9">
        <v>12</v>
      </c>
      <c r="G416" s="14">
        <f t="shared" si="32"/>
        <v>34558</v>
      </c>
      <c r="H416" s="11">
        <f t="shared" si="33"/>
        <v>28</v>
      </c>
      <c r="I416" s="9">
        <v>2</v>
      </c>
      <c r="J416" s="30">
        <v>3847.67</v>
      </c>
      <c r="K416" s="9" t="s">
        <v>12</v>
      </c>
      <c r="L416" s="9" t="s">
        <v>11</v>
      </c>
      <c r="M416" s="9" t="s">
        <v>41</v>
      </c>
      <c r="N416" s="11" t="str">
        <f t="shared" si="34"/>
        <v>R1011</v>
      </c>
    </row>
    <row r="417" spans="1:14" x14ac:dyDescent="0.3">
      <c r="A417" s="9" t="s">
        <v>445</v>
      </c>
      <c r="B417" s="9">
        <v>1991</v>
      </c>
      <c r="C417" s="13">
        <f t="shared" si="30"/>
        <v>1991</v>
      </c>
      <c r="D417" s="9" t="s">
        <v>34</v>
      </c>
      <c r="E417" s="11" t="str">
        <f t="shared" si="31"/>
        <v>Aug</v>
      </c>
      <c r="F417" s="9">
        <v>19</v>
      </c>
      <c r="G417" s="14">
        <f t="shared" si="32"/>
        <v>33469</v>
      </c>
      <c r="H417" s="11">
        <f t="shared" si="33"/>
        <v>31</v>
      </c>
      <c r="I417" s="9">
        <v>0</v>
      </c>
      <c r="J417" s="30">
        <v>3857.76</v>
      </c>
      <c r="K417" s="9" t="s">
        <v>12</v>
      </c>
      <c r="L417" s="9" t="s">
        <v>16</v>
      </c>
      <c r="M417" s="9" t="s">
        <v>167</v>
      </c>
      <c r="N417" s="11" t="str">
        <f t="shared" si="34"/>
        <v>R1016</v>
      </c>
    </row>
    <row r="418" spans="1:14" x14ac:dyDescent="0.3">
      <c r="A418" s="9" t="s">
        <v>446</v>
      </c>
      <c r="B418" s="9">
        <v>2001</v>
      </c>
      <c r="C418" s="13">
        <f t="shared" si="30"/>
        <v>2001</v>
      </c>
      <c r="D418" s="9" t="s">
        <v>18</v>
      </c>
      <c r="E418" s="11" t="str">
        <f t="shared" si="31"/>
        <v>Jun</v>
      </c>
      <c r="F418" s="9">
        <v>6</v>
      </c>
      <c r="G418" s="14">
        <f t="shared" si="32"/>
        <v>37048</v>
      </c>
      <c r="H418" s="11">
        <f t="shared" si="33"/>
        <v>22</v>
      </c>
      <c r="I418" s="9">
        <v>0</v>
      </c>
      <c r="J418" s="30">
        <v>3858.51</v>
      </c>
      <c r="K418" s="9" t="s">
        <v>11</v>
      </c>
      <c r="L418" s="9" t="s">
        <v>12</v>
      </c>
      <c r="M418" s="9" t="s">
        <v>199</v>
      </c>
      <c r="N418" s="11" t="str">
        <f t="shared" si="34"/>
        <v>R1025</v>
      </c>
    </row>
    <row r="419" spans="1:14" x14ac:dyDescent="0.3">
      <c r="A419" s="9" t="s">
        <v>447</v>
      </c>
      <c r="B419" s="9">
        <v>2001</v>
      </c>
      <c r="C419" s="13">
        <f t="shared" si="30"/>
        <v>2001</v>
      </c>
      <c r="D419" s="9" t="s">
        <v>36</v>
      </c>
      <c r="E419" s="11" t="str">
        <f t="shared" si="31"/>
        <v>Oct</v>
      </c>
      <c r="F419" s="9">
        <v>18</v>
      </c>
      <c r="G419" s="14">
        <f t="shared" si="32"/>
        <v>37182</v>
      </c>
      <c r="H419" s="11">
        <f t="shared" si="33"/>
        <v>21</v>
      </c>
      <c r="I419" s="9">
        <v>3</v>
      </c>
      <c r="J419" s="30">
        <v>3861.21</v>
      </c>
      <c r="K419" s="9" t="s">
        <v>11</v>
      </c>
      <c r="L419" s="9" t="s">
        <v>11</v>
      </c>
      <c r="M419" s="9" t="s">
        <v>167</v>
      </c>
      <c r="N419" s="11" t="str">
        <f t="shared" si="34"/>
        <v>R1016</v>
      </c>
    </row>
    <row r="420" spans="1:14" x14ac:dyDescent="0.3">
      <c r="A420" s="9" t="s">
        <v>448</v>
      </c>
      <c r="B420" s="9">
        <v>1990</v>
      </c>
      <c r="C420" s="13">
        <f t="shared" si="30"/>
        <v>1990</v>
      </c>
      <c r="D420" s="9" t="s">
        <v>18</v>
      </c>
      <c r="E420" s="11" t="str">
        <f t="shared" si="31"/>
        <v>Jun</v>
      </c>
      <c r="F420" s="9">
        <v>24</v>
      </c>
      <c r="G420" s="14">
        <f t="shared" si="32"/>
        <v>33048</v>
      </c>
      <c r="H420" s="11">
        <f t="shared" si="33"/>
        <v>32</v>
      </c>
      <c r="I420" s="9">
        <v>0</v>
      </c>
      <c r="J420" s="30">
        <v>3866.86</v>
      </c>
      <c r="K420" s="9" t="s">
        <v>16</v>
      </c>
      <c r="L420" s="9" t="s">
        <v>16</v>
      </c>
      <c r="M420" s="9" t="s">
        <v>23</v>
      </c>
      <c r="N420" s="11" t="str">
        <f t="shared" si="34"/>
        <v>R1012</v>
      </c>
    </row>
    <row r="421" spans="1:14" x14ac:dyDescent="0.3">
      <c r="A421" s="9" t="s">
        <v>449</v>
      </c>
      <c r="B421" s="9">
        <v>1991</v>
      </c>
      <c r="C421" s="13">
        <f t="shared" si="30"/>
        <v>1991</v>
      </c>
      <c r="D421" s="9" t="s">
        <v>10</v>
      </c>
      <c r="E421" s="11" t="str">
        <f t="shared" si="31"/>
        <v>Jul</v>
      </c>
      <c r="F421" s="9">
        <v>25</v>
      </c>
      <c r="G421" s="14">
        <f t="shared" si="32"/>
        <v>33444</v>
      </c>
      <c r="H421" s="11">
        <f t="shared" si="33"/>
        <v>31</v>
      </c>
      <c r="I421" s="9">
        <v>1</v>
      </c>
      <c r="J421" s="30">
        <v>3875.73</v>
      </c>
      <c r="K421" s="9" t="s">
        <v>11</v>
      </c>
      <c r="L421" s="9" t="s">
        <v>12</v>
      </c>
      <c r="M421" s="9" t="s">
        <v>13</v>
      </c>
      <c r="N421" s="11" t="str">
        <f t="shared" si="34"/>
        <v>R1013</v>
      </c>
    </row>
    <row r="422" spans="1:14" x14ac:dyDescent="0.3">
      <c r="A422" s="9" t="s">
        <v>450</v>
      </c>
      <c r="B422" s="9">
        <v>1996</v>
      </c>
      <c r="C422" s="13">
        <f t="shared" si="30"/>
        <v>1996</v>
      </c>
      <c r="D422" s="9" t="s">
        <v>36</v>
      </c>
      <c r="E422" s="11" t="str">
        <f t="shared" si="31"/>
        <v>Oct</v>
      </c>
      <c r="F422" s="9">
        <v>23</v>
      </c>
      <c r="G422" s="14">
        <f t="shared" si="32"/>
        <v>35361</v>
      </c>
      <c r="H422" s="11">
        <f t="shared" si="33"/>
        <v>26</v>
      </c>
      <c r="I422" s="9">
        <v>2</v>
      </c>
      <c r="J422" s="30">
        <v>3877.3</v>
      </c>
      <c r="K422" s="9" t="s">
        <v>16</v>
      </c>
      <c r="L422" s="9" t="s">
        <v>12</v>
      </c>
      <c r="M422" s="9" t="s">
        <v>23</v>
      </c>
      <c r="N422" s="11" t="str">
        <f t="shared" si="34"/>
        <v>R1012</v>
      </c>
    </row>
    <row r="423" spans="1:14" x14ac:dyDescent="0.3">
      <c r="A423" s="9" t="s">
        <v>451</v>
      </c>
      <c r="B423" s="9">
        <v>2004</v>
      </c>
      <c r="C423" s="13">
        <f t="shared" si="30"/>
        <v>2004</v>
      </c>
      <c r="D423" s="9" t="s">
        <v>10</v>
      </c>
      <c r="E423" s="11" t="str">
        <f t="shared" si="31"/>
        <v>Jul</v>
      </c>
      <c r="F423" s="9">
        <v>13</v>
      </c>
      <c r="G423" s="14">
        <f t="shared" si="32"/>
        <v>38181</v>
      </c>
      <c r="H423" s="11">
        <f t="shared" si="33"/>
        <v>18</v>
      </c>
      <c r="I423" s="9">
        <v>0</v>
      </c>
      <c r="J423" s="30">
        <v>3889.2</v>
      </c>
      <c r="K423" s="9" t="s">
        <v>11</v>
      </c>
      <c r="L423" s="9" t="s">
        <v>11</v>
      </c>
      <c r="M423" s="9" t="s">
        <v>23</v>
      </c>
      <c r="N423" s="11" t="str">
        <f t="shared" si="34"/>
        <v>R1012</v>
      </c>
    </row>
    <row r="424" spans="1:14" x14ac:dyDescent="0.3">
      <c r="A424" s="9" t="s">
        <v>452</v>
      </c>
      <c r="B424" s="9">
        <v>1993</v>
      </c>
      <c r="C424" s="13">
        <f t="shared" si="30"/>
        <v>1993</v>
      </c>
      <c r="D424" s="9" t="s">
        <v>20</v>
      </c>
      <c r="E424" s="11" t="str">
        <f t="shared" si="31"/>
        <v>Sep</v>
      </c>
      <c r="F424" s="9">
        <v>14</v>
      </c>
      <c r="G424" s="14">
        <f t="shared" si="32"/>
        <v>34226</v>
      </c>
      <c r="H424" s="11">
        <f t="shared" si="33"/>
        <v>29</v>
      </c>
      <c r="I424" s="9">
        <v>0</v>
      </c>
      <c r="J424" s="30">
        <v>3898.35</v>
      </c>
      <c r="K424" s="9" t="s">
        <v>11</v>
      </c>
      <c r="L424" s="9" t="s">
        <v>11</v>
      </c>
      <c r="M424" s="9" t="s">
        <v>23</v>
      </c>
      <c r="N424" s="11" t="str">
        <f t="shared" si="34"/>
        <v>R1012</v>
      </c>
    </row>
    <row r="425" spans="1:14" x14ac:dyDescent="0.3">
      <c r="A425" s="9" t="s">
        <v>453</v>
      </c>
      <c r="B425" s="9">
        <v>1981</v>
      </c>
      <c r="C425" s="13">
        <f t="shared" si="30"/>
        <v>1981</v>
      </c>
      <c r="D425" s="9" t="s">
        <v>34</v>
      </c>
      <c r="E425" s="11" t="str">
        <f t="shared" si="31"/>
        <v>Aug</v>
      </c>
      <c r="F425" s="9">
        <v>27</v>
      </c>
      <c r="G425" s="14">
        <f t="shared" si="32"/>
        <v>29825</v>
      </c>
      <c r="H425" s="11">
        <f t="shared" si="33"/>
        <v>41</v>
      </c>
      <c r="I425" s="9">
        <v>1</v>
      </c>
      <c r="J425" s="30">
        <v>3902.07</v>
      </c>
      <c r="K425" s="9" t="s">
        <v>11</v>
      </c>
      <c r="L425" s="9" t="s">
        <v>11</v>
      </c>
      <c r="M425" s="9" t="s">
        <v>13</v>
      </c>
      <c r="N425" s="11" t="str">
        <f t="shared" si="34"/>
        <v>R1013</v>
      </c>
    </row>
    <row r="426" spans="1:14" x14ac:dyDescent="0.3">
      <c r="A426" s="9" t="s">
        <v>454</v>
      </c>
      <c r="B426" s="9">
        <v>1997</v>
      </c>
      <c r="C426" s="13">
        <f t="shared" si="30"/>
        <v>1997</v>
      </c>
      <c r="D426" s="9" t="s">
        <v>15</v>
      </c>
      <c r="E426" s="11" t="str">
        <f t="shared" si="31"/>
        <v>Nov</v>
      </c>
      <c r="F426" s="9">
        <v>24</v>
      </c>
      <c r="G426" s="14">
        <f t="shared" si="32"/>
        <v>35758</v>
      </c>
      <c r="H426" s="11">
        <f t="shared" si="33"/>
        <v>25</v>
      </c>
      <c r="I426" s="9">
        <v>3</v>
      </c>
      <c r="J426" s="30">
        <v>3906.13</v>
      </c>
      <c r="K426" s="9" t="s">
        <v>12</v>
      </c>
      <c r="L426" s="9" t="s">
        <v>12</v>
      </c>
      <c r="M426" s="9" t="s">
        <v>41</v>
      </c>
      <c r="N426" s="11" t="str">
        <f t="shared" si="34"/>
        <v>R1011</v>
      </c>
    </row>
    <row r="427" spans="1:14" x14ac:dyDescent="0.3">
      <c r="A427" s="9" t="s">
        <v>455</v>
      </c>
      <c r="B427" s="9">
        <v>1985</v>
      </c>
      <c r="C427" s="13">
        <f t="shared" si="30"/>
        <v>1985</v>
      </c>
      <c r="D427" s="9" t="s">
        <v>10</v>
      </c>
      <c r="E427" s="11" t="str">
        <f t="shared" si="31"/>
        <v>Jul</v>
      </c>
      <c r="F427" s="9">
        <v>5</v>
      </c>
      <c r="G427" s="14">
        <f t="shared" si="32"/>
        <v>31233</v>
      </c>
      <c r="H427" s="11">
        <f t="shared" si="33"/>
        <v>37</v>
      </c>
      <c r="I427" s="9">
        <v>3</v>
      </c>
      <c r="J427" s="30">
        <v>3910.44</v>
      </c>
      <c r="K427" s="9" t="s">
        <v>11</v>
      </c>
      <c r="L427" s="9" t="s">
        <v>11</v>
      </c>
      <c r="M427" s="9" t="s">
        <v>13</v>
      </c>
      <c r="N427" s="11" t="str">
        <f t="shared" si="34"/>
        <v>R1013</v>
      </c>
    </row>
    <row r="428" spans="1:14" x14ac:dyDescent="0.3">
      <c r="A428" s="9" t="s">
        <v>456</v>
      </c>
      <c r="B428" s="9">
        <v>2000</v>
      </c>
      <c r="C428" s="13">
        <f t="shared" si="30"/>
        <v>2000</v>
      </c>
      <c r="D428" s="9" t="s">
        <v>10</v>
      </c>
      <c r="E428" s="11" t="str">
        <f t="shared" si="31"/>
        <v>Jul</v>
      </c>
      <c r="F428" s="9">
        <v>10</v>
      </c>
      <c r="G428" s="14">
        <f t="shared" si="32"/>
        <v>36717</v>
      </c>
      <c r="H428" s="11">
        <f t="shared" si="33"/>
        <v>22</v>
      </c>
      <c r="I428" s="9">
        <v>2</v>
      </c>
      <c r="J428" s="30">
        <v>3925.76</v>
      </c>
      <c r="K428" s="9" t="s">
        <v>11</v>
      </c>
      <c r="L428" s="9" t="s">
        <v>11</v>
      </c>
      <c r="M428" s="9" t="s">
        <v>246</v>
      </c>
      <c r="N428" s="11" t="str">
        <f t="shared" si="34"/>
        <v>R1024</v>
      </c>
    </row>
    <row r="429" spans="1:14" x14ac:dyDescent="0.3">
      <c r="A429" s="9" t="s">
        <v>457</v>
      </c>
      <c r="B429" s="9">
        <v>2002</v>
      </c>
      <c r="C429" s="13">
        <f t="shared" si="30"/>
        <v>2002</v>
      </c>
      <c r="D429" s="9" t="s">
        <v>18</v>
      </c>
      <c r="E429" s="11" t="str">
        <f t="shared" si="31"/>
        <v>Jun</v>
      </c>
      <c r="F429" s="9">
        <v>15</v>
      </c>
      <c r="G429" s="14">
        <f t="shared" si="32"/>
        <v>37422</v>
      </c>
      <c r="H429" s="11">
        <f t="shared" si="33"/>
        <v>20</v>
      </c>
      <c r="I429" s="9">
        <v>0</v>
      </c>
      <c r="J429" s="30">
        <v>3931.51</v>
      </c>
      <c r="K429" s="9" t="s">
        <v>11</v>
      </c>
      <c r="L429" s="9" t="s">
        <v>12</v>
      </c>
      <c r="M429" s="9" t="s">
        <v>41</v>
      </c>
      <c r="N429" s="11" t="str">
        <f t="shared" si="34"/>
        <v>R1011</v>
      </c>
    </row>
    <row r="430" spans="1:14" x14ac:dyDescent="0.3">
      <c r="A430" s="9" t="s">
        <v>458</v>
      </c>
      <c r="B430" s="9">
        <v>1988</v>
      </c>
      <c r="C430" s="13">
        <f t="shared" si="30"/>
        <v>1988</v>
      </c>
      <c r="D430" s="9" t="s">
        <v>36</v>
      </c>
      <c r="E430" s="11" t="str">
        <f t="shared" si="31"/>
        <v>Oct</v>
      </c>
      <c r="F430" s="9">
        <v>24</v>
      </c>
      <c r="G430" s="14">
        <f t="shared" si="32"/>
        <v>32440</v>
      </c>
      <c r="H430" s="11">
        <f t="shared" si="33"/>
        <v>34</v>
      </c>
      <c r="I430" s="9">
        <v>0</v>
      </c>
      <c r="J430" s="30">
        <v>3935.18</v>
      </c>
      <c r="K430" s="9" t="s">
        <v>12</v>
      </c>
      <c r="L430" s="9" t="s">
        <v>16</v>
      </c>
      <c r="M430" s="9" t="s">
        <v>13</v>
      </c>
      <c r="N430" s="11" t="str">
        <f t="shared" si="34"/>
        <v>R1013</v>
      </c>
    </row>
    <row r="431" spans="1:14" x14ac:dyDescent="0.3">
      <c r="A431" s="9" t="s">
        <v>459</v>
      </c>
      <c r="B431" s="9">
        <v>1993</v>
      </c>
      <c r="C431" s="13">
        <f t="shared" si="30"/>
        <v>1993</v>
      </c>
      <c r="D431" s="9" t="s">
        <v>20</v>
      </c>
      <c r="E431" s="11" t="str">
        <f t="shared" si="31"/>
        <v>Sep</v>
      </c>
      <c r="F431" s="9">
        <v>29</v>
      </c>
      <c r="G431" s="14">
        <f t="shared" si="32"/>
        <v>34241</v>
      </c>
      <c r="H431" s="11">
        <f t="shared" si="33"/>
        <v>29</v>
      </c>
      <c r="I431" s="9">
        <v>0</v>
      </c>
      <c r="J431" s="30">
        <v>3943.6</v>
      </c>
      <c r="K431" s="9" t="s">
        <v>11</v>
      </c>
      <c r="L431" s="9" t="s">
        <v>12</v>
      </c>
      <c r="M431" s="9" t="s">
        <v>246</v>
      </c>
      <c r="N431" s="11" t="str">
        <f t="shared" si="34"/>
        <v>R1024</v>
      </c>
    </row>
    <row r="432" spans="1:14" x14ac:dyDescent="0.3">
      <c r="A432" s="9" t="s">
        <v>460</v>
      </c>
      <c r="B432" s="9">
        <v>1993</v>
      </c>
      <c r="C432" s="13">
        <f t="shared" si="30"/>
        <v>1993</v>
      </c>
      <c r="D432" s="9" t="s">
        <v>15</v>
      </c>
      <c r="E432" s="11" t="str">
        <f t="shared" si="31"/>
        <v>Nov</v>
      </c>
      <c r="F432" s="9">
        <v>11</v>
      </c>
      <c r="G432" s="14">
        <f t="shared" si="32"/>
        <v>34284</v>
      </c>
      <c r="H432" s="11">
        <f t="shared" si="33"/>
        <v>29</v>
      </c>
      <c r="I432" s="9">
        <v>1</v>
      </c>
      <c r="J432" s="30">
        <v>3947.41</v>
      </c>
      <c r="K432" s="9" t="s">
        <v>11</v>
      </c>
      <c r="L432" s="9" t="s">
        <v>11</v>
      </c>
      <c r="M432" s="9" t="s">
        <v>13</v>
      </c>
      <c r="N432" s="11" t="str">
        <f t="shared" si="34"/>
        <v>R1013</v>
      </c>
    </row>
    <row r="433" spans="1:14" x14ac:dyDescent="0.3">
      <c r="A433" s="9" t="s">
        <v>461</v>
      </c>
      <c r="B433" s="9">
        <v>1999</v>
      </c>
      <c r="C433" s="13">
        <f t="shared" si="30"/>
        <v>1999</v>
      </c>
      <c r="D433" s="9" t="s">
        <v>10</v>
      </c>
      <c r="E433" s="11" t="str">
        <f t="shared" si="31"/>
        <v>Jul</v>
      </c>
      <c r="F433" s="9">
        <v>10</v>
      </c>
      <c r="G433" s="14">
        <f t="shared" si="32"/>
        <v>36351</v>
      </c>
      <c r="H433" s="11">
        <f t="shared" si="33"/>
        <v>23</v>
      </c>
      <c r="I433" s="9">
        <v>0</v>
      </c>
      <c r="J433" s="30">
        <v>3955.98</v>
      </c>
      <c r="K433" s="9" t="s">
        <v>11</v>
      </c>
      <c r="L433" s="9" t="s">
        <v>12</v>
      </c>
      <c r="M433" s="9" t="s">
        <v>299</v>
      </c>
      <c r="N433" s="11" t="str">
        <f t="shared" si="34"/>
        <v>R1021</v>
      </c>
    </row>
    <row r="434" spans="1:14" x14ac:dyDescent="0.3">
      <c r="A434" s="9" t="s">
        <v>462</v>
      </c>
      <c r="B434" s="9">
        <v>1995</v>
      </c>
      <c r="C434" s="13">
        <f t="shared" si="30"/>
        <v>1995</v>
      </c>
      <c r="D434" s="9" t="s">
        <v>10</v>
      </c>
      <c r="E434" s="11" t="str">
        <f t="shared" si="31"/>
        <v>Jul</v>
      </c>
      <c r="F434" s="9">
        <v>11</v>
      </c>
      <c r="G434" s="14">
        <f t="shared" si="32"/>
        <v>34891</v>
      </c>
      <c r="H434" s="11">
        <f t="shared" si="33"/>
        <v>27</v>
      </c>
      <c r="I434" s="9">
        <v>1</v>
      </c>
      <c r="J434" s="30">
        <v>3956.07</v>
      </c>
      <c r="K434" s="9" t="s">
        <v>11</v>
      </c>
      <c r="L434" s="9" t="s">
        <v>11</v>
      </c>
      <c r="M434" s="9" t="s">
        <v>23</v>
      </c>
      <c r="N434" s="11" t="str">
        <f t="shared" si="34"/>
        <v>R1012</v>
      </c>
    </row>
    <row r="435" spans="1:14" x14ac:dyDescent="0.3">
      <c r="A435" s="9" t="s">
        <v>463</v>
      </c>
      <c r="B435" s="9">
        <v>1990</v>
      </c>
      <c r="C435" s="13">
        <f t="shared" si="30"/>
        <v>1990</v>
      </c>
      <c r="D435" s="9" t="s">
        <v>10</v>
      </c>
      <c r="E435" s="11" t="str">
        <f t="shared" si="31"/>
        <v>Jul</v>
      </c>
      <c r="F435" s="9">
        <v>29</v>
      </c>
      <c r="G435" s="14">
        <f t="shared" si="32"/>
        <v>33083</v>
      </c>
      <c r="H435" s="11">
        <f t="shared" si="33"/>
        <v>32</v>
      </c>
      <c r="I435" s="9">
        <v>0</v>
      </c>
      <c r="J435" s="30">
        <v>3972.92</v>
      </c>
      <c r="K435" s="9" t="s">
        <v>11</v>
      </c>
      <c r="L435" s="9" t="s">
        <v>12</v>
      </c>
      <c r="M435" s="9" t="s">
        <v>13</v>
      </c>
      <c r="N435" s="11" t="str">
        <f t="shared" si="34"/>
        <v>R1013</v>
      </c>
    </row>
    <row r="436" spans="1:14" x14ac:dyDescent="0.3">
      <c r="A436" s="9" t="s">
        <v>464</v>
      </c>
      <c r="B436" s="9">
        <v>1996</v>
      </c>
      <c r="C436" s="13">
        <f t="shared" si="30"/>
        <v>1996</v>
      </c>
      <c r="D436" s="9" t="s">
        <v>34</v>
      </c>
      <c r="E436" s="11" t="str">
        <f t="shared" si="31"/>
        <v>Aug</v>
      </c>
      <c r="F436" s="9">
        <v>17</v>
      </c>
      <c r="G436" s="14">
        <f t="shared" si="32"/>
        <v>35294</v>
      </c>
      <c r="H436" s="11">
        <f t="shared" si="33"/>
        <v>26</v>
      </c>
      <c r="I436" s="9">
        <v>2</v>
      </c>
      <c r="J436" s="30">
        <v>3981.98</v>
      </c>
      <c r="K436" s="9" t="s">
        <v>11</v>
      </c>
      <c r="L436" s="9" t="s">
        <v>11</v>
      </c>
      <c r="M436" s="9" t="s">
        <v>13</v>
      </c>
      <c r="N436" s="11" t="str">
        <f t="shared" si="34"/>
        <v>R1013</v>
      </c>
    </row>
    <row r="437" spans="1:14" x14ac:dyDescent="0.3">
      <c r="A437" s="9" t="s">
        <v>465</v>
      </c>
      <c r="B437" s="9">
        <v>1996</v>
      </c>
      <c r="C437" s="13">
        <f t="shared" si="30"/>
        <v>1996</v>
      </c>
      <c r="D437" s="9" t="s">
        <v>20</v>
      </c>
      <c r="E437" s="11" t="str">
        <f t="shared" si="31"/>
        <v>Sep</v>
      </c>
      <c r="F437" s="9">
        <v>8</v>
      </c>
      <c r="G437" s="14">
        <f t="shared" si="32"/>
        <v>35316</v>
      </c>
      <c r="H437" s="11">
        <f t="shared" si="33"/>
        <v>26</v>
      </c>
      <c r="I437" s="9">
        <v>2</v>
      </c>
      <c r="J437" s="30">
        <v>3987.93</v>
      </c>
      <c r="K437" s="9" t="s">
        <v>11</v>
      </c>
      <c r="L437" s="9" t="s">
        <v>11</v>
      </c>
      <c r="M437" s="9" t="s">
        <v>41</v>
      </c>
      <c r="N437" s="11" t="str">
        <f t="shared" si="34"/>
        <v>R1011</v>
      </c>
    </row>
    <row r="438" spans="1:14" x14ac:dyDescent="0.3">
      <c r="A438" s="9" t="s">
        <v>466</v>
      </c>
      <c r="B438" s="9">
        <v>1990</v>
      </c>
      <c r="C438" s="13">
        <f t="shared" si="30"/>
        <v>1990</v>
      </c>
      <c r="D438" s="9" t="s">
        <v>15</v>
      </c>
      <c r="E438" s="11" t="str">
        <f t="shared" si="31"/>
        <v>Nov</v>
      </c>
      <c r="F438" s="9">
        <v>22</v>
      </c>
      <c r="G438" s="14">
        <f t="shared" si="32"/>
        <v>33199</v>
      </c>
      <c r="H438" s="11">
        <f t="shared" si="33"/>
        <v>32</v>
      </c>
      <c r="I438" s="9">
        <v>0</v>
      </c>
      <c r="J438" s="30">
        <v>3989.84</v>
      </c>
      <c r="K438" s="9" t="s">
        <v>11</v>
      </c>
      <c r="L438" s="9" t="s">
        <v>11</v>
      </c>
      <c r="M438" s="9" t="s">
        <v>41</v>
      </c>
      <c r="N438" s="11" t="str">
        <f t="shared" si="34"/>
        <v>R1011</v>
      </c>
    </row>
    <row r="439" spans="1:14" x14ac:dyDescent="0.3">
      <c r="A439" s="9" t="s">
        <v>467</v>
      </c>
      <c r="B439" s="9">
        <v>1990</v>
      </c>
      <c r="C439" s="13">
        <f t="shared" si="30"/>
        <v>1990</v>
      </c>
      <c r="D439" s="9" t="s">
        <v>15</v>
      </c>
      <c r="E439" s="11" t="str">
        <f t="shared" si="31"/>
        <v>Nov</v>
      </c>
      <c r="F439" s="9">
        <v>1</v>
      </c>
      <c r="G439" s="14">
        <f t="shared" si="32"/>
        <v>33178</v>
      </c>
      <c r="H439" s="11">
        <f t="shared" si="33"/>
        <v>32</v>
      </c>
      <c r="I439" s="9">
        <v>0</v>
      </c>
      <c r="J439" s="30">
        <v>3994.18</v>
      </c>
      <c r="K439" s="9" t="s">
        <v>11</v>
      </c>
      <c r="L439" s="9" t="s">
        <v>11</v>
      </c>
      <c r="M439" s="9" t="s">
        <v>13</v>
      </c>
      <c r="N439" s="11" t="str">
        <f t="shared" si="34"/>
        <v>R1013</v>
      </c>
    </row>
    <row r="440" spans="1:14" x14ac:dyDescent="0.3">
      <c r="A440" s="9" t="s">
        <v>468</v>
      </c>
      <c r="B440" s="9">
        <v>1989</v>
      </c>
      <c r="C440" s="13">
        <f t="shared" si="30"/>
        <v>1989</v>
      </c>
      <c r="D440" s="9" t="s">
        <v>10</v>
      </c>
      <c r="E440" s="11" t="str">
        <f t="shared" si="31"/>
        <v>Jul</v>
      </c>
      <c r="F440" s="9">
        <v>10</v>
      </c>
      <c r="G440" s="14">
        <f t="shared" si="32"/>
        <v>32699</v>
      </c>
      <c r="H440" s="11">
        <f t="shared" si="33"/>
        <v>33</v>
      </c>
      <c r="I440" s="9">
        <v>3</v>
      </c>
      <c r="J440" s="30">
        <v>4002.36</v>
      </c>
      <c r="K440" s="9" t="s">
        <v>11</v>
      </c>
      <c r="L440" s="9" t="s">
        <v>16</v>
      </c>
      <c r="M440" s="9" t="s">
        <v>13</v>
      </c>
      <c r="N440" s="11" t="str">
        <f t="shared" si="34"/>
        <v>R1013</v>
      </c>
    </row>
    <row r="441" spans="1:14" x14ac:dyDescent="0.3">
      <c r="A441" s="9" t="s">
        <v>469</v>
      </c>
      <c r="B441" s="9">
        <v>2000</v>
      </c>
      <c r="C441" s="13">
        <f t="shared" si="30"/>
        <v>2000</v>
      </c>
      <c r="D441" s="9" t="s">
        <v>20</v>
      </c>
      <c r="E441" s="11" t="str">
        <f t="shared" si="31"/>
        <v>Sep</v>
      </c>
      <c r="F441" s="9">
        <v>13</v>
      </c>
      <c r="G441" s="14">
        <f t="shared" si="32"/>
        <v>36782</v>
      </c>
      <c r="H441" s="11">
        <f t="shared" si="33"/>
        <v>22</v>
      </c>
      <c r="I441" s="9">
        <v>3</v>
      </c>
      <c r="J441" s="30">
        <v>4005.42</v>
      </c>
      <c r="K441" s="9" t="s">
        <v>11</v>
      </c>
      <c r="L441" s="9" t="s">
        <v>16</v>
      </c>
      <c r="M441" s="9" t="s">
        <v>163</v>
      </c>
      <c r="N441" s="11" t="str">
        <f t="shared" si="34"/>
        <v>R1015</v>
      </c>
    </row>
    <row r="442" spans="1:14" x14ac:dyDescent="0.3">
      <c r="A442" s="9" t="s">
        <v>470</v>
      </c>
      <c r="B442" s="9">
        <v>1992</v>
      </c>
      <c r="C442" s="13">
        <f t="shared" si="30"/>
        <v>1992</v>
      </c>
      <c r="D442" s="9" t="s">
        <v>36</v>
      </c>
      <c r="E442" s="11" t="str">
        <f t="shared" si="31"/>
        <v>Oct</v>
      </c>
      <c r="F442" s="9">
        <v>11</v>
      </c>
      <c r="G442" s="14">
        <f t="shared" si="32"/>
        <v>33888</v>
      </c>
      <c r="H442" s="11">
        <f t="shared" si="33"/>
        <v>30</v>
      </c>
      <c r="I442" s="9">
        <v>1</v>
      </c>
      <c r="J442" s="30">
        <v>4032.24</v>
      </c>
      <c r="K442" s="9" t="s">
        <v>12</v>
      </c>
      <c r="L442" s="9" t="s">
        <v>12</v>
      </c>
      <c r="M442" s="9" t="s">
        <v>23</v>
      </c>
      <c r="N442" s="11" t="str">
        <f t="shared" si="34"/>
        <v>R1012</v>
      </c>
    </row>
    <row r="443" spans="1:14" x14ac:dyDescent="0.3">
      <c r="A443" s="9" t="s">
        <v>471</v>
      </c>
      <c r="B443" s="9">
        <v>1984</v>
      </c>
      <c r="C443" s="13">
        <f t="shared" si="30"/>
        <v>1984</v>
      </c>
      <c r="D443" s="9" t="s">
        <v>10</v>
      </c>
      <c r="E443" s="11" t="str">
        <f t="shared" si="31"/>
        <v>Jul</v>
      </c>
      <c r="F443" s="9">
        <v>7</v>
      </c>
      <c r="G443" s="14">
        <f t="shared" si="32"/>
        <v>30870</v>
      </c>
      <c r="H443" s="11">
        <f t="shared" si="33"/>
        <v>38</v>
      </c>
      <c r="I443" s="9">
        <v>3</v>
      </c>
      <c r="J443" s="30">
        <v>4038.41</v>
      </c>
      <c r="K443" s="9" t="s">
        <v>11</v>
      </c>
      <c r="L443" s="9" t="s">
        <v>16</v>
      </c>
      <c r="M443" s="9" t="s">
        <v>13</v>
      </c>
      <c r="N443" s="11" t="str">
        <f t="shared" si="34"/>
        <v>R1013</v>
      </c>
    </row>
    <row r="444" spans="1:14" x14ac:dyDescent="0.3">
      <c r="A444" s="9" t="s">
        <v>472</v>
      </c>
      <c r="B444" s="9">
        <v>1983</v>
      </c>
      <c r="C444" s="13">
        <f t="shared" si="30"/>
        <v>1983</v>
      </c>
      <c r="D444" s="9" t="s">
        <v>15</v>
      </c>
      <c r="E444" s="11" t="str">
        <f t="shared" si="31"/>
        <v>Nov</v>
      </c>
      <c r="F444" s="9">
        <v>10</v>
      </c>
      <c r="G444" s="14">
        <f t="shared" si="32"/>
        <v>30630</v>
      </c>
      <c r="H444" s="11">
        <f t="shared" si="33"/>
        <v>39</v>
      </c>
      <c r="I444" s="9">
        <v>3</v>
      </c>
      <c r="J444" s="30">
        <v>4039.9</v>
      </c>
      <c r="K444" s="9" t="s">
        <v>11</v>
      </c>
      <c r="L444" s="9" t="s">
        <v>16</v>
      </c>
      <c r="M444" s="9" t="s">
        <v>13</v>
      </c>
      <c r="N444" s="11" t="str">
        <f t="shared" si="34"/>
        <v>R1013</v>
      </c>
    </row>
    <row r="445" spans="1:14" x14ac:dyDescent="0.3">
      <c r="A445" s="9" t="s">
        <v>473</v>
      </c>
      <c r="B445" s="9">
        <v>1993</v>
      </c>
      <c r="C445" s="13">
        <f t="shared" si="30"/>
        <v>1993</v>
      </c>
      <c r="D445" s="9" t="s">
        <v>30</v>
      </c>
      <c r="E445" s="11" t="str">
        <f t="shared" si="31"/>
        <v>Dec</v>
      </c>
      <c r="F445" s="9">
        <v>26</v>
      </c>
      <c r="G445" s="14">
        <f t="shared" si="32"/>
        <v>34329</v>
      </c>
      <c r="H445" s="11">
        <f t="shared" si="33"/>
        <v>29</v>
      </c>
      <c r="I445" s="9">
        <v>1</v>
      </c>
      <c r="J445" s="30">
        <v>4040.56</v>
      </c>
      <c r="K445" s="9" t="s">
        <v>12</v>
      </c>
      <c r="L445" s="9" t="s">
        <v>12</v>
      </c>
      <c r="M445" s="9" t="s">
        <v>163</v>
      </c>
      <c r="N445" s="11" t="str">
        <f t="shared" si="34"/>
        <v>R1015</v>
      </c>
    </row>
    <row r="446" spans="1:14" x14ac:dyDescent="0.3">
      <c r="A446" s="9" t="s">
        <v>474</v>
      </c>
      <c r="B446" s="9">
        <v>1988</v>
      </c>
      <c r="C446" s="13">
        <f t="shared" si="30"/>
        <v>1988</v>
      </c>
      <c r="D446" s="9" t="s">
        <v>15</v>
      </c>
      <c r="E446" s="11" t="str">
        <f t="shared" si="31"/>
        <v>Nov</v>
      </c>
      <c r="F446" s="9">
        <v>30</v>
      </c>
      <c r="G446" s="14">
        <f t="shared" si="32"/>
        <v>32477</v>
      </c>
      <c r="H446" s="11">
        <f t="shared" si="33"/>
        <v>34</v>
      </c>
      <c r="I446" s="9">
        <v>3</v>
      </c>
      <c r="J446" s="30">
        <v>4047.94</v>
      </c>
      <c r="K446" s="9" t="s">
        <v>11</v>
      </c>
      <c r="L446" s="9" t="s">
        <v>16</v>
      </c>
      <c r="M446" s="9" t="s">
        <v>13</v>
      </c>
      <c r="N446" s="11" t="str">
        <f t="shared" si="34"/>
        <v>R1013</v>
      </c>
    </row>
    <row r="447" spans="1:14" x14ac:dyDescent="0.3">
      <c r="A447" s="9" t="s">
        <v>475</v>
      </c>
      <c r="B447" s="9">
        <v>1993</v>
      </c>
      <c r="C447" s="13">
        <f t="shared" si="30"/>
        <v>1993</v>
      </c>
      <c r="D447" s="9" t="s">
        <v>34</v>
      </c>
      <c r="E447" s="11" t="str">
        <f t="shared" si="31"/>
        <v>Aug</v>
      </c>
      <c r="F447" s="9">
        <v>13</v>
      </c>
      <c r="G447" s="14">
        <f t="shared" si="32"/>
        <v>34194</v>
      </c>
      <c r="H447" s="11">
        <f t="shared" si="33"/>
        <v>29</v>
      </c>
      <c r="I447" s="9">
        <v>2</v>
      </c>
      <c r="J447" s="30">
        <v>4058.12</v>
      </c>
      <c r="K447" s="9" t="s">
        <v>11</v>
      </c>
      <c r="L447" s="9" t="s">
        <v>16</v>
      </c>
      <c r="M447" s="9" t="s">
        <v>13</v>
      </c>
      <c r="N447" s="11" t="str">
        <f t="shared" si="34"/>
        <v>R1013</v>
      </c>
    </row>
    <row r="448" spans="1:14" x14ac:dyDescent="0.3">
      <c r="A448" s="9" t="s">
        <v>476</v>
      </c>
      <c r="B448" s="9">
        <v>1995</v>
      </c>
      <c r="C448" s="13">
        <f t="shared" si="30"/>
        <v>1995</v>
      </c>
      <c r="D448" s="9" t="s">
        <v>20</v>
      </c>
      <c r="E448" s="11" t="str">
        <f t="shared" si="31"/>
        <v>Sep</v>
      </c>
      <c r="F448" s="9">
        <v>14</v>
      </c>
      <c r="G448" s="14">
        <f t="shared" si="32"/>
        <v>34956</v>
      </c>
      <c r="H448" s="11">
        <f t="shared" si="33"/>
        <v>27</v>
      </c>
      <c r="I448" s="9">
        <v>2</v>
      </c>
      <c r="J448" s="30">
        <v>4058.71</v>
      </c>
      <c r="K448" s="9" t="s">
        <v>12</v>
      </c>
      <c r="L448" s="9" t="s">
        <v>12</v>
      </c>
      <c r="M448" s="9" t="s">
        <v>23</v>
      </c>
      <c r="N448" s="11" t="str">
        <f t="shared" si="34"/>
        <v>R1012</v>
      </c>
    </row>
    <row r="449" spans="1:14" x14ac:dyDescent="0.3">
      <c r="A449" s="9" t="s">
        <v>477</v>
      </c>
      <c r="B449" s="9">
        <v>1983</v>
      </c>
      <c r="C449" s="13">
        <f t="shared" si="30"/>
        <v>1983</v>
      </c>
      <c r="D449" s="9" t="s">
        <v>20</v>
      </c>
      <c r="E449" s="11" t="str">
        <f t="shared" si="31"/>
        <v>Sep</v>
      </c>
      <c r="F449" s="9">
        <v>16</v>
      </c>
      <c r="G449" s="14">
        <f t="shared" si="32"/>
        <v>30575</v>
      </c>
      <c r="H449" s="11">
        <f t="shared" si="33"/>
        <v>39</v>
      </c>
      <c r="I449" s="9">
        <v>3</v>
      </c>
      <c r="J449" s="30">
        <v>4070.42</v>
      </c>
      <c r="K449" s="9" t="s">
        <v>11</v>
      </c>
      <c r="L449" s="9" t="s">
        <v>16</v>
      </c>
      <c r="M449" s="9" t="s">
        <v>13</v>
      </c>
      <c r="N449" s="11" t="str">
        <f t="shared" si="34"/>
        <v>R1013</v>
      </c>
    </row>
    <row r="450" spans="1:14" x14ac:dyDescent="0.3">
      <c r="A450" s="9" t="s">
        <v>478</v>
      </c>
      <c r="B450" s="9">
        <v>2002</v>
      </c>
      <c r="C450" s="13">
        <f t="shared" si="30"/>
        <v>2002</v>
      </c>
      <c r="D450" s="9" t="s">
        <v>36</v>
      </c>
      <c r="E450" s="11" t="str">
        <f t="shared" si="31"/>
        <v>Oct</v>
      </c>
      <c r="F450" s="9">
        <v>18</v>
      </c>
      <c r="G450" s="14">
        <f t="shared" si="32"/>
        <v>37547</v>
      </c>
      <c r="H450" s="11">
        <f t="shared" si="33"/>
        <v>20</v>
      </c>
      <c r="I450" s="9">
        <v>0</v>
      </c>
      <c r="J450" s="30">
        <v>4070.51</v>
      </c>
      <c r="K450" s="9" t="s">
        <v>11</v>
      </c>
      <c r="L450" s="9" t="s">
        <v>16</v>
      </c>
      <c r="M450" s="9" t="s">
        <v>23</v>
      </c>
      <c r="N450" s="11" t="str">
        <f t="shared" si="34"/>
        <v>R1012</v>
      </c>
    </row>
    <row r="451" spans="1:14" x14ac:dyDescent="0.3">
      <c r="A451" s="9" t="s">
        <v>479</v>
      </c>
      <c r="B451" s="9">
        <v>1990</v>
      </c>
      <c r="C451" s="13">
        <f t="shared" ref="C451:C514" si="35">ROUND(IF(ISBLANK(B451),AVERAGE($B$2:$B$2344),B451),0)</f>
        <v>1990</v>
      </c>
      <c r="D451" s="9" t="s">
        <v>30</v>
      </c>
      <c r="E451" s="11" t="str">
        <f t="shared" ref="E451:E514" si="36">IF(ISBLANK(D451),"Sep",D451)</f>
        <v>Dec</v>
      </c>
      <c r="F451" s="9">
        <v>1</v>
      </c>
      <c r="G451" s="14">
        <f t="shared" ref="G451:G514" si="37">DATEVALUE(F451&amp;"-"&amp;E451&amp;"-"&amp;C451)</f>
        <v>33208</v>
      </c>
      <c r="H451" s="11">
        <f t="shared" ref="H451:H514" si="38">DATEDIF(G451,"08-06-2023","y")</f>
        <v>32</v>
      </c>
      <c r="I451" s="9">
        <v>1</v>
      </c>
      <c r="J451" s="30">
        <v>4074.45</v>
      </c>
      <c r="K451" s="9" t="s">
        <v>12</v>
      </c>
      <c r="L451" s="9" t="s">
        <v>11</v>
      </c>
      <c r="M451" s="9" t="s">
        <v>13</v>
      </c>
      <c r="N451" s="11" t="str">
        <f t="shared" ref="N451:N514" si="39">IF(ISBLANK(M451),"Unknown",M451)</f>
        <v>R1013</v>
      </c>
    </row>
    <row r="452" spans="1:14" x14ac:dyDescent="0.3">
      <c r="A452" s="9" t="s">
        <v>480</v>
      </c>
      <c r="B452" s="9">
        <v>1990</v>
      </c>
      <c r="C452" s="13">
        <f t="shared" si="35"/>
        <v>1990</v>
      </c>
      <c r="D452" s="9" t="s">
        <v>30</v>
      </c>
      <c r="E452" s="11" t="str">
        <f t="shared" si="36"/>
        <v>Dec</v>
      </c>
      <c r="F452" s="9">
        <v>14</v>
      </c>
      <c r="G452" s="14">
        <f t="shared" si="37"/>
        <v>33221</v>
      </c>
      <c r="H452" s="11">
        <f t="shared" si="38"/>
        <v>32</v>
      </c>
      <c r="I452" s="9">
        <v>1</v>
      </c>
      <c r="J452" s="30">
        <v>4076.5</v>
      </c>
      <c r="K452" s="9" t="s">
        <v>11</v>
      </c>
      <c r="L452" s="9" t="s">
        <v>12</v>
      </c>
      <c r="M452" s="9" t="s">
        <v>41</v>
      </c>
      <c r="N452" s="11" t="str">
        <f t="shared" si="39"/>
        <v>R1011</v>
      </c>
    </row>
    <row r="453" spans="1:14" x14ac:dyDescent="0.3">
      <c r="A453" s="9" t="s">
        <v>481</v>
      </c>
      <c r="B453" s="9">
        <v>1994</v>
      </c>
      <c r="C453" s="13">
        <f t="shared" si="35"/>
        <v>1994</v>
      </c>
      <c r="D453" s="9" t="s">
        <v>34</v>
      </c>
      <c r="E453" s="11" t="str">
        <f t="shared" si="36"/>
        <v>Aug</v>
      </c>
      <c r="F453" s="9">
        <v>21</v>
      </c>
      <c r="G453" s="14">
        <f t="shared" si="37"/>
        <v>34567</v>
      </c>
      <c r="H453" s="11">
        <f t="shared" si="38"/>
        <v>28</v>
      </c>
      <c r="I453" s="9">
        <v>1</v>
      </c>
      <c r="J453" s="30">
        <v>4133.6400000000003</v>
      </c>
      <c r="K453" s="9" t="s">
        <v>11</v>
      </c>
      <c r="L453" s="9" t="s">
        <v>12</v>
      </c>
      <c r="M453" s="9" t="s">
        <v>23</v>
      </c>
      <c r="N453" s="11" t="str">
        <f t="shared" si="39"/>
        <v>R1012</v>
      </c>
    </row>
    <row r="454" spans="1:14" x14ac:dyDescent="0.3">
      <c r="A454" s="9" t="s">
        <v>482</v>
      </c>
      <c r="B454" s="9">
        <v>1991</v>
      </c>
      <c r="C454" s="13">
        <f t="shared" si="35"/>
        <v>1991</v>
      </c>
      <c r="D454" s="9" t="s">
        <v>34</v>
      </c>
      <c r="E454" s="11" t="str">
        <f t="shared" si="36"/>
        <v>Aug</v>
      </c>
      <c r="F454" s="9">
        <v>6</v>
      </c>
      <c r="G454" s="14">
        <f t="shared" si="37"/>
        <v>33456</v>
      </c>
      <c r="H454" s="11">
        <f t="shared" si="38"/>
        <v>31</v>
      </c>
      <c r="I454" s="9">
        <v>0</v>
      </c>
      <c r="J454" s="30">
        <v>4134.08</v>
      </c>
      <c r="K454" s="9" t="s">
        <v>11</v>
      </c>
      <c r="L454" s="9" t="s">
        <v>16</v>
      </c>
      <c r="M454" s="9" t="s">
        <v>23</v>
      </c>
      <c r="N454" s="11" t="str">
        <f t="shared" si="39"/>
        <v>R1012</v>
      </c>
    </row>
    <row r="455" spans="1:14" x14ac:dyDescent="0.3">
      <c r="A455" s="9" t="s">
        <v>483</v>
      </c>
      <c r="B455" s="9">
        <v>1992</v>
      </c>
      <c r="C455" s="13">
        <f t="shared" si="35"/>
        <v>1992</v>
      </c>
      <c r="D455" s="9" t="s">
        <v>18</v>
      </c>
      <c r="E455" s="11" t="str">
        <f t="shared" si="36"/>
        <v>Jun</v>
      </c>
      <c r="F455" s="9">
        <v>18</v>
      </c>
      <c r="G455" s="14">
        <f t="shared" si="37"/>
        <v>33773</v>
      </c>
      <c r="H455" s="11">
        <f t="shared" si="38"/>
        <v>30</v>
      </c>
      <c r="I455" s="9">
        <v>0</v>
      </c>
      <c r="J455" s="30">
        <v>4137.5200000000004</v>
      </c>
      <c r="K455" s="9" t="s">
        <v>11</v>
      </c>
      <c r="L455" s="9" t="s">
        <v>12</v>
      </c>
      <c r="M455" s="9" t="s">
        <v>246</v>
      </c>
      <c r="N455" s="11" t="str">
        <f t="shared" si="39"/>
        <v>R1024</v>
      </c>
    </row>
    <row r="456" spans="1:14" x14ac:dyDescent="0.3">
      <c r="A456" s="9" t="s">
        <v>484</v>
      </c>
      <c r="B456" s="9">
        <v>1992</v>
      </c>
      <c r="C456" s="13">
        <f t="shared" si="35"/>
        <v>1992</v>
      </c>
      <c r="D456" s="9" t="s">
        <v>18</v>
      </c>
      <c r="E456" s="11" t="str">
        <f t="shared" si="36"/>
        <v>Jun</v>
      </c>
      <c r="F456" s="9">
        <v>28</v>
      </c>
      <c r="G456" s="14">
        <f t="shared" si="37"/>
        <v>33783</v>
      </c>
      <c r="H456" s="11">
        <f t="shared" si="38"/>
        <v>30</v>
      </c>
      <c r="I456" s="9">
        <v>1</v>
      </c>
      <c r="J456" s="30">
        <v>4149.74</v>
      </c>
      <c r="K456" s="9" t="s">
        <v>11</v>
      </c>
      <c r="L456" s="9" t="s">
        <v>16</v>
      </c>
      <c r="M456" s="9" t="s">
        <v>41</v>
      </c>
      <c r="N456" s="11" t="str">
        <f t="shared" si="39"/>
        <v>R1011</v>
      </c>
    </row>
    <row r="457" spans="1:14" x14ac:dyDescent="0.3">
      <c r="A457" s="9" t="s">
        <v>485</v>
      </c>
      <c r="B457" s="9">
        <v>1992</v>
      </c>
      <c r="C457" s="13">
        <f t="shared" si="35"/>
        <v>1992</v>
      </c>
      <c r="D457" s="9" t="s">
        <v>34</v>
      </c>
      <c r="E457" s="11" t="str">
        <f t="shared" si="36"/>
        <v>Aug</v>
      </c>
      <c r="F457" s="9">
        <v>4</v>
      </c>
      <c r="G457" s="14">
        <f t="shared" si="37"/>
        <v>33820</v>
      </c>
      <c r="H457" s="11">
        <f t="shared" si="38"/>
        <v>30</v>
      </c>
      <c r="I457" s="9">
        <v>1</v>
      </c>
      <c r="J457" s="30">
        <v>4151.03</v>
      </c>
      <c r="K457" s="9" t="s">
        <v>11</v>
      </c>
      <c r="L457" s="9" t="s">
        <v>11</v>
      </c>
      <c r="M457" s="9" t="s">
        <v>13</v>
      </c>
      <c r="N457" s="11" t="str">
        <f t="shared" si="39"/>
        <v>R1013</v>
      </c>
    </row>
    <row r="458" spans="1:14" x14ac:dyDescent="0.3">
      <c r="A458" s="9" t="s">
        <v>486</v>
      </c>
      <c r="B458" s="9">
        <v>1998</v>
      </c>
      <c r="C458" s="13">
        <f t="shared" si="35"/>
        <v>1998</v>
      </c>
      <c r="D458" s="9" t="s">
        <v>15</v>
      </c>
      <c r="E458" s="11" t="str">
        <f t="shared" si="36"/>
        <v>Nov</v>
      </c>
      <c r="F458" s="9">
        <v>26</v>
      </c>
      <c r="G458" s="14">
        <f t="shared" si="37"/>
        <v>36125</v>
      </c>
      <c r="H458" s="11">
        <f t="shared" si="38"/>
        <v>24</v>
      </c>
      <c r="I458" s="9">
        <v>0</v>
      </c>
      <c r="J458" s="30">
        <v>4154.97</v>
      </c>
      <c r="K458" s="9" t="s">
        <v>11</v>
      </c>
      <c r="L458" s="9" t="s">
        <v>16</v>
      </c>
      <c r="M458" s="9" t="s">
        <v>23</v>
      </c>
      <c r="N458" s="11" t="str">
        <f t="shared" si="39"/>
        <v>R1012</v>
      </c>
    </row>
    <row r="459" spans="1:14" x14ac:dyDescent="0.3">
      <c r="A459" s="9" t="s">
        <v>487</v>
      </c>
      <c r="B459" s="9">
        <v>1984</v>
      </c>
      <c r="C459" s="13">
        <f t="shared" si="35"/>
        <v>1984</v>
      </c>
      <c r="D459" s="9" t="s">
        <v>20</v>
      </c>
      <c r="E459" s="11" t="str">
        <f t="shared" si="36"/>
        <v>Sep</v>
      </c>
      <c r="F459" s="9">
        <v>16</v>
      </c>
      <c r="G459" s="14">
        <f t="shared" si="37"/>
        <v>30941</v>
      </c>
      <c r="H459" s="11">
        <f t="shared" si="38"/>
        <v>38</v>
      </c>
      <c r="I459" s="9">
        <v>3</v>
      </c>
      <c r="J459" s="30">
        <v>4163.21</v>
      </c>
      <c r="K459" s="9" t="s">
        <v>11</v>
      </c>
      <c r="L459" s="9" t="s">
        <v>11</v>
      </c>
      <c r="M459" s="9" t="s">
        <v>23</v>
      </c>
      <c r="N459" s="11" t="str">
        <f t="shared" si="39"/>
        <v>R1012</v>
      </c>
    </row>
    <row r="460" spans="1:14" x14ac:dyDescent="0.3">
      <c r="A460" s="9" t="s">
        <v>488</v>
      </c>
      <c r="B460" s="9">
        <v>1989</v>
      </c>
      <c r="C460" s="13">
        <f t="shared" si="35"/>
        <v>1989</v>
      </c>
      <c r="D460" s="9" t="s">
        <v>18</v>
      </c>
      <c r="E460" s="11" t="str">
        <f t="shared" si="36"/>
        <v>Jun</v>
      </c>
      <c r="F460" s="9">
        <v>25</v>
      </c>
      <c r="G460" s="14">
        <f t="shared" si="37"/>
        <v>32684</v>
      </c>
      <c r="H460" s="11">
        <f t="shared" si="38"/>
        <v>33</v>
      </c>
      <c r="I460" s="9">
        <v>0</v>
      </c>
      <c r="J460" s="30">
        <v>4185.1000000000004</v>
      </c>
      <c r="K460" s="9" t="s">
        <v>11</v>
      </c>
      <c r="L460" s="9" t="s">
        <v>12</v>
      </c>
      <c r="M460" s="9" t="s">
        <v>13</v>
      </c>
      <c r="N460" s="11" t="str">
        <f t="shared" si="39"/>
        <v>R1013</v>
      </c>
    </row>
    <row r="461" spans="1:14" x14ac:dyDescent="0.3">
      <c r="A461" s="9" t="s">
        <v>489</v>
      </c>
      <c r="B461" s="9">
        <v>1995</v>
      </c>
      <c r="C461" s="13">
        <f t="shared" si="35"/>
        <v>1995</v>
      </c>
      <c r="D461" s="9" t="s">
        <v>36</v>
      </c>
      <c r="E461" s="11" t="str">
        <f t="shared" si="36"/>
        <v>Oct</v>
      </c>
      <c r="F461" s="9">
        <v>3</v>
      </c>
      <c r="G461" s="14">
        <f t="shared" si="37"/>
        <v>34975</v>
      </c>
      <c r="H461" s="11">
        <f t="shared" si="38"/>
        <v>27</v>
      </c>
      <c r="I461" s="9">
        <v>0</v>
      </c>
      <c r="J461" s="30">
        <v>4188.7299999999996</v>
      </c>
      <c r="K461" s="9" t="s">
        <v>11</v>
      </c>
      <c r="L461" s="9" t="s">
        <v>11</v>
      </c>
      <c r="M461" s="9" t="s">
        <v>199</v>
      </c>
      <c r="N461" s="11" t="str">
        <f t="shared" si="39"/>
        <v>R1025</v>
      </c>
    </row>
    <row r="462" spans="1:14" x14ac:dyDescent="0.3">
      <c r="A462" s="9" t="s">
        <v>490</v>
      </c>
      <c r="B462" s="9">
        <v>1997</v>
      </c>
      <c r="C462" s="13">
        <f t="shared" si="35"/>
        <v>1997</v>
      </c>
      <c r="D462" s="9" t="s">
        <v>20</v>
      </c>
      <c r="E462" s="11" t="str">
        <f t="shared" si="36"/>
        <v>Sep</v>
      </c>
      <c r="F462" s="9">
        <v>6</v>
      </c>
      <c r="G462" s="14">
        <f t="shared" si="37"/>
        <v>35679</v>
      </c>
      <c r="H462" s="11">
        <f t="shared" si="38"/>
        <v>25</v>
      </c>
      <c r="I462" s="9">
        <v>2</v>
      </c>
      <c r="J462" s="30">
        <v>4189.1099999999997</v>
      </c>
      <c r="K462" s="9" t="s">
        <v>11</v>
      </c>
      <c r="L462" s="9" t="s">
        <v>11</v>
      </c>
      <c r="M462" s="9" t="s">
        <v>23</v>
      </c>
      <c r="N462" s="11" t="str">
        <f t="shared" si="39"/>
        <v>R1012</v>
      </c>
    </row>
    <row r="463" spans="1:14" x14ac:dyDescent="0.3">
      <c r="A463" s="9" t="s">
        <v>491</v>
      </c>
      <c r="B463" s="9">
        <v>1998</v>
      </c>
      <c r="C463" s="13">
        <f t="shared" si="35"/>
        <v>1998</v>
      </c>
      <c r="D463" s="9" t="s">
        <v>30</v>
      </c>
      <c r="E463" s="11" t="str">
        <f t="shared" si="36"/>
        <v>Dec</v>
      </c>
      <c r="F463" s="9">
        <v>14</v>
      </c>
      <c r="G463" s="14">
        <f t="shared" si="37"/>
        <v>36143</v>
      </c>
      <c r="H463" s="11">
        <f t="shared" si="38"/>
        <v>24</v>
      </c>
      <c r="I463" s="9">
        <v>3</v>
      </c>
      <c r="J463" s="30">
        <v>4234.93</v>
      </c>
      <c r="K463" s="9" t="s">
        <v>11</v>
      </c>
      <c r="L463" s="9" t="s">
        <v>16</v>
      </c>
      <c r="M463" s="9" t="s">
        <v>41</v>
      </c>
      <c r="N463" s="11" t="str">
        <f t="shared" si="39"/>
        <v>R1011</v>
      </c>
    </row>
    <row r="464" spans="1:14" x14ac:dyDescent="0.3">
      <c r="A464" s="9" t="s">
        <v>492</v>
      </c>
      <c r="B464" s="9">
        <v>1992</v>
      </c>
      <c r="C464" s="13">
        <f t="shared" si="35"/>
        <v>1992</v>
      </c>
      <c r="D464" s="9" t="s">
        <v>18</v>
      </c>
      <c r="E464" s="11" t="str">
        <f t="shared" si="36"/>
        <v>Jun</v>
      </c>
      <c r="F464" s="9">
        <v>27</v>
      </c>
      <c r="G464" s="14">
        <f t="shared" si="37"/>
        <v>33782</v>
      </c>
      <c r="H464" s="11">
        <f t="shared" si="38"/>
        <v>30</v>
      </c>
      <c r="I464" s="9">
        <v>1</v>
      </c>
      <c r="J464" s="30">
        <v>4237.13</v>
      </c>
      <c r="K464" s="9" t="s">
        <v>12</v>
      </c>
      <c r="L464" s="9" t="s">
        <v>16</v>
      </c>
      <c r="M464" s="9" t="s">
        <v>167</v>
      </c>
      <c r="N464" s="11" t="str">
        <f t="shared" si="39"/>
        <v>R1016</v>
      </c>
    </row>
    <row r="465" spans="1:14" x14ac:dyDescent="0.3">
      <c r="A465" s="9" t="s">
        <v>493</v>
      </c>
      <c r="B465" s="9">
        <v>1991</v>
      </c>
      <c r="C465" s="13">
        <f t="shared" si="35"/>
        <v>1991</v>
      </c>
      <c r="D465" s="9" t="s">
        <v>15</v>
      </c>
      <c r="E465" s="11" t="str">
        <f t="shared" si="36"/>
        <v>Nov</v>
      </c>
      <c r="F465" s="9">
        <v>3</v>
      </c>
      <c r="G465" s="14">
        <f t="shared" si="37"/>
        <v>33545</v>
      </c>
      <c r="H465" s="11">
        <f t="shared" si="38"/>
        <v>31</v>
      </c>
      <c r="I465" s="9">
        <v>1</v>
      </c>
      <c r="J465" s="30">
        <v>4239.8900000000003</v>
      </c>
      <c r="K465" s="9" t="s">
        <v>11</v>
      </c>
      <c r="L465" s="9" t="s">
        <v>11</v>
      </c>
      <c r="M465" s="9" t="s">
        <v>23</v>
      </c>
      <c r="N465" s="11" t="str">
        <f t="shared" si="39"/>
        <v>R1012</v>
      </c>
    </row>
    <row r="466" spans="1:14" x14ac:dyDescent="0.3">
      <c r="A466" s="9" t="s">
        <v>494</v>
      </c>
      <c r="B466" s="9">
        <v>1991</v>
      </c>
      <c r="C466" s="13">
        <f t="shared" si="35"/>
        <v>1991</v>
      </c>
      <c r="D466" s="9" t="s">
        <v>30</v>
      </c>
      <c r="E466" s="11" t="str">
        <f t="shared" si="36"/>
        <v>Dec</v>
      </c>
      <c r="F466" s="9">
        <v>1</v>
      </c>
      <c r="G466" s="14">
        <f t="shared" si="37"/>
        <v>33573</v>
      </c>
      <c r="H466" s="11">
        <f t="shared" si="38"/>
        <v>31</v>
      </c>
      <c r="I466" s="9">
        <v>1</v>
      </c>
      <c r="J466" s="30">
        <v>4243.59</v>
      </c>
      <c r="K466" s="9" t="s">
        <v>12</v>
      </c>
      <c r="L466" s="9" t="s">
        <v>16</v>
      </c>
      <c r="M466" s="9" t="s">
        <v>23</v>
      </c>
      <c r="N466" s="11" t="str">
        <f t="shared" si="39"/>
        <v>R1012</v>
      </c>
    </row>
    <row r="467" spans="1:14" x14ac:dyDescent="0.3">
      <c r="A467" s="9" t="s">
        <v>495</v>
      </c>
      <c r="B467" s="9">
        <v>1982</v>
      </c>
      <c r="C467" s="13">
        <f t="shared" si="35"/>
        <v>1982</v>
      </c>
      <c r="D467" s="9" t="s">
        <v>18</v>
      </c>
      <c r="E467" s="11" t="str">
        <f t="shared" si="36"/>
        <v>Jun</v>
      </c>
      <c r="F467" s="9">
        <v>16</v>
      </c>
      <c r="G467" s="14">
        <f t="shared" si="37"/>
        <v>30118</v>
      </c>
      <c r="H467" s="11">
        <f t="shared" si="38"/>
        <v>40</v>
      </c>
      <c r="I467" s="9">
        <v>3</v>
      </c>
      <c r="J467" s="30">
        <v>4250.24</v>
      </c>
      <c r="K467" s="9" t="s">
        <v>11</v>
      </c>
      <c r="L467" s="9" t="s">
        <v>12</v>
      </c>
      <c r="M467" s="9" t="s">
        <v>13</v>
      </c>
      <c r="N467" s="11" t="str">
        <f t="shared" si="39"/>
        <v>R1013</v>
      </c>
    </row>
    <row r="468" spans="1:14" x14ac:dyDescent="0.3">
      <c r="A468" s="9" t="s">
        <v>496</v>
      </c>
      <c r="B468" s="9">
        <v>1995</v>
      </c>
      <c r="C468" s="13">
        <f t="shared" si="35"/>
        <v>1995</v>
      </c>
      <c r="D468" s="9" t="s">
        <v>36</v>
      </c>
      <c r="E468" s="11" t="str">
        <f t="shared" si="36"/>
        <v>Oct</v>
      </c>
      <c r="F468" s="9">
        <v>14</v>
      </c>
      <c r="G468" s="14">
        <f t="shared" si="37"/>
        <v>34986</v>
      </c>
      <c r="H468" s="11">
        <f t="shared" si="38"/>
        <v>27</v>
      </c>
      <c r="I468" s="9">
        <v>3</v>
      </c>
      <c r="J468" s="30">
        <v>4260.74</v>
      </c>
      <c r="K468" s="9" t="s">
        <v>12</v>
      </c>
      <c r="L468" s="9" t="s">
        <v>11</v>
      </c>
      <c r="M468" s="9" t="s">
        <v>41</v>
      </c>
      <c r="N468" s="11" t="str">
        <f t="shared" si="39"/>
        <v>R1011</v>
      </c>
    </row>
    <row r="469" spans="1:14" x14ac:dyDescent="0.3">
      <c r="A469" s="9" t="s">
        <v>497</v>
      </c>
      <c r="B469" s="9">
        <v>1983</v>
      </c>
      <c r="C469" s="13">
        <f t="shared" si="35"/>
        <v>1983</v>
      </c>
      <c r="D469" s="9" t="s">
        <v>15</v>
      </c>
      <c r="E469" s="11" t="str">
        <f t="shared" si="36"/>
        <v>Nov</v>
      </c>
      <c r="F469" s="9">
        <v>20</v>
      </c>
      <c r="G469" s="14">
        <f t="shared" si="37"/>
        <v>30640</v>
      </c>
      <c r="H469" s="11">
        <f t="shared" si="38"/>
        <v>39</v>
      </c>
      <c r="I469" s="9">
        <v>3</v>
      </c>
      <c r="J469" s="30">
        <v>4265.01</v>
      </c>
      <c r="K469" s="9" t="s">
        <v>11</v>
      </c>
      <c r="L469" s="9" t="s">
        <v>16</v>
      </c>
      <c r="M469" s="9" t="s">
        <v>23</v>
      </c>
      <c r="N469" s="11" t="str">
        <f t="shared" si="39"/>
        <v>R1012</v>
      </c>
    </row>
    <row r="470" spans="1:14" x14ac:dyDescent="0.3">
      <c r="A470" s="9" t="s">
        <v>498</v>
      </c>
      <c r="B470" s="9">
        <v>1992</v>
      </c>
      <c r="C470" s="13">
        <f t="shared" si="35"/>
        <v>1992</v>
      </c>
      <c r="D470" s="9" t="s">
        <v>18</v>
      </c>
      <c r="E470" s="11" t="str">
        <f t="shared" si="36"/>
        <v>Jun</v>
      </c>
      <c r="F470" s="9">
        <v>18</v>
      </c>
      <c r="G470" s="14">
        <f t="shared" si="37"/>
        <v>33773</v>
      </c>
      <c r="H470" s="11">
        <f t="shared" si="38"/>
        <v>30</v>
      </c>
      <c r="I470" s="9">
        <v>2</v>
      </c>
      <c r="J470" s="30">
        <v>4266.17</v>
      </c>
      <c r="K470" s="9" t="s">
        <v>12</v>
      </c>
      <c r="L470" s="9" t="s">
        <v>11</v>
      </c>
      <c r="M470" s="9" t="s">
        <v>13</v>
      </c>
      <c r="N470" s="11" t="str">
        <f t="shared" si="39"/>
        <v>R1013</v>
      </c>
    </row>
    <row r="471" spans="1:14" x14ac:dyDescent="0.3">
      <c r="A471" s="9" t="s">
        <v>499</v>
      </c>
      <c r="B471" s="9">
        <v>2003</v>
      </c>
      <c r="C471" s="13">
        <f t="shared" si="35"/>
        <v>2003</v>
      </c>
      <c r="D471" s="9" t="s">
        <v>18</v>
      </c>
      <c r="E471" s="11" t="str">
        <f t="shared" si="36"/>
        <v>Jun</v>
      </c>
      <c r="F471" s="9">
        <v>8</v>
      </c>
      <c r="G471" s="14">
        <f t="shared" si="37"/>
        <v>37780</v>
      </c>
      <c r="H471" s="11">
        <f t="shared" si="38"/>
        <v>20</v>
      </c>
      <c r="I471" s="9">
        <v>0</v>
      </c>
      <c r="J471" s="30">
        <v>4278.55</v>
      </c>
      <c r="K471" s="9" t="s">
        <v>11</v>
      </c>
      <c r="L471" s="9" t="s">
        <v>16</v>
      </c>
      <c r="M471" s="9" t="s">
        <v>299</v>
      </c>
      <c r="N471" s="11" t="str">
        <f t="shared" si="39"/>
        <v>R1021</v>
      </c>
    </row>
    <row r="472" spans="1:14" x14ac:dyDescent="0.3">
      <c r="A472" s="9" t="s">
        <v>500</v>
      </c>
      <c r="B472" s="9">
        <v>2000</v>
      </c>
      <c r="C472" s="13">
        <f t="shared" si="35"/>
        <v>2000</v>
      </c>
      <c r="D472" s="9" t="s">
        <v>15</v>
      </c>
      <c r="E472" s="11" t="str">
        <f t="shared" si="36"/>
        <v>Nov</v>
      </c>
      <c r="F472" s="9">
        <v>25</v>
      </c>
      <c r="G472" s="14">
        <f t="shared" si="37"/>
        <v>36855</v>
      </c>
      <c r="H472" s="11">
        <f t="shared" si="38"/>
        <v>22</v>
      </c>
      <c r="I472" s="9">
        <v>3</v>
      </c>
      <c r="J472" s="30">
        <v>4296.2700000000004</v>
      </c>
      <c r="K472" s="9" t="s">
        <v>11</v>
      </c>
      <c r="L472" s="9" t="s">
        <v>12</v>
      </c>
      <c r="M472" s="9" t="s">
        <v>23</v>
      </c>
      <c r="N472" s="11" t="str">
        <f t="shared" si="39"/>
        <v>R1012</v>
      </c>
    </row>
    <row r="473" spans="1:14" x14ac:dyDescent="0.3">
      <c r="A473" s="9" t="s">
        <v>501</v>
      </c>
      <c r="B473" s="9">
        <v>1988</v>
      </c>
      <c r="C473" s="13">
        <f t="shared" si="35"/>
        <v>1988</v>
      </c>
      <c r="D473" s="9" t="s">
        <v>30</v>
      </c>
      <c r="E473" s="11" t="str">
        <f t="shared" si="36"/>
        <v>Dec</v>
      </c>
      <c r="F473" s="9">
        <v>19</v>
      </c>
      <c r="G473" s="14">
        <f t="shared" si="37"/>
        <v>32496</v>
      </c>
      <c r="H473" s="11">
        <f t="shared" si="38"/>
        <v>34</v>
      </c>
      <c r="I473" s="9">
        <v>0</v>
      </c>
      <c r="J473" s="30">
        <v>4320.41</v>
      </c>
      <c r="K473" s="9" t="s">
        <v>11</v>
      </c>
      <c r="L473" s="9" t="s">
        <v>16</v>
      </c>
      <c r="M473" s="9" t="s">
        <v>23</v>
      </c>
      <c r="N473" s="11" t="str">
        <f t="shared" si="39"/>
        <v>R1012</v>
      </c>
    </row>
    <row r="474" spans="1:14" x14ac:dyDescent="0.3">
      <c r="A474" s="9" t="s">
        <v>502</v>
      </c>
      <c r="B474" s="9">
        <v>1994</v>
      </c>
      <c r="C474" s="13">
        <f t="shared" si="35"/>
        <v>1994</v>
      </c>
      <c r="D474" s="9" t="s">
        <v>15</v>
      </c>
      <c r="E474" s="11" t="str">
        <f t="shared" si="36"/>
        <v>Nov</v>
      </c>
      <c r="F474" s="9">
        <v>2</v>
      </c>
      <c r="G474" s="14">
        <f t="shared" si="37"/>
        <v>34640</v>
      </c>
      <c r="H474" s="11">
        <f t="shared" si="38"/>
        <v>28</v>
      </c>
      <c r="I474" s="9">
        <v>1</v>
      </c>
      <c r="J474" s="30">
        <v>4337.74</v>
      </c>
      <c r="K474" s="9" t="s">
        <v>11</v>
      </c>
      <c r="L474" s="9" t="s">
        <v>16</v>
      </c>
      <c r="M474" s="9" t="s">
        <v>246</v>
      </c>
      <c r="N474" s="11" t="str">
        <f t="shared" si="39"/>
        <v>R1024</v>
      </c>
    </row>
    <row r="475" spans="1:14" x14ac:dyDescent="0.3">
      <c r="A475" s="9" t="s">
        <v>503</v>
      </c>
      <c r="B475" s="9">
        <v>1994</v>
      </c>
      <c r="C475" s="13">
        <f t="shared" si="35"/>
        <v>1994</v>
      </c>
      <c r="D475" s="9" t="s">
        <v>36</v>
      </c>
      <c r="E475" s="11" t="str">
        <f t="shared" si="36"/>
        <v>Oct</v>
      </c>
      <c r="F475" s="9">
        <v>26</v>
      </c>
      <c r="G475" s="14">
        <f t="shared" si="37"/>
        <v>34633</v>
      </c>
      <c r="H475" s="11">
        <f t="shared" si="38"/>
        <v>28</v>
      </c>
      <c r="I475" s="9">
        <v>2</v>
      </c>
      <c r="J475" s="30">
        <v>4340.4399999999996</v>
      </c>
      <c r="K475" s="9" t="s">
        <v>11</v>
      </c>
      <c r="L475" s="9" t="s">
        <v>16</v>
      </c>
      <c r="M475" s="9" t="s">
        <v>13</v>
      </c>
      <c r="N475" s="11" t="str">
        <f t="shared" si="39"/>
        <v>R1013</v>
      </c>
    </row>
    <row r="476" spans="1:14" x14ac:dyDescent="0.3">
      <c r="A476" s="9" t="s">
        <v>504</v>
      </c>
      <c r="B476" s="9">
        <v>1991</v>
      </c>
      <c r="C476" s="13">
        <f t="shared" si="35"/>
        <v>1991</v>
      </c>
      <c r="D476" s="9" t="s">
        <v>18</v>
      </c>
      <c r="E476" s="11" t="str">
        <f t="shared" si="36"/>
        <v>Jun</v>
      </c>
      <c r="F476" s="9">
        <v>1</v>
      </c>
      <c r="G476" s="14">
        <f t="shared" si="37"/>
        <v>33390</v>
      </c>
      <c r="H476" s="11">
        <f t="shared" si="38"/>
        <v>32</v>
      </c>
      <c r="I476" s="9">
        <v>0</v>
      </c>
      <c r="J476" s="30">
        <v>4347.0200000000004</v>
      </c>
      <c r="K476" s="9" t="s">
        <v>11</v>
      </c>
      <c r="L476" s="9" t="s">
        <v>16</v>
      </c>
      <c r="M476" s="9" t="s">
        <v>246</v>
      </c>
      <c r="N476" s="11" t="str">
        <f t="shared" si="39"/>
        <v>R1024</v>
      </c>
    </row>
    <row r="477" spans="1:14" x14ac:dyDescent="0.3">
      <c r="A477" s="9" t="s">
        <v>505</v>
      </c>
      <c r="B477" s="9">
        <v>1994</v>
      </c>
      <c r="C477" s="13">
        <f t="shared" si="35"/>
        <v>1994</v>
      </c>
      <c r="D477" s="9" t="s">
        <v>15</v>
      </c>
      <c r="E477" s="11" t="str">
        <f t="shared" si="36"/>
        <v>Nov</v>
      </c>
      <c r="F477" s="9">
        <v>1</v>
      </c>
      <c r="G477" s="14">
        <f t="shared" si="37"/>
        <v>34639</v>
      </c>
      <c r="H477" s="11">
        <f t="shared" si="38"/>
        <v>28</v>
      </c>
      <c r="I477" s="9">
        <v>2</v>
      </c>
      <c r="J477" s="30">
        <v>4349.46</v>
      </c>
      <c r="K477" s="9" t="s">
        <v>11</v>
      </c>
      <c r="L477" s="9" t="s">
        <v>11</v>
      </c>
      <c r="M477" s="9" t="s">
        <v>13</v>
      </c>
      <c r="N477" s="11" t="str">
        <f t="shared" si="39"/>
        <v>R1013</v>
      </c>
    </row>
    <row r="478" spans="1:14" x14ac:dyDescent="0.3">
      <c r="A478" s="9" t="s">
        <v>506</v>
      </c>
      <c r="B478" s="9">
        <v>1991</v>
      </c>
      <c r="C478" s="13">
        <f t="shared" si="35"/>
        <v>1991</v>
      </c>
      <c r="D478" s="9" t="s">
        <v>20</v>
      </c>
      <c r="E478" s="11" t="str">
        <f t="shared" si="36"/>
        <v>Sep</v>
      </c>
      <c r="F478" s="9">
        <v>13</v>
      </c>
      <c r="G478" s="14">
        <f t="shared" si="37"/>
        <v>33494</v>
      </c>
      <c r="H478" s="11">
        <f t="shared" si="38"/>
        <v>31</v>
      </c>
      <c r="I478" s="9">
        <v>1</v>
      </c>
      <c r="J478" s="30">
        <v>4350.51</v>
      </c>
      <c r="K478" s="9" t="s">
        <v>11</v>
      </c>
      <c r="L478" s="9" t="s">
        <v>11</v>
      </c>
      <c r="M478" s="9" t="s">
        <v>13</v>
      </c>
      <c r="N478" s="11" t="str">
        <f t="shared" si="39"/>
        <v>R1013</v>
      </c>
    </row>
    <row r="479" spans="1:14" x14ac:dyDescent="0.3">
      <c r="A479" s="9" t="s">
        <v>507</v>
      </c>
      <c r="B479" s="9">
        <v>1990</v>
      </c>
      <c r="C479" s="13">
        <f t="shared" si="35"/>
        <v>1990</v>
      </c>
      <c r="D479" s="9" t="s">
        <v>34</v>
      </c>
      <c r="E479" s="11" t="str">
        <f t="shared" si="36"/>
        <v>Aug</v>
      </c>
      <c r="F479" s="9">
        <v>28</v>
      </c>
      <c r="G479" s="14">
        <f t="shared" si="37"/>
        <v>33113</v>
      </c>
      <c r="H479" s="11">
        <f t="shared" si="38"/>
        <v>32</v>
      </c>
      <c r="I479" s="9">
        <v>0</v>
      </c>
      <c r="J479" s="30">
        <v>4357.04</v>
      </c>
      <c r="K479" s="9" t="s">
        <v>11</v>
      </c>
      <c r="L479" s="9" t="s">
        <v>12</v>
      </c>
      <c r="M479" s="9" t="s">
        <v>23</v>
      </c>
      <c r="N479" s="11" t="str">
        <f t="shared" si="39"/>
        <v>R1012</v>
      </c>
    </row>
    <row r="480" spans="1:14" x14ac:dyDescent="0.3">
      <c r="A480" s="9" t="s">
        <v>508</v>
      </c>
      <c r="B480" s="9">
        <v>1997</v>
      </c>
      <c r="C480" s="13">
        <f t="shared" si="35"/>
        <v>1997</v>
      </c>
      <c r="D480" s="9" t="s">
        <v>15</v>
      </c>
      <c r="E480" s="11" t="str">
        <f t="shared" si="36"/>
        <v>Nov</v>
      </c>
      <c r="F480" s="9">
        <v>29</v>
      </c>
      <c r="G480" s="14">
        <f t="shared" si="37"/>
        <v>35763</v>
      </c>
      <c r="H480" s="11">
        <f t="shared" si="38"/>
        <v>25</v>
      </c>
      <c r="I480" s="9">
        <v>3</v>
      </c>
      <c r="J480" s="30">
        <v>4391.6499999999996</v>
      </c>
      <c r="K480" s="9" t="s">
        <v>11</v>
      </c>
      <c r="L480" s="9" t="s">
        <v>11</v>
      </c>
      <c r="M480" s="9" t="s">
        <v>41</v>
      </c>
      <c r="N480" s="11" t="str">
        <f t="shared" si="39"/>
        <v>R1011</v>
      </c>
    </row>
    <row r="481" spans="1:14" x14ac:dyDescent="0.3">
      <c r="A481" s="9" t="s">
        <v>509</v>
      </c>
      <c r="B481" s="9">
        <v>1982</v>
      </c>
      <c r="C481" s="13">
        <f t="shared" si="35"/>
        <v>1982</v>
      </c>
      <c r="D481" s="9" t="s">
        <v>18</v>
      </c>
      <c r="E481" s="11" t="str">
        <f t="shared" si="36"/>
        <v>Jun</v>
      </c>
      <c r="F481" s="9">
        <v>29</v>
      </c>
      <c r="G481" s="14">
        <f t="shared" si="37"/>
        <v>30131</v>
      </c>
      <c r="H481" s="11">
        <f t="shared" si="38"/>
        <v>40</v>
      </c>
      <c r="I481" s="9">
        <v>3</v>
      </c>
      <c r="J481" s="30">
        <v>4392.7</v>
      </c>
      <c r="K481" s="9" t="s">
        <v>11</v>
      </c>
      <c r="L481" s="9" t="s">
        <v>11</v>
      </c>
      <c r="M481" s="9" t="s">
        <v>13</v>
      </c>
      <c r="N481" s="11" t="str">
        <f t="shared" si="39"/>
        <v>R1013</v>
      </c>
    </row>
    <row r="482" spans="1:14" x14ac:dyDescent="0.3">
      <c r="A482" s="9" t="s">
        <v>510</v>
      </c>
      <c r="B482" s="9">
        <v>1988</v>
      </c>
      <c r="C482" s="13">
        <f t="shared" si="35"/>
        <v>1988</v>
      </c>
      <c r="D482" s="9" t="s">
        <v>10</v>
      </c>
      <c r="E482" s="11" t="str">
        <f t="shared" si="36"/>
        <v>Jul</v>
      </c>
      <c r="F482" s="9">
        <v>18</v>
      </c>
      <c r="G482" s="14">
        <f t="shared" si="37"/>
        <v>32342</v>
      </c>
      <c r="H482" s="11">
        <f t="shared" si="38"/>
        <v>34</v>
      </c>
      <c r="I482" s="9">
        <v>3</v>
      </c>
      <c r="J482" s="30">
        <v>4397.3100000000004</v>
      </c>
      <c r="K482" s="9" t="s">
        <v>11</v>
      </c>
      <c r="L482" s="9" t="s">
        <v>11</v>
      </c>
      <c r="M482" s="9" t="s">
        <v>13</v>
      </c>
      <c r="N482" s="11" t="str">
        <f t="shared" si="39"/>
        <v>R1013</v>
      </c>
    </row>
    <row r="483" spans="1:14" x14ac:dyDescent="0.3">
      <c r="A483" s="9" t="s">
        <v>511</v>
      </c>
      <c r="B483" s="9">
        <v>1986</v>
      </c>
      <c r="C483" s="13">
        <f t="shared" si="35"/>
        <v>1986</v>
      </c>
      <c r="D483" s="9" t="s">
        <v>34</v>
      </c>
      <c r="E483" s="11" t="str">
        <f t="shared" si="36"/>
        <v>Aug</v>
      </c>
      <c r="F483" s="9">
        <v>11</v>
      </c>
      <c r="G483" s="14">
        <f t="shared" si="37"/>
        <v>31635</v>
      </c>
      <c r="H483" s="11">
        <f t="shared" si="38"/>
        <v>36</v>
      </c>
      <c r="I483" s="9">
        <v>0</v>
      </c>
      <c r="J483" s="30">
        <v>4399.7299999999996</v>
      </c>
      <c r="K483" s="9" t="s">
        <v>12</v>
      </c>
      <c r="L483" s="9" t="s">
        <v>11</v>
      </c>
      <c r="M483" s="9" t="s">
        <v>13</v>
      </c>
      <c r="N483" s="11" t="str">
        <f t="shared" si="39"/>
        <v>R1013</v>
      </c>
    </row>
    <row r="484" spans="1:14" x14ac:dyDescent="0.3">
      <c r="A484" s="9" t="s">
        <v>512</v>
      </c>
      <c r="B484" s="9">
        <v>1986</v>
      </c>
      <c r="C484" s="13">
        <f t="shared" si="35"/>
        <v>1986</v>
      </c>
      <c r="D484" s="9" t="s">
        <v>10</v>
      </c>
      <c r="E484" s="11" t="str">
        <f t="shared" si="36"/>
        <v>Jul</v>
      </c>
      <c r="F484" s="9">
        <v>13</v>
      </c>
      <c r="G484" s="14">
        <f t="shared" si="37"/>
        <v>31606</v>
      </c>
      <c r="H484" s="11">
        <f t="shared" si="38"/>
        <v>36</v>
      </c>
      <c r="I484" s="9">
        <v>0</v>
      </c>
      <c r="J484" s="30">
        <v>4402.2299999999996</v>
      </c>
      <c r="K484" s="9" t="s">
        <v>11</v>
      </c>
      <c r="L484" s="9" t="s">
        <v>11</v>
      </c>
      <c r="M484" s="9" t="s">
        <v>41</v>
      </c>
      <c r="N484" s="11" t="str">
        <f t="shared" si="39"/>
        <v>R1011</v>
      </c>
    </row>
    <row r="485" spans="1:14" x14ac:dyDescent="0.3">
      <c r="A485" s="9" t="s">
        <v>513</v>
      </c>
      <c r="B485" s="9">
        <v>1988</v>
      </c>
      <c r="C485" s="13">
        <f t="shared" si="35"/>
        <v>1988</v>
      </c>
      <c r="D485" s="9" t="s">
        <v>20</v>
      </c>
      <c r="E485" s="11" t="str">
        <f t="shared" si="36"/>
        <v>Sep</v>
      </c>
      <c r="F485" s="9">
        <v>16</v>
      </c>
      <c r="G485" s="14">
        <f t="shared" si="37"/>
        <v>32402</v>
      </c>
      <c r="H485" s="11">
        <f t="shared" si="38"/>
        <v>34</v>
      </c>
      <c r="I485" s="9">
        <v>0</v>
      </c>
      <c r="J485" s="30">
        <v>4415.16</v>
      </c>
      <c r="K485" s="9" t="s">
        <v>11</v>
      </c>
      <c r="L485" s="9" t="s">
        <v>16</v>
      </c>
      <c r="M485" s="9" t="s">
        <v>13</v>
      </c>
      <c r="N485" s="11" t="str">
        <f t="shared" si="39"/>
        <v>R1013</v>
      </c>
    </row>
    <row r="486" spans="1:14" x14ac:dyDescent="0.3">
      <c r="A486" s="9" t="s">
        <v>514</v>
      </c>
      <c r="B486" s="9">
        <v>1992</v>
      </c>
      <c r="C486" s="13">
        <f t="shared" si="35"/>
        <v>1992</v>
      </c>
      <c r="D486" s="9" t="s">
        <v>34</v>
      </c>
      <c r="E486" s="11" t="str">
        <f t="shared" si="36"/>
        <v>Aug</v>
      </c>
      <c r="F486" s="9">
        <v>15</v>
      </c>
      <c r="G486" s="14">
        <f t="shared" si="37"/>
        <v>33831</v>
      </c>
      <c r="H486" s="11">
        <f t="shared" si="38"/>
        <v>30</v>
      </c>
      <c r="I486" s="9">
        <v>0</v>
      </c>
      <c r="J486" s="30">
        <v>4420.95</v>
      </c>
      <c r="K486" s="9" t="s">
        <v>11</v>
      </c>
      <c r="L486" s="9" t="s">
        <v>12</v>
      </c>
      <c r="M486" s="9" t="s">
        <v>515</v>
      </c>
      <c r="N486" s="11" t="str">
        <f t="shared" si="39"/>
        <v>R1020</v>
      </c>
    </row>
    <row r="487" spans="1:14" x14ac:dyDescent="0.3">
      <c r="A487" s="9" t="s">
        <v>516</v>
      </c>
      <c r="B487" s="9">
        <v>1994</v>
      </c>
      <c r="C487" s="13">
        <f t="shared" si="35"/>
        <v>1994</v>
      </c>
      <c r="D487" s="9" t="s">
        <v>30</v>
      </c>
      <c r="E487" s="11" t="str">
        <f t="shared" si="36"/>
        <v>Dec</v>
      </c>
      <c r="F487" s="9">
        <v>29</v>
      </c>
      <c r="G487" s="14">
        <f t="shared" si="37"/>
        <v>34697</v>
      </c>
      <c r="H487" s="11">
        <f t="shared" si="38"/>
        <v>28</v>
      </c>
      <c r="I487" s="9">
        <v>2</v>
      </c>
      <c r="J487" s="30">
        <v>4428.8900000000003</v>
      </c>
      <c r="K487" s="9" t="s">
        <v>12</v>
      </c>
      <c r="L487" s="9" t="s">
        <v>16</v>
      </c>
      <c r="M487" s="9" t="s">
        <v>355</v>
      </c>
      <c r="N487" s="11" t="str">
        <f t="shared" si="39"/>
        <v>R1017</v>
      </c>
    </row>
    <row r="488" spans="1:14" x14ac:dyDescent="0.3">
      <c r="A488" s="9" t="s">
        <v>517</v>
      </c>
      <c r="B488" s="9">
        <v>1993</v>
      </c>
      <c r="C488" s="13">
        <f t="shared" si="35"/>
        <v>1993</v>
      </c>
      <c r="D488" s="9" t="s">
        <v>20</v>
      </c>
      <c r="E488" s="11" t="str">
        <f t="shared" si="36"/>
        <v>Sep</v>
      </c>
      <c r="F488" s="9">
        <v>4</v>
      </c>
      <c r="G488" s="14">
        <f t="shared" si="37"/>
        <v>34216</v>
      </c>
      <c r="H488" s="11">
        <f t="shared" si="38"/>
        <v>29</v>
      </c>
      <c r="I488" s="9">
        <v>2</v>
      </c>
      <c r="J488" s="30">
        <v>4433.3900000000003</v>
      </c>
      <c r="K488" s="9" t="s">
        <v>11</v>
      </c>
      <c r="L488" s="9" t="s">
        <v>12</v>
      </c>
      <c r="M488" s="9" t="s">
        <v>23</v>
      </c>
      <c r="N488" s="11" t="str">
        <f t="shared" si="39"/>
        <v>R1012</v>
      </c>
    </row>
    <row r="489" spans="1:14" x14ac:dyDescent="0.3">
      <c r="A489" s="9" t="s">
        <v>518</v>
      </c>
      <c r="B489" s="9">
        <v>1993</v>
      </c>
      <c r="C489" s="13">
        <f t="shared" si="35"/>
        <v>1993</v>
      </c>
      <c r="D489" s="9" t="s">
        <v>30</v>
      </c>
      <c r="E489" s="11" t="str">
        <f t="shared" si="36"/>
        <v>Dec</v>
      </c>
      <c r="F489" s="9">
        <v>23</v>
      </c>
      <c r="G489" s="14">
        <f t="shared" si="37"/>
        <v>34326</v>
      </c>
      <c r="H489" s="11">
        <f t="shared" si="38"/>
        <v>29</v>
      </c>
      <c r="I489" s="9">
        <v>2</v>
      </c>
      <c r="J489" s="30">
        <v>4433.92</v>
      </c>
      <c r="K489" s="9" t="s">
        <v>11</v>
      </c>
      <c r="L489" s="9" t="s">
        <v>11</v>
      </c>
      <c r="M489" s="9" t="s">
        <v>23</v>
      </c>
      <c r="N489" s="11" t="str">
        <f t="shared" si="39"/>
        <v>R1012</v>
      </c>
    </row>
    <row r="490" spans="1:14" x14ac:dyDescent="0.3">
      <c r="A490" s="9" t="s">
        <v>519</v>
      </c>
      <c r="B490" s="9">
        <v>1994</v>
      </c>
      <c r="C490" s="13">
        <f t="shared" si="35"/>
        <v>1994</v>
      </c>
      <c r="D490" s="9" t="s">
        <v>36</v>
      </c>
      <c r="E490" s="11" t="str">
        <f t="shared" si="36"/>
        <v>Oct</v>
      </c>
      <c r="F490" s="9">
        <v>8</v>
      </c>
      <c r="G490" s="14">
        <f t="shared" si="37"/>
        <v>34615</v>
      </c>
      <c r="H490" s="11">
        <f t="shared" si="38"/>
        <v>28</v>
      </c>
      <c r="I490" s="9">
        <v>2</v>
      </c>
      <c r="J490" s="30">
        <v>4435.09</v>
      </c>
      <c r="K490" s="9" t="s">
        <v>12</v>
      </c>
      <c r="L490" s="9" t="s">
        <v>11</v>
      </c>
      <c r="M490" s="9" t="s">
        <v>167</v>
      </c>
      <c r="N490" s="11" t="str">
        <f t="shared" si="39"/>
        <v>R1016</v>
      </c>
    </row>
    <row r="491" spans="1:14" x14ac:dyDescent="0.3">
      <c r="A491" s="9" t="s">
        <v>520</v>
      </c>
      <c r="B491" s="9">
        <v>1994</v>
      </c>
      <c r="C491" s="13">
        <f t="shared" si="35"/>
        <v>1994</v>
      </c>
      <c r="D491" s="9" t="s">
        <v>36</v>
      </c>
      <c r="E491" s="11" t="str">
        <f t="shared" si="36"/>
        <v>Oct</v>
      </c>
      <c r="F491" s="9">
        <v>24</v>
      </c>
      <c r="G491" s="14">
        <f t="shared" si="37"/>
        <v>34631</v>
      </c>
      <c r="H491" s="11">
        <f t="shared" si="38"/>
        <v>28</v>
      </c>
      <c r="I491" s="9">
        <v>2</v>
      </c>
      <c r="J491" s="30">
        <v>4438.26</v>
      </c>
      <c r="K491" s="9" t="s">
        <v>11</v>
      </c>
      <c r="L491" s="9" t="s">
        <v>12</v>
      </c>
      <c r="M491" s="9" t="s">
        <v>355</v>
      </c>
      <c r="N491" s="11" t="str">
        <f t="shared" si="39"/>
        <v>R1017</v>
      </c>
    </row>
    <row r="492" spans="1:14" x14ac:dyDescent="0.3">
      <c r="A492" s="9" t="s">
        <v>521</v>
      </c>
      <c r="B492" s="9">
        <v>1991</v>
      </c>
      <c r="C492" s="13">
        <f t="shared" si="35"/>
        <v>1991</v>
      </c>
      <c r="D492" s="9" t="s">
        <v>20</v>
      </c>
      <c r="E492" s="11" t="str">
        <f t="shared" si="36"/>
        <v>Sep</v>
      </c>
      <c r="F492" s="9">
        <v>3</v>
      </c>
      <c r="G492" s="14">
        <f t="shared" si="37"/>
        <v>33484</v>
      </c>
      <c r="H492" s="11">
        <f t="shared" si="38"/>
        <v>31</v>
      </c>
      <c r="I492" s="9">
        <v>1</v>
      </c>
      <c r="J492" s="30">
        <v>4441.21</v>
      </c>
      <c r="K492" s="9" t="s">
        <v>16</v>
      </c>
      <c r="L492" s="9" t="s">
        <v>11</v>
      </c>
      <c r="M492" s="9" t="s">
        <v>275</v>
      </c>
      <c r="N492" s="11" t="str">
        <f t="shared" si="39"/>
        <v>R1014</v>
      </c>
    </row>
    <row r="493" spans="1:14" x14ac:dyDescent="0.3">
      <c r="A493" s="9" t="s">
        <v>522</v>
      </c>
      <c r="B493" s="9">
        <v>1994</v>
      </c>
      <c r="C493" s="13">
        <f t="shared" si="35"/>
        <v>1994</v>
      </c>
      <c r="D493" s="9" t="s">
        <v>18</v>
      </c>
      <c r="E493" s="11" t="str">
        <f t="shared" si="36"/>
        <v>Jun</v>
      </c>
      <c r="F493" s="9">
        <v>28</v>
      </c>
      <c r="G493" s="14">
        <f t="shared" si="37"/>
        <v>34513</v>
      </c>
      <c r="H493" s="11">
        <f t="shared" si="38"/>
        <v>28</v>
      </c>
      <c r="I493" s="9">
        <v>3</v>
      </c>
      <c r="J493" s="30">
        <v>4449.46</v>
      </c>
      <c r="K493" s="9" t="s">
        <v>16</v>
      </c>
      <c r="L493" s="9" t="s">
        <v>11</v>
      </c>
      <c r="M493" s="9" t="s">
        <v>13</v>
      </c>
      <c r="N493" s="11" t="str">
        <f t="shared" si="39"/>
        <v>R1013</v>
      </c>
    </row>
    <row r="494" spans="1:14" x14ac:dyDescent="0.3">
      <c r="A494" s="9" t="s">
        <v>523</v>
      </c>
      <c r="B494" s="9">
        <v>1990</v>
      </c>
      <c r="C494" s="13">
        <f t="shared" si="35"/>
        <v>1990</v>
      </c>
      <c r="D494" s="9" t="s">
        <v>34</v>
      </c>
      <c r="E494" s="11" t="str">
        <f t="shared" si="36"/>
        <v>Aug</v>
      </c>
      <c r="F494" s="9">
        <v>8</v>
      </c>
      <c r="G494" s="14">
        <f t="shared" si="37"/>
        <v>33093</v>
      </c>
      <c r="H494" s="11">
        <f t="shared" si="38"/>
        <v>32</v>
      </c>
      <c r="I494" s="9">
        <v>1</v>
      </c>
      <c r="J494" s="30">
        <v>4454.3999999999996</v>
      </c>
      <c r="K494" s="9" t="s">
        <v>11</v>
      </c>
      <c r="L494" s="9" t="s">
        <v>12</v>
      </c>
      <c r="M494" s="9" t="s">
        <v>23</v>
      </c>
      <c r="N494" s="11" t="str">
        <f t="shared" si="39"/>
        <v>R1012</v>
      </c>
    </row>
    <row r="495" spans="1:14" x14ac:dyDescent="0.3">
      <c r="A495" s="9" t="s">
        <v>524</v>
      </c>
      <c r="B495" s="9">
        <v>1990</v>
      </c>
      <c r="C495" s="13">
        <f t="shared" si="35"/>
        <v>1990</v>
      </c>
      <c r="D495" s="9" t="s">
        <v>10</v>
      </c>
      <c r="E495" s="11" t="str">
        <f t="shared" si="36"/>
        <v>Jul</v>
      </c>
      <c r="F495" s="9">
        <v>15</v>
      </c>
      <c r="G495" s="14">
        <f t="shared" si="37"/>
        <v>33069</v>
      </c>
      <c r="H495" s="11">
        <f t="shared" si="38"/>
        <v>32</v>
      </c>
      <c r="I495" s="9">
        <v>1</v>
      </c>
      <c r="J495" s="30">
        <v>4462.72</v>
      </c>
      <c r="K495" s="9" t="s">
        <v>11</v>
      </c>
      <c r="L495" s="9" t="s">
        <v>12</v>
      </c>
      <c r="M495" s="9" t="s">
        <v>23</v>
      </c>
      <c r="N495" s="11" t="str">
        <f t="shared" si="39"/>
        <v>R1012</v>
      </c>
    </row>
    <row r="496" spans="1:14" x14ac:dyDescent="0.3">
      <c r="A496" s="9" t="s">
        <v>525</v>
      </c>
      <c r="B496" s="9">
        <v>1991</v>
      </c>
      <c r="C496" s="13">
        <f t="shared" si="35"/>
        <v>1991</v>
      </c>
      <c r="D496" s="9" t="s">
        <v>10</v>
      </c>
      <c r="E496" s="11" t="str">
        <f t="shared" si="36"/>
        <v>Jul</v>
      </c>
      <c r="F496" s="9">
        <v>4</v>
      </c>
      <c r="G496" s="14">
        <f t="shared" si="37"/>
        <v>33423</v>
      </c>
      <c r="H496" s="11">
        <f t="shared" si="38"/>
        <v>31</v>
      </c>
      <c r="I496" s="9">
        <v>2</v>
      </c>
      <c r="J496" s="30">
        <v>4463.21</v>
      </c>
      <c r="K496" s="9" t="s">
        <v>12</v>
      </c>
      <c r="L496" s="9" t="s">
        <v>12</v>
      </c>
      <c r="M496" s="9" t="s">
        <v>13</v>
      </c>
      <c r="N496" s="11" t="str">
        <f t="shared" si="39"/>
        <v>R1013</v>
      </c>
    </row>
    <row r="497" spans="1:14" x14ac:dyDescent="0.3">
      <c r="A497" s="9" t="s">
        <v>526</v>
      </c>
      <c r="B497" s="9">
        <v>1999</v>
      </c>
      <c r="C497" s="13">
        <f t="shared" si="35"/>
        <v>1999</v>
      </c>
      <c r="D497" s="9" t="s">
        <v>15</v>
      </c>
      <c r="E497" s="11" t="str">
        <f t="shared" si="36"/>
        <v>Nov</v>
      </c>
      <c r="F497" s="9">
        <v>20</v>
      </c>
      <c r="G497" s="14">
        <f t="shared" si="37"/>
        <v>36484</v>
      </c>
      <c r="H497" s="11">
        <f t="shared" si="38"/>
        <v>23</v>
      </c>
      <c r="I497" s="9">
        <v>3</v>
      </c>
      <c r="J497" s="30">
        <v>4466.62</v>
      </c>
      <c r="K497" s="9" t="s">
        <v>11</v>
      </c>
      <c r="L497" s="9" t="s">
        <v>11</v>
      </c>
      <c r="M497" s="9" t="s">
        <v>23</v>
      </c>
      <c r="N497" s="11" t="str">
        <f t="shared" si="39"/>
        <v>R1012</v>
      </c>
    </row>
    <row r="498" spans="1:14" x14ac:dyDescent="0.3">
      <c r="A498" s="9" t="s">
        <v>527</v>
      </c>
      <c r="B498" s="9">
        <v>2004</v>
      </c>
      <c r="C498" s="13">
        <f t="shared" si="35"/>
        <v>2004</v>
      </c>
      <c r="D498" s="9" t="s">
        <v>10</v>
      </c>
      <c r="E498" s="11" t="str">
        <f t="shared" si="36"/>
        <v>Jul</v>
      </c>
      <c r="F498" s="9">
        <v>18</v>
      </c>
      <c r="G498" s="14">
        <f t="shared" si="37"/>
        <v>38186</v>
      </c>
      <c r="H498" s="11">
        <f t="shared" si="38"/>
        <v>18</v>
      </c>
      <c r="I498" s="9">
        <v>0</v>
      </c>
      <c r="J498" s="30">
        <v>4468.25</v>
      </c>
      <c r="K498" s="9" t="s">
        <v>11</v>
      </c>
      <c r="L498" s="9" t="s">
        <v>11</v>
      </c>
      <c r="M498" s="9" t="s">
        <v>23</v>
      </c>
      <c r="N498" s="11" t="str">
        <f t="shared" si="39"/>
        <v>R1012</v>
      </c>
    </row>
    <row r="499" spans="1:14" x14ac:dyDescent="0.3">
      <c r="A499" s="9" t="s">
        <v>528</v>
      </c>
      <c r="B499" s="9">
        <v>1992</v>
      </c>
      <c r="C499" s="13">
        <f t="shared" si="35"/>
        <v>1992</v>
      </c>
      <c r="D499" s="9" t="s">
        <v>10</v>
      </c>
      <c r="E499" s="11" t="str">
        <f t="shared" si="36"/>
        <v>Jul</v>
      </c>
      <c r="F499" s="9">
        <v>12</v>
      </c>
      <c r="G499" s="14">
        <f t="shared" si="37"/>
        <v>33797</v>
      </c>
      <c r="H499" s="11">
        <f t="shared" si="38"/>
        <v>30</v>
      </c>
      <c r="I499" s="9">
        <v>0</v>
      </c>
      <c r="J499" s="30">
        <v>4488.58</v>
      </c>
      <c r="K499" s="9" t="s">
        <v>11</v>
      </c>
      <c r="L499" s="9" t="s">
        <v>12</v>
      </c>
      <c r="M499" s="9" t="s">
        <v>23</v>
      </c>
      <c r="N499" s="11" t="str">
        <f t="shared" si="39"/>
        <v>R1012</v>
      </c>
    </row>
    <row r="500" spans="1:14" x14ac:dyDescent="0.3">
      <c r="A500" s="9" t="s">
        <v>529</v>
      </c>
      <c r="B500" s="9">
        <v>1988</v>
      </c>
      <c r="C500" s="13">
        <f t="shared" si="35"/>
        <v>1988</v>
      </c>
      <c r="D500" s="9" t="s">
        <v>18</v>
      </c>
      <c r="E500" s="11" t="str">
        <f t="shared" si="36"/>
        <v>Jun</v>
      </c>
      <c r="F500" s="9">
        <v>26</v>
      </c>
      <c r="G500" s="14">
        <f t="shared" si="37"/>
        <v>32320</v>
      </c>
      <c r="H500" s="11">
        <f t="shared" si="38"/>
        <v>34</v>
      </c>
      <c r="I500" s="9">
        <v>0</v>
      </c>
      <c r="J500" s="30">
        <v>4500.34</v>
      </c>
      <c r="K500" s="9" t="s">
        <v>11</v>
      </c>
      <c r="L500" s="9" t="s">
        <v>16</v>
      </c>
      <c r="M500" s="9" t="s">
        <v>355</v>
      </c>
      <c r="N500" s="11" t="str">
        <f t="shared" si="39"/>
        <v>R1017</v>
      </c>
    </row>
    <row r="501" spans="1:14" x14ac:dyDescent="0.3">
      <c r="A501" s="9" t="s">
        <v>530</v>
      </c>
      <c r="B501" s="9">
        <v>1997</v>
      </c>
      <c r="C501" s="13">
        <f t="shared" si="35"/>
        <v>1997</v>
      </c>
      <c r="D501" s="9" t="s">
        <v>36</v>
      </c>
      <c r="E501" s="11" t="str">
        <f t="shared" si="36"/>
        <v>Oct</v>
      </c>
      <c r="F501" s="9">
        <v>13</v>
      </c>
      <c r="G501" s="14">
        <f t="shared" si="37"/>
        <v>35716</v>
      </c>
      <c r="H501" s="11">
        <f t="shared" si="38"/>
        <v>25</v>
      </c>
      <c r="I501" s="9">
        <v>4</v>
      </c>
      <c r="J501" s="30">
        <v>4504.66</v>
      </c>
      <c r="K501" s="9" t="s">
        <v>16</v>
      </c>
      <c r="L501" s="9" t="s">
        <v>11</v>
      </c>
      <c r="M501" s="9" t="s">
        <v>13</v>
      </c>
      <c r="N501" s="11" t="str">
        <f t="shared" si="39"/>
        <v>R1013</v>
      </c>
    </row>
    <row r="502" spans="1:14" x14ac:dyDescent="0.3">
      <c r="A502" s="9" t="s">
        <v>531</v>
      </c>
      <c r="B502" s="9">
        <v>1982</v>
      </c>
      <c r="C502" s="13">
        <f t="shared" si="35"/>
        <v>1982</v>
      </c>
      <c r="D502" s="9" t="s">
        <v>20</v>
      </c>
      <c r="E502" s="11" t="str">
        <f t="shared" si="36"/>
        <v>Sep</v>
      </c>
      <c r="F502" s="9">
        <v>27</v>
      </c>
      <c r="G502" s="14">
        <f t="shared" si="37"/>
        <v>30221</v>
      </c>
      <c r="H502" s="11">
        <f t="shared" si="38"/>
        <v>40</v>
      </c>
      <c r="I502" s="9">
        <v>3</v>
      </c>
      <c r="J502" s="30">
        <v>4511.41</v>
      </c>
      <c r="K502" s="9" t="s">
        <v>11</v>
      </c>
      <c r="L502" s="9" t="s">
        <v>12</v>
      </c>
      <c r="M502" s="9" t="s">
        <v>13</v>
      </c>
      <c r="N502" s="11" t="str">
        <f t="shared" si="39"/>
        <v>R1013</v>
      </c>
    </row>
    <row r="503" spans="1:14" x14ac:dyDescent="0.3">
      <c r="A503" s="9" t="s">
        <v>532</v>
      </c>
      <c r="B503" s="9">
        <v>1980</v>
      </c>
      <c r="C503" s="13">
        <f t="shared" si="35"/>
        <v>1980</v>
      </c>
      <c r="D503" s="9" t="s">
        <v>18</v>
      </c>
      <c r="E503" s="11" t="str">
        <f t="shared" si="36"/>
        <v>Jun</v>
      </c>
      <c r="F503" s="9">
        <v>16</v>
      </c>
      <c r="G503" s="14">
        <f t="shared" si="37"/>
        <v>29388</v>
      </c>
      <c r="H503" s="11">
        <f t="shared" si="38"/>
        <v>42</v>
      </c>
      <c r="I503" s="9">
        <v>2</v>
      </c>
      <c r="J503" s="30">
        <v>4515.71</v>
      </c>
      <c r="K503" s="9" t="s">
        <v>11</v>
      </c>
      <c r="L503" s="9" t="s">
        <v>12</v>
      </c>
      <c r="M503" s="9" t="s">
        <v>13</v>
      </c>
      <c r="N503" s="11" t="str">
        <f t="shared" si="39"/>
        <v>R1013</v>
      </c>
    </row>
    <row r="504" spans="1:14" x14ac:dyDescent="0.3">
      <c r="A504" s="9" t="s">
        <v>533</v>
      </c>
      <c r="B504" s="9">
        <v>2003</v>
      </c>
      <c r="C504" s="13">
        <f t="shared" si="35"/>
        <v>2003</v>
      </c>
      <c r="D504" s="9" t="s">
        <v>36</v>
      </c>
      <c r="E504" s="11" t="str">
        <f t="shared" si="36"/>
        <v>Oct</v>
      </c>
      <c r="F504" s="9">
        <v>2</v>
      </c>
      <c r="G504" s="14">
        <f t="shared" si="37"/>
        <v>37896</v>
      </c>
      <c r="H504" s="11">
        <f t="shared" si="38"/>
        <v>19</v>
      </c>
      <c r="I504" s="9">
        <v>0</v>
      </c>
      <c r="J504" s="30">
        <v>4518.3999999999996</v>
      </c>
      <c r="K504" s="9" t="s">
        <v>11</v>
      </c>
      <c r="L504" s="9" t="s">
        <v>12</v>
      </c>
      <c r="M504" s="9" t="s">
        <v>534</v>
      </c>
      <c r="N504" s="11" t="str">
        <f t="shared" si="39"/>
        <v>R1026</v>
      </c>
    </row>
    <row r="505" spans="1:14" x14ac:dyDescent="0.3">
      <c r="A505" s="9" t="s">
        <v>535</v>
      </c>
      <c r="B505" s="9">
        <v>1987</v>
      </c>
      <c r="C505" s="13">
        <f t="shared" si="35"/>
        <v>1987</v>
      </c>
      <c r="D505" s="9" t="s">
        <v>30</v>
      </c>
      <c r="E505" s="11" t="str">
        <f t="shared" si="36"/>
        <v>Dec</v>
      </c>
      <c r="F505" s="9">
        <v>5</v>
      </c>
      <c r="G505" s="14">
        <f t="shared" si="37"/>
        <v>32116</v>
      </c>
      <c r="H505" s="11">
        <f t="shared" si="38"/>
        <v>35</v>
      </c>
      <c r="I505" s="9">
        <v>3</v>
      </c>
      <c r="J505" s="30">
        <v>4518.7700000000004</v>
      </c>
      <c r="K505" s="9" t="s">
        <v>11</v>
      </c>
      <c r="L505" s="9" t="s">
        <v>12</v>
      </c>
      <c r="M505" s="9" t="s">
        <v>23</v>
      </c>
      <c r="N505" s="11" t="str">
        <f t="shared" si="39"/>
        <v>R1012</v>
      </c>
    </row>
    <row r="506" spans="1:14" x14ac:dyDescent="0.3">
      <c r="A506" s="9" t="s">
        <v>536</v>
      </c>
      <c r="B506" s="9">
        <v>1988</v>
      </c>
      <c r="C506" s="13">
        <f t="shared" si="35"/>
        <v>1988</v>
      </c>
      <c r="D506" s="9" t="s">
        <v>30</v>
      </c>
      <c r="E506" s="11" t="str">
        <f t="shared" si="36"/>
        <v>Dec</v>
      </c>
      <c r="F506" s="9">
        <v>21</v>
      </c>
      <c r="G506" s="14">
        <f t="shared" si="37"/>
        <v>32498</v>
      </c>
      <c r="H506" s="11">
        <f t="shared" si="38"/>
        <v>34</v>
      </c>
      <c r="I506" s="9">
        <v>0</v>
      </c>
      <c r="J506" s="30">
        <v>4518.83</v>
      </c>
      <c r="K506" s="9" t="s">
        <v>11</v>
      </c>
      <c r="L506" s="9" t="s">
        <v>11</v>
      </c>
      <c r="M506" s="9" t="s">
        <v>355</v>
      </c>
      <c r="N506" s="11" t="str">
        <f t="shared" si="39"/>
        <v>R1017</v>
      </c>
    </row>
    <row r="507" spans="1:14" x14ac:dyDescent="0.3">
      <c r="A507" s="9" t="s">
        <v>537</v>
      </c>
      <c r="B507" s="9">
        <v>1992</v>
      </c>
      <c r="C507" s="13">
        <f t="shared" si="35"/>
        <v>1992</v>
      </c>
      <c r="D507" s="9" t="s">
        <v>34</v>
      </c>
      <c r="E507" s="11" t="str">
        <f t="shared" si="36"/>
        <v>Aug</v>
      </c>
      <c r="F507" s="9">
        <v>13</v>
      </c>
      <c r="G507" s="14">
        <f t="shared" si="37"/>
        <v>33829</v>
      </c>
      <c r="H507" s="11">
        <f t="shared" si="38"/>
        <v>30</v>
      </c>
      <c r="I507" s="9">
        <v>1</v>
      </c>
      <c r="J507" s="30">
        <v>4527.18</v>
      </c>
      <c r="K507" s="9" t="s">
        <v>11</v>
      </c>
      <c r="L507" s="9" t="s">
        <v>11</v>
      </c>
      <c r="M507" s="9" t="s">
        <v>23</v>
      </c>
      <c r="N507" s="11" t="str">
        <f t="shared" si="39"/>
        <v>R1012</v>
      </c>
    </row>
    <row r="508" spans="1:14" x14ac:dyDescent="0.3">
      <c r="A508" s="9" t="s">
        <v>538</v>
      </c>
      <c r="B508" s="9">
        <v>1993</v>
      </c>
      <c r="C508" s="13">
        <f t="shared" si="35"/>
        <v>1993</v>
      </c>
      <c r="D508" s="9" t="s">
        <v>18</v>
      </c>
      <c r="E508" s="11" t="str">
        <f t="shared" si="36"/>
        <v>Jun</v>
      </c>
      <c r="F508" s="9">
        <v>29</v>
      </c>
      <c r="G508" s="14">
        <f t="shared" si="37"/>
        <v>34149</v>
      </c>
      <c r="H508" s="11">
        <f t="shared" si="38"/>
        <v>29</v>
      </c>
      <c r="I508" s="9">
        <v>2</v>
      </c>
      <c r="J508" s="30">
        <v>4529.4799999999996</v>
      </c>
      <c r="K508" s="9" t="s">
        <v>11</v>
      </c>
      <c r="L508" s="9" t="s">
        <v>16</v>
      </c>
      <c r="M508" s="9" t="s">
        <v>41</v>
      </c>
      <c r="N508" s="11" t="str">
        <f t="shared" si="39"/>
        <v>R1011</v>
      </c>
    </row>
    <row r="509" spans="1:14" x14ac:dyDescent="0.3">
      <c r="A509" s="9" t="s">
        <v>539</v>
      </c>
      <c r="B509" s="9">
        <v>1988</v>
      </c>
      <c r="C509" s="13">
        <f t="shared" si="35"/>
        <v>1988</v>
      </c>
      <c r="D509" s="9" t="s">
        <v>18</v>
      </c>
      <c r="E509" s="11" t="str">
        <f t="shared" si="36"/>
        <v>Jun</v>
      </c>
      <c r="F509" s="9">
        <v>13</v>
      </c>
      <c r="G509" s="14">
        <f t="shared" si="37"/>
        <v>32307</v>
      </c>
      <c r="H509" s="11">
        <f t="shared" si="38"/>
        <v>34</v>
      </c>
      <c r="I509" s="9">
        <v>1</v>
      </c>
      <c r="J509" s="30">
        <v>4536.26</v>
      </c>
      <c r="K509" s="9" t="s">
        <v>11</v>
      </c>
      <c r="L509" s="9" t="s">
        <v>11</v>
      </c>
      <c r="M509" s="9" t="s">
        <v>41</v>
      </c>
      <c r="N509" s="11" t="str">
        <f t="shared" si="39"/>
        <v>R1011</v>
      </c>
    </row>
    <row r="510" spans="1:14" x14ac:dyDescent="0.3">
      <c r="A510" s="9" t="s">
        <v>540</v>
      </c>
      <c r="B510" s="9">
        <v>1990</v>
      </c>
      <c r="C510" s="13">
        <f t="shared" si="35"/>
        <v>1990</v>
      </c>
      <c r="D510" s="9" t="s">
        <v>15</v>
      </c>
      <c r="E510" s="11" t="str">
        <f t="shared" si="36"/>
        <v>Nov</v>
      </c>
      <c r="F510" s="9">
        <v>17</v>
      </c>
      <c r="G510" s="14">
        <f t="shared" si="37"/>
        <v>33194</v>
      </c>
      <c r="H510" s="11">
        <f t="shared" si="38"/>
        <v>32</v>
      </c>
      <c r="I510" s="9">
        <v>0</v>
      </c>
      <c r="J510" s="30">
        <v>4544.2299999999996</v>
      </c>
      <c r="K510" s="9" t="s">
        <v>11</v>
      </c>
      <c r="L510" s="9" t="s">
        <v>16</v>
      </c>
      <c r="M510" s="9" t="s">
        <v>246</v>
      </c>
      <c r="N510" s="11" t="str">
        <f t="shared" si="39"/>
        <v>R1024</v>
      </c>
    </row>
    <row r="511" spans="1:14" x14ac:dyDescent="0.3">
      <c r="A511" s="9" t="s">
        <v>541</v>
      </c>
      <c r="B511" s="9">
        <v>2004</v>
      </c>
      <c r="C511" s="13">
        <f t="shared" si="35"/>
        <v>2004</v>
      </c>
      <c r="D511" s="9" t="s">
        <v>30</v>
      </c>
      <c r="E511" s="11" t="str">
        <f t="shared" si="36"/>
        <v>Dec</v>
      </c>
      <c r="F511" s="9">
        <v>22</v>
      </c>
      <c r="G511" s="14">
        <f t="shared" si="37"/>
        <v>38343</v>
      </c>
      <c r="H511" s="11">
        <f t="shared" si="38"/>
        <v>18</v>
      </c>
      <c r="I511" s="9">
        <v>4</v>
      </c>
      <c r="J511" s="30">
        <v>4561.1899999999996</v>
      </c>
      <c r="K511" s="9" t="s">
        <v>11</v>
      </c>
      <c r="L511" s="9" t="s">
        <v>11</v>
      </c>
      <c r="M511" s="9" t="s">
        <v>246</v>
      </c>
      <c r="N511" s="11" t="str">
        <f t="shared" si="39"/>
        <v>R1024</v>
      </c>
    </row>
    <row r="512" spans="1:14" x14ac:dyDescent="0.3">
      <c r="A512" s="9" t="s">
        <v>542</v>
      </c>
      <c r="B512" s="9">
        <v>1990</v>
      </c>
      <c r="C512" s="13">
        <f t="shared" si="35"/>
        <v>1990</v>
      </c>
      <c r="D512" s="9" t="s">
        <v>20</v>
      </c>
      <c r="E512" s="11" t="str">
        <f t="shared" si="36"/>
        <v>Sep</v>
      </c>
      <c r="F512" s="9">
        <v>20</v>
      </c>
      <c r="G512" s="14">
        <f t="shared" si="37"/>
        <v>33136</v>
      </c>
      <c r="H512" s="11">
        <f t="shared" si="38"/>
        <v>32</v>
      </c>
      <c r="I512" s="9">
        <v>1</v>
      </c>
      <c r="J512" s="30">
        <v>4562.84</v>
      </c>
      <c r="K512" s="9" t="s">
        <v>11</v>
      </c>
      <c r="L512" s="9" t="s">
        <v>11</v>
      </c>
      <c r="M512" s="9" t="s">
        <v>13</v>
      </c>
      <c r="N512" s="11" t="str">
        <f t="shared" si="39"/>
        <v>R1013</v>
      </c>
    </row>
    <row r="513" spans="1:14" x14ac:dyDescent="0.3">
      <c r="A513" s="9" t="s">
        <v>543</v>
      </c>
      <c r="B513" s="9">
        <v>1996</v>
      </c>
      <c r="C513" s="13">
        <f t="shared" si="35"/>
        <v>1996</v>
      </c>
      <c r="D513" s="9" t="s">
        <v>30</v>
      </c>
      <c r="E513" s="11" t="str">
        <f t="shared" si="36"/>
        <v>Dec</v>
      </c>
      <c r="F513" s="9">
        <v>25</v>
      </c>
      <c r="G513" s="14">
        <f t="shared" si="37"/>
        <v>35424</v>
      </c>
      <c r="H513" s="11">
        <f t="shared" si="38"/>
        <v>26</v>
      </c>
      <c r="I513" s="9">
        <v>2</v>
      </c>
      <c r="J513" s="30">
        <v>4564.1899999999996</v>
      </c>
      <c r="K513" s="9" t="s">
        <v>11</v>
      </c>
      <c r="L513" s="9" t="s">
        <v>11</v>
      </c>
      <c r="M513" s="9" t="s">
        <v>246</v>
      </c>
      <c r="N513" s="11" t="str">
        <f t="shared" si="39"/>
        <v>R1024</v>
      </c>
    </row>
    <row r="514" spans="1:14" x14ac:dyDescent="0.3">
      <c r="A514" s="9" t="s">
        <v>544</v>
      </c>
      <c r="B514" s="9">
        <v>1989</v>
      </c>
      <c r="C514" s="13">
        <f t="shared" si="35"/>
        <v>1989</v>
      </c>
      <c r="D514" s="9" t="s">
        <v>20</v>
      </c>
      <c r="E514" s="11" t="str">
        <f t="shared" si="36"/>
        <v>Sep</v>
      </c>
      <c r="F514" s="9">
        <v>18</v>
      </c>
      <c r="G514" s="14">
        <f t="shared" si="37"/>
        <v>32769</v>
      </c>
      <c r="H514" s="11">
        <f t="shared" si="38"/>
        <v>33</v>
      </c>
      <c r="I514" s="9">
        <v>0</v>
      </c>
      <c r="J514" s="30">
        <v>4571.41</v>
      </c>
      <c r="K514" s="9" t="s">
        <v>11</v>
      </c>
      <c r="L514" s="9" t="s">
        <v>11</v>
      </c>
      <c r="M514" s="9" t="s">
        <v>23</v>
      </c>
      <c r="N514" s="11" t="str">
        <f t="shared" si="39"/>
        <v>R1012</v>
      </c>
    </row>
    <row r="515" spans="1:14" x14ac:dyDescent="0.3">
      <c r="A515" s="9" t="s">
        <v>545</v>
      </c>
      <c r="B515" s="9">
        <v>2000</v>
      </c>
      <c r="C515" s="13">
        <f t="shared" ref="C515:C578" si="40">ROUND(IF(ISBLANK(B515),AVERAGE($B$2:$B$2344),B515),0)</f>
        <v>2000</v>
      </c>
      <c r="D515" s="9" t="s">
        <v>10</v>
      </c>
      <c r="E515" s="11" t="str">
        <f t="shared" ref="E515:E578" si="41">IF(ISBLANK(D515),"Sep",D515)</f>
        <v>Jul</v>
      </c>
      <c r="F515" s="9">
        <v>2</v>
      </c>
      <c r="G515" s="14">
        <f t="shared" ref="G515:G578" si="42">DATEVALUE(F515&amp;"-"&amp;E515&amp;"-"&amp;C515)</f>
        <v>36709</v>
      </c>
      <c r="H515" s="11">
        <f t="shared" ref="H515:H578" si="43">DATEDIF(G515,"08-06-2023","y")</f>
        <v>22</v>
      </c>
      <c r="I515" s="9">
        <v>0</v>
      </c>
      <c r="J515" s="30">
        <v>4608.03</v>
      </c>
      <c r="K515" s="9" t="s">
        <v>11</v>
      </c>
      <c r="L515" s="9" t="s">
        <v>12</v>
      </c>
      <c r="M515" s="9" t="s">
        <v>41</v>
      </c>
      <c r="N515" s="11" t="str">
        <f t="shared" ref="N515:N578" si="44">IF(ISBLANK(M515),"Unknown",M515)</f>
        <v>R1011</v>
      </c>
    </row>
    <row r="516" spans="1:14" x14ac:dyDescent="0.3">
      <c r="A516" s="9" t="s">
        <v>546</v>
      </c>
      <c r="B516" s="9">
        <v>1998</v>
      </c>
      <c r="C516" s="13">
        <f t="shared" si="40"/>
        <v>1998</v>
      </c>
      <c r="D516" s="9" t="s">
        <v>18</v>
      </c>
      <c r="E516" s="11" t="str">
        <f t="shared" si="41"/>
        <v>Jun</v>
      </c>
      <c r="F516" s="9">
        <v>29</v>
      </c>
      <c r="G516" s="14">
        <f t="shared" si="42"/>
        <v>35975</v>
      </c>
      <c r="H516" s="11">
        <f t="shared" si="43"/>
        <v>24</v>
      </c>
      <c r="I516" s="9">
        <v>3</v>
      </c>
      <c r="J516" s="30">
        <v>4618.08</v>
      </c>
      <c r="K516" s="9" t="s">
        <v>11</v>
      </c>
      <c r="L516" s="9" t="s">
        <v>16</v>
      </c>
      <c r="M516" s="9" t="s">
        <v>23</v>
      </c>
      <c r="N516" s="11" t="str">
        <f t="shared" si="44"/>
        <v>R1012</v>
      </c>
    </row>
    <row r="517" spans="1:14" x14ac:dyDescent="0.3">
      <c r="A517" s="9" t="s">
        <v>547</v>
      </c>
      <c r="B517" s="9">
        <v>1985</v>
      </c>
      <c r="C517" s="13">
        <f t="shared" si="40"/>
        <v>1985</v>
      </c>
      <c r="D517" s="9" t="s">
        <v>18</v>
      </c>
      <c r="E517" s="11" t="str">
        <f t="shared" si="41"/>
        <v>Jun</v>
      </c>
      <c r="F517" s="9">
        <v>22</v>
      </c>
      <c r="G517" s="14">
        <f t="shared" si="42"/>
        <v>31220</v>
      </c>
      <c r="H517" s="11">
        <f t="shared" si="43"/>
        <v>37</v>
      </c>
      <c r="I517" s="9">
        <v>0</v>
      </c>
      <c r="J517" s="30">
        <v>4646.76</v>
      </c>
      <c r="K517" s="9" t="s">
        <v>16</v>
      </c>
      <c r="L517" s="9" t="s">
        <v>16</v>
      </c>
      <c r="M517" s="9" t="s">
        <v>41</v>
      </c>
      <c r="N517" s="11" t="str">
        <f t="shared" si="44"/>
        <v>R1011</v>
      </c>
    </row>
    <row r="518" spans="1:14" x14ac:dyDescent="0.3">
      <c r="A518" s="9" t="s">
        <v>548</v>
      </c>
      <c r="B518" s="9">
        <v>1996</v>
      </c>
      <c r="C518" s="13">
        <f t="shared" si="40"/>
        <v>1996</v>
      </c>
      <c r="D518" s="9" t="s">
        <v>36</v>
      </c>
      <c r="E518" s="11" t="str">
        <f t="shared" si="41"/>
        <v>Oct</v>
      </c>
      <c r="F518" s="9">
        <v>25</v>
      </c>
      <c r="G518" s="14">
        <f t="shared" si="42"/>
        <v>35363</v>
      </c>
      <c r="H518" s="11">
        <f t="shared" si="43"/>
        <v>26</v>
      </c>
      <c r="I518" s="9">
        <v>3</v>
      </c>
      <c r="J518" s="30">
        <v>4661.29</v>
      </c>
      <c r="K518" s="9" t="s">
        <v>11</v>
      </c>
      <c r="L518" s="9" t="s">
        <v>16</v>
      </c>
      <c r="M518" s="9" t="s">
        <v>355</v>
      </c>
      <c r="N518" s="11" t="str">
        <f t="shared" si="44"/>
        <v>R1017</v>
      </c>
    </row>
    <row r="519" spans="1:14" x14ac:dyDescent="0.3">
      <c r="A519" s="9" t="s">
        <v>549</v>
      </c>
      <c r="B519" s="9">
        <v>1990</v>
      </c>
      <c r="C519" s="13">
        <f t="shared" si="40"/>
        <v>1990</v>
      </c>
      <c r="D519" s="9" t="s">
        <v>34</v>
      </c>
      <c r="E519" s="11" t="str">
        <f t="shared" si="41"/>
        <v>Aug</v>
      </c>
      <c r="F519" s="9">
        <v>5</v>
      </c>
      <c r="G519" s="14">
        <f t="shared" si="42"/>
        <v>33090</v>
      </c>
      <c r="H519" s="11">
        <f t="shared" si="43"/>
        <v>32</v>
      </c>
      <c r="I519" s="9">
        <v>1</v>
      </c>
      <c r="J519" s="30">
        <v>4667.6099999999997</v>
      </c>
      <c r="K519" s="9" t="s">
        <v>12</v>
      </c>
      <c r="L519" s="9" t="s">
        <v>12</v>
      </c>
      <c r="M519" s="9" t="s">
        <v>167</v>
      </c>
      <c r="N519" s="11" t="str">
        <f t="shared" si="44"/>
        <v>R1016</v>
      </c>
    </row>
    <row r="520" spans="1:14" x14ac:dyDescent="0.3">
      <c r="A520" s="9" t="s">
        <v>550</v>
      </c>
      <c r="B520" s="9">
        <v>1990</v>
      </c>
      <c r="C520" s="13">
        <f t="shared" si="40"/>
        <v>1990</v>
      </c>
      <c r="D520" s="9" t="s">
        <v>20</v>
      </c>
      <c r="E520" s="11" t="str">
        <f t="shared" si="41"/>
        <v>Sep</v>
      </c>
      <c r="F520" s="9">
        <v>26</v>
      </c>
      <c r="G520" s="14">
        <f t="shared" si="42"/>
        <v>33142</v>
      </c>
      <c r="H520" s="11">
        <f t="shared" si="43"/>
        <v>32</v>
      </c>
      <c r="I520" s="9">
        <v>2</v>
      </c>
      <c r="J520" s="30">
        <v>4670.6400000000003</v>
      </c>
      <c r="K520" s="9" t="s">
        <v>11</v>
      </c>
      <c r="L520" s="9" t="s">
        <v>11</v>
      </c>
      <c r="M520" s="9" t="s">
        <v>41</v>
      </c>
      <c r="N520" s="11" t="str">
        <f t="shared" si="44"/>
        <v>R1011</v>
      </c>
    </row>
    <row r="521" spans="1:14" x14ac:dyDescent="0.3">
      <c r="A521" s="9" t="s">
        <v>551</v>
      </c>
      <c r="B521" s="9">
        <v>1990</v>
      </c>
      <c r="C521" s="13">
        <f t="shared" si="40"/>
        <v>1990</v>
      </c>
      <c r="D521" s="9" t="s">
        <v>10</v>
      </c>
      <c r="E521" s="11" t="str">
        <f t="shared" si="41"/>
        <v>Jul</v>
      </c>
      <c r="F521" s="9">
        <v>13</v>
      </c>
      <c r="G521" s="14">
        <f t="shared" si="42"/>
        <v>33067</v>
      </c>
      <c r="H521" s="11">
        <f t="shared" si="43"/>
        <v>32</v>
      </c>
      <c r="I521" s="9">
        <v>2</v>
      </c>
      <c r="J521" s="30">
        <v>4673.3900000000003</v>
      </c>
      <c r="K521" s="9" t="s">
        <v>11</v>
      </c>
      <c r="L521" s="9" t="s">
        <v>16</v>
      </c>
      <c r="M521" s="9" t="s">
        <v>13</v>
      </c>
      <c r="N521" s="11" t="str">
        <f t="shared" si="44"/>
        <v>R1013</v>
      </c>
    </row>
    <row r="522" spans="1:14" x14ac:dyDescent="0.3">
      <c r="A522" s="9" t="s">
        <v>552</v>
      </c>
      <c r="B522" s="9">
        <v>1979</v>
      </c>
      <c r="C522" s="13">
        <f t="shared" si="40"/>
        <v>1979</v>
      </c>
      <c r="D522" s="9" t="s">
        <v>36</v>
      </c>
      <c r="E522" s="11" t="str">
        <f t="shared" si="41"/>
        <v>Oct</v>
      </c>
      <c r="F522" s="9">
        <v>18</v>
      </c>
      <c r="G522" s="14">
        <f t="shared" si="42"/>
        <v>29146</v>
      </c>
      <c r="H522" s="11">
        <f t="shared" si="43"/>
        <v>43</v>
      </c>
      <c r="I522" s="9">
        <v>2</v>
      </c>
      <c r="J522" s="30">
        <v>4674.2</v>
      </c>
      <c r="K522" s="9" t="s">
        <v>11</v>
      </c>
      <c r="L522" s="9" t="s">
        <v>16</v>
      </c>
      <c r="M522" s="9" t="s">
        <v>13</v>
      </c>
      <c r="N522" s="11" t="str">
        <f t="shared" si="44"/>
        <v>R1013</v>
      </c>
    </row>
    <row r="523" spans="1:14" x14ac:dyDescent="0.3">
      <c r="A523" s="9" t="s">
        <v>553</v>
      </c>
      <c r="B523" s="9">
        <v>2003</v>
      </c>
      <c r="C523" s="13">
        <f t="shared" si="40"/>
        <v>2003</v>
      </c>
      <c r="D523" s="9" t="s">
        <v>36</v>
      </c>
      <c r="E523" s="11" t="str">
        <f t="shared" si="41"/>
        <v>Oct</v>
      </c>
      <c r="F523" s="9">
        <v>4</v>
      </c>
      <c r="G523" s="14">
        <f t="shared" si="42"/>
        <v>37898</v>
      </c>
      <c r="H523" s="11">
        <f t="shared" si="43"/>
        <v>19</v>
      </c>
      <c r="I523" s="9">
        <v>0</v>
      </c>
      <c r="J523" s="30">
        <v>4678.8</v>
      </c>
      <c r="K523" s="9" t="s">
        <v>11</v>
      </c>
      <c r="L523" s="9" t="s">
        <v>16</v>
      </c>
      <c r="M523" s="9" t="s">
        <v>299</v>
      </c>
      <c r="N523" s="11" t="str">
        <f t="shared" si="44"/>
        <v>R1021</v>
      </c>
    </row>
    <row r="524" spans="1:14" x14ac:dyDescent="0.3">
      <c r="A524" s="9" t="s">
        <v>554</v>
      </c>
      <c r="B524" s="9">
        <v>1990</v>
      </c>
      <c r="C524" s="13">
        <f t="shared" si="40"/>
        <v>1990</v>
      </c>
      <c r="D524" s="9" t="s">
        <v>20</v>
      </c>
      <c r="E524" s="11" t="str">
        <f t="shared" si="41"/>
        <v>Sep</v>
      </c>
      <c r="F524" s="9">
        <v>4</v>
      </c>
      <c r="G524" s="14">
        <f t="shared" si="42"/>
        <v>33120</v>
      </c>
      <c r="H524" s="11">
        <f t="shared" si="43"/>
        <v>32</v>
      </c>
      <c r="I524" s="9">
        <v>2</v>
      </c>
      <c r="J524" s="30">
        <v>4686.3900000000003</v>
      </c>
      <c r="K524" s="9" t="s">
        <v>12</v>
      </c>
      <c r="L524" s="9" t="s">
        <v>12</v>
      </c>
      <c r="M524" s="9" t="s">
        <v>13</v>
      </c>
      <c r="N524" s="11" t="str">
        <f t="shared" si="44"/>
        <v>R1013</v>
      </c>
    </row>
    <row r="525" spans="1:14" x14ac:dyDescent="0.3">
      <c r="A525" s="9" t="s">
        <v>555</v>
      </c>
      <c r="B525" s="9">
        <v>2003</v>
      </c>
      <c r="C525" s="13">
        <f t="shared" si="40"/>
        <v>2003</v>
      </c>
      <c r="D525" s="9" t="s">
        <v>18</v>
      </c>
      <c r="E525" s="11" t="str">
        <f t="shared" si="41"/>
        <v>Jun</v>
      </c>
      <c r="F525" s="9">
        <v>22</v>
      </c>
      <c r="G525" s="14">
        <f t="shared" si="42"/>
        <v>37794</v>
      </c>
      <c r="H525" s="11">
        <f t="shared" si="43"/>
        <v>19</v>
      </c>
      <c r="I525" s="9">
        <v>5</v>
      </c>
      <c r="J525" s="30">
        <v>4687.8</v>
      </c>
      <c r="K525" s="9" t="s">
        <v>11</v>
      </c>
      <c r="L525" s="9" t="s">
        <v>12</v>
      </c>
      <c r="M525" s="9" t="s">
        <v>41</v>
      </c>
      <c r="N525" s="11" t="str">
        <f t="shared" si="44"/>
        <v>R1011</v>
      </c>
    </row>
    <row r="526" spans="1:14" x14ac:dyDescent="0.3">
      <c r="A526" s="9" t="s">
        <v>556</v>
      </c>
      <c r="B526" s="9">
        <v>1977</v>
      </c>
      <c r="C526" s="13">
        <f t="shared" si="40"/>
        <v>1977</v>
      </c>
      <c r="D526" s="9" t="s">
        <v>30</v>
      </c>
      <c r="E526" s="11" t="str">
        <f t="shared" si="41"/>
        <v>Dec</v>
      </c>
      <c r="F526" s="9">
        <v>4</v>
      </c>
      <c r="G526" s="14">
        <f t="shared" si="42"/>
        <v>28463</v>
      </c>
      <c r="H526" s="11">
        <f t="shared" si="43"/>
        <v>45</v>
      </c>
      <c r="I526" s="9">
        <v>2</v>
      </c>
      <c r="J526" s="30">
        <v>4699.47</v>
      </c>
      <c r="K526" s="9" t="s">
        <v>11</v>
      </c>
      <c r="L526" s="9" t="s">
        <v>12</v>
      </c>
      <c r="M526" s="9" t="s">
        <v>13</v>
      </c>
      <c r="N526" s="11" t="str">
        <f t="shared" si="44"/>
        <v>R1013</v>
      </c>
    </row>
    <row r="527" spans="1:14" x14ac:dyDescent="0.3">
      <c r="A527" s="9" t="s">
        <v>557</v>
      </c>
      <c r="B527" s="9">
        <v>1981</v>
      </c>
      <c r="C527" s="13">
        <f t="shared" si="40"/>
        <v>1981</v>
      </c>
      <c r="D527" s="9" t="s">
        <v>34</v>
      </c>
      <c r="E527" s="11" t="str">
        <f t="shared" si="41"/>
        <v>Aug</v>
      </c>
      <c r="F527" s="9">
        <v>12</v>
      </c>
      <c r="G527" s="14">
        <f t="shared" si="42"/>
        <v>29810</v>
      </c>
      <c r="H527" s="11">
        <f t="shared" si="43"/>
        <v>41</v>
      </c>
      <c r="I527" s="9">
        <v>1</v>
      </c>
      <c r="J527" s="30">
        <v>4712.12</v>
      </c>
      <c r="K527" s="9" t="s">
        <v>11</v>
      </c>
      <c r="L527" s="9" t="s">
        <v>12</v>
      </c>
      <c r="M527" s="9" t="s">
        <v>41</v>
      </c>
      <c r="N527" s="11" t="str">
        <f t="shared" si="44"/>
        <v>R1011</v>
      </c>
    </row>
    <row r="528" spans="1:14" x14ac:dyDescent="0.3">
      <c r="A528" s="9" t="s">
        <v>558</v>
      </c>
      <c r="B528" s="9">
        <v>1992</v>
      </c>
      <c r="C528" s="13">
        <f t="shared" si="40"/>
        <v>1992</v>
      </c>
      <c r="D528" s="9" t="s">
        <v>36</v>
      </c>
      <c r="E528" s="11" t="str">
        <f t="shared" si="41"/>
        <v>Oct</v>
      </c>
      <c r="F528" s="9">
        <v>9</v>
      </c>
      <c r="G528" s="14">
        <f t="shared" si="42"/>
        <v>33886</v>
      </c>
      <c r="H528" s="11">
        <f t="shared" si="43"/>
        <v>30</v>
      </c>
      <c r="I528" s="9">
        <v>1</v>
      </c>
      <c r="J528" s="30">
        <v>4718.2</v>
      </c>
      <c r="K528" s="9" t="s">
        <v>11</v>
      </c>
      <c r="L528" s="9" t="s">
        <v>12</v>
      </c>
      <c r="M528" s="9" t="s">
        <v>246</v>
      </c>
      <c r="N528" s="11" t="str">
        <f t="shared" si="44"/>
        <v>R1024</v>
      </c>
    </row>
    <row r="529" spans="1:14" x14ac:dyDescent="0.3">
      <c r="A529" s="9" t="s">
        <v>559</v>
      </c>
      <c r="B529" s="9">
        <v>1992</v>
      </c>
      <c r="C529" s="13">
        <f t="shared" si="40"/>
        <v>1992</v>
      </c>
      <c r="D529" s="9" t="s">
        <v>20</v>
      </c>
      <c r="E529" s="11" t="str">
        <f t="shared" si="41"/>
        <v>Sep</v>
      </c>
      <c r="F529" s="9">
        <v>28</v>
      </c>
      <c r="G529" s="14">
        <f t="shared" si="42"/>
        <v>33875</v>
      </c>
      <c r="H529" s="11">
        <f t="shared" si="43"/>
        <v>30</v>
      </c>
      <c r="I529" s="9">
        <v>1</v>
      </c>
      <c r="J529" s="30">
        <v>4719.5200000000004</v>
      </c>
      <c r="K529" s="9" t="s">
        <v>11</v>
      </c>
      <c r="L529" s="9" t="s">
        <v>11</v>
      </c>
      <c r="M529" s="9" t="s">
        <v>246</v>
      </c>
      <c r="N529" s="11" t="str">
        <f t="shared" si="44"/>
        <v>R1024</v>
      </c>
    </row>
    <row r="530" spans="1:14" x14ac:dyDescent="0.3">
      <c r="A530" s="9" t="s">
        <v>560</v>
      </c>
      <c r="B530" s="9">
        <v>1994</v>
      </c>
      <c r="C530" s="13">
        <f t="shared" si="40"/>
        <v>1994</v>
      </c>
      <c r="D530" s="9" t="s">
        <v>34</v>
      </c>
      <c r="E530" s="11" t="str">
        <f t="shared" si="41"/>
        <v>Aug</v>
      </c>
      <c r="F530" s="9">
        <v>12</v>
      </c>
      <c r="G530" s="14">
        <f t="shared" si="42"/>
        <v>34558</v>
      </c>
      <c r="H530" s="11">
        <f t="shared" si="43"/>
        <v>28</v>
      </c>
      <c r="I530" s="9">
        <v>2</v>
      </c>
      <c r="J530" s="30">
        <v>4719.74</v>
      </c>
      <c r="K530" s="9" t="s">
        <v>11</v>
      </c>
      <c r="L530" s="9" t="s">
        <v>16</v>
      </c>
      <c r="M530" s="9" t="s">
        <v>23</v>
      </c>
      <c r="N530" s="11" t="str">
        <f t="shared" si="44"/>
        <v>R1012</v>
      </c>
    </row>
    <row r="531" spans="1:14" x14ac:dyDescent="0.3">
      <c r="A531" s="9" t="s">
        <v>561</v>
      </c>
      <c r="B531" s="9">
        <v>1980</v>
      </c>
      <c r="C531" s="13">
        <f t="shared" si="40"/>
        <v>1980</v>
      </c>
      <c r="D531" s="9" t="s">
        <v>10</v>
      </c>
      <c r="E531" s="11" t="str">
        <f t="shared" si="41"/>
        <v>Jul</v>
      </c>
      <c r="F531" s="9">
        <v>2</v>
      </c>
      <c r="G531" s="14">
        <f t="shared" si="42"/>
        <v>29404</v>
      </c>
      <c r="H531" s="11">
        <f t="shared" si="43"/>
        <v>42</v>
      </c>
      <c r="I531" s="9">
        <v>2</v>
      </c>
      <c r="J531" s="30">
        <v>4728.71</v>
      </c>
      <c r="K531" s="9" t="s">
        <v>11</v>
      </c>
      <c r="L531" s="9" t="s">
        <v>12</v>
      </c>
      <c r="M531" s="9" t="s">
        <v>23</v>
      </c>
      <c r="N531" s="11" t="str">
        <f t="shared" si="44"/>
        <v>R1012</v>
      </c>
    </row>
    <row r="532" spans="1:14" x14ac:dyDescent="0.3">
      <c r="A532" s="9" t="s">
        <v>562</v>
      </c>
      <c r="B532" s="9">
        <v>1986</v>
      </c>
      <c r="C532" s="13">
        <f t="shared" si="40"/>
        <v>1986</v>
      </c>
      <c r="D532" s="9" t="s">
        <v>20</v>
      </c>
      <c r="E532" s="11" t="str">
        <f t="shared" si="41"/>
        <v>Sep</v>
      </c>
      <c r="F532" s="9">
        <v>5</v>
      </c>
      <c r="G532" s="14">
        <f t="shared" si="42"/>
        <v>31660</v>
      </c>
      <c r="H532" s="11">
        <f t="shared" si="43"/>
        <v>36</v>
      </c>
      <c r="I532" s="9">
        <v>3</v>
      </c>
      <c r="J532" s="30">
        <v>4734.6400000000003</v>
      </c>
      <c r="K532" s="9" t="s">
        <v>11</v>
      </c>
      <c r="L532" s="9" t="s">
        <v>16</v>
      </c>
      <c r="M532" s="9" t="s">
        <v>13</v>
      </c>
      <c r="N532" s="11" t="str">
        <f t="shared" si="44"/>
        <v>R1013</v>
      </c>
    </row>
    <row r="533" spans="1:14" x14ac:dyDescent="0.3">
      <c r="A533" s="9" t="s">
        <v>563</v>
      </c>
      <c r="B533" s="9">
        <v>1991</v>
      </c>
      <c r="C533" s="13">
        <f t="shared" si="40"/>
        <v>1991</v>
      </c>
      <c r="D533" s="9" t="s">
        <v>36</v>
      </c>
      <c r="E533" s="11" t="str">
        <f t="shared" si="41"/>
        <v>Oct</v>
      </c>
      <c r="F533" s="9">
        <v>12</v>
      </c>
      <c r="G533" s="14">
        <f t="shared" si="42"/>
        <v>33523</v>
      </c>
      <c r="H533" s="11">
        <f t="shared" si="43"/>
        <v>31</v>
      </c>
      <c r="I533" s="9">
        <v>1</v>
      </c>
      <c r="J533" s="30">
        <v>4738.2700000000004</v>
      </c>
      <c r="K533" s="9" t="s">
        <v>11</v>
      </c>
      <c r="L533" s="9" t="s">
        <v>12</v>
      </c>
      <c r="M533" s="9" t="s">
        <v>23</v>
      </c>
      <c r="N533" s="11" t="str">
        <f t="shared" si="44"/>
        <v>R1012</v>
      </c>
    </row>
    <row r="534" spans="1:14" x14ac:dyDescent="0.3">
      <c r="A534" s="9" t="s">
        <v>564</v>
      </c>
      <c r="B534" s="9">
        <v>2004</v>
      </c>
      <c r="C534" s="13">
        <f t="shared" si="40"/>
        <v>2004</v>
      </c>
      <c r="D534" s="9" t="s">
        <v>15</v>
      </c>
      <c r="E534" s="11" t="str">
        <f t="shared" si="41"/>
        <v>Nov</v>
      </c>
      <c r="F534" s="9">
        <v>24</v>
      </c>
      <c r="G534" s="14">
        <f t="shared" si="42"/>
        <v>38315</v>
      </c>
      <c r="H534" s="11">
        <f t="shared" si="43"/>
        <v>18</v>
      </c>
      <c r="I534" s="9">
        <v>0</v>
      </c>
      <c r="J534" s="30">
        <v>4740.78</v>
      </c>
      <c r="K534" s="9" t="s">
        <v>11</v>
      </c>
      <c r="L534" s="9" t="s">
        <v>12</v>
      </c>
      <c r="M534" s="9" t="s">
        <v>299</v>
      </c>
      <c r="N534" s="11" t="str">
        <f t="shared" si="44"/>
        <v>R1021</v>
      </c>
    </row>
    <row r="535" spans="1:14" x14ac:dyDescent="0.3">
      <c r="A535" s="9" t="s">
        <v>565</v>
      </c>
      <c r="B535" s="9">
        <v>1987</v>
      </c>
      <c r="C535" s="13">
        <f t="shared" si="40"/>
        <v>1987</v>
      </c>
      <c r="D535" s="9" t="s">
        <v>18</v>
      </c>
      <c r="E535" s="11" t="str">
        <f t="shared" si="41"/>
        <v>Jun</v>
      </c>
      <c r="F535" s="9">
        <v>5</v>
      </c>
      <c r="G535" s="14">
        <f t="shared" si="42"/>
        <v>31933</v>
      </c>
      <c r="H535" s="11">
        <f t="shared" si="43"/>
        <v>36</v>
      </c>
      <c r="I535" s="9">
        <v>1</v>
      </c>
      <c r="J535" s="30">
        <v>4746.34</v>
      </c>
      <c r="K535" s="9" t="s">
        <v>11</v>
      </c>
      <c r="L535" s="9" t="s">
        <v>11</v>
      </c>
      <c r="M535" s="9" t="s">
        <v>41</v>
      </c>
      <c r="N535" s="11" t="str">
        <f t="shared" si="44"/>
        <v>R1011</v>
      </c>
    </row>
    <row r="536" spans="1:14" x14ac:dyDescent="0.3">
      <c r="A536" s="9" t="s">
        <v>566</v>
      </c>
      <c r="B536" s="9">
        <v>1987</v>
      </c>
      <c r="C536" s="13">
        <f t="shared" si="40"/>
        <v>1987</v>
      </c>
      <c r="D536" s="9" t="s">
        <v>20</v>
      </c>
      <c r="E536" s="11" t="str">
        <f t="shared" si="41"/>
        <v>Sep</v>
      </c>
      <c r="F536" s="9">
        <v>2</v>
      </c>
      <c r="G536" s="14">
        <f t="shared" si="42"/>
        <v>32022</v>
      </c>
      <c r="H536" s="11">
        <f t="shared" si="43"/>
        <v>35</v>
      </c>
      <c r="I536" s="9">
        <v>1</v>
      </c>
      <c r="J536" s="30">
        <v>4747.05</v>
      </c>
      <c r="K536" s="9" t="s">
        <v>11</v>
      </c>
      <c r="L536" s="9" t="s">
        <v>11</v>
      </c>
      <c r="M536" s="9" t="s">
        <v>13</v>
      </c>
      <c r="N536" s="11" t="str">
        <f t="shared" si="44"/>
        <v>R1013</v>
      </c>
    </row>
    <row r="537" spans="1:14" x14ac:dyDescent="0.3">
      <c r="A537" s="9" t="s">
        <v>567</v>
      </c>
      <c r="B537" s="9">
        <v>1987</v>
      </c>
      <c r="C537" s="13">
        <f t="shared" si="40"/>
        <v>1987</v>
      </c>
      <c r="D537" s="9" t="s">
        <v>15</v>
      </c>
      <c r="E537" s="11" t="str">
        <f t="shared" si="41"/>
        <v>Nov</v>
      </c>
      <c r="F537" s="9">
        <v>22</v>
      </c>
      <c r="G537" s="14">
        <f t="shared" si="42"/>
        <v>32103</v>
      </c>
      <c r="H537" s="11">
        <f t="shared" si="43"/>
        <v>35</v>
      </c>
      <c r="I537" s="9">
        <v>1</v>
      </c>
      <c r="J537" s="30">
        <v>4751.07</v>
      </c>
      <c r="K537" s="9" t="s">
        <v>12</v>
      </c>
      <c r="L537" s="9" t="s">
        <v>16</v>
      </c>
      <c r="M537" s="9" t="s">
        <v>41</v>
      </c>
      <c r="N537" s="11" t="str">
        <f t="shared" si="44"/>
        <v>R1011</v>
      </c>
    </row>
    <row r="538" spans="1:14" x14ac:dyDescent="0.3">
      <c r="A538" s="9" t="s">
        <v>568</v>
      </c>
      <c r="B538" s="9">
        <v>1992</v>
      </c>
      <c r="C538" s="13">
        <f t="shared" si="40"/>
        <v>1992</v>
      </c>
      <c r="D538" s="9" t="s">
        <v>34</v>
      </c>
      <c r="E538" s="11" t="str">
        <f t="shared" si="41"/>
        <v>Aug</v>
      </c>
      <c r="F538" s="9">
        <v>16</v>
      </c>
      <c r="G538" s="14">
        <f t="shared" si="42"/>
        <v>33832</v>
      </c>
      <c r="H538" s="11">
        <f t="shared" si="43"/>
        <v>30</v>
      </c>
      <c r="I538" s="9">
        <v>2</v>
      </c>
      <c r="J538" s="30">
        <v>4753.6400000000003</v>
      </c>
      <c r="K538" s="9" t="s">
        <v>11</v>
      </c>
      <c r="L538" s="9" t="s">
        <v>12</v>
      </c>
      <c r="M538" s="9" t="s">
        <v>13</v>
      </c>
      <c r="N538" s="11" t="str">
        <f t="shared" si="44"/>
        <v>R1013</v>
      </c>
    </row>
    <row r="539" spans="1:14" x14ac:dyDescent="0.3">
      <c r="A539" s="9" t="s">
        <v>569</v>
      </c>
      <c r="B539" s="9">
        <v>1987</v>
      </c>
      <c r="C539" s="13">
        <f t="shared" si="40"/>
        <v>1987</v>
      </c>
      <c r="D539" s="9" t="s">
        <v>20</v>
      </c>
      <c r="E539" s="11" t="str">
        <f t="shared" si="41"/>
        <v>Sep</v>
      </c>
      <c r="F539" s="9">
        <v>27</v>
      </c>
      <c r="G539" s="14">
        <f t="shared" si="42"/>
        <v>32047</v>
      </c>
      <c r="H539" s="11">
        <f t="shared" si="43"/>
        <v>35</v>
      </c>
      <c r="I539" s="9">
        <v>1</v>
      </c>
      <c r="J539" s="30">
        <v>4762.33</v>
      </c>
      <c r="K539" s="9" t="s">
        <v>12</v>
      </c>
      <c r="L539" s="9" t="s">
        <v>12</v>
      </c>
      <c r="M539" s="9" t="s">
        <v>41</v>
      </c>
      <c r="N539" s="11" t="str">
        <f t="shared" si="44"/>
        <v>R1011</v>
      </c>
    </row>
    <row r="540" spans="1:14" x14ac:dyDescent="0.3">
      <c r="A540" s="9" t="s">
        <v>570</v>
      </c>
      <c r="B540" s="9">
        <v>1989</v>
      </c>
      <c r="C540" s="13">
        <f t="shared" si="40"/>
        <v>1989</v>
      </c>
      <c r="D540" s="9" t="s">
        <v>34</v>
      </c>
      <c r="E540" s="11" t="str">
        <f t="shared" si="41"/>
        <v>Aug</v>
      </c>
      <c r="F540" s="9">
        <v>1</v>
      </c>
      <c r="G540" s="14">
        <f t="shared" si="42"/>
        <v>32721</v>
      </c>
      <c r="H540" s="11">
        <f t="shared" si="43"/>
        <v>33</v>
      </c>
      <c r="I540" s="9">
        <v>1</v>
      </c>
      <c r="J540" s="30">
        <v>4766.0200000000004</v>
      </c>
      <c r="K540" s="9" t="s">
        <v>11</v>
      </c>
      <c r="L540" s="9" t="s">
        <v>12</v>
      </c>
      <c r="M540" s="9" t="s">
        <v>41</v>
      </c>
      <c r="N540" s="11" t="str">
        <f t="shared" si="44"/>
        <v>R1011</v>
      </c>
    </row>
    <row r="541" spans="1:14" x14ac:dyDescent="0.3">
      <c r="A541" s="9" t="s">
        <v>571</v>
      </c>
      <c r="B541" s="9">
        <v>1989</v>
      </c>
      <c r="C541" s="13">
        <f t="shared" si="40"/>
        <v>1989</v>
      </c>
      <c r="D541" s="9" t="s">
        <v>30</v>
      </c>
      <c r="E541" s="11" t="str">
        <f t="shared" si="41"/>
        <v>Dec</v>
      </c>
      <c r="F541" s="9">
        <v>9</v>
      </c>
      <c r="G541" s="14">
        <f t="shared" si="42"/>
        <v>32851</v>
      </c>
      <c r="H541" s="11">
        <f t="shared" si="43"/>
        <v>33</v>
      </c>
      <c r="I541" s="9">
        <v>1</v>
      </c>
      <c r="J541" s="30">
        <v>4779.6000000000004</v>
      </c>
      <c r="K541" s="9" t="s">
        <v>11</v>
      </c>
      <c r="L541" s="9" t="s">
        <v>12</v>
      </c>
      <c r="M541" s="9" t="s">
        <v>13</v>
      </c>
      <c r="N541" s="11" t="str">
        <f t="shared" si="44"/>
        <v>R1013</v>
      </c>
    </row>
    <row r="542" spans="1:14" x14ac:dyDescent="0.3">
      <c r="A542" s="9" t="s">
        <v>572</v>
      </c>
      <c r="B542" s="9">
        <v>1987</v>
      </c>
      <c r="C542" s="13">
        <f t="shared" si="40"/>
        <v>1987</v>
      </c>
      <c r="D542" s="9" t="s">
        <v>18</v>
      </c>
      <c r="E542" s="11" t="str">
        <f t="shared" si="41"/>
        <v>Jun</v>
      </c>
      <c r="F542" s="9">
        <v>22</v>
      </c>
      <c r="G542" s="14">
        <f t="shared" si="42"/>
        <v>31950</v>
      </c>
      <c r="H542" s="11">
        <f t="shared" si="43"/>
        <v>35</v>
      </c>
      <c r="I542" s="9">
        <v>3</v>
      </c>
      <c r="J542" s="30">
        <v>4787.42</v>
      </c>
      <c r="K542" s="9" t="s">
        <v>11</v>
      </c>
      <c r="L542" s="9" t="s">
        <v>12</v>
      </c>
      <c r="M542" s="9" t="s">
        <v>13</v>
      </c>
      <c r="N542" s="11" t="str">
        <f t="shared" si="44"/>
        <v>R1013</v>
      </c>
    </row>
    <row r="543" spans="1:14" x14ac:dyDescent="0.3">
      <c r="A543" s="9" t="s">
        <v>573</v>
      </c>
      <c r="B543" s="9">
        <v>1989</v>
      </c>
      <c r="C543" s="13">
        <f t="shared" si="40"/>
        <v>1989</v>
      </c>
      <c r="D543" s="9" t="s">
        <v>30</v>
      </c>
      <c r="E543" s="11" t="str">
        <f t="shared" si="41"/>
        <v>Dec</v>
      </c>
      <c r="F543" s="9">
        <v>16</v>
      </c>
      <c r="G543" s="14">
        <f t="shared" si="42"/>
        <v>32858</v>
      </c>
      <c r="H543" s="11">
        <f t="shared" si="43"/>
        <v>33</v>
      </c>
      <c r="I543" s="9">
        <v>1</v>
      </c>
      <c r="J543" s="30">
        <v>4795.66</v>
      </c>
      <c r="K543" s="9" t="s">
        <v>11</v>
      </c>
      <c r="L543" s="9" t="s">
        <v>16</v>
      </c>
      <c r="M543" s="9" t="s">
        <v>13</v>
      </c>
      <c r="N543" s="11" t="str">
        <f t="shared" si="44"/>
        <v>R1013</v>
      </c>
    </row>
    <row r="544" spans="1:14" x14ac:dyDescent="0.3">
      <c r="A544" s="9" t="s">
        <v>574</v>
      </c>
      <c r="B544" s="9">
        <v>1978</v>
      </c>
      <c r="C544" s="13">
        <f t="shared" si="40"/>
        <v>1978</v>
      </c>
      <c r="D544" s="9" t="s">
        <v>36</v>
      </c>
      <c r="E544" s="11" t="str">
        <f t="shared" si="41"/>
        <v>Oct</v>
      </c>
      <c r="F544" s="9">
        <v>3</v>
      </c>
      <c r="G544" s="14">
        <f t="shared" si="42"/>
        <v>28766</v>
      </c>
      <c r="H544" s="11">
        <f t="shared" si="43"/>
        <v>44</v>
      </c>
      <c r="I544" s="9">
        <v>2</v>
      </c>
      <c r="J544" s="30">
        <v>4812.34</v>
      </c>
      <c r="K544" s="9" t="s">
        <v>11</v>
      </c>
      <c r="L544" s="9" t="s">
        <v>12</v>
      </c>
      <c r="M544" s="9" t="s">
        <v>13</v>
      </c>
      <c r="N544" s="11" t="str">
        <f t="shared" si="44"/>
        <v>R1013</v>
      </c>
    </row>
    <row r="545" spans="1:14" x14ac:dyDescent="0.3">
      <c r="A545" s="9" t="s">
        <v>575</v>
      </c>
      <c r="B545" s="9">
        <v>1981</v>
      </c>
      <c r="C545" s="13">
        <f t="shared" si="40"/>
        <v>1981</v>
      </c>
      <c r="D545" s="9" t="s">
        <v>10</v>
      </c>
      <c r="E545" s="11" t="str">
        <f t="shared" si="41"/>
        <v>Jul</v>
      </c>
      <c r="F545" s="9">
        <v>3</v>
      </c>
      <c r="G545" s="14">
        <f t="shared" si="42"/>
        <v>29770</v>
      </c>
      <c r="H545" s="11">
        <f t="shared" si="43"/>
        <v>41</v>
      </c>
      <c r="I545" s="9">
        <v>1</v>
      </c>
      <c r="J545" s="30">
        <v>4827.1000000000004</v>
      </c>
      <c r="K545" s="9" t="s">
        <v>11</v>
      </c>
      <c r="L545" s="9" t="s">
        <v>16</v>
      </c>
      <c r="M545" s="9" t="s">
        <v>13</v>
      </c>
      <c r="N545" s="11" t="str">
        <f t="shared" si="44"/>
        <v>R1013</v>
      </c>
    </row>
    <row r="546" spans="1:14" x14ac:dyDescent="0.3">
      <c r="A546" s="9" t="s">
        <v>576</v>
      </c>
      <c r="B546" s="9">
        <v>1995</v>
      </c>
      <c r="C546" s="13">
        <f t="shared" si="40"/>
        <v>1995</v>
      </c>
      <c r="D546" s="9" t="s">
        <v>30</v>
      </c>
      <c r="E546" s="11" t="str">
        <f t="shared" si="41"/>
        <v>Dec</v>
      </c>
      <c r="F546" s="9">
        <v>1</v>
      </c>
      <c r="G546" s="14">
        <f t="shared" si="42"/>
        <v>35034</v>
      </c>
      <c r="H546" s="11">
        <f t="shared" si="43"/>
        <v>27</v>
      </c>
      <c r="I546" s="9">
        <v>3</v>
      </c>
      <c r="J546" s="30">
        <v>4827.8999999999996</v>
      </c>
      <c r="K546" s="9" t="s">
        <v>16</v>
      </c>
      <c r="L546" s="9" t="s">
        <v>11</v>
      </c>
      <c r="M546" s="9"/>
      <c r="N546" s="11" t="str">
        <f t="shared" si="44"/>
        <v>Unknown</v>
      </c>
    </row>
    <row r="547" spans="1:14" x14ac:dyDescent="0.3">
      <c r="A547" s="9" t="s">
        <v>577</v>
      </c>
      <c r="B547" s="9">
        <v>2002</v>
      </c>
      <c r="C547" s="13">
        <f t="shared" si="40"/>
        <v>2002</v>
      </c>
      <c r="D547" s="9" t="s">
        <v>18</v>
      </c>
      <c r="E547" s="11" t="str">
        <f t="shared" si="41"/>
        <v>Jun</v>
      </c>
      <c r="F547" s="9">
        <v>27</v>
      </c>
      <c r="G547" s="14">
        <f t="shared" si="42"/>
        <v>37434</v>
      </c>
      <c r="H547" s="11">
        <f t="shared" si="43"/>
        <v>20</v>
      </c>
      <c r="I547" s="9">
        <v>5</v>
      </c>
      <c r="J547" s="30">
        <v>4830.63</v>
      </c>
      <c r="K547" s="9" t="s">
        <v>11</v>
      </c>
      <c r="L547" s="9" t="s">
        <v>16</v>
      </c>
      <c r="M547" s="9" t="s">
        <v>41</v>
      </c>
      <c r="N547" s="11" t="str">
        <f t="shared" si="44"/>
        <v>R1011</v>
      </c>
    </row>
    <row r="548" spans="1:14" x14ac:dyDescent="0.3">
      <c r="A548" s="9" t="s">
        <v>578</v>
      </c>
      <c r="B548" s="9">
        <v>2000</v>
      </c>
      <c r="C548" s="13">
        <f t="shared" si="40"/>
        <v>2000</v>
      </c>
      <c r="D548" s="9" t="s">
        <v>30</v>
      </c>
      <c r="E548" s="11" t="str">
        <f t="shared" si="41"/>
        <v>Dec</v>
      </c>
      <c r="F548" s="9">
        <v>11</v>
      </c>
      <c r="G548" s="14">
        <f t="shared" si="42"/>
        <v>36871</v>
      </c>
      <c r="H548" s="11">
        <f t="shared" si="43"/>
        <v>22</v>
      </c>
      <c r="I548" s="9">
        <v>0</v>
      </c>
      <c r="J548" s="30">
        <v>4835.43</v>
      </c>
      <c r="K548" s="9" t="s">
        <v>11</v>
      </c>
      <c r="L548" s="9" t="s">
        <v>11</v>
      </c>
      <c r="M548" s="9" t="s">
        <v>299</v>
      </c>
      <c r="N548" s="11" t="str">
        <f t="shared" si="44"/>
        <v>R1021</v>
      </c>
    </row>
    <row r="549" spans="1:14" x14ac:dyDescent="0.3">
      <c r="A549" s="9" t="s">
        <v>579</v>
      </c>
      <c r="B549" s="9">
        <v>1992</v>
      </c>
      <c r="C549" s="13">
        <f t="shared" si="40"/>
        <v>1992</v>
      </c>
      <c r="D549" s="9" t="s">
        <v>20</v>
      </c>
      <c r="E549" s="11" t="str">
        <f t="shared" si="41"/>
        <v>Sep</v>
      </c>
      <c r="F549" s="9">
        <v>10</v>
      </c>
      <c r="G549" s="14">
        <f t="shared" si="42"/>
        <v>33857</v>
      </c>
      <c r="H549" s="11">
        <f t="shared" si="43"/>
        <v>30</v>
      </c>
      <c r="I549" s="9">
        <v>3</v>
      </c>
      <c r="J549" s="30">
        <v>4837.58</v>
      </c>
      <c r="K549" s="9" t="s">
        <v>12</v>
      </c>
      <c r="L549" s="9" t="s">
        <v>11</v>
      </c>
      <c r="M549" s="9" t="s">
        <v>13</v>
      </c>
      <c r="N549" s="11" t="str">
        <f t="shared" si="44"/>
        <v>R1013</v>
      </c>
    </row>
    <row r="550" spans="1:14" x14ac:dyDescent="0.3">
      <c r="A550" s="9" t="s">
        <v>580</v>
      </c>
      <c r="B550" s="9">
        <v>1984</v>
      </c>
      <c r="C550" s="13">
        <f t="shared" si="40"/>
        <v>1984</v>
      </c>
      <c r="D550" s="9" t="s">
        <v>36</v>
      </c>
      <c r="E550" s="11" t="str">
        <f t="shared" si="41"/>
        <v>Oct</v>
      </c>
      <c r="F550" s="9">
        <v>15</v>
      </c>
      <c r="G550" s="14">
        <f t="shared" si="42"/>
        <v>30970</v>
      </c>
      <c r="H550" s="11">
        <f t="shared" si="43"/>
        <v>38</v>
      </c>
      <c r="I550" s="9">
        <v>3</v>
      </c>
      <c r="J550" s="30">
        <v>4839.18</v>
      </c>
      <c r="K550" s="9" t="s">
        <v>11</v>
      </c>
      <c r="L550" s="9" t="s">
        <v>16</v>
      </c>
      <c r="M550" s="9" t="s">
        <v>23</v>
      </c>
      <c r="N550" s="11" t="str">
        <f t="shared" si="44"/>
        <v>R1012</v>
      </c>
    </row>
    <row r="551" spans="1:14" x14ac:dyDescent="0.3">
      <c r="A551" s="9" t="s">
        <v>581</v>
      </c>
      <c r="B551" s="9">
        <v>1995</v>
      </c>
      <c r="C551" s="13">
        <f t="shared" si="40"/>
        <v>1995</v>
      </c>
      <c r="D551" s="9" t="s">
        <v>20</v>
      </c>
      <c r="E551" s="11" t="str">
        <f t="shared" si="41"/>
        <v>Sep</v>
      </c>
      <c r="F551" s="9">
        <v>29</v>
      </c>
      <c r="G551" s="14">
        <f t="shared" si="42"/>
        <v>34971</v>
      </c>
      <c r="H551" s="11">
        <f t="shared" si="43"/>
        <v>27</v>
      </c>
      <c r="I551" s="9">
        <v>0</v>
      </c>
      <c r="J551" s="30">
        <v>4840.95</v>
      </c>
      <c r="K551" s="9" t="s">
        <v>11</v>
      </c>
      <c r="L551" s="9" t="s">
        <v>16</v>
      </c>
      <c r="M551" s="9" t="s">
        <v>299</v>
      </c>
      <c r="N551" s="11" t="str">
        <f t="shared" si="44"/>
        <v>R1021</v>
      </c>
    </row>
    <row r="552" spans="1:14" x14ac:dyDescent="0.3">
      <c r="A552" s="9" t="s">
        <v>582</v>
      </c>
      <c r="B552" s="9">
        <v>1979</v>
      </c>
      <c r="C552" s="13">
        <f t="shared" si="40"/>
        <v>1979</v>
      </c>
      <c r="D552" s="9" t="s">
        <v>30</v>
      </c>
      <c r="E552" s="11" t="str">
        <f t="shared" si="41"/>
        <v>Dec</v>
      </c>
      <c r="F552" s="9">
        <v>13</v>
      </c>
      <c r="G552" s="14">
        <f t="shared" si="42"/>
        <v>29202</v>
      </c>
      <c r="H552" s="11">
        <f t="shared" si="43"/>
        <v>43</v>
      </c>
      <c r="I552" s="9">
        <v>2</v>
      </c>
      <c r="J552" s="30">
        <v>4843.79</v>
      </c>
      <c r="K552" s="9" t="s">
        <v>11</v>
      </c>
      <c r="L552" s="9" t="s">
        <v>12</v>
      </c>
      <c r="M552" s="9" t="s">
        <v>13</v>
      </c>
      <c r="N552" s="11" t="str">
        <f t="shared" si="44"/>
        <v>R1013</v>
      </c>
    </row>
    <row r="553" spans="1:14" x14ac:dyDescent="0.3">
      <c r="A553" s="9" t="s">
        <v>583</v>
      </c>
      <c r="B553" s="9">
        <v>1974</v>
      </c>
      <c r="C553" s="13">
        <f t="shared" si="40"/>
        <v>1974</v>
      </c>
      <c r="D553" s="9" t="s">
        <v>20</v>
      </c>
      <c r="E553" s="11" t="str">
        <f t="shared" si="41"/>
        <v>Sep</v>
      </c>
      <c r="F553" s="9">
        <v>11</v>
      </c>
      <c r="G553" s="14">
        <f t="shared" si="42"/>
        <v>27283</v>
      </c>
      <c r="H553" s="11">
        <f t="shared" si="43"/>
        <v>48</v>
      </c>
      <c r="I553" s="9">
        <v>0</v>
      </c>
      <c r="J553" s="30">
        <v>4844.67</v>
      </c>
      <c r="K553" s="9" t="s">
        <v>11</v>
      </c>
      <c r="L553" s="9" t="s">
        <v>11</v>
      </c>
      <c r="M553" s="9" t="s">
        <v>13</v>
      </c>
      <c r="N553" s="11" t="str">
        <f t="shared" si="44"/>
        <v>R1013</v>
      </c>
    </row>
    <row r="554" spans="1:14" x14ac:dyDescent="0.3">
      <c r="A554" s="9" t="s">
        <v>584</v>
      </c>
      <c r="B554" s="9">
        <v>2001</v>
      </c>
      <c r="C554" s="13">
        <f t="shared" si="40"/>
        <v>2001</v>
      </c>
      <c r="D554" s="9" t="s">
        <v>18</v>
      </c>
      <c r="E554" s="11" t="str">
        <f t="shared" si="41"/>
        <v>Jun</v>
      </c>
      <c r="F554" s="9">
        <v>7</v>
      </c>
      <c r="G554" s="14">
        <f t="shared" si="42"/>
        <v>37049</v>
      </c>
      <c r="H554" s="11">
        <f t="shared" si="43"/>
        <v>22</v>
      </c>
      <c r="I554" s="9">
        <v>0</v>
      </c>
      <c r="J554" s="30">
        <v>4846.53</v>
      </c>
      <c r="K554" s="9" t="s">
        <v>11</v>
      </c>
      <c r="L554" s="9" t="s">
        <v>12</v>
      </c>
      <c r="M554" s="9" t="s">
        <v>299</v>
      </c>
      <c r="N554" s="11" t="str">
        <f t="shared" si="44"/>
        <v>R1021</v>
      </c>
    </row>
    <row r="555" spans="1:14" x14ac:dyDescent="0.3">
      <c r="A555" s="9" t="s">
        <v>585</v>
      </c>
      <c r="B555" s="9">
        <v>1995</v>
      </c>
      <c r="C555" s="13">
        <f t="shared" si="40"/>
        <v>1995</v>
      </c>
      <c r="D555" s="9" t="s">
        <v>30</v>
      </c>
      <c r="E555" s="11" t="str">
        <f t="shared" si="41"/>
        <v>Dec</v>
      </c>
      <c r="F555" s="9">
        <v>27</v>
      </c>
      <c r="G555" s="14">
        <f t="shared" si="42"/>
        <v>35060</v>
      </c>
      <c r="H555" s="11">
        <f t="shared" si="43"/>
        <v>27</v>
      </c>
      <c r="I555" s="9">
        <v>3</v>
      </c>
      <c r="J555" s="30">
        <v>4846.92</v>
      </c>
      <c r="K555" s="9" t="s">
        <v>11</v>
      </c>
      <c r="L555" s="9" t="s">
        <v>12</v>
      </c>
      <c r="M555" s="9" t="s">
        <v>355</v>
      </c>
      <c r="N555" s="11" t="str">
        <f t="shared" si="44"/>
        <v>R1017</v>
      </c>
    </row>
    <row r="556" spans="1:14" x14ac:dyDescent="0.3">
      <c r="A556" s="9" t="s">
        <v>586</v>
      </c>
      <c r="B556" s="9">
        <v>1989</v>
      </c>
      <c r="C556" s="13">
        <f t="shared" si="40"/>
        <v>1989</v>
      </c>
      <c r="D556" s="9" t="s">
        <v>20</v>
      </c>
      <c r="E556" s="11" t="str">
        <f t="shared" si="41"/>
        <v>Sep</v>
      </c>
      <c r="F556" s="9">
        <v>1</v>
      </c>
      <c r="G556" s="14">
        <f t="shared" si="42"/>
        <v>32752</v>
      </c>
      <c r="H556" s="11">
        <f t="shared" si="43"/>
        <v>33</v>
      </c>
      <c r="I556" s="9">
        <v>3</v>
      </c>
      <c r="J556" s="30">
        <v>4859.8900000000003</v>
      </c>
      <c r="K556" s="9" t="s">
        <v>11</v>
      </c>
      <c r="L556" s="9" t="s">
        <v>12</v>
      </c>
      <c r="M556" s="9" t="s">
        <v>41</v>
      </c>
      <c r="N556" s="11" t="str">
        <f t="shared" si="44"/>
        <v>R1011</v>
      </c>
    </row>
    <row r="557" spans="1:14" x14ac:dyDescent="0.3">
      <c r="A557" s="9" t="s">
        <v>587</v>
      </c>
      <c r="B557" s="9">
        <v>1997</v>
      </c>
      <c r="C557" s="13">
        <f t="shared" si="40"/>
        <v>1997</v>
      </c>
      <c r="D557" s="9" t="s">
        <v>20</v>
      </c>
      <c r="E557" s="11" t="str">
        <f t="shared" si="41"/>
        <v>Sep</v>
      </c>
      <c r="F557" s="9">
        <v>29</v>
      </c>
      <c r="G557" s="14">
        <f t="shared" si="42"/>
        <v>35702</v>
      </c>
      <c r="H557" s="11">
        <f t="shared" si="43"/>
        <v>25</v>
      </c>
      <c r="I557" s="9">
        <v>4</v>
      </c>
      <c r="J557" s="30">
        <v>4877.9799999999996</v>
      </c>
      <c r="K557" s="9" t="s">
        <v>11</v>
      </c>
      <c r="L557" s="9" t="s">
        <v>12</v>
      </c>
      <c r="M557" s="9" t="s">
        <v>23</v>
      </c>
      <c r="N557" s="11" t="str">
        <f t="shared" si="44"/>
        <v>R1012</v>
      </c>
    </row>
    <row r="558" spans="1:14" x14ac:dyDescent="0.3">
      <c r="A558" s="9" t="s">
        <v>588</v>
      </c>
      <c r="B558" s="9">
        <v>1986</v>
      </c>
      <c r="C558" s="13">
        <f t="shared" si="40"/>
        <v>1986</v>
      </c>
      <c r="D558" s="9" t="s">
        <v>30</v>
      </c>
      <c r="E558" s="11" t="str">
        <f t="shared" si="41"/>
        <v>Dec</v>
      </c>
      <c r="F558" s="9">
        <v>23</v>
      </c>
      <c r="G558" s="14">
        <f t="shared" si="42"/>
        <v>31769</v>
      </c>
      <c r="H558" s="11">
        <f t="shared" si="43"/>
        <v>36</v>
      </c>
      <c r="I558" s="9">
        <v>0</v>
      </c>
      <c r="J558" s="30">
        <v>4883.87</v>
      </c>
      <c r="K558" s="9" t="s">
        <v>11</v>
      </c>
      <c r="L558" s="9" t="s">
        <v>16</v>
      </c>
      <c r="M558" s="9" t="s">
        <v>41</v>
      </c>
      <c r="N558" s="11" t="str">
        <f t="shared" si="44"/>
        <v>R1011</v>
      </c>
    </row>
    <row r="559" spans="1:14" x14ac:dyDescent="0.3">
      <c r="A559" s="9" t="s">
        <v>589</v>
      </c>
      <c r="B559" s="9">
        <v>1986</v>
      </c>
      <c r="C559" s="13">
        <f t="shared" si="40"/>
        <v>1986</v>
      </c>
      <c r="D559" s="9" t="s">
        <v>36</v>
      </c>
      <c r="E559" s="11" t="str">
        <f t="shared" si="41"/>
        <v>Oct</v>
      </c>
      <c r="F559" s="9">
        <v>27</v>
      </c>
      <c r="G559" s="14">
        <f t="shared" si="42"/>
        <v>31712</v>
      </c>
      <c r="H559" s="11">
        <f t="shared" si="43"/>
        <v>36</v>
      </c>
      <c r="I559" s="9">
        <v>0</v>
      </c>
      <c r="J559" s="30">
        <v>4889.04</v>
      </c>
      <c r="K559" s="9" t="s">
        <v>11</v>
      </c>
      <c r="L559" s="9" t="s">
        <v>16</v>
      </c>
      <c r="M559" s="9" t="s">
        <v>13</v>
      </c>
      <c r="N559" s="11" t="str">
        <f t="shared" si="44"/>
        <v>R1013</v>
      </c>
    </row>
    <row r="560" spans="1:14" x14ac:dyDescent="0.3">
      <c r="A560" s="9" t="s">
        <v>590</v>
      </c>
      <c r="B560" s="9">
        <v>1989</v>
      </c>
      <c r="C560" s="13">
        <f t="shared" si="40"/>
        <v>1989</v>
      </c>
      <c r="D560" s="9" t="s">
        <v>10</v>
      </c>
      <c r="E560" s="11" t="str">
        <f t="shared" si="41"/>
        <v>Jul</v>
      </c>
      <c r="F560" s="9">
        <v>10</v>
      </c>
      <c r="G560" s="14">
        <f t="shared" si="42"/>
        <v>32699</v>
      </c>
      <c r="H560" s="11">
        <f t="shared" si="43"/>
        <v>33</v>
      </c>
      <c r="I560" s="9">
        <v>2</v>
      </c>
      <c r="J560" s="30">
        <v>4890</v>
      </c>
      <c r="K560" s="9" t="s">
        <v>12</v>
      </c>
      <c r="L560" s="9" t="s">
        <v>11</v>
      </c>
      <c r="M560" s="9" t="s">
        <v>13</v>
      </c>
      <c r="N560" s="11" t="str">
        <f t="shared" si="44"/>
        <v>R1013</v>
      </c>
    </row>
    <row r="561" spans="1:14" x14ac:dyDescent="0.3">
      <c r="A561" s="9" t="s">
        <v>591</v>
      </c>
      <c r="B561" s="9">
        <v>1990</v>
      </c>
      <c r="C561" s="13">
        <f t="shared" si="40"/>
        <v>1990</v>
      </c>
      <c r="D561" s="9" t="s">
        <v>15</v>
      </c>
      <c r="E561" s="11" t="str">
        <f t="shared" si="41"/>
        <v>Nov</v>
      </c>
      <c r="F561" s="9">
        <v>28</v>
      </c>
      <c r="G561" s="14">
        <f t="shared" si="42"/>
        <v>33205</v>
      </c>
      <c r="H561" s="11">
        <f t="shared" si="43"/>
        <v>32</v>
      </c>
      <c r="I561" s="9">
        <v>3</v>
      </c>
      <c r="J561" s="30">
        <v>4894.3900000000003</v>
      </c>
      <c r="K561" s="9" t="s">
        <v>11</v>
      </c>
      <c r="L561" s="9" t="s">
        <v>12</v>
      </c>
      <c r="M561" s="9" t="s">
        <v>13</v>
      </c>
      <c r="N561" s="11" t="str">
        <f t="shared" si="44"/>
        <v>R1013</v>
      </c>
    </row>
    <row r="562" spans="1:14" x14ac:dyDescent="0.3">
      <c r="A562" s="9" t="s">
        <v>592</v>
      </c>
      <c r="B562" s="9">
        <v>1988</v>
      </c>
      <c r="C562" s="13">
        <f t="shared" si="40"/>
        <v>1988</v>
      </c>
      <c r="D562" s="9" t="s">
        <v>20</v>
      </c>
      <c r="E562" s="11" t="str">
        <f t="shared" si="41"/>
        <v>Sep</v>
      </c>
      <c r="F562" s="9">
        <v>23</v>
      </c>
      <c r="G562" s="14">
        <f t="shared" si="42"/>
        <v>32409</v>
      </c>
      <c r="H562" s="11">
        <f t="shared" si="43"/>
        <v>34</v>
      </c>
      <c r="I562" s="9">
        <v>1</v>
      </c>
      <c r="J562" s="30">
        <v>4894.75</v>
      </c>
      <c r="K562" s="9" t="s">
        <v>12</v>
      </c>
      <c r="L562" s="9" t="s">
        <v>12</v>
      </c>
      <c r="M562" s="9" t="s">
        <v>23</v>
      </c>
      <c r="N562" s="11" t="str">
        <f t="shared" si="44"/>
        <v>R1012</v>
      </c>
    </row>
    <row r="563" spans="1:14" x14ac:dyDescent="0.3">
      <c r="A563" s="9" t="s">
        <v>593</v>
      </c>
      <c r="B563" s="9">
        <v>1993</v>
      </c>
      <c r="C563" s="13">
        <f t="shared" si="40"/>
        <v>1993</v>
      </c>
      <c r="D563" s="9" t="s">
        <v>10</v>
      </c>
      <c r="E563" s="11" t="str">
        <f t="shared" si="41"/>
        <v>Jul</v>
      </c>
      <c r="F563" s="9">
        <v>10</v>
      </c>
      <c r="G563" s="14">
        <f t="shared" si="42"/>
        <v>34160</v>
      </c>
      <c r="H563" s="11">
        <f t="shared" si="43"/>
        <v>29</v>
      </c>
      <c r="I563" s="9">
        <v>2</v>
      </c>
      <c r="J563" s="30">
        <v>4906.41</v>
      </c>
      <c r="K563" s="9" t="s">
        <v>11</v>
      </c>
      <c r="L563" s="9" t="s">
        <v>16</v>
      </c>
      <c r="M563" s="9" t="s">
        <v>23</v>
      </c>
      <c r="N563" s="11" t="str">
        <f t="shared" si="44"/>
        <v>R1012</v>
      </c>
    </row>
    <row r="564" spans="1:14" x14ac:dyDescent="0.3">
      <c r="A564" s="9" t="s">
        <v>594</v>
      </c>
      <c r="B564" s="9">
        <v>1981</v>
      </c>
      <c r="C564" s="13">
        <f t="shared" si="40"/>
        <v>1981</v>
      </c>
      <c r="D564" s="9" t="s">
        <v>36</v>
      </c>
      <c r="E564" s="11" t="str">
        <f t="shared" si="41"/>
        <v>Oct</v>
      </c>
      <c r="F564" s="9">
        <v>18</v>
      </c>
      <c r="G564" s="14">
        <f t="shared" si="42"/>
        <v>29877</v>
      </c>
      <c r="H564" s="11">
        <f t="shared" si="43"/>
        <v>41</v>
      </c>
      <c r="I564" s="9">
        <v>1</v>
      </c>
      <c r="J564" s="30">
        <v>4911.8900000000003</v>
      </c>
      <c r="K564" s="9" t="s">
        <v>11</v>
      </c>
      <c r="L564" s="9" t="s">
        <v>12</v>
      </c>
      <c r="M564" s="9" t="s">
        <v>13</v>
      </c>
      <c r="N564" s="11" t="str">
        <f t="shared" si="44"/>
        <v>R1013</v>
      </c>
    </row>
    <row r="565" spans="1:14" x14ac:dyDescent="0.3">
      <c r="A565" s="9" t="s">
        <v>595</v>
      </c>
      <c r="B565" s="9">
        <v>2002</v>
      </c>
      <c r="C565" s="13">
        <f t="shared" si="40"/>
        <v>2002</v>
      </c>
      <c r="D565" s="9" t="s">
        <v>34</v>
      </c>
      <c r="E565" s="11" t="str">
        <f t="shared" si="41"/>
        <v>Aug</v>
      </c>
      <c r="F565" s="9">
        <v>21</v>
      </c>
      <c r="G565" s="14">
        <f t="shared" si="42"/>
        <v>37489</v>
      </c>
      <c r="H565" s="11">
        <f t="shared" si="43"/>
        <v>20</v>
      </c>
      <c r="I565" s="9">
        <v>5</v>
      </c>
      <c r="J565" s="30">
        <v>4915.0600000000004</v>
      </c>
      <c r="K565" s="9" t="s">
        <v>11</v>
      </c>
      <c r="L565" s="9" t="s">
        <v>16</v>
      </c>
      <c r="M565" s="9" t="s">
        <v>355</v>
      </c>
      <c r="N565" s="11" t="str">
        <f t="shared" si="44"/>
        <v>R1017</v>
      </c>
    </row>
    <row r="566" spans="1:14" x14ac:dyDescent="0.3">
      <c r="A566" s="9" t="s">
        <v>596</v>
      </c>
      <c r="B566" s="9">
        <v>1993</v>
      </c>
      <c r="C566" s="13">
        <f t="shared" si="40"/>
        <v>1993</v>
      </c>
      <c r="D566" s="9" t="s">
        <v>34</v>
      </c>
      <c r="E566" s="11" t="str">
        <f t="shared" si="41"/>
        <v>Aug</v>
      </c>
      <c r="F566" s="9">
        <v>10</v>
      </c>
      <c r="G566" s="14">
        <f t="shared" si="42"/>
        <v>34191</v>
      </c>
      <c r="H566" s="11">
        <f t="shared" si="43"/>
        <v>29</v>
      </c>
      <c r="I566" s="9">
        <v>2</v>
      </c>
      <c r="J566" s="30">
        <v>4922.92</v>
      </c>
      <c r="K566" s="9" t="s">
        <v>11</v>
      </c>
      <c r="L566" s="9" t="s">
        <v>11</v>
      </c>
      <c r="M566" s="9" t="s">
        <v>23</v>
      </c>
      <c r="N566" s="11" t="str">
        <f t="shared" si="44"/>
        <v>R1012</v>
      </c>
    </row>
    <row r="567" spans="1:14" x14ac:dyDescent="0.3">
      <c r="A567" s="9" t="s">
        <v>597</v>
      </c>
      <c r="B567" s="9">
        <v>1991</v>
      </c>
      <c r="C567" s="13">
        <f t="shared" si="40"/>
        <v>1991</v>
      </c>
      <c r="D567" s="9" t="s">
        <v>34</v>
      </c>
      <c r="E567" s="11" t="str">
        <f t="shared" si="41"/>
        <v>Aug</v>
      </c>
      <c r="F567" s="9">
        <v>23</v>
      </c>
      <c r="G567" s="14">
        <f t="shared" si="42"/>
        <v>33473</v>
      </c>
      <c r="H567" s="11">
        <f t="shared" si="43"/>
        <v>31</v>
      </c>
      <c r="I567" s="9">
        <v>2</v>
      </c>
      <c r="J567" s="30">
        <v>4931.6499999999996</v>
      </c>
      <c r="K567" s="9" t="s">
        <v>11</v>
      </c>
      <c r="L567" s="9" t="s">
        <v>12</v>
      </c>
      <c r="M567" s="9" t="s">
        <v>41</v>
      </c>
      <c r="N567" s="11" t="str">
        <f t="shared" si="44"/>
        <v>R1011</v>
      </c>
    </row>
    <row r="568" spans="1:14" x14ac:dyDescent="0.3">
      <c r="A568" s="9" t="s">
        <v>598</v>
      </c>
      <c r="B568" s="9">
        <v>1991</v>
      </c>
      <c r="C568" s="13">
        <f t="shared" si="40"/>
        <v>1991</v>
      </c>
      <c r="D568" s="9" t="s">
        <v>15</v>
      </c>
      <c r="E568" s="11" t="str">
        <f t="shared" si="41"/>
        <v>Nov</v>
      </c>
      <c r="F568" s="9">
        <v>27</v>
      </c>
      <c r="G568" s="14">
        <f t="shared" si="42"/>
        <v>33569</v>
      </c>
      <c r="H568" s="11">
        <f t="shared" si="43"/>
        <v>31</v>
      </c>
      <c r="I568" s="9">
        <v>2</v>
      </c>
      <c r="J568" s="30">
        <v>4934.71</v>
      </c>
      <c r="K568" s="9" t="s">
        <v>11</v>
      </c>
      <c r="L568" s="9" t="s">
        <v>12</v>
      </c>
      <c r="M568" s="9" t="s">
        <v>41</v>
      </c>
      <c r="N568" s="11" t="str">
        <f t="shared" si="44"/>
        <v>R1011</v>
      </c>
    </row>
    <row r="569" spans="1:14" x14ac:dyDescent="0.3">
      <c r="A569" s="9" t="s">
        <v>599</v>
      </c>
      <c r="B569" s="9">
        <v>1974</v>
      </c>
      <c r="C569" s="13">
        <f t="shared" si="40"/>
        <v>1974</v>
      </c>
      <c r="D569" s="9" t="s">
        <v>18</v>
      </c>
      <c r="E569" s="11" t="str">
        <f t="shared" si="41"/>
        <v>Jun</v>
      </c>
      <c r="F569" s="9">
        <v>26</v>
      </c>
      <c r="G569" s="14">
        <f t="shared" si="42"/>
        <v>27206</v>
      </c>
      <c r="H569" s="11">
        <f t="shared" si="43"/>
        <v>48</v>
      </c>
      <c r="I569" s="9">
        <v>0</v>
      </c>
      <c r="J569" s="30">
        <v>4942.0600000000004</v>
      </c>
      <c r="K569" s="9" t="s">
        <v>11</v>
      </c>
      <c r="L569" s="9" t="s">
        <v>11</v>
      </c>
      <c r="M569" s="9" t="s">
        <v>13</v>
      </c>
      <c r="N569" s="11" t="str">
        <f t="shared" si="44"/>
        <v>R1013</v>
      </c>
    </row>
    <row r="570" spans="1:14" x14ac:dyDescent="0.3">
      <c r="A570" s="9" t="s">
        <v>600</v>
      </c>
      <c r="B570" s="9">
        <v>1991</v>
      </c>
      <c r="C570" s="13">
        <f t="shared" si="40"/>
        <v>1991</v>
      </c>
      <c r="D570" s="9" t="s">
        <v>34</v>
      </c>
      <c r="E570" s="11" t="str">
        <f t="shared" si="41"/>
        <v>Aug</v>
      </c>
      <c r="F570" s="9">
        <v>30</v>
      </c>
      <c r="G570" s="14">
        <f t="shared" si="42"/>
        <v>33480</v>
      </c>
      <c r="H570" s="11">
        <f t="shared" si="43"/>
        <v>31</v>
      </c>
      <c r="I570" s="9">
        <v>2</v>
      </c>
      <c r="J570" s="30">
        <v>4949.76</v>
      </c>
      <c r="K570" s="9" t="s">
        <v>11</v>
      </c>
      <c r="L570" s="9" t="s">
        <v>16</v>
      </c>
      <c r="M570" s="9" t="s">
        <v>13</v>
      </c>
      <c r="N570" s="11" t="str">
        <f t="shared" si="44"/>
        <v>R1013</v>
      </c>
    </row>
    <row r="571" spans="1:14" x14ac:dyDescent="0.3">
      <c r="A571" s="9" t="s">
        <v>601</v>
      </c>
      <c r="B571" s="9">
        <v>1973</v>
      </c>
      <c r="C571" s="13">
        <f t="shared" si="40"/>
        <v>1973</v>
      </c>
      <c r="D571" s="9" t="s">
        <v>15</v>
      </c>
      <c r="E571" s="11" t="str">
        <f t="shared" si="41"/>
        <v>Nov</v>
      </c>
      <c r="F571" s="9">
        <v>7</v>
      </c>
      <c r="G571" s="14">
        <f t="shared" si="42"/>
        <v>26975</v>
      </c>
      <c r="H571" s="11">
        <f t="shared" si="43"/>
        <v>49</v>
      </c>
      <c r="I571" s="9">
        <v>0</v>
      </c>
      <c r="J571" s="30">
        <v>4985.22</v>
      </c>
      <c r="K571" s="9" t="s">
        <v>11</v>
      </c>
      <c r="L571" s="9" t="s">
        <v>12</v>
      </c>
      <c r="M571" s="9" t="s">
        <v>13</v>
      </c>
      <c r="N571" s="11" t="str">
        <f t="shared" si="44"/>
        <v>R1013</v>
      </c>
    </row>
    <row r="572" spans="1:14" x14ac:dyDescent="0.3">
      <c r="A572" s="9" t="s">
        <v>602</v>
      </c>
      <c r="B572" s="9">
        <v>1988</v>
      </c>
      <c r="C572" s="13">
        <f t="shared" si="40"/>
        <v>1988</v>
      </c>
      <c r="D572" s="9" t="s">
        <v>18</v>
      </c>
      <c r="E572" s="11" t="str">
        <f t="shared" si="41"/>
        <v>Jun</v>
      </c>
      <c r="F572" s="9">
        <v>24</v>
      </c>
      <c r="G572" s="14">
        <f t="shared" si="42"/>
        <v>32318</v>
      </c>
      <c r="H572" s="11">
        <f t="shared" si="43"/>
        <v>34</v>
      </c>
      <c r="I572" s="9">
        <v>0</v>
      </c>
      <c r="J572" s="30">
        <v>4992.38</v>
      </c>
      <c r="K572" s="9" t="s">
        <v>11</v>
      </c>
      <c r="L572" s="9" t="s">
        <v>12</v>
      </c>
      <c r="M572" s="9" t="s">
        <v>246</v>
      </c>
      <c r="N572" s="11" t="str">
        <f t="shared" si="44"/>
        <v>R1024</v>
      </c>
    </row>
    <row r="573" spans="1:14" x14ac:dyDescent="0.3">
      <c r="A573" s="9" t="s">
        <v>603</v>
      </c>
      <c r="B573" s="9">
        <v>2001</v>
      </c>
      <c r="C573" s="13">
        <f t="shared" si="40"/>
        <v>2001</v>
      </c>
      <c r="D573" s="9" t="s">
        <v>36</v>
      </c>
      <c r="E573" s="11" t="str">
        <f t="shared" si="41"/>
        <v>Oct</v>
      </c>
      <c r="F573" s="9">
        <v>5</v>
      </c>
      <c r="G573" s="14">
        <f t="shared" si="42"/>
        <v>37169</v>
      </c>
      <c r="H573" s="11">
        <f t="shared" si="43"/>
        <v>21</v>
      </c>
      <c r="I573" s="9">
        <v>0</v>
      </c>
      <c r="J573" s="30">
        <v>4999.04</v>
      </c>
      <c r="K573" s="9" t="s">
        <v>11</v>
      </c>
      <c r="L573" s="9" t="s">
        <v>11</v>
      </c>
      <c r="M573" s="9" t="s">
        <v>41</v>
      </c>
      <c r="N573" s="11" t="str">
        <f t="shared" si="44"/>
        <v>R1011</v>
      </c>
    </row>
    <row r="574" spans="1:14" x14ac:dyDescent="0.3">
      <c r="A574" s="9" t="s">
        <v>604</v>
      </c>
      <c r="B574" s="9">
        <v>1988</v>
      </c>
      <c r="C574" s="13">
        <f t="shared" si="40"/>
        <v>1988</v>
      </c>
      <c r="D574" s="9" t="s">
        <v>20</v>
      </c>
      <c r="E574" s="11" t="str">
        <f t="shared" si="41"/>
        <v>Sep</v>
      </c>
      <c r="F574" s="9">
        <v>4</v>
      </c>
      <c r="G574" s="14">
        <f t="shared" si="42"/>
        <v>32390</v>
      </c>
      <c r="H574" s="11">
        <f t="shared" si="43"/>
        <v>34</v>
      </c>
      <c r="I574" s="9">
        <v>1</v>
      </c>
      <c r="J574" s="30">
        <v>5002.78</v>
      </c>
      <c r="K574" s="9" t="s">
        <v>11</v>
      </c>
      <c r="L574" s="9" t="s">
        <v>11</v>
      </c>
      <c r="M574" s="9" t="s">
        <v>13</v>
      </c>
      <c r="N574" s="11" t="str">
        <f t="shared" si="44"/>
        <v>R1013</v>
      </c>
    </row>
    <row r="575" spans="1:14" x14ac:dyDescent="0.3">
      <c r="A575" s="9" t="s">
        <v>605</v>
      </c>
      <c r="B575" s="9">
        <v>1977</v>
      </c>
      <c r="C575" s="13">
        <f t="shared" si="40"/>
        <v>1977</v>
      </c>
      <c r="D575" s="9" t="s">
        <v>18</v>
      </c>
      <c r="E575" s="11" t="str">
        <f t="shared" si="41"/>
        <v>Jun</v>
      </c>
      <c r="F575" s="9">
        <v>9</v>
      </c>
      <c r="G575" s="14">
        <f t="shared" si="42"/>
        <v>28285</v>
      </c>
      <c r="H575" s="11">
        <f t="shared" si="43"/>
        <v>45</v>
      </c>
      <c r="I575" s="9">
        <v>2</v>
      </c>
      <c r="J575" s="30">
        <v>5003.7700000000004</v>
      </c>
      <c r="K575" s="9" t="s">
        <v>11</v>
      </c>
      <c r="L575" s="9" t="s">
        <v>12</v>
      </c>
      <c r="M575" s="9" t="s">
        <v>13</v>
      </c>
      <c r="N575" s="11" t="str">
        <f t="shared" si="44"/>
        <v>R1013</v>
      </c>
    </row>
    <row r="576" spans="1:14" x14ac:dyDescent="0.3">
      <c r="A576" s="9" t="s">
        <v>606</v>
      </c>
      <c r="B576" s="9">
        <v>1988</v>
      </c>
      <c r="C576" s="13">
        <f t="shared" si="40"/>
        <v>1988</v>
      </c>
      <c r="D576" s="9" t="s">
        <v>10</v>
      </c>
      <c r="E576" s="11" t="str">
        <f t="shared" si="41"/>
        <v>Jul</v>
      </c>
      <c r="F576" s="9">
        <v>8</v>
      </c>
      <c r="G576" s="14">
        <f t="shared" si="42"/>
        <v>32332</v>
      </c>
      <c r="H576" s="11">
        <f t="shared" si="43"/>
        <v>34</v>
      </c>
      <c r="I576" s="9">
        <v>1</v>
      </c>
      <c r="J576" s="30">
        <v>5003.8500000000004</v>
      </c>
      <c r="K576" s="9" t="s">
        <v>11</v>
      </c>
      <c r="L576" s="9" t="s">
        <v>12</v>
      </c>
      <c r="M576" s="9" t="s">
        <v>41</v>
      </c>
      <c r="N576" s="11" t="str">
        <f t="shared" si="44"/>
        <v>R1011</v>
      </c>
    </row>
    <row r="577" spans="1:14" x14ac:dyDescent="0.3">
      <c r="A577" s="9" t="s">
        <v>607</v>
      </c>
      <c r="B577" s="9">
        <v>1988</v>
      </c>
      <c r="C577" s="13">
        <f t="shared" si="40"/>
        <v>1988</v>
      </c>
      <c r="D577" s="9" t="s">
        <v>15</v>
      </c>
      <c r="E577" s="11" t="str">
        <f t="shared" si="41"/>
        <v>Nov</v>
      </c>
      <c r="F577" s="9">
        <v>9</v>
      </c>
      <c r="G577" s="14">
        <f t="shared" si="42"/>
        <v>32456</v>
      </c>
      <c r="H577" s="11">
        <f t="shared" si="43"/>
        <v>34</v>
      </c>
      <c r="I577" s="9">
        <v>1</v>
      </c>
      <c r="J577" s="30">
        <v>5012.47</v>
      </c>
      <c r="K577" s="9" t="s">
        <v>11</v>
      </c>
      <c r="L577" s="9" t="s">
        <v>12</v>
      </c>
      <c r="M577" s="9" t="s">
        <v>41</v>
      </c>
      <c r="N577" s="11" t="str">
        <f t="shared" si="44"/>
        <v>R1011</v>
      </c>
    </row>
    <row r="578" spans="1:14" x14ac:dyDescent="0.3">
      <c r="A578" s="9" t="s">
        <v>608</v>
      </c>
      <c r="B578" s="9">
        <v>1985</v>
      </c>
      <c r="C578" s="13">
        <f t="shared" si="40"/>
        <v>1985</v>
      </c>
      <c r="D578" s="9" t="s">
        <v>30</v>
      </c>
      <c r="E578" s="11" t="str">
        <f t="shared" si="41"/>
        <v>Dec</v>
      </c>
      <c r="F578" s="9">
        <v>28</v>
      </c>
      <c r="G578" s="14">
        <f t="shared" si="42"/>
        <v>31409</v>
      </c>
      <c r="H578" s="11">
        <f t="shared" si="43"/>
        <v>37</v>
      </c>
      <c r="I578" s="9">
        <v>0</v>
      </c>
      <c r="J578" s="30">
        <v>5028.1499999999996</v>
      </c>
      <c r="K578" s="9" t="s">
        <v>16</v>
      </c>
      <c r="L578" s="9" t="s">
        <v>11</v>
      </c>
      <c r="M578" s="9" t="s">
        <v>23</v>
      </c>
      <c r="N578" s="11" t="str">
        <f t="shared" si="44"/>
        <v>R1012</v>
      </c>
    </row>
    <row r="579" spans="1:14" x14ac:dyDescent="0.3">
      <c r="A579" s="9" t="s">
        <v>609</v>
      </c>
      <c r="B579" s="9">
        <v>1991</v>
      </c>
      <c r="C579" s="13">
        <f t="shared" ref="C579:C642" si="45">ROUND(IF(ISBLANK(B579),AVERAGE($B$2:$B$2344),B579),0)</f>
        <v>1991</v>
      </c>
      <c r="D579" s="9" t="s">
        <v>20</v>
      </c>
      <c r="E579" s="11" t="str">
        <f t="shared" ref="E579:E642" si="46">IF(ISBLANK(D579),"Sep",D579)</f>
        <v>Sep</v>
      </c>
      <c r="F579" s="9">
        <v>10</v>
      </c>
      <c r="G579" s="14">
        <f t="shared" ref="G579:G642" si="47">DATEVALUE(F579&amp;"-"&amp;E579&amp;"-"&amp;C579)</f>
        <v>33491</v>
      </c>
      <c r="H579" s="11">
        <f t="shared" ref="H579:H642" si="48">DATEDIF(G579,"08-06-2023","y")</f>
        <v>31</v>
      </c>
      <c r="I579" s="9">
        <v>2</v>
      </c>
      <c r="J579" s="30">
        <v>5031.2700000000004</v>
      </c>
      <c r="K579" s="9" t="s">
        <v>12</v>
      </c>
      <c r="L579" s="9" t="s">
        <v>16</v>
      </c>
      <c r="M579" s="9" t="s">
        <v>167</v>
      </c>
      <c r="N579" s="11" t="str">
        <f t="shared" ref="N579:N642" si="49">IF(ISBLANK(M579),"Unknown",M579)</f>
        <v>R1016</v>
      </c>
    </row>
    <row r="580" spans="1:14" x14ac:dyDescent="0.3">
      <c r="A580" s="9" t="s">
        <v>610</v>
      </c>
      <c r="B580" s="9">
        <v>1986</v>
      </c>
      <c r="C580" s="13">
        <f t="shared" si="45"/>
        <v>1986</v>
      </c>
      <c r="D580" s="9" t="s">
        <v>18</v>
      </c>
      <c r="E580" s="11" t="str">
        <f t="shared" si="46"/>
        <v>Jun</v>
      </c>
      <c r="F580" s="9">
        <v>29</v>
      </c>
      <c r="G580" s="14">
        <f t="shared" si="47"/>
        <v>31592</v>
      </c>
      <c r="H580" s="11">
        <f t="shared" si="48"/>
        <v>36</v>
      </c>
      <c r="I580" s="9">
        <v>3</v>
      </c>
      <c r="J580" s="30">
        <v>5034.1000000000004</v>
      </c>
      <c r="K580" s="9" t="s">
        <v>11</v>
      </c>
      <c r="L580" s="9" t="s">
        <v>11</v>
      </c>
      <c r="M580" s="9" t="s">
        <v>13</v>
      </c>
      <c r="N580" s="11" t="str">
        <f t="shared" si="49"/>
        <v>R1013</v>
      </c>
    </row>
    <row r="581" spans="1:14" x14ac:dyDescent="0.3">
      <c r="A581" s="9" t="s">
        <v>611</v>
      </c>
      <c r="B581" s="9">
        <v>1997</v>
      </c>
      <c r="C581" s="13">
        <f t="shared" si="45"/>
        <v>1997</v>
      </c>
      <c r="D581" s="9" t="s">
        <v>30</v>
      </c>
      <c r="E581" s="11" t="str">
        <f t="shared" si="46"/>
        <v>Dec</v>
      </c>
      <c r="F581" s="9">
        <v>4</v>
      </c>
      <c r="G581" s="14">
        <f t="shared" si="47"/>
        <v>35768</v>
      </c>
      <c r="H581" s="11">
        <f t="shared" si="48"/>
        <v>25</v>
      </c>
      <c r="I581" s="9">
        <v>0</v>
      </c>
      <c r="J581" s="30">
        <v>5038.57</v>
      </c>
      <c r="K581" s="9" t="s">
        <v>11</v>
      </c>
      <c r="L581" s="9" t="s">
        <v>11</v>
      </c>
      <c r="M581" s="9" t="s">
        <v>199</v>
      </c>
      <c r="N581" s="11" t="str">
        <f t="shared" si="49"/>
        <v>R1025</v>
      </c>
    </row>
    <row r="582" spans="1:14" x14ac:dyDescent="0.3">
      <c r="A582" s="9" t="s">
        <v>612</v>
      </c>
      <c r="B582" s="9">
        <v>2001</v>
      </c>
      <c r="C582" s="13">
        <f t="shared" si="45"/>
        <v>2001</v>
      </c>
      <c r="D582" s="9" t="s">
        <v>36</v>
      </c>
      <c r="E582" s="11" t="str">
        <f t="shared" si="46"/>
        <v>Oct</v>
      </c>
      <c r="F582" s="9">
        <v>16</v>
      </c>
      <c r="G582" s="14">
        <f t="shared" si="47"/>
        <v>37180</v>
      </c>
      <c r="H582" s="11">
        <f t="shared" si="48"/>
        <v>21</v>
      </c>
      <c r="I582" s="9">
        <v>0</v>
      </c>
      <c r="J582" s="30">
        <v>5043.13</v>
      </c>
      <c r="K582" s="9" t="s">
        <v>11</v>
      </c>
      <c r="L582" s="9" t="s">
        <v>12</v>
      </c>
      <c r="M582" s="9" t="s">
        <v>41</v>
      </c>
      <c r="N582" s="11" t="str">
        <f t="shared" si="49"/>
        <v>R1011</v>
      </c>
    </row>
    <row r="583" spans="1:14" x14ac:dyDescent="0.3">
      <c r="A583" s="9" t="s">
        <v>613</v>
      </c>
      <c r="B583" s="9">
        <v>1997</v>
      </c>
      <c r="C583" s="13">
        <f t="shared" si="45"/>
        <v>1997</v>
      </c>
      <c r="D583" s="9" t="s">
        <v>10</v>
      </c>
      <c r="E583" s="11" t="str">
        <f t="shared" si="46"/>
        <v>Jul</v>
      </c>
      <c r="F583" s="9">
        <v>29</v>
      </c>
      <c r="G583" s="14">
        <f t="shared" si="47"/>
        <v>35640</v>
      </c>
      <c r="H583" s="11">
        <f t="shared" si="48"/>
        <v>25</v>
      </c>
      <c r="I583" s="9">
        <v>0</v>
      </c>
      <c r="J583" s="30">
        <v>5045.1499999999996</v>
      </c>
      <c r="K583" s="9" t="s">
        <v>11</v>
      </c>
      <c r="L583" s="9" t="s">
        <v>11</v>
      </c>
      <c r="M583" s="9" t="s">
        <v>23</v>
      </c>
      <c r="N583" s="11" t="str">
        <f t="shared" si="49"/>
        <v>R1012</v>
      </c>
    </row>
    <row r="584" spans="1:14" x14ac:dyDescent="0.3">
      <c r="A584" s="9" t="s">
        <v>614</v>
      </c>
      <c r="B584" s="9">
        <v>1980</v>
      </c>
      <c r="C584" s="13">
        <f t="shared" si="45"/>
        <v>1980</v>
      </c>
      <c r="D584" s="9" t="s">
        <v>20</v>
      </c>
      <c r="E584" s="11" t="str">
        <f t="shared" si="46"/>
        <v>Sep</v>
      </c>
      <c r="F584" s="9">
        <v>7</v>
      </c>
      <c r="G584" s="14">
        <f t="shared" si="47"/>
        <v>29471</v>
      </c>
      <c r="H584" s="11">
        <f t="shared" si="48"/>
        <v>42</v>
      </c>
      <c r="I584" s="9">
        <v>2</v>
      </c>
      <c r="J584" s="30">
        <v>5054.05</v>
      </c>
      <c r="K584" s="9" t="s">
        <v>11</v>
      </c>
      <c r="L584" s="9" t="s">
        <v>11</v>
      </c>
      <c r="M584" s="9" t="s">
        <v>13</v>
      </c>
      <c r="N584" s="11" t="str">
        <f t="shared" si="49"/>
        <v>R1013</v>
      </c>
    </row>
    <row r="585" spans="1:14" x14ac:dyDescent="0.3">
      <c r="A585" s="9" t="s">
        <v>615</v>
      </c>
      <c r="B585" s="9">
        <v>1993</v>
      </c>
      <c r="C585" s="13">
        <f t="shared" si="45"/>
        <v>1993</v>
      </c>
      <c r="D585" s="9" t="s">
        <v>18</v>
      </c>
      <c r="E585" s="11" t="str">
        <f t="shared" si="46"/>
        <v>Jun</v>
      </c>
      <c r="F585" s="9">
        <v>11</v>
      </c>
      <c r="G585" s="14">
        <f t="shared" si="47"/>
        <v>34131</v>
      </c>
      <c r="H585" s="11">
        <f t="shared" si="48"/>
        <v>29</v>
      </c>
      <c r="I585" s="9">
        <v>0</v>
      </c>
      <c r="J585" s="30">
        <v>5059.5600000000004</v>
      </c>
      <c r="K585" s="9" t="s">
        <v>11</v>
      </c>
      <c r="L585" s="9" t="s">
        <v>16</v>
      </c>
      <c r="M585" s="9" t="s">
        <v>299</v>
      </c>
      <c r="N585" s="11" t="str">
        <f t="shared" si="49"/>
        <v>R1021</v>
      </c>
    </row>
    <row r="586" spans="1:14" x14ac:dyDescent="0.3">
      <c r="A586" s="9" t="s">
        <v>616</v>
      </c>
      <c r="B586" s="9">
        <v>1978</v>
      </c>
      <c r="C586" s="13">
        <f t="shared" si="45"/>
        <v>1978</v>
      </c>
      <c r="D586" s="9" t="s">
        <v>15</v>
      </c>
      <c r="E586" s="11" t="str">
        <f t="shared" si="46"/>
        <v>Nov</v>
      </c>
      <c r="F586" s="9">
        <v>22</v>
      </c>
      <c r="G586" s="14">
        <f t="shared" si="47"/>
        <v>28816</v>
      </c>
      <c r="H586" s="11">
        <f t="shared" si="48"/>
        <v>44</v>
      </c>
      <c r="I586" s="9">
        <v>2</v>
      </c>
      <c r="J586" s="30">
        <v>5077.1899999999996</v>
      </c>
      <c r="K586" s="9" t="s">
        <v>11</v>
      </c>
      <c r="L586" s="9" t="s">
        <v>12</v>
      </c>
      <c r="M586" s="9" t="s">
        <v>23</v>
      </c>
      <c r="N586" s="11" t="str">
        <f t="shared" si="49"/>
        <v>R1012</v>
      </c>
    </row>
    <row r="587" spans="1:14" x14ac:dyDescent="0.3">
      <c r="A587" s="9" t="s">
        <v>617</v>
      </c>
      <c r="B587" s="9">
        <v>1997</v>
      </c>
      <c r="C587" s="13">
        <f t="shared" si="45"/>
        <v>1997</v>
      </c>
      <c r="D587" s="9" t="s">
        <v>10</v>
      </c>
      <c r="E587" s="11" t="str">
        <f t="shared" si="46"/>
        <v>Jul</v>
      </c>
      <c r="F587" s="9">
        <v>14</v>
      </c>
      <c r="G587" s="14">
        <f t="shared" si="47"/>
        <v>35625</v>
      </c>
      <c r="H587" s="11">
        <f t="shared" si="48"/>
        <v>25</v>
      </c>
      <c r="I587" s="9">
        <v>5</v>
      </c>
      <c r="J587" s="30">
        <v>5080.1000000000004</v>
      </c>
      <c r="K587" s="9" t="s">
        <v>12</v>
      </c>
      <c r="L587" s="9" t="s">
        <v>11</v>
      </c>
      <c r="M587" s="9" t="s">
        <v>41</v>
      </c>
      <c r="N587" s="11" t="str">
        <f t="shared" si="49"/>
        <v>R1011</v>
      </c>
    </row>
    <row r="588" spans="1:14" x14ac:dyDescent="0.3">
      <c r="A588" s="9" t="s">
        <v>618</v>
      </c>
      <c r="B588" s="9">
        <v>1999</v>
      </c>
      <c r="C588" s="13">
        <f t="shared" si="45"/>
        <v>1999</v>
      </c>
      <c r="D588" s="9" t="s">
        <v>18</v>
      </c>
      <c r="E588" s="11" t="str">
        <f t="shared" si="46"/>
        <v>Jun</v>
      </c>
      <c r="F588" s="9">
        <v>19</v>
      </c>
      <c r="G588" s="14">
        <f t="shared" si="47"/>
        <v>36330</v>
      </c>
      <c r="H588" s="11">
        <f t="shared" si="48"/>
        <v>23</v>
      </c>
      <c r="I588" s="9">
        <v>0</v>
      </c>
      <c r="J588" s="30">
        <v>5087.92</v>
      </c>
      <c r="K588" s="9" t="s">
        <v>11</v>
      </c>
      <c r="L588" s="9" t="s">
        <v>11</v>
      </c>
      <c r="M588" s="9" t="s">
        <v>534</v>
      </c>
      <c r="N588" s="11" t="str">
        <f t="shared" si="49"/>
        <v>R1026</v>
      </c>
    </row>
    <row r="589" spans="1:14" x14ac:dyDescent="0.3">
      <c r="A589" s="9" t="s">
        <v>619</v>
      </c>
      <c r="B589" s="9">
        <v>1987</v>
      </c>
      <c r="C589" s="13">
        <f t="shared" si="45"/>
        <v>1987</v>
      </c>
      <c r="D589" s="9" t="s">
        <v>15</v>
      </c>
      <c r="E589" s="11" t="str">
        <f t="shared" si="46"/>
        <v>Nov</v>
      </c>
      <c r="F589" s="9">
        <v>18</v>
      </c>
      <c r="G589" s="14">
        <f t="shared" si="47"/>
        <v>32099</v>
      </c>
      <c r="H589" s="11">
        <f t="shared" si="48"/>
        <v>35</v>
      </c>
      <c r="I589" s="9">
        <v>1</v>
      </c>
      <c r="J589" s="30">
        <v>5116.5</v>
      </c>
      <c r="K589" s="9" t="s">
        <v>11</v>
      </c>
      <c r="L589" s="9" t="s">
        <v>11</v>
      </c>
      <c r="M589" s="9" t="s">
        <v>23</v>
      </c>
      <c r="N589" s="11" t="str">
        <f t="shared" si="49"/>
        <v>R1012</v>
      </c>
    </row>
    <row r="590" spans="1:14" x14ac:dyDescent="0.3">
      <c r="A590" s="9" t="s">
        <v>620</v>
      </c>
      <c r="B590" s="9">
        <v>1988</v>
      </c>
      <c r="C590" s="13">
        <f t="shared" si="45"/>
        <v>1988</v>
      </c>
      <c r="D590" s="9" t="s">
        <v>15</v>
      </c>
      <c r="E590" s="11" t="str">
        <f t="shared" si="46"/>
        <v>Nov</v>
      </c>
      <c r="F590" s="9">
        <v>1</v>
      </c>
      <c r="G590" s="14">
        <f t="shared" si="47"/>
        <v>32448</v>
      </c>
      <c r="H590" s="11">
        <f t="shared" si="48"/>
        <v>34</v>
      </c>
      <c r="I590" s="9">
        <v>2</v>
      </c>
      <c r="J590" s="30">
        <v>5124.1899999999996</v>
      </c>
      <c r="K590" s="9" t="s">
        <v>11</v>
      </c>
      <c r="L590" s="9" t="s">
        <v>12</v>
      </c>
      <c r="M590" s="9" t="s">
        <v>13</v>
      </c>
      <c r="N590" s="11" t="str">
        <f t="shared" si="49"/>
        <v>R1013</v>
      </c>
    </row>
    <row r="591" spans="1:14" x14ac:dyDescent="0.3">
      <c r="A591" s="9" t="s">
        <v>621</v>
      </c>
      <c r="B591" s="9">
        <v>1987</v>
      </c>
      <c r="C591" s="13">
        <f t="shared" si="45"/>
        <v>1987</v>
      </c>
      <c r="D591" s="9" t="s">
        <v>20</v>
      </c>
      <c r="E591" s="11" t="str">
        <f t="shared" si="46"/>
        <v>Sep</v>
      </c>
      <c r="F591" s="9">
        <v>13</v>
      </c>
      <c r="G591" s="14">
        <f t="shared" si="47"/>
        <v>32033</v>
      </c>
      <c r="H591" s="11">
        <f t="shared" si="48"/>
        <v>35</v>
      </c>
      <c r="I591" s="9">
        <v>1</v>
      </c>
      <c r="J591" s="30">
        <v>5125.22</v>
      </c>
      <c r="K591" s="9" t="s">
        <v>16</v>
      </c>
      <c r="L591" s="9" t="s">
        <v>11</v>
      </c>
      <c r="M591" s="9" t="s">
        <v>23</v>
      </c>
      <c r="N591" s="11" t="str">
        <f t="shared" si="49"/>
        <v>R1012</v>
      </c>
    </row>
    <row r="592" spans="1:14" x14ac:dyDescent="0.3">
      <c r="A592" s="9" t="s">
        <v>622</v>
      </c>
      <c r="B592" s="9">
        <v>1988</v>
      </c>
      <c r="C592" s="13">
        <f t="shared" si="45"/>
        <v>1988</v>
      </c>
      <c r="D592" s="9" t="s">
        <v>20</v>
      </c>
      <c r="E592" s="11" t="str">
        <f t="shared" si="46"/>
        <v>Sep</v>
      </c>
      <c r="F592" s="9">
        <v>15</v>
      </c>
      <c r="G592" s="14">
        <f t="shared" si="47"/>
        <v>32401</v>
      </c>
      <c r="H592" s="11">
        <f t="shared" si="48"/>
        <v>34</v>
      </c>
      <c r="I592" s="9">
        <v>3</v>
      </c>
      <c r="J592" s="30">
        <v>5136.75</v>
      </c>
      <c r="K592" s="9" t="s">
        <v>11</v>
      </c>
      <c r="L592" s="9" t="s">
        <v>16</v>
      </c>
      <c r="M592" s="9" t="s">
        <v>13</v>
      </c>
      <c r="N592" s="11" t="str">
        <f t="shared" si="49"/>
        <v>R1013</v>
      </c>
    </row>
    <row r="593" spans="1:14" x14ac:dyDescent="0.3">
      <c r="A593" s="9" t="s">
        <v>623</v>
      </c>
      <c r="B593" s="9">
        <v>1993</v>
      </c>
      <c r="C593" s="13">
        <f t="shared" si="45"/>
        <v>1993</v>
      </c>
      <c r="D593" s="9" t="s">
        <v>30</v>
      </c>
      <c r="E593" s="11" t="str">
        <f t="shared" si="46"/>
        <v>Dec</v>
      </c>
      <c r="F593" s="9">
        <v>10</v>
      </c>
      <c r="G593" s="14">
        <f t="shared" si="47"/>
        <v>34313</v>
      </c>
      <c r="H593" s="11">
        <f t="shared" si="48"/>
        <v>29</v>
      </c>
      <c r="I593" s="9">
        <v>3</v>
      </c>
      <c r="J593" s="30">
        <v>5138.26</v>
      </c>
      <c r="K593" s="9" t="s">
        <v>11</v>
      </c>
      <c r="L593" s="9" t="s">
        <v>11</v>
      </c>
      <c r="M593" s="9" t="s">
        <v>13</v>
      </c>
      <c r="N593" s="11" t="str">
        <f t="shared" si="49"/>
        <v>R1013</v>
      </c>
    </row>
    <row r="594" spans="1:14" x14ac:dyDescent="0.3">
      <c r="A594" s="9" t="s">
        <v>624</v>
      </c>
      <c r="B594" s="9">
        <v>1984</v>
      </c>
      <c r="C594" s="13">
        <f t="shared" si="45"/>
        <v>1984</v>
      </c>
      <c r="D594" s="9" t="s">
        <v>34</v>
      </c>
      <c r="E594" s="11" t="str">
        <f t="shared" si="46"/>
        <v>Aug</v>
      </c>
      <c r="F594" s="9">
        <v>22</v>
      </c>
      <c r="G594" s="14">
        <f t="shared" si="47"/>
        <v>30916</v>
      </c>
      <c r="H594" s="11">
        <f t="shared" si="48"/>
        <v>38</v>
      </c>
      <c r="I594" s="9">
        <v>3</v>
      </c>
      <c r="J594" s="30">
        <v>5144.18</v>
      </c>
      <c r="K594" s="9" t="s">
        <v>11</v>
      </c>
      <c r="L594" s="9" t="s">
        <v>16</v>
      </c>
      <c r="M594" s="9" t="s">
        <v>13</v>
      </c>
      <c r="N594" s="11" t="str">
        <f t="shared" si="49"/>
        <v>R1013</v>
      </c>
    </row>
    <row r="595" spans="1:14" x14ac:dyDescent="0.3">
      <c r="A595" s="9" t="s">
        <v>625</v>
      </c>
      <c r="B595" s="9">
        <v>1990</v>
      </c>
      <c r="C595" s="13">
        <f t="shared" si="45"/>
        <v>1990</v>
      </c>
      <c r="D595" s="9" t="s">
        <v>34</v>
      </c>
      <c r="E595" s="11" t="str">
        <f t="shared" si="46"/>
        <v>Aug</v>
      </c>
      <c r="F595" s="9">
        <v>22</v>
      </c>
      <c r="G595" s="14">
        <f t="shared" si="47"/>
        <v>33107</v>
      </c>
      <c r="H595" s="11">
        <f t="shared" si="48"/>
        <v>32</v>
      </c>
      <c r="I595" s="9">
        <v>1</v>
      </c>
      <c r="J595" s="30">
        <v>5148.55</v>
      </c>
      <c r="K595" s="9" t="s">
        <v>11</v>
      </c>
      <c r="L595" s="9" t="s">
        <v>11</v>
      </c>
      <c r="M595" s="9" t="s">
        <v>246</v>
      </c>
      <c r="N595" s="11" t="str">
        <f t="shared" si="49"/>
        <v>R1024</v>
      </c>
    </row>
    <row r="596" spans="1:14" x14ac:dyDescent="0.3">
      <c r="A596" s="9" t="s">
        <v>626</v>
      </c>
      <c r="B596" s="9">
        <v>1990</v>
      </c>
      <c r="C596" s="13">
        <f t="shared" si="45"/>
        <v>1990</v>
      </c>
      <c r="D596" s="9" t="s">
        <v>36</v>
      </c>
      <c r="E596" s="11" t="str">
        <f t="shared" si="46"/>
        <v>Oct</v>
      </c>
      <c r="F596" s="9">
        <v>9</v>
      </c>
      <c r="G596" s="14">
        <f t="shared" si="47"/>
        <v>33155</v>
      </c>
      <c r="H596" s="11">
        <f t="shared" si="48"/>
        <v>32</v>
      </c>
      <c r="I596" s="9">
        <v>2</v>
      </c>
      <c r="J596" s="30">
        <v>5152.13</v>
      </c>
      <c r="K596" s="9" t="s">
        <v>11</v>
      </c>
      <c r="L596" s="9" t="s">
        <v>11</v>
      </c>
      <c r="M596" s="9" t="s">
        <v>41</v>
      </c>
      <c r="N596" s="11" t="str">
        <f t="shared" si="49"/>
        <v>R1011</v>
      </c>
    </row>
    <row r="597" spans="1:14" x14ac:dyDescent="0.3">
      <c r="A597" s="9" t="s">
        <v>627</v>
      </c>
      <c r="B597" s="9">
        <v>1991</v>
      </c>
      <c r="C597" s="13">
        <f t="shared" si="45"/>
        <v>1991</v>
      </c>
      <c r="D597" s="9" t="s">
        <v>34</v>
      </c>
      <c r="E597" s="11" t="str">
        <f t="shared" si="46"/>
        <v>Aug</v>
      </c>
      <c r="F597" s="9">
        <v>29</v>
      </c>
      <c r="G597" s="14">
        <f t="shared" si="47"/>
        <v>33479</v>
      </c>
      <c r="H597" s="11">
        <f t="shared" si="48"/>
        <v>31</v>
      </c>
      <c r="I597" s="9">
        <v>3</v>
      </c>
      <c r="J597" s="30">
        <v>5166.96</v>
      </c>
      <c r="K597" s="9" t="s">
        <v>11</v>
      </c>
      <c r="L597" s="9" t="s">
        <v>11</v>
      </c>
      <c r="M597" s="9" t="s">
        <v>23</v>
      </c>
      <c r="N597" s="11" t="str">
        <f t="shared" si="49"/>
        <v>R1012</v>
      </c>
    </row>
    <row r="598" spans="1:14" x14ac:dyDescent="0.3">
      <c r="A598" s="9" t="s">
        <v>628</v>
      </c>
      <c r="B598" s="9">
        <v>1984</v>
      </c>
      <c r="C598" s="13">
        <f t="shared" si="45"/>
        <v>1984</v>
      </c>
      <c r="D598" s="9" t="s">
        <v>36</v>
      </c>
      <c r="E598" s="11" t="str">
        <f t="shared" si="46"/>
        <v>Oct</v>
      </c>
      <c r="F598" s="9">
        <v>16</v>
      </c>
      <c r="G598" s="14">
        <f t="shared" si="47"/>
        <v>30971</v>
      </c>
      <c r="H598" s="11">
        <f t="shared" si="48"/>
        <v>38</v>
      </c>
      <c r="I598" s="9">
        <v>3</v>
      </c>
      <c r="J598" s="30">
        <v>5177.12</v>
      </c>
      <c r="K598" s="9" t="s">
        <v>11</v>
      </c>
      <c r="L598" s="9" t="s">
        <v>16</v>
      </c>
      <c r="M598" s="9" t="s">
        <v>13</v>
      </c>
      <c r="N598" s="11" t="str">
        <f t="shared" si="49"/>
        <v>R1013</v>
      </c>
    </row>
    <row r="599" spans="1:14" x14ac:dyDescent="0.3">
      <c r="A599" s="9" t="s">
        <v>629</v>
      </c>
      <c r="B599" s="9">
        <v>1979</v>
      </c>
      <c r="C599" s="13">
        <f t="shared" si="45"/>
        <v>1979</v>
      </c>
      <c r="D599" s="9" t="s">
        <v>20</v>
      </c>
      <c r="E599" s="11" t="str">
        <f t="shared" si="46"/>
        <v>Sep</v>
      </c>
      <c r="F599" s="9">
        <v>12</v>
      </c>
      <c r="G599" s="14">
        <f t="shared" si="47"/>
        <v>29110</v>
      </c>
      <c r="H599" s="11">
        <f t="shared" si="48"/>
        <v>43</v>
      </c>
      <c r="I599" s="9">
        <v>2</v>
      </c>
      <c r="J599" s="30">
        <v>5195.58</v>
      </c>
      <c r="K599" s="9" t="s">
        <v>11</v>
      </c>
      <c r="L599" s="9" t="s">
        <v>11</v>
      </c>
      <c r="M599" s="9" t="s">
        <v>13</v>
      </c>
      <c r="N599" s="11" t="str">
        <f t="shared" si="49"/>
        <v>R1013</v>
      </c>
    </row>
    <row r="600" spans="1:14" x14ac:dyDescent="0.3">
      <c r="A600" s="9" t="s">
        <v>630</v>
      </c>
      <c r="B600" s="9">
        <v>2004</v>
      </c>
      <c r="C600" s="13">
        <f t="shared" si="45"/>
        <v>2004</v>
      </c>
      <c r="D600" s="9" t="s">
        <v>18</v>
      </c>
      <c r="E600" s="11" t="str">
        <f t="shared" si="46"/>
        <v>Jun</v>
      </c>
      <c r="F600" s="9">
        <v>6</v>
      </c>
      <c r="G600" s="14">
        <f t="shared" si="47"/>
        <v>38144</v>
      </c>
      <c r="H600" s="11">
        <f t="shared" si="48"/>
        <v>19</v>
      </c>
      <c r="I600" s="9">
        <v>0</v>
      </c>
      <c r="J600" s="30">
        <v>5198.6899999999996</v>
      </c>
      <c r="K600" s="9" t="s">
        <v>11</v>
      </c>
      <c r="L600" s="9" t="s">
        <v>11</v>
      </c>
      <c r="M600" s="9" t="s">
        <v>631</v>
      </c>
      <c r="N600" s="11" t="str">
        <f t="shared" si="49"/>
        <v>R1022</v>
      </c>
    </row>
    <row r="601" spans="1:14" x14ac:dyDescent="0.3">
      <c r="A601" s="9" t="s">
        <v>632</v>
      </c>
      <c r="B601" s="9">
        <v>1983</v>
      </c>
      <c r="C601" s="13">
        <f t="shared" si="45"/>
        <v>1983</v>
      </c>
      <c r="D601" s="9" t="s">
        <v>36</v>
      </c>
      <c r="E601" s="11" t="str">
        <f t="shared" si="46"/>
        <v>Oct</v>
      </c>
      <c r="F601" s="9">
        <v>24</v>
      </c>
      <c r="G601" s="14">
        <f t="shared" si="47"/>
        <v>30613</v>
      </c>
      <c r="H601" s="11">
        <f t="shared" si="48"/>
        <v>39</v>
      </c>
      <c r="I601" s="9">
        <v>3</v>
      </c>
      <c r="J601" s="30">
        <v>5207.97</v>
      </c>
      <c r="K601" s="9" t="s">
        <v>11</v>
      </c>
      <c r="L601" s="9" t="s">
        <v>11</v>
      </c>
      <c r="M601" s="9" t="s">
        <v>23</v>
      </c>
      <c r="N601" s="11" t="str">
        <f t="shared" si="49"/>
        <v>R1012</v>
      </c>
    </row>
    <row r="602" spans="1:14" x14ac:dyDescent="0.3">
      <c r="A602" s="9" t="s">
        <v>633</v>
      </c>
      <c r="B602" s="9">
        <v>1993</v>
      </c>
      <c r="C602" s="13">
        <f t="shared" si="45"/>
        <v>1993</v>
      </c>
      <c r="D602" s="9" t="s">
        <v>18</v>
      </c>
      <c r="E602" s="11" t="str">
        <f t="shared" si="46"/>
        <v>Jun</v>
      </c>
      <c r="F602" s="9">
        <v>17</v>
      </c>
      <c r="G602" s="14">
        <f t="shared" si="47"/>
        <v>34137</v>
      </c>
      <c r="H602" s="11">
        <f t="shared" si="48"/>
        <v>29</v>
      </c>
      <c r="I602" s="9">
        <v>3</v>
      </c>
      <c r="J602" s="30">
        <v>5209.58</v>
      </c>
      <c r="K602" s="9" t="s">
        <v>12</v>
      </c>
      <c r="L602" s="9" t="s">
        <v>12</v>
      </c>
      <c r="M602" s="9" t="s">
        <v>355</v>
      </c>
      <c r="N602" s="11" t="str">
        <f t="shared" si="49"/>
        <v>R1017</v>
      </c>
    </row>
    <row r="603" spans="1:14" x14ac:dyDescent="0.3">
      <c r="A603" s="9" t="s">
        <v>634</v>
      </c>
      <c r="B603" s="9">
        <v>1999</v>
      </c>
      <c r="C603" s="13">
        <f t="shared" si="45"/>
        <v>1999</v>
      </c>
      <c r="D603" s="9" t="s">
        <v>30</v>
      </c>
      <c r="E603" s="11" t="str">
        <f t="shared" si="46"/>
        <v>Dec</v>
      </c>
      <c r="F603" s="9">
        <v>1</v>
      </c>
      <c r="G603" s="14">
        <f t="shared" si="47"/>
        <v>36495</v>
      </c>
      <c r="H603" s="11">
        <f t="shared" si="48"/>
        <v>23</v>
      </c>
      <c r="I603" s="9">
        <v>0</v>
      </c>
      <c r="J603" s="30">
        <v>5213.22</v>
      </c>
      <c r="K603" s="9" t="s">
        <v>11</v>
      </c>
      <c r="L603" s="9" t="s">
        <v>16</v>
      </c>
      <c r="M603" s="9" t="s">
        <v>23</v>
      </c>
      <c r="N603" s="11" t="str">
        <f t="shared" si="49"/>
        <v>R1012</v>
      </c>
    </row>
    <row r="604" spans="1:14" x14ac:dyDescent="0.3">
      <c r="A604" s="9" t="s">
        <v>635</v>
      </c>
      <c r="B604" s="9">
        <v>1995</v>
      </c>
      <c r="C604" s="13">
        <f t="shared" si="45"/>
        <v>1995</v>
      </c>
      <c r="D604" s="9" t="s">
        <v>18</v>
      </c>
      <c r="E604" s="11" t="str">
        <f t="shared" si="46"/>
        <v>Jun</v>
      </c>
      <c r="F604" s="9">
        <v>6</v>
      </c>
      <c r="G604" s="14">
        <f t="shared" si="47"/>
        <v>34856</v>
      </c>
      <c r="H604" s="11">
        <f t="shared" si="48"/>
        <v>28</v>
      </c>
      <c r="I604" s="9">
        <v>0</v>
      </c>
      <c r="J604" s="30">
        <v>5216.4799999999996</v>
      </c>
      <c r="K604" s="9" t="s">
        <v>11</v>
      </c>
      <c r="L604" s="9" t="s">
        <v>11</v>
      </c>
      <c r="M604" s="9" t="s">
        <v>199</v>
      </c>
      <c r="N604" s="11" t="str">
        <f t="shared" si="49"/>
        <v>R1025</v>
      </c>
    </row>
    <row r="605" spans="1:14" x14ac:dyDescent="0.3">
      <c r="A605" s="9" t="s">
        <v>636</v>
      </c>
      <c r="B605" s="9">
        <v>1987</v>
      </c>
      <c r="C605" s="13">
        <f t="shared" si="45"/>
        <v>1987</v>
      </c>
      <c r="D605" s="9" t="s">
        <v>18</v>
      </c>
      <c r="E605" s="11" t="str">
        <f t="shared" si="46"/>
        <v>Jun</v>
      </c>
      <c r="F605" s="9">
        <v>29</v>
      </c>
      <c r="G605" s="14">
        <f t="shared" si="47"/>
        <v>31957</v>
      </c>
      <c r="H605" s="11">
        <f t="shared" si="48"/>
        <v>35</v>
      </c>
      <c r="I605" s="9">
        <v>0</v>
      </c>
      <c r="J605" s="30">
        <v>5227.99</v>
      </c>
      <c r="K605" s="9" t="s">
        <v>11</v>
      </c>
      <c r="L605" s="9" t="s">
        <v>16</v>
      </c>
      <c r="M605" s="9" t="s">
        <v>246</v>
      </c>
      <c r="N605" s="11" t="str">
        <f t="shared" si="49"/>
        <v>R1024</v>
      </c>
    </row>
    <row r="606" spans="1:14" x14ac:dyDescent="0.3">
      <c r="A606" s="9" t="s">
        <v>637</v>
      </c>
      <c r="B606" s="9">
        <v>1987</v>
      </c>
      <c r="C606" s="13">
        <f t="shared" si="45"/>
        <v>1987</v>
      </c>
      <c r="D606" s="9" t="s">
        <v>30</v>
      </c>
      <c r="E606" s="11" t="str">
        <f t="shared" si="46"/>
        <v>Dec</v>
      </c>
      <c r="F606" s="9">
        <v>26</v>
      </c>
      <c r="G606" s="14">
        <f t="shared" si="47"/>
        <v>32137</v>
      </c>
      <c r="H606" s="11">
        <f t="shared" si="48"/>
        <v>35</v>
      </c>
      <c r="I606" s="9">
        <v>1</v>
      </c>
      <c r="J606" s="30">
        <v>5240.7700000000004</v>
      </c>
      <c r="K606" s="9" t="s">
        <v>11</v>
      </c>
      <c r="L606" s="9" t="s">
        <v>11</v>
      </c>
      <c r="M606" s="9" t="s">
        <v>41</v>
      </c>
      <c r="N606" s="11" t="str">
        <f t="shared" si="49"/>
        <v>R1011</v>
      </c>
    </row>
    <row r="607" spans="1:14" x14ac:dyDescent="0.3">
      <c r="A607" s="9" t="s">
        <v>638</v>
      </c>
      <c r="B607" s="9">
        <v>1987</v>
      </c>
      <c r="C607" s="13">
        <f t="shared" si="45"/>
        <v>1987</v>
      </c>
      <c r="D607" s="9" t="s">
        <v>10</v>
      </c>
      <c r="E607" s="11" t="str">
        <f t="shared" si="46"/>
        <v>Jul</v>
      </c>
      <c r="F607" s="9">
        <v>5</v>
      </c>
      <c r="G607" s="14">
        <f t="shared" si="47"/>
        <v>31963</v>
      </c>
      <c r="H607" s="11">
        <f t="shared" si="48"/>
        <v>35</v>
      </c>
      <c r="I607" s="9">
        <v>1</v>
      </c>
      <c r="J607" s="30">
        <v>5245.23</v>
      </c>
      <c r="K607" s="9" t="s">
        <v>11</v>
      </c>
      <c r="L607" s="9" t="s">
        <v>11</v>
      </c>
      <c r="M607" s="9" t="s">
        <v>13</v>
      </c>
      <c r="N607" s="11" t="str">
        <f t="shared" si="49"/>
        <v>R1013</v>
      </c>
    </row>
    <row r="608" spans="1:14" x14ac:dyDescent="0.3">
      <c r="A608" s="9" t="s">
        <v>639</v>
      </c>
      <c r="B608" s="9">
        <v>1987</v>
      </c>
      <c r="C608" s="13">
        <f t="shared" si="45"/>
        <v>1987</v>
      </c>
      <c r="D608" s="9" t="s">
        <v>20</v>
      </c>
      <c r="E608" s="11" t="str">
        <f t="shared" si="46"/>
        <v>Sep</v>
      </c>
      <c r="F608" s="9">
        <v>9</v>
      </c>
      <c r="G608" s="14">
        <f t="shared" si="47"/>
        <v>32029</v>
      </c>
      <c r="H608" s="11">
        <f t="shared" si="48"/>
        <v>35</v>
      </c>
      <c r="I608" s="9">
        <v>1</v>
      </c>
      <c r="J608" s="30">
        <v>5246.05</v>
      </c>
      <c r="K608" s="9" t="s">
        <v>11</v>
      </c>
      <c r="L608" s="9" t="s">
        <v>12</v>
      </c>
      <c r="M608" s="9" t="s">
        <v>41</v>
      </c>
      <c r="N608" s="11" t="str">
        <f t="shared" si="49"/>
        <v>R1011</v>
      </c>
    </row>
    <row r="609" spans="1:14" x14ac:dyDescent="0.3">
      <c r="A609" s="9" t="s">
        <v>640</v>
      </c>
      <c r="B609" s="9">
        <v>1990</v>
      </c>
      <c r="C609" s="13">
        <f t="shared" si="45"/>
        <v>1990</v>
      </c>
      <c r="D609" s="9" t="s">
        <v>10</v>
      </c>
      <c r="E609" s="11" t="str">
        <f t="shared" si="46"/>
        <v>Jul</v>
      </c>
      <c r="F609" s="9">
        <v>6</v>
      </c>
      <c r="G609" s="14">
        <f t="shared" si="47"/>
        <v>33060</v>
      </c>
      <c r="H609" s="11">
        <f t="shared" si="48"/>
        <v>32</v>
      </c>
      <c r="I609" s="9">
        <v>3</v>
      </c>
      <c r="J609" s="30">
        <v>5253.52</v>
      </c>
      <c r="K609" s="9" t="s">
        <v>12</v>
      </c>
      <c r="L609" s="9" t="s">
        <v>12</v>
      </c>
      <c r="M609" s="9" t="s">
        <v>41</v>
      </c>
      <c r="N609" s="11" t="str">
        <f t="shared" si="49"/>
        <v>R1011</v>
      </c>
    </row>
    <row r="610" spans="1:14" x14ac:dyDescent="0.3">
      <c r="A610" s="9" t="s">
        <v>641</v>
      </c>
      <c r="B610" s="9">
        <v>1989</v>
      </c>
      <c r="C610" s="13">
        <f t="shared" si="45"/>
        <v>1989</v>
      </c>
      <c r="D610" s="9" t="s">
        <v>15</v>
      </c>
      <c r="E610" s="11" t="str">
        <f t="shared" si="46"/>
        <v>Nov</v>
      </c>
      <c r="F610" s="9">
        <v>25</v>
      </c>
      <c r="G610" s="14">
        <f t="shared" si="47"/>
        <v>32837</v>
      </c>
      <c r="H610" s="11">
        <f t="shared" si="48"/>
        <v>33</v>
      </c>
      <c r="I610" s="9">
        <v>2</v>
      </c>
      <c r="J610" s="30">
        <v>5257.51</v>
      </c>
      <c r="K610" s="9" t="s">
        <v>11</v>
      </c>
      <c r="L610" s="9" t="s">
        <v>11</v>
      </c>
      <c r="M610" s="9" t="s">
        <v>23</v>
      </c>
      <c r="N610" s="11" t="str">
        <f t="shared" si="49"/>
        <v>R1012</v>
      </c>
    </row>
    <row r="611" spans="1:14" x14ac:dyDescent="0.3">
      <c r="A611" s="9" t="s">
        <v>642</v>
      </c>
      <c r="B611" s="9">
        <v>1989</v>
      </c>
      <c r="C611" s="13">
        <f t="shared" si="45"/>
        <v>1989</v>
      </c>
      <c r="D611" s="9" t="s">
        <v>10</v>
      </c>
      <c r="E611" s="11" t="str">
        <f t="shared" si="46"/>
        <v>Jul</v>
      </c>
      <c r="F611" s="9">
        <v>19</v>
      </c>
      <c r="G611" s="14">
        <f t="shared" si="47"/>
        <v>32708</v>
      </c>
      <c r="H611" s="11">
        <f t="shared" si="48"/>
        <v>33</v>
      </c>
      <c r="I611" s="9">
        <v>2</v>
      </c>
      <c r="J611" s="30">
        <v>5261.47</v>
      </c>
      <c r="K611" s="9" t="s">
        <v>11</v>
      </c>
      <c r="L611" s="9" t="s">
        <v>11</v>
      </c>
      <c r="M611" s="9" t="s">
        <v>23</v>
      </c>
      <c r="N611" s="11" t="str">
        <f t="shared" si="49"/>
        <v>R1012</v>
      </c>
    </row>
    <row r="612" spans="1:14" x14ac:dyDescent="0.3">
      <c r="A612" s="9" t="s">
        <v>643</v>
      </c>
      <c r="B612" s="9">
        <v>1986</v>
      </c>
      <c r="C612" s="13">
        <f t="shared" si="45"/>
        <v>1986</v>
      </c>
      <c r="D612" s="9" t="s">
        <v>36</v>
      </c>
      <c r="E612" s="11" t="str">
        <f t="shared" si="46"/>
        <v>Oct</v>
      </c>
      <c r="F612" s="9">
        <v>25</v>
      </c>
      <c r="G612" s="14">
        <f t="shared" si="47"/>
        <v>31710</v>
      </c>
      <c r="H612" s="11">
        <f t="shared" si="48"/>
        <v>36</v>
      </c>
      <c r="I612" s="9">
        <v>0</v>
      </c>
      <c r="J612" s="30">
        <v>5266.37</v>
      </c>
      <c r="K612" s="9" t="s">
        <v>11</v>
      </c>
      <c r="L612" s="9" t="s">
        <v>11</v>
      </c>
      <c r="M612" s="9" t="s">
        <v>23</v>
      </c>
      <c r="N612" s="11" t="str">
        <f t="shared" si="49"/>
        <v>R1012</v>
      </c>
    </row>
    <row r="613" spans="1:14" x14ac:dyDescent="0.3">
      <c r="A613" s="9" t="s">
        <v>644</v>
      </c>
      <c r="B613" s="9">
        <v>1986</v>
      </c>
      <c r="C613" s="13">
        <f t="shared" si="45"/>
        <v>1986</v>
      </c>
      <c r="D613" s="9" t="s">
        <v>20</v>
      </c>
      <c r="E613" s="11" t="str">
        <f t="shared" si="46"/>
        <v>Sep</v>
      </c>
      <c r="F613" s="9">
        <v>20</v>
      </c>
      <c r="G613" s="14">
        <f t="shared" si="47"/>
        <v>31675</v>
      </c>
      <c r="H613" s="11">
        <f t="shared" si="48"/>
        <v>36</v>
      </c>
      <c r="I613" s="9">
        <v>0</v>
      </c>
      <c r="J613" s="30">
        <v>5267.82</v>
      </c>
      <c r="K613" s="9" t="s">
        <v>11</v>
      </c>
      <c r="L613" s="9" t="s">
        <v>11</v>
      </c>
      <c r="M613" s="9" t="s">
        <v>23</v>
      </c>
      <c r="N613" s="11" t="str">
        <f t="shared" si="49"/>
        <v>R1012</v>
      </c>
    </row>
    <row r="614" spans="1:14" x14ac:dyDescent="0.3">
      <c r="A614" s="9" t="s">
        <v>645</v>
      </c>
      <c r="B614" s="9">
        <v>1986</v>
      </c>
      <c r="C614" s="13">
        <f t="shared" si="45"/>
        <v>1986</v>
      </c>
      <c r="D614" s="9" t="s">
        <v>36</v>
      </c>
      <c r="E614" s="11" t="str">
        <f t="shared" si="46"/>
        <v>Oct</v>
      </c>
      <c r="F614" s="9">
        <v>20</v>
      </c>
      <c r="G614" s="14">
        <f t="shared" si="47"/>
        <v>31705</v>
      </c>
      <c r="H614" s="11">
        <f t="shared" si="48"/>
        <v>36</v>
      </c>
      <c r="I614" s="9">
        <v>0</v>
      </c>
      <c r="J614" s="30">
        <v>5272.18</v>
      </c>
      <c r="K614" s="9" t="s">
        <v>11</v>
      </c>
      <c r="L614" s="9" t="s">
        <v>12</v>
      </c>
      <c r="M614" s="9" t="s">
        <v>23</v>
      </c>
      <c r="N614" s="11" t="str">
        <f t="shared" si="49"/>
        <v>R1012</v>
      </c>
    </row>
    <row r="615" spans="1:14" x14ac:dyDescent="0.3">
      <c r="A615" s="9" t="s">
        <v>646</v>
      </c>
      <c r="B615" s="9">
        <v>1987</v>
      </c>
      <c r="C615" s="13">
        <f t="shared" si="45"/>
        <v>1987</v>
      </c>
      <c r="D615" s="9" t="s">
        <v>20</v>
      </c>
      <c r="E615" s="11" t="str">
        <f t="shared" si="46"/>
        <v>Sep</v>
      </c>
      <c r="F615" s="9">
        <v>1</v>
      </c>
      <c r="G615" s="14">
        <f t="shared" si="47"/>
        <v>32021</v>
      </c>
      <c r="H615" s="11">
        <f t="shared" si="48"/>
        <v>35</v>
      </c>
      <c r="I615" s="9">
        <v>3</v>
      </c>
      <c r="J615" s="30">
        <v>5275.86</v>
      </c>
      <c r="K615" s="9" t="s">
        <v>11</v>
      </c>
      <c r="L615" s="9" t="s">
        <v>11</v>
      </c>
      <c r="M615" s="9" t="s">
        <v>13</v>
      </c>
      <c r="N615" s="11" t="str">
        <f t="shared" si="49"/>
        <v>R1013</v>
      </c>
    </row>
    <row r="616" spans="1:14" x14ac:dyDescent="0.3">
      <c r="A616" s="9" t="s">
        <v>647</v>
      </c>
      <c r="B616" s="9">
        <v>1974</v>
      </c>
      <c r="C616" s="13">
        <f t="shared" si="45"/>
        <v>1974</v>
      </c>
      <c r="D616" s="9" t="s">
        <v>15</v>
      </c>
      <c r="E616" s="11" t="str">
        <f t="shared" si="46"/>
        <v>Nov</v>
      </c>
      <c r="F616" s="9">
        <v>12</v>
      </c>
      <c r="G616" s="14">
        <f t="shared" si="47"/>
        <v>27345</v>
      </c>
      <c r="H616" s="11">
        <f t="shared" si="48"/>
        <v>48</v>
      </c>
      <c r="I616" s="9">
        <v>0</v>
      </c>
      <c r="J616" s="30">
        <v>5291.71</v>
      </c>
      <c r="K616" s="9" t="s">
        <v>11</v>
      </c>
      <c r="L616" s="9" t="s">
        <v>11</v>
      </c>
      <c r="M616" s="9" t="s">
        <v>23</v>
      </c>
      <c r="N616" s="11" t="str">
        <f t="shared" si="49"/>
        <v>R1012</v>
      </c>
    </row>
    <row r="617" spans="1:14" x14ac:dyDescent="0.3">
      <c r="A617" s="9" t="s">
        <v>648</v>
      </c>
      <c r="B617" s="9">
        <v>2004</v>
      </c>
      <c r="C617" s="13">
        <f t="shared" si="45"/>
        <v>2004</v>
      </c>
      <c r="D617" s="9" t="s">
        <v>34</v>
      </c>
      <c r="E617" s="11" t="str">
        <f t="shared" si="46"/>
        <v>Aug</v>
      </c>
      <c r="F617" s="9">
        <v>22</v>
      </c>
      <c r="G617" s="14">
        <f t="shared" si="47"/>
        <v>38221</v>
      </c>
      <c r="H617" s="11">
        <f t="shared" si="48"/>
        <v>18</v>
      </c>
      <c r="I617" s="9">
        <v>0</v>
      </c>
      <c r="J617" s="30">
        <v>5293.67</v>
      </c>
      <c r="K617" s="9" t="s">
        <v>11</v>
      </c>
      <c r="L617" s="9" t="s">
        <v>11</v>
      </c>
      <c r="M617" s="9" t="s">
        <v>631</v>
      </c>
      <c r="N617" s="11" t="str">
        <f t="shared" si="49"/>
        <v>R1022</v>
      </c>
    </row>
    <row r="618" spans="1:14" x14ac:dyDescent="0.3">
      <c r="A618" s="9" t="s">
        <v>649</v>
      </c>
      <c r="B618" s="9">
        <v>2000</v>
      </c>
      <c r="C618" s="13">
        <f t="shared" si="45"/>
        <v>2000</v>
      </c>
      <c r="D618" s="9" t="s">
        <v>20</v>
      </c>
      <c r="E618" s="11" t="str">
        <f t="shared" si="46"/>
        <v>Sep</v>
      </c>
      <c r="F618" s="9">
        <v>9</v>
      </c>
      <c r="G618" s="14">
        <f t="shared" si="47"/>
        <v>36778</v>
      </c>
      <c r="H618" s="11">
        <f t="shared" si="48"/>
        <v>22</v>
      </c>
      <c r="I618" s="9">
        <v>0</v>
      </c>
      <c r="J618" s="30">
        <v>5306.7</v>
      </c>
      <c r="K618" s="9" t="s">
        <v>11</v>
      </c>
      <c r="L618" s="9" t="s">
        <v>12</v>
      </c>
      <c r="M618" s="9" t="s">
        <v>23</v>
      </c>
      <c r="N618" s="11" t="str">
        <f t="shared" si="49"/>
        <v>R1012</v>
      </c>
    </row>
    <row r="619" spans="1:14" x14ac:dyDescent="0.3">
      <c r="A619" s="9" t="s">
        <v>650</v>
      </c>
      <c r="B619" s="9">
        <v>1994</v>
      </c>
      <c r="C619" s="13">
        <f t="shared" si="45"/>
        <v>1994</v>
      </c>
      <c r="D619" s="9" t="s">
        <v>15</v>
      </c>
      <c r="E619" s="11" t="str">
        <f t="shared" si="46"/>
        <v>Nov</v>
      </c>
      <c r="F619" s="9">
        <v>13</v>
      </c>
      <c r="G619" s="14">
        <f t="shared" si="47"/>
        <v>34651</v>
      </c>
      <c r="H619" s="11">
        <f t="shared" si="48"/>
        <v>28</v>
      </c>
      <c r="I619" s="9">
        <v>3</v>
      </c>
      <c r="J619" s="30">
        <v>5312.17</v>
      </c>
      <c r="K619" s="9" t="s">
        <v>11</v>
      </c>
      <c r="L619" s="9" t="s">
        <v>11</v>
      </c>
      <c r="M619" s="9" t="s">
        <v>23</v>
      </c>
      <c r="N619" s="11" t="str">
        <f t="shared" si="49"/>
        <v>R1012</v>
      </c>
    </row>
    <row r="620" spans="1:14" x14ac:dyDescent="0.3">
      <c r="A620" s="9" t="s">
        <v>651</v>
      </c>
      <c r="B620" s="9">
        <v>1974</v>
      </c>
      <c r="C620" s="13">
        <f t="shared" si="45"/>
        <v>1974</v>
      </c>
      <c r="D620" s="9" t="s">
        <v>20</v>
      </c>
      <c r="E620" s="11" t="str">
        <f t="shared" si="46"/>
        <v>Sep</v>
      </c>
      <c r="F620" s="9">
        <v>2</v>
      </c>
      <c r="G620" s="14">
        <f t="shared" si="47"/>
        <v>27274</v>
      </c>
      <c r="H620" s="11">
        <f t="shared" si="48"/>
        <v>48</v>
      </c>
      <c r="I620" s="9">
        <v>0</v>
      </c>
      <c r="J620" s="30">
        <v>5322.24</v>
      </c>
      <c r="K620" s="9" t="s">
        <v>11</v>
      </c>
      <c r="L620" s="9" t="s">
        <v>16</v>
      </c>
      <c r="M620" s="9" t="s">
        <v>23</v>
      </c>
      <c r="N620" s="11" t="str">
        <f t="shared" si="49"/>
        <v>R1012</v>
      </c>
    </row>
    <row r="621" spans="1:14" x14ac:dyDescent="0.3">
      <c r="A621" s="9" t="s">
        <v>652</v>
      </c>
      <c r="B621" s="9">
        <v>1992</v>
      </c>
      <c r="C621" s="13">
        <f t="shared" si="45"/>
        <v>1992</v>
      </c>
      <c r="D621" s="9" t="s">
        <v>18</v>
      </c>
      <c r="E621" s="11" t="str">
        <f t="shared" si="46"/>
        <v>Jun</v>
      </c>
      <c r="F621" s="9">
        <v>18</v>
      </c>
      <c r="G621" s="14">
        <f t="shared" si="47"/>
        <v>33773</v>
      </c>
      <c r="H621" s="11">
        <f t="shared" si="48"/>
        <v>30</v>
      </c>
      <c r="I621" s="9">
        <v>3</v>
      </c>
      <c r="J621" s="30">
        <v>5325.65</v>
      </c>
      <c r="K621" s="9" t="s">
        <v>11</v>
      </c>
      <c r="L621" s="9" t="s">
        <v>16</v>
      </c>
      <c r="M621" s="9" t="s">
        <v>41</v>
      </c>
      <c r="N621" s="11" t="str">
        <f t="shared" si="49"/>
        <v>R1011</v>
      </c>
    </row>
    <row r="622" spans="1:14" x14ac:dyDescent="0.3">
      <c r="A622" s="9" t="s">
        <v>653</v>
      </c>
      <c r="B622" s="9">
        <v>1991</v>
      </c>
      <c r="C622" s="13">
        <f t="shared" si="45"/>
        <v>1991</v>
      </c>
      <c r="D622" s="9" t="s">
        <v>34</v>
      </c>
      <c r="E622" s="11" t="str">
        <f t="shared" si="46"/>
        <v>Aug</v>
      </c>
      <c r="F622" s="9">
        <v>28</v>
      </c>
      <c r="G622" s="14">
        <f t="shared" si="47"/>
        <v>33478</v>
      </c>
      <c r="H622" s="11">
        <f t="shared" si="48"/>
        <v>31</v>
      </c>
      <c r="I622" s="9">
        <v>2</v>
      </c>
      <c r="J622" s="30">
        <v>5327.4</v>
      </c>
      <c r="K622" s="9" t="s">
        <v>11</v>
      </c>
      <c r="L622" s="9" t="s">
        <v>16</v>
      </c>
      <c r="M622" s="9" t="s">
        <v>23</v>
      </c>
      <c r="N622" s="11" t="str">
        <f t="shared" si="49"/>
        <v>R1012</v>
      </c>
    </row>
    <row r="623" spans="1:14" x14ac:dyDescent="0.3">
      <c r="A623" s="9" t="s">
        <v>654</v>
      </c>
      <c r="B623" s="9">
        <v>1972</v>
      </c>
      <c r="C623" s="13">
        <f t="shared" si="45"/>
        <v>1972</v>
      </c>
      <c r="D623" s="9" t="s">
        <v>30</v>
      </c>
      <c r="E623" s="11" t="str">
        <f t="shared" si="46"/>
        <v>Dec</v>
      </c>
      <c r="F623" s="9">
        <v>15</v>
      </c>
      <c r="G623" s="14">
        <f t="shared" si="47"/>
        <v>26648</v>
      </c>
      <c r="H623" s="11">
        <f t="shared" si="48"/>
        <v>50</v>
      </c>
      <c r="I623" s="9">
        <v>0</v>
      </c>
      <c r="J623" s="30">
        <v>5344.81</v>
      </c>
      <c r="K623" s="9" t="s">
        <v>11</v>
      </c>
      <c r="L623" s="9" t="s">
        <v>12</v>
      </c>
      <c r="M623" s="9" t="s">
        <v>13</v>
      </c>
      <c r="N623" s="11" t="str">
        <f t="shared" si="49"/>
        <v>R1013</v>
      </c>
    </row>
    <row r="624" spans="1:14" x14ac:dyDescent="0.3">
      <c r="A624" s="9" t="s">
        <v>655</v>
      </c>
      <c r="B624" s="9">
        <v>1989</v>
      </c>
      <c r="C624" s="13">
        <f t="shared" si="45"/>
        <v>1989</v>
      </c>
      <c r="D624" s="9" t="s">
        <v>15</v>
      </c>
      <c r="E624" s="11" t="str">
        <f t="shared" si="46"/>
        <v>Nov</v>
      </c>
      <c r="F624" s="9">
        <v>7</v>
      </c>
      <c r="G624" s="14">
        <f t="shared" si="47"/>
        <v>32819</v>
      </c>
      <c r="H624" s="11">
        <f t="shared" si="48"/>
        <v>33</v>
      </c>
      <c r="I624" s="9">
        <v>1</v>
      </c>
      <c r="J624" s="30">
        <v>5354.07</v>
      </c>
      <c r="K624" s="9" t="s">
        <v>11</v>
      </c>
      <c r="L624" s="9" t="s">
        <v>12</v>
      </c>
      <c r="M624" s="9" t="s">
        <v>246</v>
      </c>
      <c r="N624" s="11" t="str">
        <f t="shared" si="49"/>
        <v>R1024</v>
      </c>
    </row>
    <row r="625" spans="1:14" x14ac:dyDescent="0.3">
      <c r="A625" s="9" t="s">
        <v>656</v>
      </c>
      <c r="B625" s="9">
        <v>1994</v>
      </c>
      <c r="C625" s="13">
        <f t="shared" si="45"/>
        <v>1994</v>
      </c>
      <c r="D625" s="9" t="s">
        <v>30</v>
      </c>
      <c r="E625" s="11" t="str">
        <f t="shared" si="46"/>
        <v>Dec</v>
      </c>
      <c r="F625" s="9">
        <v>7</v>
      </c>
      <c r="G625" s="14">
        <f t="shared" si="47"/>
        <v>34675</v>
      </c>
      <c r="H625" s="11">
        <f t="shared" si="48"/>
        <v>28</v>
      </c>
      <c r="I625" s="9">
        <v>0</v>
      </c>
      <c r="J625" s="30">
        <v>5364.66</v>
      </c>
      <c r="K625" s="9" t="s">
        <v>11</v>
      </c>
      <c r="L625" s="9" t="s">
        <v>16</v>
      </c>
      <c r="M625" s="9" t="s">
        <v>41</v>
      </c>
      <c r="N625" s="11" t="str">
        <f t="shared" si="49"/>
        <v>R1011</v>
      </c>
    </row>
    <row r="626" spans="1:14" x14ac:dyDescent="0.3">
      <c r="A626" s="9" t="s">
        <v>657</v>
      </c>
      <c r="B626" s="9">
        <v>1986</v>
      </c>
      <c r="C626" s="13">
        <f t="shared" si="45"/>
        <v>1986</v>
      </c>
      <c r="D626" s="9" t="s">
        <v>18</v>
      </c>
      <c r="E626" s="11" t="str">
        <f t="shared" si="46"/>
        <v>Jun</v>
      </c>
      <c r="F626" s="9">
        <v>1</v>
      </c>
      <c r="G626" s="14">
        <f t="shared" si="47"/>
        <v>31564</v>
      </c>
      <c r="H626" s="11">
        <f t="shared" si="48"/>
        <v>37</v>
      </c>
      <c r="I626" s="9">
        <v>1</v>
      </c>
      <c r="J626" s="30">
        <v>5373.36</v>
      </c>
      <c r="K626" s="9" t="s">
        <v>11</v>
      </c>
      <c r="L626" s="9" t="s">
        <v>11</v>
      </c>
      <c r="M626" s="9" t="s">
        <v>23</v>
      </c>
      <c r="N626" s="11" t="str">
        <f t="shared" si="49"/>
        <v>R1012</v>
      </c>
    </row>
    <row r="627" spans="1:14" x14ac:dyDescent="0.3">
      <c r="A627" s="9" t="s">
        <v>658</v>
      </c>
      <c r="B627" s="9">
        <v>1989</v>
      </c>
      <c r="C627" s="13">
        <f t="shared" si="45"/>
        <v>1989</v>
      </c>
      <c r="D627" s="9" t="s">
        <v>15</v>
      </c>
      <c r="E627" s="11" t="str">
        <f t="shared" si="46"/>
        <v>Nov</v>
      </c>
      <c r="F627" s="9">
        <v>18</v>
      </c>
      <c r="G627" s="14">
        <f t="shared" si="47"/>
        <v>32830</v>
      </c>
      <c r="H627" s="11">
        <f t="shared" si="48"/>
        <v>33</v>
      </c>
      <c r="I627" s="9">
        <v>2</v>
      </c>
      <c r="J627" s="30">
        <v>5375.04</v>
      </c>
      <c r="K627" s="9" t="s">
        <v>11</v>
      </c>
      <c r="L627" s="9" t="s">
        <v>16</v>
      </c>
      <c r="M627" s="9" t="s">
        <v>41</v>
      </c>
      <c r="N627" s="11" t="str">
        <f t="shared" si="49"/>
        <v>R1011</v>
      </c>
    </row>
    <row r="628" spans="1:14" x14ac:dyDescent="0.3">
      <c r="A628" s="9" t="s">
        <v>659</v>
      </c>
      <c r="B628" s="9">
        <v>1986</v>
      </c>
      <c r="C628" s="13">
        <f t="shared" si="45"/>
        <v>1986</v>
      </c>
      <c r="D628" s="9" t="s">
        <v>10</v>
      </c>
      <c r="E628" s="11" t="str">
        <f t="shared" si="46"/>
        <v>Jul</v>
      </c>
      <c r="F628" s="9">
        <v>22</v>
      </c>
      <c r="G628" s="14">
        <f t="shared" si="47"/>
        <v>31615</v>
      </c>
      <c r="H628" s="11">
        <f t="shared" si="48"/>
        <v>36</v>
      </c>
      <c r="I628" s="9">
        <v>1</v>
      </c>
      <c r="J628" s="30">
        <v>5377.46</v>
      </c>
      <c r="K628" s="9" t="s">
        <v>11</v>
      </c>
      <c r="L628" s="9" t="s">
        <v>12</v>
      </c>
      <c r="M628" s="9" t="s">
        <v>23</v>
      </c>
      <c r="N628" s="11" t="str">
        <f t="shared" si="49"/>
        <v>R1012</v>
      </c>
    </row>
    <row r="629" spans="1:14" x14ac:dyDescent="0.3">
      <c r="A629" s="9" t="s">
        <v>660</v>
      </c>
      <c r="B629" s="9">
        <v>1984</v>
      </c>
      <c r="C629" s="13">
        <f t="shared" si="45"/>
        <v>1984</v>
      </c>
      <c r="D629" s="9" t="s">
        <v>18</v>
      </c>
      <c r="E629" s="11" t="str">
        <f t="shared" si="46"/>
        <v>Jun</v>
      </c>
      <c r="F629" s="9">
        <v>1</v>
      </c>
      <c r="G629" s="14">
        <f t="shared" si="47"/>
        <v>30834</v>
      </c>
      <c r="H629" s="11">
        <f t="shared" si="48"/>
        <v>39</v>
      </c>
      <c r="I629" s="9">
        <v>0</v>
      </c>
      <c r="J629" s="30">
        <v>5383.54</v>
      </c>
      <c r="K629" s="9" t="s">
        <v>11</v>
      </c>
      <c r="L629" s="9" t="s">
        <v>12</v>
      </c>
      <c r="M629" s="9" t="s">
        <v>41</v>
      </c>
      <c r="N629" s="11" t="str">
        <f t="shared" si="49"/>
        <v>R1011</v>
      </c>
    </row>
    <row r="630" spans="1:14" x14ac:dyDescent="0.3">
      <c r="A630" s="9" t="s">
        <v>661</v>
      </c>
      <c r="B630" s="9">
        <v>1988</v>
      </c>
      <c r="C630" s="13">
        <f t="shared" si="45"/>
        <v>1988</v>
      </c>
      <c r="D630" s="9" t="s">
        <v>34</v>
      </c>
      <c r="E630" s="11" t="str">
        <f t="shared" si="46"/>
        <v>Aug</v>
      </c>
      <c r="F630" s="9">
        <v>8</v>
      </c>
      <c r="G630" s="14">
        <f t="shared" si="47"/>
        <v>32363</v>
      </c>
      <c r="H630" s="11">
        <f t="shared" si="48"/>
        <v>34</v>
      </c>
      <c r="I630" s="9">
        <v>1</v>
      </c>
      <c r="J630" s="30">
        <v>5385.34</v>
      </c>
      <c r="K630" s="9" t="s">
        <v>11</v>
      </c>
      <c r="L630" s="9" t="s">
        <v>12</v>
      </c>
      <c r="M630" s="9" t="s">
        <v>23</v>
      </c>
      <c r="N630" s="11" t="str">
        <f t="shared" si="49"/>
        <v>R1012</v>
      </c>
    </row>
    <row r="631" spans="1:14" x14ac:dyDescent="0.3">
      <c r="A631" s="9" t="s">
        <v>662</v>
      </c>
      <c r="B631" s="9">
        <v>1989</v>
      </c>
      <c r="C631" s="13">
        <f t="shared" si="45"/>
        <v>1989</v>
      </c>
      <c r="D631" s="9" t="s">
        <v>15</v>
      </c>
      <c r="E631" s="11" t="str">
        <f t="shared" si="46"/>
        <v>Nov</v>
      </c>
      <c r="F631" s="9">
        <v>6</v>
      </c>
      <c r="G631" s="14">
        <f t="shared" si="47"/>
        <v>32818</v>
      </c>
      <c r="H631" s="11">
        <f t="shared" si="48"/>
        <v>33</v>
      </c>
      <c r="I631" s="9">
        <v>3</v>
      </c>
      <c r="J631" s="30">
        <v>5396.44</v>
      </c>
      <c r="K631" s="9" t="s">
        <v>11</v>
      </c>
      <c r="L631" s="9" t="s">
        <v>12</v>
      </c>
      <c r="M631" s="9" t="s">
        <v>13</v>
      </c>
      <c r="N631" s="11" t="str">
        <f t="shared" si="49"/>
        <v>R1013</v>
      </c>
    </row>
    <row r="632" spans="1:14" x14ac:dyDescent="0.3">
      <c r="A632" s="9" t="s">
        <v>663</v>
      </c>
      <c r="B632" s="9">
        <v>1984</v>
      </c>
      <c r="C632" s="13">
        <f t="shared" si="45"/>
        <v>1984</v>
      </c>
      <c r="D632" s="9" t="s">
        <v>20</v>
      </c>
      <c r="E632" s="11" t="str">
        <f t="shared" si="46"/>
        <v>Sep</v>
      </c>
      <c r="F632" s="9">
        <v>3</v>
      </c>
      <c r="G632" s="14">
        <f t="shared" si="47"/>
        <v>30928</v>
      </c>
      <c r="H632" s="11">
        <f t="shared" si="48"/>
        <v>38</v>
      </c>
      <c r="I632" s="9">
        <v>0</v>
      </c>
      <c r="J632" s="30">
        <v>5397.62</v>
      </c>
      <c r="K632" s="9" t="s">
        <v>11</v>
      </c>
      <c r="L632" s="9" t="s">
        <v>11</v>
      </c>
      <c r="M632" s="9" t="s">
        <v>13</v>
      </c>
      <c r="N632" s="11" t="str">
        <f t="shared" si="49"/>
        <v>R1013</v>
      </c>
    </row>
    <row r="633" spans="1:14" x14ac:dyDescent="0.3">
      <c r="A633" s="9" t="s">
        <v>664</v>
      </c>
      <c r="B633" s="9">
        <v>1984</v>
      </c>
      <c r="C633" s="13">
        <f t="shared" si="45"/>
        <v>1984</v>
      </c>
      <c r="D633" s="9" t="s">
        <v>34</v>
      </c>
      <c r="E633" s="11" t="str">
        <f t="shared" si="46"/>
        <v>Aug</v>
      </c>
      <c r="F633" s="9">
        <v>1</v>
      </c>
      <c r="G633" s="14">
        <f t="shared" si="47"/>
        <v>30895</v>
      </c>
      <c r="H633" s="11">
        <f t="shared" si="48"/>
        <v>38</v>
      </c>
      <c r="I633" s="9">
        <v>0</v>
      </c>
      <c r="J633" s="30">
        <v>5400.98</v>
      </c>
      <c r="K633" s="9" t="s">
        <v>11</v>
      </c>
      <c r="L633" s="9" t="s">
        <v>11</v>
      </c>
      <c r="M633" s="9" t="s">
        <v>13</v>
      </c>
      <c r="N633" s="11" t="str">
        <f t="shared" si="49"/>
        <v>R1013</v>
      </c>
    </row>
    <row r="634" spans="1:14" x14ac:dyDescent="0.3">
      <c r="A634" s="9" t="s">
        <v>665</v>
      </c>
      <c r="B634" s="9">
        <v>1985</v>
      </c>
      <c r="C634" s="13">
        <f t="shared" si="45"/>
        <v>1985</v>
      </c>
      <c r="D634" s="9" t="s">
        <v>30</v>
      </c>
      <c r="E634" s="11" t="str">
        <f t="shared" si="46"/>
        <v>Dec</v>
      </c>
      <c r="F634" s="9">
        <v>23</v>
      </c>
      <c r="G634" s="14">
        <f t="shared" si="47"/>
        <v>31404</v>
      </c>
      <c r="H634" s="11">
        <f t="shared" si="48"/>
        <v>37</v>
      </c>
      <c r="I634" s="9">
        <v>3</v>
      </c>
      <c r="J634" s="30">
        <v>5402.89</v>
      </c>
      <c r="K634" s="9" t="s">
        <v>11</v>
      </c>
      <c r="L634" s="9" t="s">
        <v>16</v>
      </c>
      <c r="M634" s="9" t="s">
        <v>13</v>
      </c>
      <c r="N634" s="11" t="str">
        <f t="shared" si="49"/>
        <v>R1013</v>
      </c>
    </row>
    <row r="635" spans="1:14" x14ac:dyDescent="0.3">
      <c r="A635" s="9" t="s">
        <v>666</v>
      </c>
      <c r="B635" s="9">
        <v>1975</v>
      </c>
      <c r="C635" s="13">
        <f t="shared" si="45"/>
        <v>1975</v>
      </c>
      <c r="D635" s="9" t="s">
        <v>20</v>
      </c>
      <c r="E635" s="11" t="str">
        <f t="shared" si="46"/>
        <v>Sep</v>
      </c>
      <c r="F635" s="9">
        <v>27</v>
      </c>
      <c r="G635" s="14">
        <f t="shared" si="47"/>
        <v>27664</v>
      </c>
      <c r="H635" s="11">
        <f t="shared" si="48"/>
        <v>47</v>
      </c>
      <c r="I635" s="9">
        <v>1</v>
      </c>
      <c r="J635" s="30">
        <v>5411.99</v>
      </c>
      <c r="K635" s="9" t="s">
        <v>11</v>
      </c>
      <c r="L635" s="9" t="s">
        <v>12</v>
      </c>
      <c r="M635" s="9" t="s">
        <v>23</v>
      </c>
      <c r="N635" s="11" t="str">
        <f t="shared" si="49"/>
        <v>R1012</v>
      </c>
    </row>
    <row r="636" spans="1:14" x14ac:dyDescent="0.3">
      <c r="A636" s="9" t="s">
        <v>667</v>
      </c>
      <c r="B636" s="9">
        <v>1982</v>
      </c>
      <c r="C636" s="13">
        <f t="shared" si="45"/>
        <v>1982</v>
      </c>
      <c r="D636" s="9" t="s">
        <v>20</v>
      </c>
      <c r="E636" s="11" t="str">
        <f t="shared" si="46"/>
        <v>Sep</v>
      </c>
      <c r="F636" s="9">
        <v>27</v>
      </c>
      <c r="G636" s="14">
        <f t="shared" si="47"/>
        <v>30221</v>
      </c>
      <c r="H636" s="11">
        <f t="shared" si="48"/>
        <v>40</v>
      </c>
      <c r="I636" s="9">
        <v>0</v>
      </c>
      <c r="J636" s="30">
        <v>5415.66</v>
      </c>
      <c r="K636" s="9" t="s">
        <v>11</v>
      </c>
      <c r="L636" s="9" t="s">
        <v>12</v>
      </c>
      <c r="M636" s="9" t="s">
        <v>13</v>
      </c>
      <c r="N636" s="11" t="str">
        <f t="shared" si="49"/>
        <v>R1013</v>
      </c>
    </row>
    <row r="637" spans="1:14" x14ac:dyDescent="0.3">
      <c r="A637" s="9" t="s">
        <v>668</v>
      </c>
      <c r="B637" s="9">
        <v>1991</v>
      </c>
      <c r="C637" s="13">
        <f t="shared" si="45"/>
        <v>1991</v>
      </c>
      <c r="D637" s="9" t="s">
        <v>10</v>
      </c>
      <c r="E637" s="11" t="str">
        <f t="shared" si="46"/>
        <v>Jul</v>
      </c>
      <c r="F637" s="9">
        <v>6</v>
      </c>
      <c r="G637" s="14">
        <f t="shared" si="47"/>
        <v>33425</v>
      </c>
      <c r="H637" s="11">
        <f t="shared" si="48"/>
        <v>31</v>
      </c>
      <c r="I637" s="9">
        <v>3</v>
      </c>
      <c r="J637" s="30">
        <v>5425.02</v>
      </c>
      <c r="K637" s="9" t="s">
        <v>11</v>
      </c>
      <c r="L637" s="9" t="s">
        <v>16</v>
      </c>
      <c r="M637" s="9" t="s">
        <v>23</v>
      </c>
      <c r="N637" s="11" t="str">
        <f t="shared" si="49"/>
        <v>R1012</v>
      </c>
    </row>
    <row r="638" spans="1:14" x14ac:dyDescent="0.3">
      <c r="A638" s="9" t="s">
        <v>669</v>
      </c>
      <c r="B638" s="9">
        <v>1992</v>
      </c>
      <c r="C638" s="13">
        <f t="shared" si="45"/>
        <v>1992</v>
      </c>
      <c r="D638" s="9" t="s">
        <v>20</v>
      </c>
      <c r="E638" s="11" t="str">
        <f t="shared" si="46"/>
        <v>Sep</v>
      </c>
      <c r="F638" s="9">
        <v>17</v>
      </c>
      <c r="G638" s="14">
        <f t="shared" si="47"/>
        <v>33864</v>
      </c>
      <c r="H638" s="11">
        <f t="shared" si="48"/>
        <v>30</v>
      </c>
      <c r="I638" s="9">
        <v>3</v>
      </c>
      <c r="J638" s="30">
        <v>5428.73</v>
      </c>
      <c r="K638" s="9" t="s">
        <v>12</v>
      </c>
      <c r="L638" s="9" t="s">
        <v>16</v>
      </c>
      <c r="M638" s="9" t="s">
        <v>355</v>
      </c>
      <c r="N638" s="11" t="str">
        <f t="shared" si="49"/>
        <v>R1017</v>
      </c>
    </row>
    <row r="639" spans="1:14" x14ac:dyDescent="0.3">
      <c r="A639" s="9" t="s">
        <v>670</v>
      </c>
      <c r="B639" s="9">
        <v>1978</v>
      </c>
      <c r="C639" s="13">
        <f t="shared" si="45"/>
        <v>1978</v>
      </c>
      <c r="D639" s="9" t="s">
        <v>18</v>
      </c>
      <c r="E639" s="11" t="str">
        <f t="shared" si="46"/>
        <v>Jun</v>
      </c>
      <c r="F639" s="9">
        <v>8</v>
      </c>
      <c r="G639" s="14">
        <f t="shared" si="47"/>
        <v>28649</v>
      </c>
      <c r="H639" s="11">
        <f t="shared" si="48"/>
        <v>45</v>
      </c>
      <c r="I639" s="9">
        <v>2</v>
      </c>
      <c r="J639" s="30">
        <v>5428.98</v>
      </c>
      <c r="K639" s="9" t="s">
        <v>11</v>
      </c>
      <c r="L639" s="9" t="s">
        <v>11</v>
      </c>
      <c r="M639" s="9" t="s">
        <v>23</v>
      </c>
      <c r="N639" s="11" t="str">
        <f t="shared" si="49"/>
        <v>R1012</v>
      </c>
    </row>
    <row r="640" spans="1:14" x14ac:dyDescent="0.3">
      <c r="A640" s="9" t="s">
        <v>671</v>
      </c>
      <c r="B640" s="9">
        <v>1982</v>
      </c>
      <c r="C640" s="13">
        <f t="shared" si="45"/>
        <v>1982</v>
      </c>
      <c r="D640" s="9" t="s">
        <v>34</v>
      </c>
      <c r="E640" s="11" t="str">
        <f t="shared" si="46"/>
        <v>Aug</v>
      </c>
      <c r="F640" s="9">
        <v>25</v>
      </c>
      <c r="G640" s="14">
        <f t="shared" si="47"/>
        <v>30188</v>
      </c>
      <c r="H640" s="11">
        <f t="shared" si="48"/>
        <v>40</v>
      </c>
      <c r="I640" s="9">
        <v>0</v>
      </c>
      <c r="J640" s="30">
        <v>5438.75</v>
      </c>
      <c r="K640" s="9" t="s">
        <v>12</v>
      </c>
      <c r="L640" s="9" t="s">
        <v>11</v>
      </c>
      <c r="M640" s="9" t="s">
        <v>13</v>
      </c>
      <c r="N640" s="11" t="str">
        <f t="shared" si="49"/>
        <v>R1013</v>
      </c>
    </row>
    <row r="641" spans="1:14" x14ac:dyDescent="0.3">
      <c r="A641" s="9" t="s">
        <v>672</v>
      </c>
      <c r="B641" s="9">
        <v>1986</v>
      </c>
      <c r="C641" s="13">
        <f t="shared" si="45"/>
        <v>1986</v>
      </c>
      <c r="D641" s="9" t="s">
        <v>30</v>
      </c>
      <c r="E641" s="11" t="str">
        <f t="shared" si="46"/>
        <v>Dec</v>
      </c>
      <c r="F641" s="9">
        <v>25</v>
      </c>
      <c r="G641" s="14">
        <f t="shared" si="47"/>
        <v>31771</v>
      </c>
      <c r="H641" s="11">
        <f t="shared" si="48"/>
        <v>36</v>
      </c>
      <c r="I641" s="9">
        <v>0</v>
      </c>
      <c r="J641" s="30">
        <v>5458.05</v>
      </c>
      <c r="K641" s="9" t="s">
        <v>11</v>
      </c>
      <c r="L641" s="9" t="s">
        <v>11</v>
      </c>
      <c r="M641" s="9" t="s">
        <v>246</v>
      </c>
      <c r="N641" s="11" t="str">
        <f t="shared" si="49"/>
        <v>R1024</v>
      </c>
    </row>
    <row r="642" spans="1:14" x14ac:dyDescent="0.3">
      <c r="A642" s="9" t="s">
        <v>673</v>
      </c>
      <c r="B642" s="9">
        <v>1973</v>
      </c>
      <c r="C642" s="13">
        <f t="shared" si="45"/>
        <v>1973</v>
      </c>
      <c r="D642" s="9" t="s">
        <v>36</v>
      </c>
      <c r="E642" s="11" t="str">
        <f t="shared" si="46"/>
        <v>Oct</v>
      </c>
      <c r="F642" s="9">
        <v>24</v>
      </c>
      <c r="G642" s="14">
        <f t="shared" si="47"/>
        <v>26961</v>
      </c>
      <c r="H642" s="11">
        <f t="shared" si="48"/>
        <v>49</v>
      </c>
      <c r="I642" s="9">
        <v>0</v>
      </c>
      <c r="J642" s="30">
        <v>5466.88</v>
      </c>
      <c r="K642" s="9" t="s">
        <v>11</v>
      </c>
      <c r="L642" s="9" t="s">
        <v>11</v>
      </c>
      <c r="M642" s="9" t="s">
        <v>13</v>
      </c>
      <c r="N642" s="11" t="str">
        <f t="shared" si="49"/>
        <v>R1013</v>
      </c>
    </row>
    <row r="643" spans="1:14" x14ac:dyDescent="0.3">
      <c r="A643" s="9" t="s">
        <v>674</v>
      </c>
      <c r="B643" s="9">
        <v>1986</v>
      </c>
      <c r="C643" s="13">
        <f t="shared" ref="C643:C706" si="50">ROUND(IF(ISBLANK(B643),AVERAGE($B$2:$B$2344),B643),0)</f>
        <v>1986</v>
      </c>
      <c r="D643" s="9" t="s">
        <v>30</v>
      </c>
      <c r="E643" s="11" t="str">
        <f t="shared" ref="E643:E706" si="51">IF(ISBLANK(D643),"Sep",D643)</f>
        <v>Dec</v>
      </c>
      <c r="F643" s="9">
        <v>2</v>
      </c>
      <c r="G643" s="14">
        <f t="shared" ref="G643:G706" si="52">DATEVALUE(F643&amp;"-"&amp;E643&amp;"-"&amp;C643)</f>
        <v>31748</v>
      </c>
      <c r="H643" s="11">
        <f t="shared" ref="H643:H706" si="53">DATEDIF(G643,"08-06-2023","y")</f>
        <v>36</v>
      </c>
      <c r="I643" s="9">
        <v>0</v>
      </c>
      <c r="J643" s="30">
        <v>5469.01</v>
      </c>
      <c r="K643" s="9" t="s">
        <v>11</v>
      </c>
      <c r="L643" s="9" t="s">
        <v>11</v>
      </c>
      <c r="M643" s="9" t="s">
        <v>246</v>
      </c>
      <c r="N643" s="11" t="str">
        <f t="shared" ref="N643:N706" si="54">IF(ISBLANK(M643),"Unknown",M643)</f>
        <v>R1024</v>
      </c>
    </row>
    <row r="644" spans="1:14" x14ac:dyDescent="0.3">
      <c r="A644" s="9" t="s">
        <v>675</v>
      </c>
      <c r="B644" s="9">
        <v>1986</v>
      </c>
      <c r="C644" s="13">
        <f t="shared" si="50"/>
        <v>1986</v>
      </c>
      <c r="D644" s="9" t="s">
        <v>10</v>
      </c>
      <c r="E644" s="11" t="str">
        <f t="shared" si="51"/>
        <v>Jul</v>
      </c>
      <c r="F644" s="9">
        <v>12</v>
      </c>
      <c r="G644" s="14">
        <f t="shared" si="52"/>
        <v>31605</v>
      </c>
      <c r="H644" s="11">
        <f t="shared" si="53"/>
        <v>36</v>
      </c>
      <c r="I644" s="9">
        <v>1</v>
      </c>
      <c r="J644" s="30">
        <v>5472.45</v>
      </c>
      <c r="K644" s="9" t="s">
        <v>11</v>
      </c>
      <c r="L644" s="9" t="s">
        <v>12</v>
      </c>
      <c r="M644" s="9" t="s">
        <v>41</v>
      </c>
      <c r="N644" s="11" t="str">
        <f t="shared" si="54"/>
        <v>R1011</v>
      </c>
    </row>
    <row r="645" spans="1:14" x14ac:dyDescent="0.3">
      <c r="A645" s="9" t="s">
        <v>676</v>
      </c>
      <c r="B645" s="9">
        <v>1986</v>
      </c>
      <c r="C645" s="13">
        <f t="shared" si="50"/>
        <v>1986</v>
      </c>
      <c r="D645" s="9" t="s">
        <v>20</v>
      </c>
      <c r="E645" s="11" t="str">
        <f t="shared" si="51"/>
        <v>Sep</v>
      </c>
      <c r="F645" s="9">
        <v>30</v>
      </c>
      <c r="G645" s="14">
        <f t="shared" si="52"/>
        <v>31685</v>
      </c>
      <c r="H645" s="11">
        <f t="shared" si="53"/>
        <v>36</v>
      </c>
      <c r="I645" s="9">
        <v>1</v>
      </c>
      <c r="J645" s="30">
        <v>5478.04</v>
      </c>
      <c r="K645" s="9" t="s">
        <v>11</v>
      </c>
      <c r="L645" s="9" t="s">
        <v>12</v>
      </c>
      <c r="M645" s="9" t="s">
        <v>13</v>
      </c>
      <c r="N645" s="11" t="str">
        <f t="shared" si="54"/>
        <v>R1013</v>
      </c>
    </row>
    <row r="646" spans="1:14" x14ac:dyDescent="0.3">
      <c r="A646" s="9" t="s">
        <v>677</v>
      </c>
      <c r="B646" s="9">
        <v>1984</v>
      </c>
      <c r="C646" s="13">
        <f t="shared" si="50"/>
        <v>1984</v>
      </c>
      <c r="D646" s="9" t="s">
        <v>34</v>
      </c>
      <c r="E646" s="11" t="str">
        <f t="shared" si="51"/>
        <v>Aug</v>
      </c>
      <c r="F646" s="9">
        <v>26</v>
      </c>
      <c r="G646" s="14">
        <f t="shared" si="52"/>
        <v>30920</v>
      </c>
      <c r="H646" s="11">
        <f t="shared" si="53"/>
        <v>38</v>
      </c>
      <c r="I646" s="9">
        <v>1</v>
      </c>
      <c r="J646" s="30">
        <v>5484.47</v>
      </c>
      <c r="K646" s="9" t="s">
        <v>11</v>
      </c>
      <c r="L646" s="9" t="s">
        <v>11</v>
      </c>
      <c r="M646" s="9" t="s">
        <v>13</v>
      </c>
      <c r="N646" s="11" t="str">
        <f t="shared" si="54"/>
        <v>R1013</v>
      </c>
    </row>
    <row r="647" spans="1:14" x14ac:dyDescent="0.3">
      <c r="A647" s="9" t="s">
        <v>678</v>
      </c>
      <c r="B647" s="9">
        <v>1984</v>
      </c>
      <c r="C647" s="13">
        <f t="shared" si="50"/>
        <v>1984</v>
      </c>
      <c r="D647" s="9" t="s">
        <v>34</v>
      </c>
      <c r="E647" s="11" t="str">
        <f t="shared" si="51"/>
        <v>Aug</v>
      </c>
      <c r="F647" s="9">
        <v>17</v>
      </c>
      <c r="G647" s="14">
        <f t="shared" si="52"/>
        <v>30911</v>
      </c>
      <c r="H647" s="11">
        <f t="shared" si="53"/>
        <v>38</v>
      </c>
      <c r="I647" s="9">
        <v>1</v>
      </c>
      <c r="J647" s="30">
        <v>5488.26</v>
      </c>
      <c r="K647" s="9" t="s">
        <v>11</v>
      </c>
      <c r="L647" s="9" t="s">
        <v>12</v>
      </c>
      <c r="M647" s="9" t="s">
        <v>41</v>
      </c>
      <c r="N647" s="11" t="str">
        <f t="shared" si="54"/>
        <v>R1011</v>
      </c>
    </row>
    <row r="648" spans="1:14" x14ac:dyDescent="0.3">
      <c r="A648" s="9" t="s">
        <v>679</v>
      </c>
      <c r="B648" s="9">
        <v>1988</v>
      </c>
      <c r="C648" s="13">
        <f t="shared" si="50"/>
        <v>1988</v>
      </c>
      <c r="D648" s="9" t="s">
        <v>10</v>
      </c>
      <c r="E648" s="11" t="str">
        <f t="shared" si="51"/>
        <v>Jul</v>
      </c>
      <c r="F648" s="9">
        <v>29</v>
      </c>
      <c r="G648" s="14">
        <f t="shared" si="52"/>
        <v>32353</v>
      </c>
      <c r="H648" s="11">
        <f t="shared" si="53"/>
        <v>34</v>
      </c>
      <c r="I648" s="9">
        <v>3</v>
      </c>
      <c r="J648" s="30">
        <v>5503.36</v>
      </c>
      <c r="K648" s="9" t="s">
        <v>11</v>
      </c>
      <c r="L648" s="9" t="s">
        <v>11</v>
      </c>
      <c r="M648" s="9" t="s">
        <v>23</v>
      </c>
      <c r="N648" s="11" t="str">
        <f t="shared" si="54"/>
        <v>R1012</v>
      </c>
    </row>
    <row r="649" spans="1:14" x14ac:dyDescent="0.3">
      <c r="A649" s="9" t="s">
        <v>680</v>
      </c>
      <c r="B649" s="9">
        <v>1981</v>
      </c>
      <c r="C649" s="13">
        <f t="shared" si="50"/>
        <v>1981</v>
      </c>
      <c r="D649" s="9" t="s">
        <v>15</v>
      </c>
      <c r="E649" s="11" t="str">
        <f t="shared" si="51"/>
        <v>Nov</v>
      </c>
      <c r="F649" s="9">
        <v>7</v>
      </c>
      <c r="G649" s="14">
        <f t="shared" si="52"/>
        <v>29897</v>
      </c>
      <c r="H649" s="11">
        <f t="shared" si="53"/>
        <v>41</v>
      </c>
      <c r="I649" s="9">
        <v>1</v>
      </c>
      <c r="J649" s="30">
        <v>5539.4</v>
      </c>
      <c r="K649" s="9" t="s">
        <v>11</v>
      </c>
      <c r="L649" s="9" t="s">
        <v>11</v>
      </c>
      <c r="M649" s="9" t="s">
        <v>13</v>
      </c>
      <c r="N649" s="11" t="str">
        <f t="shared" si="54"/>
        <v>R1013</v>
      </c>
    </row>
    <row r="650" spans="1:14" x14ac:dyDescent="0.3">
      <c r="A650" s="9" t="s">
        <v>681</v>
      </c>
      <c r="B650" s="9">
        <v>1980</v>
      </c>
      <c r="C650" s="13">
        <f t="shared" si="50"/>
        <v>1980</v>
      </c>
      <c r="D650" s="9" t="s">
        <v>30</v>
      </c>
      <c r="E650" s="11" t="str">
        <f t="shared" si="51"/>
        <v>Dec</v>
      </c>
      <c r="F650" s="9">
        <v>7</v>
      </c>
      <c r="G650" s="14">
        <f t="shared" si="52"/>
        <v>29562</v>
      </c>
      <c r="H650" s="11">
        <f t="shared" si="53"/>
        <v>42</v>
      </c>
      <c r="I650" s="9">
        <v>2</v>
      </c>
      <c r="J650" s="30">
        <v>5540.35</v>
      </c>
      <c r="K650" s="9" t="s">
        <v>11</v>
      </c>
      <c r="L650" s="9" t="s">
        <v>11</v>
      </c>
      <c r="M650" s="9" t="s">
        <v>23</v>
      </c>
      <c r="N650" s="11" t="str">
        <f t="shared" si="54"/>
        <v>R1012</v>
      </c>
    </row>
    <row r="651" spans="1:14" x14ac:dyDescent="0.3">
      <c r="A651" s="9" t="s">
        <v>682</v>
      </c>
      <c r="B651" s="9">
        <v>1999</v>
      </c>
      <c r="C651" s="13">
        <f t="shared" si="50"/>
        <v>1999</v>
      </c>
      <c r="D651" s="9" t="s">
        <v>20</v>
      </c>
      <c r="E651" s="11" t="str">
        <f t="shared" si="51"/>
        <v>Sep</v>
      </c>
      <c r="F651" s="9">
        <v>22</v>
      </c>
      <c r="G651" s="14">
        <f t="shared" si="52"/>
        <v>36425</v>
      </c>
      <c r="H651" s="11">
        <f t="shared" si="53"/>
        <v>23</v>
      </c>
      <c r="I651" s="9">
        <v>0</v>
      </c>
      <c r="J651" s="30">
        <v>5552.61</v>
      </c>
      <c r="K651" s="9" t="s">
        <v>11</v>
      </c>
      <c r="L651" s="9" t="s">
        <v>12</v>
      </c>
      <c r="M651" s="9" t="s">
        <v>534</v>
      </c>
      <c r="N651" s="11" t="str">
        <f t="shared" si="54"/>
        <v>R1026</v>
      </c>
    </row>
    <row r="652" spans="1:14" x14ac:dyDescent="0.3">
      <c r="A652" s="9" t="s">
        <v>683</v>
      </c>
      <c r="B652" s="9">
        <v>1974</v>
      </c>
      <c r="C652" s="13">
        <f t="shared" si="50"/>
        <v>1974</v>
      </c>
      <c r="D652" s="9" t="s">
        <v>20</v>
      </c>
      <c r="E652" s="11" t="str">
        <f t="shared" si="51"/>
        <v>Sep</v>
      </c>
      <c r="F652" s="9">
        <v>18</v>
      </c>
      <c r="G652" s="14">
        <f t="shared" si="52"/>
        <v>27290</v>
      </c>
      <c r="H652" s="11">
        <f t="shared" si="53"/>
        <v>48</v>
      </c>
      <c r="I652" s="9">
        <v>0</v>
      </c>
      <c r="J652" s="30">
        <v>5576.35</v>
      </c>
      <c r="K652" s="9" t="s">
        <v>11</v>
      </c>
      <c r="L652" s="9" t="s">
        <v>12</v>
      </c>
      <c r="M652" s="9" t="s">
        <v>13</v>
      </c>
      <c r="N652" s="11" t="str">
        <f t="shared" si="54"/>
        <v>R1013</v>
      </c>
    </row>
    <row r="653" spans="1:14" x14ac:dyDescent="0.3">
      <c r="A653" s="9" t="s">
        <v>684</v>
      </c>
      <c r="B653" s="9">
        <v>1985</v>
      </c>
      <c r="C653" s="13">
        <f t="shared" si="50"/>
        <v>1985</v>
      </c>
      <c r="D653" s="9" t="s">
        <v>20</v>
      </c>
      <c r="E653" s="11" t="str">
        <f t="shared" si="51"/>
        <v>Sep</v>
      </c>
      <c r="F653" s="9">
        <v>5</v>
      </c>
      <c r="G653" s="14">
        <f t="shared" si="52"/>
        <v>31295</v>
      </c>
      <c r="H653" s="11">
        <f t="shared" si="53"/>
        <v>37</v>
      </c>
      <c r="I653" s="9">
        <v>3</v>
      </c>
      <c r="J653" s="30">
        <v>5582.95</v>
      </c>
      <c r="K653" s="9" t="s">
        <v>11</v>
      </c>
      <c r="L653" s="9" t="s">
        <v>16</v>
      </c>
      <c r="M653" s="9" t="s">
        <v>23</v>
      </c>
      <c r="N653" s="11" t="str">
        <f t="shared" si="54"/>
        <v>R1012</v>
      </c>
    </row>
    <row r="654" spans="1:14" x14ac:dyDescent="0.3">
      <c r="A654" s="9" t="s">
        <v>685</v>
      </c>
      <c r="B654" s="9">
        <v>1986</v>
      </c>
      <c r="C654" s="13">
        <f t="shared" si="50"/>
        <v>1986</v>
      </c>
      <c r="D654" s="9" t="s">
        <v>15</v>
      </c>
      <c r="E654" s="11" t="str">
        <f t="shared" si="51"/>
        <v>Nov</v>
      </c>
      <c r="F654" s="9">
        <v>21</v>
      </c>
      <c r="G654" s="14">
        <f t="shared" si="52"/>
        <v>31737</v>
      </c>
      <c r="H654" s="11">
        <f t="shared" si="53"/>
        <v>36</v>
      </c>
      <c r="I654" s="9">
        <v>2</v>
      </c>
      <c r="J654" s="30">
        <v>5584.31</v>
      </c>
      <c r="K654" s="9" t="s">
        <v>12</v>
      </c>
      <c r="L654" s="9" t="s">
        <v>16</v>
      </c>
      <c r="M654" s="9" t="s">
        <v>13</v>
      </c>
      <c r="N654" s="11" t="str">
        <f t="shared" si="54"/>
        <v>R1013</v>
      </c>
    </row>
    <row r="655" spans="1:14" x14ac:dyDescent="0.3">
      <c r="A655" s="9" t="s">
        <v>686</v>
      </c>
      <c r="B655" s="9">
        <v>1983</v>
      </c>
      <c r="C655" s="13">
        <f t="shared" si="50"/>
        <v>1983</v>
      </c>
      <c r="D655" s="9" t="s">
        <v>36</v>
      </c>
      <c r="E655" s="11" t="str">
        <f t="shared" si="51"/>
        <v>Oct</v>
      </c>
      <c r="F655" s="9">
        <v>3</v>
      </c>
      <c r="G655" s="14">
        <f t="shared" si="52"/>
        <v>30592</v>
      </c>
      <c r="H655" s="11">
        <f t="shared" si="53"/>
        <v>39</v>
      </c>
      <c r="I655" s="9">
        <v>3</v>
      </c>
      <c r="J655" s="30">
        <v>5587.59</v>
      </c>
      <c r="K655" s="9" t="s">
        <v>11</v>
      </c>
      <c r="L655" s="9" t="s">
        <v>16</v>
      </c>
      <c r="M655" s="9" t="s">
        <v>13</v>
      </c>
      <c r="N655" s="11" t="str">
        <f t="shared" si="54"/>
        <v>R1013</v>
      </c>
    </row>
    <row r="656" spans="1:14" x14ac:dyDescent="0.3">
      <c r="A656" s="9" t="s">
        <v>687</v>
      </c>
      <c r="B656" s="9">
        <v>1988</v>
      </c>
      <c r="C656" s="13">
        <f t="shared" si="50"/>
        <v>1988</v>
      </c>
      <c r="D656" s="9" t="s">
        <v>15</v>
      </c>
      <c r="E656" s="11" t="str">
        <f t="shared" si="51"/>
        <v>Nov</v>
      </c>
      <c r="F656" s="9">
        <v>18</v>
      </c>
      <c r="G656" s="14">
        <f t="shared" si="52"/>
        <v>32465</v>
      </c>
      <c r="H656" s="11">
        <f t="shared" si="53"/>
        <v>34</v>
      </c>
      <c r="I656" s="9">
        <v>1</v>
      </c>
      <c r="J656" s="30">
        <v>5594.85</v>
      </c>
      <c r="K656" s="9" t="s">
        <v>11</v>
      </c>
      <c r="L656" s="9" t="s">
        <v>12</v>
      </c>
      <c r="M656" s="9" t="s">
        <v>246</v>
      </c>
      <c r="N656" s="11" t="str">
        <f t="shared" si="54"/>
        <v>R1024</v>
      </c>
    </row>
    <row r="657" spans="1:14" x14ac:dyDescent="0.3">
      <c r="A657" s="9" t="s">
        <v>688</v>
      </c>
      <c r="B657" s="9">
        <v>1978</v>
      </c>
      <c r="C657" s="13">
        <f t="shared" si="50"/>
        <v>1978</v>
      </c>
      <c r="D657" s="9" t="s">
        <v>20</v>
      </c>
      <c r="E657" s="11" t="str">
        <f t="shared" si="51"/>
        <v>Sep</v>
      </c>
      <c r="F657" s="9">
        <v>11</v>
      </c>
      <c r="G657" s="14">
        <f t="shared" si="52"/>
        <v>28744</v>
      </c>
      <c r="H657" s="11">
        <f t="shared" si="53"/>
        <v>44</v>
      </c>
      <c r="I657" s="9">
        <v>2</v>
      </c>
      <c r="J657" s="30">
        <v>5612.83</v>
      </c>
      <c r="K657" s="9" t="s">
        <v>11</v>
      </c>
      <c r="L657" s="9" t="s">
        <v>12</v>
      </c>
      <c r="M657" s="9" t="s">
        <v>13</v>
      </c>
      <c r="N657" s="11" t="str">
        <f t="shared" si="54"/>
        <v>R1013</v>
      </c>
    </row>
    <row r="658" spans="1:14" x14ac:dyDescent="0.3">
      <c r="A658" s="9" t="s">
        <v>689</v>
      </c>
      <c r="B658" s="9">
        <v>1994</v>
      </c>
      <c r="C658" s="13">
        <f t="shared" si="50"/>
        <v>1994</v>
      </c>
      <c r="D658" s="9" t="s">
        <v>15</v>
      </c>
      <c r="E658" s="11" t="str">
        <f t="shared" si="51"/>
        <v>Nov</v>
      </c>
      <c r="F658" s="9">
        <v>15</v>
      </c>
      <c r="G658" s="14">
        <f t="shared" si="52"/>
        <v>34653</v>
      </c>
      <c r="H658" s="11">
        <f t="shared" si="53"/>
        <v>28</v>
      </c>
      <c r="I658" s="9">
        <v>5</v>
      </c>
      <c r="J658" s="30">
        <v>5615.37</v>
      </c>
      <c r="K658" s="9" t="s">
        <v>11</v>
      </c>
      <c r="L658" s="9" t="s">
        <v>12</v>
      </c>
      <c r="M658" s="9" t="s">
        <v>41</v>
      </c>
      <c r="N658" s="11" t="str">
        <f t="shared" si="54"/>
        <v>R1011</v>
      </c>
    </row>
    <row r="659" spans="1:14" x14ac:dyDescent="0.3">
      <c r="A659" s="9" t="s">
        <v>690</v>
      </c>
      <c r="B659" s="9">
        <v>1987</v>
      </c>
      <c r="C659" s="13">
        <f t="shared" si="50"/>
        <v>1987</v>
      </c>
      <c r="D659" s="9" t="s">
        <v>30</v>
      </c>
      <c r="E659" s="11" t="str">
        <f t="shared" si="51"/>
        <v>Dec</v>
      </c>
      <c r="F659" s="9">
        <v>9</v>
      </c>
      <c r="G659" s="14">
        <f t="shared" si="52"/>
        <v>32120</v>
      </c>
      <c r="H659" s="11">
        <f t="shared" si="53"/>
        <v>35</v>
      </c>
      <c r="I659" s="9">
        <v>1</v>
      </c>
      <c r="J659" s="30">
        <v>5630.46</v>
      </c>
      <c r="K659" s="9" t="s">
        <v>11</v>
      </c>
      <c r="L659" s="9" t="s">
        <v>12</v>
      </c>
      <c r="M659" s="9" t="s">
        <v>23</v>
      </c>
      <c r="N659" s="11" t="str">
        <f t="shared" si="54"/>
        <v>R1012</v>
      </c>
    </row>
    <row r="660" spans="1:14" x14ac:dyDescent="0.3">
      <c r="A660" s="9" t="s">
        <v>691</v>
      </c>
      <c r="B660" s="9">
        <v>1983</v>
      </c>
      <c r="C660" s="13">
        <f t="shared" si="50"/>
        <v>1983</v>
      </c>
      <c r="D660" s="9" t="s">
        <v>18</v>
      </c>
      <c r="E660" s="11" t="str">
        <f t="shared" si="51"/>
        <v>Jun</v>
      </c>
      <c r="F660" s="9">
        <v>8</v>
      </c>
      <c r="G660" s="14">
        <f t="shared" si="52"/>
        <v>30475</v>
      </c>
      <c r="H660" s="11">
        <f t="shared" si="53"/>
        <v>40</v>
      </c>
      <c r="I660" s="9">
        <v>0</v>
      </c>
      <c r="J660" s="30">
        <v>5649.72</v>
      </c>
      <c r="K660" s="9" t="s">
        <v>11</v>
      </c>
      <c r="L660" s="9" t="s">
        <v>12</v>
      </c>
      <c r="M660" s="9" t="s">
        <v>41</v>
      </c>
      <c r="N660" s="11" t="str">
        <f t="shared" si="54"/>
        <v>R1011</v>
      </c>
    </row>
    <row r="661" spans="1:14" x14ac:dyDescent="0.3">
      <c r="A661" s="9" t="s">
        <v>692</v>
      </c>
      <c r="B661" s="9">
        <v>1978</v>
      </c>
      <c r="C661" s="13">
        <f t="shared" si="50"/>
        <v>1978</v>
      </c>
      <c r="D661" s="9" t="s">
        <v>20</v>
      </c>
      <c r="E661" s="11" t="str">
        <f t="shared" si="51"/>
        <v>Sep</v>
      </c>
      <c r="F661" s="9">
        <v>27</v>
      </c>
      <c r="G661" s="14">
        <f t="shared" si="52"/>
        <v>28760</v>
      </c>
      <c r="H661" s="11">
        <f t="shared" si="53"/>
        <v>44</v>
      </c>
      <c r="I661" s="9">
        <v>2</v>
      </c>
      <c r="J661" s="30">
        <v>5650.14</v>
      </c>
      <c r="K661" s="9" t="s">
        <v>11</v>
      </c>
      <c r="L661" s="9" t="s">
        <v>16</v>
      </c>
      <c r="M661" s="9" t="s">
        <v>13</v>
      </c>
      <c r="N661" s="11" t="str">
        <f t="shared" si="54"/>
        <v>R1013</v>
      </c>
    </row>
    <row r="662" spans="1:14" x14ac:dyDescent="0.3">
      <c r="A662" s="9" t="s">
        <v>693</v>
      </c>
      <c r="B662" s="9">
        <v>1983</v>
      </c>
      <c r="C662" s="13">
        <f t="shared" si="50"/>
        <v>1983</v>
      </c>
      <c r="D662" s="9" t="s">
        <v>20</v>
      </c>
      <c r="E662" s="11" t="str">
        <f t="shared" si="51"/>
        <v>Sep</v>
      </c>
      <c r="F662" s="9">
        <v>3</v>
      </c>
      <c r="G662" s="14">
        <f t="shared" si="52"/>
        <v>30562</v>
      </c>
      <c r="H662" s="11">
        <f t="shared" si="53"/>
        <v>39</v>
      </c>
      <c r="I662" s="9">
        <v>0</v>
      </c>
      <c r="J662" s="30">
        <v>5662.23</v>
      </c>
      <c r="K662" s="9" t="s">
        <v>11</v>
      </c>
      <c r="L662" s="9" t="s">
        <v>16</v>
      </c>
      <c r="M662" s="9" t="s">
        <v>13</v>
      </c>
      <c r="N662" s="11" t="str">
        <f t="shared" si="54"/>
        <v>R1013</v>
      </c>
    </row>
    <row r="663" spans="1:14" x14ac:dyDescent="0.3">
      <c r="A663" s="9" t="s">
        <v>694</v>
      </c>
      <c r="B663" s="9">
        <v>1984</v>
      </c>
      <c r="C663" s="13">
        <f t="shared" si="50"/>
        <v>1984</v>
      </c>
      <c r="D663" s="9" t="s">
        <v>34</v>
      </c>
      <c r="E663" s="11" t="str">
        <f t="shared" si="51"/>
        <v>Aug</v>
      </c>
      <c r="F663" s="9">
        <v>12</v>
      </c>
      <c r="G663" s="14">
        <f t="shared" si="52"/>
        <v>30906</v>
      </c>
      <c r="H663" s="11">
        <f t="shared" si="53"/>
        <v>38</v>
      </c>
      <c r="I663" s="9">
        <v>3</v>
      </c>
      <c r="J663" s="30">
        <v>5679.13</v>
      </c>
      <c r="K663" s="9" t="s">
        <v>11</v>
      </c>
      <c r="L663" s="9" t="s">
        <v>11</v>
      </c>
      <c r="M663" s="9" t="s">
        <v>13</v>
      </c>
      <c r="N663" s="11" t="str">
        <f t="shared" si="54"/>
        <v>R1013</v>
      </c>
    </row>
    <row r="664" spans="1:14" x14ac:dyDescent="0.3">
      <c r="A664" s="9" t="s">
        <v>695</v>
      </c>
      <c r="B664" s="9">
        <v>1972</v>
      </c>
      <c r="C664" s="13">
        <f t="shared" si="50"/>
        <v>1972</v>
      </c>
      <c r="D664" s="9" t="s">
        <v>36</v>
      </c>
      <c r="E664" s="11" t="str">
        <f t="shared" si="51"/>
        <v>Oct</v>
      </c>
      <c r="F664" s="9">
        <v>28</v>
      </c>
      <c r="G664" s="14">
        <f t="shared" si="52"/>
        <v>26600</v>
      </c>
      <c r="H664" s="11">
        <f t="shared" si="53"/>
        <v>50</v>
      </c>
      <c r="I664" s="9">
        <v>0</v>
      </c>
      <c r="J664" s="30">
        <v>5690.79</v>
      </c>
      <c r="K664" s="9" t="s">
        <v>11</v>
      </c>
      <c r="L664" s="9" t="s">
        <v>16</v>
      </c>
      <c r="M664" s="9" t="s">
        <v>13</v>
      </c>
      <c r="N664" s="11" t="str">
        <f t="shared" si="54"/>
        <v>R1013</v>
      </c>
    </row>
    <row r="665" spans="1:14" x14ac:dyDescent="0.3">
      <c r="A665" s="9" t="s">
        <v>696</v>
      </c>
      <c r="B665" s="9">
        <v>1992</v>
      </c>
      <c r="C665" s="13">
        <f t="shared" si="50"/>
        <v>1992</v>
      </c>
      <c r="D665" s="9" t="s">
        <v>15</v>
      </c>
      <c r="E665" s="11" t="str">
        <f t="shared" si="51"/>
        <v>Nov</v>
      </c>
      <c r="F665" s="9">
        <v>3</v>
      </c>
      <c r="G665" s="14">
        <f t="shared" si="52"/>
        <v>33911</v>
      </c>
      <c r="H665" s="11">
        <f t="shared" si="53"/>
        <v>30</v>
      </c>
      <c r="I665" s="9">
        <v>3</v>
      </c>
      <c r="J665" s="30">
        <v>5693.43</v>
      </c>
      <c r="K665" s="9" t="s">
        <v>11</v>
      </c>
      <c r="L665" s="9" t="s">
        <v>12</v>
      </c>
      <c r="M665" s="9" t="s">
        <v>23</v>
      </c>
      <c r="N665" s="11" t="str">
        <f t="shared" si="54"/>
        <v>R1012</v>
      </c>
    </row>
    <row r="666" spans="1:14" x14ac:dyDescent="0.3">
      <c r="A666" s="9" t="s">
        <v>697</v>
      </c>
      <c r="B666" s="9">
        <v>1974</v>
      </c>
      <c r="C666" s="13">
        <f t="shared" si="50"/>
        <v>1974</v>
      </c>
      <c r="D666" s="9" t="s">
        <v>10</v>
      </c>
      <c r="E666" s="11" t="str">
        <f t="shared" si="51"/>
        <v>Jul</v>
      </c>
      <c r="F666" s="9">
        <v>6</v>
      </c>
      <c r="G666" s="14">
        <f t="shared" si="52"/>
        <v>27216</v>
      </c>
      <c r="H666" s="11">
        <f t="shared" si="53"/>
        <v>48</v>
      </c>
      <c r="I666" s="9">
        <v>0</v>
      </c>
      <c r="J666" s="30">
        <v>5698.74</v>
      </c>
      <c r="K666" s="9" t="s">
        <v>11</v>
      </c>
      <c r="L666" s="9" t="s">
        <v>11</v>
      </c>
      <c r="M666" s="9" t="s">
        <v>23</v>
      </c>
      <c r="N666" s="11" t="str">
        <f t="shared" si="54"/>
        <v>R1012</v>
      </c>
    </row>
    <row r="667" spans="1:14" x14ac:dyDescent="0.3">
      <c r="A667" s="9" t="s">
        <v>698</v>
      </c>
      <c r="B667" s="9">
        <v>1981</v>
      </c>
      <c r="C667" s="13">
        <f t="shared" si="50"/>
        <v>1981</v>
      </c>
      <c r="D667" s="9" t="s">
        <v>18</v>
      </c>
      <c r="E667" s="11" t="str">
        <f t="shared" si="51"/>
        <v>Jun</v>
      </c>
      <c r="F667" s="9">
        <v>15</v>
      </c>
      <c r="G667" s="14">
        <f t="shared" si="52"/>
        <v>29752</v>
      </c>
      <c r="H667" s="11">
        <f t="shared" si="53"/>
        <v>41</v>
      </c>
      <c r="I667" s="9">
        <v>0</v>
      </c>
      <c r="J667" s="30">
        <v>5699.84</v>
      </c>
      <c r="K667" s="9" t="s">
        <v>11</v>
      </c>
      <c r="L667" s="9" t="s">
        <v>12</v>
      </c>
      <c r="M667" s="9" t="s">
        <v>13</v>
      </c>
      <c r="N667" s="11" t="str">
        <f t="shared" si="54"/>
        <v>R1013</v>
      </c>
    </row>
    <row r="668" spans="1:14" x14ac:dyDescent="0.3">
      <c r="A668" s="9" t="s">
        <v>699</v>
      </c>
      <c r="B668" s="9">
        <v>1993</v>
      </c>
      <c r="C668" s="13">
        <f t="shared" si="50"/>
        <v>1993</v>
      </c>
      <c r="D668" s="9" t="s">
        <v>15</v>
      </c>
      <c r="E668" s="11" t="str">
        <f t="shared" si="51"/>
        <v>Nov</v>
      </c>
      <c r="F668" s="9">
        <v>3</v>
      </c>
      <c r="G668" s="14">
        <f t="shared" si="52"/>
        <v>34276</v>
      </c>
      <c r="H668" s="11">
        <f t="shared" si="53"/>
        <v>29</v>
      </c>
      <c r="I668" s="9">
        <v>4</v>
      </c>
      <c r="J668" s="30">
        <v>5708.87</v>
      </c>
      <c r="K668" s="9" t="s">
        <v>11</v>
      </c>
      <c r="L668" s="9" t="s">
        <v>16</v>
      </c>
      <c r="M668" s="9" t="s">
        <v>41</v>
      </c>
      <c r="N668" s="11" t="str">
        <f t="shared" si="54"/>
        <v>R1011</v>
      </c>
    </row>
    <row r="669" spans="1:14" x14ac:dyDescent="0.3">
      <c r="A669" s="9" t="s">
        <v>700</v>
      </c>
      <c r="B669" s="9">
        <v>1981</v>
      </c>
      <c r="C669" s="13">
        <f t="shared" si="50"/>
        <v>1981</v>
      </c>
      <c r="D669" s="9" t="s">
        <v>34</v>
      </c>
      <c r="E669" s="11" t="str">
        <f t="shared" si="51"/>
        <v>Aug</v>
      </c>
      <c r="F669" s="9">
        <v>30</v>
      </c>
      <c r="G669" s="14">
        <f t="shared" si="52"/>
        <v>29828</v>
      </c>
      <c r="H669" s="11">
        <f t="shared" si="53"/>
        <v>41</v>
      </c>
      <c r="I669" s="9">
        <v>0</v>
      </c>
      <c r="J669" s="30">
        <v>5709.16</v>
      </c>
      <c r="K669" s="9" t="s">
        <v>12</v>
      </c>
      <c r="L669" s="9" t="s">
        <v>12</v>
      </c>
      <c r="M669" s="9" t="s">
        <v>13</v>
      </c>
      <c r="N669" s="11" t="str">
        <f t="shared" si="54"/>
        <v>R1013</v>
      </c>
    </row>
    <row r="670" spans="1:14" x14ac:dyDescent="0.3">
      <c r="A670" s="9" t="s">
        <v>701</v>
      </c>
      <c r="B670" s="9">
        <v>1971</v>
      </c>
      <c r="C670" s="13">
        <f t="shared" si="50"/>
        <v>1971</v>
      </c>
      <c r="D670" s="9" t="s">
        <v>30</v>
      </c>
      <c r="E670" s="11" t="str">
        <f t="shared" si="51"/>
        <v>Dec</v>
      </c>
      <c r="F670" s="9">
        <v>18</v>
      </c>
      <c r="G670" s="14">
        <f t="shared" si="52"/>
        <v>26285</v>
      </c>
      <c r="H670" s="11">
        <f t="shared" si="53"/>
        <v>51</v>
      </c>
      <c r="I670" s="9">
        <v>0</v>
      </c>
      <c r="J670" s="30">
        <v>5720.38</v>
      </c>
      <c r="K670" s="9" t="s">
        <v>11</v>
      </c>
      <c r="L670" s="9" t="s">
        <v>16</v>
      </c>
      <c r="M670" s="9" t="s">
        <v>13</v>
      </c>
      <c r="N670" s="11" t="str">
        <f t="shared" si="54"/>
        <v>R1013</v>
      </c>
    </row>
    <row r="671" spans="1:14" x14ac:dyDescent="0.3">
      <c r="A671" s="9" t="s">
        <v>702</v>
      </c>
      <c r="B671" s="9">
        <v>1987</v>
      </c>
      <c r="C671" s="13">
        <f t="shared" si="50"/>
        <v>1987</v>
      </c>
      <c r="D671" s="9" t="s">
        <v>36</v>
      </c>
      <c r="E671" s="11" t="str">
        <f t="shared" si="51"/>
        <v>Oct</v>
      </c>
      <c r="F671" s="9">
        <v>19</v>
      </c>
      <c r="G671" s="14">
        <f t="shared" si="52"/>
        <v>32069</v>
      </c>
      <c r="H671" s="11">
        <f t="shared" si="53"/>
        <v>35</v>
      </c>
      <c r="I671" s="9">
        <v>2</v>
      </c>
      <c r="J671" s="30">
        <v>5729.01</v>
      </c>
      <c r="K671" s="9" t="s">
        <v>16</v>
      </c>
      <c r="L671" s="9" t="s">
        <v>11</v>
      </c>
      <c r="M671" s="9" t="s">
        <v>23</v>
      </c>
      <c r="N671" s="11" t="str">
        <f t="shared" si="54"/>
        <v>R1012</v>
      </c>
    </row>
    <row r="672" spans="1:14" x14ac:dyDescent="0.3">
      <c r="A672" s="9" t="s">
        <v>703</v>
      </c>
      <c r="B672" s="9">
        <v>1972</v>
      </c>
      <c r="C672" s="13">
        <f t="shared" si="50"/>
        <v>1972</v>
      </c>
      <c r="D672" s="9" t="s">
        <v>34</v>
      </c>
      <c r="E672" s="11" t="str">
        <f t="shared" si="51"/>
        <v>Aug</v>
      </c>
      <c r="F672" s="9">
        <v>21</v>
      </c>
      <c r="G672" s="14">
        <f t="shared" si="52"/>
        <v>26532</v>
      </c>
      <c r="H672" s="11">
        <f t="shared" si="53"/>
        <v>50</v>
      </c>
      <c r="I672" s="9">
        <v>0</v>
      </c>
      <c r="J672" s="30">
        <v>5741.67</v>
      </c>
      <c r="K672" s="9" t="s">
        <v>11</v>
      </c>
      <c r="L672" s="9" t="s">
        <v>12</v>
      </c>
      <c r="M672" s="9" t="s">
        <v>13</v>
      </c>
      <c r="N672" s="11" t="str">
        <f t="shared" si="54"/>
        <v>R1013</v>
      </c>
    </row>
    <row r="673" spans="1:14" x14ac:dyDescent="0.3">
      <c r="A673" s="9" t="s">
        <v>704</v>
      </c>
      <c r="B673" s="9">
        <v>1993</v>
      </c>
      <c r="C673" s="13">
        <f t="shared" si="50"/>
        <v>1993</v>
      </c>
      <c r="D673" s="9" t="s">
        <v>18</v>
      </c>
      <c r="E673" s="11" t="str">
        <f t="shared" si="51"/>
        <v>Jun</v>
      </c>
      <c r="F673" s="9">
        <v>10</v>
      </c>
      <c r="G673" s="14">
        <f t="shared" si="52"/>
        <v>34130</v>
      </c>
      <c r="H673" s="11">
        <f t="shared" si="53"/>
        <v>29</v>
      </c>
      <c r="I673" s="9">
        <v>0</v>
      </c>
      <c r="J673" s="30">
        <v>5748.13</v>
      </c>
      <c r="K673" s="9" t="s">
        <v>11</v>
      </c>
      <c r="L673" s="9" t="s">
        <v>16</v>
      </c>
      <c r="M673" s="9" t="s">
        <v>299</v>
      </c>
      <c r="N673" s="11" t="str">
        <f t="shared" si="54"/>
        <v>R1021</v>
      </c>
    </row>
    <row r="674" spans="1:14" x14ac:dyDescent="0.3">
      <c r="A674" s="9" t="s">
        <v>705</v>
      </c>
      <c r="B674" s="9">
        <v>1983</v>
      </c>
      <c r="C674" s="13">
        <f t="shared" si="50"/>
        <v>1983</v>
      </c>
      <c r="D674" s="9" t="s">
        <v>34</v>
      </c>
      <c r="E674" s="11" t="str">
        <f t="shared" si="51"/>
        <v>Aug</v>
      </c>
      <c r="F674" s="9">
        <v>30</v>
      </c>
      <c r="G674" s="14">
        <f t="shared" si="52"/>
        <v>30558</v>
      </c>
      <c r="H674" s="11">
        <f t="shared" si="53"/>
        <v>39</v>
      </c>
      <c r="I674" s="9">
        <v>0</v>
      </c>
      <c r="J674" s="30">
        <v>5757.41</v>
      </c>
      <c r="K674" s="9" t="s">
        <v>11</v>
      </c>
      <c r="L674" s="9" t="s">
        <v>12</v>
      </c>
      <c r="M674" s="9" t="s">
        <v>165</v>
      </c>
      <c r="N674" s="11" t="str">
        <f t="shared" si="54"/>
        <v>R1019</v>
      </c>
    </row>
    <row r="675" spans="1:14" x14ac:dyDescent="0.3">
      <c r="A675" s="9" t="s">
        <v>706</v>
      </c>
      <c r="B675" s="9">
        <v>2004</v>
      </c>
      <c r="C675" s="13">
        <f t="shared" si="50"/>
        <v>2004</v>
      </c>
      <c r="D675" s="9" t="s">
        <v>15</v>
      </c>
      <c r="E675" s="11" t="str">
        <f t="shared" si="51"/>
        <v>Nov</v>
      </c>
      <c r="F675" s="9">
        <v>1</v>
      </c>
      <c r="G675" s="14">
        <f t="shared" si="52"/>
        <v>38292</v>
      </c>
      <c r="H675" s="11">
        <f t="shared" si="53"/>
        <v>18</v>
      </c>
      <c r="I675" s="9">
        <v>0</v>
      </c>
      <c r="J675" s="30">
        <v>5778.71</v>
      </c>
      <c r="K675" s="9" t="s">
        <v>11</v>
      </c>
      <c r="L675" s="9" t="s">
        <v>12</v>
      </c>
      <c r="M675" s="9" t="s">
        <v>631</v>
      </c>
      <c r="N675" s="11" t="str">
        <f t="shared" si="54"/>
        <v>R1022</v>
      </c>
    </row>
    <row r="676" spans="1:14" x14ac:dyDescent="0.3">
      <c r="A676" s="9" t="s">
        <v>707</v>
      </c>
      <c r="B676" s="9">
        <v>1980</v>
      </c>
      <c r="C676" s="13">
        <f t="shared" si="50"/>
        <v>1980</v>
      </c>
      <c r="D676" s="9" t="s">
        <v>20</v>
      </c>
      <c r="E676" s="11" t="str">
        <f t="shared" si="51"/>
        <v>Sep</v>
      </c>
      <c r="F676" s="9">
        <v>18</v>
      </c>
      <c r="G676" s="14">
        <f t="shared" si="52"/>
        <v>29482</v>
      </c>
      <c r="H676" s="11">
        <f t="shared" si="53"/>
        <v>42</v>
      </c>
      <c r="I676" s="9">
        <v>2</v>
      </c>
      <c r="J676" s="30">
        <v>5807.06</v>
      </c>
      <c r="K676" s="9" t="s">
        <v>11</v>
      </c>
      <c r="L676" s="9" t="s">
        <v>12</v>
      </c>
      <c r="M676" s="9" t="s">
        <v>13</v>
      </c>
      <c r="N676" s="11" t="str">
        <f t="shared" si="54"/>
        <v>R1013</v>
      </c>
    </row>
    <row r="677" spans="1:14" x14ac:dyDescent="0.3">
      <c r="A677" s="9" t="s">
        <v>708</v>
      </c>
      <c r="B677" s="9">
        <v>1972</v>
      </c>
      <c r="C677" s="13">
        <f t="shared" si="50"/>
        <v>1972</v>
      </c>
      <c r="D677" s="9" t="s">
        <v>15</v>
      </c>
      <c r="E677" s="11" t="str">
        <f t="shared" si="51"/>
        <v>Nov</v>
      </c>
      <c r="F677" s="9">
        <v>2</v>
      </c>
      <c r="G677" s="14">
        <f t="shared" si="52"/>
        <v>26605</v>
      </c>
      <c r="H677" s="11">
        <f t="shared" si="53"/>
        <v>50</v>
      </c>
      <c r="I677" s="9">
        <v>0</v>
      </c>
      <c r="J677" s="30">
        <v>5812.9</v>
      </c>
      <c r="K677" s="9" t="s">
        <v>11</v>
      </c>
      <c r="L677" s="9" t="s">
        <v>11</v>
      </c>
      <c r="M677" s="9" t="s">
        <v>13</v>
      </c>
      <c r="N677" s="11" t="str">
        <f t="shared" si="54"/>
        <v>R1013</v>
      </c>
    </row>
    <row r="678" spans="1:14" x14ac:dyDescent="0.3">
      <c r="A678" s="9" t="s">
        <v>709</v>
      </c>
      <c r="B678" s="9">
        <v>2002</v>
      </c>
      <c r="C678" s="13">
        <f t="shared" si="50"/>
        <v>2002</v>
      </c>
      <c r="D678" s="9" t="s">
        <v>10</v>
      </c>
      <c r="E678" s="11" t="str">
        <f t="shared" si="51"/>
        <v>Jul</v>
      </c>
      <c r="F678" s="9">
        <v>22</v>
      </c>
      <c r="G678" s="14">
        <f t="shared" si="52"/>
        <v>37459</v>
      </c>
      <c r="H678" s="11">
        <f t="shared" si="53"/>
        <v>20</v>
      </c>
      <c r="I678" s="9">
        <v>0</v>
      </c>
      <c r="J678" s="30">
        <v>5816.58</v>
      </c>
      <c r="K678" s="9" t="s">
        <v>11</v>
      </c>
      <c r="L678" s="9" t="s">
        <v>11</v>
      </c>
      <c r="M678" s="9" t="s">
        <v>534</v>
      </c>
      <c r="N678" s="11" t="str">
        <f t="shared" si="54"/>
        <v>R1026</v>
      </c>
    </row>
    <row r="679" spans="1:14" x14ac:dyDescent="0.3">
      <c r="A679" s="9" t="s">
        <v>710</v>
      </c>
      <c r="B679" s="9">
        <v>1971</v>
      </c>
      <c r="C679" s="13">
        <f t="shared" si="50"/>
        <v>1971</v>
      </c>
      <c r="D679" s="9" t="s">
        <v>20</v>
      </c>
      <c r="E679" s="11" t="str">
        <f t="shared" si="51"/>
        <v>Sep</v>
      </c>
      <c r="F679" s="9">
        <v>27</v>
      </c>
      <c r="G679" s="14">
        <f t="shared" si="52"/>
        <v>26203</v>
      </c>
      <c r="H679" s="11">
        <f t="shared" si="53"/>
        <v>51</v>
      </c>
      <c r="I679" s="9">
        <v>0</v>
      </c>
      <c r="J679" s="30">
        <v>5832.6</v>
      </c>
      <c r="K679" s="9" t="s">
        <v>11</v>
      </c>
      <c r="L679" s="9" t="s">
        <v>12</v>
      </c>
      <c r="M679" s="9" t="s">
        <v>23</v>
      </c>
      <c r="N679" s="11" t="str">
        <f t="shared" si="54"/>
        <v>R1012</v>
      </c>
    </row>
    <row r="680" spans="1:14" x14ac:dyDescent="0.3">
      <c r="A680" s="9" t="s">
        <v>711</v>
      </c>
      <c r="B680" s="9">
        <v>1987</v>
      </c>
      <c r="C680" s="13">
        <f t="shared" si="50"/>
        <v>1987</v>
      </c>
      <c r="D680" s="9" t="s">
        <v>10</v>
      </c>
      <c r="E680" s="11" t="str">
        <f t="shared" si="51"/>
        <v>Jul</v>
      </c>
      <c r="F680" s="9">
        <v>27</v>
      </c>
      <c r="G680" s="14">
        <f t="shared" si="52"/>
        <v>31985</v>
      </c>
      <c r="H680" s="11">
        <f t="shared" si="53"/>
        <v>35</v>
      </c>
      <c r="I680" s="9">
        <v>2</v>
      </c>
      <c r="J680" s="30">
        <v>5836.52</v>
      </c>
      <c r="K680" s="9" t="s">
        <v>11</v>
      </c>
      <c r="L680" s="9" t="s">
        <v>12</v>
      </c>
      <c r="M680" s="9" t="s">
        <v>13</v>
      </c>
      <c r="N680" s="11" t="str">
        <f t="shared" si="54"/>
        <v>R1013</v>
      </c>
    </row>
    <row r="681" spans="1:14" x14ac:dyDescent="0.3">
      <c r="A681" s="9" t="s">
        <v>712</v>
      </c>
      <c r="B681" s="9">
        <v>1995</v>
      </c>
      <c r="C681" s="13">
        <f t="shared" si="50"/>
        <v>1995</v>
      </c>
      <c r="D681" s="9" t="s">
        <v>34</v>
      </c>
      <c r="E681" s="11" t="str">
        <f t="shared" si="51"/>
        <v>Aug</v>
      </c>
      <c r="F681" s="9">
        <v>20</v>
      </c>
      <c r="G681" s="14">
        <f t="shared" si="52"/>
        <v>34931</v>
      </c>
      <c r="H681" s="11">
        <f t="shared" si="53"/>
        <v>27</v>
      </c>
      <c r="I681" s="9">
        <v>0</v>
      </c>
      <c r="J681" s="30">
        <v>5843.99</v>
      </c>
      <c r="K681" s="9" t="s">
        <v>11</v>
      </c>
      <c r="L681" s="9" t="s">
        <v>11</v>
      </c>
      <c r="M681" s="9" t="s">
        <v>199</v>
      </c>
      <c r="N681" s="11" t="str">
        <f t="shared" si="54"/>
        <v>R1025</v>
      </c>
    </row>
    <row r="682" spans="1:14" x14ac:dyDescent="0.3">
      <c r="A682" s="9" t="s">
        <v>713</v>
      </c>
      <c r="B682" s="9">
        <v>1987</v>
      </c>
      <c r="C682" s="13">
        <f t="shared" si="50"/>
        <v>1987</v>
      </c>
      <c r="D682" s="9" t="s">
        <v>20</v>
      </c>
      <c r="E682" s="11" t="str">
        <f t="shared" si="51"/>
        <v>Sep</v>
      </c>
      <c r="F682" s="9">
        <v>30</v>
      </c>
      <c r="G682" s="14">
        <f t="shared" si="52"/>
        <v>32050</v>
      </c>
      <c r="H682" s="11">
        <f t="shared" si="53"/>
        <v>35</v>
      </c>
      <c r="I682" s="9">
        <v>2</v>
      </c>
      <c r="J682" s="30">
        <v>5846.92</v>
      </c>
      <c r="K682" s="9" t="s">
        <v>11</v>
      </c>
      <c r="L682" s="9" t="s">
        <v>11</v>
      </c>
      <c r="M682" s="9" t="s">
        <v>13</v>
      </c>
      <c r="N682" s="11" t="str">
        <f t="shared" si="54"/>
        <v>R1013</v>
      </c>
    </row>
    <row r="683" spans="1:14" x14ac:dyDescent="0.3">
      <c r="A683" s="9" t="s">
        <v>714</v>
      </c>
      <c r="B683" s="9">
        <v>1985</v>
      </c>
      <c r="C683" s="13">
        <f t="shared" si="50"/>
        <v>1985</v>
      </c>
      <c r="D683" s="9" t="s">
        <v>18</v>
      </c>
      <c r="E683" s="11" t="str">
        <f t="shared" si="51"/>
        <v>Jun</v>
      </c>
      <c r="F683" s="9">
        <v>18</v>
      </c>
      <c r="G683" s="14">
        <f t="shared" si="52"/>
        <v>31216</v>
      </c>
      <c r="H683" s="11">
        <f t="shared" si="53"/>
        <v>37</v>
      </c>
      <c r="I683" s="9">
        <v>3</v>
      </c>
      <c r="J683" s="30">
        <v>5847.24</v>
      </c>
      <c r="K683" s="9" t="s">
        <v>11</v>
      </c>
      <c r="L683" s="9" t="s">
        <v>16</v>
      </c>
      <c r="M683" s="9" t="s">
        <v>13</v>
      </c>
      <c r="N683" s="11" t="str">
        <f t="shared" si="54"/>
        <v>R1013</v>
      </c>
    </row>
    <row r="684" spans="1:14" x14ac:dyDescent="0.3">
      <c r="A684" s="9" t="s">
        <v>715</v>
      </c>
      <c r="B684" s="9">
        <v>1984</v>
      </c>
      <c r="C684" s="13">
        <f t="shared" si="50"/>
        <v>1984</v>
      </c>
      <c r="D684" s="9" t="s">
        <v>15</v>
      </c>
      <c r="E684" s="11" t="str">
        <f t="shared" si="51"/>
        <v>Nov</v>
      </c>
      <c r="F684" s="9">
        <v>22</v>
      </c>
      <c r="G684" s="14">
        <f t="shared" si="52"/>
        <v>31008</v>
      </c>
      <c r="H684" s="11">
        <f t="shared" si="53"/>
        <v>38</v>
      </c>
      <c r="I684" s="9">
        <v>1</v>
      </c>
      <c r="J684" s="30">
        <v>5855.9</v>
      </c>
      <c r="K684" s="9" t="s">
        <v>11</v>
      </c>
      <c r="L684" s="9" t="s">
        <v>12</v>
      </c>
      <c r="M684" s="9" t="s">
        <v>23</v>
      </c>
      <c r="N684" s="11" t="str">
        <f t="shared" si="54"/>
        <v>R1012</v>
      </c>
    </row>
    <row r="685" spans="1:14" x14ac:dyDescent="0.3">
      <c r="A685" s="9" t="s">
        <v>716</v>
      </c>
      <c r="B685" s="9">
        <v>1993</v>
      </c>
      <c r="C685" s="13">
        <f t="shared" si="50"/>
        <v>1993</v>
      </c>
      <c r="D685" s="9" t="s">
        <v>36</v>
      </c>
      <c r="E685" s="11" t="str">
        <f t="shared" si="51"/>
        <v>Oct</v>
      </c>
      <c r="F685" s="9">
        <v>19</v>
      </c>
      <c r="G685" s="14">
        <f t="shared" si="52"/>
        <v>34261</v>
      </c>
      <c r="H685" s="11">
        <f t="shared" si="53"/>
        <v>29</v>
      </c>
      <c r="I685" s="9">
        <v>0</v>
      </c>
      <c r="J685" s="30">
        <v>5877.02</v>
      </c>
      <c r="K685" s="9" t="s">
        <v>11</v>
      </c>
      <c r="L685" s="9" t="s">
        <v>11</v>
      </c>
      <c r="M685" s="9" t="s">
        <v>299</v>
      </c>
      <c r="N685" s="11" t="str">
        <f t="shared" si="54"/>
        <v>R1021</v>
      </c>
    </row>
    <row r="686" spans="1:14" x14ac:dyDescent="0.3">
      <c r="A686" s="9" t="s">
        <v>717</v>
      </c>
      <c r="B686" s="9">
        <v>1982</v>
      </c>
      <c r="C686" s="13">
        <f t="shared" si="50"/>
        <v>1982</v>
      </c>
      <c r="D686" s="9" t="s">
        <v>10</v>
      </c>
      <c r="E686" s="11" t="str">
        <f t="shared" si="51"/>
        <v>Jul</v>
      </c>
      <c r="F686" s="9">
        <v>8</v>
      </c>
      <c r="G686" s="14">
        <f t="shared" si="52"/>
        <v>30140</v>
      </c>
      <c r="H686" s="11">
        <f t="shared" si="53"/>
        <v>40</v>
      </c>
      <c r="I686" s="9">
        <v>0</v>
      </c>
      <c r="J686" s="30">
        <v>5910.94</v>
      </c>
      <c r="K686" s="9" t="s">
        <v>11</v>
      </c>
      <c r="L686" s="9" t="s">
        <v>16</v>
      </c>
      <c r="M686" s="9" t="s">
        <v>41</v>
      </c>
      <c r="N686" s="11" t="str">
        <f t="shared" si="54"/>
        <v>R1011</v>
      </c>
    </row>
    <row r="687" spans="1:14" x14ac:dyDescent="0.3">
      <c r="A687" s="9" t="s">
        <v>718</v>
      </c>
      <c r="B687" s="9">
        <v>1982</v>
      </c>
      <c r="C687" s="13">
        <f t="shared" si="50"/>
        <v>1982</v>
      </c>
      <c r="D687" s="9" t="s">
        <v>30</v>
      </c>
      <c r="E687" s="11" t="str">
        <f t="shared" si="51"/>
        <v>Dec</v>
      </c>
      <c r="F687" s="9">
        <v>21</v>
      </c>
      <c r="G687" s="14">
        <f t="shared" si="52"/>
        <v>30306</v>
      </c>
      <c r="H687" s="11">
        <f t="shared" si="53"/>
        <v>40</v>
      </c>
      <c r="I687" s="9">
        <v>0</v>
      </c>
      <c r="J687" s="30">
        <v>5920.1</v>
      </c>
      <c r="K687" s="9" t="s">
        <v>11</v>
      </c>
      <c r="L687" s="9" t="s">
        <v>16</v>
      </c>
      <c r="M687" s="9" t="s">
        <v>13</v>
      </c>
      <c r="N687" s="11" t="str">
        <f t="shared" si="54"/>
        <v>R1013</v>
      </c>
    </row>
    <row r="688" spans="1:14" x14ac:dyDescent="0.3">
      <c r="A688" s="9" t="s">
        <v>719</v>
      </c>
      <c r="B688" s="9">
        <v>1987</v>
      </c>
      <c r="C688" s="13">
        <f t="shared" si="50"/>
        <v>1987</v>
      </c>
      <c r="D688" s="9" t="s">
        <v>10</v>
      </c>
      <c r="E688" s="11" t="str">
        <f t="shared" si="51"/>
        <v>Jul</v>
      </c>
      <c r="F688" s="9">
        <v>29</v>
      </c>
      <c r="G688" s="14">
        <f t="shared" si="52"/>
        <v>31987</v>
      </c>
      <c r="H688" s="11">
        <f t="shared" si="53"/>
        <v>35</v>
      </c>
      <c r="I688" s="9">
        <v>3</v>
      </c>
      <c r="J688" s="30">
        <v>5926.85</v>
      </c>
      <c r="K688" s="9" t="s">
        <v>12</v>
      </c>
      <c r="L688" s="9" t="s">
        <v>12</v>
      </c>
      <c r="M688" s="9" t="s">
        <v>41</v>
      </c>
      <c r="N688" s="11" t="str">
        <f t="shared" si="54"/>
        <v>R1011</v>
      </c>
    </row>
    <row r="689" spans="1:14" x14ac:dyDescent="0.3">
      <c r="A689" s="9" t="s">
        <v>720</v>
      </c>
      <c r="B689" s="9">
        <v>1993</v>
      </c>
      <c r="C689" s="13">
        <f t="shared" si="50"/>
        <v>1993</v>
      </c>
      <c r="D689" s="9" t="s">
        <v>34</v>
      </c>
      <c r="E689" s="11" t="str">
        <f t="shared" si="51"/>
        <v>Aug</v>
      </c>
      <c r="F689" s="9">
        <v>13</v>
      </c>
      <c r="G689" s="14">
        <f t="shared" si="52"/>
        <v>34194</v>
      </c>
      <c r="H689" s="11">
        <f t="shared" si="53"/>
        <v>29</v>
      </c>
      <c r="I689" s="9">
        <v>0</v>
      </c>
      <c r="J689" s="30">
        <v>5926.93</v>
      </c>
      <c r="K689" s="9" t="s">
        <v>11</v>
      </c>
      <c r="L689" s="9" t="s">
        <v>11</v>
      </c>
      <c r="M689" s="9" t="s">
        <v>199</v>
      </c>
      <c r="N689" s="11" t="str">
        <f t="shared" si="54"/>
        <v>R1025</v>
      </c>
    </row>
    <row r="690" spans="1:14" x14ac:dyDescent="0.3">
      <c r="A690" s="9" t="s">
        <v>721</v>
      </c>
      <c r="B690" s="9">
        <v>1994</v>
      </c>
      <c r="C690" s="13">
        <f t="shared" si="50"/>
        <v>1994</v>
      </c>
      <c r="D690" s="9" t="s">
        <v>10</v>
      </c>
      <c r="E690" s="11" t="str">
        <f t="shared" si="51"/>
        <v>Jul</v>
      </c>
      <c r="F690" s="9">
        <v>30</v>
      </c>
      <c r="G690" s="14">
        <f t="shared" si="52"/>
        <v>34545</v>
      </c>
      <c r="H690" s="11">
        <f t="shared" si="53"/>
        <v>28</v>
      </c>
      <c r="I690" s="9">
        <v>0</v>
      </c>
      <c r="J690" s="30">
        <v>5927.65</v>
      </c>
      <c r="K690" s="9" t="s">
        <v>11</v>
      </c>
      <c r="L690" s="9" t="s">
        <v>16</v>
      </c>
      <c r="M690" s="9" t="s">
        <v>23</v>
      </c>
      <c r="N690" s="11" t="str">
        <f t="shared" si="54"/>
        <v>R1012</v>
      </c>
    </row>
    <row r="691" spans="1:14" x14ac:dyDescent="0.3">
      <c r="A691" s="9" t="s">
        <v>722</v>
      </c>
      <c r="B691" s="9">
        <v>1987</v>
      </c>
      <c r="C691" s="13">
        <f t="shared" si="50"/>
        <v>1987</v>
      </c>
      <c r="D691" s="9" t="s">
        <v>10</v>
      </c>
      <c r="E691" s="11" t="str">
        <f t="shared" si="51"/>
        <v>Jul</v>
      </c>
      <c r="F691" s="9">
        <v>14</v>
      </c>
      <c r="G691" s="14">
        <f t="shared" si="52"/>
        <v>31972</v>
      </c>
      <c r="H691" s="11">
        <f t="shared" si="53"/>
        <v>35</v>
      </c>
      <c r="I691" s="9">
        <v>3</v>
      </c>
      <c r="J691" s="30">
        <v>5934.38</v>
      </c>
      <c r="K691" s="9" t="s">
        <v>12</v>
      </c>
      <c r="L691" s="9" t="s">
        <v>11</v>
      </c>
      <c r="M691" s="9" t="s">
        <v>13</v>
      </c>
      <c r="N691" s="11" t="str">
        <f t="shared" si="54"/>
        <v>R1013</v>
      </c>
    </row>
    <row r="692" spans="1:14" x14ac:dyDescent="0.3">
      <c r="A692" s="9" t="s">
        <v>723</v>
      </c>
      <c r="B692" s="9">
        <v>2003</v>
      </c>
      <c r="C692" s="13">
        <f t="shared" si="50"/>
        <v>2003</v>
      </c>
      <c r="D692" s="9" t="s">
        <v>34</v>
      </c>
      <c r="E692" s="11" t="str">
        <f t="shared" si="51"/>
        <v>Aug</v>
      </c>
      <c r="F692" s="9">
        <v>13</v>
      </c>
      <c r="G692" s="14">
        <f t="shared" si="52"/>
        <v>37846</v>
      </c>
      <c r="H692" s="11">
        <f t="shared" si="53"/>
        <v>19</v>
      </c>
      <c r="I692" s="9">
        <v>0</v>
      </c>
      <c r="J692" s="30">
        <v>5957.35</v>
      </c>
      <c r="K692" s="9" t="s">
        <v>11</v>
      </c>
      <c r="L692" s="9" t="s">
        <v>11</v>
      </c>
      <c r="M692" s="9" t="s">
        <v>23</v>
      </c>
      <c r="N692" s="11" t="str">
        <f t="shared" si="54"/>
        <v>R1012</v>
      </c>
    </row>
    <row r="693" spans="1:14" x14ac:dyDescent="0.3">
      <c r="A693" s="9" t="s">
        <v>724</v>
      </c>
      <c r="B693" s="9">
        <v>2004</v>
      </c>
      <c r="C693" s="13">
        <f t="shared" si="50"/>
        <v>2004</v>
      </c>
      <c r="D693" s="9" t="s">
        <v>10</v>
      </c>
      <c r="E693" s="11" t="str">
        <f t="shared" si="51"/>
        <v>Jul</v>
      </c>
      <c r="F693" s="9">
        <v>15</v>
      </c>
      <c r="G693" s="14">
        <f t="shared" si="52"/>
        <v>38183</v>
      </c>
      <c r="H693" s="11">
        <f t="shared" si="53"/>
        <v>18</v>
      </c>
      <c r="I693" s="9">
        <v>0</v>
      </c>
      <c r="J693" s="30">
        <v>5960.91</v>
      </c>
      <c r="K693" s="9" t="s">
        <v>11</v>
      </c>
      <c r="L693" s="9" t="s">
        <v>16</v>
      </c>
      <c r="M693" s="9" t="s">
        <v>534</v>
      </c>
      <c r="N693" s="11" t="str">
        <f t="shared" si="54"/>
        <v>R1026</v>
      </c>
    </row>
    <row r="694" spans="1:14" x14ac:dyDescent="0.3">
      <c r="A694" s="9" t="s">
        <v>725</v>
      </c>
      <c r="B694" s="9">
        <v>1980</v>
      </c>
      <c r="C694" s="13">
        <f t="shared" si="50"/>
        <v>1980</v>
      </c>
      <c r="D694" s="9" t="s">
        <v>34</v>
      </c>
      <c r="E694" s="11" t="str">
        <f t="shared" si="51"/>
        <v>Aug</v>
      </c>
      <c r="F694" s="9">
        <v>5</v>
      </c>
      <c r="G694" s="14">
        <f t="shared" si="52"/>
        <v>29438</v>
      </c>
      <c r="H694" s="11">
        <f t="shared" si="53"/>
        <v>42</v>
      </c>
      <c r="I694" s="9">
        <v>0</v>
      </c>
      <c r="J694" s="30">
        <v>5966.89</v>
      </c>
      <c r="K694" s="9" t="s">
        <v>11</v>
      </c>
      <c r="L694" s="9" t="s">
        <v>12</v>
      </c>
      <c r="M694" s="9" t="s">
        <v>13</v>
      </c>
      <c r="N694" s="11" t="str">
        <f t="shared" si="54"/>
        <v>R1013</v>
      </c>
    </row>
    <row r="695" spans="1:14" x14ac:dyDescent="0.3">
      <c r="A695" s="9" t="s">
        <v>726</v>
      </c>
      <c r="B695" s="9">
        <v>1980</v>
      </c>
      <c r="C695" s="13">
        <f t="shared" si="50"/>
        <v>1980</v>
      </c>
      <c r="D695" s="9" t="s">
        <v>10</v>
      </c>
      <c r="E695" s="11" t="str">
        <f t="shared" si="51"/>
        <v>Jul</v>
      </c>
      <c r="F695" s="9">
        <v>21</v>
      </c>
      <c r="G695" s="14">
        <f t="shared" si="52"/>
        <v>29423</v>
      </c>
      <c r="H695" s="11">
        <f t="shared" si="53"/>
        <v>42</v>
      </c>
      <c r="I695" s="9">
        <v>0</v>
      </c>
      <c r="J695" s="30">
        <v>5969.72</v>
      </c>
      <c r="K695" s="9" t="s">
        <v>12</v>
      </c>
      <c r="L695" s="9" t="s">
        <v>12</v>
      </c>
      <c r="M695" s="9" t="s">
        <v>41</v>
      </c>
      <c r="N695" s="11" t="str">
        <f t="shared" si="54"/>
        <v>R1011</v>
      </c>
    </row>
    <row r="696" spans="1:14" x14ac:dyDescent="0.3">
      <c r="A696" s="9" t="s">
        <v>727</v>
      </c>
      <c r="B696" s="9">
        <v>1989</v>
      </c>
      <c r="C696" s="13">
        <f t="shared" si="50"/>
        <v>1989</v>
      </c>
      <c r="D696" s="9" t="s">
        <v>10</v>
      </c>
      <c r="E696" s="11" t="str">
        <f t="shared" si="51"/>
        <v>Jul</v>
      </c>
      <c r="F696" s="9">
        <v>22</v>
      </c>
      <c r="G696" s="14">
        <f t="shared" si="52"/>
        <v>32711</v>
      </c>
      <c r="H696" s="11">
        <f t="shared" si="53"/>
        <v>33</v>
      </c>
      <c r="I696" s="9">
        <v>3</v>
      </c>
      <c r="J696" s="30">
        <v>5972.38</v>
      </c>
      <c r="K696" s="9" t="s">
        <v>11</v>
      </c>
      <c r="L696" s="9" t="s">
        <v>11</v>
      </c>
      <c r="M696" s="9" t="s">
        <v>41</v>
      </c>
      <c r="N696" s="11" t="str">
        <f t="shared" si="54"/>
        <v>R1011</v>
      </c>
    </row>
    <row r="697" spans="1:14" x14ac:dyDescent="0.3">
      <c r="A697" s="9" t="s">
        <v>728</v>
      </c>
      <c r="B697" s="9">
        <v>1984</v>
      </c>
      <c r="C697" s="13">
        <f t="shared" si="50"/>
        <v>1984</v>
      </c>
      <c r="D697" s="9" t="s">
        <v>20</v>
      </c>
      <c r="E697" s="11" t="str">
        <f t="shared" si="51"/>
        <v>Sep</v>
      </c>
      <c r="F697" s="9">
        <v>19</v>
      </c>
      <c r="G697" s="14">
        <f t="shared" si="52"/>
        <v>30944</v>
      </c>
      <c r="H697" s="11">
        <f t="shared" si="53"/>
        <v>38</v>
      </c>
      <c r="I697" s="9">
        <v>1</v>
      </c>
      <c r="J697" s="30">
        <v>5974.38</v>
      </c>
      <c r="K697" s="9" t="s">
        <v>11</v>
      </c>
      <c r="L697" s="9" t="s">
        <v>12</v>
      </c>
      <c r="M697" s="9" t="s">
        <v>13</v>
      </c>
      <c r="N697" s="11" t="str">
        <f t="shared" si="54"/>
        <v>R1013</v>
      </c>
    </row>
    <row r="698" spans="1:14" x14ac:dyDescent="0.3">
      <c r="A698" s="9" t="s">
        <v>729</v>
      </c>
      <c r="B698" s="9">
        <v>1984</v>
      </c>
      <c r="C698" s="13">
        <f t="shared" si="50"/>
        <v>1984</v>
      </c>
      <c r="D698" s="9" t="s">
        <v>15</v>
      </c>
      <c r="E698" s="11" t="str">
        <f t="shared" si="51"/>
        <v>Nov</v>
      </c>
      <c r="F698" s="9">
        <v>11</v>
      </c>
      <c r="G698" s="14">
        <f t="shared" si="52"/>
        <v>30997</v>
      </c>
      <c r="H698" s="11">
        <f t="shared" si="53"/>
        <v>38</v>
      </c>
      <c r="I698" s="9">
        <v>1</v>
      </c>
      <c r="J698" s="30">
        <v>5976.83</v>
      </c>
      <c r="K698" s="9" t="s">
        <v>11</v>
      </c>
      <c r="L698" s="9" t="s">
        <v>11</v>
      </c>
      <c r="M698" s="9" t="s">
        <v>13</v>
      </c>
      <c r="N698" s="11" t="str">
        <f t="shared" si="54"/>
        <v>R1013</v>
      </c>
    </row>
    <row r="699" spans="1:14" x14ac:dyDescent="0.3">
      <c r="A699" s="9" t="s">
        <v>730</v>
      </c>
      <c r="B699" s="9">
        <v>1970</v>
      </c>
      <c r="C699" s="13">
        <f t="shared" si="50"/>
        <v>1970</v>
      </c>
      <c r="D699" s="9" t="s">
        <v>18</v>
      </c>
      <c r="E699" s="11" t="str">
        <f t="shared" si="51"/>
        <v>Jun</v>
      </c>
      <c r="F699" s="9">
        <v>25</v>
      </c>
      <c r="G699" s="14">
        <f t="shared" si="52"/>
        <v>25744</v>
      </c>
      <c r="H699" s="11">
        <f t="shared" si="53"/>
        <v>52</v>
      </c>
      <c r="I699" s="9">
        <v>0</v>
      </c>
      <c r="J699" s="30">
        <v>5979.66</v>
      </c>
      <c r="K699" s="9" t="s">
        <v>11</v>
      </c>
      <c r="L699" s="9" t="s">
        <v>12</v>
      </c>
      <c r="M699" s="9" t="s">
        <v>13</v>
      </c>
      <c r="N699" s="11" t="str">
        <f t="shared" si="54"/>
        <v>R1013</v>
      </c>
    </row>
    <row r="700" spans="1:14" x14ac:dyDescent="0.3">
      <c r="A700" s="9" t="s">
        <v>731</v>
      </c>
      <c r="B700" s="9">
        <v>1980</v>
      </c>
      <c r="C700" s="13">
        <f t="shared" si="50"/>
        <v>1980</v>
      </c>
      <c r="D700" s="9" t="s">
        <v>36</v>
      </c>
      <c r="E700" s="11" t="str">
        <f t="shared" si="51"/>
        <v>Oct</v>
      </c>
      <c r="F700" s="9">
        <v>10</v>
      </c>
      <c r="G700" s="14">
        <f t="shared" si="52"/>
        <v>29504</v>
      </c>
      <c r="H700" s="11">
        <f t="shared" si="53"/>
        <v>42</v>
      </c>
      <c r="I700" s="9">
        <v>0</v>
      </c>
      <c r="J700" s="30">
        <v>5979.73</v>
      </c>
      <c r="K700" s="9" t="s">
        <v>11</v>
      </c>
      <c r="L700" s="9" t="s">
        <v>11</v>
      </c>
      <c r="M700" s="9" t="s">
        <v>41</v>
      </c>
      <c r="N700" s="11" t="str">
        <f t="shared" si="54"/>
        <v>R1011</v>
      </c>
    </row>
    <row r="701" spans="1:14" x14ac:dyDescent="0.3">
      <c r="A701" s="9" t="s">
        <v>732</v>
      </c>
      <c r="B701" s="9">
        <v>1974</v>
      </c>
      <c r="C701" s="13">
        <f t="shared" si="50"/>
        <v>1974</v>
      </c>
      <c r="D701" s="9" t="s">
        <v>36</v>
      </c>
      <c r="E701" s="11" t="str">
        <f t="shared" si="51"/>
        <v>Oct</v>
      </c>
      <c r="F701" s="9">
        <v>11</v>
      </c>
      <c r="G701" s="14">
        <f t="shared" si="52"/>
        <v>27313</v>
      </c>
      <c r="H701" s="11">
        <f t="shared" si="53"/>
        <v>48</v>
      </c>
      <c r="I701" s="9">
        <v>0</v>
      </c>
      <c r="J701" s="30">
        <v>5979.99</v>
      </c>
      <c r="K701" s="9" t="s">
        <v>11</v>
      </c>
      <c r="L701" s="9" t="s">
        <v>12</v>
      </c>
      <c r="M701" s="9" t="s">
        <v>13</v>
      </c>
      <c r="N701" s="11" t="str">
        <f t="shared" si="54"/>
        <v>R1013</v>
      </c>
    </row>
    <row r="702" spans="1:14" x14ac:dyDescent="0.3">
      <c r="A702" s="9" t="s">
        <v>733</v>
      </c>
      <c r="B702" s="9">
        <v>1988</v>
      </c>
      <c r="C702" s="13">
        <f t="shared" si="50"/>
        <v>1988</v>
      </c>
      <c r="D702" s="9" t="s">
        <v>18</v>
      </c>
      <c r="E702" s="11" t="str">
        <f t="shared" si="51"/>
        <v>Jun</v>
      </c>
      <c r="F702" s="9">
        <v>10</v>
      </c>
      <c r="G702" s="14">
        <f t="shared" si="52"/>
        <v>32304</v>
      </c>
      <c r="H702" s="11">
        <f t="shared" si="53"/>
        <v>34</v>
      </c>
      <c r="I702" s="9">
        <v>2</v>
      </c>
      <c r="J702" s="30">
        <v>5989.52</v>
      </c>
      <c r="K702" s="9" t="s">
        <v>11</v>
      </c>
      <c r="L702" s="9" t="s">
        <v>16</v>
      </c>
      <c r="M702" s="9" t="s">
        <v>23</v>
      </c>
      <c r="N702" s="11" t="str">
        <f t="shared" si="54"/>
        <v>R1012</v>
      </c>
    </row>
    <row r="703" spans="1:14" x14ac:dyDescent="0.3">
      <c r="A703" s="9" t="s">
        <v>734</v>
      </c>
      <c r="B703" s="9">
        <v>1974</v>
      </c>
      <c r="C703" s="13">
        <f t="shared" si="50"/>
        <v>1974</v>
      </c>
      <c r="D703" s="9" t="s">
        <v>34</v>
      </c>
      <c r="E703" s="11" t="str">
        <f t="shared" si="51"/>
        <v>Aug</v>
      </c>
      <c r="F703" s="9">
        <v>17</v>
      </c>
      <c r="G703" s="14">
        <f t="shared" si="52"/>
        <v>27258</v>
      </c>
      <c r="H703" s="11">
        <f t="shared" si="53"/>
        <v>48</v>
      </c>
      <c r="I703" s="9">
        <v>0</v>
      </c>
      <c r="J703" s="30">
        <v>5990.17</v>
      </c>
      <c r="K703" s="9" t="s">
        <v>11</v>
      </c>
      <c r="L703" s="9" t="s">
        <v>11</v>
      </c>
      <c r="M703" s="9" t="s">
        <v>13</v>
      </c>
      <c r="N703" s="11" t="str">
        <f t="shared" si="54"/>
        <v>R1013</v>
      </c>
    </row>
    <row r="704" spans="1:14" x14ac:dyDescent="0.3">
      <c r="A704" s="9" t="s">
        <v>735</v>
      </c>
      <c r="B704" s="9">
        <v>1980</v>
      </c>
      <c r="C704" s="13">
        <f t="shared" si="50"/>
        <v>1980</v>
      </c>
      <c r="D704" s="9" t="s">
        <v>34</v>
      </c>
      <c r="E704" s="11" t="str">
        <f t="shared" si="51"/>
        <v>Aug</v>
      </c>
      <c r="F704" s="9">
        <v>8</v>
      </c>
      <c r="G704" s="14">
        <f t="shared" si="52"/>
        <v>29441</v>
      </c>
      <c r="H704" s="11">
        <f t="shared" si="53"/>
        <v>42</v>
      </c>
      <c r="I704" s="9">
        <v>2</v>
      </c>
      <c r="J704" s="30">
        <v>5993.62</v>
      </c>
      <c r="K704" s="9" t="s">
        <v>11</v>
      </c>
      <c r="L704" s="9" t="s">
        <v>12</v>
      </c>
      <c r="M704" s="9" t="s">
        <v>13</v>
      </c>
      <c r="N704" s="11" t="str">
        <f t="shared" si="54"/>
        <v>R1013</v>
      </c>
    </row>
    <row r="705" spans="1:14" x14ac:dyDescent="0.3">
      <c r="A705" s="9" t="s">
        <v>736</v>
      </c>
      <c r="B705" s="9">
        <v>1989</v>
      </c>
      <c r="C705" s="13">
        <f t="shared" si="50"/>
        <v>1989</v>
      </c>
      <c r="D705" s="9" t="s">
        <v>34</v>
      </c>
      <c r="E705" s="11" t="str">
        <f t="shared" si="51"/>
        <v>Aug</v>
      </c>
      <c r="F705" s="9">
        <v>16</v>
      </c>
      <c r="G705" s="14">
        <f t="shared" si="52"/>
        <v>32736</v>
      </c>
      <c r="H705" s="11">
        <f t="shared" si="53"/>
        <v>33</v>
      </c>
      <c r="I705" s="9">
        <v>4</v>
      </c>
      <c r="J705" s="30">
        <v>6059.17</v>
      </c>
      <c r="K705" s="9" t="s">
        <v>11</v>
      </c>
      <c r="L705" s="9" t="s">
        <v>16</v>
      </c>
      <c r="M705" s="9" t="s">
        <v>41</v>
      </c>
      <c r="N705" s="11" t="str">
        <f t="shared" si="54"/>
        <v>R1011</v>
      </c>
    </row>
    <row r="706" spans="1:14" x14ac:dyDescent="0.3">
      <c r="A706" s="9" t="s">
        <v>737</v>
      </c>
      <c r="B706" s="9">
        <v>1996</v>
      </c>
      <c r="C706" s="13">
        <f t="shared" si="50"/>
        <v>1996</v>
      </c>
      <c r="D706" s="9" t="s">
        <v>10</v>
      </c>
      <c r="E706" s="11" t="str">
        <f t="shared" si="51"/>
        <v>Jul</v>
      </c>
      <c r="F706" s="9">
        <v>28</v>
      </c>
      <c r="G706" s="14">
        <f t="shared" si="52"/>
        <v>35274</v>
      </c>
      <c r="H706" s="11">
        <f t="shared" si="53"/>
        <v>26</v>
      </c>
      <c r="I706" s="9">
        <v>0</v>
      </c>
      <c r="J706" s="30">
        <v>6061.8</v>
      </c>
      <c r="K706" s="9" t="s">
        <v>11</v>
      </c>
      <c r="L706" s="9" t="s">
        <v>12</v>
      </c>
      <c r="M706" s="9" t="s">
        <v>23</v>
      </c>
      <c r="N706" s="11" t="str">
        <f t="shared" si="54"/>
        <v>R1012</v>
      </c>
    </row>
    <row r="707" spans="1:14" x14ac:dyDescent="0.3">
      <c r="A707" s="9" t="s">
        <v>738</v>
      </c>
      <c r="B707" s="9">
        <v>1994</v>
      </c>
      <c r="C707" s="13">
        <f t="shared" ref="C707:C770" si="55">ROUND(IF(ISBLANK(B707),AVERAGE($B$2:$B$2344),B707),0)</f>
        <v>1994</v>
      </c>
      <c r="D707" s="9" t="s">
        <v>15</v>
      </c>
      <c r="E707" s="11" t="str">
        <f t="shared" ref="E707:E770" si="56">IF(ISBLANK(D707),"Sep",D707)</f>
        <v>Nov</v>
      </c>
      <c r="F707" s="9">
        <v>8</v>
      </c>
      <c r="G707" s="14">
        <f t="shared" ref="G707:G770" si="57">DATEVALUE(F707&amp;"-"&amp;E707&amp;"-"&amp;C707)</f>
        <v>34646</v>
      </c>
      <c r="H707" s="11">
        <f t="shared" ref="H707:H770" si="58">DATEDIF(G707,"08-06-2023","y")</f>
        <v>28</v>
      </c>
      <c r="I707" s="9">
        <v>0</v>
      </c>
      <c r="J707" s="30">
        <v>6064.37</v>
      </c>
      <c r="K707" s="9" t="s">
        <v>11</v>
      </c>
      <c r="L707" s="9" t="s">
        <v>11</v>
      </c>
      <c r="M707" s="9" t="s">
        <v>41</v>
      </c>
      <c r="N707" s="11" t="str">
        <f t="shared" ref="N707:N770" si="59">IF(ISBLANK(M707),"Unknown",M707)</f>
        <v>R1011</v>
      </c>
    </row>
    <row r="708" spans="1:14" x14ac:dyDescent="0.3">
      <c r="A708" s="9" t="s">
        <v>739</v>
      </c>
      <c r="B708" s="9">
        <v>1984</v>
      </c>
      <c r="C708" s="13">
        <f t="shared" si="55"/>
        <v>1984</v>
      </c>
      <c r="D708" s="9" t="s">
        <v>20</v>
      </c>
      <c r="E708" s="11" t="str">
        <f t="shared" si="56"/>
        <v>Sep</v>
      </c>
      <c r="F708" s="9">
        <v>21</v>
      </c>
      <c r="G708" s="14">
        <f t="shared" si="57"/>
        <v>30946</v>
      </c>
      <c r="H708" s="11">
        <f t="shared" si="58"/>
        <v>38</v>
      </c>
      <c r="I708" s="9">
        <v>1</v>
      </c>
      <c r="J708" s="30">
        <v>6067.13</v>
      </c>
      <c r="K708" s="9" t="s">
        <v>12</v>
      </c>
      <c r="L708" s="9" t="s">
        <v>16</v>
      </c>
      <c r="M708" s="9" t="s">
        <v>167</v>
      </c>
      <c r="N708" s="11" t="str">
        <f t="shared" si="59"/>
        <v>R1016</v>
      </c>
    </row>
    <row r="709" spans="1:14" x14ac:dyDescent="0.3">
      <c r="A709" s="9" t="s">
        <v>740</v>
      </c>
      <c r="B709" s="9">
        <v>1979</v>
      </c>
      <c r="C709" s="13">
        <f t="shared" si="55"/>
        <v>1979</v>
      </c>
      <c r="D709" s="9" t="s">
        <v>34</v>
      </c>
      <c r="E709" s="11" t="str">
        <f t="shared" si="56"/>
        <v>Aug</v>
      </c>
      <c r="F709" s="9">
        <v>8</v>
      </c>
      <c r="G709" s="14">
        <f t="shared" si="57"/>
        <v>29075</v>
      </c>
      <c r="H709" s="11">
        <f t="shared" si="58"/>
        <v>43</v>
      </c>
      <c r="I709" s="9">
        <v>2</v>
      </c>
      <c r="J709" s="30">
        <v>6074.37</v>
      </c>
      <c r="K709" s="9" t="s">
        <v>11</v>
      </c>
      <c r="L709" s="9" t="s">
        <v>11</v>
      </c>
      <c r="M709" s="9" t="s">
        <v>23</v>
      </c>
      <c r="N709" s="11" t="str">
        <f t="shared" si="59"/>
        <v>R1012</v>
      </c>
    </row>
    <row r="710" spans="1:14" x14ac:dyDescent="0.3">
      <c r="A710" s="9" t="s">
        <v>741</v>
      </c>
      <c r="B710" s="9">
        <v>1984</v>
      </c>
      <c r="C710" s="13">
        <f t="shared" si="55"/>
        <v>1984</v>
      </c>
      <c r="D710" s="9" t="s">
        <v>36</v>
      </c>
      <c r="E710" s="11" t="str">
        <f t="shared" si="56"/>
        <v>Oct</v>
      </c>
      <c r="F710" s="9">
        <v>14</v>
      </c>
      <c r="G710" s="14">
        <f t="shared" si="57"/>
        <v>30969</v>
      </c>
      <c r="H710" s="11">
        <f t="shared" si="58"/>
        <v>38</v>
      </c>
      <c r="I710" s="9">
        <v>1</v>
      </c>
      <c r="J710" s="30">
        <v>6079.67</v>
      </c>
      <c r="K710" s="9" t="s">
        <v>16</v>
      </c>
      <c r="L710" s="9" t="s">
        <v>16</v>
      </c>
      <c r="M710" s="9" t="s">
        <v>275</v>
      </c>
      <c r="N710" s="11" t="str">
        <f t="shared" si="59"/>
        <v>R1014</v>
      </c>
    </row>
    <row r="711" spans="1:14" x14ac:dyDescent="0.3">
      <c r="A711" s="9" t="s">
        <v>742</v>
      </c>
      <c r="B711" s="9">
        <v>1984</v>
      </c>
      <c r="C711" s="13">
        <f t="shared" si="55"/>
        <v>1984</v>
      </c>
      <c r="D711" s="9" t="s">
        <v>10</v>
      </c>
      <c r="E711" s="11" t="str">
        <f t="shared" si="56"/>
        <v>Jul</v>
      </c>
      <c r="F711" s="9">
        <v>25</v>
      </c>
      <c r="G711" s="14">
        <f t="shared" si="57"/>
        <v>30888</v>
      </c>
      <c r="H711" s="11">
        <f t="shared" si="58"/>
        <v>38</v>
      </c>
      <c r="I711" s="9">
        <v>2</v>
      </c>
      <c r="J711" s="30">
        <v>6082.41</v>
      </c>
      <c r="K711" s="9" t="s">
        <v>16</v>
      </c>
      <c r="L711" s="9" t="s">
        <v>11</v>
      </c>
      <c r="M711" s="9" t="s">
        <v>41</v>
      </c>
      <c r="N711" s="11" t="str">
        <f t="shared" si="59"/>
        <v>R1011</v>
      </c>
    </row>
    <row r="712" spans="1:14" x14ac:dyDescent="0.3">
      <c r="A712" s="9" t="s">
        <v>743</v>
      </c>
      <c r="B712" s="9">
        <v>1970</v>
      </c>
      <c r="C712" s="13">
        <f t="shared" si="55"/>
        <v>1970</v>
      </c>
      <c r="D712" s="9" t="s">
        <v>18</v>
      </c>
      <c r="E712" s="11" t="str">
        <f t="shared" si="56"/>
        <v>Jun</v>
      </c>
      <c r="F712" s="9">
        <v>9</v>
      </c>
      <c r="G712" s="14">
        <f t="shared" si="57"/>
        <v>25728</v>
      </c>
      <c r="H712" s="11">
        <f t="shared" si="58"/>
        <v>52</v>
      </c>
      <c r="I712" s="9">
        <v>0</v>
      </c>
      <c r="J712" s="30">
        <v>6098.38</v>
      </c>
      <c r="K712" s="9" t="s">
        <v>11</v>
      </c>
      <c r="L712" s="9" t="s">
        <v>11</v>
      </c>
      <c r="M712" s="9" t="s">
        <v>13</v>
      </c>
      <c r="N712" s="11" t="str">
        <f t="shared" si="59"/>
        <v>R1013</v>
      </c>
    </row>
    <row r="713" spans="1:14" x14ac:dyDescent="0.3">
      <c r="A713" s="9" t="s">
        <v>744</v>
      </c>
      <c r="B713" s="9">
        <v>1995</v>
      </c>
      <c r="C713" s="13">
        <f t="shared" si="55"/>
        <v>1995</v>
      </c>
      <c r="D713" s="9" t="s">
        <v>20</v>
      </c>
      <c r="E713" s="11" t="str">
        <f t="shared" si="56"/>
        <v>Sep</v>
      </c>
      <c r="F713" s="9">
        <v>9</v>
      </c>
      <c r="G713" s="14">
        <f t="shared" si="57"/>
        <v>34951</v>
      </c>
      <c r="H713" s="11">
        <f t="shared" si="58"/>
        <v>27</v>
      </c>
      <c r="I713" s="9">
        <v>0</v>
      </c>
      <c r="J713" s="30">
        <v>6111.95</v>
      </c>
      <c r="K713" s="9" t="s">
        <v>11</v>
      </c>
      <c r="L713" s="9" t="s">
        <v>12</v>
      </c>
      <c r="M713" s="9" t="s">
        <v>534</v>
      </c>
      <c r="N713" s="11" t="str">
        <f t="shared" si="59"/>
        <v>R1026</v>
      </c>
    </row>
    <row r="714" spans="1:14" x14ac:dyDescent="0.3">
      <c r="A714" s="9" t="s">
        <v>745</v>
      </c>
      <c r="B714" s="9">
        <v>1985</v>
      </c>
      <c r="C714" s="13">
        <f t="shared" si="55"/>
        <v>1985</v>
      </c>
      <c r="D714" s="9" t="s">
        <v>10</v>
      </c>
      <c r="E714" s="11" t="str">
        <f t="shared" si="56"/>
        <v>Jul</v>
      </c>
      <c r="F714" s="9">
        <v>21</v>
      </c>
      <c r="G714" s="14">
        <f t="shared" si="57"/>
        <v>31249</v>
      </c>
      <c r="H714" s="11">
        <f t="shared" si="58"/>
        <v>37</v>
      </c>
      <c r="I714" s="9">
        <v>1</v>
      </c>
      <c r="J714" s="30">
        <v>6112.35</v>
      </c>
      <c r="K714" s="9" t="s">
        <v>11</v>
      </c>
      <c r="L714" s="9" t="s">
        <v>16</v>
      </c>
      <c r="M714" s="9" t="s">
        <v>23</v>
      </c>
      <c r="N714" s="11" t="str">
        <f t="shared" si="59"/>
        <v>R1012</v>
      </c>
    </row>
    <row r="715" spans="1:14" x14ac:dyDescent="0.3">
      <c r="A715" s="9" t="s">
        <v>746</v>
      </c>
      <c r="B715" s="9">
        <v>1991</v>
      </c>
      <c r="C715" s="13">
        <f t="shared" si="55"/>
        <v>1991</v>
      </c>
      <c r="D715" s="9" t="s">
        <v>10</v>
      </c>
      <c r="E715" s="11" t="str">
        <f t="shared" si="56"/>
        <v>Jul</v>
      </c>
      <c r="F715" s="9">
        <v>25</v>
      </c>
      <c r="G715" s="14">
        <f t="shared" si="57"/>
        <v>33444</v>
      </c>
      <c r="H715" s="11">
        <f t="shared" si="58"/>
        <v>31</v>
      </c>
      <c r="I715" s="9">
        <v>3</v>
      </c>
      <c r="J715" s="30">
        <v>6113.23</v>
      </c>
      <c r="K715" s="9" t="s">
        <v>11</v>
      </c>
      <c r="L715" s="9" t="s">
        <v>11</v>
      </c>
      <c r="M715" s="9" t="s">
        <v>246</v>
      </c>
      <c r="N715" s="11" t="str">
        <f t="shared" si="59"/>
        <v>R1024</v>
      </c>
    </row>
    <row r="716" spans="1:14" x14ac:dyDescent="0.3">
      <c r="A716" s="9" t="s">
        <v>747</v>
      </c>
      <c r="B716" s="9">
        <v>1983</v>
      </c>
      <c r="C716" s="13">
        <f t="shared" si="55"/>
        <v>1983</v>
      </c>
      <c r="D716" s="9" t="s">
        <v>34</v>
      </c>
      <c r="E716" s="11" t="str">
        <f t="shared" si="56"/>
        <v>Aug</v>
      </c>
      <c r="F716" s="9">
        <v>11</v>
      </c>
      <c r="G716" s="14">
        <f t="shared" si="57"/>
        <v>30539</v>
      </c>
      <c r="H716" s="11">
        <f t="shared" si="58"/>
        <v>39</v>
      </c>
      <c r="I716" s="9">
        <v>1</v>
      </c>
      <c r="J716" s="30">
        <v>6117.49</v>
      </c>
      <c r="K716" s="9" t="s">
        <v>11</v>
      </c>
      <c r="L716" s="9" t="s">
        <v>12</v>
      </c>
      <c r="M716" s="9" t="s">
        <v>23</v>
      </c>
      <c r="N716" s="11" t="str">
        <f t="shared" si="59"/>
        <v>R1012</v>
      </c>
    </row>
    <row r="717" spans="1:14" x14ac:dyDescent="0.3">
      <c r="A717" s="9" t="s">
        <v>748</v>
      </c>
      <c r="B717" s="9">
        <v>1983</v>
      </c>
      <c r="C717" s="13">
        <f t="shared" si="55"/>
        <v>1983</v>
      </c>
      <c r="D717" s="9" t="s">
        <v>15</v>
      </c>
      <c r="E717" s="11" t="str">
        <f t="shared" si="56"/>
        <v>Nov</v>
      </c>
      <c r="F717" s="9">
        <v>16</v>
      </c>
      <c r="G717" s="14">
        <f t="shared" si="57"/>
        <v>30636</v>
      </c>
      <c r="H717" s="11">
        <f t="shared" si="58"/>
        <v>39</v>
      </c>
      <c r="I717" s="9">
        <v>1</v>
      </c>
      <c r="J717" s="30">
        <v>6123.57</v>
      </c>
      <c r="K717" s="9" t="s">
        <v>12</v>
      </c>
      <c r="L717" s="9" t="s">
        <v>11</v>
      </c>
      <c r="M717" s="9" t="s">
        <v>23</v>
      </c>
      <c r="N717" s="11" t="str">
        <f t="shared" si="59"/>
        <v>R1012</v>
      </c>
    </row>
    <row r="718" spans="1:14" x14ac:dyDescent="0.3">
      <c r="A718" s="9" t="s">
        <v>749</v>
      </c>
      <c r="B718" s="9">
        <v>1990</v>
      </c>
      <c r="C718" s="13">
        <f t="shared" si="55"/>
        <v>1990</v>
      </c>
      <c r="D718" s="9" t="s">
        <v>34</v>
      </c>
      <c r="E718" s="11" t="str">
        <f t="shared" si="56"/>
        <v>Aug</v>
      </c>
      <c r="F718" s="9">
        <v>18</v>
      </c>
      <c r="G718" s="14">
        <f t="shared" si="57"/>
        <v>33103</v>
      </c>
      <c r="H718" s="11">
        <f t="shared" si="58"/>
        <v>32</v>
      </c>
      <c r="I718" s="9">
        <v>3</v>
      </c>
      <c r="J718" s="30">
        <v>6128.8</v>
      </c>
      <c r="K718" s="9" t="s">
        <v>11</v>
      </c>
      <c r="L718" s="9" t="s">
        <v>12</v>
      </c>
      <c r="M718" s="9" t="s">
        <v>23</v>
      </c>
      <c r="N718" s="11" t="str">
        <f t="shared" si="59"/>
        <v>R1012</v>
      </c>
    </row>
    <row r="719" spans="1:14" x14ac:dyDescent="0.3">
      <c r="A719" s="9" t="s">
        <v>750</v>
      </c>
      <c r="B719" s="9">
        <v>1969</v>
      </c>
      <c r="C719" s="13">
        <f t="shared" si="55"/>
        <v>1969</v>
      </c>
      <c r="D719" s="9" t="s">
        <v>15</v>
      </c>
      <c r="E719" s="11" t="str">
        <f t="shared" si="56"/>
        <v>Nov</v>
      </c>
      <c r="F719" s="9">
        <v>9</v>
      </c>
      <c r="G719" s="14">
        <f t="shared" si="57"/>
        <v>25516</v>
      </c>
      <c r="H719" s="11">
        <f t="shared" si="58"/>
        <v>53</v>
      </c>
      <c r="I719" s="9">
        <v>0</v>
      </c>
      <c r="J719" s="30">
        <v>6138.5</v>
      </c>
      <c r="K719" s="9" t="s">
        <v>11</v>
      </c>
      <c r="L719" s="9" t="s">
        <v>11</v>
      </c>
      <c r="M719" s="9" t="s">
        <v>41</v>
      </c>
      <c r="N719" s="11" t="str">
        <f t="shared" si="59"/>
        <v>R1011</v>
      </c>
    </row>
    <row r="720" spans="1:14" x14ac:dyDescent="0.3">
      <c r="A720" s="9" t="s">
        <v>751</v>
      </c>
      <c r="B720" s="9">
        <v>1978</v>
      </c>
      <c r="C720" s="13">
        <f t="shared" si="55"/>
        <v>1978</v>
      </c>
      <c r="D720" s="9" t="s">
        <v>20</v>
      </c>
      <c r="E720" s="11" t="str">
        <f t="shared" si="56"/>
        <v>Sep</v>
      </c>
      <c r="F720" s="9">
        <v>5</v>
      </c>
      <c r="G720" s="14">
        <f t="shared" si="57"/>
        <v>28738</v>
      </c>
      <c r="H720" s="11">
        <f t="shared" si="58"/>
        <v>44</v>
      </c>
      <c r="I720" s="9">
        <v>2</v>
      </c>
      <c r="J720" s="30">
        <v>6138.58</v>
      </c>
      <c r="K720" s="9" t="s">
        <v>11</v>
      </c>
      <c r="L720" s="9" t="s">
        <v>16</v>
      </c>
      <c r="M720" s="9" t="s">
        <v>13</v>
      </c>
      <c r="N720" s="11" t="str">
        <f t="shared" si="59"/>
        <v>R1013</v>
      </c>
    </row>
    <row r="721" spans="1:14" x14ac:dyDescent="0.3">
      <c r="A721" s="9" t="s">
        <v>752</v>
      </c>
      <c r="B721" s="9">
        <v>1976</v>
      </c>
      <c r="C721" s="13">
        <f t="shared" si="55"/>
        <v>1976</v>
      </c>
      <c r="D721" s="9" t="s">
        <v>30</v>
      </c>
      <c r="E721" s="11" t="str">
        <f t="shared" si="56"/>
        <v>Dec</v>
      </c>
      <c r="F721" s="9">
        <v>12</v>
      </c>
      <c r="G721" s="14">
        <f t="shared" si="57"/>
        <v>28106</v>
      </c>
      <c r="H721" s="11">
        <f t="shared" si="58"/>
        <v>46</v>
      </c>
      <c r="I721" s="9">
        <v>2</v>
      </c>
      <c r="J721" s="30">
        <v>6139.14</v>
      </c>
      <c r="K721" s="9" t="s">
        <v>11</v>
      </c>
      <c r="L721" s="9" t="s">
        <v>12</v>
      </c>
      <c r="M721" s="9" t="s">
        <v>13</v>
      </c>
      <c r="N721" s="11" t="str">
        <f t="shared" si="59"/>
        <v>R1013</v>
      </c>
    </row>
    <row r="722" spans="1:14" x14ac:dyDescent="0.3">
      <c r="A722" s="9" t="s">
        <v>753</v>
      </c>
      <c r="B722" s="9">
        <v>1970</v>
      </c>
      <c r="C722" s="13">
        <f t="shared" si="55"/>
        <v>1970</v>
      </c>
      <c r="D722" s="9" t="s">
        <v>36</v>
      </c>
      <c r="E722" s="11" t="str">
        <f t="shared" si="56"/>
        <v>Oct</v>
      </c>
      <c r="F722" s="9">
        <v>14</v>
      </c>
      <c r="G722" s="14">
        <f t="shared" si="57"/>
        <v>25855</v>
      </c>
      <c r="H722" s="11">
        <f t="shared" si="58"/>
        <v>52</v>
      </c>
      <c r="I722" s="9">
        <v>0</v>
      </c>
      <c r="J722" s="30">
        <v>6147.12</v>
      </c>
      <c r="K722" s="9" t="s">
        <v>11</v>
      </c>
      <c r="L722" s="9" t="s">
        <v>12</v>
      </c>
      <c r="M722" s="9" t="s">
        <v>23</v>
      </c>
      <c r="N722" s="11" t="str">
        <f t="shared" si="59"/>
        <v>R1012</v>
      </c>
    </row>
    <row r="723" spans="1:14" x14ac:dyDescent="0.3">
      <c r="A723" s="9" t="s">
        <v>754</v>
      </c>
      <c r="B723" s="9">
        <v>1973</v>
      </c>
      <c r="C723" s="13">
        <f t="shared" si="55"/>
        <v>1973</v>
      </c>
      <c r="D723" s="9" t="s">
        <v>15</v>
      </c>
      <c r="E723" s="11" t="str">
        <f t="shared" si="56"/>
        <v>Nov</v>
      </c>
      <c r="F723" s="9">
        <v>6</v>
      </c>
      <c r="G723" s="14">
        <f t="shared" si="57"/>
        <v>26974</v>
      </c>
      <c r="H723" s="11">
        <f t="shared" si="58"/>
        <v>49</v>
      </c>
      <c r="I723" s="9">
        <v>0</v>
      </c>
      <c r="J723" s="30">
        <v>6152.05</v>
      </c>
      <c r="K723" s="9" t="s">
        <v>11</v>
      </c>
      <c r="L723" s="9" t="s">
        <v>12</v>
      </c>
      <c r="M723" s="9" t="s">
        <v>13</v>
      </c>
      <c r="N723" s="11" t="str">
        <f t="shared" si="59"/>
        <v>R1013</v>
      </c>
    </row>
    <row r="724" spans="1:14" x14ac:dyDescent="0.3">
      <c r="A724" s="9" t="s">
        <v>755</v>
      </c>
      <c r="B724" s="9">
        <v>1985</v>
      </c>
      <c r="C724" s="13">
        <f t="shared" si="55"/>
        <v>1985</v>
      </c>
      <c r="D724" s="9" t="s">
        <v>36</v>
      </c>
      <c r="E724" s="11" t="str">
        <f t="shared" si="56"/>
        <v>Oct</v>
      </c>
      <c r="F724" s="9">
        <v>15</v>
      </c>
      <c r="G724" s="14">
        <f t="shared" si="57"/>
        <v>31335</v>
      </c>
      <c r="H724" s="11">
        <f t="shared" si="58"/>
        <v>37</v>
      </c>
      <c r="I724" s="9">
        <v>3</v>
      </c>
      <c r="J724" s="30">
        <v>6159.57</v>
      </c>
      <c r="K724" s="9" t="s">
        <v>11</v>
      </c>
      <c r="L724" s="9" t="s">
        <v>16</v>
      </c>
      <c r="M724" s="9" t="s">
        <v>23</v>
      </c>
      <c r="N724" s="11" t="str">
        <f t="shared" si="59"/>
        <v>R1012</v>
      </c>
    </row>
    <row r="725" spans="1:14" x14ac:dyDescent="0.3">
      <c r="A725" s="9" t="s">
        <v>756</v>
      </c>
      <c r="B725" s="9">
        <v>1984</v>
      </c>
      <c r="C725" s="13">
        <f t="shared" si="55"/>
        <v>1984</v>
      </c>
      <c r="D725" s="9" t="s">
        <v>36</v>
      </c>
      <c r="E725" s="11" t="str">
        <f t="shared" si="56"/>
        <v>Oct</v>
      </c>
      <c r="F725" s="9">
        <v>6</v>
      </c>
      <c r="G725" s="14">
        <f t="shared" si="57"/>
        <v>30961</v>
      </c>
      <c r="H725" s="11">
        <f t="shared" si="58"/>
        <v>38</v>
      </c>
      <c r="I725" s="9">
        <v>3</v>
      </c>
      <c r="J725" s="30">
        <v>6170.96</v>
      </c>
      <c r="K725" s="9" t="s">
        <v>11</v>
      </c>
      <c r="L725" s="9" t="s">
        <v>16</v>
      </c>
      <c r="M725" s="9" t="s">
        <v>13</v>
      </c>
      <c r="N725" s="11" t="str">
        <f t="shared" si="59"/>
        <v>R1013</v>
      </c>
    </row>
    <row r="726" spans="1:14" x14ac:dyDescent="0.3">
      <c r="A726" s="9" t="s">
        <v>757</v>
      </c>
      <c r="B726" s="9">
        <v>1985</v>
      </c>
      <c r="C726" s="13">
        <f t="shared" si="55"/>
        <v>1985</v>
      </c>
      <c r="D726" s="9" t="s">
        <v>34</v>
      </c>
      <c r="E726" s="11" t="str">
        <f t="shared" si="56"/>
        <v>Aug</v>
      </c>
      <c r="F726" s="9">
        <v>9</v>
      </c>
      <c r="G726" s="14">
        <f t="shared" si="57"/>
        <v>31268</v>
      </c>
      <c r="H726" s="11">
        <f t="shared" si="58"/>
        <v>37</v>
      </c>
      <c r="I726" s="9">
        <v>3</v>
      </c>
      <c r="J726" s="30">
        <v>6183.32</v>
      </c>
      <c r="K726" s="9" t="s">
        <v>11</v>
      </c>
      <c r="L726" s="9" t="s">
        <v>11</v>
      </c>
      <c r="M726" s="9" t="s">
        <v>23</v>
      </c>
      <c r="N726" s="11" t="str">
        <f t="shared" si="59"/>
        <v>R1012</v>
      </c>
    </row>
    <row r="727" spans="1:14" x14ac:dyDescent="0.3">
      <c r="A727" s="9" t="s">
        <v>758</v>
      </c>
      <c r="B727" s="9">
        <v>1970</v>
      </c>
      <c r="C727" s="13">
        <f t="shared" si="55"/>
        <v>1970</v>
      </c>
      <c r="D727" s="9" t="s">
        <v>36</v>
      </c>
      <c r="E727" s="11" t="str">
        <f t="shared" si="56"/>
        <v>Oct</v>
      </c>
      <c r="F727" s="9">
        <v>5</v>
      </c>
      <c r="G727" s="14">
        <f t="shared" si="57"/>
        <v>25846</v>
      </c>
      <c r="H727" s="11">
        <f t="shared" si="58"/>
        <v>52</v>
      </c>
      <c r="I727" s="9">
        <v>0</v>
      </c>
      <c r="J727" s="30">
        <v>6183.46</v>
      </c>
      <c r="K727" s="9" t="s">
        <v>11</v>
      </c>
      <c r="L727" s="9" t="s">
        <v>11</v>
      </c>
      <c r="M727" s="9" t="s">
        <v>23</v>
      </c>
      <c r="N727" s="11" t="str">
        <f t="shared" si="59"/>
        <v>R1012</v>
      </c>
    </row>
    <row r="728" spans="1:14" x14ac:dyDescent="0.3">
      <c r="A728" s="9" t="s">
        <v>759</v>
      </c>
      <c r="B728" s="9">
        <v>1988</v>
      </c>
      <c r="C728" s="13">
        <f t="shared" si="55"/>
        <v>1988</v>
      </c>
      <c r="D728" s="9" t="s">
        <v>15</v>
      </c>
      <c r="E728" s="11" t="str">
        <f t="shared" si="56"/>
        <v>Nov</v>
      </c>
      <c r="F728" s="9">
        <v>1</v>
      </c>
      <c r="G728" s="14">
        <f t="shared" si="57"/>
        <v>32448</v>
      </c>
      <c r="H728" s="11">
        <f t="shared" si="58"/>
        <v>34</v>
      </c>
      <c r="I728" s="9">
        <v>3</v>
      </c>
      <c r="J728" s="30">
        <v>6184.3</v>
      </c>
      <c r="K728" s="9" t="s">
        <v>11</v>
      </c>
      <c r="L728" s="9" t="s">
        <v>12</v>
      </c>
      <c r="M728" s="9" t="s">
        <v>13</v>
      </c>
      <c r="N728" s="11" t="str">
        <f t="shared" si="59"/>
        <v>R1013</v>
      </c>
    </row>
    <row r="729" spans="1:14" x14ac:dyDescent="0.3">
      <c r="A729" s="9" t="s">
        <v>760</v>
      </c>
      <c r="B729" s="9">
        <v>1981</v>
      </c>
      <c r="C729" s="13">
        <f t="shared" si="55"/>
        <v>1981</v>
      </c>
      <c r="D729" s="9" t="s">
        <v>15</v>
      </c>
      <c r="E729" s="11" t="str">
        <f t="shared" si="56"/>
        <v>Nov</v>
      </c>
      <c r="F729" s="9">
        <v>22</v>
      </c>
      <c r="G729" s="14">
        <f t="shared" si="57"/>
        <v>29912</v>
      </c>
      <c r="H729" s="11">
        <f t="shared" si="58"/>
        <v>41</v>
      </c>
      <c r="I729" s="9">
        <v>0</v>
      </c>
      <c r="J729" s="30">
        <v>6185.32</v>
      </c>
      <c r="K729" s="9" t="s">
        <v>11</v>
      </c>
      <c r="L729" s="9" t="s">
        <v>16</v>
      </c>
      <c r="M729" s="9" t="s">
        <v>13</v>
      </c>
      <c r="N729" s="11" t="str">
        <f t="shared" si="59"/>
        <v>R1013</v>
      </c>
    </row>
    <row r="730" spans="1:14" x14ac:dyDescent="0.3">
      <c r="A730" s="9" t="s">
        <v>761</v>
      </c>
      <c r="B730" s="9">
        <v>1981</v>
      </c>
      <c r="C730" s="13">
        <f t="shared" si="55"/>
        <v>1981</v>
      </c>
      <c r="D730" s="9" t="s">
        <v>36</v>
      </c>
      <c r="E730" s="11" t="str">
        <f t="shared" si="56"/>
        <v>Oct</v>
      </c>
      <c r="F730" s="9">
        <v>1</v>
      </c>
      <c r="G730" s="14">
        <f t="shared" si="57"/>
        <v>29860</v>
      </c>
      <c r="H730" s="11">
        <f t="shared" si="58"/>
        <v>41</v>
      </c>
      <c r="I730" s="9">
        <v>0</v>
      </c>
      <c r="J730" s="30">
        <v>6186.13</v>
      </c>
      <c r="K730" s="9" t="s">
        <v>11</v>
      </c>
      <c r="L730" s="9" t="s">
        <v>12</v>
      </c>
      <c r="M730" s="9" t="s">
        <v>41</v>
      </c>
      <c r="N730" s="11" t="str">
        <f t="shared" si="59"/>
        <v>R1011</v>
      </c>
    </row>
    <row r="731" spans="1:14" x14ac:dyDescent="0.3">
      <c r="A731" s="9" t="s">
        <v>762</v>
      </c>
      <c r="B731" s="9">
        <v>1988</v>
      </c>
      <c r="C731" s="13">
        <f t="shared" si="55"/>
        <v>1988</v>
      </c>
      <c r="D731" s="9" t="s">
        <v>36</v>
      </c>
      <c r="E731" s="11" t="str">
        <f t="shared" si="56"/>
        <v>Oct</v>
      </c>
      <c r="F731" s="9">
        <v>23</v>
      </c>
      <c r="G731" s="14">
        <f t="shared" si="57"/>
        <v>32439</v>
      </c>
      <c r="H731" s="11">
        <f t="shared" si="58"/>
        <v>34</v>
      </c>
      <c r="I731" s="9">
        <v>3</v>
      </c>
      <c r="J731" s="30">
        <v>6196.45</v>
      </c>
      <c r="K731" s="9" t="s">
        <v>11</v>
      </c>
      <c r="L731" s="9" t="s">
        <v>16</v>
      </c>
      <c r="M731" s="9" t="s">
        <v>41</v>
      </c>
      <c r="N731" s="11" t="str">
        <f t="shared" si="59"/>
        <v>R1011</v>
      </c>
    </row>
    <row r="732" spans="1:14" x14ac:dyDescent="0.3">
      <c r="A732" s="9" t="s">
        <v>763</v>
      </c>
      <c r="B732" s="9">
        <v>1985</v>
      </c>
      <c r="C732" s="13">
        <f t="shared" si="55"/>
        <v>1985</v>
      </c>
      <c r="D732" s="9" t="s">
        <v>10</v>
      </c>
      <c r="E732" s="11" t="str">
        <f t="shared" si="56"/>
        <v>Jul</v>
      </c>
      <c r="F732" s="9">
        <v>22</v>
      </c>
      <c r="G732" s="14">
        <f t="shared" si="57"/>
        <v>31250</v>
      </c>
      <c r="H732" s="11">
        <f t="shared" si="58"/>
        <v>37</v>
      </c>
      <c r="I732" s="9">
        <v>2</v>
      </c>
      <c r="J732" s="30">
        <v>6198.75</v>
      </c>
      <c r="K732" s="9" t="s">
        <v>11</v>
      </c>
      <c r="L732" s="9" t="s">
        <v>16</v>
      </c>
      <c r="M732" s="9" t="s">
        <v>23</v>
      </c>
      <c r="N732" s="11" t="str">
        <f t="shared" si="59"/>
        <v>R1012</v>
      </c>
    </row>
    <row r="733" spans="1:14" x14ac:dyDescent="0.3">
      <c r="A733" s="9"/>
      <c r="B733" s="9">
        <v>1985</v>
      </c>
      <c r="C733" s="13">
        <f t="shared" si="55"/>
        <v>1985</v>
      </c>
      <c r="D733" s="9" t="s">
        <v>30</v>
      </c>
      <c r="E733" s="11" t="str">
        <f t="shared" si="56"/>
        <v>Dec</v>
      </c>
      <c r="F733" s="9">
        <v>20</v>
      </c>
      <c r="G733" s="14">
        <f t="shared" si="57"/>
        <v>31401</v>
      </c>
      <c r="H733" s="11">
        <f t="shared" si="58"/>
        <v>37</v>
      </c>
      <c r="I733" s="9">
        <v>2</v>
      </c>
      <c r="J733" s="30">
        <v>6203.9</v>
      </c>
      <c r="K733" s="9" t="s">
        <v>16</v>
      </c>
      <c r="L733" s="9" t="s">
        <v>11</v>
      </c>
      <c r="M733" s="9" t="s">
        <v>23</v>
      </c>
      <c r="N733" s="11" t="str">
        <f t="shared" si="59"/>
        <v>R1012</v>
      </c>
    </row>
    <row r="734" spans="1:14" x14ac:dyDescent="0.3">
      <c r="A734" s="9" t="s">
        <v>764</v>
      </c>
      <c r="B734" s="9">
        <v>1985</v>
      </c>
      <c r="C734" s="13">
        <f t="shared" si="55"/>
        <v>1985</v>
      </c>
      <c r="D734" s="9" t="s">
        <v>20</v>
      </c>
      <c r="E734" s="11" t="str">
        <f t="shared" si="56"/>
        <v>Sep</v>
      </c>
      <c r="F734" s="9">
        <v>22</v>
      </c>
      <c r="G734" s="14">
        <f t="shared" si="57"/>
        <v>31312</v>
      </c>
      <c r="H734" s="11">
        <f t="shared" si="58"/>
        <v>37</v>
      </c>
      <c r="I734" s="9">
        <v>2</v>
      </c>
      <c r="J734" s="30">
        <v>6203.9</v>
      </c>
      <c r="K734" s="9" t="s">
        <v>11</v>
      </c>
      <c r="L734" s="9" t="s">
        <v>11</v>
      </c>
      <c r="M734" s="9" t="s">
        <v>23</v>
      </c>
      <c r="N734" s="11" t="str">
        <f t="shared" si="59"/>
        <v>R1012</v>
      </c>
    </row>
    <row r="735" spans="1:14" x14ac:dyDescent="0.3">
      <c r="A735" s="9" t="s">
        <v>765</v>
      </c>
      <c r="B735" s="9">
        <v>1999</v>
      </c>
      <c r="C735" s="13">
        <f t="shared" si="55"/>
        <v>1999</v>
      </c>
      <c r="D735" s="9" t="s">
        <v>20</v>
      </c>
      <c r="E735" s="11" t="str">
        <f t="shared" si="56"/>
        <v>Sep</v>
      </c>
      <c r="F735" s="9">
        <v>10</v>
      </c>
      <c r="G735" s="14">
        <f t="shared" si="57"/>
        <v>36413</v>
      </c>
      <c r="H735" s="11">
        <f t="shared" si="58"/>
        <v>23</v>
      </c>
      <c r="I735" s="9">
        <v>0</v>
      </c>
      <c r="J735" s="30">
        <v>6207.26</v>
      </c>
      <c r="K735" s="9" t="s">
        <v>11</v>
      </c>
      <c r="L735" s="9" t="s">
        <v>11</v>
      </c>
      <c r="M735" s="9" t="s">
        <v>534</v>
      </c>
      <c r="N735" s="11" t="str">
        <f t="shared" si="59"/>
        <v>R1026</v>
      </c>
    </row>
    <row r="736" spans="1:14" x14ac:dyDescent="0.3">
      <c r="A736" s="9" t="s">
        <v>766</v>
      </c>
      <c r="B736" s="9">
        <v>1992</v>
      </c>
      <c r="C736" s="13">
        <f t="shared" si="55"/>
        <v>1992</v>
      </c>
      <c r="D736" s="9" t="s">
        <v>34</v>
      </c>
      <c r="E736" s="11" t="str">
        <f t="shared" si="56"/>
        <v>Aug</v>
      </c>
      <c r="F736" s="9">
        <v>12</v>
      </c>
      <c r="G736" s="14">
        <f t="shared" si="57"/>
        <v>33828</v>
      </c>
      <c r="H736" s="11">
        <f t="shared" si="58"/>
        <v>30</v>
      </c>
      <c r="I736" s="9">
        <v>0</v>
      </c>
      <c r="J736" s="30">
        <v>6208.5</v>
      </c>
      <c r="K736" s="9" t="s">
        <v>11</v>
      </c>
      <c r="L736" s="9" t="s">
        <v>16</v>
      </c>
      <c r="M736" s="9" t="s">
        <v>299</v>
      </c>
      <c r="N736" s="11" t="str">
        <f t="shared" si="59"/>
        <v>R1021</v>
      </c>
    </row>
    <row r="737" spans="1:14" x14ac:dyDescent="0.3">
      <c r="A737" s="9" t="s">
        <v>767</v>
      </c>
      <c r="B737" s="9">
        <v>1972</v>
      </c>
      <c r="C737" s="13">
        <f t="shared" si="55"/>
        <v>1972</v>
      </c>
      <c r="D737" s="9" t="s">
        <v>18</v>
      </c>
      <c r="E737" s="11" t="str">
        <f t="shared" si="56"/>
        <v>Jun</v>
      </c>
      <c r="F737" s="9">
        <v>29</v>
      </c>
      <c r="G737" s="14">
        <f t="shared" si="57"/>
        <v>26479</v>
      </c>
      <c r="H737" s="11">
        <f t="shared" si="58"/>
        <v>50</v>
      </c>
      <c r="I737" s="9">
        <v>0</v>
      </c>
      <c r="J737" s="30">
        <v>6219.93</v>
      </c>
      <c r="K737" s="9" t="s">
        <v>11</v>
      </c>
      <c r="L737" s="9" t="s">
        <v>11</v>
      </c>
      <c r="M737" s="9" t="s">
        <v>13</v>
      </c>
      <c r="N737" s="11" t="str">
        <f t="shared" si="59"/>
        <v>R1013</v>
      </c>
    </row>
    <row r="738" spans="1:14" x14ac:dyDescent="0.3">
      <c r="A738" s="9" t="s">
        <v>768</v>
      </c>
      <c r="B738" s="9">
        <v>1978</v>
      </c>
      <c r="C738" s="13">
        <f t="shared" si="55"/>
        <v>1978</v>
      </c>
      <c r="D738" s="9" t="s">
        <v>20</v>
      </c>
      <c r="E738" s="11" t="str">
        <f t="shared" si="56"/>
        <v>Sep</v>
      </c>
      <c r="F738" s="9">
        <v>19</v>
      </c>
      <c r="G738" s="14">
        <f t="shared" si="57"/>
        <v>28752</v>
      </c>
      <c r="H738" s="11">
        <f t="shared" si="58"/>
        <v>44</v>
      </c>
      <c r="I738" s="9">
        <v>2</v>
      </c>
      <c r="J738" s="30">
        <v>6236.95</v>
      </c>
      <c r="K738" s="9" t="s">
        <v>11</v>
      </c>
      <c r="L738" s="9" t="s">
        <v>11</v>
      </c>
      <c r="M738" s="9" t="s">
        <v>13</v>
      </c>
      <c r="N738" s="11" t="str">
        <f t="shared" si="59"/>
        <v>R1013</v>
      </c>
    </row>
    <row r="739" spans="1:14" x14ac:dyDescent="0.3">
      <c r="A739" s="9" t="s">
        <v>769</v>
      </c>
      <c r="B739" s="9">
        <v>1983</v>
      </c>
      <c r="C739" s="13">
        <f t="shared" si="55"/>
        <v>1983</v>
      </c>
      <c r="D739" s="9" t="s">
        <v>34</v>
      </c>
      <c r="E739" s="11" t="str">
        <f t="shared" si="56"/>
        <v>Aug</v>
      </c>
      <c r="F739" s="9">
        <v>11</v>
      </c>
      <c r="G739" s="14">
        <f t="shared" si="57"/>
        <v>30539</v>
      </c>
      <c r="H739" s="11">
        <f t="shared" si="58"/>
        <v>39</v>
      </c>
      <c r="I739" s="9">
        <v>1</v>
      </c>
      <c r="J739" s="30">
        <v>6238.3</v>
      </c>
      <c r="K739" s="9" t="s">
        <v>11</v>
      </c>
      <c r="L739" s="9" t="s">
        <v>16</v>
      </c>
      <c r="M739" s="9" t="s">
        <v>41</v>
      </c>
      <c r="N739" s="11" t="str">
        <f t="shared" si="59"/>
        <v>R1011</v>
      </c>
    </row>
    <row r="740" spans="1:14" x14ac:dyDescent="0.3">
      <c r="A740" s="9" t="s">
        <v>770</v>
      </c>
      <c r="B740" s="9">
        <v>1979</v>
      </c>
      <c r="C740" s="13">
        <f t="shared" si="55"/>
        <v>1979</v>
      </c>
      <c r="D740" s="9" t="s">
        <v>36</v>
      </c>
      <c r="E740" s="11" t="str">
        <f t="shared" si="56"/>
        <v>Oct</v>
      </c>
      <c r="F740" s="9">
        <v>10</v>
      </c>
      <c r="G740" s="14">
        <f t="shared" si="57"/>
        <v>29138</v>
      </c>
      <c r="H740" s="11">
        <f t="shared" si="58"/>
        <v>43</v>
      </c>
      <c r="I740" s="9">
        <v>0</v>
      </c>
      <c r="J740" s="30">
        <v>6250.44</v>
      </c>
      <c r="K740" s="9" t="s">
        <v>11</v>
      </c>
      <c r="L740" s="9" t="s">
        <v>16</v>
      </c>
      <c r="M740" s="9" t="s">
        <v>41</v>
      </c>
      <c r="N740" s="11" t="str">
        <f t="shared" si="59"/>
        <v>R1011</v>
      </c>
    </row>
    <row r="741" spans="1:14" x14ac:dyDescent="0.3">
      <c r="A741" s="9" t="s">
        <v>771</v>
      </c>
      <c r="B741" s="9">
        <v>1972</v>
      </c>
      <c r="C741" s="13">
        <f t="shared" si="55"/>
        <v>1972</v>
      </c>
      <c r="D741" s="9" t="s">
        <v>15</v>
      </c>
      <c r="E741" s="11" t="str">
        <f t="shared" si="56"/>
        <v>Nov</v>
      </c>
      <c r="F741" s="9">
        <v>11</v>
      </c>
      <c r="G741" s="14">
        <f t="shared" si="57"/>
        <v>26614</v>
      </c>
      <c r="H741" s="11">
        <f t="shared" si="58"/>
        <v>50</v>
      </c>
      <c r="I741" s="9">
        <v>0</v>
      </c>
      <c r="J741" s="30">
        <v>6253.85</v>
      </c>
      <c r="K741" s="9" t="s">
        <v>11</v>
      </c>
      <c r="L741" s="9" t="s">
        <v>11</v>
      </c>
      <c r="M741" s="9" t="s">
        <v>13</v>
      </c>
      <c r="N741" s="11" t="str">
        <f t="shared" si="59"/>
        <v>R1013</v>
      </c>
    </row>
    <row r="742" spans="1:14" x14ac:dyDescent="0.3">
      <c r="A742" s="9" t="s">
        <v>772</v>
      </c>
      <c r="B742" s="9">
        <v>1972</v>
      </c>
      <c r="C742" s="13">
        <f t="shared" si="55"/>
        <v>1972</v>
      </c>
      <c r="D742" s="9" t="s">
        <v>20</v>
      </c>
      <c r="E742" s="11" t="str">
        <f t="shared" si="56"/>
        <v>Sep</v>
      </c>
      <c r="F742" s="9">
        <v>8</v>
      </c>
      <c r="G742" s="14">
        <f t="shared" si="57"/>
        <v>26550</v>
      </c>
      <c r="H742" s="11">
        <f t="shared" si="58"/>
        <v>50</v>
      </c>
      <c r="I742" s="9">
        <v>0</v>
      </c>
      <c r="J742" s="30">
        <v>6254.13</v>
      </c>
      <c r="K742" s="9" t="s">
        <v>11</v>
      </c>
      <c r="L742" s="9" t="s">
        <v>11</v>
      </c>
      <c r="M742" s="9" t="s">
        <v>23</v>
      </c>
      <c r="N742" s="11" t="str">
        <f t="shared" si="59"/>
        <v>R1012</v>
      </c>
    </row>
    <row r="743" spans="1:14" x14ac:dyDescent="0.3">
      <c r="A743" s="9" t="s">
        <v>773</v>
      </c>
      <c r="B743" s="9">
        <v>1970</v>
      </c>
      <c r="C743" s="13">
        <f t="shared" si="55"/>
        <v>1970</v>
      </c>
      <c r="D743" s="9" t="s">
        <v>36</v>
      </c>
      <c r="E743" s="11" t="str">
        <f t="shared" si="56"/>
        <v>Oct</v>
      </c>
      <c r="F743" s="9">
        <v>11</v>
      </c>
      <c r="G743" s="14">
        <f t="shared" si="57"/>
        <v>25852</v>
      </c>
      <c r="H743" s="11">
        <f t="shared" si="58"/>
        <v>52</v>
      </c>
      <c r="I743" s="9">
        <v>0</v>
      </c>
      <c r="J743" s="30">
        <v>6255.38</v>
      </c>
      <c r="K743" s="9" t="s">
        <v>11</v>
      </c>
      <c r="L743" s="9" t="s">
        <v>11</v>
      </c>
      <c r="M743" s="9" t="s">
        <v>13</v>
      </c>
      <c r="N743" s="11" t="str">
        <f t="shared" si="59"/>
        <v>R1013</v>
      </c>
    </row>
    <row r="744" spans="1:14" x14ac:dyDescent="0.3">
      <c r="A744" s="9" t="s">
        <v>774</v>
      </c>
      <c r="B744" s="9">
        <v>1995</v>
      </c>
      <c r="C744" s="13">
        <f t="shared" si="55"/>
        <v>1995</v>
      </c>
      <c r="D744" s="9" t="s">
        <v>36</v>
      </c>
      <c r="E744" s="11" t="str">
        <f t="shared" si="56"/>
        <v>Oct</v>
      </c>
      <c r="F744" s="9">
        <v>17</v>
      </c>
      <c r="G744" s="14">
        <f t="shared" si="57"/>
        <v>34989</v>
      </c>
      <c r="H744" s="11">
        <f t="shared" si="58"/>
        <v>27</v>
      </c>
      <c r="I744" s="9">
        <v>0</v>
      </c>
      <c r="J744" s="30">
        <v>6261.2</v>
      </c>
      <c r="K744" s="9" t="s">
        <v>11</v>
      </c>
      <c r="L744" s="9" t="s">
        <v>16</v>
      </c>
      <c r="M744" s="9" t="s">
        <v>534</v>
      </c>
      <c r="N744" s="11" t="str">
        <f t="shared" si="59"/>
        <v>R1026</v>
      </c>
    </row>
    <row r="745" spans="1:14" x14ac:dyDescent="0.3">
      <c r="A745" s="9" t="s">
        <v>775</v>
      </c>
      <c r="B745" s="9">
        <v>1984</v>
      </c>
      <c r="C745" s="13">
        <f t="shared" si="55"/>
        <v>1984</v>
      </c>
      <c r="D745" s="9" t="s">
        <v>20</v>
      </c>
      <c r="E745" s="11" t="str">
        <f t="shared" si="56"/>
        <v>Sep</v>
      </c>
      <c r="F745" s="9">
        <v>25</v>
      </c>
      <c r="G745" s="14">
        <f t="shared" si="57"/>
        <v>30950</v>
      </c>
      <c r="H745" s="11">
        <f t="shared" si="58"/>
        <v>38</v>
      </c>
      <c r="I745" s="9">
        <v>3</v>
      </c>
      <c r="J745" s="30">
        <v>6269.33</v>
      </c>
      <c r="K745" s="9" t="s">
        <v>11</v>
      </c>
      <c r="L745" s="9" t="s">
        <v>16</v>
      </c>
      <c r="M745" s="9" t="s">
        <v>13</v>
      </c>
      <c r="N745" s="11" t="str">
        <f t="shared" si="59"/>
        <v>R1013</v>
      </c>
    </row>
    <row r="746" spans="1:14" x14ac:dyDescent="0.3">
      <c r="A746" s="9" t="s">
        <v>776</v>
      </c>
      <c r="B746" s="9">
        <v>1981</v>
      </c>
      <c r="C746" s="13">
        <f t="shared" si="55"/>
        <v>1981</v>
      </c>
      <c r="D746" s="9" t="s">
        <v>18</v>
      </c>
      <c r="E746" s="11" t="str">
        <f t="shared" si="56"/>
        <v>Jun</v>
      </c>
      <c r="F746" s="9">
        <v>30</v>
      </c>
      <c r="G746" s="14">
        <f t="shared" si="57"/>
        <v>29767</v>
      </c>
      <c r="H746" s="11">
        <f t="shared" si="58"/>
        <v>41</v>
      </c>
      <c r="I746" s="9">
        <v>1</v>
      </c>
      <c r="J746" s="30">
        <v>6272.48</v>
      </c>
      <c r="K746" s="9" t="s">
        <v>16</v>
      </c>
      <c r="L746" s="9" t="s">
        <v>12</v>
      </c>
      <c r="M746" s="9" t="s">
        <v>13</v>
      </c>
      <c r="N746" s="11" t="str">
        <f t="shared" si="59"/>
        <v>R1013</v>
      </c>
    </row>
    <row r="747" spans="1:14" x14ac:dyDescent="0.3">
      <c r="A747" s="9" t="s">
        <v>777</v>
      </c>
      <c r="B747" s="9">
        <v>1993</v>
      </c>
      <c r="C747" s="13">
        <f t="shared" si="55"/>
        <v>1993</v>
      </c>
      <c r="D747" s="9" t="s">
        <v>36</v>
      </c>
      <c r="E747" s="11" t="str">
        <f t="shared" si="56"/>
        <v>Oct</v>
      </c>
      <c r="F747" s="9">
        <v>16</v>
      </c>
      <c r="G747" s="14">
        <f t="shared" si="57"/>
        <v>34258</v>
      </c>
      <c r="H747" s="11">
        <f t="shared" si="58"/>
        <v>29</v>
      </c>
      <c r="I747" s="9">
        <v>0</v>
      </c>
      <c r="J747" s="30">
        <v>6276.3</v>
      </c>
      <c r="K747" s="9" t="s">
        <v>11</v>
      </c>
      <c r="L747" s="9" t="s">
        <v>16</v>
      </c>
      <c r="M747" s="9" t="s">
        <v>199</v>
      </c>
      <c r="N747" s="11" t="str">
        <f t="shared" si="59"/>
        <v>R1025</v>
      </c>
    </row>
    <row r="748" spans="1:14" x14ac:dyDescent="0.3">
      <c r="A748" s="9" t="s">
        <v>778</v>
      </c>
      <c r="B748" s="9">
        <v>1981</v>
      </c>
      <c r="C748" s="13">
        <f t="shared" si="55"/>
        <v>1981</v>
      </c>
      <c r="D748" s="9" t="s">
        <v>15</v>
      </c>
      <c r="E748" s="11" t="str">
        <f t="shared" si="56"/>
        <v>Nov</v>
      </c>
      <c r="F748" s="9">
        <v>24</v>
      </c>
      <c r="G748" s="14">
        <f t="shared" si="57"/>
        <v>29914</v>
      </c>
      <c r="H748" s="11">
        <f t="shared" si="58"/>
        <v>41</v>
      </c>
      <c r="I748" s="9">
        <v>1</v>
      </c>
      <c r="J748" s="30">
        <v>6282.24</v>
      </c>
      <c r="K748" s="9" t="s">
        <v>11</v>
      </c>
      <c r="L748" s="9" t="s">
        <v>16</v>
      </c>
      <c r="M748" s="9" t="s">
        <v>41</v>
      </c>
      <c r="N748" s="11" t="str">
        <f t="shared" si="59"/>
        <v>R1011</v>
      </c>
    </row>
    <row r="749" spans="1:14" x14ac:dyDescent="0.3">
      <c r="A749" s="9" t="s">
        <v>779</v>
      </c>
      <c r="B749" s="9">
        <v>1981</v>
      </c>
      <c r="C749" s="13">
        <f t="shared" si="55"/>
        <v>1981</v>
      </c>
      <c r="D749" s="9" t="s">
        <v>34</v>
      </c>
      <c r="E749" s="11" t="str">
        <f t="shared" si="56"/>
        <v>Aug</v>
      </c>
      <c r="F749" s="9">
        <v>26</v>
      </c>
      <c r="G749" s="14">
        <f t="shared" si="57"/>
        <v>29824</v>
      </c>
      <c r="H749" s="11">
        <f t="shared" si="58"/>
        <v>41</v>
      </c>
      <c r="I749" s="9">
        <v>1</v>
      </c>
      <c r="J749" s="30">
        <v>6289.75</v>
      </c>
      <c r="K749" s="9" t="s">
        <v>11</v>
      </c>
      <c r="L749" s="9" t="s">
        <v>12</v>
      </c>
      <c r="M749" s="9" t="s">
        <v>13</v>
      </c>
      <c r="N749" s="11" t="str">
        <f t="shared" si="59"/>
        <v>R1013</v>
      </c>
    </row>
    <row r="750" spans="1:14" x14ac:dyDescent="0.3">
      <c r="A750" s="9" t="s">
        <v>780</v>
      </c>
      <c r="B750" s="9">
        <v>1996</v>
      </c>
      <c r="C750" s="13">
        <f t="shared" si="55"/>
        <v>1996</v>
      </c>
      <c r="D750" s="9" t="s">
        <v>10</v>
      </c>
      <c r="E750" s="11" t="str">
        <f t="shared" si="56"/>
        <v>Jul</v>
      </c>
      <c r="F750" s="9">
        <v>4</v>
      </c>
      <c r="G750" s="14">
        <f t="shared" si="57"/>
        <v>35250</v>
      </c>
      <c r="H750" s="11">
        <f t="shared" si="58"/>
        <v>26</v>
      </c>
      <c r="I750" s="9">
        <v>0</v>
      </c>
      <c r="J750" s="30">
        <v>6293.63</v>
      </c>
      <c r="K750" s="9" t="s">
        <v>11</v>
      </c>
      <c r="L750" s="9" t="s">
        <v>12</v>
      </c>
      <c r="M750" s="9" t="s">
        <v>299</v>
      </c>
      <c r="N750" s="11" t="str">
        <f t="shared" si="59"/>
        <v>R1021</v>
      </c>
    </row>
    <row r="751" spans="1:14" x14ac:dyDescent="0.3">
      <c r="A751" s="9" t="s">
        <v>781</v>
      </c>
      <c r="B751" s="9">
        <v>1974</v>
      </c>
      <c r="C751" s="13">
        <f t="shared" si="55"/>
        <v>1974</v>
      </c>
      <c r="D751" s="9" t="s">
        <v>20</v>
      </c>
      <c r="E751" s="11" t="str">
        <f t="shared" si="56"/>
        <v>Sep</v>
      </c>
      <c r="F751" s="9">
        <v>17</v>
      </c>
      <c r="G751" s="14">
        <f t="shared" si="57"/>
        <v>27289</v>
      </c>
      <c r="H751" s="11">
        <f t="shared" si="58"/>
        <v>48</v>
      </c>
      <c r="I751" s="9">
        <v>0</v>
      </c>
      <c r="J751" s="30">
        <v>6302.23</v>
      </c>
      <c r="K751" s="9" t="s">
        <v>11</v>
      </c>
      <c r="L751" s="9" t="s">
        <v>16</v>
      </c>
      <c r="M751" s="9" t="s">
        <v>13</v>
      </c>
      <c r="N751" s="11" t="str">
        <f t="shared" si="59"/>
        <v>R1013</v>
      </c>
    </row>
    <row r="752" spans="1:14" x14ac:dyDescent="0.3">
      <c r="A752" s="9" t="s">
        <v>782</v>
      </c>
      <c r="B752" s="9">
        <v>1969</v>
      </c>
      <c r="C752" s="13">
        <f t="shared" si="55"/>
        <v>1969</v>
      </c>
      <c r="D752" s="9" t="s">
        <v>20</v>
      </c>
      <c r="E752" s="11" t="str">
        <f t="shared" si="56"/>
        <v>Sep</v>
      </c>
      <c r="F752" s="9">
        <v>4</v>
      </c>
      <c r="G752" s="14">
        <f t="shared" si="57"/>
        <v>25450</v>
      </c>
      <c r="H752" s="11">
        <f t="shared" si="58"/>
        <v>53</v>
      </c>
      <c r="I752" s="9">
        <v>0</v>
      </c>
      <c r="J752" s="30">
        <v>6305.61</v>
      </c>
      <c r="K752" s="9" t="s">
        <v>11</v>
      </c>
      <c r="L752" s="9" t="s">
        <v>11</v>
      </c>
      <c r="M752" s="9" t="s">
        <v>23</v>
      </c>
      <c r="N752" s="11" t="str">
        <f t="shared" si="59"/>
        <v>R1012</v>
      </c>
    </row>
    <row r="753" spans="1:14" x14ac:dyDescent="0.3">
      <c r="A753" s="9" t="s">
        <v>783</v>
      </c>
      <c r="B753" s="9">
        <v>2004</v>
      </c>
      <c r="C753" s="13">
        <f t="shared" si="55"/>
        <v>2004</v>
      </c>
      <c r="D753" s="9" t="s">
        <v>10</v>
      </c>
      <c r="E753" s="11" t="str">
        <f t="shared" si="56"/>
        <v>Jul</v>
      </c>
      <c r="F753" s="9">
        <v>27</v>
      </c>
      <c r="G753" s="14">
        <f t="shared" si="57"/>
        <v>38195</v>
      </c>
      <c r="H753" s="11">
        <f t="shared" si="58"/>
        <v>18</v>
      </c>
      <c r="I753" s="9">
        <v>0</v>
      </c>
      <c r="J753" s="30">
        <v>6311.11</v>
      </c>
      <c r="K753" s="9" t="s">
        <v>11</v>
      </c>
      <c r="L753" s="9" t="s">
        <v>11</v>
      </c>
      <c r="M753" s="9" t="s">
        <v>41</v>
      </c>
      <c r="N753" s="11" t="str">
        <f t="shared" si="59"/>
        <v>R1011</v>
      </c>
    </row>
    <row r="754" spans="1:14" x14ac:dyDescent="0.3">
      <c r="A754" s="9" t="s">
        <v>784</v>
      </c>
      <c r="B754" s="9">
        <v>1985</v>
      </c>
      <c r="C754" s="13">
        <f t="shared" si="55"/>
        <v>1985</v>
      </c>
      <c r="D754" s="9" t="s">
        <v>15</v>
      </c>
      <c r="E754" s="11" t="str">
        <f t="shared" si="56"/>
        <v>Nov</v>
      </c>
      <c r="F754" s="9">
        <v>19</v>
      </c>
      <c r="G754" s="14">
        <f t="shared" si="57"/>
        <v>31370</v>
      </c>
      <c r="H754" s="11">
        <f t="shared" si="58"/>
        <v>37</v>
      </c>
      <c r="I754" s="9">
        <v>2</v>
      </c>
      <c r="J754" s="30">
        <v>6311.95</v>
      </c>
      <c r="K754" s="9" t="s">
        <v>11</v>
      </c>
      <c r="L754" s="9" t="s">
        <v>16</v>
      </c>
      <c r="M754" s="9" t="s">
        <v>41</v>
      </c>
      <c r="N754" s="11" t="str">
        <f t="shared" si="59"/>
        <v>R1011</v>
      </c>
    </row>
    <row r="755" spans="1:14" x14ac:dyDescent="0.3">
      <c r="A755" s="9" t="s">
        <v>785</v>
      </c>
      <c r="B755" s="9">
        <v>1985</v>
      </c>
      <c r="C755" s="13">
        <f t="shared" si="55"/>
        <v>1985</v>
      </c>
      <c r="D755" s="9" t="s">
        <v>30</v>
      </c>
      <c r="E755" s="11" t="str">
        <f t="shared" si="56"/>
        <v>Dec</v>
      </c>
      <c r="F755" s="9">
        <v>15</v>
      </c>
      <c r="G755" s="14">
        <f t="shared" si="57"/>
        <v>31396</v>
      </c>
      <c r="H755" s="11">
        <f t="shared" si="58"/>
        <v>37</v>
      </c>
      <c r="I755" s="9">
        <v>2</v>
      </c>
      <c r="J755" s="30">
        <v>6313.76</v>
      </c>
      <c r="K755" s="9" t="s">
        <v>11</v>
      </c>
      <c r="L755" s="9" t="s">
        <v>16</v>
      </c>
      <c r="M755" s="9" t="s">
        <v>13</v>
      </c>
      <c r="N755" s="11" t="str">
        <f t="shared" si="59"/>
        <v>R1013</v>
      </c>
    </row>
    <row r="756" spans="1:14" x14ac:dyDescent="0.3">
      <c r="A756" s="9" t="s">
        <v>786</v>
      </c>
      <c r="B756" s="9">
        <v>1990</v>
      </c>
      <c r="C756" s="13">
        <f t="shared" si="55"/>
        <v>1990</v>
      </c>
      <c r="D756" s="9" t="s">
        <v>34</v>
      </c>
      <c r="E756" s="11" t="str">
        <f t="shared" si="56"/>
        <v>Aug</v>
      </c>
      <c r="F756" s="9">
        <v>13</v>
      </c>
      <c r="G756" s="14">
        <f t="shared" si="57"/>
        <v>33098</v>
      </c>
      <c r="H756" s="11">
        <f t="shared" si="58"/>
        <v>32</v>
      </c>
      <c r="I756" s="9">
        <v>3</v>
      </c>
      <c r="J756" s="30">
        <v>6334.34</v>
      </c>
      <c r="K756" s="9" t="s">
        <v>11</v>
      </c>
      <c r="L756" s="9" t="s">
        <v>11</v>
      </c>
      <c r="M756" s="9" t="s">
        <v>246</v>
      </c>
      <c r="N756" s="11" t="str">
        <f t="shared" si="59"/>
        <v>R1024</v>
      </c>
    </row>
    <row r="757" spans="1:14" x14ac:dyDescent="0.3">
      <c r="A757" s="9" t="s">
        <v>787</v>
      </c>
      <c r="B757" s="9">
        <v>1986</v>
      </c>
      <c r="C757" s="13">
        <f t="shared" si="55"/>
        <v>1986</v>
      </c>
      <c r="D757" s="9" t="s">
        <v>20</v>
      </c>
      <c r="E757" s="11" t="str">
        <f t="shared" si="56"/>
        <v>Sep</v>
      </c>
      <c r="F757" s="9">
        <v>25</v>
      </c>
      <c r="G757" s="14">
        <f t="shared" si="57"/>
        <v>31680</v>
      </c>
      <c r="H757" s="11">
        <f t="shared" si="58"/>
        <v>36</v>
      </c>
      <c r="I757" s="9">
        <v>3</v>
      </c>
      <c r="J757" s="30">
        <v>6335.64</v>
      </c>
      <c r="K757" s="9" t="s">
        <v>11</v>
      </c>
      <c r="L757" s="9" t="s">
        <v>11</v>
      </c>
      <c r="M757" s="9" t="s">
        <v>13</v>
      </c>
      <c r="N757" s="11" t="str">
        <f t="shared" si="59"/>
        <v>R1013</v>
      </c>
    </row>
    <row r="758" spans="1:14" x14ac:dyDescent="0.3">
      <c r="A758" s="9" t="s">
        <v>788</v>
      </c>
      <c r="B758" s="9">
        <v>1983</v>
      </c>
      <c r="C758" s="13">
        <f t="shared" si="55"/>
        <v>1983</v>
      </c>
      <c r="D758" s="9" t="s">
        <v>36</v>
      </c>
      <c r="E758" s="11" t="str">
        <f t="shared" si="56"/>
        <v>Oct</v>
      </c>
      <c r="F758" s="9">
        <v>21</v>
      </c>
      <c r="G758" s="14">
        <f t="shared" si="57"/>
        <v>30610</v>
      </c>
      <c r="H758" s="11">
        <f t="shared" si="58"/>
        <v>39</v>
      </c>
      <c r="I758" s="9">
        <v>2</v>
      </c>
      <c r="J758" s="30">
        <v>6338.08</v>
      </c>
      <c r="K758" s="9" t="s">
        <v>11</v>
      </c>
      <c r="L758" s="9" t="s">
        <v>16</v>
      </c>
      <c r="M758" s="9" t="s">
        <v>13</v>
      </c>
      <c r="N758" s="11" t="str">
        <f t="shared" si="59"/>
        <v>R1013</v>
      </c>
    </row>
    <row r="759" spans="1:14" x14ac:dyDescent="0.3">
      <c r="A759" s="9" t="s">
        <v>789</v>
      </c>
      <c r="B759" s="9">
        <v>1983</v>
      </c>
      <c r="C759" s="13">
        <f t="shared" si="55"/>
        <v>1983</v>
      </c>
      <c r="D759" s="9" t="s">
        <v>34</v>
      </c>
      <c r="E759" s="11" t="str">
        <f t="shared" si="56"/>
        <v>Aug</v>
      </c>
      <c r="F759" s="9">
        <v>19</v>
      </c>
      <c r="G759" s="14">
        <f t="shared" si="57"/>
        <v>30547</v>
      </c>
      <c r="H759" s="11">
        <f t="shared" si="58"/>
        <v>39</v>
      </c>
      <c r="I759" s="9">
        <v>2</v>
      </c>
      <c r="J759" s="30">
        <v>6356.27</v>
      </c>
      <c r="K759" s="9" t="s">
        <v>12</v>
      </c>
      <c r="L759" s="9" t="s">
        <v>11</v>
      </c>
      <c r="M759" s="9" t="s">
        <v>13</v>
      </c>
      <c r="N759" s="11" t="str">
        <f t="shared" si="59"/>
        <v>R1013</v>
      </c>
    </row>
    <row r="760" spans="1:14" x14ac:dyDescent="0.3">
      <c r="A760" s="9" t="s">
        <v>790</v>
      </c>
      <c r="B760" s="9">
        <v>1980</v>
      </c>
      <c r="C760" s="13">
        <f t="shared" si="55"/>
        <v>1980</v>
      </c>
      <c r="D760" s="9" t="s">
        <v>36</v>
      </c>
      <c r="E760" s="11" t="str">
        <f t="shared" si="56"/>
        <v>Oct</v>
      </c>
      <c r="F760" s="9">
        <v>30</v>
      </c>
      <c r="G760" s="14">
        <f t="shared" si="57"/>
        <v>29524</v>
      </c>
      <c r="H760" s="11">
        <f t="shared" si="58"/>
        <v>42</v>
      </c>
      <c r="I760" s="9">
        <v>0</v>
      </c>
      <c r="J760" s="30">
        <v>6358.78</v>
      </c>
      <c r="K760" s="9" t="s">
        <v>11</v>
      </c>
      <c r="L760" s="9" t="s">
        <v>16</v>
      </c>
      <c r="M760" s="9" t="s">
        <v>23</v>
      </c>
      <c r="N760" s="11" t="str">
        <f t="shared" si="59"/>
        <v>R1012</v>
      </c>
    </row>
    <row r="761" spans="1:14" x14ac:dyDescent="0.3">
      <c r="A761" s="9" t="s">
        <v>791</v>
      </c>
      <c r="B761" s="9">
        <v>1989</v>
      </c>
      <c r="C761" s="13">
        <f t="shared" si="55"/>
        <v>1989</v>
      </c>
      <c r="D761" s="9" t="s">
        <v>18</v>
      </c>
      <c r="E761" s="11" t="str">
        <f t="shared" si="56"/>
        <v>Jun</v>
      </c>
      <c r="F761" s="9">
        <v>24</v>
      </c>
      <c r="G761" s="14">
        <f t="shared" si="57"/>
        <v>32683</v>
      </c>
      <c r="H761" s="11">
        <f t="shared" si="58"/>
        <v>33</v>
      </c>
      <c r="I761" s="9">
        <v>3</v>
      </c>
      <c r="J761" s="30">
        <v>6360.99</v>
      </c>
      <c r="K761" s="9" t="s">
        <v>11</v>
      </c>
      <c r="L761" s="9" t="s">
        <v>11</v>
      </c>
      <c r="M761" s="9" t="s">
        <v>23</v>
      </c>
      <c r="N761" s="11" t="str">
        <f t="shared" si="59"/>
        <v>R1012</v>
      </c>
    </row>
    <row r="762" spans="1:14" x14ac:dyDescent="0.3">
      <c r="A762" s="9" t="s">
        <v>792</v>
      </c>
      <c r="B762" s="9">
        <v>1996</v>
      </c>
      <c r="C762" s="13">
        <f t="shared" si="55"/>
        <v>1996</v>
      </c>
      <c r="D762" s="9" t="s">
        <v>10</v>
      </c>
      <c r="E762" s="11" t="str">
        <f t="shared" si="56"/>
        <v>Jul</v>
      </c>
      <c r="F762" s="9">
        <v>7</v>
      </c>
      <c r="G762" s="14">
        <f t="shared" si="57"/>
        <v>35253</v>
      </c>
      <c r="H762" s="11">
        <f t="shared" si="58"/>
        <v>26</v>
      </c>
      <c r="I762" s="9">
        <v>0</v>
      </c>
      <c r="J762" s="30">
        <v>6361.47</v>
      </c>
      <c r="K762" s="9" t="s">
        <v>11</v>
      </c>
      <c r="L762" s="9" t="s">
        <v>12</v>
      </c>
      <c r="M762" s="9" t="s">
        <v>299</v>
      </c>
      <c r="N762" s="11" t="str">
        <f t="shared" si="59"/>
        <v>R1021</v>
      </c>
    </row>
    <row r="763" spans="1:14" x14ac:dyDescent="0.3">
      <c r="A763" s="9" t="s">
        <v>793</v>
      </c>
      <c r="B763" s="9">
        <v>1970</v>
      </c>
      <c r="C763" s="13">
        <f t="shared" si="55"/>
        <v>1970</v>
      </c>
      <c r="D763" s="9" t="s">
        <v>15</v>
      </c>
      <c r="E763" s="11" t="str">
        <f t="shared" si="56"/>
        <v>Nov</v>
      </c>
      <c r="F763" s="9">
        <v>9</v>
      </c>
      <c r="G763" s="14">
        <f t="shared" si="57"/>
        <v>25881</v>
      </c>
      <c r="H763" s="11">
        <f t="shared" si="58"/>
        <v>52</v>
      </c>
      <c r="I763" s="9">
        <v>0</v>
      </c>
      <c r="J763" s="30">
        <v>6367.31</v>
      </c>
      <c r="K763" s="9" t="s">
        <v>11</v>
      </c>
      <c r="L763" s="9" t="s">
        <v>16</v>
      </c>
      <c r="M763" s="9" t="s">
        <v>13</v>
      </c>
      <c r="N763" s="11" t="str">
        <f t="shared" si="59"/>
        <v>R1013</v>
      </c>
    </row>
    <row r="764" spans="1:14" x14ac:dyDescent="0.3">
      <c r="A764" s="9" t="s">
        <v>794</v>
      </c>
      <c r="B764" s="9">
        <v>1984</v>
      </c>
      <c r="C764" s="13">
        <f t="shared" si="55"/>
        <v>1984</v>
      </c>
      <c r="D764" s="9" t="s">
        <v>34</v>
      </c>
      <c r="E764" s="11" t="str">
        <f t="shared" si="56"/>
        <v>Aug</v>
      </c>
      <c r="F764" s="9">
        <v>13</v>
      </c>
      <c r="G764" s="14">
        <f t="shared" si="57"/>
        <v>30907</v>
      </c>
      <c r="H764" s="11">
        <f t="shared" si="58"/>
        <v>38</v>
      </c>
      <c r="I764" s="9">
        <v>1</v>
      </c>
      <c r="J764" s="30">
        <v>6373.56</v>
      </c>
      <c r="K764" s="9" t="s">
        <v>11</v>
      </c>
      <c r="L764" s="9" t="s">
        <v>16</v>
      </c>
      <c r="M764" s="9" t="s">
        <v>23</v>
      </c>
      <c r="N764" s="11" t="str">
        <f t="shared" si="59"/>
        <v>R1012</v>
      </c>
    </row>
    <row r="765" spans="1:14" x14ac:dyDescent="0.3">
      <c r="A765" s="9" t="s">
        <v>795</v>
      </c>
      <c r="B765" s="9">
        <v>1976</v>
      </c>
      <c r="C765" s="13">
        <f t="shared" si="55"/>
        <v>1976</v>
      </c>
      <c r="D765" s="9" t="s">
        <v>15</v>
      </c>
      <c r="E765" s="11" t="str">
        <f t="shared" si="56"/>
        <v>Nov</v>
      </c>
      <c r="F765" s="9">
        <v>18</v>
      </c>
      <c r="G765" s="14">
        <f t="shared" si="57"/>
        <v>28082</v>
      </c>
      <c r="H765" s="11">
        <f t="shared" si="58"/>
        <v>46</v>
      </c>
      <c r="I765" s="9">
        <v>2</v>
      </c>
      <c r="J765" s="30">
        <v>6374.16</v>
      </c>
      <c r="K765" s="9" t="s">
        <v>11</v>
      </c>
      <c r="L765" s="9" t="s">
        <v>11</v>
      </c>
      <c r="M765" s="9" t="s">
        <v>13</v>
      </c>
      <c r="N765" s="11" t="str">
        <f t="shared" si="59"/>
        <v>R1013</v>
      </c>
    </row>
    <row r="766" spans="1:14" x14ac:dyDescent="0.3">
      <c r="A766" s="9" t="s">
        <v>796</v>
      </c>
      <c r="B766" s="9">
        <v>1982</v>
      </c>
      <c r="C766" s="13">
        <f t="shared" si="55"/>
        <v>1982</v>
      </c>
      <c r="D766" s="9" t="s">
        <v>34</v>
      </c>
      <c r="E766" s="11" t="str">
        <f t="shared" si="56"/>
        <v>Aug</v>
      </c>
      <c r="F766" s="9">
        <v>6</v>
      </c>
      <c r="G766" s="14">
        <f t="shared" si="57"/>
        <v>30169</v>
      </c>
      <c r="H766" s="11">
        <f t="shared" si="58"/>
        <v>40</v>
      </c>
      <c r="I766" s="9">
        <v>1</v>
      </c>
      <c r="J766" s="30">
        <v>6389.38</v>
      </c>
      <c r="K766" s="9" t="s">
        <v>16</v>
      </c>
      <c r="L766" s="9" t="s">
        <v>11</v>
      </c>
      <c r="M766" s="9" t="s">
        <v>23</v>
      </c>
      <c r="N766" s="11" t="str">
        <f t="shared" si="59"/>
        <v>R1012</v>
      </c>
    </row>
    <row r="767" spans="1:14" x14ac:dyDescent="0.3">
      <c r="A767" s="9" t="s">
        <v>797</v>
      </c>
      <c r="B767" s="9">
        <v>1997</v>
      </c>
      <c r="C767" s="13">
        <f t="shared" si="55"/>
        <v>1997</v>
      </c>
      <c r="D767" s="9" t="s">
        <v>34</v>
      </c>
      <c r="E767" s="11" t="str">
        <f t="shared" si="56"/>
        <v>Aug</v>
      </c>
      <c r="F767" s="9">
        <v>16</v>
      </c>
      <c r="G767" s="14">
        <f t="shared" si="57"/>
        <v>35658</v>
      </c>
      <c r="H767" s="11">
        <f t="shared" si="58"/>
        <v>25</v>
      </c>
      <c r="I767" s="9">
        <v>0</v>
      </c>
      <c r="J767" s="30">
        <v>6389.53</v>
      </c>
      <c r="K767" s="9" t="s">
        <v>11</v>
      </c>
      <c r="L767" s="9" t="s">
        <v>11</v>
      </c>
      <c r="M767" s="9" t="s">
        <v>299</v>
      </c>
      <c r="N767" s="11" t="str">
        <f t="shared" si="59"/>
        <v>R1021</v>
      </c>
    </row>
    <row r="768" spans="1:14" x14ac:dyDescent="0.3">
      <c r="A768" s="9" t="s">
        <v>798</v>
      </c>
      <c r="B768" s="9">
        <v>1982</v>
      </c>
      <c r="C768" s="13">
        <f t="shared" si="55"/>
        <v>1982</v>
      </c>
      <c r="D768" s="9" t="s">
        <v>36</v>
      </c>
      <c r="E768" s="11" t="str">
        <f t="shared" si="56"/>
        <v>Oct</v>
      </c>
      <c r="F768" s="9">
        <v>28</v>
      </c>
      <c r="G768" s="14">
        <f t="shared" si="57"/>
        <v>30252</v>
      </c>
      <c r="H768" s="11">
        <f t="shared" si="58"/>
        <v>40</v>
      </c>
      <c r="I768" s="9">
        <v>1</v>
      </c>
      <c r="J768" s="30">
        <v>6393.6</v>
      </c>
      <c r="K768" s="9" t="s">
        <v>11</v>
      </c>
      <c r="L768" s="9" t="s">
        <v>16</v>
      </c>
      <c r="M768" s="9" t="s">
        <v>23</v>
      </c>
      <c r="N768" s="11" t="str">
        <f t="shared" si="59"/>
        <v>R1012</v>
      </c>
    </row>
    <row r="769" spans="1:14" x14ac:dyDescent="0.3">
      <c r="A769" s="9" t="s">
        <v>799</v>
      </c>
      <c r="B769" s="9">
        <v>1987</v>
      </c>
      <c r="C769" s="13">
        <f t="shared" si="55"/>
        <v>1987</v>
      </c>
      <c r="D769" s="9" t="s">
        <v>20</v>
      </c>
      <c r="E769" s="11" t="str">
        <f t="shared" si="56"/>
        <v>Sep</v>
      </c>
      <c r="F769" s="9">
        <v>9</v>
      </c>
      <c r="G769" s="14">
        <f t="shared" si="57"/>
        <v>32029</v>
      </c>
      <c r="H769" s="11">
        <f t="shared" si="58"/>
        <v>35</v>
      </c>
      <c r="I769" s="9">
        <v>2</v>
      </c>
      <c r="J769" s="30">
        <v>6402.29</v>
      </c>
      <c r="K769" s="9" t="s">
        <v>11</v>
      </c>
      <c r="L769" s="9" t="s">
        <v>12</v>
      </c>
      <c r="M769" s="9" t="s">
        <v>246</v>
      </c>
      <c r="N769" s="11" t="str">
        <f t="shared" si="59"/>
        <v>R1024</v>
      </c>
    </row>
    <row r="770" spans="1:14" x14ac:dyDescent="0.3">
      <c r="A770" s="9" t="s">
        <v>800</v>
      </c>
      <c r="B770" s="9">
        <v>1985</v>
      </c>
      <c r="C770" s="13">
        <f t="shared" si="55"/>
        <v>1985</v>
      </c>
      <c r="D770" s="9" t="s">
        <v>30</v>
      </c>
      <c r="E770" s="11" t="str">
        <f t="shared" si="56"/>
        <v>Dec</v>
      </c>
      <c r="F770" s="9">
        <v>10</v>
      </c>
      <c r="G770" s="14">
        <f t="shared" si="57"/>
        <v>31391</v>
      </c>
      <c r="H770" s="11">
        <f t="shared" si="58"/>
        <v>37</v>
      </c>
      <c r="I770" s="9">
        <v>2</v>
      </c>
      <c r="J770" s="30">
        <v>6406.41</v>
      </c>
      <c r="K770" s="9" t="s">
        <v>16</v>
      </c>
      <c r="L770" s="9" t="s">
        <v>12</v>
      </c>
      <c r="M770" s="9" t="s">
        <v>275</v>
      </c>
      <c r="N770" s="11" t="str">
        <f t="shared" si="59"/>
        <v>R1014</v>
      </c>
    </row>
    <row r="771" spans="1:14" x14ac:dyDescent="0.3">
      <c r="A771" s="9" t="s">
        <v>801</v>
      </c>
      <c r="B771" s="9">
        <v>1970</v>
      </c>
      <c r="C771" s="13">
        <f t="shared" ref="C771:C834" si="60">ROUND(IF(ISBLANK(B771),AVERAGE($B$2:$B$2344),B771),0)</f>
        <v>1970</v>
      </c>
      <c r="D771" s="9" t="s">
        <v>34</v>
      </c>
      <c r="E771" s="11" t="str">
        <f t="shared" ref="E771:E834" si="61">IF(ISBLANK(D771),"Sep",D771)</f>
        <v>Aug</v>
      </c>
      <c r="F771" s="9">
        <v>20</v>
      </c>
      <c r="G771" s="14">
        <f t="shared" ref="G771:G834" si="62">DATEVALUE(F771&amp;"-"&amp;E771&amp;"-"&amp;C771)</f>
        <v>25800</v>
      </c>
      <c r="H771" s="11">
        <f t="shared" ref="H771:H834" si="63">DATEDIF(G771,"08-06-2023","y")</f>
        <v>52</v>
      </c>
      <c r="I771" s="9">
        <v>0</v>
      </c>
      <c r="J771" s="30">
        <v>6407.05</v>
      </c>
      <c r="K771" s="9" t="s">
        <v>11</v>
      </c>
      <c r="L771" s="9" t="s">
        <v>16</v>
      </c>
      <c r="M771" s="9" t="s">
        <v>13</v>
      </c>
      <c r="N771" s="11" t="str">
        <f t="shared" ref="N771:N834" si="64">IF(ISBLANK(M771),"Unknown",M771)</f>
        <v>R1013</v>
      </c>
    </row>
    <row r="772" spans="1:14" x14ac:dyDescent="0.3">
      <c r="A772" s="9" t="s">
        <v>802</v>
      </c>
      <c r="B772" s="9">
        <v>1971</v>
      </c>
      <c r="C772" s="13">
        <f t="shared" si="60"/>
        <v>1971</v>
      </c>
      <c r="D772" s="9" t="s">
        <v>34</v>
      </c>
      <c r="E772" s="11" t="str">
        <f t="shared" si="61"/>
        <v>Aug</v>
      </c>
      <c r="F772" s="9">
        <v>22</v>
      </c>
      <c r="G772" s="14">
        <f t="shared" si="62"/>
        <v>26167</v>
      </c>
      <c r="H772" s="11">
        <f t="shared" si="63"/>
        <v>51</v>
      </c>
      <c r="I772" s="9">
        <v>0</v>
      </c>
      <c r="J772" s="30">
        <v>6412.34</v>
      </c>
      <c r="K772" s="9" t="s">
        <v>11</v>
      </c>
      <c r="L772" s="9" t="s">
        <v>12</v>
      </c>
      <c r="M772" s="9" t="s">
        <v>13</v>
      </c>
      <c r="N772" s="11" t="str">
        <f t="shared" si="64"/>
        <v>R1013</v>
      </c>
    </row>
    <row r="773" spans="1:14" x14ac:dyDescent="0.3">
      <c r="A773" s="9" t="s">
        <v>803</v>
      </c>
      <c r="B773" s="9">
        <v>1987</v>
      </c>
      <c r="C773" s="13">
        <f t="shared" si="60"/>
        <v>1987</v>
      </c>
      <c r="D773" s="9" t="s">
        <v>20</v>
      </c>
      <c r="E773" s="11" t="str">
        <f t="shared" si="61"/>
        <v>Sep</v>
      </c>
      <c r="F773" s="9">
        <v>4</v>
      </c>
      <c r="G773" s="14">
        <f t="shared" si="62"/>
        <v>32024</v>
      </c>
      <c r="H773" s="11">
        <f t="shared" si="63"/>
        <v>35</v>
      </c>
      <c r="I773" s="9">
        <v>3</v>
      </c>
      <c r="J773" s="30">
        <v>6414.18</v>
      </c>
      <c r="K773" s="9" t="s">
        <v>11</v>
      </c>
      <c r="L773" s="9" t="s">
        <v>11</v>
      </c>
      <c r="M773" s="9" t="s">
        <v>41</v>
      </c>
      <c r="N773" s="11" t="str">
        <f t="shared" si="64"/>
        <v>R1011</v>
      </c>
    </row>
    <row r="774" spans="1:14" x14ac:dyDescent="0.3">
      <c r="A774" s="9" t="s">
        <v>804</v>
      </c>
      <c r="B774" s="9">
        <v>1976</v>
      </c>
      <c r="C774" s="13">
        <f t="shared" si="60"/>
        <v>1976</v>
      </c>
      <c r="D774" s="9" t="s">
        <v>30</v>
      </c>
      <c r="E774" s="11" t="str">
        <f t="shared" si="61"/>
        <v>Dec</v>
      </c>
      <c r="F774" s="9">
        <v>30</v>
      </c>
      <c r="G774" s="14">
        <f t="shared" si="62"/>
        <v>28124</v>
      </c>
      <c r="H774" s="11">
        <f t="shared" si="63"/>
        <v>46</v>
      </c>
      <c r="I774" s="9">
        <v>2</v>
      </c>
      <c r="J774" s="30">
        <v>6417.28</v>
      </c>
      <c r="K774" s="9" t="s">
        <v>11</v>
      </c>
      <c r="L774" s="9" t="s">
        <v>12</v>
      </c>
      <c r="M774" s="9" t="s">
        <v>13</v>
      </c>
      <c r="N774" s="11" t="str">
        <f t="shared" si="64"/>
        <v>R1013</v>
      </c>
    </row>
    <row r="775" spans="1:14" x14ac:dyDescent="0.3">
      <c r="A775" s="9" t="s">
        <v>805</v>
      </c>
      <c r="B775" s="9">
        <v>1975</v>
      </c>
      <c r="C775" s="13">
        <f t="shared" si="60"/>
        <v>1975</v>
      </c>
      <c r="D775" s="9" t="s">
        <v>34</v>
      </c>
      <c r="E775" s="11" t="str">
        <f t="shared" si="61"/>
        <v>Aug</v>
      </c>
      <c r="F775" s="9">
        <v>5</v>
      </c>
      <c r="G775" s="14">
        <f t="shared" si="62"/>
        <v>27611</v>
      </c>
      <c r="H775" s="11">
        <f t="shared" si="63"/>
        <v>47</v>
      </c>
      <c r="I775" s="9">
        <v>1</v>
      </c>
      <c r="J775" s="30">
        <v>6423.48</v>
      </c>
      <c r="K775" s="9" t="s">
        <v>11</v>
      </c>
      <c r="L775" s="9" t="s">
        <v>12</v>
      </c>
      <c r="M775" s="9" t="s">
        <v>13</v>
      </c>
      <c r="N775" s="11" t="str">
        <f t="shared" si="64"/>
        <v>R1013</v>
      </c>
    </row>
    <row r="776" spans="1:14" x14ac:dyDescent="0.3">
      <c r="A776" s="9" t="s">
        <v>806</v>
      </c>
      <c r="B776" s="9">
        <v>1985</v>
      </c>
      <c r="C776" s="13">
        <f t="shared" si="60"/>
        <v>1985</v>
      </c>
      <c r="D776" s="9" t="s">
        <v>10</v>
      </c>
      <c r="E776" s="11" t="str">
        <f t="shared" si="61"/>
        <v>Jul</v>
      </c>
      <c r="F776" s="9">
        <v>22</v>
      </c>
      <c r="G776" s="14">
        <f t="shared" si="62"/>
        <v>31250</v>
      </c>
      <c r="H776" s="11">
        <f t="shared" si="63"/>
        <v>37</v>
      </c>
      <c r="I776" s="9">
        <v>3</v>
      </c>
      <c r="J776" s="30">
        <v>6435.62</v>
      </c>
      <c r="K776" s="9" t="s">
        <v>12</v>
      </c>
      <c r="L776" s="9" t="s">
        <v>11</v>
      </c>
      <c r="M776" s="9" t="s">
        <v>13</v>
      </c>
      <c r="N776" s="11" t="str">
        <f t="shared" si="64"/>
        <v>R1013</v>
      </c>
    </row>
    <row r="777" spans="1:14" x14ac:dyDescent="0.3">
      <c r="A777" s="9" t="s">
        <v>807</v>
      </c>
      <c r="B777" s="9">
        <v>1984</v>
      </c>
      <c r="C777" s="13">
        <f t="shared" si="60"/>
        <v>1984</v>
      </c>
      <c r="D777" s="9" t="s">
        <v>34</v>
      </c>
      <c r="E777" s="11" t="str">
        <f t="shared" si="61"/>
        <v>Aug</v>
      </c>
      <c r="F777" s="9">
        <v>26</v>
      </c>
      <c r="G777" s="14">
        <f t="shared" si="62"/>
        <v>30920</v>
      </c>
      <c r="H777" s="11">
        <f t="shared" si="63"/>
        <v>38</v>
      </c>
      <c r="I777" s="9">
        <v>2</v>
      </c>
      <c r="J777" s="30">
        <v>6455.86</v>
      </c>
      <c r="K777" s="9" t="s">
        <v>12</v>
      </c>
      <c r="L777" s="9" t="s">
        <v>12</v>
      </c>
      <c r="M777" s="9" t="s">
        <v>23</v>
      </c>
      <c r="N777" s="11" t="str">
        <f t="shared" si="64"/>
        <v>R1012</v>
      </c>
    </row>
    <row r="778" spans="1:14" x14ac:dyDescent="0.3">
      <c r="A778" s="9" t="s">
        <v>808</v>
      </c>
      <c r="B778" s="9">
        <v>1984</v>
      </c>
      <c r="C778" s="13">
        <f t="shared" si="60"/>
        <v>1984</v>
      </c>
      <c r="D778" s="9" t="s">
        <v>15</v>
      </c>
      <c r="E778" s="11" t="str">
        <f t="shared" si="61"/>
        <v>Nov</v>
      </c>
      <c r="F778" s="9">
        <v>1</v>
      </c>
      <c r="G778" s="14">
        <f t="shared" si="62"/>
        <v>30987</v>
      </c>
      <c r="H778" s="11">
        <f t="shared" si="63"/>
        <v>38</v>
      </c>
      <c r="I778" s="9">
        <v>2</v>
      </c>
      <c r="J778" s="30">
        <v>6457.84</v>
      </c>
      <c r="K778" s="9" t="s">
        <v>11</v>
      </c>
      <c r="L778" s="9" t="s">
        <v>12</v>
      </c>
      <c r="M778" s="9" t="s">
        <v>23</v>
      </c>
      <c r="N778" s="11" t="str">
        <f t="shared" si="64"/>
        <v>R1012</v>
      </c>
    </row>
    <row r="779" spans="1:14" x14ac:dyDescent="0.3">
      <c r="A779" s="9" t="s">
        <v>809</v>
      </c>
      <c r="B779" s="9">
        <v>1981</v>
      </c>
      <c r="C779" s="13">
        <f t="shared" si="60"/>
        <v>1981</v>
      </c>
      <c r="D779" s="9" t="s">
        <v>10</v>
      </c>
      <c r="E779" s="11" t="str">
        <f t="shared" si="61"/>
        <v>Jul</v>
      </c>
      <c r="F779" s="9">
        <v>27</v>
      </c>
      <c r="G779" s="14">
        <f t="shared" si="62"/>
        <v>29794</v>
      </c>
      <c r="H779" s="11">
        <f t="shared" si="63"/>
        <v>41</v>
      </c>
      <c r="I779" s="9">
        <v>1</v>
      </c>
      <c r="J779" s="30">
        <v>6473.15</v>
      </c>
      <c r="K779" s="9" t="s">
        <v>11</v>
      </c>
      <c r="L779" s="9" t="s">
        <v>11</v>
      </c>
      <c r="M779" s="9" t="s">
        <v>13</v>
      </c>
      <c r="N779" s="11" t="str">
        <f t="shared" si="64"/>
        <v>R1013</v>
      </c>
    </row>
    <row r="780" spans="1:14" x14ac:dyDescent="0.3">
      <c r="A780" s="9" t="s">
        <v>810</v>
      </c>
      <c r="B780" s="9">
        <v>1980</v>
      </c>
      <c r="C780" s="13">
        <f t="shared" si="60"/>
        <v>1980</v>
      </c>
      <c r="D780" s="9" t="s">
        <v>18</v>
      </c>
      <c r="E780" s="11" t="str">
        <f t="shared" si="61"/>
        <v>Jun</v>
      </c>
      <c r="F780" s="9">
        <v>8</v>
      </c>
      <c r="G780" s="14">
        <f t="shared" si="62"/>
        <v>29380</v>
      </c>
      <c r="H780" s="11">
        <f t="shared" si="63"/>
        <v>43</v>
      </c>
      <c r="I780" s="9">
        <v>0</v>
      </c>
      <c r="J780" s="30">
        <v>6474.01</v>
      </c>
      <c r="K780" s="9" t="s">
        <v>11</v>
      </c>
      <c r="L780" s="9" t="s">
        <v>12</v>
      </c>
      <c r="M780" s="9" t="s">
        <v>41</v>
      </c>
      <c r="N780" s="11" t="str">
        <f t="shared" si="64"/>
        <v>R1011</v>
      </c>
    </row>
    <row r="781" spans="1:14" x14ac:dyDescent="0.3">
      <c r="A781" s="9" t="s">
        <v>811</v>
      </c>
      <c r="B781" s="9">
        <v>1970</v>
      </c>
      <c r="C781" s="13">
        <f t="shared" si="60"/>
        <v>1970</v>
      </c>
      <c r="D781" s="9" t="s">
        <v>30</v>
      </c>
      <c r="E781" s="11" t="str">
        <f t="shared" si="61"/>
        <v>Dec</v>
      </c>
      <c r="F781" s="9">
        <v>1</v>
      </c>
      <c r="G781" s="14">
        <f t="shared" si="62"/>
        <v>25903</v>
      </c>
      <c r="H781" s="11">
        <f t="shared" si="63"/>
        <v>52</v>
      </c>
      <c r="I781" s="9">
        <v>0</v>
      </c>
      <c r="J781" s="30">
        <v>6481.67</v>
      </c>
      <c r="K781" s="9" t="s">
        <v>11</v>
      </c>
      <c r="L781" s="9" t="s">
        <v>11</v>
      </c>
      <c r="M781" s="9" t="s">
        <v>13</v>
      </c>
      <c r="N781" s="11" t="str">
        <f t="shared" si="64"/>
        <v>R1013</v>
      </c>
    </row>
    <row r="782" spans="1:14" x14ac:dyDescent="0.3">
      <c r="A782" s="9" t="s">
        <v>812</v>
      </c>
      <c r="B782" s="9">
        <v>1982</v>
      </c>
      <c r="C782" s="13">
        <f t="shared" si="60"/>
        <v>1982</v>
      </c>
      <c r="D782" s="9" t="s">
        <v>36</v>
      </c>
      <c r="E782" s="11" t="str">
        <f t="shared" si="61"/>
        <v>Oct</v>
      </c>
      <c r="F782" s="9">
        <v>9</v>
      </c>
      <c r="G782" s="14">
        <f t="shared" si="62"/>
        <v>30233</v>
      </c>
      <c r="H782" s="11">
        <f t="shared" si="63"/>
        <v>40</v>
      </c>
      <c r="I782" s="9">
        <v>1</v>
      </c>
      <c r="J782" s="30">
        <v>6496.89</v>
      </c>
      <c r="K782" s="9" t="s">
        <v>11</v>
      </c>
      <c r="L782" s="9" t="s">
        <v>12</v>
      </c>
      <c r="M782" s="9" t="s">
        <v>41</v>
      </c>
      <c r="N782" s="11" t="str">
        <f t="shared" si="64"/>
        <v>R1011</v>
      </c>
    </row>
    <row r="783" spans="1:14" x14ac:dyDescent="0.3">
      <c r="A783" s="9" t="s">
        <v>813</v>
      </c>
      <c r="B783" s="9">
        <v>1982</v>
      </c>
      <c r="C783" s="13">
        <f t="shared" si="60"/>
        <v>1982</v>
      </c>
      <c r="D783" s="9" t="s">
        <v>34</v>
      </c>
      <c r="E783" s="11" t="str">
        <f t="shared" si="61"/>
        <v>Aug</v>
      </c>
      <c r="F783" s="9">
        <v>28</v>
      </c>
      <c r="G783" s="14">
        <f t="shared" si="62"/>
        <v>30191</v>
      </c>
      <c r="H783" s="11">
        <f t="shared" si="63"/>
        <v>40</v>
      </c>
      <c r="I783" s="9">
        <v>1</v>
      </c>
      <c r="J783" s="30">
        <v>6500.24</v>
      </c>
      <c r="K783" s="9" t="s">
        <v>11</v>
      </c>
      <c r="L783" s="9" t="s">
        <v>11</v>
      </c>
      <c r="M783" s="9" t="s">
        <v>13</v>
      </c>
      <c r="N783" s="11" t="str">
        <f t="shared" si="64"/>
        <v>R1013</v>
      </c>
    </row>
    <row r="784" spans="1:14" x14ac:dyDescent="0.3">
      <c r="A784" s="9" t="s">
        <v>814</v>
      </c>
      <c r="B784" s="9">
        <v>1994</v>
      </c>
      <c r="C784" s="13">
        <f t="shared" si="60"/>
        <v>1994</v>
      </c>
      <c r="D784" s="9" t="s">
        <v>10</v>
      </c>
      <c r="E784" s="11" t="str">
        <f t="shared" si="61"/>
        <v>Jul</v>
      </c>
      <c r="F784" s="9">
        <v>7</v>
      </c>
      <c r="G784" s="14">
        <f t="shared" si="62"/>
        <v>34522</v>
      </c>
      <c r="H784" s="11">
        <f t="shared" si="63"/>
        <v>28</v>
      </c>
      <c r="I784" s="9">
        <v>0</v>
      </c>
      <c r="J784" s="30">
        <v>6512.24</v>
      </c>
      <c r="K784" s="9" t="s">
        <v>11</v>
      </c>
      <c r="L784" s="9" t="s">
        <v>16</v>
      </c>
      <c r="M784" s="9" t="s">
        <v>299</v>
      </c>
      <c r="N784" s="11" t="str">
        <f t="shared" si="64"/>
        <v>R1021</v>
      </c>
    </row>
    <row r="785" spans="1:14" x14ac:dyDescent="0.3">
      <c r="A785" s="9" t="s">
        <v>815</v>
      </c>
      <c r="B785" s="9">
        <v>1976</v>
      </c>
      <c r="C785" s="13">
        <f t="shared" si="60"/>
        <v>1976</v>
      </c>
      <c r="D785" s="9" t="s">
        <v>36</v>
      </c>
      <c r="E785" s="11" t="str">
        <f t="shared" si="61"/>
        <v>Oct</v>
      </c>
      <c r="F785" s="9">
        <v>23</v>
      </c>
      <c r="G785" s="14">
        <f t="shared" si="62"/>
        <v>28056</v>
      </c>
      <c r="H785" s="11">
        <f t="shared" si="63"/>
        <v>46</v>
      </c>
      <c r="I785" s="9">
        <v>2</v>
      </c>
      <c r="J785" s="30">
        <v>6529.21</v>
      </c>
      <c r="K785" s="9" t="s">
        <v>11</v>
      </c>
      <c r="L785" s="9" t="s">
        <v>16</v>
      </c>
      <c r="M785" s="9" t="s">
        <v>13</v>
      </c>
      <c r="N785" s="11" t="str">
        <f t="shared" si="64"/>
        <v>R1013</v>
      </c>
    </row>
    <row r="786" spans="1:14" x14ac:dyDescent="0.3">
      <c r="A786" s="9" t="s">
        <v>816</v>
      </c>
      <c r="B786" s="9">
        <v>1982</v>
      </c>
      <c r="C786" s="13">
        <f t="shared" si="60"/>
        <v>1982</v>
      </c>
      <c r="D786" s="9" t="s">
        <v>34</v>
      </c>
      <c r="E786" s="11" t="str">
        <f t="shared" si="61"/>
        <v>Aug</v>
      </c>
      <c r="F786" s="9">
        <v>12</v>
      </c>
      <c r="G786" s="14">
        <f t="shared" si="62"/>
        <v>30175</v>
      </c>
      <c r="H786" s="11">
        <f t="shared" si="63"/>
        <v>40</v>
      </c>
      <c r="I786" s="9">
        <v>3</v>
      </c>
      <c r="J786" s="30">
        <v>6532.04</v>
      </c>
      <c r="K786" s="9" t="s">
        <v>11</v>
      </c>
      <c r="L786" s="9" t="s">
        <v>16</v>
      </c>
      <c r="M786" s="9" t="s">
        <v>13</v>
      </c>
      <c r="N786" s="11" t="str">
        <f t="shared" si="64"/>
        <v>R1013</v>
      </c>
    </row>
    <row r="787" spans="1:14" x14ac:dyDescent="0.3">
      <c r="A787" s="9" t="s">
        <v>817</v>
      </c>
      <c r="B787" s="9">
        <v>1982</v>
      </c>
      <c r="C787" s="13">
        <f t="shared" si="60"/>
        <v>1982</v>
      </c>
      <c r="D787" s="9" t="s">
        <v>36</v>
      </c>
      <c r="E787" s="11" t="str">
        <f t="shared" si="61"/>
        <v>Oct</v>
      </c>
      <c r="F787" s="9">
        <v>2</v>
      </c>
      <c r="G787" s="14">
        <f t="shared" si="62"/>
        <v>30226</v>
      </c>
      <c r="H787" s="11">
        <f t="shared" si="63"/>
        <v>40</v>
      </c>
      <c r="I787" s="9">
        <v>3</v>
      </c>
      <c r="J787" s="30">
        <v>6536.68</v>
      </c>
      <c r="K787" s="9" t="s">
        <v>11</v>
      </c>
      <c r="L787" s="9" t="s">
        <v>11</v>
      </c>
      <c r="M787" s="9" t="s">
        <v>23</v>
      </c>
      <c r="N787" s="11" t="str">
        <f t="shared" si="64"/>
        <v>R1012</v>
      </c>
    </row>
    <row r="788" spans="1:14" x14ac:dyDescent="0.3">
      <c r="A788" s="9" t="s">
        <v>818</v>
      </c>
      <c r="B788" s="9">
        <v>1969</v>
      </c>
      <c r="C788" s="13">
        <f t="shared" si="60"/>
        <v>1969</v>
      </c>
      <c r="D788" s="9" t="s">
        <v>30</v>
      </c>
      <c r="E788" s="11" t="str">
        <f t="shared" si="61"/>
        <v>Dec</v>
      </c>
      <c r="F788" s="9">
        <v>3</v>
      </c>
      <c r="G788" s="14">
        <f t="shared" si="62"/>
        <v>25540</v>
      </c>
      <c r="H788" s="11">
        <f t="shared" si="63"/>
        <v>53</v>
      </c>
      <c r="I788" s="9">
        <v>0</v>
      </c>
      <c r="J788" s="30">
        <v>6546.16</v>
      </c>
      <c r="K788" s="9" t="s">
        <v>11</v>
      </c>
      <c r="L788" s="9" t="s">
        <v>12</v>
      </c>
      <c r="M788" s="9" t="s">
        <v>13</v>
      </c>
      <c r="N788" s="11" t="str">
        <f t="shared" si="64"/>
        <v>R1013</v>
      </c>
    </row>
    <row r="789" spans="1:14" x14ac:dyDescent="0.3">
      <c r="A789" s="9" t="s">
        <v>819</v>
      </c>
      <c r="B789" s="9">
        <v>1986</v>
      </c>
      <c r="C789" s="13">
        <f t="shared" si="60"/>
        <v>1986</v>
      </c>
      <c r="D789" s="9" t="s">
        <v>30</v>
      </c>
      <c r="E789" s="11" t="str">
        <f t="shared" si="61"/>
        <v>Dec</v>
      </c>
      <c r="F789" s="9">
        <v>18</v>
      </c>
      <c r="G789" s="14">
        <f t="shared" si="62"/>
        <v>31764</v>
      </c>
      <c r="H789" s="11">
        <f t="shared" si="63"/>
        <v>36</v>
      </c>
      <c r="I789" s="9">
        <v>3</v>
      </c>
      <c r="J789" s="30">
        <v>6548.2</v>
      </c>
      <c r="K789" s="9" t="s">
        <v>11</v>
      </c>
      <c r="L789" s="9" t="s">
        <v>12</v>
      </c>
      <c r="M789" s="9" t="s">
        <v>23</v>
      </c>
      <c r="N789" s="11" t="str">
        <f t="shared" si="64"/>
        <v>R1012</v>
      </c>
    </row>
    <row r="790" spans="1:14" x14ac:dyDescent="0.3">
      <c r="A790" s="9" t="s">
        <v>820</v>
      </c>
      <c r="B790" s="9">
        <v>1989</v>
      </c>
      <c r="C790" s="13">
        <f t="shared" si="60"/>
        <v>1989</v>
      </c>
      <c r="D790" s="9" t="s">
        <v>34</v>
      </c>
      <c r="E790" s="11" t="str">
        <f t="shared" si="61"/>
        <v>Aug</v>
      </c>
      <c r="F790" s="9">
        <v>6</v>
      </c>
      <c r="G790" s="14">
        <f t="shared" si="62"/>
        <v>32726</v>
      </c>
      <c r="H790" s="11">
        <f t="shared" si="63"/>
        <v>33</v>
      </c>
      <c r="I790" s="9">
        <v>3</v>
      </c>
      <c r="J790" s="30">
        <v>6551.75</v>
      </c>
      <c r="K790" s="9" t="s">
        <v>11</v>
      </c>
      <c r="L790" s="9" t="s">
        <v>11</v>
      </c>
      <c r="M790" s="9" t="s">
        <v>246</v>
      </c>
      <c r="N790" s="11" t="str">
        <f t="shared" si="64"/>
        <v>R1024</v>
      </c>
    </row>
    <row r="791" spans="1:14" x14ac:dyDescent="0.3">
      <c r="A791" s="9" t="s">
        <v>821</v>
      </c>
      <c r="B791" s="9">
        <v>1968</v>
      </c>
      <c r="C791" s="13">
        <f t="shared" si="60"/>
        <v>1968</v>
      </c>
      <c r="D791" s="9" t="s">
        <v>30</v>
      </c>
      <c r="E791" s="11" t="str">
        <f t="shared" si="61"/>
        <v>Dec</v>
      </c>
      <c r="F791" s="9">
        <v>11</v>
      </c>
      <c r="G791" s="14">
        <f t="shared" si="62"/>
        <v>25183</v>
      </c>
      <c r="H791" s="11">
        <f t="shared" si="63"/>
        <v>54</v>
      </c>
      <c r="I791" s="9">
        <v>0</v>
      </c>
      <c r="J791" s="30">
        <v>6552.01</v>
      </c>
      <c r="K791" s="9" t="s">
        <v>12</v>
      </c>
      <c r="L791" s="9" t="s">
        <v>11</v>
      </c>
      <c r="M791" s="9" t="s">
        <v>13</v>
      </c>
      <c r="N791" s="11" t="str">
        <f t="shared" si="64"/>
        <v>R1013</v>
      </c>
    </row>
    <row r="792" spans="1:14" x14ac:dyDescent="0.3">
      <c r="A792" s="9" t="s">
        <v>822</v>
      </c>
      <c r="B792" s="9">
        <v>1984</v>
      </c>
      <c r="C792" s="13">
        <f t="shared" si="60"/>
        <v>1984</v>
      </c>
      <c r="D792" s="9" t="s">
        <v>20</v>
      </c>
      <c r="E792" s="11" t="str">
        <f t="shared" si="61"/>
        <v>Sep</v>
      </c>
      <c r="F792" s="9">
        <v>20</v>
      </c>
      <c r="G792" s="14">
        <f t="shared" si="62"/>
        <v>30945</v>
      </c>
      <c r="H792" s="11">
        <f t="shared" si="63"/>
        <v>38</v>
      </c>
      <c r="I792" s="9">
        <v>1</v>
      </c>
      <c r="J792" s="30">
        <v>6555.07</v>
      </c>
      <c r="K792" s="9" t="s">
        <v>11</v>
      </c>
      <c r="L792" s="9" t="s">
        <v>11</v>
      </c>
      <c r="M792" s="9" t="s">
        <v>246</v>
      </c>
      <c r="N792" s="11" t="str">
        <f t="shared" si="64"/>
        <v>R1024</v>
      </c>
    </row>
    <row r="793" spans="1:14" x14ac:dyDescent="0.3">
      <c r="A793" s="9" t="s">
        <v>823</v>
      </c>
      <c r="B793" s="9">
        <v>1981</v>
      </c>
      <c r="C793" s="13">
        <f t="shared" si="60"/>
        <v>1981</v>
      </c>
      <c r="D793" s="9" t="s">
        <v>10</v>
      </c>
      <c r="E793" s="11" t="str">
        <f t="shared" si="61"/>
        <v>Jul</v>
      </c>
      <c r="F793" s="9">
        <v>20</v>
      </c>
      <c r="G793" s="14">
        <f t="shared" si="62"/>
        <v>29787</v>
      </c>
      <c r="H793" s="11">
        <f t="shared" si="63"/>
        <v>41</v>
      </c>
      <c r="I793" s="9">
        <v>0</v>
      </c>
      <c r="J793" s="30">
        <v>6571.02</v>
      </c>
      <c r="K793" s="9" t="s">
        <v>11</v>
      </c>
      <c r="L793" s="9" t="s">
        <v>16</v>
      </c>
      <c r="M793" s="9" t="s">
        <v>23</v>
      </c>
      <c r="N793" s="11" t="str">
        <f t="shared" si="64"/>
        <v>R1012</v>
      </c>
    </row>
    <row r="794" spans="1:14" x14ac:dyDescent="0.3">
      <c r="A794" s="9" t="s">
        <v>824</v>
      </c>
      <c r="B794" s="9">
        <v>1984</v>
      </c>
      <c r="C794" s="13">
        <f t="shared" si="60"/>
        <v>1984</v>
      </c>
      <c r="D794" s="9" t="s">
        <v>36</v>
      </c>
      <c r="E794" s="11" t="str">
        <f t="shared" si="61"/>
        <v>Oct</v>
      </c>
      <c r="F794" s="9">
        <v>5</v>
      </c>
      <c r="G794" s="14">
        <f t="shared" si="62"/>
        <v>30960</v>
      </c>
      <c r="H794" s="11">
        <f t="shared" si="63"/>
        <v>38</v>
      </c>
      <c r="I794" s="9">
        <v>2</v>
      </c>
      <c r="J794" s="30">
        <v>6571.54</v>
      </c>
      <c r="K794" s="9" t="s">
        <v>11</v>
      </c>
      <c r="L794" s="9" t="s">
        <v>12</v>
      </c>
      <c r="M794" s="9" t="s">
        <v>41</v>
      </c>
      <c r="N794" s="11" t="str">
        <f t="shared" si="64"/>
        <v>R1011</v>
      </c>
    </row>
    <row r="795" spans="1:14" x14ac:dyDescent="0.3">
      <c r="A795" s="9" t="s">
        <v>825</v>
      </c>
      <c r="B795" s="9">
        <v>1982</v>
      </c>
      <c r="C795" s="13">
        <f t="shared" si="60"/>
        <v>1982</v>
      </c>
      <c r="D795" s="9" t="s">
        <v>15</v>
      </c>
      <c r="E795" s="11" t="str">
        <f t="shared" si="61"/>
        <v>Nov</v>
      </c>
      <c r="F795" s="9">
        <v>22</v>
      </c>
      <c r="G795" s="14">
        <f t="shared" si="62"/>
        <v>30277</v>
      </c>
      <c r="H795" s="11">
        <f t="shared" si="63"/>
        <v>40</v>
      </c>
      <c r="I795" s="9">
        <v>2</v>
      </c>
      <c r="J795" s="30">
        <v>6593.51</v>
      </c>
      <c r="K795" s="9" t="s">
        <v>11</v>
      </c>
      <c r="L795" s="9" t="s">
        <v>16</v>
      </c>
      <c r="M795" s="9" t="s">
        <v>13</v>
      </c>
      <c r="N795" s="11" t="str">
        <f t="shared" si="64"/>
        <v>R1013</v>
      </c>
    </row>
    <row r="796" spans="1:14" x14ac:dyDescent="0.3">
      <c r="A796" s="9" t="s">
        <v>826</v>
      </c>
      <c r="B796" s="9">
        <v>1982</v>
      </c>
      <c r="C796" s="13">
        <f t="shared" si="60"/>
        <v>1982</v>
      </c>
      <c r="D796" s="9" t="s">
        <v>30</v>
      </c>
      <c r="E796" s="11" t="str">
        <f t="shared" si="61"/>
        <v>Dec</v>
      </c>
      <c r="F796" s="9">
        <v>29</v>
      </c>
      <c r="G796" s="14">
        <f t="shared" si="62"/>
        <v>30314</v>
      </c>
      <c r="H796" s="11">
        <f t="shared" si="63"/>
        <v>40</v>
      </c>
      <c r="I796" s="9">
        <v>1</v>
      </c>
      <c r="J796" s="30">
        <v>6600.21</v>
      </c>
      <c r="K796" s="9" t="s">
        <v>12</v>
      </c>
      <c r="L796" s="9" t="s">
        <v>11</v>
      </c>
      <c r="M796" s="9" t="s">
        <v>167</v>
      </c>
      <c r="N796" s="11" t="str">
        <f t="shared" si="64"/>
        <v>R1016</v>
      </c>
    </row>
    <row r="797" spans="1:14" x14ac:dyDescent="0.3">
      <c r="A797" s="9" t="s">
        <v>827</v>
      </c>
      <c r="B797" s="9">
        <v>1982</v>
      </c>
      <c r="C797" s="13">
        <f t="shared" si="60"/>
        <v>1982</v>
      </c>
      <c r="D797" s="9" t="s">
        <v>15</v>
      </c>
      <c r="E797" s="11" t="str">
        <f t="shared" si="61"/>
        <v>Nov</v>
      </c>
      <c r="F797" s="9">
        <v>7</v>
      </c>
      <c r="G797" s="14">
        <f t="shared" si="62"/>
        <v>30262</v>
      </c>
      <c r="H797" s="11">
        <f t="shared" si="63"/>
        <v>40</v>
      </c>
      <c r="I797" s="9">
        <v>2</v>
      </c>
      <c r="J797" s="30">
        <v>6600.36</v>
      </c>
      <c r="K797" s="9" t="s">
        <v>11</v>
      </c>
      <c r="L797" s="9" t="s">
        <v>12</v>
      </c>
      <c r="M797" s="9" t="s">
        <v>41</v>
      </c>
      <c r="N797" s="11" t="str">
        <f t="shared" si="64"/>
        <v>R1011</v>
      </c>
    </row>
    <row r="798" spans="1:14" x14ac:dyDescent="0.3">
      <c r="A798" s="9" t="s">
        <v>828</v>
      </c>
      <c r="B798" s="9">
        <v>1982</v>
      </c>
      <c r="C798" s="13">
        <f t="shared" si="60"/>
        <v>1982</v>
      </c>
      <c r="D798" s="9" t="s">
        <v>34</v>
      </c>
      <c r="E798" s="11" t="str">
        <f t="shared" si="61"/>
        <v>Aug</v>
      </c>
      <c r="F798" s="9">
        <v>28</v>
      </c>
      <c r="G798" s="14">
        <f t="shared" si="62"/>
        <v>30191</v>
      </c>
      <c r="H798" s="11">
        <f t="shared" si="63"/>
        <v>40</v>
      </c>
      <c r="I798" s="9">
        <v>1</v>
      </c>
      <c r="J798" s="30">
        <v>6610.11</v>
      </c>
      <c r="K798" s="9" t="s">
        <v>12</v>
      </c>
      <c r="L798" s="9" t="s">
        <v>11</v>
      </c>
      <c r="M798" s="9" t="s">
        <v>163</v>
      </c>
      <c r="N798" s="11" t="str">
        <f t="shared" si="64"/>
        <v>R1015</v>
      </c>
    </row>
    <row r="799" spans="1:14" x14ac:dyDescent="0.3">
      <c r="A799" s="9" t="s">
        <v>829</v>
      </c>
      <c r="B799" s="9">
        <v>1973</v>
      </c>
      <c r="C799" s="13">
        <f t="shared" si="60"/>
        <v>1973</v>
      </c>
      <c r="D799" s="9" t="s">
        <v>34</v>
      </c>
      <c r="E799" s="11" t="str">
        <f t="shared" si="61"/>
        <v>Aug</v>
      </c>
      <c r="F799" s="9">
        <v>29</v>
      </c>
      <c r="G799" s="14">
        <f t="shared" si="62"/>
        <v>26905</v>
      </c>
      <c r="H799" s="11">
        <f t="shared" si="63"/>
        <v>49</v>
      </c>
      <c r="I799" s="9">
        <v>0</v>
      </c>
      <c r="J799" s="30">
        <v>6630.31</v>
      </c>
      <c r="K799" s="9" t="s">
        <v>11</v>
      </c>
      <c r="L799" s="9" t="s">
        <v>16</v>
      </c>
      <c r="M799" s="9" t="s">
        <v>13</v>
      </c>
      <c r="N799" s="11" t="str">
        <f t="shared" si="64"/>
        <v>R1013</v>
      </c>
    </row>
    <row r="800" spans="1:14" x14ac:dyDescent="0.3">
      <c r="A800" s="9" t="s">
        <v>830</v>
      </c>
      <c r="B800" s="9">
        <v>2003</v>
      </c>
      <c r="C800" s="13">
        <f t="shared" si="60"/>
        <v>2003</v>
      </c>
      <c r="D800" s="9" t="s">
        <v>20</v>
      </c>
      <c r="E800" s="11" t="str">
        <f t="shared" si="61"/>
        <v>Sep</v>
      </c>
      <c r="F800" s="9">
        <v>4</v>
      </c>
      <c r="G800" s="14">
        <f t="shared" si="62"/>
        <v>37868</v>
      </c>
      <c r="H800" s="11">
        <f t="shared" si="63"/>
        <v>19</v>
      </c>
      <c r="I800" s="9">
        <v>0</v>
      </c>
      <c r="J800" s="30">
        <v>6638.16</v>
      </c>
      <c r="K800" s="9" t="s">
        <v>11</v>
      </c>
      <c r="L800" s="9" t="s">
        <v>16</v>
      </c>
      <c r="M800" s="9" t="s">
        <v>23</v>
      </c>
      <c r="N800" s="11" t="str">
        <f t="shared" si="64"/>
        <v>R1012</v>
      </c>
    </row>
    <row r="801" spans="1:14" x14ac:dyDescent="0.3">
      <c r="A801" s="9" t="s">
        <v>831</v>
      </c>
      <c r="B801" s="9">
        <v>1990</v>
      </c>
      <c r="C801" s="13">
        <f t="shared" si="60"/>
        <v>1990</v>
      </c>
      <c r="D801" s="9" t="s">
        <v>18</v>
      </c>
      <c r="E801" s="11" t="str">
        <f t="shared" si="61"/>
        <v>Jun</v>
      </c>
      <c r="F801" s="9">
        <v>6</v>
      </c>
      <c r="G801" s="14">
        <f t="shared" si="62"/>
        <v>33030</v>
      </c>
      <c r="H801" s="11">
        <f t="shared" si="63"/>
        <v>33</v>
      </c>
      <c r="I801" s="9">
        <v>3</v>
      </c>
      <c r="J801" s="30">
        <v>6639.3</v>
      </c>
      <c r="K801" s="9" t="s">
        <v>11</v>
      </c>
      <c r="L801" s="9" t="s">
        <v>11</v>
      </c>
      <c r="M801" s="9" t="s">
        <v>299</v>
      </c>
      <c r="N801" s="11" t="str">
        <f t="shared" si="64"/>
        <v>R1021</v>
      </c>
    </row>
    <row r="802" spans="1:14" x14ac:dyDescent="0.3">
      <c r="A802" s="9" t="s">
        <v>832</v>
      </c>
      <c r="B802" s="9">
        <v>1984</v>
      </c>
      <c r="C802" s="13">
        <f t="shared" si="60"/>
        <v>1984</v>
      </c>
      <c r="D802" s="9" t="s">
        <v>30</v>
      </c>
      <c r="E802" s="11" t="str">
        <f t="shared" si="61"/>
        <v>Dec</v>
      </c>
      <c r="F802" s="9">
        <v>8</v>
      </c>
      <c r="G802" s="14">
        <f t="shared" si="62"/>
        <v>31024</v>
      </c>
      <c r="H802" s="11">
        <f t="shared" si="63"/>
        <v>38</v>
      </c>
      <c r="I802" s="9">
        <v>2</v>
      </c>
      <c r="J802" s="30">
        <v>6640.54</v>
      </c>
      <c r="K802" s="9" t="s">
        <v>11</v>
      </c>
      <c r="L802" s="9" t="s">
        <v>12</v>
      </c>
      <c r="M802" s="9" t="s">
        <v>165</v>
      </c>
      <c r="N802" s="11" t="str">
        <f t="shared" si="64"/>
        <v>R1019</v>
      </c>
    </row>
    <row r="803" spans="1:14" x14ac:dyDescent="0.3">
      <c r="A803" s="9" t="s">
        <v>833</v>
      </c>
      <c r="B803" s="9">
        <v>1970</v>
      </c>
      <c r="C803" s="13">
        <f t="shared" si="60"/>
        <v>1970</v>
      </c>
      <c r="D803" s="9" t="s">
        <v>15</v>
      </c>
      <c r="E803" s="11" t="str">
        <f t="shared" si="61"/>
        <v>Nov</v>
      </c>
      <c r="F803" s="9">
        <v>8</v>
      </c>
      <c r="G803" s="14">
        <f t="shared" si="62"/>
        <v>25880</v>
      </c>
      <c r="H803" s="11">
        <f t="shared" si="63"/>
        <v>52</v>
      </c>
      <c r="I803" s="9">
        <v>0</v>
      </c>
      <c r="J803" s="30">
        <v>6651.26</v>
      </c>
      <c r="K803" s="9" t="s">
        <v>11</v>
      </c>
      <c r="L803" s="9" t="s">
        <v>12</v>
      </c>
      <c r="M803" s="9" t="s">
        <v>13</v>
      </c>
      <c r="N803" s="11" t="str">
        <f t="shared" si="64"/>
        <v>R1013</v>
      </c>
    </row>
    <row r="804" spans="1:14" x14ac:dyDescent="0.3">
      <c r="A804" s="9" t="s">
        <v>834</v>
      </c>
      <c r="B804" s="9">
        <v>1984</v>
      </c>
      <c r="C804" s="13">
        <f t="shared" si="60"/>
        <v>1984</v>
      </c>
      <c r="D804" s="9" t="s">
        <v>10</v>
      </c>
      <c r="E804" s="11" t="str">
        <f t="shared" si="61"/>
        <v>Jul</v>
      </c>
      <c r="F804" s="9">
        <v>1</v>
      </c>
      <c r="G804" s="14">
        <f t="shared" si="62"/>
        <v>30864</v>
      </c>
      <c r="H804" s="11">
        <f t="shared" si="63"/>
        <v>38</v>
      </c>
      <c r="I804" s="9">
        <v>3</v>
      </c>
      <c r="J804" s="30">
        <v>6652.53</v>
      </c>
      <c r="K804" s="9" t="s">
        <v>12</v>
      </c>
      <c r="L804" s="9" t="s">
        <v>11</v>
      </c>
      <c r="M804" s="9" t="s">
        <v>13</v>
      </c>
      <c r="N804" s="11" t="str">
        <f t="shared" si="64"/>
        <v>R1013</v>
      </c>
    </row>
    <row r="805" spans="1:14" x14ac:dyDescent="0.3">
      <c r="A805" s="9" t="s">
        <v>835</v>
      </c>
      <c r="B805" s="9">
        <v>1989</v>
      </c>
      <c r="C805" s="13">
        <f t="shared" si="60"/>
        <v>1989</v>
      </c>
      <c r="D805" s="9" t="s">
        <v>15</v>
      </c>
      <c r="E805" s="11" t="str">
        <f t="shared" si="61"/>
        <v>Nov</v>
      </c>
      <c r="F805" s="9">
        <v>19</v>
      </c>
      <c r="G805" s="14">
        <f t="shared" si="62"/>
        <v>32831</v>
      </c>
      <c r="H805" s="11">
        <f t="shared" si="63"/>
        <v>33</v>
      </c>
      <c r="I805" s="9">
        <v>5</v>
      </c>
      <c r="J805" s="30">
        <v>6653.79</v>
      </c>
      <c r="K805" s="9" t="s">
        <v>11</v>
      </c>
      <c r="L805" s="9" t="s">
        <v>16</v>
      </c>
      <c r="M805" s="9" t="s">
        <v>13</v>
      </c>
      <c r="N805" s="11" t="str">
        <f t="shared" si="64"/>
        <v>R1013</v>
      </c>
    </row>
    <row r="806" spans="1:14" x14ac:dyDescent="0.3">
      <c r="A806" s="9" t="s">
        <v>836</v>
      </c>
      <c r="B806" s="9">
        <v>1982</v>
      </c>
      <c r="C806" s="13">
        <f t="shared" si="60"/>
        <v>1982</v>
      </c>
      <c r="D806" s="9" t="s">
        <v>20</v>
      </c>
      <c r="E806" s="11" t="str">
        <f t="shared" si="61"/>
        <v>Sep</v>
      </c>
      <c r="F806" s="9">
        <v>27</v>
      </c>
      <c r="G806" s="14">
        <f t="shared" si="62"/>
        <v>30221</v>
      </c>
      <c r="H806" s="11">
        <f t="shared" si="63"/>
        <v>40</v>
      </c>
      <c r="I806" s="9">
        <v>3</v>
      </c>
      <c r="J806" s="30">
        <v>6664.32</v>
      </c>
      <c r="K806" s="9" t="s">
        <v>11</v>
      </c>
      <c r="L806" s="9" t="s">
        <v>11</v>
      </c>
      <c r="M806" s="9" t="s">
        <v>13</v>
      </c>
      <c r="N806" s="11" t="str">
        <f t="shared" si="64"/>
        <v>R1013</v>
      </c>
    </row>
    <row r="807" spans="1:14" x14ac:dyDescent="0.3">
      <c r="A807" s="9" t="s">
        <v>837</v>
      </c>
      <c r="B807" s="9">
        <v>1981</v>
      </c>
      <c r="C807" s="13">
        <f t="shared" si="60"/>
        <v>1981</v>
      </c>
      <c r="D807" s="9" t="s">
        <v>20</v>
      </c>
      <c r="E807" s="11" t="str">
        <f t="shared" si="61"/>
        <v>Sep</v>
      </c>
      <c r="F807" s="9">
        <v>17</v>
      </c>
      <c r="G807" s="14">
        <f t="shared" si="62"/>
        <v>29846</v>
      </c>
      <c r="H807" s="11">
        <f t="shared" si="63"/>
        <v>41</v>
      </c>
      <c r="I807" s="9">
        <v>1</v>
      </c>
      <c r="J807" s="30">
        <v>6664.69</v>
      </c>
      <c r="K807" s="9" t="s">
        <v>12</v>
      </c>
      <c r="L807" s="9" t="s">
        <v>16</v>
      </c>
      <c r="M807" s="9" t="s">
        <v>23</v>
      </c>
      <c r="N807" s="11" t="str">
        <f t="shared" si="64"/>
        <v>R1012</v>
      </c>
    </row>
    <row r="808" spans="1:14" x14ac:dyDescent="0.3">
      <c r="A808" s="9" t="s">
        <v>838</v>
      </c>
      <c r="B808" s="9">
        <v>1989</v>
      </c>
      <c r="C808" s="13">
        <f t="shared" si="60"/>
        <v>1989</v>
      </c>
      <c r="D808" s="9" t="s">
        <v>36</v>
      </c>
      <c r="E808" s="11" t="str">
        <f t="shared" si="61"/>
        <v>Oct</v>
      </c>
      <c r="F808" s="9">
        <v>20</v>
      </c>
      <c r="G808" s="14">
        <f t="shared" si="62"/>
        <v>32801</v>
      </c>
      <c r="H808" s="11">
        <f t="shared" si="63"/>
        <v>33</v>
      </c>
      <c r="I808" s="9">
        <v>5</v>
      </c>
      <c r="J808" s="30">
        <v>6666.24</v>
      </c>
      <c r="K808" s="9" t="s">
        <v>12</v>
      </c>
      <c r="L808" s="9" t="s">
        <v>16</v>
      </c>
      <c r="M808" s="9" t="s">
        <v>41</v>
      </c>
      <c r="N808" s="11" t="str">
        <f t="shared" si="64"/>
        <v>R1011</v>
      </c>
    </row>
    <row r="809" spans="1:14" x14ac:dyDescent="0.3">
      <c r="A809" s="9" t="s">
        <v>839</v>
      </c>
      <c r="B809" s="9">
        <v>1985</v>
      </c>
      <c r="C809" s="13">
        <f t="shared" si="60"/>
        <v>1985</v>
      </c>
      <c r="D809" s="9" t="s">
        <v>10</v>
      </c>
      <c r="E809" s="11" t="str">
        <f t="shared" si="61"/>
        <v>Jul</v>
      </c>
      <c r="F809" s="9">
        <v>9</v>
      </c>
      <c r="G809" s="14">
        <f t="shared" si="62"/>
        <v>31237</v>
      </c>
      <c r="H809" s="11">
        <f t="shared" si="63"/>
        <v>37</v>
      </c>
      <c r="I809" s="9">
        <v>2</v>
      </c>
      <c r="J809" s="30">
        <v>6686.43</v>
      </c>
      <c r="K809" s="9" t="s">
        <v>11</v>
      </c>
      <c r="L809" s="9" t="s">
        <v>12</v>
      </c>
      <c r="M809" s="9" t="s">
        <v>23</v>
      </c>
      <c r="N809" s="11" t="str">
        <f t="shared" si="64"/>
        <v>R1012</v>
      </c>
    </row>
    <row r="810" spans="1:14" x14ac:dyDescent="0.3">
      <c r="A810" s="9" t="s">
        <v>840</v>
      </c>
      <c r="B810" s="9">
        <v>1968</v>
      </c>
      <c r="C810" s="13">
        <f t="shared" si="60"/>
        <v>1968</v>
      </c>
      <c r="D810" s="9" t="s">
        <v>10</v>
      </c>
      <c r="E810" s="11" t="str">
        <f t="shared" si="61"/>
        <v>Jul</v>
      </c>
      <c r="F810" s="9">
        <v>13</v>
      </c>
      <c r="G810" s="14">
        <f t="shared" si="62"/>
        <v>25032</v>
      </c>
      <c r="H810" s="11">
        <f t="shared" si="63"/>
        <v>54</v>
      </c>
      <c r="I810" s="9">
        <v>0</v>
      </c>
      <c r="J810" s="30">
        <v>6700.56</v>
      </c>
      <c r="K810" s="9" t="s">
        <v>12</v>
      </c>
      <c r="L810" s="9" t="s">
        <v>16</v>
      </c>
      <c r="M810" s="9" t="s">
        <v>23</v>
      </c>
      <c r="N810" s="11" t="str">
        <f t="shared" si="64"/>
        <v>R1012</v>
      </c>
    </row>
    <row r="811" spans="1:14" x14ac:dyDescent="0.3">
      <c r="A811" s="9" t="s">
        <v>841</v>
      </c>
      <c r="B811" s="9">
        <v>1971</v>
      </c>
      <c r="C811" s="13">
        <f t="shared" si="60"/>
        <v>1971</v>
      </c>
      <c r="D811" s="9" t="s">
        <v>30</v>
      </c>
      <c r="E811" s="11" t="str">
        <f t="shared" si="61"/>
        <v>Dec</v>
      </c>
      <c r="F811" s="9">
        <v>12</v>
      </c>
      <c r="G811" s="14">
        <f t="shared" si="62"/>
        <v>26279</v>
      </c>
      <c r="H811" s="11">
        <f t="shared" si="63"/>
        <v>51</v>
      </c>
      <c r="I811" s="9">
        <v>0</v>
      </c>
      <c r="J811" s="30">
        <v>6706.47</v>
      </c>
      <c r="K811" s="9" t="s">
        <v>11</v>
      </c>
      <c r="L811" s="9" t="s">
        <v>16</v>
      </c>
      <c r="M811" s="9" t="s">
        <v>13</v>
      </c>
      <c r="N811" s="11" t="str">
        <f t="shared" si="64"/>
        <v>R1013</v>
      </c>
    </row>
    <row r="812" spans="1:14" x14ac:dyDescent="0.3">
      <c r="A812" s="9" t="s">
        <v>842</v>
      </c>
      <c r="B812" s="9">
        <v>1983</v>
      </c>
      <c r="C812" s="13">
        <f t="shared" si="60"/>
        <v>1983</v>
      </c>
      <c r="D812" s="9" t="s">
        <v>18</v>
      </c>
      <c r="E812" s="11" t="str">
        <f t="shared" si="61"/>
        <v>Jun</v>
      </c>
      <c r="F812" s="9">
        <v>12</v>
      </c>
      <c r="G812" s="14">
        <f t="shared" si="62"/>
        <v>30479</v>
      </c>
      <c r="H812" s="11">
        <f t="shared" si="63"/>
        <v>39</v>
      </c>
      <c r="I812" s="9">
        <v>2</v>
      </c>
      <c r="J812" s="30">
        <v>6710.19</v>
      </c>
      <c r="K812" s="9" t="s">
        <v>12</v>
      </c>
      <c r="L812" s="9" t="s">
        <v>12</v>
      </c>
      <c r="M812" s="9" t="s">
        <v>23</v>
      </c>
      <c r="N812" s="11" t="str">
        <f t="shared" si="64"/>
        <v>R1012</v>
      </c>
    </row>
    <row r="813" spans="1:14" x14ac:dyDescent="0.3">
      <c r="A813" s="9" t="s">
        <v>843</v>
      </c>
      <c r="B813" s="9">
        <v>1994</v>
      </c>
      <c r="C813" s="13">
        <f t="shared" si="60"/>
        <v>1994</v>
      </c>
      <c r="D813" s="9" t="s">
        <v>18</v>
      </c>
      <c r="E813" s="11" t="str">
        <f t="shared" si="61"/>
        <v>Jun</v>
      </c>
      <c r="F813" s="9">
        <v>13</v>
      </c>
      <c r="G813" s="14">
        <f t="shared" si="62"/>
        <v>34498</v>
      </c>
      <c r="H813" s="11">
        <f t="shared" si="63"/>
        <v>28</v>
      </c>
      <c r="I813" s="9">
        <v>0</v>
      </c>
      <c r="J813" s="30">
        <v>6721.37</v>
      </c>
      <c r="K813" s="9" t="s">
        <v>11</v>
      </c>
      <c r="L813" s="9" t="s">
        <v>16</v>
      </c>
      <c r="M813" s="9" t="s">
        <v>23</v>
      </c>
      <c r="N813" s="11" t="str">
        <f t="shared" si="64"/>
        <v>R1012</v>
      </c>
    </row>
    <row r="814" spans="1:14" x14ac:dyDescent="0.3">
      <c r="A814" s="9" t="s">
        <v>844</v>
      </c>
      <c r="B814" s="9">
        <v>1978</v>
      </c>
      <c r="C814" s="13">
        <f t="shared" si="60"/>
        <v>1978</v>
      </c>
      <c r="D814" s="9" t="s">
        <v>36</v>
      </c>
      <c r="E814" s="11" t="str">
        <f t="shared" si="61"/>
        <v>Oct</v>
      </c>
      <c r="F814" s="9">
        <v>21</v>
      </c>
      <c r="G814" s="14">
        <f t="shared" si="62"/>
        <v>28784</v>
      </c>
      <c r="H814" s="11">
        <f t="shared" si="63"/>
        <v>44</v>
      </c>
      <c r="I814" s="9">
        <v>2</v>
      </c>
      <c r="J814" s="30">
        <v>6737.98</v>
      </c>
      <c r="K814" s="9" t="s">
        <v>11</v>
      </c>
      <c r="L814" s="9" t="s">
        <v>12</v>
      </c>
      <c r="M814" s="9" t="s">
        <v>13</v>
      </c>
      <c r="N814" s="11" t="str">
        <f t="shared" si="64"/>
        <v>R1013</v>
      </c>
    </row>
    <row r="815" spans="1:14" x14ac:dyDescent="0.3">
      <c r="A815" s="9" t="s">
        <v>845</v>
      </c>
      <c r="B815" s="9">
        <v>1968</v>
      </c>
      <c r="C815" s="13">
        <f t="shared" si="60"/>
        <v>1968</v>
      </c>
      <c r="D815" s="9" t="s">
        <v>10</v>
      </c>
      <c r="E815" s="11" t="str">
        <f t="shared" si="61"/>
        <v>Jul</v>
      </c>
      <c r="F815" s="9">
        <v>18</v>
      </c>
      <c r="G815" s="14">
        <f t="shared" si="62"/>
        <v>25037</v>
      </c>
      <c r="H815" s="11">
        <f t="shared" si="63"/>
        <v>54</v>
      </c>
      <c r="I815" s="9">
        <v>0</v>
      </c>
      <c r="J815" s="30">
        <v>6738.84</v>
      </c>
      <c r="K815" s="9" t="s">
        <v>12</v>
      </c>
      <c r="L815" s="9" t="s">
        <v>16</v>
      </c>
      <c r="M815" s="9" t="s">
        <v>23</v>
      </c>
      <c r="N815" s="11" t="str">
        <f t="shared" si="64"/>
        <v>R1012</v>
      </c>
    </row>
    <row r="816" spans="1:14" x14ac:dyDescent="0.3">
      <c r="A816" s="9" t="s">
        <v>846</v>
      </c>
      <c r="B816" s="9">
        <v>1986</v>
      </c>
      <c r="C816" s="13">
        <f t="shared" si="60"/>
        <v>1986</v>
      </c>
      <c r="D816" s="9" t="s">
        <v>34</v>
      </c>
      <c r="E816" s="11" t="str">
        <f t="shared" si="61"/>
        <v>Aug</v>
      </c>
      <c r="F816" s="9">
        <v>7</v>
      </c>
      <c r="G816" s="14">
        <f t="shared" si="62"/>
        <v>31631</v>
      </c>
      <c r="H816" s="11">
        <f t="shared" si="63"/>
        <v>36</v>
      </c>
      <c r="I816" s="9">
        <v>3</v>
      </c>
      <c r="J816" s="30">
        <v>6746.74</v>
      </c>
      <c r="K816" s="9" t="s">
        <v>12</v>
      </c>
      <c r="L816" s="9" t="s">
        <v>11</v>
      </c>
      <c r="M816" s="9" t="s">
        <v>167</v>
      </c>
      <c r="N816" s="11" t="str">
        <f t="shared" si="64"/>
        <v>R1016</v>
      </c>
    </row>
    <row r="817" spans="1:14" x14ac:dyDescent="0.3">
      <c r="A817" s="9" t="s">
        <v>847</v>
      </c>
      <c r="B817" s="9">
        <v>1986</v>
      </c>
      <c r="C817" s="13">
        <f t="shared" si="60"/>
        <v>1986</v>
      </c>
      <c r="D817" s="9" t="s">
        <v>18</v>
      </c>
      <c r="E817" s="11" t="str">
        <f t="shared" si="61"/>
        <v>Jun</v>
      </c>
      <c r="F817" s="9">
        <v>5</v>
      </c>
      <c r="G817" s="14">
        <f t="shared" si="62"/>
        <v>31568</v>
      </c>
      <c r="H817" s="11">
        <f t="shared" si="63"/>
        <v>37</v>
      </c>
      <c r="I817" s="9">
        <v>3</v>
      </c>
      <c r="J817" s="30">
        <v>6748.59</v>
      </c>
      <c r="K817" s="9" t="s">
        <v>12</v>
      </c>
      <c r="L817" s="9" t="s">
        <v>16</v>
      </c>
      <c r="M817" s="9" t="s">
        <v>167</v>
      </c>
      <c r="N817" s="11" t="str">
        <f t="shared" si="64"/>
        <v>R1016</v>
      </c>
    </row>
    <row r="818" spans="1:14" x14ac:dyDescent="0.3">
      <c r="A818" s="9" t="s">
        <v>848</v>
      </c>
      <c r="B818" s="9">
        <v>1970</v>
      </c>
      <c r="C818" s="13">
        <f t="shared" si="60"/>
        <v>1970</v>
      </c>
      <c r="D818" s="9" t="s">
        <v>18</v>
      </c>
      <c r="E818" s="11" t="str">
        <f t="shared" si="61"/>
        <v>Jun</v>
      </c>
      <c r="F818" s="9">
        <v>17</v>
      </c>
      <c r="G818" s="14">
        <f t="shared" si="62"/>
        <v>25736</v>
      </c>
      <c r="H818" s="11">
        <f t="shared" si="63"/>
        <v>52</v>
      </c>
      <c r="I818" s="9">
        <v>0</v>
      </c>
      <c r="J818" s="30">
        <v>6749.63</v>
      </c>
      <c r="K818" s="9" t="s">
        <v>11</v>
      </c>
      <c r="L818" s="9" t="s">
        <v>16</v>
      </c>
      <c r="M818" s="9" t="s">
        <v>13</v>
      </c>
      <c r="N818" s="11" t="str">
        <f t="shared" si="64"/>
        <v>R1013</v>
      </c>
    </row>
    <row r="819" spans="1:14" x14ac:dyDescent="0.3">
      <c r="A819" s="9" t="s">
        <v>849</v>
      </c>
      <c r="B819" s="9">
        <v>1966</v>
      </c>
      <c r="C819" s="13">
        <f t="shared" si="60"/>
        <v>1966</v>
      </c>
      <c r="D819" s="9" t="s">
        <v>30</v>
      </c>
      <c r="E819" s="11" t="str">
        <f t="shared" si="61"/>
        <v>Dec</v>
      </c>
      <c r="F819" s="9">
        <v>9</v>
      </c>
      <c r="G819" s="14">
        <f t="shared" si="62"/>
        <v>24450</v>
      </c>
      <c r="H819" s="11">
        <f t="shared" si="63"/>
        <v>56</v>
      </c>
      <c r="I819" s="9">
        <v>0</v>
      </c>
      <c r="J819" s="30">
        <v>6750.27</v>
      </c>
      <c r="K819" s="9" t="s">
        <v>12</v>
      </c>
      <c r="L819" s="9" t="s">
        <v>11</v>
      </c>
      <c r="M819" s="9" t="s">
        <v>13</v>
      </c>
      <c r="N819" s="11" t="str">
        <f t="shared" si="64"/>
        <v>R1013</v>
      </c>
    </row>
    <row r="820" spans="1:14" x14ac:dyDescent="0.3">
      <c r="A820" s="9" t="s">
        <v>850</v>
      </c>
      <c r="B820" s="9">
        <v>1988</v>
      </c>
      <c r="C820" s="13">
        <f t="shared" si="60"/>
        <v>1988</v>
      </c>
      <c r="D820" s="9" t="s">
        <v>36</v>
      </c>
      <c r="E820" s="11" t="str">
        <f t="shared" si="61"/>
        <v>Oct</v>
      </c>
      <c r="F820" s="9">
        <v>10</v>
      </c>
      <c r="G820" s="14">
        <f t="shared" si="62"/>
        <v>32426</v>
      </c>
      <c r="H820" s="11">
        <f t="shared" si="63"/>
        <v>34</v>
      </c>
      <c r="I820" s="9">
        <v>3</v>
      </c>
      <c r="J820" s="30">
        <v>6753.04</v>
      </c>
      <c r="K820" s="9" t="s">
        <v>11</v>
      </c>
      <c r="L820" s="9" t="s">
        <v>11</v>
      </c>
      <c r="M820" s="9" t="s">
        <v>246</v>
      </c>
      <c r="N820" s="11" t="str">
        <f t="shared" si="64"/>
        <v>R1024</v>
      </c>
    </row>
    <row r="821" spans="1:14" x14ac:dyDescent="0.3">
      <c r="A821" s="9" t="s">
        <v>851</v>
      </c>
      <c r="B821" s="9">
        <v>1981</v>
      </c>
      <c r="C821" s="13">
        <f t="shared" si="60"/>
        <v>1981</v>
      </c>
      <c r="D821" s="9" t="s">
        <v>20</v>
      </c>
      <c r="E821" s="11" t="str">
        <f t="shared" si="61"/>
        <v>Sep</v>
      </c>
      <c r="F821" s="9">
        <v>21</v>
      </c>
      <c r="G821" s="14">
        <f t="shared" si="62"/>
        <v>29850</v>
      </c>
      <c r="H821" s="11">
        <f t="shared" si="63"/>
        <v>41</v>
      </c>
      <c r="I821" s="9">
        <v>1</v>
      </c>
      <c r="J821" s="30">
        <v>6770.19</v>
      </c>
      <c r="K821" s="9" t="s">
        <v>11</v>
      </c>
      <c r="L821" s="9" t="s">
        <v>12</v>
      </c>
      <c r="M821" s="9" t="s">
        <v>13</v>
      </c>
      <c r="N821" s="11" t="str">
        <f t="shared" si="64"/>
        <v>R1013</v>
      </c>
    </row>
    <row r="822" spans="1:14" x14ac:dyDescent="0.3">
      <c r="A822" s="9" t="s">
        <v>852</v>
      </c>
      <c r="B822" s="9">
        <v>1981</v>
      </c>
      <c r="C822" s="13">
        <f t="shared" si="60"/>
        <v>1981</v>
      </c>
      <c r="D822" s="9" t="s">
        <v>20</v>
      </c>
      <c r="E822" s="11" t="str">
        <f t="shared" si="61"/>
        <v>Sep</v>
      </c>
      <c r="F822" s="9">
        <v>3</v>
      </c>
      <c r="G822" s="14">
        <f t="shared" si="62"/>
        <v>29832</v>
      </c>
      <c r="H822" s="11">
        <f t="shared" si="63"/>
        <v>41</v>
      </c>
      <c r="I822" s="9">
        <v>1</v>
      </c>
      <c r="J822" s="30">
        <v>6775.96</v>
      </c>
      <c r="K822" s="9" t="s">
        <v>11</v>
      </c>
      <c r="L822" s="9" t="s">
        <v>12</v>
      </c>
      <c r="M822" s="9" t="s">
        <v>41</v>
      </c>
      <c r="N822" s="11" t="str">
        <f t="shared" si="64"/>
        <v>R1011</v>
      </c>
    </row>
    <row r="823" spans="1:14" x14ac:dyDescent="0.3">
      <c r="A823" s="9" t="s">
        <v>853</v>
      </c>
      <c r="B823" s="9">
        <v>1981</v>
      </c>
      <c r="C823" s="13">
        <f t="shared" si="60"/>
        <v>1981</v>
      </c>
      <c r="D823" s="9" t="s">
        <v>36</v>
      </c>
      <c r="E823" s="11" t="str">
        <f t="shared" si="61"/>
        <v>Oct</v>
      </c>
      <c r="F823" s="9">
        <v>8</v>
      </c>
      <c r="G823" s="14">
        <f t="shared" si="62"/>
        <v>29867</v>
      </c>
      <c r="H823" s="11">
        <f t="shared" si="63"/>
        <v>41</v>
      </c>
      <c r="I823" s="9">
        <v>1</v>
      </c>
      <c r="J823" s="30">
        <v>6781.35</v>
      </c>
      <c r="K823" s="9" t="s">
        <v>11</v>
      </c>
      <c r="L823" s="9" t="s">
        <v>16</v>
      </c>
      <c r="M823" s="9" t="s">
        <v>13</v>
      </c>
      <c r="N823" s="11" t="str">
        <f t="shared" si="64"/>
        <v>R1013</v>
      </c>
    </row>
    <row r="824" spans="1:14" x14ac:dyDescent="0.3">
      <c r="A824" s="9" t="s">
        <v>854</v>
      </c>
      <c r="B824" s="9">
        <v>1980</v>
      </c>
      <c r="C824" s="13">
        <f t="shared" si="60"/>
        <v>1980</v>
      </c>
      <c r="D824" s="9" t="s">
        <v>15</v>
      </c>
      <c r="E824" s="11" t="str">
        <f t="shared" si="61"/>
        <v>Nov</v>
      </c>
      <c r="F824" s="9">
        <v>23</v>
      </c>
      <c r="G824" s="14">
        <f t="shared" si="62"/>
        <v>29548</v>
      </c>
      <c r="H824" s="11">
        <f t="shared" si="63"/>
        <v>42</v>
      </c>
      <c r="I824" s="9">
        <v>2</v>
      </c>
      <c r="J824" s="30">
        <v>6781.52</v>
      </c>
      <c r="K824" s="9" t="s">
        <v>11</v>
      </c>
      <c r="L824" s="9" t="s">
        <v>11</v>
      </c>
      <c r="M824" s="9" t="s">
        <v>13</v>
      </c>
      <c r="N824" s="11" t="str">
        <f t="shared" si="64"/>
        <v>R1013</v>
      </c>
    </row>
    <row r="825" spans="1:14" x14ac:dyDescent="0.3">
      <c r="A825" s="9" t="s">
        <v>855</v>
      </c>
      <c r="B825" s="9">
        <v>1985</v>
      </c>
      <c r="C825" s="13">
        <f t="shared" si="60"/>
        <v>1985</v>
      </c>
      <c r="D825" s="9" t="s">
        <v>30</v>
      </c>
      <c r="E825" s="11" t="str">
        <f t="shared" si="61"/>
        <v>Dec</v>
      </c>
      <c r="F825" s="9">
        <v>24</v>
      </c>
      <c r="G825" s="14">
        <f t="shared" si="62"/>
        <v>31405</v>
      </c>
      <c r="H825" s="11">
        <f t="shared" si="63"/>
        <v>37</v>
      </c>
      <c r="I825" s="9">
        <v>3</v>
      </c>
      <c r="J825" s="30">
        <v>6796.86</v>
      </c>
      <c r="K825" s="9" t="s">
        <v>12</v>
      </c>
      <c r="L825" s="9" t="s">
        <v>12</v>
      </c>
      <c r="M825" s="9" t="s">
        <v>23</v>
      </c>
      <c r="N825" s="11" t="str">
        <f t="shared" si="64"/>
        <v>R1012</v>
      </c>
    </row>
    <row r="826" spans="1:14" x14ac:dyDescent="0.3">
      <c r="A826" s="9" t="s">
        <v>856</v>
      </c>
      <c r="B826" s="9">
        <v>1991</v>
      </c>
      <c r="C826" s="13">
        <f t="shared" si="60"/>
        <v>1991</v>
      </c>
      <c r="D826" s="9" t="s">
        <v>18</v>
      </c>
      <c r="E826" s="11" t="str">
        <f t="shared" si="61"/>
        <v>Jun</v>
      </c>
      <c r="F826" s="9">
        <v>29</v>
      </c>
      <c r="G826" s="14">
        <f t="shared" si="62"/>
        <v>33418</v>
      </c>
      <c r="H826" s="11">
        <f t="shared" si="63"/>
        <v>31</v>
      </c>
      <c r="I826" s="9">
        <v>5</v>
      </c>
      <c r="J826" s="30">
        <v>6799.46</v>
      </c>
      <c r="K826" s="9" t="s">
        <v>16</v>
      </c>
      <c r="L826" s="9" t="s">
        <v>11</v>
      </c>
      <c r="M826" s="9" t="s">
        <v>275</v>
      </c>
      <c r="N826" s="11" t="str">
        <f t="shared" si="64"/>
        <v>R1014</v>
      </c>
    </row>
    <row r="827" spans="1:14" x14ac:dyDescent="0.3">
      <c r="A827" s="9" t="s">
        <v>857</v>
      </c>
      <c r="B827" s="9">
        <v>1975</v>
      </c>
      <c r="C827" s="13">
        <f t="shared" si="60"/>
        <v>1975</v>
      </c>
      <c r="D827" s="9" t="s">
        <v>34</v>
      </c>
      <c r="E827" s="11" t="str">
        <f t="shared" si="61"/>
        <v>Aug</v>
      </c>
      <c r="F827" s="9">
        <v>17</v>
      </c>
      <c r="G827" s="14">
        <f t="shared" si="62"/>
        <v>27623</v>
      </c>
      <c r="H827" s="11">
        <f t="shared" si="63"/>
        <v>47</v>
      </c>
      <c r="I827" s="9">
        <v>1</v>
      </c>
      <c r="J827" s="30">
        <v>6809.46</v>
      </c>
      <c r="K827" s="9" t="s">
        <v>11</v>
      </c>
      <c r="L827" s="9" t="s">
        <v>16</v>
      </c>
      <c r="M827" s="9" t="s">
        <v>23</v>
      </c>
      <c r="N827" s="11" t="str">
        <f t="shared" si="64"/>
        <v>R1012</v>
      </c>
    </row>
    <row r="828" spans="1:14" x14ac:dyDescent="0.3">
      <c r="A828" s="9" t="s">
        <v>858</v>
      </c>
      <c r="B828" s="9">
        <v>1994</v>
      </c>
      <c r="C828" s="13">
        <f t="shared" si="60"/>
        <v>1994</v>
      </c>
      <c r="D828" s="9" t="s">
        <v>10</v>
      </c>
      <c r="E828" s="11" t="str">
        <f t="shared" si="61"/>
        <v>Jul</v>
      </c>
      <c r="F828" s="9">
        <v>8</v>
      </c>
      <c r="G828" s="14">
        <f t="shared" si="62"/>
        <v>34523</v>
      </c>
      <c r="H828" s="11">
        <f t="shared" si="63"/>
        <v>28</v>
      </c>
      <c r="I828" s="9">
        <v>0</v>
      </c>
      <c r="J828" s="30">
        <v>6827.69</v>
      </c>
      <c r="K828" s="9" t="s">
        <v>11</v>
      </c>
      <c r="L828" s="9" t="s">
        <v>11</v>
      </c>
      <c r="M828" s="9" t="s">
        <v>299</v>
      </c>
      <c r="N828" s="11" t="str">
        <f t="shared" si="64"/>
        <v>R1021</v>
      </c>
    </row>
    <row r="829" spans="1:14" x14ac:dyDescent="0.3">
      <c r="A829" s="9" t="s">
        <v>859</v>
      </c>
      <c r="B829" s="9">
        <v>1979</v>
      </c>
      <c r="C829" s="13">
        <f t="shared" si="60"/>
        <v>1979</v>
      </c>
      <c r="D829" s="9" t="s">
        <v>10</v>
      </c>
      <c r="E829" s="11" t="str">
        <f t="shared" si="61"/>
        <v>Jul</v>
      </c>
      <c r="F829" s="9">
        <v>15</v>
      </c>
      <c r="G829" s="14">
        <f t="shared" si="62"/>
        <v>29051</v>
      </c>
      <c r="H829" s="11">
        <f t="shared" si="63"/>
        <v>43</v>
      </c>
      <c r="I829" s="9">
        <v>0</v>
      </c>
      <c r="J829" s="30">
        <v>6837.37</v>
      </c>
      <c r="K829" s="9" t="s">
        <v>12</v>
      </c>
      <c r="L829" s="9" t="s">
        <v>16</v>
      </c>
      <c r="M829" s="9" t="s">
        <v>167</v>
      </c>
      <c r="N829" s="11" t="str">
        <f t="shared" si="64"/>
        <v>R1016</v>
      </c>
    </row>
    <row r="830" spans="1:14" x14ac:dyDescent="0.3">
      <c r="A830" s="9" t="s">
        <v>860</v>
      </c>
      <c r="B830" s="9">
        <v>2000</v>
      </c>
      <c r="C830" s="13">
        <f t="shared" si="60"/>
        <v>2000</v>
      </c>
      <c r="D830" s="9" t="s">
        <v>15</v>
      </c>
      <c r="E830" s="11" t="str">
        <f t="shared" si="61"/>
        <v>Nov</v>
      </c>
      <c r="F830" s="9">
        <v>30</v>
      </c>
      <c r="G830" s="14">
        <f t="shared" si="62"/>
        <v>36860</v>
      </c>
      <c r="H830" s="11">
        <f t="shared" si="63"/>
        <v>22</v>
      </c>
      <c r="I830" s="9">
        <v>0</v>
      </c>
      <c r="J830" s="30">
        <v>6842.28</v>
      </c>
      <c r="K830" s="9" t="s">
        <v>11</v>
      </c>
      <c r="L830" s="9" t="s">
        <v>16</v>
      </c>
      <c r="M830" s="9" t="s">
        <v>23</v>
      </c>
      <c r="N830" s="11" t="str">
        <f t="shared" si="64"/>
        <v>R1012</v>
      </c>
    </row>
    <row r="831" spans="1:14" x14ac:dyDescent="0.3">
      <c r="A831" s="9" t="s">
        <v>861</v>
      </c>
      <c r="B831" s="9">
        <v>1977</v>
      </c>
      <c r="C831" s="13">
        <f t="shared" si="60"/>
        <v>1977</v>
      </c>
      <c r="D831" s="9" t="s">
        <v>18</v>
      </c>
      <c r="E831" s="11" t="str">
        <f t="shared" si="61"/>
        <v>Jun</v>
      </c>
      <c r="F831" s="9">
        <v>15</v>
      </c>
      <c r="G831" s="14">
        <f t="shared" si="62"/>
        <v>28291</v>
      </c>
      <c r="H831" s="11">
        <f t="shared" si="63"/>
        <v>45</v>
      </c>
      <c r="I831" s="9">
        <v>2</v>
      </c>
      <c r="J831" s="30">
        <v>6843.17</v>
      </c>
      <c r="K831" s="9" t="s">
        <v>11</v>
      </c>
      <c r="L831" s="9" t="s">
        <v>16</v>
      </c>
      <c r="M831" s="9" t="s">
        <v>13</v>
      </c>
      <c r="N831" s="11" t="str">
        <f t="shared" si="64"/>
        <v>R1013</v>
      </c>
    </row>
    <row r="832" spans="1:14" x14ac:dyDescent="0.3">
      <c r="A832" s="9" t="s">
        <v>862</v>
      </c>
      <c r="B832" s="9">
        <v>1979</v>
      </c>
      <c r="C832" s="13">
        <f t="shared" si="60"/>
        <v>1979</v>
      </c>
      <c r="D832" s="9" t="s">
        <v>15</v>
      </c>
      <c r="E832" s="11" t="str">
        <f t="shared" si="61"/>
        <v>Nov</v>
      </c>
      <c r="F832" s="9">
        <v>4</v>
      </c>
      <c r="G832" s="14">
        <f t="shared" si="62"/>
        <v>29163</v>
      </c>
      <c r="H832" s="11">
        <f t="shared" si="63"/>
        <v>43</v>
      </c>
      <c r="I832" s="9">
        <v>1</v>
      </c>
      <c r="J832" s="30">
        <v>6849.03</v>
      </c>
      <c r="K832" s="9" t="s">
        <v>11</v>
      </c>
      <c r="L832" s="9" t="s">
        <v>11</v>
      </c>
      <c r="M832" s="9" t="s">
        <v>41</v>
      </c>
      <c r="N832" s="11" t="str">
        <f t="shared" si="64"/>
        <v>R1011</v>
      </c>
    </row>
    <row r="833" spans="1:14" x14ac:dyDescent="0.3">
      <c r="A833" s="9" t="s">
        <v>863</v>
      </c>
      <c r="B833" s="9">
        <v>1981</v>
      </c>
      <c r="C833" s="13">
        <f t="shared" si="60"/>
        <v>1981</v>
      </c>
      <c r="D833" s="9" t="s">
        <v>18</v>
      </c>
      <c r="E833" s="11" t="str">
        <f t="shared" si="61"/>
        <v>Jun</v>
      </c>
      <c r="F833" s="9">
        <v>19</v>
      </c>
      <c r="G833" s="14">
        <f t="shared" si="62"/>
        <v>29756</v>
      </c>
      <c r="H833" s="11">
        <f t="shared" si="63"/>
        <v>41</v>
      </c>
      <c r="I833" s="9">
        <v>1</v>
      </c>
      <c r="J833" s="30">
        <v>6858.48</v>
      </c>
      <c r="K833" s="9" t="s">
        <v>11</v>
      </c>
      <c r="L833" s="9" t="s">
        <v>11</v>
      </c>
      <c r="M833" s="9" t="s">
        <v>165</v>
      </c>
      <c r="N833" s="11" t="str">
        <f t="shared" si="64"/>
        <v>R1019</v>
      </c>
    </row>
    <row r="834" spans="1:14" x14ac:dyDescent="0.3">
      <c r="A834" s="9" t="s">
        <v>864</v>
      </c>
      <c r="B834" s="9">
        <v>1978</v>
      </c>
      <c r="C834" s="13">
        <f t="shared" si="60"/>
        <v>1978</v>
      </c>
      <c r="D834" s="9" t="s">
        <v>34</v>
      </c>
      <c r="E834" s="11" t="str">
        <f t="shared" si="61"/>
        <v>Aug</v>
      </c>
      <c r="F834" s="9">
        <v>5</v>
      </c>
      <c r="G834" s="14">
        <f t="shared" si="62"/>
        <v>28707</v>
      </c>
      <c r="H834" s="11">
        <f t="shared" si="63"/>
        <v>44</v>
      </c>
      <c r="I834" s="9">
        <v>2</v>
      </c>
      <c r="J834" s="30">
        <v>6863.49</v>
      </c>
      <c r="K834" s="9" t="s">
        <v>11</v>
      </c>
      <c r="L834" s="9" t="s">
        <v>16</v>
      </c>
      <c r="M834" s="9" t="s">
        <v>13</v>
      </c>
      <c r="N834" s="11" t="str">
        <f t="shared" si="64"/>
        <v>R1013</v>
      </c>
    </row>
    <row r="835" spans="1:14" x14ac:dyDescent="0.3">
      <c r="A835" s="9" t="s">
        <v>865</v>
      </c>
      <c r="B835" s="9">
        <v>1969</v>
      </c>
      <c r="C835" s="13">
        <f t="shared" ref="C835:C898" si="65">ROUND(IF(ISBLANK(B835),AVERAGE($B$2:$B$2344),B835),0)</f>
        <v>1969</v>
      </c>
      <c r="D835" s="9" t="s">
        <v>36</v>
      </c>
      <c r="E835" s="11" t="str">
        <f t="shared" ref="E835:E898" si="66">IF(ISBLANK(D835),"Sep",D835)</f>
        <v>Oct</v>
      </c>
      <c r="F835" s="9">
        <v>23</v>
      </c>
      <c r="G835" s="14">
        <f t="shared" ref="G835:G898" si="67">DATEVALUE(F835&amp;"-"&amp;E835&amp;"-"&amp;C835)</f>
        <v>25499</v>
      </c>
      <c r="H835" s="11">
        <f t="shared" ref="H835:H898" si="68">DATEDIF(G835,"08-06-2023","y")</f>
        <v>53</v>
      </c>
      <c r="I835" s="9">
        <v>0</v>
      </c>
      <c r="J835" s="30">
        <v>6868.39</v>
      </c>
      <c r="K835" s="9" t="s">
        <v>11</v>
      </c>
      <c r="L835" s="9" t="s">
        <v>11</v>
      </c>
      <c r="M835" s="9" t="s">
        <v>13</v>
      </c>
      <c r="N835" s="11" t="str">
        <f t="shared" ref="N835:N898" si="69">IF(ISBLANK(M835),"Unknown",M835)</f>
        <v>R1013</v>
      </c>
    </row>
    <row r="836" spans="1:14" x14ac:dyDescent="0.3">
      <c r="A836" s="9" t="s">
        <v>866</v>
      </c>
      <c r="B836" s="9">
        <v>1981</v>
      </c>
      <c r="C836" s="13">
        <f t="shared" si="65"/>
        <v>1981</v>
      </c>
      <c r="D836" s="9" t="s">
        <v>18</v>
      </c>
      <c r="E836" s="11" t="str">
        <f t="shared" si="66"/>
        <v>Jun</v>
      </c>
      <c r="F836" s="9">
        <v>23</v>
      </c>
      <c r="G836" s="14">
        <f t="shared" si="67"/>
        <v>29760</v>
      </c>
      <c r="H836" s="11">
        <f t="shared" si="68"/>
        <v>41</v>
      </c>
      <c r="I836" s="9">
        <v>2</v>
      </c>
      <c r="J836" s="30">
        <v>6875.96</v>
      </c>
      <c r="K836" s="9" t="s">
        <v>11</v>
      </c>
      <c r="L836" s="9" t="s">
        <v>11</v>
      </c>
      <c r="M836" s="9" t="s">
        <v>41</v>
      </c>
      <c r="N836" s="11" t="str">
        <f t="shared" si="69"/>
        <v>R1011</v>
      </c>
    </row>
    <row r="837" spans="1:14" x14ac:dyDescent="0.3">
      <c r="A837" s="9" t="s">
        <v>867</v>
      </c>
      <c r="B837" s="9">
        <v>2004</v>
      </c>
      <c r="C837" s="13">
        <f t="shared" si="65"/>
        <v>2004</v>
      </c>
      <c r="D837" s="9" t="s">
        <v>30</v>
      </c>
      <c r="E837" s="11" t="str">
        <f t="shared" si="66"/>
        <v>Dec</v>
      </c>
      <c r="F837" s="9">
        <v>24</v>
      </c>
      <c r="G837" s="14">
        <f t="shared" si="67"/>
        <v>38345</v>
      </c>
      <c r="H837" s="11">
        <f t="shared" si="68"/>
        <v>18</v>
      </c>
      <c r="I837" s="9">
        <v>0</v>
      </c>
      <c r="J837" s="30">
        <v>6876.53</v>
      </c>
      <c r="K837" s="9" t="s">
        <v>11</v>
      </c>
      <c r="L837" s="9" t="s">
        <v>16</v>
      </c>
      <c r="M837" s="9" t="s">
        <v>23</v>
      </c>
      <c r="N837" s="11" t="str">
        <f t="shared" si="69"/>
        <v>R1012</v>
      </c>
    </row>
    <row r="838" spans="1:14" x14ac:dyDescent="0.3">
      <c r="A838" s="9" t="s">
        <v>868</v>
      </c>
      <c r="B838" s="9">
        <v>1985</v>
      </c>
      <c r="C838" s="13">
        <f t="shared" si="65"/>
        <v>1985</v>
      </c>
      <c r="D838" s="9" t="s">
        <v>20</v>
      </c>
      <c r="E838" s="11" t="str">
        <f t="shared" si="66"/>
        <v>Sep</v>
      </c>
      <c r="F838" s="9">
        <v>10</v>
      </c>
      <c r="G838" s="14">
        <f t="shared" si="67"/>
        <v>31300</v>
      </c>
      <c r="H838" s="11">
        <f t="shared" si="68"/>
        <v>37</v>
      </c>
      <c r="I838" s="9">
        <v>2</v>
      </c>
      <c r="J838" s="30">
        <v>6877.98</v>
      </c>
      <c r="K838" s="9" t="s">
        <v>11</v>
      </c>
      <c r="L838" s="9" t="s">
        <v>16</v>
      </c>
      <c r="M838" s="9" t="s">
        <v>246</v>
      </c>
      <c r="N838" s="11" t="str">
        <f t="shared" si="69"/>
        <v>R1024</v>
      </c>
    </row>
    <row r="839" spans="1:14" x14ac:dyDescent="0.3">
      <c r="A839" s="9" t="s">
        <v>869</v>
      </c>
      <c r="B839" s="9">
        <v>1989</v>
      </c>
      <c r="C839" s="13">
        <f t="shared" si="65"/>
        <v>1989</v>
      </c>
      <c r="D839" s="9" t="s">
        <v>30</v>
      </c>
      <c r="E839" s="11" t="str">
        <f t="shared" si="66"/>
        <v>Dec</v>
      </c>
      <c r="F839" s="9">
        <v>21</v>
      </c>
      <c r="G839" s="14">
        <f t="shared" si="67"/>
        <v>32863</v>
      </c>
      <c r="H839" s="11">
        <f t="shared" si="68"/>
        <v>33</v>
      </c>
      <c r="I839" s="9">
        <v>3</v>
      </c>
      <c r="J839" s="30">
        <v>6895.19</v>
      </c>
      <c r="K839" s="9" t="s">
        <v>11</v>
      </c>
      <c r="L839" s="9" t="s">
        <v>12</v>
      </c>
      <c r="M839" s="9" t="s">
        <v>246</v>
      </c>
      <c r="N839" s="11" t="str">
        <f t="shared" si="69"/>
        <v>R1024</v>
      </c>
    </row>
    <row r="840" spans="1:14" x14ac:dyDescent="0.3">
      <c r="A840" s="9" t="s">
        <v>870</v>
      </c>
      <c r="B840" s="9">
        <v>1984</v>
      </c>
      <c r="C840" s="13">
        <f t="shared" si="65"/>
        <v>1984</v>
      </c>
      <c r="D840" s="9" t="s">
        <v>20</v>
      </c>
      <c r="E840" s="11" t="str">
        <f t="shared" si="66"/>
        <v>Sep</v>
      </c>
      <c r="F840" s="9">
        <v>5</v>
      </c>
      <c r="G840" s="14">
        <f t="shared" si="67"/>
        <v>30930</v>
      </c>
      <c r="H840" s="11">
        <f t="shared" si="68"/>
        <v>38</v>
      </c>
      <c r="I840" s="9">
        <v>2</v>
      </c>
      <c r="J840" s="30">
        <v>6933.24</v>
      </c>
      <c r="K840" s="9" t="s">
        <v>11</v>
      </c>
      <c r="L840" s="9" t="s">
        <v>12</v>
      </c>
      <c r="M840" s="9" t="s">
        <v>23</v>
      </c>
      <c r="N840" s="11" t="str">
        <f t="shared" si="69"/>
        <v>R1012</v>
      </c>
    </row>
    <row r="841" spans="1:14" x14ac:dyDescent="0.3">
      <c r="A841" s="9" t="s">
        <v>871</v>
      </c>
      <c r="B841" s="9">
        <v>1978</v>
      </c>
      <c r="C841" s="13">
        <f t="shared" si="65"/>
        <v>1978</v>
      </c>
      <c r="D841" s="9" t="s">
        <v>15</v>
      </c>
      <c r="E841" s="11" t="str">
        <f t="shared" si="66"/>
        <v>Nov</v>
      </c>
      <c r="F841" s="9">
        <v>29</v>
      </c>
      <c r="G841" s="14">
        <f t="shared" si="67"/>
        <v>28823</v>
      </c>
      <c r="H841" s="11">
        <f t="shared" si="68"/>
        <v>44</v>
      </c>
      <c r="I841" s="9">
        <v>2</v>
      </c>
      <c r="J841" s="30">
        <v>6938.11</v>
      </c>
      <c r="K841" s="9" t="s">
        <v>11</v>
      </c>
      <c r="L841" s="9" t="s">
        <v>11</v>
      </c>
      <c r="M841" s="9" t="s">
        <v>13</v>
      </c>
      <c r="N841" s="11" t="str">
        <f t="shared" si="69"/>
        <v>R1013</v>
      </c>
    </row>
    <row r="842" spans="1:14" x14ac:dyDescent="0.3">
      <c r="A842" s="9" t="s">
        <v>872</v>
      </c>
      <c r="B842" s="9">
        <v>1980</v>
      </c>
      <c r="C842" s="13">
        <f t="shared" si="65"/>
        <v>1980</v>
      </c>
      <c r="D842" s="9" t="s">
        <v>34</v>
      </c>
      <c r="E842" s="11" t="str">
        <f t="shared" si="66"/>
        <v>Aug</v>
      </c>
      <c r="F842" s="9">
        <v>30</v>
      </c>
      <c r="G842" s="14">
        <f t="shared" si="67"/>
        <v>29463</v>
      </c>
      <c r="H842" s="11">
        <f t="shared" si="68"/>
        <v>42</v>
      </c>
      <c r="I842" s="9">
        <v>1</v>
      </c>
      <c r="J842" s="30">
        <v>6940.91</v>
      </c>
      <c r="K842" s="9" t="s">
        <v>11</v>
      </c>
      <c r="L842" s="9" t="s">
        <v>11</v>
      </c>
      <c r="M842" s="9" t="s">
        <v>23</v>
      </c>
      <c r="N842" s="11" t="str">
        <f t="shared" si="69"/>
        <v>R1012</v>
      </c>
    </row>
    <row r="843" spans="1:14" x14ac:dyDescent="0.3">
      <c r="A843" s="9" t="s">
        <v>873</v>
      </c>
      <c r="B843" s="9">
        <v>1980</v>
      </c>
      <c r="C843" s="13">
        <f t="shared" si="65"/>
        <v>1980</v>
      </c>
      <c r="D843" s="9" t="s">
        <v>36</v>
      </c>
      <c r="E843" s="11" t="str">
        <f t="shared" si="66"/>
        <v>Oct</v>
      </c>
      <c r="F843" s="9">
        <v>5</v>
      </c>
      <c r="G843" s="14">
        <f t="shared" si="67"/>
        <v>29499</v>
      </c>
      <c r="H843" s="11">
        <f t="shared" si="68"/>
        <v>42</v>
      </c>
      <c r="I843" s="9">
        <v>2</v>
      </c>
      <c r="J843" s="30">
        <v>6940.94</v>
      </c>
      <c r="K843" s="9" t="s">
        <v>11</v>
      </c>
      <c r="L843" s="9" t="s">
        <v>12</v>
      </c>
      <c r="M843" s="9" t="s">
        <v>13</v>
      </c>
      <c r="N843" s="11" t="str">
        <f t="shared" si="69"/>
        <v>R1013</v>
      </c>
    </row>
    <row r="844" spans="1:14" x14ac:dyDescent="0.3">
      <c r="A844" s="9" t="s">
        <v>874</v>
      </c>
      <c r="B844" s="9">
        <v>1978</v>
      </c>
      <c r="C844" s="13">
        <f t="shared" si="65"/>
        <v>1978</v>
      </c>
      <c r="D844" s="9" t="s">
        <v>30</v>
      </c>
      <c r="E844" s="11" t="str">
        <f t="shared" si="66"/>
        <v>Dec</v>
      </c>
      <c r="F844" s="9">
        <v>15</v>
      </c>
      <c r="G844" s="14">
        <f t="shared" si="67"/>
        <v>28839</v>
      </c>
      <c r="H844" s="11">
        <f t="shared" si="68"/>
        <v>44</v>
      </c>
      <c r="I844" s="9">
        <v>0</v>
      </c>
      <c r="J844" s="30">
        <v>6948.7</v>
      </c>
      <c r="K844" s="9" t="s">
        <v>16</v>
      </c>
      <c r="L844" s="9" t="s">
        <v>11</v>
      </c>
      <c r="M844" s="9" t="s">
        <v>23</v>
      </c>
      <c r="N844" s="11" t="str">
        <f t="shared" si="69"/>
        <v>R1012</v>
      </c>
    </row>
    <row r="845" spans="1:14" x14ac:dyDescent="0.3">
      <c r="A845" s="9" t="s">
        <v>875</v>
      </c>
      <c r="B845" s="9">
        <v>1980</v>
      </c>
      <c r="C845" s="13">
        <f t="shared" si="65"/>
        <v>1980</v>
      </c>
      <c r="D845" s="9" t="s">
        <v>34</v>
      </c>
      <c r="E845" s="11" t="str">
        <f t="shared" si="66"/>
        <v>Aug</v>
      </c>
      <c r="F845" s="9">
        <v>18</v>
      </c>
      <c r="G845" s="14">
        <f t="shared" si="67"/>
        <v>29451</v>
      </c>
      <c r="H845" s="11">
        <f t="shared" si="68"/>
        <v>42</v>
      </c>
      <c r="I845" s="9">
        <v>2</v>
      </c>
      <c r="J845" s="30">
        <v>6951.12</v>
      </c>
      <c r="K845" s="9" t="s">
        <v>11</v>
      </c>
      <c r="L845" s="9" t="s">
        <v>11</v>
      </c>
      <c r="M845" s="9" t="s">
        <v>13</v>
      </c>
      <c r="N845" s="11" t="str">
        <f t="shared" si="69"/>
        <v>R1013</v>
      </c>
    </row>
    <row r="846" spans="1:14" x14ac:dyDescent="0.3">
      <c r="A846" s="9" t="s">
        <v>876</v>
      </c>
      <c r="B846" s="9">
        <v>1975</v>
      </c>
      <c r="C846" s="13">
        <f t="shared" si="65"/>
        <v>1975</v>
      </c>
      <c r="D846" s="9" t="s">
        <v>18</v>
      </c>
      <c r="E846" s="11" t="str">
        <f t="shared" si="66"/>
        <v>Jun</v>
      </c>
      <c r="F846" s="9">
        <v>3</v>
      </c>
      <c r="G846" s="14">
        <f t="shared" si="67"/>
        <v>27548</v>
      </c>
      <c r="H846" s="11">
        <f t="shared" si="68"/>
        <v>48</v>
      </c>
      <c r="I846" s="9">
        <v>1</v>
      </c>
      <c r="J846" s="30">
        <v>6965.21</v>
      </c>
      <c r="K846" s="9" t="s">
        <v>11</v>
      </c>
      <c r="L846" s="9" t="s">
        <v>12</v>
      </c>
      <c r="M846" s="9" t="s">
        <v>13</v>
      </c>
      <c r="N846" s="11" t="str">
        <f t="shared" si="69"/>
        <v>R1013</v>
      </c>
    </row>
    <row r="847" spans="1:14" x14ac:dyDescent="0.3">
      <c r="A847" s="9" t="s">
        <v>877</v>
      </c>
      <c r="B847" s="9">
        <v>1985</v>
      </c>
      <c r="C847" s="13">
        <f t="shared" si="65"/>
        <v>1985</v>
      </c>
      <c r="D847" s="9" t="s">
        <v>30</v>
      </c>
      <c r="E847" s="11" t="str">
        <f t="shared" si="66"/>
        <v>Dec</v>
      </c>
      <c r="F847" s="9">
        <v>10</v>
      </c>
      <c r="G847" s="14">
        <f t="shared" si="67"/>
        <v>31391</v>
      </c>
      <c r="H847" s="11">
        <f t="shared" si="68"/>
        <v>37</v>
      </c>
      <c r="I847" s="9">
        <v>3</v>
      </c>
      <c r="J847" s="30">
        <v>6985.51</v>
      </c>
      <c r="K847" s="9" t="s">
        <v>11</v>
      </c>
      <c r="L847" s="9" t="s">
        <v>11</v>
      </c>
      <c r="M847" s="9" t="s">
        <v>165</v>
      </c>
      <c r="N847" s="11" t="str">
        <f t="shared" si="69"/>
        <v>R1019</v>
      </c>
    </row>
    <row r="848" spans="1:14" x14ac:dyDescent="0.3">
      <c r="A848" s="9" t="s">
        <v>878</v>
      </c>
      <c r="B848" s="9">
        <v>1982</v>
      </c>
      <c r="C848" s="13">
        <f t="shared" si="65"/>
        <v>1982</v>
      </c>
      <c r="D848" s="9" t="s">
        <v>36</v>
      </c>
      <c r="E848" s="11" t="str">
        <f t="shared" si="66"/>
        <v>Oct</v>
      </c>
      <c r="F848" s="9">
        <v>18</v>
      </c>
      <c r="G848" s="14">
        <f t="shared" si="67"/>
        <v>30242</v>
      </c>
      <c r="H848" s="11">
        <f t="shared" si="68"/>
        <v>40</v>
      </c>
      <c r="I848" s="9">
        <v>2</v>
      </c>
      <c r="J848" s="30">
        <v>6986.7</v>
      </c>
      <c r="K848" s="9" t="s">
        <v>12</v>
      </c>
      <c r="L848" s="9" t="s">
        <v>16</v>
      </c>
      <c r="M848" s="9" t="s">
        <v>23</v>
      </c>
      <c r="N848" s="11" t="str">
        <f t="shared" si="69"/>
        <v>R1012</v>
      </c>
    </row>
    <row r="849" spans="1:14" x14ac:dyDescent="0.3">
      <c r="A849" s="9" t="s">
        <v>879</v>
      </c>
      <c r="B849" s="9">
        <v>1982</v>
      </c>
      <c r="C849" s="13">
        <f t="shared" si="65"/>
        <v>1982</v>
      </c>
      <c r="D849" s="9" t="s">
        <v>20</v>
      </c>
      <c r="E849" s="11" t="str">
        <f t="shared" si="66"/>
        <v>Sep</v>
      </c>
      <c r="F849" s="9">
        <v>1</v>
      </c>
      <c r="G849" s="14">
        <f t="shared" si="67"/>
        <v>30195</v>
      </c>
      <c r="H849" s="11">
        <f t="shared" si="68"/>
        <v>40</v>
      </c>
      <c r="I849" s="9">
        <v>3</v>
      </c>
      <c r="J849" s="30">
        <v>6989.95</v>
      </c>
      <c r="K849" s="9" t="s">
        <v>11</v>
      </c>
      <c r="L849" s="9" t="s">
        <v>16</v>
      </c>
      <c r="M849" s="9" t="s">
        <v>13</v>
      </c>
      <c r="N849" s="11" t="str">
        <f t="shared" si="69"/>
        <v>R1013</v>
      </c>
    </row>
    <row r="850" spans="1:14" x14ac:dyDescent="0.3">
      <c r="A850" s="9" t="s">
        <v>880</v>
      </c>
      <c r="B850" s="9">
        <v>1969</v>
      </c>
      <c r="C850" s="13">
        <f t="shared" si="65"/>
        <v>1969</v>
      </c>
      <c r="D850" s="9" t="s">
        <v>10</v>
      </c>
      <c r="E850" s="11" t="str">
        <f t="shared" si="66"/>
        <v>Jul</v>
      </c>
      <c r="F850" s="9">
        <v>6</v>
      </c>
      <c r="G850" s="14">
        <f t="shared" si="67"/>
        <v>25390</v>
      </c>
      <c r="H850" s="11">
        <f t="shared" si="68"/>
        <v>53</v>
      </c>
      <c r="I850" s="9">
        <v>0</v>
      </c>
      <c r="J850" s="30">
        <v>7003.1</v>
      </c>
      <c r="K850" s="9" t="s">
        <v>11</v>
      </c>
      <c r="L850" s="9" t="s">
        <v>12</v>
      </c>
      <c r="M850" s="9" t="s">
        <v>13</v>
      </c>
      <c r="N850" s="11" t="str">
        <f t="shared" si="69"/>
        <v>R1013</v>
      </c>
    </row>
    <row r="851" spans="1:14" x14ac:dyDescent="0.3">
      <c r="A851" s="9" t="s">
        <v>881</v>
      </c>
      <c r="B851" s="9">
        <v>1978</v>
      </c>
      <c r="C851" s="13">
        <f t="shared" si="65"/>
        <v>1978</v>
      </c>
      <c r="D851" s="9" t="s">
        <v>18</v>
      </c>
      <c r="E851" s="11" t="str">
        <f t="shared" si="66"/>
        <v>Jun</v>
      </c>
      <c r="F851" s="9">
        <v>2</v>
      </c>
      <c r="G851" s="14">
        <f t="shared" si="67"/>
        <v>28643</v>
      </c>
      <c r="H851" s="11">
        <f t="shared" si="68"/>
        <v>45</v>
      </c>
      <c r="I851" s="9">
        <v>2</v>
      </c>
      <c r="J851" s="30">
        <v>7033.08</v>
      </c>
      <c r="K851" s="9" t="s">
        <v>11</v>
      </c>
      <c r="L851" s="9" t="s">
        <v>11</v>
      </c>
      <c r="M851" s="9" t="s">
        <v>13</v>
      </c>
      <c r="N851" s="11" t="str">
        <f t="shared" si="69"/>
        <v>R1013</v>
      </c>
    </row>
    <row r="852" spans="1:14" x14ac:dyDescent="0.3">
      <c r="A852" s="9" t="s">
        <v>882</v>
      </c>
      <c r="B852" s="9">
        <v>1995</v>
      </c>
      <c r="C852" s="13">
        <f t="shared" si="65"/>
        <v>1995</v>
      </c>
      <c r="D852" s="9" t="s">
        <v>36</v>
      </c>
      <c r="E852" s="11" t="str">
        <f t="shared" si="66"/>
        <v>Oct</v>
      </c>
      <c r="F852" s="9">
        <v>29</v>
      </c>
      <c r="G852" s="14">
        <f t="shared" si="67"/>
        <v>35001</v>
      </c>
      <c r="H852" s="11">
        <f t="shared" si="68"/>
        <v>27</v>
      </c>
      <c r="I852" s="9">
        <v>0</v>
      </c>
      <c r="J852" s="30">
        <v>7042.11</v>
      </c>
      <c r="K852" s="9" t="s">
        <v>11</v>
      </c>
      <c r="L852" s="9" t="s">
        <v>12</v>
      </c>
      <c r="M852" s="9" t="s">
        <v>23</v>
      </c>
      <c r="N852" s="11" t="str">
        <f t="shared" si="69"/>
        <v>R1012</v>
      </c>
    </row>
    <row r="853" spans="1:14" x14ac:dyDescent="0.3">
      <c r="A853" s="9" t="s">
        <v>883</v>
      </c>
      <c r="B853" s="9">
        <v>1980</v>
      </c>
      <c r="C853" s="13">
        <f t="shared" si="65"/>
        <v>1980</v>
      </c>
      <c r="D853" s="9" t="s">
        <v>10</v>
      </c>
      <c r="E853" s="11" t="str">
        <f t="shared" si="66"/>
        <v>Jul</v>
      </c>
      <c r="F853" s="9">
        <v>26</v>
      </c>
      <c r="G853" s="14">
        <f t="shared" si="67"/>
        <v>29428</v>
      </c>
      <c r="H853" s="11">
        <f t="shared" si="68"/>
        <v>42</v>
      </c>
      <c r="I853" s="9">
        <v>1</v>
      </c>
      <c r="J853" s="30">
        <v>7045.5</v>
      </c>
      <c r="K853" s="9" t="s">
        <v>11</v>
      </c>
      <c r="L853" s="9" t="s">
        <v>16</v>
      </c>
      <c r="M853" s="9" t="s">
        <v>41</v>
      </c>
      <c r="N853" s="11" t="str">
        <f t="shared" si="69"/>
        <v>R1011</v>
      </c>
    </row>
    <row r="854" spans="1:14" x14ac:dyDescent="0.3">
      <c r="A854" s="9" t="s">
        <v>884</v>
      </c>
      <c r="B854" s="9">
        <v>1980</v>
      </c>
      <c r="C854" s="13">
        <f t="shared" si="65"/>
        <v>1980</v>
      </c>
      <c r="D854" s="9" t="s">
        <v>36</v>
      </c>
      <c r="E854" s="11" t="str">
        <f t="shared" si="66"/>
        <v>Oct</v>
      </c>
      <c r="F854" s="9">
        <v>22</v>
      </c>
      <c r="G854" s="14">
        <f t="shared" si="67"/>
        <v>29516</v>
      </c>
      <c r="H854" s="11">
        <f t="shared" si="68"/>
        <v>42</v>
      </c>
      <c r="I854" s="9">
        <v>1</v>
      </c>
      <c r="J854" s="30">
        <v>7046.72</v>
      </c>
      <c r="K854" s="9" t="s">
        <v>11</v>
      </c>
      <c r="L854" s="9" t="s">
        <v>12</v>
      </c>
      <c r="M854" s="9" t="s">
        <v>13</v>
      </c>
      <c r="N854" s="11" t="str">
        <f t="shared" si="69"/>
        <v>R1013</v>
      </c>
    </row>
    <row r="855" spans="1:14" x14ac:dyDescent="0.3">
      <c r="A855" s="9" t="s">
        <v>885</v>
      </c>
      <c r="B855" s="9">
        <v>1980</v>
      </c>
      <c r="C855" s="13">
        <f t="shared" si="65"/>
        <v>1980</v>
      </c>
      <c r="D855" s="9" t="s">
        <v>10</v>
      </c>
      <c r="E855" s="11" t="str">
        <f t="shared" si="66"/>
        <v>Jul</v>
      </c>
      <c r="F855" s="9">
        <v>21</v>
      </c>
      <c r="G855" s="14">
        <f t="shared" si="67"/>
        <v>29423</v>
      </c>
      <c r="H855" s="11">
        <f t="shared" si="68"/>
        <v>42</v>
      </c>
      <c r="I855" s="9">
        <v>0</v>
      </c>
      <c r="J855" s="30">
        <v>7050.02</v>
      </c>
      <c r="K855" s="9" t="s">
        <v>11</v>
      </c>
      <c r="L855" s="9" t="s">
        <v>16</v>
      </c>
      <c r="M855" s="9" t="s">
        <v>246</v>
      </c>
      <c r="N855" s="11" t="str">
        <f t="shared" si="69"/>
        <v>R1024</v>
      </c>
    </row>
    <row r="856" spans="1:14" x14ac:dyDescent="0.3">
      <c r="A856" s="9" t="s">
        <v>886</v>
      </c>
      <c r="B856" s="9">
        <v>1980</v>
      </c>
      <c r="C856" s="13">
        <f t="shared" si="65"/>
        <v>1980</v>
      </c>
      <c r="D856" s="9" t="s">
        <v>18</v>
      </c>
      <c r="E856" s="11" t="str">
        <f t="shared" si="66"/>
        <v>Jun</v>
      </c>
      <c r="F856" s="9">
        <v>28</v>
      </c>
      <c r="G856" s="14">
        <f t="shared" si="67"/>
        <v>29400</v>
      </c>
      <c r="H856" s="11">
        <f t="shared" si="68"/>
        <v>42</v>
      </c>
      <c r="I856" s="9">
        <v>1</v>
      </c>
      <c r="J856" s="30">
        <v>7050.64</v>
      </c>
      <c r="K856" s="9" t="s">
        <v>11</v>
      </c>
      <c r="L856" s="9" t="s">
        <v>12</v>
      </c>
      <c r="M856" s="9" t="s">
        <v>41</v>
      </c>
      <c r="N856" s="11" t="str">
        <f t="shared" si="69"/>
        <v>R1011</v>
      </c>
    </row>
    <row r="857" spans="1:14" x14ac:dyDescent="0.3">
      <c r="A857" s="9" t="s">
        <v>887</v>
      </c>
      <c r="B857" s="9">
        <v>1978</v>
      </c>
      <c r="C857" s="13">
        <f t="shared" si="65"/>
        <v>1978</v>
      </c>
      <c r="D857" s="9" t="s">
        <v>18</v>
      </c>
      <c r="E857" s="11" t="str">
        <f t="shared" si="66"/>
        <v>Jun</v>
      </c>
      <c r="F857" s="9">
        <v>24</v>
      </c>
      <c r="G857" s="14">
        <f t="shared" si="67"/>
        <v>28665</v>
      </c>
      <c r="H857" s="11">
        <f t="shared" si="68"/>
        <v>44</v>
      </c>
      <c r="I857" s="9">
        <v>2</v>
      </c>
      <c r="J857" s="30">
        <v>7054.41</v>
      </c>
      <c r="K857" s="9" t="s">
        <v>11</v>
      </c>
      <c r="L857" s="9" t="s">
        <v>11</v>
      </c>
      <c r="M857" s="9" t="s">
        <v>13</v>
      </c>
      <c r="N857" s="11" t="str">
        <f t="shared" si="69"/>
        <v>R1013</v>
      </c>
    </row>
    <row r="858" spans="1:14" x14ac:dyDescent="0.3">
      <c r="A858" s="9" t="s">
        <v>888</v>
      </c>
      <c r="B858" s="9">
        <v>1982</v>
      </c>
      <c r="C858" s="13">
        <f t="shared" si="65"/>
        <v>1982</v>
      </c>
      <c r="D858" s="9" t="s">
        <v>36</v>
      </c>
      <c r="E858" s="11" t="str">
        <f t="shared" si="66"/>
        <v>Oct</v>
      </c>
      <c r="F858" s="9">
        <v>6</v>
      </c>
      <c r="G858" s="14">
        <f t="shared" si="67"/>
        <v>30230</v>
      </c>
      <c r="H858" s="11">
        <f t="shared" si="68"/>
        <v>40</v>
      </c>
      <c r="I858" s="9">
        <v>1</v>
      </c>
      <c r="J858" s="30">
        <v>7077.19</v>
      </c>
      <c r="K858" s="9" t="s">
        <v>11</v>
      </c>
      <c r="L858" s="9" t="s">
        <v>12</v>
      </c>
      <c r="M858" s="9" t="s">
        <v>246</v>
      </c>
      <c r="N858" s="11" t="str">
        <f t="shared" si="69"/>
        <v>R1024</v>
      </c>
    </row>
    <row r="859" spans="1:14" x14ac:dyDescent="0.3">
      <c r="A859" s="9" t="s">
        <v>889</v>
      </c>
      <c r="B859" s="9">
        <v>1992</v>
      </c>
      <c r="C859" s="13">
        <f t="shared" si="65"/>
        <v>1992</v>
      </c>
      <c r="D859" s="9" t="s">
        <v>18</v>
      </c>
      <c r="E859" s="11" t="str">
        <f t="shared" si="66"/>
        <v>Jun</v>
      </c>
      <c r="F859" s="9">
        <v>18</v>
      </c>
      <c r="G859" s="14">
        <f t="shared" si="67"/>
        <v>33773</v>
      </c>
      <c r="H859" s="11">
        <f t="shared" si="68"/>
        <v>30</v>
      </c>
      <c r="I859" s="9">
        <v>0</v>
      </c>
      <c r="J859" s="30">
        <v>7096.98</v>
      </c>
      <c r="K859" s="9" t="s">
        <v>11</v>
      </c>
      <c r="L859" s="9" t="s">
        <v>11</v>
      </c>
      <c r="M859" s="9" t="s">
        <v>23</v>
      </c>
      <c r="N859" s="11" t="str">
        <f t="shared" si="69"/>
        <v>R1012</v>
      </c>
    </row>
    <row r="860" spans="1:14" x14ac:dyDescent="0.3">
      <c r="A860" s="9" t="s">
        <v>890</v>
      </c>
      <c r="B860" s="9">
        <v>1987</v>
      </c>
      <c r="C860" s="13">
        <f t="shared" si="65"/>
        <v>1987</v>
      </c>
      <c r="D860" s="9" t="s">
        <v>34</v>
      </c>
      <c r="E860" s="11" t="str">
        <f t="shared" si="66"/>
        <v>Aug</v>
      </c>
      <c r="F860" s="9">
        <v>11</v>
      </c>
      <c r="G860" s="14">
        <f t="shared" si="67"/>
        <v>32000</v>
      </c>
      <c r="H860" s="11">
        <f t="shared" si="68"/>
        <v>35</v>
      </c>
      <c r="I860" s="9">
        <v>3</v>
      </c>
      <c r="J860" s="30">
        <v>7106.81</v>
      </c>
      <c r="K860" s="9" t="s">
        <v>11</v>
      </c>
      <c r="L860" s="9" t="s">
        <v>16</v>
      </c>
      <c r="M860" s="9" t="s">
        <v>23</v>
      </c>
      <c r="N860" s="11" t="str">
        <f t="shared" si="69"/>
        <v>R1012</v>
      </c>
    </row>
    <row r="861" spans="1:14" x14ac:dyDescent="0.3">
      <c r="A861" s="9" t="s">
        <v>891</v>
      </c>
      <c r="B861" s="9">
        <v>1968</v>
      </c>
      <c r="C861" s="13">
        <f t="shared" si="65"/>
        <v>1968</v>
      </c>
      <c r="D861" s="9" t="s">
        <v>18</v>
      </c>
      <c r="E861" s="11" t="str">
        <f t="shared" si="66"/>
        <v>Jun</v>
      </c>
      <c r="F861" s="9">
        <v>29</v>
      </c>
      <c r="G861" s="14">
        <f t="shared" si="67"/>
        <v>25018</v>
      </c>
      <c r="H861" s="11">
        <f t="shared" si="68"/>
        <v>54</v>
      </c>
      <c r="I861" s="9">
        <v>0</v>
      </c>
      <c r="J861" s="30">
        <v>7125.25</v>
      </c>
      <c r="K861" s="9" t="s">
        <v>12</v>
      </c>
      <c r="L861" s="9" t="s">
        <v>11</v>
      </c>
      <c r="M861" s="9" t="s">
        <v>13</v>
      </c>
      <c r="N861" s="11" t="str">
        <f t="shared" si="69"/>
        <v>R1013</v>
      </c>
    </row>
    <row r="862" spans="1:14" x14ac:dyDescent="0.3">
      <c r="A862" s="9" t="s">
        <v>892</v>
      </c>
      <c r="B862" s="9">
        <v>1993</v>
      </c>
      <c r="C862" s="13">
        <f t="shared" si="65"/>
        <v>1993</v>
      </c>
      <c r="D862" s="9" t="s">
        <v>34</v>
      </c>
      <c r="E862" s="11" t="str">
        <f t="shared" si="66"/>
        <v>Aug</v>
      </c>
      <c r="F862" s="9">
        <v>1</v>
      </c>
      <c r="G862" s="14">
        <f t="shared" si="67"/>
        <v>34182</v>
      </c>
      <c r="H862" s="11">
        <f t="shared" si="68"/>
        <v>29</v>
      </c>
      <c r="I862" s="9">
        <v>0</v>
      </c>
      <c r="J862" s="30">
        <v>7128.64</v>
      </c>
      <c r="K862" s="9" t="s">
        <v>11</v>
      </c>
      <c r="L862" s="9" t="s">
        <v>11</v>
      </c>
      <c r="M862" s="9" t="s">
        <v>299</v>
      </c>
      <c r="N862" s="11" t="str">
        <f t="shared" si="69"/>
        <v>R1021</v>
      </c>
    </row>
    <row r="863" spans="1:14" x14ac:dyDescent="0.3">
      <c r="A863" s="9" t="s">
        <v>893</v>
      </c>
      <c r="B863" s="9">
        <v>1984</v>
      </c>
      <c r="C863" s="13">
        <f t="shared" si="65"/>
        <v>1984</v>
      </c>
      <c r="D863" s="9" t="s">
        <v>10</v>
      </c>
      <c r="E863" s="11" t="str">
        <f t="shared" si="66"/>
        <v>Jul</v>
      </c>
      <c r="F863" s="9">
        <v>7</v>
      </c>
      <c r="G863" s="14">
        <f t="shared" si="67"/>
        <v>30870</v>
      </c>
      <c r="H863" s="11">
        <f t="shared" si="68"/>
        <v>38</v>
      </c>
      <c r="I863" s="9">
        <v>2</v>
      </c>
      <c r="J863" s="30">
        <v>7133.9</v>
      </c>
      <c r="K863" s="9" t="s">
        <v>11</v>
      </c>
      <c r="L863" s="9" t="s">
        <v>16</v>
      </c>
      <c r="M863" s="9" t="s">
        <v>246</v>
      </c>
      <c r="N863" s="11" t="str">
        <f t="shared" si="69"/>
        <v>R1024</v>
      </c>
    </row>
    <row r="864" spans="1:14" x14ac:dyDescent="0.3">
      <c r="A864" s="9" t="s">
        <v>894</v>
      </c>
      <c r="B864" s="9">
        <v>1999</v>
      </c>
      <c r="C864" s="13">
        <f t="shared" si="65"/>
        <v>1999</v>
      </c>
      <c r="D864" s="9" t="s">
        <v>34</v>
      </c>
      <c r="E864" s="11" t="str">
        <f t="shared" si="66"/>
        <v>Aug</v>
      </c>
      <c r="F864" s="9">
        <v>8</v>
      </c>
      <c r="G864" s="14">
        <f t="shared" si="67"/>
        <v>36380</v>
      </c>
      <c r="H864" s="11">
        <f t="shared" si="68"/>
        <v>23</v>
      </c>
      <c r="I864" s="9">
        <v>0</v>
      </c>
      <c r="J864" s="30">
        <v>7144.4</v>
      </c>
      <c r="K864" s="9" t="s">
        <v>11</v>
      </c>
      <c r="L864" s="9" t="s">
        <v>16</v>
      </c>
      <c r="M864" s="9" t="s">
        <v>631</v>
      </c>
      <c r="N864" s="11" t="str">
        <f t="shared" si="69"/>
        <v>R1022</v>
      </c>
    </row>
    <row r="865" spans="1:14" x14ac:dyDescent="0.3">
      <c r="A865" s="9" t="s">
        <v>895</v>
      </c>
      <c r="B865" s="9">
        <v>1984</v>
      </c>
      <c r="C865" s="13">
        <f t="shared" si="65"/>
        <v>1984</v>
      </c>
      <c r="D865" s="9" t="s">
        <v>15</v>
      </c>
      <c r="E865" s="11" t="str">
        <f t="shared" si="66"/>
        <v>Nov</v>
      </c>
      <c r="F865" s="9">
        <v>21</v>
      </c>
      <c r="G865" s="14">
        <f t="shared" si="67"/>
        <v>31007</v>
      </c>
      <c r="H865" s="11">
        <f t="shared" si="68"/>
        <v>38</v>
      </c>
      <c r="I865" s="9">
        <v>2</v>
      </c>
      <c r="J865" s="30">
        <v>7144.86</v>
      </c>
      <c r="K865" s="9" t="s">
        <v>11</v>
      </c>
      <c r="L865" s="9" t="s">
        <v>11</v>
      </c>
      <c r="M865" s="9" t="s">
        <v>246</v>
      </c>
      <c r="N865" s="11" t="str">
        <f t="shared" si="69"/>
        <v>R1024</v>
      </c>
    </row>
    <row r="866" spans="1:14" x14ac:dyDescent="0.3">
      <c r="A866" s="9" t="s">
        <v>896</v>
      </c>
      <c r="B866" s="9">
        <v>1976</v>
      </c>
      <c r="C866" s="13">
        <f t="shared" si="65"/>
        <v>1976</v>
      </c>
      <c r="D866" s="9" t="s">
        <v>18</v>
      </c>
      <c r="E866" s="11" t="str">
        <f t="shared" si="66"/>
        <v>Jun</v>
      </c>
      <c r="F866" s="9">
        <v>24</v>
      </c>
      <c r="G866" s="14">
        <f t="shared" si="67"/>
        <v>27935</v>
      </c>
      <c r="H866" s="11">
        <f t="shared" si="68"/>
        <v>46</v>
      </c>
      <c r="I866" s="9">
        <v>0</v>
      </c>
      <c r="J866" s="30">
        <v>7147.11</v>
      </c>
      <c r="K866" s="9" t="s">
        <v>12</v>
      </c>
      <c r="L866" s="9" t="s">
        <v>11</v>
      </c>
      <c r="M866" s="9" t="s">
        <v>41</v>
      </c>
      <c r="N866" s="11" t="str">
        <f t="shared" si="69"/>
        <v>R1011</v>
      </c>
    </row>
    <row r="867" spans="1:14" x14ac:dyDescent="0.3">
      <c r="A867" s="9" t="s">
        <v>897</v>
      </c>
      <c r="B867" s="9">
        <v>1978</v>
      </c>
      <c r="C867" s="13">
        <f t="shared" si="65"/>
        <v>1978</v>
      </c>
      <c r="D867" s="9" t="s">
        <v>10</v>
      </c>
      <c r="E867" s="11" t="str">
        <f t="shared" si="66"/>
        <v>Jul</v>
      </c>
      <c r="F867" s="9">
        <v>30</v>
      </c>
      <c r="G867" s="14">
        <f t="shared" si="67"/>
        <v>28701</v>
      </c>
      <c r="H867" s="11">
        <f t="shared" si="68"/>
        <v>44</v>
      </c>
      <c r="I867" s="9">
        <v>1</v>
      </c>
      <c r="J867" s="30">
        <v>7147.47</v>
      </c>
      <c r="K867" s="9" t="s">
        <v>11</v>
      </c>
      <c r="L867" s="9" t="s">
        <v>12</v>
      </c>
      <c r="M867" s="9" t="s">
        <v>13</v>
      </c>
      <c r="N867" s="11" t="str">
        <f t="shared" si="69"/>
        <v>R1013</v>
      </c>
    </row>
    <row r="868" spans="1:14" x14ac:dyDescent="0.3">
      <c r="A868" s="9" t="s">
        <v>898</v>
      </c>
      <c r="B868" s="9">
        <v>1984</v>
      </c>
      <c r="C868" s="13">
        <f t="shared" si="65"/>
        <v>1984</v>
      </c>
      <c r="D868" s="9" t="s">
        <v>18</v>
      </c>
      <c r="E868" s="11" t="str">
        <f t="shared" si="66"/>
        <v>Jun</v>
      </c>
      <c r="F868" s="9">
        <v>29</v>
      </c>
      <c r="G868" s="14">
        <f t="shared" si="67"/>
        <v>30862</v>
      </c>
      <c r="H868" s="11">
        <f t="shared" si="68"/>
        <v>38</v>
      </c>
      <c r="I868" s="9">
        <v>3</v>
      </c>
      <c r="J868" s="30">
        <v>7151.09</v>
      </c>
      <c r="K868" s="9" t="s">
        <v>11</v>
      </c>
      <c r="L868" s="9" t="s">
        <v>11</v>
      </c>
      <c r="M868" s="9" t="s">
        <v>41</v>
      </c>
      <c r="N868" s="11" t="str">
        <f t="shared" si="69"/>
        <v>R1011</v>
      </c>
    </row>
    <row r="869" spans="1:14" x14ac:dyDescent="0.3">
      <c r="A869" s="9" t="s">
        <v>899</v>
      </c>
      <c r="B869" s="9">
        <v>1978</v>
      </c>
      <c r="C869" s="13">
        <f t="shared" si="65"/>
        <v>1978</v>
      </c>
      <c r="D869" s="9" t="s">
        <v>20</v>
      </c>
      <c r="E869" s="11" t="str">
        <f t="shared" si="66"/>
        <v>Sep</v>
      </c>
      <c r="F869" s="9">
        <v>6</v>
      </c>
      <c r="G869" s="14">
        <f t="shared" si="67"/>
        <v>28739</v>
      </c>
      <c r="H869" s="11">
        <f t="shared" si="68"/>
        <v>44</v>
      </c>
      <c r="I869" s="9">
        <v>1</v>
      </c>
      <c r="J869" s="30">
        <v>7152.67</v>
      </c>
      <c r="K869" s="9" t="s">
        <v>12</v>
      </c>
      <c r="L869" s="9" t="s">
        <v>11</v>
      </c>
      <c r="M869" s="9" t="s">
        <v>13</v>
      </c>
      <c r="N869" s="11" t="str">
        <f t="shared" si="69"/>
        <v>R1013</v>
      </c>
    </row>
    <row r="870" spans="1:14" x14ac:dyDescent="0.3">
      <c r="A870" s="9" t="s">
        <v>900</v>
      </c>
      <c r="B870" s="9">
        <v>1981</v>
      </c>
      <c r="C870" s="13">
        <f t="shared" si="65"/>
        <v>1981</v>
      </c>
      <c r="D870" s="9" t="s">
        <v>10</v>
      </c>
      <c r="E870" s="11" t="str">
        <f t="shared" si="66"/>
        <v>Jul</v>
      </c>
      <c r="F870" s="9">
        <v>17</v>
      </c>
      <c r="G870" s="14">
        <f t="shared" si="67"/>
        <v>29784</v>
      </c>
      <c r="H870" s="11">
        <f t="shared" si="68"/>
        <v>41</v>
      </c>
      <c r="I870" s="9">
        <v>1</v>
      </c>
      <c r="J870" s="30">
        <v>7153.55</v>
      </c>
      <c r="K870" s="9" t="s">
        <v>11</v>
      </c>
      <c r="L870" s="9" t="s">
        <v>16</v>
      </c>
      <c r="M870" s="9" t="s">
        <v>23</v>
      </c>
      <c r="N870" s="11" t="str">
        <f t="shared" si="69"/>
        <v>R1012</v>
      </c>
    </row>
    <row r="871" spans="1:14" x14ac:dyDescent="0.3">
      <c r="A871" s="9" t="s">
        <v>901</v>
      </c>
      <c r="B871" s="9">
        <v>1980</v>
      </c>
      <c r="C871" s="13">
        <f t="shared" si="65"/>
        <v>1980</v>
      </c>
      <c r="D871" s="9" t="s">
        <v>18</v>
      </c>
      <c r="E871" s="11" t="str">
        <f t="shared" si="66"/>
        <v>Jun</v>
      </c>
      <c r="F871" s="9">
        <v>22</v>
      </c>
      <c r="G871" s="14">
        <f t="shared" si="67"/>
        <v>29394</v>
      </c>
      <c r="H871" s="11">
        <f t="shared" si="68"/>
        <v>42</v>
      </c>
      <c r="I871" s="9">
        <v>2</v>
      </c>
      <c r="J871" s="30">
        <v>7160.09</v>
      </c>
      <c r="K871" s="9" t="s">
        <v>11</v>
      </c>
      <c r="L871" s="9" t="s">
        <v>11</v>
      </c>
      <c r="M871" s="9" t="s">
        <v>41</v>
      </c>
      <c r="N871" s="11" t="str">
        <f t="shared" si="69"/>
        <v>R1011</v>
      </c>
    </row>
    <row r="872" spans="1:14" x14ac:dyDescent="0.3">
      <c r="A872" s="9" t="s">
        <v>902</v>
      </c>
      <c r="B872" s="9">
        <v>1980</v>
      </c>
      <c r="C872" s="13">
        <f t="shared" si="65"/>
        <v>1980</v>
      </c>
      <c r="D872" s="9" t="s">
        <v>36</v>
      </c>
      <c r="E872" s="11" t="str">
        <f t="shared" si="66"/>
        <v>Oct</v>
      </c>
      <c r="F872" s="9">
        <v>7</v>
      </c>
      <c r="G872" s="14">
        <f t="shared" si="67"/>
        <v>29501</v>
      </c>
      <c r="H872" s="11">
        <f t="shared" si="68"/>
        <v>42</v>
      </c>
      <c r="I872" s="9">
        <v>2</v>
      </c>
      <c r="J872" s="30">
        <v>7160.33</v>
      </c>
      <c r="K872" s="9" t="s">
        <v>11</v>
      </c>
      <c r="L872" s="9" t="s">
        <v>16</v>
      </c>
      <c r="M872" s="9" t="s">
        <v>13</v>
      </c>
      <c r="N872" s="11" t="str">
        <f t="shared" si="69"/>
        <v>R1013</v>
      </c>
    </row>
    <row r="873" spans="1:14" x14ac:dyDescent="0.3">
      <c r="A873" s="9" t="s">
        <v>903</v>
      </c>
      <c r="B873" s="9">
        <v>1980</v>
      </c>
      <c r="C873" s="13">
        <f t="shared" si="65"/>
        <v>1980</v>
      </c>
      <c r="D873" s="9" t="s">
        <v>20</v>
      </c>
      <c r="E873" s="11" t="str">
        <f t="shared" si="66"/>
        <v>Sep</v>
      </c>
      <c r="F873" s="9">
        <v>30</v>
      </c>
      <c r="G873" s="14">
        <f t="shared" si="67"/>
        <v>29494</v>
      </c>
      <c r="H873" s="11">
        <f t="shared" si="68"/>
        <v>42</v>
      </c>
      <c r="I873" s="9">
        <v>2</v>
      </c>
      <c r="J873" s="30">
        <v>7162.01</v>
      </c>
      <c r="K873" s="9" t="s">
        <v>11</v>
      </c>
      <c r="L873" s="9" t="s">
        <v>12</v>
      </c>
      <c r="M873" s="9" t="s">
        <v>13</v>
      </c>
      <c r="N873" s="11" t="str">
        <f t="shared" si="69"/>
        <v>R1013</v>
      </c>
    </row>
    <row r="874" spans="1:14" x14ac:dyDescent="0.3">
      <c r="A874" s="9" t="s">
        <v>904</v>
      </c>
      <c r="B874" s="9">
        <v>1982</v>
      </c>
      <c r="C874" s="13">
        <f t="shared" si="65"/>
        <v>1982</v>
      </c>
      <c r="D874" s="9" t="s">
        <v>34</v>
      </c>
      <c r="E874" s="11" t="str">
        <f t="shared" si="66"/>
        <v>Aug</v>
      </c>
      <c r="F874" s="9">
        <v>16</v>
      </c>
      <c r="G874" s="14">
        <f t="shared" si="67"/>
        <v>30179</v>
      </c>
      <c r="H874" s="11">
        <f t="shared" si="68"/>
        <v>40</v>
      </c>
      <c r="I874" s="9">
        <v>2</v>
      </c>
      <c r="J874" s="30">
        <v>7173.36</v>
      </c>
      <c r="K874" s="9" t="s">
        <v>12</v>
      </c>
      <c r="L874" s="9" t="s">
        <v>11</v>
      </c>
      <c r="M874" s="9" t="s">
        <v>167</v>
      </c>
      <c r="N874" s="11" t="str">
        <f t="shared" si="69"/>
        <v>R1016</v>
      </c>
    </row>
    <row r="875" spans="1:14" x14ac:dyDescent="0.3">
      <c r="A875" s="9" t="s">
        <v>905</v>
      </c>
      <c r="B875" s="9">
        <v>1975</v>
      </c>
      <c r="C875" s="13">
        <f t="shared" si="65"/>
        <v>1975</v>
      </c>
      <c r="D875" s="9" t="s">
        <v>10</v>
      </c>
      <c r="E875" s="11" t="str">
        <f t="shared" si="66"/>
        <v>Jul</v>
      </c>
      <c r="F875" s="9">
        <v>19</v>
      </c>
      <c r="G875" s="14">
        <f t="shared" si="67"/>
        <v>27594</v>
      </c>
      <c r="H875" s="11">
        <f t="shared" si="68"/>
        <v>47</v>
      </c>
      <c r="I875" s="9">
        <v>1</v>
      </c>
      <c r="J875" s="30">
        <v>7175.51</v>
      </c>
      <c r="K875" s="9" t="s">
        <v>11</v>
      </c>
      <c r="L875" s="9" t="s">
        <v>12</v>
      </c>
      <c r="M875" s="9" t="s">
        <v>13</v>
      </c>
      <c r="N875" s="11" t="str">
        <f t="shared" si="69"/>
        <v>R1013</v>
      </c>
    </row>
    <row r="876" spans="1:14" x14ac:dyDescent="0.3">
      <c r="A876" s="9" t="s">
        <v>906</v>
      </c>
      <c r="B876" s="9">
        <v>1968</v>
      </c>
      <c r="C876" s="13">
        <f t="shared" si="65"/>
        <v>1968</v>
      </c>
      <c r="D876" s="9" t="s">
        <v>34</v>
      </c>
      <c r="E876" s="11" t="str">
        <f t="shared" si="66"/>
        <v>Aug</v>
      </c>
      <c r="F876" s="9">
        <v>26</v>
      </c>
      <c r="G876" s="14">
        <f t="shared" si="67"/>
        <v>25076</v>
      </c>
      <c r="H876" s="11">
        <f t="shared" si="68"/>
        <v>54</v>
      </c>
      <c r="I876" s="9">
        <v>0</v>
      </c>
      <c r="J876" s="30">
        <v>7179.52</v>
      </c>
      <c r="K876" s="9" t="s">
        <v>12</v>
      </c>
      <c r="L876" s="9" t="s">
        <v>12</v>
      </c>
      <c r="M876" s="9" t="s">
        <v>13</v>
      </c>
      <c r="N876" s="11" t="str">
        <f t="shared" si="69"/>
        <v>R1013</v>
      </c>
    </row>
    <row r="877" spans="1:14" x14ac:dyDescent="0.3">
      <c r="A877" s="9" t="s">
        <v>907</v>
      </c>
      <c r="B877" s="9">
        <v>1982</v>
      </c>
      <c r="C877" s="13">
        <f t="shared" si="65"/>
        <v>1982</v>
      </c>
      <c r="D877" s="9" t="s">
        <v>20</v>
      </c>
      <c r="E877" s="11" t="str">
        <f t="shared" si="66"/>
        <v>Sep</v>
      </c>
      <c r="F877" s="9">
        <v>14</v>
      </c>
      <c r="G877" s="14">
        <f t="shared" si="67"/>
        <v>30208</v>
      </c>
      <c r="H877" s="11">
        <f t="shared" si="68"/>
        <v>40</v>
      </c>
      <c r="I877" s="9">
        <v>3</v>
      </c>
      <c r="J877" s="30">
        <v>7196.87</v>
      </c>
      <c r="K877" s="9" t="s">
        <v>12</v>
      </c>
      <c r="L877" s="9" t="s">
        <v>11</v>
      </c>
      <c r="M877" s="9" t="s">
        <v>41</v>
      </c>
      <c r="N877" s="11" t="str">
        <f t="shared" si="69"/>
        <v>R1011</v>
      </c>
    </row>
    <row r="878" spans="1:14" x14ac:dyDescent="0.3">
      <c r="A878" s="9" t="s">
        <v>908</v>
      </c>
      <c r="B878" s="9">
        <v>1983</v>
      </c>
      <c r="C878" s="13">
        <f t="shared" si="65"/>
        <v>1983</v>
      </c>
      <c r="D878" s="9" t="s">
        <v>34</v>
      </c>
      <c r="E878" s="11" t="str">
        <f t="shared" si="66"/>
        <v>Aug</v>
      </c>
      <c r="F878" s="9">
        <v>11</v>
      </c>
      <c r="G878" s="14">
        <f t="shared" si="67"/>
        <v>30539</v>
      </c>
      <c r="H878" s="11">
        <f t="shared" si="68"/>
        <v>39</v>
      </c>
      <c r="I878" s="9">
        <v>2</v>
      </c>
      <c r="J878" s="30">
        <v>7201.7</v>
      </c>
      <c r="K878" s="9" t="s">
        <v>11</v>
      </c>
      <c r="L878" s="9" t="s">
        <v>12</v>
      </c>
      <c r="M878" s="9" t="s">
        <v>23</v>
      </c>
      <c r="N878" s="11" t="str">
        <f t="shared" si="69"/>
        <v>R1012</v>
      </c>
    </row>
    <row r="879" spans="1:14" x14ac:dyDescent="0.3">
      <c r="A879" s="9" t="s">
        <v>909</v>
      </c>
      <c r="B879" s="9">
        <v>1983</v>
      </c>
      <c r="C879" s="13">
        <f t="shared" si="65"/>
        <v>1983</v>
      </c>
      <c r="D879" s="9" t="s">
        <v>15</v>
      </c>
      <c r="E879" s="11" t="str">
        <f t="shared" si="66"/>
        <v>Nov</v>
      </c>
      <c r="F879" s="9">
        <v>21</v>
      </c>
      <c r="G879" s="14">
        <f t="shared" si="67"/>
        <v>30641</v>
      </c>
      <c r="H879" s="11">
        <f t="shared" si="68"/>
        <v>39</v>
      </c>
      <c r="I879" s="9">
        <v>2</v>
      </c>
      <c r="J879" s="30">
        <v>7209.49</v>
      </c>
      <c r="K879" s="9" t="s">
        <v>11</v>
      </c>
      <c r="L879" s="9" t="s">
        <v>12</v>
      </c>
      <c r="M879" s="9" t="s">
        <v>23</v>
      </c>
      <c r="N879" s="11" t="str">
        <f t="shared" si="69"/>
        <v>R1012</v>
      </c>
    </row>
    <row r="880" spans="1:14" x14ac:dyDescent="0.3">
      <c r="A880" s="9" t="s">
        <v>910</v>
      </c>
      <c r="B880" s="9">
        <v>1991</v>
      </c>
      <c r="C880" s="13">
        <f t="shared" si="65"/>
        <v>1991</v>
      </c>
      <c r="D880" s="9" t="s">
        <v>18</v>
      </c>
      <c r="E880" s="11" t="str">
        <f t="shared" si="66"/>
        <v>Jun</v>
      </c>
      <c r="F880" s="9">
        <v>28</v>
      </c>
      <c r="G880" s="14">
        <f t="shared" si="67"/>
        <v>33417</v>
      </c>
      <c r="H880" s="11">
        <f t="shared" si="68"/>
        <v>31</v>
      </c>
      <c r="I880" s="9">
        <v>3</v>
      </c>
      <c r="J880" s="30">
        <v>7220.25</v>
      </c>
      <c r="K880" s="9" t="s">
        <v>11</v>
      </c>
      <c r="L880" s="9" t="s">
        <v>11</v>
      </c>
      <c r="M880" s="9" t="s">
        <v>299</v>
      </c>
      <c r="N880" s="11" t="str">
        <f t="shared" si="69"/>
        <v>R1021</v>
      </c>
    </row>
    <row r="881" spans="1:14" x14ac:dyDescent="0.3">
      <c r="A881" s="9" t="s">
        <v>911</v>
      </c>
      <c r="B881" s="9">
        <v>1977</v>
      </c>
      <c r="C881" s="13">
        <f t="shared" si="65"/>
        <v>1977</v>
      </c>
      <c r="D881" s="9" t="s">
        <v>20</v>
      </c>
      <c r="E881" s="11" t="str">
        <f t="shared" si="66"/>
        <v>Sep</v>
      </c>
      <c r="F881" s="9">
        <v>15</v>
      </c>
      <c r="G881" s="14">
        <f t="shared" si="67"/>
        <v>28383</v>
      </c>
      <c r="H881" s="11">
        <f t="shared" si="68"/>
        <v>45</v>
      </c>
      <c r="I881" s="9">
        <v>0</v>
      </c>
      <c r="J881" s="30">
        <v>7222.79</v>
      </c>
      <c r="K881" s="9" t="s">
        <v>12</v>
      </c>
      <c r="L881" s="9" t="s">
        <v>12</v>
      </c>
      <c r="M881" s="9" t="s">
        <v>23</v>
      </c>
      <c r="N881" s="11" t="str">
        <f t="shared" si="69"/>
        <v>R1012</v>
      </c>
    </row>
    <row r="882" spans="1:14" x14ac:dyDescent="0.3">
      <c r="A882" s="9" t="s">
        <v>912</v>
      </c>
      <c r="B882" s="9">
        <v>1986</v>
      </c>
      <c r="C882" s="13">
        <f t="shared" si="65"/>
        <v>1986</v>
      </c>
      <c r="D882" s="9" t="s">
        <v>10</v>
      </c>
      <c r="E882" s="11" t="str">
        <f t="shared" si="66"/>
        <v>Jul</v>
      </c>
      <c r="F882" s="9">
        <v>13</v>
      </c>
      <c r="G882" s="14">
        <f t="shared" si="67"/>
        <v>31606</v>
      </c>
      <c r="H882" s="11">
        <f t="shared" si="68"/>
        <v>36</v>
      </c>
      <c r="I882" s="9">
        <v>3</v>
      </c>
      <c r="J882" s="30">
        <v>7228.22</v>
      </c>
      <c r="K882" s="9" t="s">
        <v>11</v>
      </c>
      <c r="L882" s="9" t="s">
        <v>16</v>
      </c>
      <c r="M882" s="9" t="s">
        <v>246</v>
      </c>
      <c r="N882" s="11" t="str">
        <f t="shared" si="69"/>
        <v>R1024</v>
      </c>
    </row>
    <row r="883" spans="1:14" x14ac:dyDescent="0.3">
      <c r="A883" s="9" t="s">
        <v>913</v>
      </c>
      <c r="B883" s="9">
        <v>1986</v>
      </c>
      <c r="C883" s="13">
        <f t="shared" si="65"/>
        <v>1986</v>
      </c>
      <c r="D883" s="9" t="s">
        <v>20</v>
      </c>
      <c r="E883" s="11" t="str">
        <f t="shared" si="66"/>
        <v>Sep</v>
      </c>
      <c r="F883" s="9">
        <v>2</v>
      </c>
      <c r="G883" s="14">
        <f t="shared" si="67"/>
        <v>31657</v>
      </c>
      <c r="H883" s="11">
        <f t="shared" si="68"/>
        <v>36</v>
      </c>
      <c r="I883" s="9">
        <v>4</v>
      </c>
      <c r="J883" s="30">
        <v>7243.81</v>
      </c>
      <c r="K883" s="9" t="s">
        <v>11</v>
      </c>
      <c r="L883" s="9" t="s">
        <v>12</v>
      </c>
      <c r="M883" s="9" t="s">
        <v>13</v>
      </c>
      <c r="N883" s="11" t="str">
        <f t="shared" si="69"/>
        <v>R1013</v>
      </c>
    </row>
    <row r="884" spans="1:14" x14ac:dyDescent="0.3">
      <c r="A884" s="9" t="s">
        <v>914</v>
      </c>
      <c r="B884" s="9">
        <v>1982</v>
      </c>
      <c r="C884" s="13">
        <f t="shared" si="65"/>
        <v>1982</v>
      </c>
      <c r="D884" s="9" t="s">
        <v>10</v>
      </c>
      <c r="E884" s="11" t="str">
        <f t="shared" si="66"/>
        <v>Jul</v>
      </c>
      <c r="F884" s="9">
        <v>24</v>
      </c>
      <c r="G884" s="14">
        <f t="shared" si="67"/>
        <v>30156</v>
      </c>
      <c r="H884" s="11">
        <f t="shared" si="68"/>
        <v>40</v>
      </c>
      <c r="I884" s="9">
        <v>3</v>
      </c>
      <c r="J884" s="30">
        <v>7248.71</v>
      </c>
      <c r="K884" s="9" t="s">
        <v>11</v>
      </c>
      <c r="L884" s="9" t="s">
        <v>16</v>
      </c>
      <c r="M884" s="9" t="s">
        <v>13</v>
      </c>
      <c r="N884" s="11" t="str">
        <f t="shared" si="69"/>
        <v>R1013</v>
      </c>
    </row>
    <row r="885" spans="1:14" x14ac:dyDescent="0.3">
      <c r="A885" s="9" t="s">
        <v>915</v>
      </c>
      <c r="B885" s="9">
        <v>1981</v>
      </c>
      <c r="C885" s="13">
        <f t="shared" si="65"/>
        <v>1981</v>
      </c>
      <c r="D885" s="9" t="s">
        <v>34</v>
      </c>
      <c r="E885" s="11" t="str">
        <f t="shared" si="66"/>
        <v>Aug</v>
      </c>
      <c r="F885" s="9">
        <v>14</v>
      </c>
      <c r="G885" s="14">
        <f t="shared" si="67"/>
        <v>29812</v>
      </c>
      <c r="H885" s="11">
        <f t="shared" si="68"/>
        <v>41</v>
      </c>
      <c r="I885" s="9">
        <v>2</v>
      </c>
      <c r="J885" s="30">
        <v>7256.72</v>
      </c>
      <c r="K885" s="9" t="s">
        <v>12</v>
      </c>
      <c r="L885" s="9" t="s">
        <v>11</v>
      </c>
      <c r="M885" s="9" t="s">
        <v>23</v>
      </c>
      <c r="N885" s="11" t="str">
        <f t="shared" si="69"/>
        <v>R1012</v>
      </c>
    </row>
    <row r="886" spans="1:14" x14ac:dyDescent="0.3">
      <c r="A886" s="9" t="s">
        <v>916</v>
      </c>
      <c r="B886" s="9">
        <v>1981</v>
      </c>
      <c r="C886" s="13">
        <f t="shared" si="65"/>
        <v>1981</v>
      </c>
      <c r="D886" s="9" t="s">
        <v>18</v>
      </c>
      <c r="E886" s="11" t="str">
        <f t="shared" si="66"/>
        <v>Jun</v>
      </c>
      <c r="F886" s="9">
        <v>13</v>
      </c>
      <c r="G886" s="14">
        <f t="shared" si="67"/>
        <v>29750</v>
      </c>
      <c r="H886" s="11">
        <f t="shared" si="68"/>
        <v>41</v>
      </c>
      <c r="I886" s="9">
        <v>2</v>
      </c>
      <c r="J886" s="30">
        <v>7261.74</v>
      </c>
      <c r="K886" s="9" t="s">
        <v>12</v>
      </c>
      <c r="L886" s="9" t="s">
        <v>12</v>
      </c>
      <c r="M886" s="9" t="s">
        <v>23</v>
      </c>
      <c r="N886" s="11" t="str">
        <f t="shared" si="69"/>
        <v>R1012</v>
      </c>
    </row>
    <row r="887" spans="1:14" x14ac:dyDescent="0.3">
      <c r="A887" s="9" t="s">
        <v>917</v>
      </c>
      <c r="B887" s="9">
        <v>1973</v>
      </c>
      <c r="C887" s="13">
        <f t="shared" si="65"/>
        <v>1973</v>
      </c>
      <c r="D887" s="9" t="s">
        <v>36</v>
      </c>
      <c r="E887" s="11" t="str">
        <f t="shared" si="66"/>
        <v>Oct</v>
      </c>
      <c r="F887" s="9">
        <v>25</v>
      </c>
      <c r="G887" s="14">
        <f t="shared" si="67"/>
        <v>26962</v>
      </c>
      <c r="H887" s="11">
        <f t="shared" si="68"/>
        <v>49</v>
      </c>
      <c r="I887" s="9">
        <v>0</v>
      </c>
      <c r="J887" s="30">
        <v>7265.58</v>
      </c>
      <c r="K887" s="9" t="s">
        <v>11</v>
      </c>
      <c r="L887" s="9" t="s">
        <v>11</v>
      </c>
      <c r="M887" s="9" t="s">
        <v>13</v>
      </c>
      <c r="N887" s="11" t="str">
        <f t="shared" si="69"/>
        <v>R1013</v>
      </c>
    </row>
    <row r="888" spans="1:14" x14ac:dyDescent="0.3">
      <c r="A888" s="9" t="s">
        <v>918</v>
      </c>
      <c r="B888" s="9">
        <v>1981</v>
      </c>
      <c r="C888" s="13">
        <f t="shared" si="65"/>
        <v>1981</v>
      </c>
      <c r="D888" s="9" t="s">
        <v>34</v>
      </c>
      <c r="E888" s="11" t="str">
        <f t="shared" si="66"/>
        <v>Aug</v>
      </c>
      <c r="F888" s="9">
        <v>4</v>
      </c>
      <c r="G888" s="14">
        <f t="shared" si="67"/>
        <v>29802</v>
      </c>
      <c r="H888" s="11">
        <f t="shared" si="68"/>
        <v>41</v>
      </c>
      <c r="I888" s="9">
        <v>2</v>
      </c>
      <c r="J888" s="30">
        <v>7265.7</v>
      </c>
      <c r="K888" s="9" t="s">
        <v>12</v>
      </c>
      <c r="L888" s="9" t="s">
        <v>12</v>
      </c>
      <c r="M888" s="9" t="s">
        <v>23</v>
      </c>
      <c r="N888" s="11" t="str">
        <f t="shared" si="69"/>
        <v>R1012</v>
      </c>
    </row>
    <row r="889" spans="1:14" x14ac:dyDescent="0.3">
      <c r="A889" s="9" t="s">
        <v>919</v>
      </c>
      <c r="B889" s="9">
        <v>1976</v>
      </c>
      <c r="C889" s="13">
        <f t="shared" si="65"/>
        <v>1976</v>
      </c>
      <c r="D889" s="9" t="s">
        <v>30</v>
      </c>
      <c r="E889" s="11" t="str">
        <f t="shared" si="66"/>
        <v>Dec</v>
      </c>
      <c r="F889" s="9">
        <v>18</v>
      </c>
      <c r="G889" s="14">
        <f t="shared" si="67"/>
        <v>28112</v>
      </c>
      <c r="H889" s="11">
        <f t="shared" si="68"/>
        <v>46</v>
      </c>
      <c r="I889" s="9">
        <v>2</v>
      </c>
      <c r="J889" s="30">
        <v>7273.02</v>
      </c>
      <c r="K889" s="9" t="s">
        <v>11</v>
      </c>
      <c r="L889" s="9" t="s">
        <v>16</v>
      </c>
      <c r="M889" s="9" t="s">
        <v>13</v>
      </c>
      <c r="N889" s="11" t="str">
        <f t="shared" si="69"/>
        <v>R1013</v>
      </c>
    </row>
    <row r="890" spans="1:14" x14ac:dyDescent="0.3">
      <c r="A890" s="9" t="s">
        <v>920</v>
      </c>
      <c r="B890" s="9">
        <v>1985</v>
      </c>
      <c r="C890" s="13">
        <f t="shared" si="65"/>
        <v>1985</v>
      </c>
      <c r="D890" s="9" t="s">
        <v>15</v>
      </c>
      <c r="E890" s="11" t="str">
        <f t="shared" si="66"/>
        <v>Nov</v>
      </c>
      <c r="F890" s="9">
        <v>2</v>
      </c>
      <c r="G890" s="14">
        <f t="shared" si="67"/>
        <v>31353</v>
      </c>
      <c r="H890" s="11">
        <f t="shared" si="68"/>
        <v>37</v>
      </c>
      <c r="I890" s="9">
        <v>3</v>
      </c>
      <c r="J890" s="30">
        <v>7281.51</v>
      </c>
      <c r="K890" s="9" t="s">
        <v>11</v>
      </c>
      <c r="L890" s="9" t="s">
        <v>16</v>
      </c>
      <c r="M890" s="9" t="s">
        <v>23</v>
      </c>
      <c r="N890" s="11" t="str">
        <f t="shared" si="69"/>
        <v>R1012</v>
      </c>
    </row>
    <row r="891" spans="1:14" x14ac:dyDescent="0.3">
      <c r="A891" s="9" t="s">
        <v>921</v>
      </c>
      <c r="B891" s="9">
        <v>1966</v>
      </c>
      <c r="C891" s="13">
        <f t="shared" si="65"/>
        <v>1966</v>
      </c>
      <c r="D891" s="9" t="s">
        <v>30</v>
      </c>
      <c r="E891" s="11" t="str">
        <f t="shared" si="66"/>
        <v>Dec</v>
      </c>
      <c r="F891" s="9">
        <v>26</v>
      </c>
      <c r="G891" s="14">
        <f t="shared" si="67"/>
        <v>24467</v>
      </c>
      <c r="H891" s="11">
        <f t="shared" si="68"/>
        <v>56</v>
      </c>
      <c r="I891" s="9">
        <v>0</v>
      </c>
      <c r="J891" s="30">
        <v>7302.46</v>
      </c>
      <c r="K891" s="9" t="s">
        <v>12</v>
      </c>
      <c r="L891" s="9" t="s">
        <v>16</v>
      </c>
      <c r="M891" s="9" t="s">
        <v>23</v>
      </c>
      <c r="N891" s="11" t="str">
        <f t="shared" si="69"/>
        <v>R1012</v>
      </c>
    </row>
    <row r="892" spans="1:14" x14ac:dyDescent="0.3">
      <c r="A892" s="9" t="s">
        <v>922</v>
      </c>
      <c r="B892" s="9">
        <v>1965</v>
      </c>
      <c r="C892" s="13">
        <f t="shared" si="65"/>
        <v>1965</v>
      </c>
      <c r="D892" s="9" t="s">
        <v>18</v>
      </c>
      <c r="E892" s="11" t="str">
        <f t="shared" si="66"/>
        <v>Jun</v>
      </c>
      <c r="F892" s="9">
        <v>6</v>
      </c>
      <c r="G892" s="14">
        <f t="shared" si="67"/>
        <v>23899</v>
      </c>
      <c r="H892" s="11">
        <f t="shared" si="68"/>
        <v>58</v>
      </c>
      <c r="I892" s="9">
        <v>0</v>
      </c>
      <c r="J892" s="30">
        <v>7304.65</v>
      </c>
      <c r="K892" s="9" t="s">
        <v>12</v>
      </c>
      <c r="L892" s="9" t="s">
        <v>12</v>
      </c>
      <c r="M892" s="9" t="s">
        <v>13</v>
      </c>
      <c r="N892" s="11" t="str">
        <f t="shared" si="69"/>
        <v>R1013</v>
      </c>
    </row>
    <row r="893" spans="1:14" x14ac:dyDescent="0.3">
      <c r="A893" s="9" t="s">
        <v>923</v>
      </c>
      <c r="B893" s="9">
        <v>1965</v>
      </c>
      <c r="C893" s="13">
        <f t="shared" si="65"/>
        <v>1965</v>
      </c>
      <c r="D893" s="9" t="s">
        <v>18</v>
      </c>
      <c r="E893" s="11" t="str">
        <f t="shared" si="66"/>
        <v>Jun</v>
      </c>
      <c r="F893" s="9">
        <v>25</v>
      </c>
      <c r="G893" s="14">
        <f t="shared" si="67"/>
        <v>23918</v>
      </c>
      <c r="H893" s="11">
        <f t="shared" si="68"/>
        <v>57</v>
      </c>
      <c r="I893" s="9">
        <v>0</v>
      </c>
      <c r="J893" s="30">
        <v>7318.21</v>
      </c>
      <c r="K893" s="9" t="s">
        <v>12</v>
      </c>
      <c r="L893" s="9" t="s">
        <v>16</v>
      </c>
      <c r="M893" s="9" t="s">
        <v>13</v>
      </c>
      <c r="N893" s="11" t="str">
        <f t="shared" si="69"/>
        <v>R1013</v>
      </c>
    </row>
    <row r="894" spans="1:14" x14ac:dyDescent="0.3">
      <c r="A894" s="9" t="s">
        <v>924</v>
      </c>
      <c r="B894" s="9">
        <v>1972</v>
      </c>
      <c r="C894" s="13">
        <f t="shared" si="65"/>
        <v>1972</v>
      </c>
      <c r="D894" s="9" t="s">
        <v>34</v>
      </c>
      <c r="E894" s="11" t="str">
        <f t="shared" si="66"/>
        <v>Aug</v>
      </c>
      <c r="F894" s="9">
        <v>11</v>
      </c>
      <c r="G894" s="14">
        <f t="shared" si="67"/>
        <v>26522</v>
      </c>
      <c r="H894" s="11">
        <f t="shared" si="68"/>
        <v>50</v>
      </c>
      <c r="I894" s="9">
        <v>0</v>
      </c>
      <c r="J894" s="30">
        <v>7318.22</v>
      </c>
      <c r="K894" s="9" t="s">
        <v>11</v>
      </c>
      <c r="L894" s="9" t="s">
        <v>12</v>
      </c>
      <c r="M894" s="9" t="s">
        <v>23</v>
      </c>
      <c r="N894" s="11" t="str">
        <f t="shared" si="69"/>
        <v>R1012</v>
      </c>
    </row>
    <row r="895" spans="1:14" x14ac:dyDescent="0.3">
      <c r="A895" s="9" t="s">
        <v>925</v>
      </c>
      <c r="B895" s="9">
        <v>1965</v>
      </c>
      <c r="C895" s="13">
        <f t="shared" si="65"/>
        <v>1965</v>
      </c>
      <c r="D895" s="9" t="s">
        <v>10</v>
      </c>
      <c r="E895" s="11" t="str">
        <f t="shared" si="66"/>
        <v>Jul</v>
      </c>
      <c r="F895" s="9">
        <v>11</v>
      </c>
      <c r="G895" s="14">
        <f t="shared" si="67"/>
        <v>23934</v>
      </c>
      <c r="H895" s="11">
        <f t="shared" si="68"/>
        <v>57</v>
      </c>
      <c r="I895" s="9">
        <v>0</v>
      </c>
      <c r="J895" s="30">
        <v>7322.86</v>
      </c>
      <c r="K895" s="9" t="s">
        <v>12</v>
      </c>
      <c r="L895" s="9" t="s">
        <v>12</v>
      </c>
      <c r="M895" s="9" t="s">
        <v>23</v>
      </c>
      <c r="N895" s="11" t="str">
        <f t="shared" si="69"/>
        <v>R1012</v>
      </c>
    </row>
    <row r="896" spans="1:14" x14ac:dyDescent="0.3">
      <c r="A896" s="9" t="s">
        <v>926</v>
      </c>
      <c r="B896" s="9">
        <v>2004</v>
      </c>
      <c r="C896" s="13">
        <f t="shared" si="65"/>
        <v>2004</v>
      </c>
      <c r="D896" s="9" t="s">
        <v>15</v>
      </c>
      <c r="E896" s="11" t="str">
        <f t="shared" si="66"/>
        <v>Nov</v>
      </c>
      <c r="F896" s="9">
        <v>15</v>
      </c>
      <c r="G896" s="14">
        <f t="shared" si="67"/>
        <v>38306</v>
      </c>
      <c r="H896" s="11">
        <f t="shared" si="68"/>
        <v>18</v>
      </c>
      <c r="I896" s="9">
        <v>0</v>
      </c>
      <c r="J896" s="30">
        <v>7323.73</v>
      </c>
      <c r="K896" s="9" t="s">
        <v>11</v>
      </c>
      <c r="L896" s="9" t="s">
        <v>11</v>
      </c>
      <c r="M896" s="9" t="s">
        <v>246</v>
      </c>
      <c r="N896" s="11" t="str">
        <f t="shared" si="69"/>
        <v>R1024</v>
      </c>
    </row>
    <row r="897" spans="1:14" x14ac:dyDescent="0.3">
      <c r="A897" s="9" t="s">
        <v>927</v>
      </c>
      <c r="B897" s="9">
        <v>1979</v>
      </c>
      <c r="C897" s="13">
        <f t="shared" si="65"/>
        <v>1979</v>
      </c>
      <c r="D897" s="9" t="s">
        <v>18</v>
      </c>
      <c r="E897" s="11" t="str">
        <f t="shared" si="66"/>
        <v>Jun</v>
      </c>
      <c r="F897" s="9">
        <v>19</v>
      </c>
      <c r="G897" s="14">
        <f t="shared" si="67"/>
        <v>29025</v>
      </c>
      <c r="H897" s="11">
        <f t="shared" si="68"/>
        <v>43</v>
      </c>
      <c r="I897" s="9">
        <v>0</v>
      </c>
      <c r="J897" s="30">
        <v>7325.05</v>
      </c>
      <c r="K897" s="9" t="s">
        <v>11</v>
      </c>
      <c r="L897" s="9" t="s">
        <v>12</v>
      </c>
      <c r="M897" s="9" t="s">
        <v>246</v>
      </c>
      <c r="N897" s="11" t="str">
        <f t="shared" si="69"/>
        <v>R1024</v>
      </c>
    </row>
    <row r="898" spans="1:14" x14ac:dyDescent="0.3">
      <c r="A898" s="9" t="s">
        <v>928</v>
      </c>
      <c r="B898" s="9">
        <v>1984</v>
      </c>
      <c r="C898" s="13">
        <f t="shared" si="65"/>
        <v>1984</v>
      </c>
      <c r="D898" s="9" t="s">
        <v>10</v>
      </c>
      <c r="E898" s="11" t="str">
        <f t="shared" si="66"/>
        <v>Jul</v>
      </c>
      <c r="F898" s="9">
        <v>25</v>
      </c>
      <c r="G898" s="14">
        <f t="shared" si="67"/>
        <v>30888</v>
      </c>
      <c r="H898" s="11">
        <f t="shared" si="68"/>
        <v>38</v>
      </c>
      <c r="I898" s="9">
        <v>3</v>
      </c>
      <c r="J898" s="30">
        <v>7325.47</v>
      </c>
      <c r="K898" s="9" t="s">
        <v>11</v>
      </c>
      <c r="L898" s="9" t="s">
        <v>16</v>
      </c>
      <c r="M898" s="9" t="s">
        <v>23</v>
      </c>
      <c r="N898" s="11" t="str">
        <f t="shared" si="69"/>
        <v>R1012</v>
      </c>
    </row>
    <row r="899" spans="1:14" x14ac:dyDescent="0.3">
      <c r="A899" s="9" t="s">
        <v>929</v>
      </c>
      <c r="B899" s="9">
        <v>1979</v>
      </c>
      <c r="C899" s="13">
        <f t="shared" ref="C899:C962" si="70">ROUND(IF(ISBLANK(B899),AVERAGE($B$2:$B$2344),B899),0)</f>
        <v>1979</v>
      </c>
      <c r="D899" s="9" t="s">
        <v>20</v>
      </c>
      <c r="E899" s="11" t="str">
        <f t="shared" ref="E899:E962" si="71">IF(ISBLANK(D899),"Sep",D899)</f>
        <v>Sep</v>
      </c>
      <c r="F899" s="9">
        <v>19</v>
      </c>
      <c r="G899" s="14">
        <f t="shared" ref="G899:G962" si="72">DATEVALUE(F899&amp;"-"&amp;E899&amp;"-"&amp;C899)</f>
        <v>29117</v>
      </c>
      <c r="H899" s="11">
        <f t="shared" ref="H899:H962" si="73">DATEDIF(G899,"08-06-2023","y")</f>
        <v>43</v>
      </c>
      <c r="I899" s="9">
        <v>1</v>
      </c>
      <c r="J899" s="30">
        <v>7337.75</v>
      </c>
      <c r="K899" s="9" t="s">
        <v>11</v>
      </c>
      <c r="L899" s="9" t="s">
        <v>12</v>
      </c>
      <c r="M899" s="9" t="s">
        <v>41</v>
      </c>
      <c r="N899" s="11" t="str">
        <f t="shared" ref="N899:N962" si="74">IF(ISBLANK(M899),"Unknown",M899)</f>
        <v>R1011</v>
      </c>
    </row>
    <row r="900" spans="1:14" x14ac:dyDescent="0.3">
      <c r="A900" s="9" t="s">
        <v>930</v>
      </c>
      <c r="B900" s="9">
        <v>1986</v>
      </c>
      <c r="C900" s="13">
        <f t="shared" si="70"/>
        <v>1986</v>
      </c>
      <c r="D900" s="9" t="s">
        <v>18</v>
      </c>
      <c r="E900" s="11" t="str">
        <f t="shared" si="71"/>
        <v>Jun</v>
      </c>
      <c r="F900" s="9">
        <v>15</v>
      </c>
      <c r="G900" s="14">
        <f t="shared" si="72"/>
        <v>31578</v>
      </c>
      <c r="H900" s="11">
        <f t="shared" si="73"/>
        <v>36</v>
      </c>
      <c r="I900" s="9">
        <v>3</v>
      </c>
      <c r="J900" s="30">
        <v>7339.93</v>
      </c>
      <c r="K900" s="9" t="s">
        <v>11</v>
      </c>
      <c r="L900" s="9" t="s">
        <v>11</v>
      </c>
      <c r="M900" s="9" t="s">
        <v>23</v>
      </c>
      <c r="N900" s="11" t="str">
        <f t="shared" si="74"/>
        <v>R1012</v>
      </c>
    </row>
    <row r="901" spans="1:14" x14ac:dyDescent="0.3">
      <c r="A901" s="9" t="s">
        <v>931</v>
      </c>
      <c r="B901" s="9">
        <v>1977</v>
      </c>
      <c r="C901" s="13">
        <f t="shared" si="70"/>
        <v>1977</v>
      </c>
      <c r="D901" s="9" t="s">
        <v>30</v>
      </c>
      <c r="E901" s="11" t="str">
        <f t="shared" si="71"/>
        <v>Dec</v>
      </c>
      <c r="F901" s="9">
        <v>18</v>
      </c>
      <c r="G901" s="14">
        <f t="shared" si="72"/>
        <v>28477</v>
      </c>
      <c r="H901" s="11">
        <f t="shared" si="73"/>
        <v>45</v>
      </c>
      <c r="I901" s="9">
        <v>0</v>
      </c>
      <c r="J901" s="30">
        <v>7345.08</v>
      </c>
      <c r="K901" s="9" t="s">
        <v>11</v>
      </c>
      <c r="L901" s="9" t="s">
        <v>16</v>
      </c>
      <c r="M901" s="9" t="s">
        <v>41</v>
      </c>
      <c r="N901" s="11" t="str">
        <f t="shared" si="74"/>
        <v>R1011</v>
      </c>
    </row>
    <row r="902" spans="1:14" x14ac:dyDescent="0.3">
      <c r="A902" s="9" t="s">
        <v>932</v>
      </c>
      <c r="B902" s="9">
        <v>1979</v>
      </c>
      <c r="C902" s="13">
        <f t="shared" si="70"/>
        <v>1979</v>
      </c>
      <c r="D902" s="9" t="s">
        <v>18</v>
      </c>
      <c r="E902" s="11" t="str">
        <f t="shared" si="71"/>
        <v>Jun</v>
      </c>
      <c r="F902" s="9">
        <v>26</v>
      </c>
      <c r="G902" s="14">
        <f t="shared" si="72"/>
        <v>29032</v>
      </c>
      <c r="H902" s="11">
        <f t="shared" si="73"/>
        <v>43</v>
      </c>
      <c r="I902" s="9">
        <v>1</v>
      </c>
      <c r="J902" s="30">
        <v>7345.73</v>
      </c>
      <c r="K902" s="9" t="s">
        <v>11</v>
      </c>
      <c r="L902" s="9" t="s">
        <v>16</v>
      </c>
      <c r="M902" s="9" t="s">
        <v>13</v>
      </c>
      <c r="N902" s="11" t="str">
        <f t="shared" si="74"/>
        <v>R1013</v>
      </c>
    </row>
    <row r="903" spans="1:14" x14ac:dyDescent="0.3">
      <c r="A903" s="9" t="s">
        <v>933</v>
      </c>
      <c r="B903" s="9">
        <v>1977</v>
      </c>
      <c r="C903" s="13">
        <f t="shared" si="70"/>
        <v>1977</v>
      </c>
      <c r="D903" s="9" t="s">
        <v>30</v>
      </c>
      <c r="E903" s="11" t="str">
        <f t="shared" si="71"/>
        <v>Dec</v>
      </c>
      <c r="F903" s="9">
        <v>1</v>
      </c>
      <c r="G903" s="14">
        <f t="shared" si="72"/>
        <v>28460</v>
      </c>
      <c r="H903" s="11">
        <f t="shared" si="73"/>
        <v>45</v>
      </c>
      <c r="I903" s="9">
        <v>0</v>
      </c>
      <c r="J903" s="30">
        <v>7348.14</v>
      </c>
      <c r="K903" s="9" t="s">
        <v>11</v>
      </c>
      <c r="L903" s="9" t="s">
        <v>16</v>
      </c>
      <c r="M903" s="9" t="s">
        <v>41</v>
      </c>
      <c r="N903" s="11" t="str">
        <f t="shared" si="74"/>
        <v>R1011</v>
      </c>
    </row>
    <row r="904" spans="1:14" x14ac:dyDescent="0.3">
      <c r="A904" s="9" t="s">
        <v>934</v>
      </c>
      <c r="B904" s="9">
        <v>1993</v>
      </c>
      <c r="C904" s="13">
        <f t="shared" si="70"/>
        <v>1993</v>
      </c>
      <c r="D904" s="9" t="s">
        <v>36</v>
      </c>
      <c r="E904" s="11" t="str">
        <f t="shared" si="71"/>
        <v>Oct</v>
      </c>
      <c r="F904" s="9">
        <v>5</v>
      </c>
      <c r="G904" s="14">
        <f t="shared" si="72"/>
        <v>34247</v>
      </c>
      <c r="H904" s="11">
        <f t="shared" si="73"/>
        <v>29</v>
      </c>
      <c r="I904" s="9">
        <v>0</v>
      </c>
      <c r="J904" s="30">
        <v>7349.12</v>
      </c>
      <c r="K904" s="9" t="s">
        <v>11</v>
      </c>
      <c r="L904" s="9" t="s">
        <v>11</v>
      </c>
      <c r="M904" s="9" t="s">
        <v>299</v>
      </c>
      <c r="N904" s="11" t="str">
        <f t="shared" si="74"/>
        <v>R1021</v>
      </c>
    </row>
    <row r="905" spans="1:14" x14ac:dyDescent="0.3">
      <c r="A905" s="9" t="s">
        <v>935</v>
      </c>
      <c r="B905" s="9">
        <v>1983</v>
      </c>
      <c r="C905" s="13">
        <f t="shared" si="70"/>
        <v>1983</v>
      </c>
      <c r="D905" s="9" t="s">
        <v>18</v>
      </c>
      <c r="E905" s="11" t="str">
        <f t="shared" si="71"/>
        <v>Jun</v>
      </c>
      <c r="F905" s="9">
        <v>21</v>
      </c>
      <c r="G905" s="14">
        <f t="shared" si="72"/>
        <v>30488</v>
      </c>
      <c r="H905" s="11">
        <f t="shared" si="73"/>
        <v>39</v>
      </c>
      <c r="I905" s="9">
        <v>3</v>
      </c>
      <c r="J905" s="30">
        <v>7357.49</v>
      </c>
      <c r="K905" s="9" t="s">
        <v>11</v>
      </c>
      <c r="L905" s="9" t="s">
        <v>11</v>
      </c>
      <c r="M905" s="9" t="s">
        <v>23</v>
      </c>
      <c r="N905" s="11" t="str">
        <f t="shared" si="74"/>
        <v>R1012</v>
      </c>
    </row>
    <row r="906" spans="1:14" x14ac:dyDescent="0.3">
      <c r="A906" s="9" t="s">
        <v>936</v>
      </c>
      <c r="B906" s="9">
        <v>1981</v>
      </c>
      <c r="C906" s="13">
        <f t="shared" si="70"/>
        <v>1981</v>
      </c>
      <c r="D906" s="9" t="s">
        <v>10</v>
      </c>
      <c r="E906" s="11" t="str">
        <f t="shared" si="71"/>
        <v>Jul</v>
      </c>
      <c r="F906" s="9">
        <v>16</v>
      </c>
      <c r="G906" s="14">
        <f t="shared" si="72"/>
        <v>29783</v>
      </c>
      <c r="H906" s="11">
        <f t="shared" si="73"/>
        <v>41</v>
      </c>
      <c r="I906" s="9">
        <v>1</v>
      </c>
      <c r="J906" s="30">
        <v>7358.18</v>
      </c>
      <c r="K906" s="9" t="s">
        <v>11</v>
      </c>
      <c r="L906" s="9" t="s">
        <v>12</v>
      </c>
      <c r="M906" s="9" t="s">
        <v>246</v>
      </c>
      <c r="N906" s="11" t="str">
        <f t="shared" si="74"/>
        <v>R1024</v>
      </c>
    </row>
    <row r="907" spans="1:14" x14ac:dyDescent="0.3">
      <c r="A907" s="9" t="s">
        <v>937</v>
      </c>
      <c r="B907" s="9">
        <v>1965</v>
      </c>
      <c r="C907" s="13">
        <f t="shared" si="70"/>
        <v>1965</v>
      </c>
      <c r="D907" s="9" t="s">
        <v>30</v>
      </c>
      <c r="E907" s="11" t="str">
        <f t="shared" si="71"/>
        <v>Dec</v>
      </c>
      <c r="F907" s="9">
        <v>9</v>
      </c>
      <c r="G907" s="14">
        <f t="shared" si="72"/>
        <v>24085</v>
      </c>
      <c r="H907" s="11">
        <f t="shared" si="73"/>
        <v>57</v>
      </c>
      <c r="I907" s="9">
        <v>0</v>
      </c>
      <c r="J907" s="30">
        <v>7362.31</v>
      </c>
      <c r="K907" s="9" t="s">
        <v>12</v>
      </c>
      <c r="L907" s="9" t="s">
        <v>12</v>
      </c>
      <c r="M907" s="9" t="s">
        <v>13</v>
      </c>
      <c r="N907" s="11" t="str">
        <f t="shared" si="74"/>
        <v>R1013</v>
      </c>
    </row>
    <row r="908" spans="1:14" x14ac:dyDescent="0.3">
      <c r="A908" s="9" t="s">
        <v>938</v>
      </c>
      <c r="B908" s="9">
        <v>1981</v>
      </c>
      <c r="C908" s="13">
        <f t="shared" si="70"/>
        <v>1981</v>
      </c>
      <c r="D908" s="9" t="s">
        <v>15</v>
      </c>
      <c r="E908" s="11" t="str">
        <f t="shared" si="71"/>
        <v>Nov</v>
      </c>
      <c r="F908" s="9">
        <v>24</v>
      </c>
      <c r="G908" s="14">
        <f t="shared" si="72"/>
        <v>29914</v>
      </c>
      <c r="H908" s="11">
        <f t="shared" si="73"/>
        <v>41</v>
      </c>
      <c r="I908" s="9">
        <v>2</v>
      </c>
      <c r="J908" s="30">
        <v>7371.77</v>
      </c>
      <c r="K908" s="9" t="s">
        <v>11</v>
      </c>
      <c r="L908" s="9" t="s">
        <v>16</v>
      </c>
      <c r="M908" s="9" t="s">
        <v>41</v>
      </c>
      <c r="N908" s="11" t="str">
        <f t="shared" si="74"/>
        <v>R1011</v>
      </c>
    </row>
    <row r="909" spans="1:14" x14ac:dyDescent="0.3">
      <c r="A909" s="9" t="s">
        <v>939</v>
      </c>
      <c r="B909" s="9">
        <v>1993</v>
      </c>
      <c r="C909" s="13">
        <f t="shared" si="70"/>
        <v>1993</v>
      </c>
      <c r="D909" s="9" t="s">
        <v>10</v>
      </c>
      <c r="E909" s="11" t="str">
        <f t="shared" si="71"/>
        <v>Jul</v>
      </c>
      <c r="F909" s="9">
        <v>22</v>
      </c>
      <c r="G909" s="14">
        <f t="shared" si="72"/>
        <v>34172</v>
      </c>
      <c r="H909" s="11">
        <f t="shared" si="73"/>
        <v>29</v>
      </c>
      <c r="I909" s="9">
        <v>0</v>
      </c>
      <c r="J909" s="30">
        <v>7388.85</v>
      </c>
      <c r="K909" s="9" t="s">
        <v>11</v>
      </c>
      <c r="L909" s="9" t="s">
        <v>11</v>
      </c>
      <c r="M909" s="9" t="s">
        <v>534</v>
      </c>
      <c r="N909" s="11" t="str">
        <f t="shared" si="74"/>
        <v>R1026</v>
      </c>
    </row>
    <row r="910" spans="1:14" x14ac:dyDescent="0.3">
      <c r="A910" s="9" t="s">
        <v>940</v>
      </c>
      <c r="B910" s="9">
        <v>1965</v>
      </c>
      <c r="C910" s="13">
        <f t="shared" si="70"/>
        <v>1965</v>
      </c>
      <c r="D910" s="9" t="s">
        <v>30</v>
      </c>
      <c r="E910" s="11" t="str">
        <f t="shared" si="71"/>
        <v>Dec</v>
      </c>
      <c r="F910" s="9">
        <v>5</v>
      </c>
      <c r="G910" s="14">
        <f t="shared" si="72"/>
        <v>24081</v>
      </c>
      <c r="H910" s="11">
        <f t="shared" si="73"/>
        <v>57</v>
      </c>
      <c r="I910" s="9">
        <v>0</v>
      </c>
      <c r="J910" s="30">
        <v>7403.98</v>
      </c>
      <c r="K910" s="9" t="s">
        <v>12</v>
      </c>
      <c r="L910" s="9" t="s">
        <v>11</v>
      </c>
      <c r="M910" s="9" t="s">
        <v>13</v>
      </c>
      <c r="N910" s="11" t="str">
        <f t="shared" si="74"/>
        <v>R1013</v>
      </c>
    </row>
    <row r="911" spans="1:14" x14ac:dyDescent="0.3">
      <c r="A911" s="9" t="s">
        <v>941</v>
      </c>
      <c r="B911" s="9">
        <v>1983</v>
      </c>
      <c r="C911" s="13">
        <f t="shared" si="70"/>
        <v>1983</v>
      </c>
      <c r="D911" s="9" t="s">
        <v>20</v>
      </c>
      <c r="E911" s="11" t="str">
        <f t="shared" si="71"/>
        <v>Sep</v>
      </c>
      <c r="F911" s="9">
        <v>19</v>
      </c>
      <c r="G911" s="14">
        <f t="shared" si="72"/>
        <v>30578</v>
      </c>
      <c r="H911" s="11">
        <f t="shared" si="73"/>
        <v>39</v>
      </c>
      <c r="I911" s="9">
        <v>3</v>
      </c>
      <c r="J911" s="30">
        <v>7418.52</v>
      </c>
      <c r="K911" s="9" t="s">
        <v>11</v>
      </c>
      <c r="L911" s="9" t="s">
        <v>11</v>
      </c>
      <c r="M911" s="9" t="s">
        <v>41</v>
      </c>
      <c r="N911" s="11" t="str">
        <f t="shared" si="74"/>
        <v>R1011</v>
      </c>
    </row>
    <row r="912" spans="1:14" x14ac:dyDescent="0.3">
      <c r="A912" s="9" t="s">
        <v>942</v>
      </c>
      <c r="B912" s="9">
        <v>1978</v>
      </c>
      <c r="C912" s="13">
        <f t="shared" si="70"/>
        <v>1978</v>
      </c>
      <c r="D912" s="9" t="s">
        <v>15</v>
      </c>
      <c r="E912" s="11" t="str">
        <f t="shared" si="71"/>
        <v>Nov</v>
      </c>
      <c r="F912" s="9">
        <v>12</v>
      </c>
      <c r="G912" s="14">
        <f t="shared" si="72"/>
        <v>28806</v>
      </c>
      <c r="H912" s="11">
        <f t="shared" si="73"/>
        <v>44</v>
      </c>
      <c r="I912" s="9">
        <v>0</v>
      </c>
      <c r="J912" s="30">
        <v>7419.48</v>
      </c>
      <c r="K912" s="9" t="s">
        <v>11</v>
      </c>
      <c r="L912" s="9" t="s">
        <v>11</v>
      </c>
      <c r="M912" s="9" t="s">
        <v>23</v>
      </c>
      <c r="N912" s="11" t="str">
        <f t="shared" si="74"/>
        <v>R1012</v>
      </c>
    </row>
    <row r="913" spans="1:14" x14ac:dyDescent="0.3">
      <c r="A913" s="9" t="s">
        <v>943</v>
      </c>
      <c r="B913" s="9">
        <v>1978</v>
      </c>
      <c r="C913" s="13">
        <f t="shared" si="70"/>
        <v>1978</v>
      </c>
      <c r="D913" s="9" t="s">
        <v>30</v>
      </c>
      <c r="E913" s="11" t="str">
        <f t="shared" si="71"/>
        <v>Dec</v>
      </c>
      <c r="F913" s="9">
        <v>2</v>
      </c>
      <c r="G913" s="14">
        <f t="shared" si="72"/>
        <v>28826</v>
      </c>
      <c r="H913" s="11">
        <f t="shared" si="73"/>
        <v>44</v>
      </c>
      <c r="I913" s="9">
        <v>0</v>
      </c>
      <c r="J913" s="30">
        <v>7421.19</v>
      </c>
      <c r="K913" s="9" t="s">
        <v>11</v>
      </c>
      <c r="L913" s="9" t="s">
        <v>12</v>
      </c>
      <c r="M913" s="9" t="s">
        <v>23</v>
      </c>
      <c r="N913" s="11" t="str">
        <f t="shared" si="74"/>
        <v>R1012</v>
      </c>
    </row>
    <row r="914" spans="1:14" x14ac:dyDescent="0.3">
      <c r="A914" s="9" t="s">
        <v>944</v>
      </c>
      <c r="B914" s="9">
        <v>1977</v>
      </c>
      <c r="C914" s="13">
        <f t="shared" si="70"/>
        <v>1977</v>
      </c>
      <c r="D914" s="9" t="s">
        <v>34</v>
      </c>
      <c r="E914" s="11" t="str">
        <f t="shared" si="71"/>
        <v>Aug</v>
      </c>
      <c r="F914" s="9">
        <v>25</v>
      </c>
      <c r="G914" s="14">
        <f t="shared" si="72"/>
        <v>28362</v>
      </c>
      <c r="H914" s="11">
        <f t="shared" si="73"/>
        <v>45</v>
      </c>
      <c r="I914" s="9">
        <v>1</v>
      </c>
      <c r="J914" s="30">
        <v>7441.05</v>
      </c>
      <c r="K914" s="9" t="s">
        <v>12</v>
      </c>
      <c r="L914" s="9" t="s">
        <v>11</v>
      </c>
      <c r="M914" s="9" t="s">
        <v>41</v>
      </c>
      <c r="N914" s="11" t="str">
        <f t="shared" si="74"/>
        <v>R1011</v>
      </c>
    </row>
    <row r="915" spans="1:14" x14ac:dyDescent="0.3">
      <c r="A915" s="9" t="s">
        <v>945</v>
      </c>
      <c r="B915" s="9">
        <v>1979</v>
      </c>
      <c r="C915" s="13">
        <f t="shared" si="70"/>
        <v>1979</v>
      </c>
      <c r="D915" s="9" t="s">
        <v>20</v>
      </c>
      <c r="E915" s="11" t="str">
        <f t="shared" si="71"/>
        <v>Sep</v>
      </c>
      <c r="F915" s="9">
        <v>1</v>
      </c>
      <c r="G915" s="14">
        <f t="shared" si="72"/>
        <v>29099</v>
      </c>
      <c r="H915" s="11">
        <f t="shared" si="73"/>
        <v>43</v>
      </c>
      <c r="I915" s="9">
        <v>2</v>
      </c>
      <c r="J915" s="30">
        <v>7441.5</v>
      </c>
      <c r="K915" s="9" t="s">
        <v>12</v>
      </c>
      <c r="L915" s="9" t="s">
        <v>11</v>
      </c>
      <c r="M915" s="9" t="s">
        <v>41</v>
      </c>
      <c r="N915" s="11" t="str">
        <f t="shared" si="74"/>
        <v>R1011</v>
      </c>
    </row>
    <row r="916" spans="1:14" x14ac:dyDescent="0.3">
      <c r="A916" s="9" t="s">
        <v>946</v>
      </c>
      <c r="B916" s="9">
        <v>1980</v>
      </c>
      <c r="C916" s="13">
        <f t="shared" si="70"/>
        <v>1980</v>
      </c>
      <c r="D916" s="9" t="s">
        <v>10</v>
      </c>
      <c r="E916" s="11" t="str">
        <f t="shared" si="71"/>
        <v>Jul</v>
      </c>
      <c r="F916" s="9">
        <v>7</v>
      </c>
      <c r="G916" s="14">
        <f t="shared" si="72"/>
        <v>29409</v>
      </c>
      <c r="H916" s="11">
        <f t="shared" si="73"/>
        <v>42</v>
      </c>
      <c r="I916" s="9">
        <v>1</v>
      </c>
      <c r="J916" s="30">
        <v>7443.64</v>
      </c>
      <c r="K916" s="9" t="s">
        <v>11</v>
      </c>
      <c r="L916" s="9" t="s">
        <v>12</v>
      </c>
      <c r="M916" s="9" t="s">
        <v>23</v>
      </c>
      <c r="N916" s="11" t="str">
        <f t="shared" si="74"/>
        <v>R1012</v>
      </c>
    </row>
    <row r="917" spans="1:14" x14ac:dyDescent="0.3">
      <c r="A917" s="9" t="s">
        <v>947</v>
      </c>
      <c r="B917" s="9">
        <v>1977</v>
      </c>
      <c r="C917" s="13">
        <f t="shared" si="70"/>
        <v>1977</v>
      </c>
      <c r="D917" s="9" t="s">
        <v>20</v>
      </c>
      <c r="E917" s="11" t="str">
        <f t="shared" si="71"/>
        <v>Sep</v>
      </c>
      <c r="F917" s="9">
        <v>25</v>
      </c>
      <c r="G917" s="14">
        <f t="shared" si="72"/>
        <v>28393</v>
      </c>
      <c r="H917" s="11">
        <f t="shared" si="73"/>
        <v>45</v>
      </c>
      <c r="I917" s="9">
        <v>1</v>
      </c>
      <c r="J917" s="30">
        <v>7445.92</v>
      </c>
      <c r="K917" s="9" t="s">
        <v>12</v>
      </c>
      <c r="L917" s="9" t="s">
        <v>16</v>
      </c>
      <c r="M917" s="9" t="s">
        <v>41</v>
      </c>
      <c r="N917" s="11" t="str">
        <f t="shared" si="74"/>
        <v>R1011</v>
      </c>
    </row>
    <row r="918" spans="1:14" x14ac:dyDescent="0.3">
      <c r="A918" s="9" t="s">
        <v>948</v>
      </c>
      <c r="B918" s="9">
        <v>1977</v>
      </c>
      <c r="C918" s="13">
        <f t="shared" si="70"/>
        <v>1977</v>
      </c>
      <c r="D918" s="9" t="s">
        <v>20</v>
      </c>
      <c r="E918" s="11" t="str">
        <f t="shared" si="71"/>
        <v>Sep</v>
      </c>
      <c r="F918" s="9">
        <v>30</v>
      </c>
      <c r="G918" s="14">
        <f t="shared" si="72"/>
        <v>28398</v>
      </c>
      <c r="H918" s="11">
        <f t="shared" si="73"/>
        <v>45</v>
      </c>
      <c r="I918" s="9">
        <v>0</v>
      </c>
      <c r="J918" s="30">
        <v>7448.4</v>
      </c>
      <c r="K918" s="9" t="s">
        <v>12</v>
      </c>
      <c r="L918" s="9" t="s">
        <v>12</v>
      </c>
      <c r="M918" s="9" t="s">
        <v>355</v>
      </c>
      <c r="N918" s="11" t="str">
        <f t="shared" si="74"/>
        <v>R1017</v>
      </c>
    </row>
    <row r="919" spans="1:14" x14ac:dyDescent="0.3">
      <c r="A919" s="9" t="s">
        <v>949</v>
      </c>
      <c r="B919" s="9">
        <v>2001</v>
      </c>
      <c r="C919" s="13">
        <f t="shared" si="70"/>
        <v>2001</v>
      </c>
      <c r="D919" s="9" t="s">
        <v>18</v>
      </c>
      <c r="E919" s="11" t="str">
        <f t="shared" si="71"/>
        <v>Jun</v>
      </c>
      <c r="F919" s="9">
        <v>1</v>
      </c>
      <c r="G919" s="14">
        <f t="shared" si="72"/>
        <v>37043</v>
      </c>
      <c r="H919" s="11">
        <f t="shared" si="73"/>
        <v>22</v>
      </c>
      <c r="I919" s="9">
        <v>0</v>
      </c>
      <c r="J919" s="30">
        <v>7450.36</v>
      </c>
      <c r="K919" s="9" t="s">
        <v>11</v>
      </c>
      <c r="L919" s="9" t="s">
        <v>11</v>
      </c>
      <c r="M919" s="9" t="s">
        <v>23</v>
      </c>
      <c r="N919" s="11" t="str">
        <f t="shared" si="74"/>
        <v>R1012</v>
      </c>
    </row>
    <row r="920" spans="1:14" x14ac:dyDescent="0.3">
      <c r="A920" s="9" t="s">
        <v>950</v>
      </c>
      <c r="B920" s="9">
        <v>1967</v>
      </c>
      <c r="C920" s="13">
        <f t="shared" si="70"/>
        <v>1967</v>
      </c>
      <c r="D920" s="9" t="s">
        <v>34</v>
      </c>
      <c r="E920" s="11" t="str">
        <f t="shared" si="71"/>
        <v>Aug</v>
      </c>
      <c r="F920" s="9">
        <v>4</v>
      </c>
      <c r="G920" s="14">
        <f t="shared" si="72"/>
        <v>24688</v>
      </c>
      <c r="H920" s="11">
        <f t="shared" si="73"/>
        <v>55</v>
      </c>
      <c r="I920" s="9">
        <v>0</v>
      </c>
      <c r="J920" s="30">
        <v>7463.51</v>
      </c>
      <c r="K920" s="9" t="s">
        <v>12</v>
      </c>
      <c r="L920" s="9" t="s">
        <v>12</v>
      </c>
      <c r="M920" s="9" t="s">
        <v>13</v>
      </c>
      <c r="N920" s="11" t="str">
        <f t="shared" si="74"/>
        <v>R1013</v>
      </c>
    </row>
    <row r="921" spans="1:14" x14ac:dyDescent="0.3">
      <c r="A921" s="9" t="s">
        <v>951</v>
      </c>
      <c r="B921" s="9">
        <v>1996</v>
      </c>
      <c r="C921" s="13">
        <f t="shared" si="70"/>
        <v>1996</v>
      </c>
      <c r="D921" s="9" t="s">
        <v>18</v>
      </c>
      <c r="E921" s="11" t="str">
        <f t="shared" si="71"/>
        <v>Jun</v>
      </c>
      <c r="F921" s="9">
        <v>14</v>
      </c>
      <c r="G921" s="14">
        <f t="shared" si="72"/>
        <v>35230</v>
      </c>
      <c r="H921" s="11">
        <f t="shared" si="73"/>
        <v>26</v>
      </c>
      <c r="I921" s="9">
        <v>0</v>
      </c>
      <c r="J921" s="30">
        <v>7487.38</v>
      </c>
      <c r="K921" s="9" t="s">
        <v>11</v>
      </c>
      <c r="L921" s="9" t="s">
        <v>12</v>
      </c>
      <c r="M921" s="9" t="s">
        <v>23</v>
      </c>
      <c r="N921" s="11" t="str">
        <f t="shared" si="74"/>
        <v>R1012</v>
      </c>
    </row>
    <row r="922" spans="1:14" x14ac:dyDescent="0.3">
      <c r="A922" s="9" t="s">
        <v>952</v>
      </c>
      <c r="B922" s="9">
        <v>1988</v>
      </c>
      <c r="C922" s="13">
        <f t="shared" si="70"/>
        <v>1988</v>
      </c>
      <c r="D922" s="9" t="s">
        <v>30</v>
      </c>
      <c r="E922" s="11" t="str">
        <f t="shared" si="71"/>
        <v>Dec</v>
      </c>
      <c r="F922" s="9">
        <v>15</v>
      </c>
      <c r="G922" s="14">
        <f t="shared" si="72"/>
        <v>32492</v>
      </c>
      <c r="H922" s="11">
        <f t="shared" si="73"/>
        <v>34</v>
      </c>
      <c r="I922" s="9">
        <v>3</v>
      </c>
      <c r="J922" s="30">
        <v>7494.63</v>
      </c>
      <c r="K922" s="9" t="s">
        <v>11</v>
      </c>
      <c r="L922" s="9" t="s">
        <v>12</v>
      </c>
      <c r="M922" s="9" t="s">
        <v>199</v>
      </c>
      <c r="N922" s="11" t="str">
        <f t="shared" si="74"/>
        <v>R1025</v>
      </c>
    </row>
    <row r="923" spans="1:14" x14ac:dyDescent="0.3">
      <c r="A923" s="9" t="s">
        <v>953</v>
      </c>
      <c r="B923" s="9">
        <v>1997</v>
      </c>
      <c r="C923" s="13">
        <f t="shared" si="70"/>
        <v>1997</v>
      </c>
      <c r="D923" s="9" t="s">
        <v>36</v>
      </c>
      <c r="E923" s="11" t="str">
        <f t="shared" si="71"/>
        <v>Oct</v>
      </c>
      <c r="F923" s="9">
        <v>28</v>
      </c>
      <c r="G923" s="14">
        <f t="shared" si="72"/>
        <v>35731</v>
      </c>
      <c r="H923" s="11">
        <f t="shared" si="73"/>
        <v>25</v>
      </c>
      <c r="I923" s="9">
        <v>0</v>
      </c>
      <c r="J923" s="30">
        <v>7504.3</v>
      </c>
      <c r="K923" s="9" t="s">
        <v>11</v>
      </c>
      <c r="L923" s="9" t="s">
        <v>16</v>
      </c>
      <c r="M923" s="9" t="s">
        <v>23</v>
      </c>
      <c r="N923" s="11" t="str">
        <f t="shared" si="74"/>
        <v>R1012</v>
      </c>
    </row>
    <row r="924" spans="1:14" x14ac:dyDescent="0.3">
      <c r="A924" s="9" t="s">
        <v>954</v>
      </c>
      <c r="B924" s="9">
        <v>1983</v>
      </c>
      <c r="C924" s="13">
        <f t="shared" si="70"/>
        <v>1983</v>
      </c>
      <c r="D924" s="9" t="s">
        <v>10</v>
      </c>
      <c r="E924" s="11" t="str">
        <f t="shared" si="71"/>
        <v>Jul</v>
      </c>
      <c r="F924" s="9">
        <v>10</v>
      </c>
      <c r="G924" s="14">
        <f t="shared" si="72"/>
        <v>30507</v>
      </c>
      <c r="H924" s="11">
        <f t="shared" si="73"/>
        <v>39</v>
      </c>
      <c r="I924" s="9">
        <v>4</v>
      </c>
      <c r="J924" s="30">
        <v>7512.27</v>
      </c>
      <c r="K924" s="9" t="s">
        <v>12</v>
      </c>
      <c r="L924" s="9" t="s">
        <v>11</v>
      </c>
      <c r="M924" s="9" t="s">
        <v>41</v>
      </c>
      <c r="N924" s="11" t="str">
        <f t="shared" si="74"/>
        <v>R1011</v>
      </c>
    </row>
    <row r="925" spans="1:14" x14ac:dyDescent="0.3">
      <c r="A925" s="9" t="s">
        <v>955</v>
      </c>
      <c r="B925" s="9">
        <v>1978</v>
      </c>
      <c r="C925" s="13">
        <f t="shared" si="70"/>
        <v>1978</v>
      </c>
      <c r="D925" s="9" t="s">
        <v>36</v>
      </c>
      <c r="E925" s="11" t="str">
        <f t="shared" si="71"/>
        <v>Oct</v>
      </c>
      <c r="F925" s="9">
        <v>18</v>
      </c>
      <c r="G925" s="14">
        <f t="shared" si="72"/>
        <v>28781</v>
      </c>
      <c r="H925" s="11">
        <f t="shared" si="73"/>
        <v>44</v>
      </c>
      <c r="I925" s="9">
        <v>1</v>
      </c>
      <c r="J925" s="30">
        <v>7518.03</v>
      </c>
      <c r="K925" s="9" t="s">
        <v>11</v>
      </c>
      <c r="L925" s="9" t="s">
        <v>12</v>
      </c>
      <c r="M925" s="9" t="s">
        <v>23</v>
      </c>
      <c r="N925" s="11" t="str">
        <f t="shared" si="74"/>
        <v>R1012</v>
      </c>
    </row>
    <row r="926" spans="1:14" x14ac:dyDescent="0.3">
      <c r="A926" s="9" t="s">
        <v>956</v>
      </c>
      <c r="B926" s="9">
        <v>1976</v>
      </c>
      <c r="C926" s="13">
        <f t="shared" si="70"/>
        <v>1976</v>
      </c>
      <c r="D926" s="9" t="s">
        <v>36</v>
      </c>
      <c r="E926" s="11" t="str">
        <f t="shared" si="71"/>
        <v>Oct</v>
      </c>
      <c r="F926" s="9">
        <v>10</v>
      </c>
      <c r="G926" s="14">
        <f t="shared" si="72"/>
        <v>28043</v>
      </c>
      <c r="H926" s="11">
        <f t="shared" si="73"/>
        <v>46</v>
      </c>
      <c r="I926" s="9">
        <v>0</v>
      </c>
      <c r="J926" s="30">
        <v>7526.71</v>
      </c>
      <c r="K926" s="9" t="s">
        <v>12</v>
      </c>
      <c r="L926" s="9" t="s">
        <v>16</v>
      </c>
      <c r="M926" s="9" t="s">
        <v>23</v>
      </c>
      <c r="N926" s="11" t="str">
        <f t="shared" si="74"/>
        <v>R1012</v>
      </c>
    </row>
    <row r="927" spans="1:14" x14ac:dyDescent="0.3">
      <c r="A927" s="9" t="s">
        <v>957</v>
      </c>
      <c r="B927" s="9">
        <v>1978</v>
      </c>
      <c r="C927" s="13">
        <f t="shared" si="70"/>
        <v>1978</v>
      </c>
      <c r="D927" s="9" t="s">
        <v>30</v>
      </c>
      <c r="E927" s="11" t="str">
        <f t="shared" si="71"/>
        <v>Dec</v>
      </c>
      <c r="F927" s="9">
        <v>14</v>
      </c>
      <c r="G927" s="14">
        <f t="shared" si="72"/>
        <v>28838</v>
      </c>
      <c r="H927" s="11">
        <f t="shared" si="73"/>
        <v>44</v>
      </c>
      <c r="I927" s="9">
        <v>2</v>
      </c>
      <c r="J927" s="30">
        <v>7531.7</v>
      </c>
      <c r="K927" s="9" t="s">
        <v>11</v>
      </c>
      <c r="L927" s="9" t="s">
        <v>16</v>
      </c>
      <c r="M927" s="9" t="s">
        <v>13</v>
      </c>
      <c r="N927" s="11" t="str">
        <f t="shared" si="74"/>
        <v>R1013</v>
      </c>
    </row>
    <row r="928" spans="1:14" x14ac:dyDescent="0.3">
      <c r="A928" s="9" t="s">
        <v>958</v>
      </c>
      <c r="B928" s="9">
        <v>1984</v>
      </c>
      <c r="C928" s="13">
        <f t="shared" si="70"/>
        <v>1984</v>
      </c>
      <c r="D928" s="9" t="s">
        <v>34</v>
      </c>
      <c r="E928" s="11" t="str">
        <f t="shared" si="71"/>
        <v>Aug</v>
      </c>
      <c r="F928" s="9">
        <v>22</v>
      </c>
      <c r="G928" s="14">
        <f t="shared" si="72"/>
        <v>30916</v>
      </c>
      <c r="H928" s="11">
        <f t="shared" si="73"/>
        <v>38</v>
      </c>
      <c r="I928" s="9">
        <v>3</v>
      </c>
      <c r="J928" s="30">
        <v>7537.16</v>
      </c>
      <c r="K928" s="9" t="s">
        <v>11</v>
      </c>
      <c r="L928" s="9" t="s">
        <v>11</v>
      </c>
      <c r="M928" s="9" t="s">
        <v>23</v>
      </c>
      <c r="N928" s="11" t="str">
        <f t="shared" si="74"/>
        <v>R1012</v>
      </c>
    </row>
    <row r="929" spans="1:14" x14ac:dyDescent="0.3">
      <c r="A929" s="9" t="s">
        <v>959</v>
      </c>
      <c r="B929" s="9">
        <v>1988</v>
      </c>
      <c r="C929" s="13">
        <f t="shared" si="70"/>
        <v>1988</v>
      </c>
      <c r="D929" s="9" t="s">
        <v>30</v>
      </c>
      <c r="E929" s="11" t="str">
        <f t="shared" si="71"/>
        <v>Dec</v>
      </c>
      <c r="F929" s="9">
        <v>15</v>
      </c>
      <c r="G929" s="14">
        <f t="shared" si="72"/>
        <v>32492</v>
      </c>
      <c r="H929" s="11">
        <f t="shared" si="73"/>
        <v>34</v>
      </c>
      <c r="I929" s="9">
        <v>3</v>
      </c>
      <c r="J929" s="30">
        <v>7538.52</v>
      </c>
      <c r="K929" s="9" t="s">
        <v>11</v>
      </c>
      <c r="L929" s="9" t="s">
        <v>11</v>
      </c>
      <c r="M929" s="9" t="s">
        <v>23</v>
      </c>
      <c r="N929" s="11" t="str">
        <f t="shared" si="74"/>
        <v>R1012</v>
      </c>
    </row>
    <row r="930" spans="1:14" x14ac:dyDescent="0.3">
      <c r="A930" s="9" t="s">
        <v>960</v>
      </c>
      <c r="B930" s="9">
        <v>1994</v>
      </c>
      <c r="C930" s="13">
        <f t="shared" si="70"/>
        <v>1994</v>
      </c>
      <c r="D930" s="9" t="s">
        <v>34</v>
      </c>
      <c r="E930" s="11" t="str">
        <f t="shared" si="71"/>
        <v>Aug</v>
      </c>
      <c r="F930" s="9">
        <v>14</v>
      </c>
      <c r="G930" s="14">
        <f t="shared" si="72"/>
        <v>34560</v>
      </c>
      <c r="H930" s="11">
        <f t="shared" si="73"/>
        <v>28</v>
      </c>
      <c r="I930" s="9">
        <v>0</v>
      </c>
      <c r="J930" s="30">
        <v>7567.13</v>
      </c>
      <c r="K930" s="9" t="s">
        <v>11</v>
      </c>
      <c r="L930" s="9" t="s">
        <v>11</v>
      </c>
      <c r="M930" s="9" t="s">
        <v>299</v>
      </c>
      <c r="N930" s="11" t="str">
        <f t="shared" si="74"/>
        <v>R1021</v>
      </c>
    </row>
    <row r="931" spans="1:14" x14ac:dyDescent="0.3">
      <c r="A931" s="9" t="s">
        <v>961</v>
      </c>
      <c r="B931" s="9">
        <v>1967</v>
      </c>
      <c r="C931" s="13">
        <f t="shared" si="70"/>
        <v>1967</v>
      </c>
      <c r="D931" s="9" t="s">
        <v>10</v>
      </c>
      <c r="E931" s="11" t="str">
        <f t="shared" si="71"/>
        <v>Jul</v>
      </c>
      <c r="F931" s="9">
        <v>17</v>
      </c>
      <c r="G931" s="14">
        <f t="shared" si="72"/>
        <v>24670</v>
      </c>
      <c r="H931" s="11">
        <f t="shared" si="73"/>
        <v>55</v>
      </c>
      <c r="I931" s="9">
        <v>0</v>
      </c>
      <c r="J931" s="30">
        <v>7585.62</v>
      </c>
      <c r="K931" s="9" t="s">
        <v>12</v>
      </c>
      <c r="L931" s="9" t="s">
        <v>11</v>
      </c>
      <c r="M931" s="9" t="s">
        <v>13</v>
      </c>
      <c r="N931" s="11" t="str">
        <f t="shared" si="74"/>
        <v>R1013</v>
      </c>
    </row>
    <row r="932" spans="1:14" x14ac:dyDescent="0.3">
      <c r="A932" s="9" t="s">
        <v>962</v>
      </c>
      <c r="B932" s="9">
        <v>1997</v>
      </c>
      <c r="C932" s="13">
        <f t="shared" si="70"/>
        <v>1997</v>
      </c>
      <c r="D932" s="9" t="s">
        <v>20</v>
      </c>
      <c r="E932" s="11" t="str">
        <f t="shared" si="71"/>
        <v>Sep</v>
      </c>
      <c r="F932" s="9">
        <v>30</v>
      </c>
      <c r="G932" s="14">
        <f t="shared" si="72"/>
        <v>35703</v>
      </c>
      <c r="H932" s="11">
        <f t="shared" si="73"/>
        <v>25</v>
      </c>
      <c r="I932" s="9">
        <v>0</v>
      </c>
      <c r="J932" s="30">
        <v>7607.03</v>
      </c>
      <c r="K932" s="9" t="s">
        <v>11</v>
      </c>
      <c r="L932" s="9" t="s">
        <v>11</v>
      </c>
      <c r="M932" s="9" t="s">
        <v>23</v>
      </c>
      <c r="N932" s="11" t="str">
        <f t="shared" si="74"/>
        <v>R1012</v>
      </c>
    </row>
    <row r="933" spans="1:14" x14ac:dyDescent="0.3">
      <c r="A933" s="9" t="s">
        <v>963</v>
      </c>
      <c r="B933" s="9">
        <v>1968</v>
      </c>
      <c r="C933" s="13">
        <f t="shared" si="70"/>
        <v>1968</v>
      </c>
      <c r="D933" s="9" t="s">
        <v>10</v>
      </c>
      <c r="E933" s="11" t="str">
        <f t="shared" si="71"/>
        <v>Jul</v>
      </c>
      <c r="F933" s="9">
        <v>3</v>
      </c>
      <c r="G933" s="14">
        <f t="shared" si="72"/>
        <v>25022</v>
      </c>
      <c r="H933" s="11">
        <f t="shared" si="73"/>
        <v>54</v>
      </c>
      <c r="I933" s="9">
        <v>0</v>
      </c>
      <c r="J933" s="30">
        <v>7609.6</v>
      </c>
      <c r="K933" s="9" t="s">
        <v>12</v>
      </c>
      <c r="L933" s="9" t="s">
        <v>11</v>
      </c>
      <c r="M933" s="9" t="s">
        <v>23</v>
      </c>
      <c r="N933" s="11" t="str">
        <f t="shared" si="74"/>
        <v>R1012</v>
      </c>
    </row>
    <row r="934" spans="1:14" x14ac:dyDescent="0.3">
      <c r="A934" s="9" t="s">
        <v>964</v>
      </c>
      <c r="B934" s="9">
        <v>1996</v>
      </c>
      <c r="C934" s="13">
        <f t="shared" si="70"/>
        <v>1996</v>
      </c>
      <c r="D934" s="9" t="s">
        <v>20</v>
      </c>
      <c r="E934" s="11" t="str">
        <f t="shared" si="71"/>
        <v>Sep</v>
      </c>
      <c r="F934" s="9">
        <v>17</v>
      </c>
      <c r="G934" s="14">
        <f t="shared" si="72"/>
        <v>35325</v>
      </c>
      <c r="H934" s="11">
        <f t="shared" si="73"/>
        <v>26</v>
      </c>
      <c r="I934" s="9">
        <v>0</v>
      </c>
      <c r="J934" s="30">
        <v>7623.13</v>
      </c>
      <c r="K934" s="9" t="s">
        <v>11</v>
      </c>
      <c r="L934" s="9" t="s">
        <v>12</v>
      </c>
      <c r="M934" s="9" t="s">
        <v>41</v>
      </c>
      <c r="N934" s="11" t="str">
        <f t="shared" si="74"/>
        <v>R1011</v>
      </c>
    </row>
    <row r="935" spans="1:14" x14ac:dyDescent="0.3">
      <c r="A935" s="9" t="s">
        <v>965</v>
      </c>
      <c r="B935" s="9">
        <v>1978</v>
      </c>
      <c r="C935" s="13">
        <f t="shared" si="70"/>
        <v>1978</v>
      </c>
      <c r="D935" s="9" t="s">
        <v>15</v>
      </c>
      <c r="E935" s="11" t="str">
        <f t="shared" si="71"/>
        <v>Nov</v>
      </c>
      <c r="F935" s="9">
        <v>28</v>
      </c>
      <c r="G935" s="14">
        <f t="shared" si="72"/>
        <v>28822</v>
      </c>
      <c r="H935" s="11">
        <f t="shared" si="73"/>
        <v>44</v>
      </c>
      <c r="I935" s="9">
        <v>1</v>
      </c>
      <c r="J935" s="30">
        <v>7623.52</v>
      </c>
      <c r="K935" s="9" t="s">
        <v>11</v>
      </c>
      <c r="L935" s="9" t="s">
        <v>16</v>
      </c>
      <c r="M935" s="9" t="s">
        <v>41</v>
      </c>
      <c r="N935" s="11" t="str">
        <f t="shared" si="74"/>
        <v>R1011</v>
      </c>
    </row>
    <row r="936" spans="1:14" x14ac:dyDescent="0.3">
      <c r="A936" s="9" t="s">
        <v>966</v>
      </c>
      <c r="B936" s="9">
        <v>1978</v>
      </c>
      <c r="C936" s="13">
        <f t="shared" si="70"/>
        <v>1978</v>
      </c>
      <c r="D936" s="9" t="s">
        <v>15</v>
      </c>
      <c r="E936" s="11" t="str">
        <f t="shared" si="71"/>
        <v>Nov</v>
      </c>
      <c r="F936" s="9">
        <v>6</v>
      </c>
      <c r="G936" s="14">
        <f t="shared" si="72"/>
        <v>28800</v>
      </c>
      <c r="H936" s="11">
        <f t="shared" si="73"/>
        <v>44</v>
      </c>
      <c r="I936" s="9">
        <v>1</v>
      </c>
      <c r="J936" s="30">
        <v>7624.63</v>
      </c>
      <c r="K936" s="9" t="s">
        <v>11</v>
      </c>
      <c r="L936" s="9" t="s">
        <v>16</v>
      </c>
      <c r="M936" s="9" t="s">
        <v>41</v>
      </c>
      <c r="N936" s="11" t="str">
        <f t="shared" si="74"/>
        <v>R1011</v>
      </c>
    </row>
    <row r="937" spans="1:14" x14ac:dyDescent="0.3">
      <c r="A937" s="9" t="s">
        <v>967</v>
      </c>
      <c r="B937" s="9">
        <v>1978</v>
      </c>
      <c r="C937" s="13">
        <f t="shared" si="70"/>
        <v>1978</v>
      </c>
      <c r="D937" s="9" t="s">
        <v>15</v>
      </c>
      <c r="E937" s="11" t="str">
        <f t="shared" si="71"/>
        <v>Nov</v>
      </c>
      <c r="F937" s="9">
        <v>29</v>
      </c>
      <c r="G937" s="14">
        <f t="shared" si="72"/>
        <v>28823</v>
      </c>
      <c r="H937" s="11">
        <f t="shared" si="73"/>
        <v>44</v>
      </c>
      <c r="I937" s="9">
        <v>1</v>
      </c>
      <c r="J937" s="30">
        <v>7626.99</v>
      </c>
      <c r="K937" s="9" t="s">
        <v>11</v>
      </c>
      <c r="L937" s="9" t="s">
        <v>11</v>
      </c>
      <c r="M937" s="9" t="s">
        <v>41</v>
      </c>
      <c r="N937" s="11" t="str">
        <f t="shared" si="74"/>
        <v>R1011</v>
      </c>
    </row>
    <row r="938" spans="1:14" x14ac:dyDescent="0.3">
      <c r="A938" s="9" t="s">
        <v>968</v>
      </c>
      <c r="B938" s="9">
        <v>1978</v>
      </c>
      <c r="C938" s="13">
        <f t="shared" si="70"/>
        <v>1978</v>
      </c>
      <c r="D938" s="9" t="s">
        <v>34</v>
      </c>
      <c r="E938" s="11" t="str">
        <f t="shared" si="71"/>
        <v>Aug</v>
      </c>
      <c r="F938" s="9">
        <v>24</v>
      </c>
      <c r="G938" s="14">
        <f t="shared" si="72"/>
        <v>28726</v>
      </c>
      <c r="H938" s="11">
        <f t="shared" si="73"/>
        <v>44</v>
      </c>
      <c r="I938" s="9">
        <v>1</v>
      </c>
      <c r="J938" s="30">
        <v>7633.72</v>
      </c>
      <c r="K938" s="9" t="s">
        <v>11</v>
      </c>
      <c r="L938" s="9" t="s">
        <v>16</v>
      </c>
      <c r="M938" s="9" t="s">
        <v>13</v>
      </c>
      <c r="N938" s="11" t="str">
        <f t="shared" si="74"/>
        <v>R1013</v>
      </c>
    </row>
    <row r="939" spans="1:14" x14ac:dyDescent="0.3">
      <c r="A939" s="9" t="s">
        <v>969</v>
      </c>
      <c r="B939" s="9">
        <v>2001</v>
      </c>
      <c r="C939" s="13">
        <f t="shared" si="70"/>
        <v>2001</v>
      </c>
      <c r="D939" s="9" t="s">
        <v>30</v>
      </c>
      <c r="E939" s="11" t="str">
        <f t="shared" si="71"/>
        <v>Dec</v>
      </c>
      <c r="F939" s="9">
        <v>13</v>
      </c>
      <c r="G939" s="14">
        <f t="shared" si="72"/>
        <v>37238</v>
      </c>
      <c r="H939" s="11">
        <f t="shared" si="73"/>
        <v>21</v>
      </c>
      <c r="I939" s="9">
        <v>0</v>
      </c>
      <c r="J939" s="30">
        <v>7636.92</v>
      </c>
      <c r="K939" s="9" t="s">
        <v>11</v>
      </c>
      <c r="L939" s="9" t="s">
        <v>12</v>
      </c>
      <c r="M939" s="9" t="s">
        <v>23</v>
      </c>
      <c r="N939" s="11" t="str">
        <f t="shared" si="74"/>
        <v>R1012</v>
      </c>
    </row>
    <row r="940" spans="1:14" x14ac:dyDescent="0.3">
      <c r="A940" s="9" t="s">
        <v>970</v>
      </c>
      <c r="B940" s="9">
        <v>1980</v>
      </c>
      <c r="C940" s="13">
        <f t="shared" si="70"/>
        <v>1980</v>
      </c>
      <c r="D940" s="9" t="s">
        <v>18</v>
      </c>
      <c r="E940" s="11" t="str">
        <f t="shared" si="71"/>
        <v>Jun</v>
      </c>
      <c r="F940" s="9">
        <v>20</v>
      </c>
      <c r="G940" s="14">
        <f t="shared" si="72"/>
        <v>29392</v>
      </c>
      <c r="H940" s="11">
        <f t="shared" si="73"/>
        <v>42</v>
      </c>
      <c r="I940" s="9">
        <v>1</v>
      </c>
      <c r="J940" s="30">
        <v>7639.42</v>
      </c>
      <c r="K940" s="9" t="s">
        <v>11</v>
      </c>
      <c r="L940" s="9" t="s">
        <v>11</v>
      </c>
      <c r="M940" s="9" t="s">
        <v>246</v>
      </c>
      <c r="N940" s="11" t="str">
        <f t="shared" si="74"/>
        <v>R1024</v>
      </c>
    </row>
    <row r="941" spans="1:14" x14ac:dyDescent="0.3">
      <c r="A941" s="9" t="s">
        <v>971</v>
      </c>
      <c r="B941" s="9">
        <v>1980</v>
      </c>
      <c r="C941" s="13">
        <f t="shared" si="70"/>
        <v>1980</v>
      </c>
      <c r="D941" s="9" t="s">
        <v>10</v>
      </c>
      <c r="E941" s="11" t="str">
        <f t="shared" si="71"/>
        <v>Jul</v>
      </c>
      <c r="F941" s="9">
        <v>24</v>
      </c>
      <c r="G941" s="14">
        <f t="shared" si="72"/>
        <v>29426</v>
      </c>
      <c r="H941" s="11">
        <f t="shared" si="73"/>
        <v>42</v>
      </c>
      <c r="I941" s="9">
        <v>2</v>
      </c>
      <c r="J941" s="30">
        <v>7640.31</v>
      </c>
      <c r="K941" s="9" t="s">
        <v>11</v>
      </c>
      <c r="L941" s="9" t="s">
        <v>16</v>
      </c>
      <c r="M941" s="9" t="s">
        <v>13</v>
      </c>
      <c r="N941" s="11" t="str">
        <f t="shared" si="74"/>
        <v>R1013</v>
      </c>
    </row>
    <row r="942" spans="1:14" x14ac:dyDescent="0.3">
      <c r="A942" s="9" t="s">
        <v>972</v>
      </c>
      <c r="B942" s="9">
        <v>1999</v>
      </c>
      <c r="C942" s="13">
        <f t="shared" si="70"/>
        <v>1999</v>
      </c>
      <c r="D942" s="9" t="s">
        <v>18</v>
      </c>
      <c r="E942" s="11" t="str">
        <f t="shared" si="71"/>
        <v>Jun</v>
      </c>
      <c r="F942" s="9">
        <v>15</v>
      </c>
      <c r="G942" s="14">
        <f t="shared" si="72"/>
        <v>36326</v>
      </c>
      <c r="H942" s="11">
        <f t="shared" si="73"/>
        <v>23</v>
      </c>
      <c r="I942" s="9">
        <v>0</v>
      </c>
      <c r="J942" s="30">
        <v>7642.05</v>
      </c>
      <c r="K942" s="9" t="s">
        <v>11</v>
      </c>
      <c r="L942" s="9" t="s">
        <v>11</v>
      </c>
      <c r="M942" s="9" t="s">
        <v>534</v>
      </c>
      <c r="N942" s="11" t="str">
        <f t="shared" si="74"/>
        <v>R1026</v>
      </c>
    </row>
    <row r="943" spans="1:14" x14ac:dyDescent="0.3">
      <c r="A943" s="9" t="s">
        <v>973</v>
      </c>
      <c r="B943" s="9">
        <v>1980</v>
      </c>
      <c r="C943" s="13">
        <f t="shared" si="70"/>
        <v>1980</v>
      </c>
      <c r="D943" s="9" t="s">
        <v>36</v>
      </c>
      <c r="E943" s="11" t="str">
        <f t="shared" si="71"/>
        <v>Oct</v>
      </c>
      <c r="F943" s="9">
        <v>16</v>
      </c>
      <c r="G943" s="14">
        <f t="shared" si="72"/>
        <v>29510</v>
      </c>
      <c r="H943" s="11">
        <f t="shared" si="73"/>
        <v>42</v>
      </c>
      <c r="I943" s="9">
        <v>1</v>
      </c>
      <c r="J943" s="30">
        <v>7650.77</v>
      </c>
      <c r="K943" s="9" t="s">
        <v>11</v>
      </c>
      <c r="L943" s="9" t="s">
        <v>11</v>
      </c>
      <c r="M943" s="9" t="s">
        <v>246</v>
      </c>
      <c r="N943" s="11" t="str">
        <f t="shared" si="74"/>
        <v>R1024</v>
      </c>
    </row>
    <row r="944" spans="1:14" x14ac:dyDescent="0.3">
      <c r="A944" s="9" t="s">
        <v>974</v>
      </c>
      <c r="B944" s="9">
        <v>1993</v>
      </c>
      <c r="C944" s="13">
        <f t="shared" si="70"/>
        <v>1993</v>
      </c>
      <c r="D944" s="9" t="s">
        <v>34</v>
      </c>
      <c r="E944" s="11" t="str">
        <f t="shared" si="71"/>
        <v>Aug</v>
      </c>
      <c r="F944" s="9">
        <v>10</v>
      </c>
      <c r="G944" s="14">
        <f t="shared" si="72"/>
        <v>34191</v>
      </c>
      <c r="H944" s="11">
        <f t="shared" si="73"/>
        <v>29</v>
      </c>
      <c r="I944" s="9">
        <v>0</v>
      </c>
      <c r="J944" s="30">
        <v>7650.8</v>
      </c>
      <c r="K944" s="9" t="s">
        <v>11</v>
      </c>
      <c r="L944" s="9" t="s">
        <v>11</v>
      </c>
      <c r="M944" s="9" t="s">
        <v>23</v>
      </c>
      <c r="N944" s="11" t="str">
        <f t="shared" si="74"/>
        <v>R1012</v>
      </c>
    </row>
    <row r="945" spans="1:14" x14ac:dyDescent="0.3">
      <c r="A945" s="9" t="s">
        <v>975</v>
      </c>
      <c r="B945" s="9">
        <v>1998</v>
      </c>
      <c r="C945" s="13">
        <f t="shared" si="70"/>
        <v>1998</v>
      </c>
      <c r="D945" s="9" t="s">
        <v>20</v>
      </c>
      <c r="E945" s="11" t="str">
        <f t="shared" si="71"/>
        <v>Sep</v>
      </c>
      <c r="F945" s="9">
        <v>30</v>
      </c>
      <c r="G945" s="14">
        <f t="shared" si="72"/>
        <v>36068</v>
      </c>
      <c r="H945" s="11">
        <f t="shared" si="73"/>
        <v>24</v>
      </c>
      <c r="I945" s="9">
        <v>0</v>
      </c>
      <c r="J945" s="30">
        <v>7652.26</v>
      </c>
      <c r="K945" s="9" t="s">
        <v>11</v>
      </c>
      <c r="L945" s="9" t="s">
        <v>12</v>
      </c>
      <c r="M945" s="9" t="s">
        <v>248</v>
      </c>
      <c r="N945" s="11" t="str">
        <f t="shared" si="74"/>
        <v>R1023</v>
      </c>
    </row>
    <row r="946" spans="1:14" x14ac:dyDescent="0.3">
      <c r="A946" s="9" t="s">
        <v>976</v>
      </c>
      <c r="B946" s="9">
        <v>1965</v>
      </c>
      <c r="C946" s="13">
        <f t="shared" si="70"/>
        <v>1965</v>
      </c>
      <c r="D946" s="9" t="s">
        <v>30</v>
      </c>
      <c r="E946" s="11" t="str">
        <f t="shared" si="71"/>
        <v>Dec</v>
      </c>
      <c r="F946" s="9">
        <v>27</v>
      </c>
      <c r="G946" s="14">
        <f t="shared" si="72"/>
        <v>24103</v>
      </c>
      <c r="H946" s="11">
        <f t="shared" si="73"/>
        <v>57</v>
      </c>
      <c r="I946" s="9">
        <v>0</v>
      </c>
      <c r="J946" s="30">
        <v>7657.69</v>
      </c>
      <c r="K946" s="9" t="s">
        <v>12</v>
      </c>
      <c r="L946" s="9" t="s">
        <v>12</v>
      </c>
      <c r="M946" s="9" t="s">
        <v>23</v>
      </c>
      <c r="N946" s="11" t="str">
        <f t="shared" si="74"/>
        <v>R1012</v>
      </c>
    </row>
    <row r="947" spans="1:14" x14ac:dyDescent="0.3">
      <c r="A947" s="9" t="s">
        <v>977</v>
      </c>
      <c r="B947" s="9">
        <v>1976</v>
      </c>
      <c r="C947" s="13">
        <f t="shared" si="70"/>
        <v>1976</v>
      </c>
      <c r="D947" s="9" t="s">
        <v>36</v>
      </c>
      <c r="E947" s="11" t="str">
        <f t="shared" si="71"/>
        <v>Oct</v>
      </c>
      <c r="F947" s="9">
        <v>9</v>
      </c>
      <c r="G947" s="14">
        <f t="shared" si="72"/>
        <v>28042</v>
      </c>
      <c r="H947" s="11">
        <f t="shared" si="73"/>
        <v>46</v>
      </c>
      <c r="I947" s="9">
        <v>2</v>
      </c>
      <c r="J947" s="30">
        <v>7662.47</v>
      </c>
      <c r="K947" s="9" t="s">
        <v>11</v>
      </c>
      <c r="L947" s="9" t="s">
        <v>16</v>
      </c>
      <c r="M947" s="9" t="s">
        <v>41</v>
      </c>
      <c r="N947" s="11" t="str">
        <f t="shared" si="74"/>
        <v>R1011</v>
      </c>
    </row>
    <row r="948" spans="1:14" x14ac:dyDescent="0.3">
      <c r="A948" s="9" t="s">
        <v>978</v>
      </c>
      <c r="B948" s="9">
        <v>1996</v>
      </c>
      <c r="C948" s="13">
        <f t="shared" si="70"/>
        <v>1996</v>
      </c>
      <c r="D948" s="9" t="s">
        <v>15</v>
      </c>
      <c r="E948" s="11" t="str">
        <f t="shared" si="71"/>
        <v>Nov</v>
      </c>
      <c r="F948" s="9">
        <v>24</v>
      </c>
      <c r="G948" s="14">
        <f t="shared" si="72"/>
        <v>35393</v>
      </c>
      <c r="H948" s="11">
        <f t="shared" si="73"/>
        <v>26</v>
      </c>
      <c r="I948" s="9">
        <v>0</v>
      </c>
      <c r="J948" s="30">
        <v>7670.75</v>
      </c>
      <c r="K948" s="9" t="s">
        <v>11</v>
      </c>
      <c r="L948" s="9" t="s">
        <v>11</v>
      </c>
      <c r="M948" s="9" t="s">
        <v>631</v>
      </c>
      <c r="N948" s="11" t="str">
        <f t="shared" si="74"/>
        <v>R1022</v>
      </c>
    </row>
    <row r="949" spans="1:14" x14ac:dyDescent="0.3">
      <c r="A949" s="9" t="s">
        <v>979</v>
      </c>
      <c r="B949" s="9">
        <v>1995</v>
      </c>
      <c r="C949" s="13">
        <f t="shared" si="70"/>
        <v>1995</v>
      </c>
      <c r="D949" s="9" t="s">
        <v>20</v>
      </c>
      <c r="E949" s="11" t="str">
        <f t="shared" si="71"/>
        <v>Sep</v>
      </c>
      <c r="F949" s="9">
        <v>13</v>
      </c>
      <c r="G949" s="14">
        <f t="shared" si="72"/>
        <v>34955</v>
      </c>
      <c r="H949" s="11">
        <f t="shared" si="73"/>
        <v>27</v>
      </c>
      <c r="I949" s="9">
        <v>0</v>
      </c>
      <c r="J949" s="30">
        <v>7676.4</v>
      </c>
      <c r="K949" s="9" t="s">
        <v>11</v>
      </c>
      <c r="L949" s="9" t="s">
        <v>16</v>
      </c>
      <c r="M949" s="9" t="s">
        <v>23</v>
      </c>
      <c r="N949" s="11" t="str">
        <f t="shared" si="74"/>
        <v>R1012</v>
      </c>
    </row>
    <row r="950" spans="1:14" x14ac:dyDescent="0.3">
      <c r="A950" s="9" t="s">
        <v>980</v>
      </c>
      <c r="B950" s="9">
        <v>1971</v>
      </c>
      <c r="C950" s="13">
        <f t="shared" si="70"/>
        <v>1971</v>
      </c>
      <c r="D950" s="9" t="s">
        <v>36</v>
      </c>
      <c r="E950" s="11" t="str">
        <f t="shared" si="71"/>
        <v>Oct</v>
      </c>
      <c r="F950" s="9">
        <v>11</v>
      </c>
      <c r="G950" s="14">
        <f t="shared" si="72"/>
        <v>26217</v>
      </c>
      <c r="H950" s="11">
        <f t="shared" si="73"/>
        <v>51</v>
      </c>
      <c r="I950" s="9">
        <v>0</v>
      </c>
      <c r="J950" s="30">
        <v>7680.92</v>
      </c>
      <c r="K950" s="9" t="s">
        <v>11</v>
      </c>
      <c r="L950" s="9" t="s">
        <v>16</v>
      </c>
      <c r="M950" s="9" t="s">
        <v>13</v>
      </c>
      <c r="N950" s="11" t="str">
        <f t="shared" si="74"/>
        <v>R1013</v>
      </c>
    </row>
    <row r="951" spans="1:14" x14ac:dyDescent="0.3">
      <c r="A951" s="9" t="s">
        <v>981</v>
      </c>
      <c r="B951" s="9">
        <v>1981</v>
      </c>
      <c r="C951" s="13">
        <f t="shared" si="70"/>
        <v>1981</v>
      </c>
      <c r="D951" s="9" t="s">
        <v>30</v>
      </c>
      <c r="E951" s="11" t="str">
        <f t="shared" si="71"/>
        <v>Dec</v>
      </c>
      <c r="F951" s="9">
        <v>19</v>
      </c>
      <c r="G951" s="14">
        <f t="shared" si="72"/>
        <v>29939</v>
      </c>
      <c r="H951" s="11">
        <f t="shared" si="73"/>
        <v>41</v>
      </c>
      <c r="I951" s="9">
        <v>1</v>
      </c>
      <c r="J951" s="30">
        <v>7681.17</v>
      </c>
      <c r="K951" s="9" t="s">
        <v>11</v>
      </c>
      <c r="L951" s="9" t="s">
        <v>11</v>
      </c>
      <c r="M951" s="9" t="s">
        <v>515</v>
      </c>
      <c r="N951" s="11" t="str">
        <f t="shared" si="74"/>
        <v>R1020</v>
      </c>
    </row>
    <row r="952" spans="1:14" x14ac:dyDescent="0.3">
      <c r="A952" s="9" t="s">
        <v>982</v>
      </c>
      <c r="B952" s="9">
        <v>1982</v>
      </c>
      <c r="C952" s="13">
        <f t="shared" si="70"/>
        <v>1982</v>
      </c>
      <c r="D952" s="9" t="s">
        <v>30</v>
      </c>
      <c r="E952" s="11" t="str">
        <f t="shared" si="71"/>
        <v>Dec</v>
      </c>
      <c r="F952" s="9">
        <v>18</v>
      </c>
      <c r="G952" s="14">
        <f t="shared" si="72"/>
        <v>30303</v>
      </c>
      <c r="H952" s="11">
        <f t="shared" si="73"/>
        <v>40</v>
      </c>
      <c r="I952" s="9">
        <v>3</v>
      </c>
      <c r="J952" s="30">
        <v>7682.67</v>
      </c>
      <c r="K952" s="9" t="s">
        <v>11</v>
      </c>
      <c r="L952" s="9" t="s">
        <v>16</v>
      </c>
      <c r="M952" s="9" t="s">
        <v>13</v>
      </c>
      <c r="N952" s="11" t="str">
        <f t="shared" si="74"/>
        <v>R1013</v>
      </c>
    </row>
    <row r="953" spans="1:14" x14ac:dyDescent="0.3">
      <c r="A953" s="9" t="s">
        <v>983</v>
      </c>
      <c r="B953" s="9">
        <v>1987</v>
      </c>
      <c r="C953" s="13">
        <f t="shared" si="70"/>
        <v>1987</v>
      </c>
      <c r="D953" s="9" t="s">
        <v>10</v>
      </c>
      <c r="E953" s="11" t="str">
        <f t="shared" si="71"/>
        <v>Jul</v>
      </c>
      <c r="F953" s="9">
        <v>12</v>
      </c>
      <c r="G953" s="14">
        <f t="shared" si="72"/>
        <v>31970</v>
      </c>
      <c r="H953" s="11">
        <f t="shared" si="73"/>
        <v>35</v>
      </c>
      <c r="I953" s="9">
        <v>3</v>
      </c>
      <c r="J953" s="30">
        <v>7684.62</v>
      </c>
      <c r="K953" s="9" t="s">
        <v>11</v>
      </c>
      <c r="L953" s="9" t="s">
        <v>12</v>
      </c>
      <c r="M953" s="9" t="s">
        <v>299</v>
      </c>
      <c r="N953" s="11" t="str">
        <f t="shared" si="74"/>
        <v>R1021</v>
      </c>
    </row>
    <row r="954" spans="1:14" x14ac:dyDescent="0.3">
      <c r="A954" s="9" t="s">
        <v>984</v>
      </c>
      <c r="B954" s="9">
        <v>1978</v>
      </c>
      <c r="C954" s="13">
        <f t="shared" si="70"/>
        <v>1978</v>
      </c>
      <c r="D954" s="9" t="s">
        <v>30</v>
      </c>
      <c r="E954" s="11" t="str">
        <f t="shared" si="71"/>
        <v>Dec</v>
      </c>
      <c r="F954" s="9">
        <v>29</v>
      </c>
      <c r="G954" s="14">
        <f t="shared" si="72"/>
        <v>28853</v>
      </c>
      <c r="H954" s="11">
        <f t="shared" si="73"/>
        <v>44</v>
      </c>
      <c r="I954" s="9">
        <v>2</v>
      </c>
      <c r="J954" s="30">
        <v>7726.85</v>
      </c>
      <c r="K954" s="9" t="s">
        <v>16</v>
      </c>
      <c r="L954" s="9" t="s">
        <v>11</v>
      </c>
      <c r="M954" s="9" t="s">
        <v>41</v>
      </c>
      <c r="N954" s="11" t="str">
        <f t="shared" si="74"/>
        <v>R1011</v>
      </c>
    </row>
    <row r="955" spans="1:14" x14ac:dyDescent="0.3">
      <c r="A955" s="9" t="s">
        <v>985</v>
      </c>
      <c r="B955" s="9">
        <v>1979</v>
      </c>
      <c r="C955" s="13">
        <f t="shared" si="70"/>
        <v>1979</v>
      </c>
      <c r="D955" s="9" t="s">
        <v>18</v>
      </c>
      <c r="E955" s="11" t="str">
        <f t="shared" si="71"/>
        <v>Jun</v>
      </c>
      <c r="F955" s="9">
        <v>2</v>
      </c>
      <c r="G955" s="14">
        <f t="shared" si="72"/>
        <v>29008</v>
      </c>
      <c r="H955" s="11">
        <f t="shared" si="73"/>
        <v>44</v>
      </c>
      <c r="I955" s="9">
        <v>1</v>
      </c>
      <c r="J955" s="30">
        <v>7727.25</v>
      </c>
      <c r="K955" s="9" t="s">
        <v>11</v>
      </c>
      <c r="L955" s="9" t="s">
        <v>12</v>
      </c>
      <c r="M955" s="9" t="s">
        <v>23</v>
      </c>
      <c r="N955" s="11" t="str">
        <f t="shared" si="74"/>
        <v>R1012</v>
      </c>
    </row>
    <row r="956" spans="1:14" x14ac:dyDescent="0.3">
      <c r="A956" s="9" t="s">
        <v>986</v>
      </c>
      <c r="B956" s="9">
        <v>1980</v>
      </c>
      <c r="C956" s="13">
        <f t="shared" si="70"/>
        <v>1980</v>
      </c>
      <c r="D956" s="9" t="s">
        <v>20</v>
      </c>
      <c r="E956" s="11" t="str">
        <f t="shared" si="71"/>
        <v>Sep</v>
      </c>
      <c r="F956" s="9">
        <v>10</v>
      </c>
      <c r="G956" s="14">
        <f t="shared" si="72"/>
        <v>29474</v>
      </c>
      <c r="H956" s="11">
        <f t="shared" si="73"/>
        <v>42</v>
      </c>
      <c r="I956" s="9">
        <v>2</v>
      </c>
      <c r="J956" s="30">
        <v>7729.65</v>
      </c>
      <c r="K956" s="9" t="s">
        <v>12</v>
      </c>
      <c r="L956" s="9" t="s">
        <v>16</v>
      </c>
      <c r="M956" s="9" t="s">
        <v>167</v>
      </c>
      <c r="N956" s="11" t="str">
        <f t="shared" si="74"/>
        <v>R1016</v>
      </c>
    </row>
    <row r="957" spans="1:14" x14ac:dyDescent="0.3">
      <c r="A957" s="9" t="s">
        <v>987</v>
      </c>
      <c r="B957" s="9">
        <v>1978</v>
      </c>
      <c r="C957" s="13">
        <f t="shared" si="70"/>
        <v>1978</v>
      </c>
      <c r="D957" s="9" t="s">
        <v>30</v>
      </c>
      <c r="E957" s="11" t="str">
        <f t="shared" si="71"/>
        <v>Dec</v>
      </c>
      <c r="F957" s="9">
        <v>4</v>
      </c>
      <c r="G957" s="14">
        <f t="shared" si="72"/>
        <v>28828</v>
      </c>
      <c r="H957" s="11">
        <f t="shared" si="73"/>
        <v>44</v>
      </c>
      <c r="I957" s="9">
        <v>2</v>
      </c>
      <c r="J957" s="30">
        <v>7731.43</v>
      </c>
      <c r="K957" s="9" t="s">
        <v>12</v>
      </c>
      <c r="L957" s="9" t="s">
        <v>11</v>
      </c>
      <c r="M957" s="9" t="s">
        <v>13</v>
      </c>
      <c r="N957" s="11" t="str">
        <f t="shared" si="74"/>
        <v>R1013</v>
      </c>
    </row>
    <row r="958" spans="1:14" x14ac:dyDescent="0.3">
      <c r="A958" s="9" t="s">
        <v>988</v>
      </c>
      <c r="B958" s="9">
        <v>1977</v>
      </c>
      <c r="C958" s="13">
        <f t="shared" si="70"/>
        <v>1977</v>
      </c>
      <c r="D958" s="9" t="s">
        <v>34</v>
      </c>
      <c r="E958" s="11" t="str">
        <f t="shared" si="71"/>
        <v>Aug</v>
      </c>
      <c r="F958" s="9">
        <v>29</v>
      </c>
      <c r="G958" s="14">
        <f t="shared" si="72"/>
        <v>28366</v>
      </c>
      <c r="H958" s="11">
        <f t="shared" si="73"/>
        <v>45</v>
      </c>
      <c r="I958" s="9">
        <v>0</v>
      </c>
      <c r="J958" s="30">
        <v>7731.86</v>
      </c>
      <c r="K958" s="9" t="s">
        <v>11</v>
      </c>
      <c r="L958" s="9" t="s">
        <v>12</v>
      </c>
      <c r="M958" s="9" t="s">
        <v>23</v>
      </c>
      <c r="N958" s="11" t="str">
        <f t="shared" si="74"/>
        <v>R1012</v>
      </c>
    </row>
    <row r="959" spans="1:14" x14ac:dyDescent="0.3">
      <c r="A959" s="9" t="s">
        <v>989</v>
      </c>
      <c r="B959" s="9">
        <v>1965</v>
      </c>
      <c r="C959" s="13">
        <f t="shared" si="70"/>
        <v>1965</v>
      </c>
      <c r="D959" s="9" t="s">
        <v>10</v>
      </c>
      <c r="E959" s="11" t="str">
        <f t="shared" si="71"/>
        <v>Jul</v>
      </c>
      <c r="F959" s="9">
        <v>18</v>
      </c>
      <c r="G959" s="14">
        <f t="shared" si="72"/>
        <v>23941</v>
      </c>
      <c r="H959" s="11">
        <f t="shared" si="73"/>
        <v>57</v>
      </c>
      <c r="I959" s="9">
        <v>0</v>
      </c>
      <c r="J959" s="30">
        <v>7736.39</v>
      </c>
      <c r="K959" s="9" t="s">
        <v>12</v>
      </c>
      <c r="L959" s="9" t="s">
        <v>11</v>
      </c>
      <c r="M959" s="9" t="s">
        <v>13</v>
      </c>
      <c r="N959" s="11" t="str">
        <f t="shared" si="74"/>
        <v>R1013</v>
      </c>
    </row>
    <row r="960" spans="1:14" x14ac:dyDescent="0.3">
      <c r="A960" s="9" t="s">
        <v>990</v>
      </c>
      <c r="B960" s="9">
        <v>1978</v>
      </c>
      <c r="C960" s="13">
        <f t="shared" si="70"/>
        <v>1978</v>
      </c>
      <c r="D960" s="9" t="s">
        <v>20</v>
      </c>
      <c r="E960" s="11" t="str">
        <f t="shared" si="71"/>
        <v>Sep</v>
      </c>
      <c r="F960" s="9">
        <v>4</v>
      </c>
      <c r="G960" s="14">
        <f t="shared" si="72"/>
        <v>28737</v>
      </c>
      <c r="H960" s="11">
        <f t="shared" si="73"/>
        <v>44</v>
      </c>
      <c r="I960" s="9">
        <v>2</v>
      </c>
      <c r="J960" s="30">
        <v>7740.34</v>
      </c>
      <c r="K960" s="9" t="s">
        <v>16</v>
      </c>
      <c r="L960" s="9" t="s">
        <v>16</v>
      </c>
      <c r="M960" s="9" t="s">
        <v>41</v>
      </c>
      <c r="N960" s="11" t="str">
        <f t="shared" si="74"/>
        <v>R1011</v>
      </c>
    </row>
    <row r="961" spans="1:14" x14ac:dyDescent="0.3">
      <c r="A961" s="9" t="s">
        <v>991</v>
      </c>
      <c r="B961" s="9">
        <v>1976</v>
      </c>
      <c r="C961" s="13">
        <f t="shared" si="70"/>
        <v>1976</v>
      </c>
      <c r="D961" s="9" t="s">
        <v>30</v>
      </c>
      <c r="E961" s="11" t="str">
        <f t="shared" si="71"/>
        <v>Dec</v>
      </c>
      <c r="F961" s="9">
        <v>12</v>
      </c>
      <c r="G961" s="14">
        <f t="shared" si="72"/>
        <v>28106</v>
      </c>
      <c r="H961" s="11">
        <f t="shared" si="73"/>
        <v>46</v>
      </c>
      <c r="I961" s="9">
        <v>1</v>
      </c>
      <c r="J961" s="30">
        <v>7742.11</v>
      </c>
      <c r="K961" s="9" t="s">
        <v>12</v>
      </c>
      <c r="L961" s="9" t="s">
        <v>11</v>
      </c>
      <c r="M961" s="9" t="s">
        <v>13</v>
      </c>
      <c r="N961" s="11" t="str">
        <f t="shared" si="74"/>
        <v>R1013</v>
      </c>
    </row>
    <row r="962" spans="1:14" x14ac:dyDescent="0.3">
      <c r="A962" s="9" t="s">
        <v>992</v>
      </c>
      <c r="B962" s="9">
        <v>1981</v>
      </c>
      <c r="C962" s="13">
        <f t="shared" si="70"/>
        <v>1981</v>
      </c>
      <c r="D962" s="9" t="s">
        <v>18</v>
      </c>
      <c r="E962" s="11" t="str">
        <f t="shared" si="71"/>
        <v>Jun</v>
      </c>
      <c r="F962" s="9">
        <v>30</v>
      </c>
      <c r="G962" s="14">
        <f t="shared" si="72"/>
        <v>29767</v>
      </c>
      <c r="H962" s="11">
        <f t="shared" si="73"/>
        <v>41</v>
      </c>
      <c r="I962" s="9">
        <v>2</v>
      </c>
      <c r="J962" s="30">
        <v>7749.16</v>
      </c>
      <c r="K962" s="9" t="s">
        <v>11</v>
      </c>
      <c r="L962" s="9" t="s">
        <v>16</v>
      </c>
      <c r="M962" s="9" t="s">
        <v>23</v>
      </c>
      <c r="N962" s="11" t="str">
        <f t="shared" si="74"/>
        <v>R1012</v>
      </c>
    </row>
    <row r="963" spans="1:14" x14ac:dyDescent="0.3">
      <c r="A963" s="9" t="s">
        <v>993</v>
      </c>
      <c r="B963" s="9">
        <v>1997</v>
      </c>
      <c r="C963" s="13">
        <f t="shared" ref="C963:C1026" si="75">ROUND(IF(ISBLANK(B963),AVERAGE($B$2:$B$2344),B963),0)</f>
        <v>1997</v>
      </c>
      <c r="D963" s="9" t="s">
        <v>30</v>
      </c>
      <c r="E963" s="11" t="str">
        <f t="shared" ref="E963:E1026" si="76">IF(ISBLANK(D963),"Sep",D963)</f>
        <v>Dec</v>
      </c>
      <c r="F963" s="9">
        <v>21</v>
      </c>
      <c r="G963" s="14">
        <f t="shared" ref="G963:G1026" si="77">DATEVALUE(F963&amp;"-"&amp;E963&amp;"-"&amp;C963)</f>
        <v>35785</v>
      </c>
      <c r="H963" s="11">
        <f t="shared" ref="H963:H1026" si="78">DATEDIF(G963,"08-06-2023","y")</f>
        <v>25</v>
      </c>
      <c r="I963" s="9">
        <v>0</v>
      </c>
      <c r="J963" s="30">
        <v>7763.06</v>
      </c>
      <c r="K963" s="9" t="s">
        <v>11</v>
      </c>
      <c r="L963" s="9" t="s">
        <v>16</v>
      </c>
      <c r="M963" s="9" t="s">
        <v>23</v>
      </c>
      <c r="N963" s="11" t="str">
        <f t="shared" ref="N963:N1026" si="79">IF(ISBLANK(M963),"Unknown",M963)</f>
        <v>R1012</v>
      </c>
    </row>
    <row r="964" spans="1:14" x14ac:dyDescent="0.3">
      <c r="A964" s="9" t="s">
        <v>994</v>
      </c>
      <c r="B964" s="9">
        <v>1974</v>
      </c>
      <c r="C964" s="13">
        <f t="shared" si="75"/>
        <v>1974</v>
      </c>
      <c r="D964" s="9" t="s">
        <v>30</v>
      </c>
      <c r="E964" s="11" t="str">
        <f t="shared" si="76"/>
        <v>Dec</v>
      </c>
      <c r="F964" s="9">
        <v>6</v>
      </c>
      <c r="G964" s="14">
        <f t="shared" si="77"/>
        <v>27369</v>
      </c>
      <c r="H964" s="11">
        <f t="shared" si="78"/>
        <v>48</v>
      </c>
      <c r="I964" s="9">
        <v>0</v>
      </c>
      <c r="J964" s="30">
        <v>7789.64</v>
      </c>
      <c r="K964" s="9" t="s">
        <v>16</v>
      </c>
      <c r="L964" s="9" t="s">
        <v>12</v>
      </c>
      <c r="M964" s="9" t="s">
        <v>13</v>
      </c>
      <c r="N964" s="11" t="str">
        <f t="shared" si="79"/>
        <v>R1013</v>
      </c>
    </row>
    <row r="965" spans="1:14" x14ac:dyDescent="0.3">
      <c r="A965" s="9" t="s">
        <v>995</v>
      </c>
      <c r="B965" s="9">
        <v>1999</v>
      </c>
      <c r="C965" s="13">
        <f t="shared" si="75"/>
        <v>1999</v>
      </c>
      <c r="D965" s="9" t="s">
        <v>30</v>
      </c>
      <c r="E965" s="11" t="str">
        <f t="shared" si="76"/>
        <v>Dec</v>
      </c>
      <c r="F965" s="9">
        <v>25</v>
      </c>
      <c r="G965" s="14">
        <f t="shared" si="77"/>
        <v>36519</v>
      </c>
      <c r="H965" s="11">
        <f t="shared" si="78"/>
        <v>23</v>
      </c>
      <c r="I965" s="9">
        <v>0</v>
      </c>
      <c r="J965" s="30">
        <v>7794.68</v>
      </c>
      <c r="K965" s="9" t="s">
        <v>11</v>
      </c>
      <c r="L965" s="9" t="s">
        <v>11</v>
      </c>
      <c r="M965" s="9" t="s">
        <v>534</v>
      </c>
      <c r="N965" s="11" t="str">
        <f t="shared" si="79"/>
        <v>R1026</v>
      </c>
    </row>
    <row r="966" spans="1:14" x14ac:dyDescent="0.3">
      <c r="A966" s="9" t="s">
        <v>996</v>
      </c>
      <c r="B966" s="9">
        <v>1997</v>
      </c>
      <c r="C966" s="13">
        <f t="shared" si="75"/>
        <v>1997</v>
      </c>
      <c r="D966" s="9" t="s">
        <v>30</v>
      </c>
      <c r="E966" s="11" t="str">
        <f t="shared" si="76"/>
        <v>Dec</v>
      </c>
      <c r="F966" s="9">
        <v>2</v>
      </c>
      <c r="G966" s="14">
        <f t="shared" si="77"/>
        <v>35766</v>
      </c>
      <c r="H966" s="11">
        <f t="shared" si="78"/>
        <v>25</v>
      </c>
      <c r="I966" s="9">
        <v>0</v>
      </c>
      <c r="J966" s="30">
        <v>7803.77</v>
      </c>
      <c r="K966" s="9" t="s">
        <v>11</v>
      </c>
      <c r="L966" s="9" t="s">
        <v>12</v>
      </c>
      <c r="M966" s="9" t="s">
        <v>23</v>
      </c>
      <c r="N966" s="11" t="str">
        <f t="shared" si="79"/>
        <v>R1012</v>
      </c>
    </row>
    <row r="967" spans="1:14" x14ac:dyDescent="0.3">
      <c r="A967" s="9" t="s">
        <v>997</v>
      </c>
      <c r="B967" s="9">
        <v>1974</v>
      </c>
      <c r="C967" s="13">
        <f t="shared" si="75"/>
        <v>1974</v>
      </c>
      <c r="D967" s="9" t="s">
        <v>15</v>
      </c>
      <c r="E967" s="11" t="str">
        <f t="shared" si="76"/>
        <v>Nov</v>
      </c>
      <c r="F967" s="9">
        <v>9</v>
      </c>
      <c r="G967" s="14">
        <f t="shared" si="77"/>
        <v>27342</v>
      </c>
      <c r="H967" s="11">
        <f t="shared" si="78"/>
        <v>48</v>
      </c>
      <c r="I967" s="9">
        <v>0</v>
      </c>
      <c r="J967" s="30">
        <v>7804.16</v>
      </c>
      <c r="K967" s="9" t="s">
        <v>11</v>
      </c>
      <c r="L967" s="9" t="s">
        <v>12</v>
      </c>
      <c r="M967" s="9" t="s">
        <v>13</v>
      </c>
      <c r="N967" s="11" t="str">
        <f t="shared" si="79"/>
        <v>R1013</v>
      </c>
    </row>
    <row r="968" spans="1:14" x14ac:dyDescent="0.3">
      <c r="A968" s="9" t="s">
        <v>998</v>
      </c>
      <c r="B968" s="9">
        <v>1991</v>
      </c>
      <c r="C968" s="13">
        <f t="shared" si="75"/>
        <v>1991</v>
      </c>
      <c r="D968" s="9" t="s">
        <v>30</v>
      </c>
      <c r="E968" s="11" t="str">
        <f t="shared" si="76"/>
        <v>Dec</v>
      </c>
      <c r="F968" s="9">
        <v>21</v>
      </c>
      <c r="G968" s="14">
        <f t="shared" si="77"/>
        <v>33593</v>
      </c>
      <c r="H968" s="11">
        <f t="shared" si="78"/>
        <v>31</v>
      </c>
      <c r="I968" s="9">
        <v>3</v>
      </c>
      <c r="J968" s="30">
        <v>7812.67</v>
      </c>
      <c r="K968" s="9" t="s">
        <v>11</v>
      </c>
      <c r="L968" s="9" t="s">
        <v>16</v>
      </c>
      <c r="M968" s="9" t="s">
        <v>23</v>
      </c>
      <c r="N968" s="11" t="str">
        <f t="shared" si="79"/>
        <v>R1012</v>
      </c>
    </row>
    <row r="969" spans="1:14" x14ac:dyDescent="0.3">
      <c r="A969" s="9" t="s">
        <v>999</v>
      </c>
      <c r="B969" s="9">
        <v>1989</v>
      </c>
      <c r="C969" s="13">
        <f t="shared" si="75"/>
        <v>1989</v>
      </c>
      <c r="D969" s="9" t="s">
        <v>36</v>
      </c>
      <c r="E969" s="11" t="str">
        <f t="shared" si="76"/>
        <v>Oct</v>
      </c>
      <c r="F969" s="9">
        <v>12</v>
      </c>
      <c r="G969" s="14">
        <f t="shared" si="77"/>
        <v>32793</v>
      </c>
      <c r="H969" s="11">
        <f t="shared" si="78"/>
        <v>33</v>
      </c>
      <c r="I969" s="9">
        <v>3</v>
      </c>
      <c r="J969" s="30">
        <v>7824.37</v>
      </c>
      <c r="K969" s="9" t="s">
        <v>11</v>
      </c>
      <c r="L969" s="9" t="s">
        <v>11</v>
      </c>
      <c r="M969" s="9" t="s">
        <v>23</v>
      </c>
      <c r="N969" s="11" t="str">
        <f t="shared" si="79"/>
        <v>R1012</v>
      </c>
    </row>
    <row r="970" spans="1:14" x14ac:dyDescent="0.3">
      <c r="A970" s="9" t="s">
        <v>1000</v>
      </c>
      <c r="B970" s="9">
        <v>2001</v>
      </c>
      <c r="C970" s="13">
        <f t="shared" si="75"/>
        <v>2001</v>
      </c>
      <c r="D970" s="9" t="s">
        <v>36</v>
      </c>
      <c r="E970" s="11" t="str">
        <f t="shared" si="76"/>
        <v>Oct</v>
      </c>
      <c r="F970" s="9">
        <v>5</v>
      </c>
      <c r="G970" s="14">
        <f t="shared" si="77"/>
        <v>37169</v>
      </c>
      <c r="H970" s="11">
        <f t="shared" si="78"/>
        <v>21</v>
      </c>
      <c r="I970" s="9">
        <v>0</v>
      </c>
      <c r="J970" s="30">
        <v>7844.8</v>
      </c>
      <c r="K970" s="9" t="s">
        <v>11</v>
      </c>
      <c r="L970" s="9" t="s">
        <v>11</v>
      </c>
      <c r="M970" s="9" t="s">
        <v>23</v>
      </c>
      <c r="N970" s="11" t="str">
        <f t="shared" si="79"/>
        <v>R1012</v>
      </c>
    </row>
    <row r="971" spans="1:14" x14ac:dyDescent="0.3">
      <c r="A971" s="9" t="s">
        <v>1001</v>
      </c>
      <c r="B971" s="9">
        <v>1994</v>
      </c>
      <c r="C971" s="13">
        <f t="shared" si="75"/>
        <v>1994</v>
      </c>
      <c r="D971" s="9" t="s">
        <v>15</v>
      </c>
      <c r="E971" s="11" t="str">
        <f t="shared" si="76"/>
        <v>Nov</v>
      </c>
      <c r="F971" s="9">
        <v>17</v>
      </c>
      <c r="G971" s="14">
        <f t="shared" si="77"/>
        <v>34655</v>
      </c>
      <c r="H971" s="11">
        <f t="shared" si="78"/>
        <v>28</v>
      </c>
      <c r="I971" s="9">
        <v>0</v>
      </c>
      <c r="J971" s="30">
        <v>7851.85</v>
      </c>
      <c r="K971" s="9" t="s">
        <v>11</v>
      </c>
      <c r="L971" s="9" t="s">
        <v>12</v>
      </c>
      <c r="M971" s="9" t="s">
        <v>23</v>
      </c>
      <c r="N971" s="11" t="str">
        <f t="shared" si="79"/>
        <v>R1012</v>
      </c>
    </row>
    <row r="972" spans="1:14" x14ac:dyDescent="0.3">
      <c r="A972" s="9" t="s">
        <v>1002</v>
      </c>
      <c r="B972" s="9">
        <v>1962</v>
      </c>
      <c r="C972" s="13">
        <f t="shared" si="75"/>
        <v>1962</v>
      </c>
      <c r="D972" s="9" t="s">
        <v>36</v>
      </c>
      <c r="E972" s="11" t="str">
        <f t="shared" si="76"/>
        <v>Oct</v>
      </c>
      <c r="F972" s="9">
        <v>10</v>
      </c>
      <c r="G972" s="14">
        <f t="shared" si="77"/>
        <v>22929</v>
      </c>
      <c r="H972" s="11">
        <f t="shared" si="78"/>
        <v>60</v>
      </c>
      <c r="I972" s="9">
        <v>0</v>
      </c>
      <c r="J972" s="30">
        <v>7896.41</v>
      </c>
      <c r="K972" s="9" t="s">
        <v>12</v>
      </c>
      <c r="L972" s="9" t="s">
        <v>11</v>
      </c>
      <c r="M972" s="9" t="s">
        <v>13</v>
      </c>
      <c r="N972" s="11" t="str">
        <f t="shared" si="79"/>
        <v>R1013</v>
      </c>
    </row>
    <row r="973" spans="1:14" x14ac:dyDescent="0.3">
      <c r="A973" s="9" t="s">
        <v>1003</v>
      </c>
      <c r="B973" s="9">
        <v>1977</v>
      </c>
      <c r="C973" s="13">
        <f t="shared" si="75"/>
        <v>1977</v>
      </c>
      <c r="D973" s="9" t="s">
        <v>10</v>
      </c>
      <c r="E973" s="11" t="str">
        <f t="shared" si="76"/>
        <v>Jul</v>
      </c>
      <c r="F973" s="9">
        <v>20</v>
      </c>
      <c r="G973" s="14">
        <f t="shared" si="77"/>
        <v>28326</v>
      </c>
      <c r="H973" s="11">
        <f t="shared" si="78"/>
        <v>45</v>
      </c>
      <c r="I973" s="9">
        <v>0</v>
      </c>
      <c r="J973" s="30">
        <v>7935.29</v>
      </c>
      <c r="K973" s="9" t="s">
        <v>11</v>
      </c>
      <c r="L973" s="9" t="s">
        <v>16</v>
      </c>
      <c r="M973" s="9" t="s">
        <v>246</v>
      </c>
      <c r="N973" s="11" t="str">
        <f t="shared" si="79"/>
        <v>R1024</v>
      </c>
    </row>
    <row r="974" spans="1:14" x14ac:dyDescent="0.3">
      <c r="A974" s="9" t="s">
        <v>1004</v>
      </c>
      <c r="B974" s="9">
        <v>1987</v>
      </c>
      <c r="C974" s="13">
        <f t="shared" si="75"/>
        <v>1987</v>
      </c>
      <c r="D974" s="9" t="s">
        <v>36</v>
      </c>
      <c r="E974" s="11" t="str">
        <f t="shared" si="76"/>
        <v>Oct</v>
      </c>
      <c r="F974" s="9">
        <v>29</v>
      </c>
      <c r="G974" s="14">
        <f t="shared" si="77"/>
        <v>32079</v>
      </c>
      <c r="H974" s="11">
        <f t="shared" si="78"/>
        <v>35</v>
      </c>
      <c r="I974" s="9">
        <v>3</v>
      </c>
      <c r="J974" s="30">
        <v>7948.22</v>
      </c>
      <c r="K974" s="9" t="s">
        <v>11</v>
      </c>
      <c r="L974" s="9" t="s">
        <v>12</v>
      </c>
      <c r="M974" s="9" t="s">
        <v>199</v>
      </c>
      <c r="N974" s="11" t="str">
        <f t="shared" si="79"/>
        <v>R1025</v>
      </c>
    </row>
    <row r="975" spans="1:14" x14ac:dyDescent="0.3">
      <c r="A975" s="9" t="s">
        <v>1005</v>
      </c>
      <c r="B975" s="9">
        <v>1966</v>
      </c>
      <c r="C975" s="13">
        <f t="shared" si="75"/>
        <v>1966</v>
      </c>
      <c r="D975" s="9" t="s">
        <v>10</v>
      </c>
      <c r="E975" s="11" t="str">
        <f t="shared" si="76"/>
        <v>Jul</v>
      </c>
      <c r="F975" s="9">
        <v>9</v>
      </c>
      <c r="G975" s="14">
        <f t="shared" si="77"/>
        <v>24297</v>
      </c>
      <c r="H975" s="11">
        <f t="shared" si="78"/>
        <v>56</v>
      </c>
      <c r="I975" s="9">
        <v>0</v>
      </c>
      <c r="J975" s="30">
        <v>7953.72</v>
      </c>
      <c r="K975" s="9" t="s">
        <v>12</v>
      </c>
      <c r="L975" s="9" t="s">
        <v>12</v>
      </c>
      <c r="M975" s="9" t="s">
        <v>23</v>
      </c>
      <c r="N975" s="11" t="str">
        <f t="shared" si="79"/>
        <v>R1012</v>
      </c>
    </row>
    <row r="976" spans="1:14" x14ac:dyDescent="0.3">
      <c r="A976" s="9" t="s">
        <v>1006</v>
      </c>
      <c r="B976" s="9">
        <v>1981</v>
      </c>
      <c r="C976" s="13">
        <f t="shared" si="75"/>
        <v>1981</v>
      </c>
      <c r="D976" s="9" t="s">
        <v>30</v>
      </c>
      <c r="E976" s="11" t="str">
        <f t="shared" si="76"/>
        <v>Dec</v>
      </c>
      <c r="F976" s="9">
        <v>28</v>
      </c>
      <c r="G976" s="14">
        <f t="shared" si="77"/>
        <v>29948</v>
      </c>
      <c r="H976" s="11">
        <f t="shared" si="78"/>
        <v>41</v>
      </c>
      <c r="I976" s="9">
        <v>3</v>
      </c>
      <c r="J976" s="30">
        <v>7954.52</v>
      </c>
      <c r="K976" s="9" t="s">
        <v>11</v>
      </c>
      <c r="L976" s="9" t="s">
        <v>11</v>
      </c>
      <c r="M976" s="9" t="s">
        <v>41</v>
      </c>
      <c r="N976" s="11" t="str">
        <f t="shared" si="79"/>
        <v>R1011</v>
      </c>
    </row>
    <row r="977" spans="1:14" x14ac:dyDescent="0.3">
      <c r="A977" s="9" t="s">
        <v>1007</v>
      </c>
      <c r="B977" s="9">
        <v>1970</v>
      </c>
      <c r="C977" s="13">
        <f t="shared" si="75"/>
        <v>1970</v>
      </c>
      <c r="D977" s="9" t="s">
        <v>18</v>
      </c>
      <c r="E977" s="11" t="str">
        <f t="shared" si="76"/>
        <v>Jun</v>
      </c>
      <c r="F977" s="9">
        <v>19</v>
      </c>
      <c r="G977" s="14">
        <f t="shared" si="77"/>
        <v>25738</v>
      </c>
      <c r="H977" s="11">
        <f t="shared" si="78"/>
        <v>52</v>
      </c>
      <c r="I977" s="9">
        <v>0</v>
      </c>
      <c r="J977" s="30">
        <v>7958.13</v>
      </c>
      <c r="K977" s="9" t="s">
        <v>11</v>
      </c>
      <c r="L977" s="9" t="s">
        <v>11</v>
      </c>
      <c r="M977" s="9" t="s">
        <v>13</v>
      </c>
      <c r="N977" s="11" t="str">
        <f t="shared" si="79"/>
        <v>R1013</v>
      </c>
    </row>
    <row r="978" spans="1:14" x14ac:dyDescent="0.3">
      <c r="A978" s="9" t="s">
        <v>1008</v>
      </c>
      <c r="B978" s="9">
        <v>1975</v>
      </c>
      <c r="C978" s="13">
        <f t="shared" si="75"/>
        <v>1975</v>
      </c>
      <c r="D978" s="9" t="s">
        <v>34</v>
      </c>
      <c r="E978" s="11" t="str">
        <f t="shared" si="76"/>
        <v>Aug</v>
      </c>
      <c r="F978" s="9">
        <v>10</v>
      </c>
      <c r="G978" s="14">
        <f t="shared" si="77"/>
        <v>27616</v>
      </c>
      <c r="H978" s="11">
        <f t="shared" si="78"/>
        <v>47</v>
      </c>
      <c r="I978" s="9">
        <v>1</v>
      </c>
      <c r="J978" s="30">
        <v>7966.81</v>
      </c>
      <c r="K978" s="9" t="s">
        <v>11</v>
      </c>
      <c r="L978" s="9" t="s">
        <v>11</v>
      </c>
      <c r="M978" s="9" t="s">
        <v>13</v>
      </c>
      <c r="N978" s="11" t="str">
        <f t="shared" si="79"/>
        <v>R1013</v>
      </c>
    </row>
    <row r="979" spans="1:14" x14ac:dyDescent="0.3">
      <c r="A979" s="9" t="s">
        <v>1009</v>
      </c>
      <c r="B979" s="9">
        <v>1972</v>
      </c>
      <c r="C979" s="13">
        <f t="shared" si="75"/>
        <v>1972</v>
      </c>
      <c r="D979" s="9" t="s">
        <v>15</v>
      </c>
      <c r="E979" s="11" t="str">
        <f t="shared" si="76"/>
        <v>Nov</v>
      </c>
      <c r="F979" s="9">
        <v>23</v>
      </c>
      <c r="G979" s="14">
        <f t="shared" si="77"/>
        <v>26626</v>
      </c>
      <c r="H979" s="11">
        <f t="shared" si="78"/>
        <v>50</v>
      </c>
      <c r="I979" s="9">
        <v>0</v>
      </c>
      <c r="J979" s="30">
        <v>7980.34</v>
      </c>
      <c r="K979" s="9" t="s">
        <v>11</v>
      </c>
      <c r="L979" s="9" t="s">
        <v>11</v>
      </c>
      <c r="M979" s="9" t="s">
        <v>13</v>
      </c>
      <c r="N979" s="11" t="str">
        <f t="shared" si="79"/>
        <v>R1013</v>
      </c>
    </row>
    <row r="980" spans="1:14" x14ac:dyDescent="0.3">
      <c r="A980" s="9" t="s">
        <v>1010</v>
      </c>
      <c r="B980" s="9">
        <v>1983</v>
      </c>
      <c r="C980" s="13">
        <f t="shared" si="75"/>
        <v>1983</v>
      </c>
      <c r="D980" s="9" t="s">
        <v>34</v>
      </c>
      <c r="E980" s="11" t="str">
        <f t="shared" si="76"/>
        <v>Aug</v>
      </c>
      <c r="F980" s="9">
        <v>28</v>
      </c>
      <c r="G980" s="14">
        <f t="shared" si="77"/>
        <v>30556</v>
      </c>
      <c r="H980" s="11">
        <f t="shared" si="78"/>
        <v>39</v>
      </c>
      <c r="I980" s="9">
        <v>3</v>
      </c>
      <c r="J980" s="30">
        <v>7985.82</v>
      </c>
      <c r="K980" s="9" t="s">
        <v>11</v>
      </c>
      <c r="L980" s="9" t="s">
        <v>16</v>
      </c>
      <c r="M980" s="9" t="s">
        <v>246</v>
      </c>
      <c r="N980" s="11" t="str">
        <f t="shared" si="79"/>
        <v>R1024</v>
      </c>
    </row>
    <row r="981" spans="1:14" x14ac:dyDescent="0.3">
      <c r="A981" s="9" t="s">
        <v>1011</v>
      </c>
      <c r="B981" s="9">
        <v>1983</v>
      </c>
      <c r="C981" s="13">
        <f t="shared" si="75"/>
        <v>1983</v>
      </c>
      <c r="D981" s="9" t="s">
        <v>34</v>
      </c>
      <c r="E981" s="11" t="str">
        <f t="shared" si="76"/>
        <v>Aug</v>
      </c>
      <c r="F981" s="9">
        <v>20</v>
      </c>
      <c r="G981" s="14">
        <f t="shared" si="77"/>
        <v>30548</v>
      </c>
      <c r="H981" s="11">
        <f t="shared" si="78"/>
        <v>39</v>
      </c>
      <c r="I981" s="9">
        <v>3</v>
      </c>
      <c r="J981" s="30">
        <v>7986.48</v>
      </c>
      <c r="K981" s="9" t="s">
        <v>11</v>
      </c>
      <c r="L981" s="9" t="s">
        <v>12</v>
      </c>
      <c r="M981" s="9" t="s">
        <v>246</v>
      </c>
      <c r="N981" s="11" t="str">
        <f t="shared" si="79"/>
        <v>R1024</v>
      </c>
    </row>
    <row r="982" spans="1:14" x14ac:dyDescent="0.3">
      <c r="A982" s="9" t="s">
        <v>1012</v>
      </c>
      <c r="B982" s="9">
        <v>1962</v>
      </c>
      <c r="C982" s="13">
        <f t="shared" si="75"/>
        <v>1962</v>
      </c>
      <c r="D982" s="9" t="s">
        <v>34</v>
      </c>
      <c r="E982" s="11" t="str">
        <f t="shared" si="76"/>
        <v>Aug</v>
      </c>
      <c r="F982" s="9">
        <v>22</v>
      </c>
      <c r="G982" s="14">
        <f t="shared" si="77"/>
        <v>22880</v>
      </c>
      <c r="H982" s="11">
        <f t="shared" si="78"/>
        <v>60</v>
      </c>
      <c r="I982" s="9">
        <v>0</v>
      </c>
      <c r="J982" s="30">
        <v>8004.96</v>
      </c>
      <c r="K982" s="9" t="s">
        <v>12</v>
      </c>
      <c r="L982" s="9" t="s">
        <v>16</v>
      </c>
      <c r="M982" s="9" t="s">
        <v>13</v>
      </c>
      <c r="N982" s="11" t="str">
        <f t="shared" si="79"/>
        <v>R1013</v>
      </c>
    </row>
    <row r="983" spans="1:14" x14ac:dyDescent="0.3">
      <c r="A983" s="9" t="s">
        <v>1013</v>
      </c>
      <c r="B983" s="9">
        <v>1995</v>
      </c>
      <c r="C983" s="13">
        <f t="shared" si="75"/>
        <v>1995</v>
      </c>
      <c r="D983" s="9" t="s">
        <v>20</v>
      </c>
      <c r="E983" s="11" t="str">
        <f t="shared" si="76"/>
        <v>Sep</v>
      </c>
      <c r="F983" s="9">
        <v>18</v>
      </c>
      <c r="G983" s="14">
        <f t="shared" si="77"/>
        <v>34960</v>
      </c>
      <c r="H983" s="11">
        <f t="shared" si="78"/>
        <v>27</v>
      </c>
      <c r="I983" s="9">
        <v>0</v>
      </c>
      <c r="J983" s="30">
        <v>8014.62</v>
      </c>
      <c r="K983" s="9" t="s">
        <v>11</v>
      </c>
      <c r="L983" s="9" t="s">
        <v>12</v>
      </c>
      <c r="M983" s="9" t="s">
        <v>23</v>
      </c>
      <c r="N983" s="11" t="str">
        <f t="shared" si="79"/>
        <v>R1012</v>
      </c>
    </row>
    <row r="984" spans="1:14" x14ac:dyDescent="0.3">
      <c r="A984" s="9" t="s">
        <v>1014</v>
      </c>
      <c r="B984" s="9">
        <v>1980</v>
      </c>
      <c r="C984" s="13">
        <f t="shared" si="75"/>
        <v>1980</v>
      </c>
      <c r="D984" s="9" t="s">
        <v>15</v>
      </c>
      <c r="E984" s="11" t="str">
        <f t="shared" si="76"/>
        <v>Nov</v>
      </c>
      <c r="F984" s="9">
        <v>8</v>
      </c>
      <c r="G984" s="14">
        <f t="shared" si="77"/>
        <v>29533</v>
      </c>
      <c r="H984" s="11">
        <f t="shared" si="78"/>
        <v>42</v>
      </c>
      <c r="I984" s="9">
        <v>2</v>
      </c>
      <c r="J984" s="30">
        <v>8017.06</v>
      </c>
      <c r="K984" s="9" t="s">
        <v>11</v>
      </c>
      <c r="L984" s="9" t="s">
        <v>11</v>
      </c>
      <c r="M984" s="9" t="s">
        <v>23</v>
      </c>
      <c r="N984" s="11" t="str">
        <f t="shared" si="79"/>
        <v>R1012</v>
      </c>
    </row>
    <row r="985" spans="1:14" x14ac:dyDescent="0.3">
      <c r="A985" s="9" t="s">
        <v>1015</v>
      </c>
      <c r="B985" s="9">
        <v>1989</v>
      </c>
      <c r="C985" s="13">
        <f t="shared" si="75"/>
        <v>1989</v>
      </c>
      <c r="D985" s="9" t="s">
        <v>15</v>
      </c>
      <c r="E985" s="11" t="str">
        <f t="shared" si="76"/>
        <v>Nov</v>
      </c>
      <c r="F985" s="9">
        <v>3</v>
      </c>
      <c r="G985" s="14">
        <f t="shared" si="77"/>
        <v>32815</v>
      </c>
      <c r="H985" s="11">
        <f t="shared" si="78"/>
        <v>33</v>
      </c>
      <c r="I985" s="9">
        <v>3</v>
      </c>
      <c r="J985" s="30">
        <v>8021.11</v>
      </c>
      <c r="K985" s="9" t="s">
        <v>11</v>
      </c>
      <c r="L985" s="9" t="s">
        <v>16</v>
      </c>
      <c r="M985" s="9" t="s">
        <v>23</v>
      </c>
      <c r="N985" s="11" t="str">
        <f t="shared" si="79"/>
        <v>R1012</v>
      </c>
    </row>
    <row r="986" spans="1:14" x14ac:dyDescent="0.3">
      <c r="A986" s="9" t="s">
        <v>1016</v>
      </c>
      <c r="B986" s="9">
        <v>1978</v>
      </c>
      <c r="C986" s="13">
        <f t="shared" si="75"/>
        <v>1978</v>
      </c>
      <c r="D986" s="9" t="s">
        <v>10</v>
      </c>
      <c r="E986" s="11" t="str">
        <f t="shared" si="76"/>
        <v>Jul</v>
      </c>
      <c r="F986" s="9">
        <v>17</v>
      </c>
      <c r="G986" s="14">
        <f t="shared" si="77"/>
        <v>28688</v>
      </c>
      <c r="H986" s="11">
        <f t="shared" si="78"/>
        <v>44</v>
      </c>
      <c r="I986" s="9">
        <v>1</v>
      </c>
      <c r="J986" s="30">
        <v>8023.14</v>
      </c>
      <c r="K986" s="9" t="s">
        <v>11</v>
      </c>
      <c r="L986" s="9" t="s">
        <v>12</v>
      </c>
      <c r="M986" s="9" t="s">
        <v>23</v>
      </c>
      <c r="N986" s="11" t="str">
        <f t="shared" si="79"/>
        <v>R1012</v>
      </c>
    </row>
    <row r="987" spans="1:14" x14ac:dyDescent="0.3">
      <c r="A987" s="9" t="s">
        <v>1017</v>
      </c>
      <c r="B987" s="9">
        <v>1976</v>
      </c>
      <c r="C987" s="13">
        <f t="shared" si="75"/>
        <v>1976</v>
      </c>
      <c r="D987" s="9" t="s">
        <v>30</v>
      </c>
      <c r="E987" s="11" t="str">
        <f t="shared" si="76"/>
        <v>Dec</v>
      </c>
      <c r="F987" s="9">
        <v>20</v>
      </c>
      <c r="G987" s="14">
        <f t="shared" si="77"/>
        <v>28114</v>
      </c>
      <c r="H987" s="11">
        <f t="shared" si="78"/>
        <v>46</v>
      </c>
      <c r="I987" s="9">
        <v>0</v>
      </c>
      <c r="J987" s="30">
        <v>8026.67</v>
      </c>
      <c r="K987" s="9" t="s">
        <v>11</v>
      </c>
      <c r="L987" s="9" t="s">
        <v>11</v>
      </c>
      <c r="M987" s="9" t="s">
        <v>23</v>
      </c>
      <c r="N987" s="11" t="str">
        <f t="shared" si="79"/>
        <v>R1012</v>
      </c>
    </row>
    <row r="988" spans="1:14" x14ac:dyDescent="0.3">
      <c r="A988" s="9" t="s">
        <v>1018</v>
      </c>
      <c r="B988" s="9">
        <v>1977</v>
      </c>
      <c r="C988" s="13">
        <f t="shared" si="75"/>
        <v>1977</v>
      </c>
      <c r="D988" s="9" t="s">
        <v>15</v>
      </c>
      <c r="E988" s="11" t="str">
        <f t="shared" si="76"/>
        <v>Nov</v>
      </c>
      <c r="F988" s="9">
        <v>6</v>
      </c>
      <c r="G988" s="14">
        <f t="shared" si="77"/>
        <v>28435</v>
      </c>
      <c r="H988" s="11">
        <f t="shared" si="78"/>
        <v>45</v>
      </c>
      <c r="I988" s="9">
        <v>2</v>
      </c>
      <c r="J988" s="30">
        <v>8027.97</v>
      </c>
      <c r="K988" s="9" t="s">
        <v>12</v>
      </c>
      <c r="L988" s="9" t="s">
        <v>11</v>
      </c>
      <c r="M988" s="9" t="s">
        <v>41</v>
      </c>
      <c r="N988" s="11" t="str">
        <f t="shared" si="79"/>
        <v>R1011</v>
      </c>
    </row>
    <row r="989" spans="1:14" x14ac:dyDescent="0.3">
      <c r="A989" s="9" t="s">
        <v>1019</v>
      </c>
      <c r="B989" s="9">
        <v>2003</v>
      </c>
      <c r="C989" s="13">
        <f t="shared" si="75"/>
        <v>2003</v>
      </c>
      <c r="D989" s="9" t="s">
        <v>30</v>
      </c>
      <c r="E989" s="11" t="str">
        <f t="shared" si="76"/>
        <v>Dec</v>
      </c>
      <c r="F989" s="9">
        <v>12</v>
      </c>
      <c r="G989" s="14">
        <f t="shared" si="77"/>
        <v>37967</v>
      </c>
      <c r="H989" s="11">
        <f t="shared" si="78"/>
        <v>19</v>
      </c>
      <c r="I989" s="9">
        <v>0</v>
      </c>
      <c r="J989" s="30">
        <v>8035.64</v>
      </c>
      <c r="K989" s="9" t="s">
        <v>11</v>
      </c>
      <c r="L989" s="9" t="s">
        <v>11</v>
      </c>
      <c r="M989" s="9" t="s">
        <v>23</v>
      </c>
      <c r="N989" s="11" t="str">
        <f t="shared" si="79"/>
        <v>R1012</v>
      </c>
    </row>
    <row r="990" spans="1:14" x14ac:dyDescent="0.3">
      <c r="A990" s="9" t="s">
        <v>1020</v>
      </c>
      <c r="B990" s="9">
        <v>1985</v>
      </c>
      <c r="C990" s="13">
        <f t="shared" si="75"/>
        <v>1985</v>
      </c>
      <c r="D990" s="9" t="s">
        <v>15</v>
      </c>
      <c r="E990" s="11" t="str">
        <f t="shared" si="76"/>
        <v>Nov</v>
      </c>
      <c r="F990" s="9">
        <v>28</v>
      </c>
      <c r="G990" s="14">
        <f t="shared" si="77"/>
        <v>31379</v>
      </c>
      <c r="H990" s="11">
        <f t="shared" si="78"/>
        <v>37</v>
      </c>
      <c r="I990" s="9">
        <v>3</v>
      </c>
      <c r="J990" s="30">
        <v>8059.06</v>
      </c>
      <c r="K990" s="9" t="s">
        <v>11</v>
      </c>
      <c r="L990" s="9" t="s">
        <v>12</v>
      </c>
      <c r="M990" s="9" t="s">
        <v>23</v>
      </c>
      <c r="N990" s="11" t="str">
        <f t="shared" si="79"/>
        <v>R1012</v>
      </c>
    </row>
    <row r="991" spans="1:14" x14ac:dyDescent="0.3">
      <c r="A991" s="9" t="s">
        <v>1021</v>
      </c>
      <c r="B991" s="9">
        <v>1982</v>
      </c>
      <c r="C991" s="13">
        <f t="shared" si="75"/>
        <v>1982</v>
      </c>
      <c r="D991" s="9" t="s">
        <v>30</v>
      </c>
      <c r="E991" s="11" t="str">
        <f t="shared" si="76"/>
        <v>Dec</v>
      </c>
      <c r="F991" s="9">
        <v>27</v>
      </c>
      <c r="G991" s="14">
        <f t="shared" si="77"/>
        <v>30312</v>
      </c>
      <c r="H991" s="11">
        <f t="shared" si="78"/>
        <v>40</v>
      </c>
      <c r="I991" s="9">
        <v>3</v>
      </c>
      <c r="J991" s="30">
        <v>8059.68</v>
      </c>
      <c r="K991" s="9" t="s">
        <v>11</v>
      </c>
      <c r="L991" s="9" t="s">
        <v>12</v>
      </c>
      <c r="M991" s="9" t="s">
        <v>23</v>
      </c>
      <c r="N991" s="11" t="str">
        <f t="shared" si="79"/>
        <v>R1012</v>
      </c>
    </row>
    <row r="992" spans="1:14" x14ac:dyDescent="0.3">
      <c r="A992" s="9" t="s">
        <v>1022</v>
      </c>
      <c r="B992" s="9">
        <v>1970</v>
      </c>
      <c r="C992" s="13">
        <f t="shared" si="75"/>
        <v>1970</v>
      </c>
      <c r="D992" s="9" t="s">
        <v>30</v>
      </c>
      <c r="E992" s="11" t="str">
        <f t="shared" si="76"/>
        <v>Dec</v>
      </c>
      <c r="F992" s="9">
        <v>12</v>
      </c>
      <c r="G992" s="14">
        <f t="shared" si="77"/>
        <v>25914</v>
      </c>
      <c r="H992" s="11">
        <f t="shared" si="78"/>
        <v>52</v>
      </c>
      <c r="I992" s="9">
        <v>0</v>
      </c>
      <c r="J992" s="30">
        <v>8062.31</v>
      </c>
      <c r="K992" s="9" t="s">
        <v>11</v>
      </c>
      <c r="L992" s="9" t="s">
        <v>16</v>
      </c>
      <c r="M992" s="9" t="s">
        <v>13</v>
      </c>
      <c r="N992" s="11" t="str">
        <f t="shared" si="79"/>
        <v>R1013</v>
      </c>
    </row>
    <row r="993" spans="1:14" x14ac:dyDescent="0.3">
      <c r="A993" s="9" t="s">
        <v>1023</v>
      </c>
      <c r="B993" s="9">
        <v>1975</v>
      </c>
      <c r="C993" s="13">
        <f t="shared" si="75"/>
        <v>1975</v>
      </c>
      <c r="D993" s="9" t="s">
        <v>18</v>
      </c>
      <c r="E993" s="11" t="str">
        <f t="shared" si="76"/>
        <v>Jun</v>
      </c>
      <c r="F993" s="9">
        <v>28</v>
      </c>
      <c r="G993" s="14">
        <f t="shared" si="77"/>
        <v>27573</v>
      </c>
      <c r="H993" s="11">
        <f t="shared" si="78"/>
        <v>47</v>
      </c>
      <c r="I993" s="9">
        <v>1</v>
      </c>
      <c r="J993" s="30">
        <v>8062.76</v>
      </c>
      <c r="K993" s="9" t="s">
        <v>12</v>
      </c>
      <c r="L993" s="9" t="s">
        <v>12</v>
      </c>
      <c r="M993" s="9" t="s">
        <v>41</v>
      </c>
      <c r="N993" s="11" t="str">
        <f t="shared" si="79"/>
        <v>R1011</v>
      </c>
    </row>
    <row r="994" spans="1:14" x14ac:dyDescent="0.3">
      <c r="A994" s="9" t="s">
        <v>1024</v>
      </c>
      <c r="B994" s="9">
        <v>1965</v>
      </c>
      <c r="C994" s="13">
        <f t="shared" si="75"/>
        <v>1965</v>
      </c>
      <c r="D994" s="9" t="s">
        <v>34</v>
      </c>
      <c r="E994" s="11" t="str">
        <f t="shared" si="76"/>
        <v>Aug</v>
      </c>
      <c r="F994" s="9">
        <v>11</v>
      </c>
      <c r="G994" s="14">
        <f t="shared" si="77"/>
        <v>23965</v>
      </c>
      <c r="H994" s="11">
        <f t="shared" si="78"/>
        <v>57</v>
      </c>
      <c r="I994" s="9">
        <v>0</v>
      </c>
      <c r="J994" s="30">
        <v>8067.83</v>
      </c>
      <c r="K994" s="9" t="s">
        <v>12</v>
      </c>
      <c r="L994" s="9" t="s">
        <v>16</v>
      </c>
      <c r="M994" s="9" t="s">
        <v>13</v>
      </c>
      <c r="N994" s="11" t="str">
        <f t="shared" si="79"/>
        <v>R1013</v>
      </c>
    </row>
    <row r="995" spans="1:14" x14ac:dyDescent="0.3">
      <c r="A995" s="9" t="s">
        <v>1025</v>
      </c>
      <c r="B995" s="9">
        <v>1975</v>
      </c>
      <c r="C995" s="13">
        <f t="shared" si="75"/>
        <v>1975</v>
      </c>
      <c r="D995" s="9" t="s">
        <v>30</v>
      </c>
      <c r="E995" s="11" t="str">
        <f t="shared" si="76"/>
        <v>Dec</v>
      </c>
      <c r="F995" s="9">
        <v>15</v>
      </c>
      <c r="G995" s="14">
        <f t="shared" si="77"/>
        <v>27743</v>
      </c>
      <c r="H995" s="11">
        <f t="shared" si="78"/>
        <v>47</v>
      </c>
      <c r="I995" s="9">
        <v>1</v>
      </c>
      <c r="J995" s="30">
        <v>8068.19</v>
      </c>
      <c r="K995" s="9" t="s">
        <v>12</v>
      </c>
      <c r="L995" s="9" t="s">
        <v>11</v>
      </c>
      <c r="M995" s="9" t="s">
        <v>41</v>
      </c>
      <c r="N995" s="11" t="str">
        <f t="shared" si="79"/>
        <v>R1011</v>
      </c>
    </row>
    <row r="996" spans="1:14" x14ac:dyDescent="0.3">
      <c r="A996" s="9" t="s">
        <v>1026</v>
      </c>
      <c r="B996" s="9">
        <v>1965</v>
      </c>
      <c r="C996" s="13">
        <f t="shared" si="75"/>
        <v>1965</v>
      </c>
      <c r="D996" s="9" t="s">
        <v>36</v>
      </c>
      <c r="E996" s="11" t="str">
        <f t="shared" si="76"/>
        <v>Oct</v>
      </c>
      <c r="F996" s="9">
        <v>21</v>
      </c>
      <c r="G996" s="14">
        <f t="shared" si="77"/>
        <v>24036</v>
      </c>
      <c r="H996" s="11">
        <f t="shared" si="78"/>
        <v>57</v>
      </c>
      <c r="I996" s="9">
        <v>0</v>
      </c>
      <c r="J996" s="30">
        <v>8071.57</v>
      </c>
      <c r="K996" s="9" t="s">
        <v>12</v>
      </c>
      <c r="L996" s="9" t="s">
        <v>16</v>
      </c>
      <c r="M996" s="9" t="s">
        <v>41</v>
      </c>
      <c r="N996" s="11" t="str">
        <f t="shared" si="79"/>
        <v>R1011</v>
      </c>
    </row>
    <row r="997" spans="1:14" x14ac:dyDescent="0.3">
      <c r="A997" s="9" t="s">
        <v>1027</v>
      </c>
      <c r="B997" s="9">
        <v>1993</v>
      </c>
      <c r="C997" s="13">
        <f t="shared" si="75"/>
        <v>1993</v>
      </c>
      <c r="D997" s="9" t="s">
        <v>15</v>
      </c>
      <c r="E997" s="11" t="str">
        <f t="shared" si="76"/>
        <v>Nov</v>
      </c>
      <c r="F997" s="9">
        <v>7</v>
      </c>
      <c r="G997" s="14">
        <f t="shared" si="77"/>
        <v>34280</v>
      </c>
      <c r="H997" s="11">
        <f t="shared" si="78"/>
        <v>29</v>
      </c>
      <c r="I997" s="9">
        <v>0</v>
      </c>
      <c r="J997" s="30">
        <v>8077.41</v>
      </c>
      <c r="K997" s="9" t="s">
        <v>11</v>
      </c>
      <c r="L997" s="9" t="s">
        <v>16</v>
      </c>
      <c r="M997" s="9" t="s">
        <v>534</v>
      </c>
      <c r="N997" s="11" t="str">
        <f t="shared" si="79"/>
        <v>R1026</v>
      </c>
    </row>
    <row r="998" spans="1:14" x14ac:dyDescent="0.3">
      <c r="A998" s="9" t="s">
        <v>1028</v>
      </c>
      <c r="B998" s="9">
        <v>2001</v>
      </c>
      <c r="C998" s="13">
        <f t="shared" si="75"/>
        <v>2001</v>
      </c>
      <c r="D998" s="9" t="s">
        <v>34</v>
      </c>
      <c r="E998" s="11" t="str">
        <f t="shared" si="76"/>
        <v>Aug</v>
      </c>
      <c r="F998" s="9">
        <v>28</v>
      </c>
      <c r="G998" s="14">
        <f t="shared" si="77"/>
        <v>37131</v>
      </c>
      <c r="H998" s="11">
        <f t="shared" si="78"/>
        <v>21</v>
      </c>
      <c r="I998" s="9">
        <v>0</v>
      </c>
      <c r="J998" s="30">
        <v>8081.26</v>
      </c>
      <c r="K998" s="9" t="s">
        <v>11</v>
      </c>
      <c r="L998" s="9" t="s">
        <v>11</v>
      </c>
      <c r="M998" s="9" t="s">
        <v>23</v>
      </c>
      <c r="N998" s="11" t="str">
        <f t="shared" si="79"/>
        <v>R1012</v>
      </c>
    </row>
    <row r="999" spans="1:14" x14ac:dyDescent="0.3">
      <c r="A999" s="9" t="s">
        <v>1029</v>
      </c>
      <c r="B999" s="9">
        <v>1994</v>
      </c>
      <c r="C999" s="13">
        <f t="shared" si="75"/>
        <v>1994</v>
      </c>
      <c r="D999" s="9" t="s">
        <v>36</v>
      </c>
      <c r="E999" s="11" t="str">
        <f t="shared" si="76"/>
        <v>Oct</v>
      </c>
      <c r="F999" s="9">
        <v>12</v>
      </c>
      <c r="G999" s="14">
        <f t="shared" si="77"/>
        <v>34619</v>
      </c>
      <c r="H999" s="11">
        <f t="shared" si="78"/>
        <v>28</v>
      </c>
      <c r="I999" s="9">
        <v>0</v>
      </c>
      <c r="J999" s="30">
        <v>8081.74</v>
      </c>
      <c r="K999" s="9" t="s">
        <v>11</v>
      </c>
      <c r="L999" s="9" t="s">
        <v>11</v>
      </c>
      <c r="M999" s="9" t="s">
        <v>534</v>
      </c>
      <c r="N999" s="11" t="str">
        <f t="shared" si="79"/>
        <v>R1026</v>
      </c>
    </row>
    <row r="1000" spans="1:14" x14ac:dyDescent="0.3">
      <c r="A1000" s="9" t="s">
        <v>1030</v>
      </c>
      <c r="B1000" s="9">
        <v>1975</v>
      </c>
      <c r="C1000" s="13">
        <f t="shared" si="75"/>
        <v>1975</v>
      </c>
      <c r="D1000" s="9" t="s">
        <v>30</v>
      </c>
      <c r="E1000" s="11" t="str">
        <f t="shared" si="76"/>
        <v>Dec</v>
      </c>
      <c r="F1000" s="9">
        <v>21</v>
      </c>
      <c r="G1000" s="14">
        <f t="shared" si="77"/>
        <v>27749</v>
      </c>
      <c r="H1000" s="11">
        <f t="shared" si="78"/>
        <v>47</v>
      </c>
      <c r="I1000" s="9">
        <v>1</v>
      </c>
      <c r="J1000" s="30">
        <v>8083.92</v>
      </c>
      <c r="K1000" s="9" t="s">
        <v>12</v>
      </c>
      <c r="L1000" s="9" t="s">
        <v>12</v>
      </c>
      <c r="M1000" s="9" t="s">
        <v>13</v>
      </c>
      <c r="N1000" s="11" t="str">
        <f t="shared" si="79"/>
        <v>R1013</v>
      </c>
    </row>
    <row r="1001" spans="1:14" x14ac:dyDescent="0.3">
      <c r="A1001" s="9" t="s">
        <v>1031</v>
      </c>
      <c r="B1001" s="9">
        <v>1967</v>
      </c>
      <c r="C1001" s="13">
        <f t="shared" si="75"/>
        <v>1967</v>
      </c>
      <c r="D1001" s="9" t="s">
        <v>18</v>
      </c>
      <c r="E1001" s="11" t="str">
        <f t="shared" si="76"/>
        <v>Jun</v>
      </c>
      <c r="F1001" s="9">
        <v>10</v>
      </c>
      <c r="G1001" s="14">
        <f t="shared" si="77"/>
        <v>24633</v>
      </c>
      <c r="H1001" s="11">
        <f t="shared" si="78"/>
        <v>55</v>
      </c>
      <c r="I1001" s="9">
        <v>0</v>
      </c>
      <c r="J1001" s="30">
        <v>8091.3</v>
      </c>
      <c r="K1001" s="9" t="s">
        <v>12</v>
      </c>
      <c r="L1001" s="9" t="s">
        <v>16</v>
      </c>
      <c r="M1001" s="9" t="s">
        <v>23</v>
      </c>
      <c r="N1001" s="11" t="str">
        <f t="shared" si="79"/>
        <v>R1012</v>
      </c>
    </row>
    <row r="1002" spans="1:14" x14ac:dyDescent="0.3">
      <c r="A1002" s="9" t="s">
        <v>1032</v>
      </c>
      <c r="B1002" s="9">
        <v>1973</v>
      </c>
      <c r="C1002" s="13">
        <f t="shared" si="75"/>
        <v>1973</v>
      </c>
      <c r="D1002" s="9" t="s">
        <v>36</v>
      </c>
      <c r="E1002" s="11" t="str">
        <f t="shared" si="76"/>
        <v>Oct</v>
      </c>
      <c r="F1002" s="9">
        <v>11</v>
      </c>
      <c r="G1002" s="14">
        <f t="shared" si="77"/>
        <v>26948</v>
      </c>
      <c r="H1002" s="11">
        <f t="shared" si="78"/>
        <v>49</v>
      </c>
      <c r="I1002" s="9">
        <v>0</v>
      </c>
      <c r="J1002" s="30">
        <v>8112.59</v>
      </c>
      <c r="K1002" s="9" t="s">
        <v>11</v>
      </c>
      <c r="L1002" s="9" t="s">
        <v>11</v>
      </c>
      <c r="M1002" s="9" t="s">
        <v>13</v>
      </c>
      <c r="N1002" s="11" t="str">
        <f t="shared" si="79"/>
        <v>R1013</v>
      </c>
    </row>
    <row r="1003" spans="1:14" x14ac:dyDescent="0.3">
      <c r="A1003" s="9" t="s">
        <v>1033</v>
      </c>
      <c r="B1003" s="9">
        <v>1978</v>
      </c>
      <c r="C1003" s="13">
        <f t="shared" si="75"/>
        <v>1978</v>
      </c>
      <c r="D1003" s="9" t="s">
        <v>20</v>
      </c>
      <c r="E1003" s="11" t="str">
        <f t="shared" si="76"/>
        <v>Sep</v>
      </c>
      <c r="F1003" s="9">
        <v>1</v>
      </c>
      <c r="G1003" s="14">
        <f t="shared" si="77"/>
        <v>28734</v>
      </c>
      <c r="H1003" s="11">
        <f t="shared" si="78"/>
        <v>44</v>
      </c>
      <c r="I1003" s="9">
        <v>2</v>
      </c>
      <c r="J1003" s="30">
        <v>8116.27</v>
      </c>
      <c r="K1003" s="9" t="s">
        <v>12</v>
      </c>
      <c r="L1003" s="9" t="s">
        <v>16</v>
      </c>
      <c r="M1003" s="9" t="s">
        <v>23</v>
      </c>
      <c r="N1003" s="11" t="str">
        <f t="shared" si="79"/>
        <v>R1012</v>
      </c>
    </row>
    <row r="1004" spans="1:14" x14ac:dyDescent="0.3">
      <c r="A1004" s="9" t="s">
        <v>1034</v>
      </c>
      <c r="B1004" s="9">
        <v>1973</v>
      </c>
      <c r="C1004" s="13">
        <f t="shared" si="75"/>
        <v>1973</v>
      </c>
      <c r="D1004" s="9" t="s">
        <v>30</v>
      </c>
      <c r="E1004" s="11" t="str">
        <f t="shared" si="76"/>
        <v>Dec</v>
      </c>
      <c r="F1004" s="9">
        <v>16</v>
      </c>
      <c r="G1004" s="14">
        <f t="shared" si="77"/>
        <v>27014</v>
      </c>
      <c r="H1004" s="11">
        <f t="shared" si="78"/>
        <v>49</v>
      </c>
      <c r="I1004" s="9">
        <v>0</v>
      </c>
      <c r="J1004" s="30">
        <v>8116.68</v>
      </c>
      <c r="K1004" s="9" t="s">
        <v>12</v>
      </c>
      <c r="L1004" s="9" t="s">
        <v>16</v>
      </c>
      <c r="M1004" s="9" t="s">
        <v>41</v>
      </c>
      <c r="N1004" s="11" t="str">
        <f t="shared" si="79"/>
        <v>R1011</v>
      </c>
    </row>
    <row r="1005" spans="1:14" x14ac:dyDescent="0.3">
      <c r="A1005" s="9" t="s">
        <v>1035</v>
      </c>
      <c r="B1005" s="9">
        <v>1973</v>
      </c>
      <c r="C1005" s="13">
        <f t="shared" si="75"/>
        <v>1973</v>
      </c>
      <c r="D1005" s="9" t="s">
        <v>34</v>
      </c>
      <c r="E1005" s="11" t="str">
        <f t="shared" si="76"/>
        <v>Aug</v>
      </c>
      <c r="F1005" s="9">
        <v>30</v>
      </c>
      <c r="G1005" s="14">
        <f t="shared" si="77"/>
        <v>26906</v>
      </c>
      <c r="H1005" s="11">
        <f t="shared" si="78"/>
        <v>49</v>
      </c>
      <c r="I1005" s="9">
        <v>0</v>
      </c>
      <c r="J1005" s="30">
        <v>8124.41</v>
      </c>
      <c r="K1005" s="9" t="s">
        <v>12</v>
      </c>
      <c r="L1005" s="9" t="s">
        <v>16</v>
      </c>
      <c r="M1005" s="9" t="s">
        <v>13</v>
      </c>
      <c r="N1005" s="11" t="str">
        <f t="shared" si="79"/>
        <v>R1013</v>
      </c>
    </row>
    <row r="1006" spans="1:14" x14ac:dyDescent="0.3">
      <c r="A1006" s="9" t="s">
        <v>1036</v>
      </c>
      <c r="B1006" s="9">
        <v>1973</v>
      </c>
      <c r="C1006" s="13">
        <f t="shared" si="75"/>
        <v>1973</v>
      </c>
      <c r="D1006" s="9" t="s">
        <v>20</v>
      </c>
      <c r="E1006" s="11" t="str">
        <f t="shared" si="76"/>
        <v>Sep</v>
      </c>
      <c r="F1006" s="9">
        <v>3</v>
      </c>
      <c r="G1006" s="14">
        <f t="shared" si="77"/>
        <v>26910</v>
      </c>
      <c r="H1006" s="11">
        <f t="shared" si="78"/>
        <v>49</v>
      </c>
      <c r="I1006" s="9">
        <v>0</v>
      </c>
      <c r="J1006" s="30">
        <v>8125.78</v>
      </c>
      <c r="K1006" s="9" t="s">
        <v>11</v>
      </c>
      <c r="L1006" s="9" t="s">
        <v>11</v>
      </c>
      <c r="M1006" s="9" t="s">
        <v>13</v>
      </c>
      <c r="N1006" s="11" t="str">
        <f t="shared" si="79"/>
        <v>R1013</v>
      </c>
    </row>
    <row r="1007" spans="1:14" x14ac:dyDescent="0.3">
      <c r="A1007" s="9" t="s">
        <v>1037</v>
      </c>
      <c r="B1007" s="9">
        <v>1990</v>
      </c>
      <c r="C1007" s="13">
        <f t="shared" si="75"/>
        <v>1990</v>
      </c>
      <c r="D1007" s="9" t="s">
        <v>18</v>
      </c>
      <c r="E1007" s="11" t="str">
        <f t="shared" si="76"/>
        <v>Jun</v>
      </c>
      <c r="F1007" s="9">
        <v>21</v>
      </c>
      <c r="G1007" s="14">
        <f t="shared" si="77"/>
        <v>33045</v>
      </c>
      <c r="H1007" s="11">
        <f t="shared" si="78"/>
        <v>32</v>
      </c>
      <c r="I1007" s="9">
        <v>3</v>
      </c>
      <c r="J1007" s="30">
        <v>8157.92</v>
      </c>
      <c r="K1007" s="9" t="s">
        <v>11</v>
      </c>
      <c r="L1007" s="9" t="s">
        <v>12</v>
      </c>
      <c r="M1007" s="9" t="s">
        <v>199</v>
      </c>
      <c r="N1007" s="11" t="str">
        <f t="shared" si="79"/>
        <v>R1025</v>
      </c>
    </row>
    <row r="1008" spans="1:14" x14ac:dyDescent="0.3">
      <c r="A1008" s="9" t="s">
        <v>1038</v>
      </c>
      <c r="B1008" s="9">
        <v>1982</v>
      </c>
      <c r="C1008" s="13">
        <f t="shared" si="75"/>
        <v>1982</v>
      </c>
      <c r="D1008" s="9" t="s">
        <v>18</v>
      </c>
      <c r="E1008" s="11" t="str">
        <f t="shared" si="76"/>
        <v>Jun</v>
      </c>
      <c r="F1008" s="9">
        <v>28</v>
      </c>
      <c r="G1008" s="14">
        <f t="shared" si="77"/>
        <v>30130</v>
      </c>
      <c r="H1008" s="11">
        <f t="shared" si="78"/>
        <v>40</v>
      </c>
      <c r="I1008" s="9">
        <v>4</v>
      </c>
      <c r="J1008" s="30">
        <v>8162.72</v>
      </c>
      <c r="K1008" s="9" t="s">
        <v>12</v>
      </c>
      <c r="L1008" s="9" t="s">
        <v>12</v>
      </c>
      <c r="M1008" s="9" t="s">
        <v>23</v>
      </c>
      <c r="N1008" s="11" t="str">
        <f t="shared" si="79"/>
        <v>R1012</v>
      </c>
    </row>
    <row r="1009" spans="1:14" x14ac:dyDescent="0.3">
      <c r="A1009" s="9" t="s">
        <v>1039</v>
      </c>
      <c r="B1009" s="9">
        <v>1963</v>
      </c>
      <c r="C1009" s="13">
        <f t="shared" si="75"/>
        <v>1963</v>
      </c>
      <c r="D1009" s="9" t="s">
        <v>15</v>
      </c>
      <c r="E1009" s="11" t="str">
        <f t="shared" si="76"/>
        <v>Nov</v>
      </c>
      <c r="F1009" s="9">
        <v>5</v>
      </c>
      <c r="G1009" s="14">
        <f t="shared" si="77"/>
        <v>23320</v>
      </c>
      <c r="H1009" s="11">
        <f t="shared" si="78"/>
        <v>59</v>
      </c>
      <c r="I1009" s="9">
        <v>0</v>
      </c>
      <c r="J1009" s="30">
        <v>8177.9</v>
      </c>
      <c r="K1009" s="9" t="s">
        <v>12</v>
      </c>
      <c r="L1009" s="9" t="s">
        <v>16</v>
      </c>
      <c r="M1009" s="9" t="s">
        <v>13</v>
      </c>
      <c r="N1009" s="11" t="str">
        <f t="shared" si="79"/>
        <v>R1013</v>
      </c>
    </row>
    <row r="1010" spans="1:14" x14ac:dyDescent="0.3">
      <c r="A1010" s="9" t="s">
        <v>1040</v>
      </c>
      <c r="B1010" s="9">
        <v>1983</v>
      </c>
      <c r="C1010" s="13">
        <f t="shared" si="75"/>
        <v>1983</v>
      </c>
      <c r="D1010" s="9" t="s">
        <v>18</v>
      </c>
      <c r="E1010" s="11" t="str">
        <f t="shared" si="76"/>
        <v>Jun</v>
      </c>
      <c r="F1010" s="9">
        <v>8</v>
      </c>
      <c r="G1010" s="14">
        <f>DATEVALUE(F1010&amp;"-"&amp;E1010&amp;"-"&amp;C1010)</f>
        <v>30475</v>
      </c>
      <c r="H1010" s="11">
        <f t="shared" si="78"/>
        <v>40</v>
      </c>
      <c r="I1010" s="9">
        <v>3</v>
      </c>
      <c r="J1010" s="30">
        <v>8179.51</v>
      </c>
      <c r="K1010" s="9" t="s">
        <v>11</v>
      </c>
      <c r="L1010" s="9" t="s">
        <v>11</v>
      </c>
      <c r="M1010" s="9" t="s">
        <v>515</v>
      </c>
      <c r="N1010" s="11" t="str">
        <f t="shared" si="79"/>
        <v>R1020</v>
      </c>
    </row>
    <row r="1011" spans="1:14" x14ac:dyDescent="0.3">
      <c r="A1011" s="9" t="s">
        <v>1041</v>
      </c>
      <c r="B1011" s="9">
        <v>1997</v>
      </c>
      <c r="C1011" s="13">
        <f t="shared" si="75"/>
        <v>1997</v>
      </c>
      <c r="D1011" s="9" t="s">
        <v>36</v>
      </c>
      <c r="E1011" s="11" t="str">
        <f t="shared" si="76"/>
        <v>Oct</v>
      </c>
      <c r="F1011" s="9">
        <v>21</v>
      </c>
      <c r="G1011" s="14">
        <f t="shared" si="77"/>
        <v>35724</v>
      </c>
      <c r="H1011" s="11">
        <f t="shared" si="78"/>
        <v>25</v>
      </c>
      <c r="I1011" s="9">
        <v>0</v>
      </c>
      <c r="J1011" s="30">
        <v>8182.89</v>
      </c>
      <c r="K1011" s="9" t="s">
        <v>11</v>
      </c>
      <c r="L1011" s="9" t="s">
        <v>16</v>
      </c>
      <c r="M1011" s="9" t="s">
        <v>534</v>
      </c>
      <c r="N1011" s="11" t="str">
        <f t="shared" si="79"/>
        <v>R1026</v>
      </c>
    </row>
    <row r="1012" spans="1:14" x14ac:dyDescent="0.3">
      <c r="A1012" s="9" t="s">
        <v>1042</v>
      </c>
      <c r="B1012" s="9">
        <v>1962</v>
      </c>
      <c r="C1012" s="13">
        <f t="shared" si="75"/>
        <v>1962</v>
      </c>
      <c r="D1012" s="9" t="s">
        <v>15</v>
      </c>
      <c r="E1012" s="11" t="str">
        <f t="shared" si="76"/>
        <v>Nov</v>
      </c>
      <c r="F1012" s="9">
        <v>23</v>
      </c>
      <c r="G1012" s="14">
        <f t="shared" si="77"/>
        <v>22973</v>
      </c>
      <c r="H1012" s="11">
        <f t="shared" si="78"/>
        <v>60</v>
      </c>
      <c r="I1012" s="9">
        <v>0</v>
      </c>
      <c r="J1012" s="30">
        <v>8188.12</v>
      </c>
      <c r="K1012" s="9" t="s">
        <v>12</v>
      </c>
      <c r="L1012" s="9" t="s">
        <v>12</v>
      </c>
      <c r="M1012" s="9" t="s">
        <v>13</v>
      </c>
      <c r="N1012" s="11" t="str">
        <f t="shared" si="79"/>
        <v>R1013</v>
      </c>
    </row>
    <row r="1013" spans="1:14" x14ac:dyDescent="0.3">
      <c r="A1013" s="9" t="s">
        <v>1043</v>
      </c>
      <c r="B1013" s="9">
        <v>1978</v>
      </c>
      <c r="C1013" s="13">
        <f t="shared" si="75"/>
        <v>1978</v>
      </c>
      <c r="D1013" s="9" t="s">
        <v>36</v>
      </c>
      <c r="E1013" s="11" t="str">
        <f t="shared" si="76"/>
        <v>Oct</v>
      </c>
      <c r="F1013" s="9">
        <v>24</v>
      </c>
      <c r="G1013" s="14">
        <f t="shared" si="77"/>
        <v>28787</v>
      </c>
      <c r="H1013" s="11">
        <f t="shared" si="78"/>
        <v>44</v>
      </c>
      <c r="I1013" s="9">
        <v>2</v>
      </c>
      <c r="J1013" s="30">
        <v>8211.1</v>
      </c>
      <c r="K1013" s="9" t="s">
        <v>11</v>
      </c>
      <c r="L1013" s="9" t="s">
        <v>12</v>
      </c>
      <c r="M1013" s="9" t="s">
        <v>13</v>
      </c>
      <c r="N1013" s="11" t="str">
        <f t="shared" si="79"/>
        <v>R1013</v>
      </c>
    </row>
    <row r="1014" spans="1:14" x14ac:dyDescent="0.3">
      <c r="A1014" s="9" t="s">
        <v>1044</v>
      </c>
      <c r="B1014" s="9">
        <v>1978</v>
      </c>
      <c r="C1014" s="13">
        <f t="shared" si="75"/>
        <v>1978</v>
      </c>
      <c r="D1014" s="9" t="s">
        <v>18</v>
      </c>
      <c r="E1014" s="11" t="str">
        <f t="shared" si="76"/>
        <v>Jun</v>
      </c>
      <c r="F1014" s="9">
        <v>30</v>
      </c>
      <c r="G1014" s="14">
        <f t="shared" si="77"/>
        <v>28671</v>
      </c>
      <c r="H1014" s="11">
        <f t="shared" si="78"/>
        <v>44</v>
      </c>
      <c r="I1014" s="9">
        <v>2</v>
      </c>
      <c r="J1014" s="30">
        <v>8219.2000000000007</v>
      </c>
      <c r="K1014" s="9" t="s">
        <v>11</v>
      </c>
      <c r="L1014" s="9" t="s">
        <v>11</v>
      </c>
      <c r="M1014" s="9" t="s">
        <v>13</v>
      </c>
      <c r="N1014" s="11" t="str">
        <f t="shared" si="79"/>
        <v>R1013</v>
      </c>
    </row>
    <row r="1015" spans="1:14" x14ac:dyDescent="0.3">
      <c r="A1015" s="9" t="s">
        <v>1045</v>
      </c>
      <c r="B1015" s="9">
        <v>1976</v>
      </c>
      <c r="C1015" s="13">
        <f t="shared" si="75"/>
        <v>1976</v>
      </c>
      <c r="D1015" s="9" t="s">
        <v>20</v>
      </c>
      <c r="E1015" s="11" t="str">
        <f t="shared" si="76"/>
        <v>Sep</v>
      </c>
      <c r="F1015" s="9">
        <v>3</v>
      </c>
      <c r="G1015" s="14">
        <f t="shared" si="77"/>
        <v>28006</v>
      </c>
      <c r="H1015" s="11">
        <f t="shared" si="78"/>
        <v>46</v>
      </c>
      <c r="I1015" s="9">
        <v>1</v>
      </c>
      <c r="J1015" s="30">
        <v>8232.64</v>
      </c>
      <c r="K1015" s="9" t="s">
        <v>11</v>
      </c>
      <c r="L1015" s="9" t="s">
        <v>12</v>
      </c>
      <c r="M1015" s="9" t="s">
        <v>13</v>
      </c>
      <c r="N1015" s="11" t="str">
        <f t="shared" si="79"/>
        <v>R1013</v>
      </c>
    </row>
    <row r="1016" spans="1:14" x14ac:dyDescent="0.3">
      <c r="A1016" s="9" t="s">
        <v>1046</v>
      </c>
      <c r="B1016" s="9">
        <v>1976</v>
      </c>
      <c r="C1016" s="13">
        <f t="shared" si="75"/>
        <v>1976</v>
      </c>
      <c r="D1016" s="9" t="s">
        <v>18</v>
      </c>
      <c r="E1016" s="11" t="str">
        <f t="shared" si="76"/>
        <v>Jun</v>
      </c>
      <c r="F1016" s="9">
        <v>30</v>
      </c>
      <c r="G1016" s="14">
        <f t="shared" si="77"/>
        <v>27941</v>
      </c>
      <c r="H1016" s="11">
        <f t="shared" si="78"/>
        <v>46</v>
      </c>
      <c r="I1016" s="9">
        <v>1</v>
      </c>
      <c r="J1016" s="30">
        <v>8233.1</v>
      </c>
      <c r="K1016" s="9" t="s">
        <v>11</v>
      </c>
      <c r="L1016" s="9" t="s">
        <v>11</v>
      </c>
      <c r="M1016" s="9" t="s">
        <v>13</v>
      </c>
      <c r="N1016" s="11" t="str">
        <f t="shared" si="79"/>
        <v>R1013</v>
      </c>
    </row>
    <row r="1017" spans="1:14" x14ac:dyDescent="0.3">
      <c r="A1017" s="9" t="s">
        <v>1047</v>
      </c>
      <c r="B1017" s="9">
        <v>1976</v>
      </c>
      <c r="C1017" s="13">
        <f t="shared" si="75"/>
        <v>1976</v>
      </c>
      <c r="D1017" s="9" t="s">
        <v>20</v>
      </c>
      <c r="E1017" s="11" t="str">
        <f t="shared" si="76"/>
        <v>Sep</v>
      </c>
      <c r="F1017" s="9">
        <v>2</v>
      </c>
      <c r="G1017" s="14">
        <f t="shared" si="77"/>
        <v>28005</v>
      </c>
      <c r="H1017" s="11">
        <f t="shared" si="78"/>
        <v>46</v>
      </c>
      <c r="I1017" s="9">
        <v>1</v>
      </c>
      <c r="J1017" s="30">
        <v>8240.59</v>
      </c>
      <c r="K1017" s="9" t="s">
        <v>11</v>
      </c>
      <c r="L1017" s="9" t="s">
        <v>11</v>
      </c>
      <c r="M1017" s="9" t="s">
        <v>13</v>
      </c>
      <c r="N1017" s="11" t="str">
        <f t="shared" si="79"/>
        <v>R1013</v>
      </c>
    </row>
    <row r="1018" spans="1:14" x14ac:dyDescent="0.3">
      <c r="A1018" s="9" t="s">
        <v>1048</v>
      </c>
      <c r="B1018" s="9">
        <v>1982</v>
      </c>
      <c r="C1018" s="13">
        <f t="shared" si="75"/>
        <v>1982</v>
      </c>
      <c r="D1018" s="9" t="s">
        <v>20</v>
      </c>
      <c r="E1018" s="11" t="str">
        <f t="shared" si="76"/>
        <v>Sep</v>
      </c>
      <c r="F1018" s="9">
        <v>27</v>
      </c>
      <c r="G1018" s="14">
        <f t="shared" si="77"/>
        <v>30221</v>
      </c>
      <c r="H1018" s="11">
        <f t="shared" si="78"/>
        <v>40</v>
      </c>
      <c r="I1018" s="9">
        <v>3</v>
      </c>
      <c r="J1018" s="30">
        <v>8252.2800000000007</v>
      </c>
      <c r="K1018" s="9" t="s">
        <v>11</v>
      </c>
      <c r="L1018" s="9" t="s">
        <v>11</v>
      </c>
      <c r="M1018" s="9" t="s">
        <v>246</v>
      </c>
      <c r="N1018" s="11" t="str">
        <f t="shared" si="79"/>
        <v>R1024</v>
      </c>
    </row>
    <row r="1019" spans="1:14" x14ac:dyDescent="0.3">
      <c r="A1019" s="9" t="s">
        <v>1049</v>
      </c>
      <c r="B1019" s="9">
        <v>1964</v>
      </c>
      <c r="C1019" s="13">
        <f t="shared" si="75"/>
        <v>1964</v>
      </c>
      <c r="D1019" s="9" t="s">
        <v>20</v>
      </c>
      <c r="E1019" s="11" t="str">
        <f t="shared" si="76"/>
        <v>Sep</v>
      </c>
      <c r="F1019" s="9">
        <v>5</v>
      </c>
      <c r="G1019" s="14">
        <f t="shared" si="77"/>
        <v>23625</v>
      </c>
      <c r="H1019" s="11">
        <f t="shared" si="78"/>
        <v>58</v>
      </c>
      <c r="I1019" s="9">
        <v>0</v>
      </c>
      <c r="J1019" s="30">
        <v>8268</v>
      </c>
      <c r="K1019" s="9" t="s">
        <v>12</v>
      </c>
      <c r="L1019" s="9" t="s">
        <v>12</v>
      </c>
      <c r="M1019" s="9" t="s">
        <v>13</v>
      </c>
      <c r="N1019" s="11" t="str">
        <f t="shared" si="79"/>
        <v>R1013</v>
      </c>
    </row>
    <row r="1020" spans="1:14" x14ac:dyDescent="0.3">
      <c r="A1020" s="9" t="s">
        <v>1050</v>
      </c>
      <c r="B1020" s="9">
        <v>1974</v>
      </c>
      <c r="C1020" s="13">
        <f t="shared" si="75"/>
        <v>1974</v>
      </c>
      <c r="D1020" s="9" t="s">
        <v>34</v>
      </c>
      <c r="E1020" s="11" t="str">
        <f t="shared" si="76"/>
        <v>Aug</v>
      </c>
      <c r="F1020" s="9">
        <v>5</v>
      </c>
      <c r="G1020" s="14">
        <f t="shared" si="77"/>
        <v>27246</v>
      </c>
      <c r="H1020" s="11">
        <f t="shared" si="78"/>
        <v>48</v>
      </c>
      <c r="I1020" s="9">
        <v>0</v>
      </c>
      <c r="J1020" s="30">
        <v>8269.0400000000009</v>
      </c>
      <c r="K1020" s="9" t="s">
        <v>11</v>
      </c>
      <c r="L1020" s="9" t="s">
        <v>16</v>
      </c>
      <c r="M1020" s="9" t="s">
        <v>41</v>
      </c>
      <c r="N1020" s="11" t="str">
        <f t="shared" si="79"/>
        <v>R1011</v>
      </c>
    </row>
    <row r="1021" spans="1:14" x14ac:dyDescent="0.3">
      <c r="A1021" s="9" t="s">
        <v>1051</v>
      </c>
      <c r="B1021" s="9">
        <v>2000</v>
      </c>
      <c r="C1021" s="13">
        <f t="shared" si="75"/>
        <v>2000</v>
      </c>
      <c r="D1021" s="9" t="s">
        <v>15</v>
      </c>
      <c r="E1021" s="11" t="str">
        <f t="shared" si="76"/>
        <v>Nov</v>
      </c>
      <c r="F1021" s="9">
        <v>28</v>
      </c>
      <c r="G1021" s="14">
        <f t="shared" si="77"/>
        <v>36858</v>
      </c>
      <c r="H1021" s="11">
        <f t="shared" si="78"/>
        <v>22</v>
      </c>
      <c r="I1021" s="9">
        <v>0</v>
      </c>
      <c r="J1021" s="30">
        <v>8271.4599999999991</v>
      </c>
      <c r="K1021" s="9" t="s">
        <v>11</v>
      </c>
      <c r="L1021" s="9" t="s">
        <v>16</v>
      </c>
      <c r="M1021" s="9" t="s">
        <v>248</v>
      </c>
      <c r="N1021" s="11" t="str">
        <f t="shared" si="79"/>
        <v>R1023</v>
      </c>
    </row>
    <row r="1022" spans="1:14" x14ac:dyDescent="0.3">
      <c r="A1022" s="9" t="s">
        <v>1052</v>
      </c>
      <c r="B1022" s="9">
        <v>1974</v>
      </c>
      <c r="C1022" s="13">
        <f t="shared" si="75"/>
        <v>1974</v>
      </c>
      <c r="D1022" s="9" t="s">
        <v>20</v>
      </c>
      <c r="E1022" s="11" t="str">
        <f t="shared" si="76"/>
        <v>Sep</v>
      </c>
      <c r="F1022" s="9">
        <v>26</v>
      </c>
      <c r="G1022" s="14">
        <f t="shared" si="77"/>
        <v>27298</v>
      </c>
      <c r="H1022" s="11">
        <f t="shared" si="78"/>
        <v>48</v>
      </c>
      <c r="I1022" s="9">
        <v>0</v>
      </c>
      <c r="J1022" s="30">
        <v>8277.52</v>
      </c>
      <c r="K1022" s="9" t="s">
        <v>11</v>
      </c>
      <c r="L1022" s="9" t="s">
        <v>11</v>
      </c>
      <c r="M1022" s="9" t="s">
        <v>41</v>
      </c>
      <c r="N1022" s="11" t="str">
        <f t="shared" si="79"/>
        <v>R1011</v>
      </c>
    </row>
    <row r="1023" spans="1:14" x14ac:dyDescent="0.3">
      <c r="A1023" s="9" t="s">
        <v>1053</v>
      </c>
      <c r="B1023" s="9">
        <v>1974</v>
      </c>
      <c r="C1023" s="13">
        <f t="shared" si="75"/>
        <v>1974</v>
      </c>
      <c r="D1023" s="9" t="s">
        <v>30</v>
      </c>
      <c r="E1023" s="11" t="str">
        <f t="shared" si="76"/>
        <v>Dec</v>
      </c>
      <c r="F1023" s="9">
        <v>22</v>
      </c>
      <c r="G1023" s="14">
        <f t="shared" si="77"/>
        <v>27385</v>
      </c>
      <c r="H1023" s="11">
        <f t="shared" si="78"/>
        <v>48</v>
      </c>
      <c r="I1023" s="9">
        <v>0</v>
      </c>
      <c r="J1023" s="30">
        <v>8280.6200000000008</v>
      </c>
      <c r="K1023" s="9" t="s">
        <v>11</v>
      </c>
      <c r="L1023" s="9" t="s">
        <v>11</v>
      </c>
      <c r="M1023" s="9" t="s">
        <v>13</v>
      </c>
      <c r="N1023" s="11" t="str">
        <f t="shared" si="79"/>
        <v>R1013</v>
      </c>
    </row>
    <row r="1024" spans="1:14" x14ac:dyDescent="0.3">
      <c r="A1024" s="9" t="s">
        <v>1054</v>
      </c>
      <c r="B1024" s="9">
        <v>1974</v>
      </c>
      <c r="C1024" s="13">
        <f t="shared" si="75"/>
        <v>1974</v>
      </c>
      <c r="D1024" s="9" t="s">
        <v>18</v>
      </c>
      <c r="E1024" s="11" t="str">
        <f t="shared" si="76"/>
        <v>Jun</v>
      </c>
      <c r="F1024" s="9">
        <v>6</v>
      </c>
      <c r="G1024" s="14">
        <f t="shared" si="77"/>
        <v>27186</v>
      </c>
      <c r="H1024" s="11">
        <f t="shared" si="78"/>
        <v>49</v>
      </c>
      <c r="I1024" s="9">
        <v>0</v>
      </c>
      <c r="J1024" s="30">
        <v>8283.68</v>
      </c>
      <c r="K1024" s="9" t="s">
        <v>11</v>
      </c>
      <c r="L1024" s="9" t="s">
        <v>12</v>
      </c>
      <c r="M1024" s="9" t="s">
        <v>13</v>
      </c>
      <c r="N1024" s="11" t="str">
        <f t="shared" si="79"/>
        <v>R1013</v>
      </c>
    </row>
    <row r="1025" spans="1:14" x14ac:dyDescent="0.3">
      <c r="A1025" s="9" t="s">
        <v>1055</v>
      </c>
      <c r="B1025" s="9">
        <v>1978</v>
      </c>
      <c r="C1025" s="13">
        <f t="shared" si="75"/>
        <v>1978</v>
      </c>
      <c r="D1025" s="9" t="s">
        <v>18</v>
      </c>
      <c r="E1025" s="11" t="str">
        <f t="shared" si="76"/>
        <v>Jun</v>
      </c>
      <c r="F1025" s="9">
        <v>26</v>
      </c>
      <c r="G1025" s="14">
        <f t="shared" si="77"/>
        <v>28667</v>
      </c>
      <c r="H1025" s="11">
        <f t="shared" si="78"/>
        <v>44</v>
      </c>
      <c r="I1025" s="9">
        <v>2</v>
      </c>
      <c r="J1025" s="30">
        <v>8302.5400000000009</v>
      </c>
      <c r="K1025" s="9" t="s">
        <v>12</v>
      </c>
      <c r="L1025" s="9" t="s">
        <v>12</v>
      </c>
      <c r="M1025" s="9" t="s">
        <v>167</v>
      </c>
      <c r="N1025" s="11" t="str">
        <f t="shared" si="79"/>
        <v>R1016</v>
      </c>
    </row>
    <row r="1026" spans="1:14" x14ac:dyDescent="0.3">
      <c r="A1026" s="9" t="s">
        <v>1056</v>
      </c>
      <c r="B1026" s="9">
        <v>1979</v>
      </c>
      <c r="C1026" s="13">
        <f t="shared" si="75"/>
        <v>1979</v>
      </c>
      <c r="D1026" s="9" t="s">
        <v>34</v>
      </c>
      <c r="E1026" s="11" t="str">
        <f t="shared" si="76"/>
        <v>Aug</v>
      </c>
      <c r="F1026" s="9">
        <v>7</v>
      </c>
      <c r="G1026" s="14">
        <f t="shared" si="77"/>
        <v>29074</v>
      </c>
      <c r="H1026" s="11">
        <f t="shared" si="78"/>
        <v>43</v>
      </c>
      <c r="I1026" s="9">
        <v>2</v>
      </c>
      <c r="J1026" s="30">
        <v>8310.84</v>
      </c>
      <c r="K1026" s="9" t="s">
        <v>11</v>
      </c>
      <c r="L1026" s="9" t="s">
        <v>11</v>
      </c>
      <c r="M1026" s="9" t="s">
        <v>23</v>
      </c>
      <c r="N1026" s="11" t="str">
        <f t="shared" si="79"/>
        <v>R1012</v>
      </c>
    </row>
    <row r="1027" spans="1:14" x14ac:dyDescent="0.3">
      <c r="A1027" s="9" t="s">
        <v>1057</v>
      </c>
      <c r="B1027" s="9">
        <v>1993</v>
      </c>
      <c r="C1027" s="13">
        <f t="shared" ref="C1027:C1090" si="80">ROUND(IF(ISBLANK(B1027),AVERAGE($B$2:$B$2344),B1027),0)</f>
        <v>1993</v>
      </c>
      <c r="D1027" s="9" t="s">
        <v>18</v>
      </c>
      <c r="E1027" s="11" t="str">
        <f t="shared" ref="E1027:E1090" si="81">IF(ISBLANK(D1027),"Sep",D1027)</f>
        <v>Jun</v>
      </c>
      <c r="F1027" s="9">
        <v>22</v>
      </c>
      <c r="G1027" s="14">
        <f t="shared" ref="G1027:G1090" si="82">DATEVALUE(F1027&amp;"-"&amp;E1027&amp;"-"&amp;C1027)</f>
        <v>34142</v>
      </c>
      <c r="H1027" s="11">
        <f t="shared" ref="H1027:H1090" si="83">DATEDIF(G1027,"08-06-2023","y")</f>
        <v>29</v>
      </c>
      <c r="I1027" s="9">
        <v>0</v>
      </c>
      <c r="J1027" s="30">
        <v>8314.65</v>
      </c>
      <c r="K1027" s="9" t="s">
        <v>11</v>
      </c>
      <c r="L1027" s="9" t="s">
        <v>16</v>
      </c>
      <c r="M1027" s="9" t="s">
        <v>23</v>
      </c>
      <c r="N1027" s="11" t="str">
        <f t="shared" ref="N1027:N1090" si="84">IF(ISBLANK(M1027),"Unknown",M1027)</f>
        <v>R1012</v>
      </c>
    </row>
    <row r="1028" spans="1:14" x14ac:dyDescent="0.3">
      <c r="A1028" s="9" t="s">
        <v>1058</v>
      </c>
      <c r="B1028" s="9">
        <v>1976</v>
      </c>
      <c r="C1028" s="13">
        <f t="shared" si="80"/>
        <v>1976</v>
      </c>
      <c r="D1028" s="9" t="s">
        <v>10</v>
      </c>
      <c r="E1028" s="11" t="str">
        <f t="shared" si="81"/>
        <v>Jul</v>
      </c>
      <c r="F1028" s="9">
        <v>12</v>
      </c>
      <c r="G1028" s="14">
        <f t="shared" si="82"/>
        <v>27953</v>
      </c>
      <c r="H1028" s="11">
        <f t="shared" si="83"/>
        <v>46</v>
      </c>
      <c r="I1028" s="9">
        <v>1</v>
      </c>
      <c r="J1028" s="30">
        <v>8334.4599999999991</v>
      </c>
      <c r="K1028" s="9" t="s">
        <v>12</v>
      </c>
      <c r="L1028" s="9" t="s">
        <v>11</v>
      </c>
      <c r="M1028" s="9" t="s">
        <v>167</v>
      </c>
      <c r="N1028" s="11" t="str">
        <f t="shared" si="84"/>
        <v>R1016</v>
      </c>
    </row>
    <row r="1029" spans="1:14" x14ac:dyDescent="0.3">
      <c r="A1029" s="9" t="s">
        <v>1059</v>
      </c>
      <c r="B1029" s="9">
        <v>1976</v>
      </c>
      <c r="C1029" s="13">
        <f t="shared" si="80"/>
        <v>1976</v>
      </c>
      <c r="D1029" s="9" t="s">
        <v>10</v>
      </c>
      <c r="E1029" s="11" t="str">
        <f t="shared" si="81"/>
        <v>Jul</v>
      </c>
      <c r="F1029" s="9">
        <v>20</v>
      </c>
      <c r="G1029" s="14">
        <f t="shared" si="82"/>
        <v>27961</v>
      </c>
      <c r="H1029" s="11">
        <f t="shared" si="83"/>
        <v>46</v>
      </c>
      <c r="I1029" s="9">
        <v>1</v>
      </c>
      <c r="J1029" s="30">
        <v>8334.59</v>
      </c>
      <c r="K1029" s="9" t="s">
        <v>12</v>
      </c>
      <c r="L1029" s="9" t="s">
        <v>11</v>
      </c>
      <c r="M1029" s="9" t="s">
        <v>167</v>
      </c>
      <c r="N1029" s="11" t="str">
        <f t="shared" si="84"/>
        <v>R1016</v>
      </c>
    </row>
    <row r="1030" spans="1:14" x14ac:dyDescent="0.3">
      <c r="A1030" s="9" t="s">
        <v>1060</v>
      </c>
      <c r="B1030" s="9">
        <v>1976</v>
      </c>
      <c r="C1030" s="13">
        <f t="shared" si="80"/>
        <v>1976</v>
      </c>
      <c r="D1030" s="9" t="s">
        <v>10</v>
      </c>
      <c r="E1030" s="11" t="str">
        <f t="shared" si="81"/>
        <v>Jul</v>
      </c>
      <c r="F1030" s="9">
        <v>7</v>
      </c>
      <c r="G1030" s="14">
        <f t="shared" si="82"/>
        <v>27948</v>
      </c>
      <c r="H1030" s="11">
        <f t="shared" si="83"/>
        <v>46</v>
      </c>
      <c r="I1030" s="9">
        <v>1</v>
      </c>
      <c r="J1030" s="30">
        <v>8342.91</v>
      </c>
      <c r="K1030" s="9" t="s">
        <v>12</v>
      </c>
      <c r="L1030" s="9" t="s">
        <v>16</v>
      </c>
      <c r="M1030" s="9" t="s">
        <v>167</v>
      </c>
      <c r="N1030" s="11" t="str">
        <f t="shared" si="84"/>
        <v>R1016</v>
      </c>
    </row>
    <row r="1031" spans="1:14" x14ac:dyDescent="0.3">
      <c r="A1031" s="9" t="s">
        <v>1061</v>
      </c>
      <c r="B1031" s="9">
        <v>1976</v>
      </c>
      <c r="C1031" s="13">
        <f t="shared" si="80"/>
        <v>1976</v>
      </c>
      <c r="D1031" s="9" t="s">
        <v>18</v>
      </c>
      <c r="E1031" s="11" t="str">
        <f t="shared" si="81"/>
        <v>Jun</v>
      </c>
      <c r="F1031" s="9">
        <v>12</v>
      </c>
      <c r="G1031" s="14">
        <f t="shared" si="82"/>
        <v>27923</v>
      </c>
      <c r="H1031" s="11">
        <f t="shared" si="83"/>
        <v>46</v>
      </c>
      <c r="I1031" s="9">
        <v>2</v>
      </c>
      <c r="J1031" s="30">
        <v>8347.16</v>
      </c>
      <c r="K1031" s="9" t="s">
        <v>11</v>
      </c>
      <c r="L1031" s="9" t="s">
        <v>16</v>
      </c>
      <c r="M1031" s="9" t="s">
        <v>13</v>
      </c>
      <c r="N1031" s="11" t="str">
        <f t="shared" si="84"/>
        <v>R1013</v>
      </c>
    </row>
    <row r="1032" spans="1:14" x14ac:dyDescent="0.3">
      <c r="A1032" s="9" t="s">
        <v>1062</v>
      </c>
      <c r="B1032" s="9">
        <v>1963</v>
      </c>
      <c r="C1032" s="13">
        <f t="shared" si="80"/>
        <v>1963</v>
      </c>
      <c r="D1032" s="9" t="s">
        <v>20</v>
      </c>
      <c r="E1032" s="11" t="str">
        <f t="shared" si="81"/>
        <v>Sep</v>
      </c>
      <c r="F1032" s="9">
        <v>21</v>
      </c>
      <c r="G1032" s="14">
        <f t="shared" si="82"/>
        <v>23275</v>
      </c>
      <c r="H1032" s="11">
        <f t="shared" si="83"/>
        <v>59</v>
      </c>
      <c r="I1032" s="9">
        <v>0</v>
      </c>
      <c r="J1032" s="30">
        <v>8355.5400000000009</v>
      </c>
      <c r="K1032" s="9" t="s">
        <v>12</v>
      </c>
      <c r="L1032" s="9" t="s">
        <v>12</v>
      </c>
      <c r="M1032" s="9" t="s">
        <v>23</v>
      </c>
      <c r="N1032" s="11" t="str">
        <f t="shared" si="84"/>
        <v>R1012</v>
      </c>
    </row>
    <row r="1033" spans="1:14" x14ac:dyDescent="0.3">
      <c r="A1033" s="9" t="s">
        <v>1063</v>
      </c>
      <c r="B1033" s="9">
        <v>1971</v>
      </c>
      <c r="C1033" s="13">
        <f t="shared" si="80"/>
        <v>1971</v>
      </c>
      <c r="D1033" s="9" t="s">
        <v>20</v>
      </c>
      <c r="E1033" s="11" t="str">
        <f t="shared" si="81"/>
        <v>Sep</v>
      </c>
      <c r="F1033" s="9">
        <v>4</v>
      </c>
      <c r="G1033" s="14">
        <f t="shared" si="82"/>
        <v>26180</v>
      </c>
      <c r="H1033" s="11">
        <f t="shared" si="83"/>
        <v>51</v>
      </c>
      <c r="I1033" s="9">
        <v>0</v>
      </c>
      <c r="J1033" s="30">
        <v>8396.6200000000008</v>
      </c>
      <c r="K1033" s="9" t="s">
        <v>11</v>
      </c>
      <c r="L1033" s="9" t="s">
        <v>12</v>
      </c>
      <c r="M1033" s="9" t="s">
        <v>13</v>
      </c>
      <c r="N1033" s="11" t="str">
        <f t="shared" si="84"/>
        <v>R1013</v>
      </c>
    </row>
    <row r="1034" spans="1:14" x14ac:dyDescent="0.3">
      <c r="A1034" s="9" t="s">
        <v>1064</v>
      </c>
      <c r="B1034" s="9">
        <v>1971</v>
      </c>
      <c r="C1034" s="13">
        <f t="shared" si="80"/>
        <v>1971</v>
      </c>
      <c r="D1034" s="9" t="s">
        <v>20</v>
      </c>
      <c r="E1034" s="11" t="str">
        <f t="shared" si="81"/>
        <v>Sep</v>
      </c>
      <c r="F1034" s="9">
        <v>18</v>
      </c>
      <c r="G1034" s="14">
        <f t="shared" si="82"/>
        <v>26194</v>
      </c>
      <c r="H1034" s="11">
        <f t="shared" si="83"/>
        <v>51</v>
      </c>
      <c r="I1034" s="9">
        <v>0</v>
      </c>
      <c r="J1034" s="30">
        <v>8400.01</v>
      </c>
      <c r="K1034" s="9" t="s">
        <v>11</v>
      </c>
      <c r="L1034" s="9" t="s">
        <v>12</v>
      </c>
      <c r="M1034" s="9" t="s">
        <v>13</v>
      </c>
      <c r="N1034" s="11" t="str">
        <f t="shared" si="84"/>
        <v>R1013</v>
      </c>
    </row>
    <row r="1035" spans="1:14" x14ac:dyDescent="0.3">
      <c r="A1035" s="9" t="s">
        <v>1065</v>
      </c>
      <c r="B1035" s="9">
        <v>1979</v>
      </c>
      <c r="C1035" s="13">
        <f t="shared" si="80"/>
        <v>1979</v>
      </c>
      <c r="D1035" s="9" t="s">
        <v>18</v>
      </c>
      <c r="E1035" s="11" t="str">
        <f t="shared" si="81"/>
        <v>Jun</v>
      </c>
      <c r="F1035" s="9">
        <v>11</v>
      </c>
      <c r="G1035" s="14">
        <f t="shared" si="82"/>
        <v>29017</v>
      </c>
      <c r="H1035" s="11">
        <f t="shared" si="83"/>
        <v>43</v>
      </c>
      <c r="I1035" s="9">
        <v>3</v>
      </c>
      <c r="J1035" s="30">
        <v>8410.0499999999993</v>
      </c>
      <c r="K1035" s="9" t="s">
        <v>11</v>
      </c>
      <c r="L1035" s="9" t="s">
        <v>11</v>
      </c>
      <c r="M1035" s="9" t="s">
        <v>23</v>
      </c>
      <c r="N1035" s="11" t="str">
        <f t="shared" si="84"/>
        <v>R1012</v>
      </c>
    </row>
    <row r="1036" spans="1:14" x14ac:dyDescent="0.3">
      <c r="A1036" s="9" t="s">
        <v>1066</v>
      </c>
      <c r="B1036" s="9">
        <v>1977</v>
      </c>
      <c r="C1036" s="13">
        <f t="shared" si="80"/>
        <v>1977</v>
      </c>
      <c r="D1036" s="9" t="s">
        <v>20</v>
      </c>
      <c r="E1036" s="11" t="str">
        <f t="shared" si="81"/>
        <v>Sep</v>
      </c>
      <c r="F1036" s="9">
        <v>4</v>
      </c>
      <c r="G1036" s="14">
        <f t="shared" si="82"/>
        <v>28372</v>
      </c>
      <c r="H1036" s="11">
        <f t="shared" si="83"/>
        <v>45</v>
      </c>
      <c r="I1036" s="9">
        <v>2</v>
      </c>
      <c r="J1036" s="30">
        <v>8413.4599999999991</v>
      </c>
      <c r="K1036" s="9" t="s">
        <v>12</v>
      </c>
      <c r="L1036" s="9" t="s">
        <v>16</v>
      </c>
      <c r="M1036" s="9" t="s">
        <v>23</v>
      </c>
      <c r="N1036" s="11" t="str">
        <f t="shared" si="84"/>
        <v>R1012</v>
      </c>
    </row>
    <row r="1037" spans="1:14" x14ac:dyDescent="0.3">
      <c r="A1037" s="9" t="s">
        <v>1067</v>
      </c>
      <c r="B1037" s="9">
        <v>1975</v>
      </c>
      <c r="C1037" s="13">
        <f t="shared" si="80"/>
        <v>1975</v>
      </c>
      <c r="D1037" s="9" t="s">
        <v>20</v>
      </c>
      <c r="E1037" s="11" t="str">
        <f t="shared" si="81"/>
        <v>Sep</v>
      </c>
      <c r="F1037" s="9">
        <v>28</v>
      </c>
      <c r="G1037" s="14">
        <f t="shared" si="82"/>
        <v>27665</v>
      </c>
      <c r="H1037" s="11">
        <f t="shared" si="83"/>
        <v>47</v>
      </c>
      <c r="I1037" s="9">
        <v>1</v>
      </c>
      <c r="J1037" s="30">
        <v>8428.07</v>
      </c>
      <c r="K1037" s="9" t="s">
        <v>12</v>
      </c>
      <c r="L1037" s="9" t="s">
        <v>11</v>
      </c>
      <c r="M1037" s="9" t="s">
        <v>23</v>
      </c>
      <c r="N1037" s="11" t="str">
        <f t="shared" si="84"/>
        <v>R1012</v>
      </c>
    </row>
    <row r="1038" spans="1:14" x14ac:dyDescent="0.3">
      <c r="A1038" s="9" t="s">
        <v>1068</v>
      </c>
      <c r="B1038" s="9">
        <v>1963</v>
      </c>
      <c r="C1038" s="13">
        <f t="shared" si="80"/>
        <v>1963</v>
      </c>
      <c r="D1038" s="9" t="s">
        <v>20</v>
      </c>
      <c r="E1038" s="11" t="str">
        <f t="shared" si="81"/>
        <v>Sep</v>
      </c>
      <c r="F1038" s="9">
        <v>24</v>
      </c>
      <c r="G1038" s="14">
        <f t="shared" si="82"/>
        <v>23278</v>
      </c>
      <c r="H1038" s="11">
        <f t="shared" si="83"/>
        <v>59</v>
      </c>
      <c r="I1038" s="9">
        <v>0</v>
      </c>
      <c r="J1038" s="30">
        <v>8440.0499999999993</v>
      </c>
      <c r="K1038" s="9" t="s">
        <v>12</v>
      </c>
      <c r="L1038" s="9" t="s">
        <v>11</v>
      </c>
      <c r="M1038" s="9" t="s">
        <v>13</v>
      </c>
      <c r="N1038" s="11" t="str">
        <f t="shared" si="84"/>
        <v>R1013</v>
      </c>
    </row>
    <row r="1039" spans="1:14" x14ac:dyDescent="0.3">
      <c r="A1039" s="9" t="s">
        <v>1069</v>
      </c>
      <c r="B1039" s="9">
        <v>1972</v>
      </c>
      <c r="C1039" s="13">
        <f t="shared" si="80"/>
        <v>1972</v>
      </c>
      <c r="D1039" s="9" t="s">
        <v>20</v>
      </c>
      <c r="E1039" s="11" t="str">
        <f t="shared" si="81"/>
        <v>Sep</v>
      </c>
      <c r="F1039" s="9">
        <v>9</v>
      </c>
      <c r="G1039" s="14">
        <f t="shared" si="82"/>
        <v>26551</v>
      </c>
      <c r="H1039" s="11">
        <f t="shared" si="83"/>
        <v>50</v>
      </c>
      <c r="I1039" s="9">
        <v>0</v>
      </c>
      <c r="J1039" s="30">
        <v>8442.67</v>
      </c>
      <c r="K1039" s="9" t="s">
        <v>11</v>
      </c>
      <c r="L1039" s="9" t="s">
        <v>12</v>
      </c>
      <c r="M1039" s="9" t="s">
        <v>13</v>
      </c>
      <c r="N1039" s="11" t="str">
        <f t="shared" si="84"/>
        <v>R1013</v>
      </c>
    </row>
    <row r="1040" spans="1:14" x14ac:dyDescent="0.3">
      <c r="A1040" s="9" t="s">
        <v>1070</v>
      </c>
      <c r="B1040" s="9">
        <v>1972</v>
      </c>
      <c r="C1040" s="13">
        <f t="shared" si="80"/>
        <v>1972</v>
      </c>
      <c r="D1040" s="9" t="s">
        <v>20</v>
      </c>
      <c r="E1040" s="11" t="str">
        <f t="shared" si="81"/>
        <v>Sep</v>
      </c>
      <c r="F1040" s="9">
        <v>4</v>
      </c>
      <c r="G1040" s="14">
        <f t="shared" si="82"/>
        <v>26546</v>
      </c>
      <c r="H1040" s="11">
        <f t="shared" si="83"/>
        <v>50</v>
      </c>
      <c r="I1040" s="9">
        <v>0</v>
      </c>
      <c r="J1040" s="30">
        <v>8444.4699999999993</v>
      </c>
      <c r="K1040" s="9" t="s">
        <v>12</v>
      </c>
      <c r="L1040" s="9" t="s">
        <v>16</v>
      </c>
      <c r="M1040" s="9" t="s">
        <v>41</v>
      </c>
      <c r="N1040" s="11" t="str">
        <f t="shared" si="84"/>
        <v>R1011</v>
      </c>
    </row>
    <row r="1041" spans="1:14" x14ac:dyDescent="0.3">
      <c r="A1041" s="9" t="s">
        <v>1071</v>
      </c>
      <c r="B1041" s="9">
        <v>1966</v>
      </c>
      <c r="C1041" s="13">
        <f t="shared" si="80"/>
        <v>1966</v>
      </c>
      <c r="D1041" s="9" t="s">
        <v>18</v>
      </c>
      <c r="E1041" s="11" t="str">
        <f t="shared" si="81"/>
        <v>Jun</v>
      </c>
      <c r="F1041" s="9">
        <v>12</v>
      </c>
      <c r="G1041" s="14">
        <f t="shared" si="82"/>
        <v>24270</v>
      </c>
      <c r="H1041" s="11">
        <f t="shared" si="83"/>
        <v>56</v>
      </c>
      <c r="I1041" s="9">
        <v>0</v>
      </c>
      <c r="J1041" s="30">
        <v>8448.66</v>
      </c>
      <c r="K1041" s="9" t="s">
        <v>12</v>
      </c>
      <c r="L1041" s="9" t="s">
        <v>16</v>
      </c>
      <c r="M1041" s="9" t="s">
        <v>13</v>
      </c>
      <c r="N1041" s="11" t="str">
        <f t="shared" si="84"/>
        <v>R1013</v>
      </c>
    </row>
    <row r="1042" spans="1:14" x14ac:dyDescent="0.3">
      <c r="A1042" s="9" t="s">
        <v>1072</v>
      </c>
      <c r="B1042" s="9">
        <v>1984</v>
      </c>
      <c r="C1042" s="13">
        <f t="shared" si="80"/>
        <v>1984</v>
      </c>
      <c r="D1042" s="9" t="s">
        <v>18</v>
      </c>
      <c r="E1042" s="11" t="str">
        <f t="shared" si="81"/>
        <v>Jun</v>
      </c>
      <c r="F1042" s="9">
        <v>19</v>
      </c>
      <c r="G1042" s="14">
        <f t="shared" si="82"/>
        <v>30852</v>
      </c>
      <c r="H1042" s="11">
        <f t="shared" si="83"/>
        <v>38</v>
      </c>
      <c r="I1042" s="9">
        <v>3</v>
      </c>
      <c r="J1042" s="30">
        <v>8450.82</v>
      </c>
      <c r="K1042" s="9" t="s">
        <v>11</v>
      </c>
      <c r="L1042" s="9" t="s">
        <v>11</v>
      </c>
      <c r="M1042" s="9" t="s">
        <v>199</v>
      </c>
      <c r="N1042" s="11" t="str">
        <f t="shared" si="84"/>
        <v>R1025</v>
      </c>
    </row>
    <row r="1043" spans="1:14" x14ac:dyDescent="0.3">
      <c r="A1043" s="9" t="s">
        <v>1073</v>
      </c>
      <c r="B1043" s="9">
        <v>1972</v>
      </c>
      <c r="C1043" s="13">
        <f t="shared" si="80"/>
        <v>1972</v>
      </c>
      <c r="D1043" s="9" t="s">
        <v>30</v>
      </c>
      <c r="E1043" s="11" t="str">
        <f t="shared" si="81"/>
        <v>Dec</v>
      </c>
      <c r="F1043" s="9">
        <v>26</v>
      </c>
      <c r="G1043" s="14">
        <f t="shared" si="82"/>
        <v>26659</v>
      </c>
      <c r="H1043" s="11">
        <f t="shared" si="83"/>
        <v>50</v>
      </c>
      <c r="I1043" s="9">
        <v>0</v>
      </c>
      <c r="J1043" s="30">
        <v>8457.82</v>
      </c>
      <c r="K1043" s="9" t="s">
        <v>11</v>
      </c>
      <c r="L1043" s="9" t="s">
        <v>12</v>
      </c>
      <c r="M1043" s="9" t="s">
        <v>41</v>
      </c>
      <c r="N1043" s="11" t="str">
        <f t="shared" si="84"/>
        <v>R1011</v>
      </c>
    </row>
    <row r="1044" spans="1:14" x14ac:dyDescent="0.3">
      <c r="A1044" s="9" t="s">
        <v>1074</v>
      </c>
      <c r="B1044" s="9">
        <v>1992</v>
      </c>
      <c r="C1044" s="13">
        <f t="shared" si="80"/>
        <v>1992</v>
      </c>
      <c r="D1044" s="9" t="s">
        <v>20</v>
      </c>
      <c r="E1044" s="11" t="str">
        <f t="shared" si="81"/>
        <v>Sep</v>
      </c>
      <c r="F1044" s="9">
        <v>9</v>
      </c>
      <c r="G1044" s="14">
        <f t="shared" si="82"/>
        <v>33856</v>
      </c>
      <c r="H1044" s="11">
        <f t="shared" si="83"/>
        <v>30</v>
      </c>
      <c r="I1044" s="9">
        <v>0</v>
      </c>
      <c r="J1044" s="30">
        <v>8466.35</v>
      </c>
      <c r="K1044" s="9" t="s">
        <v>11</v>
      </c>
      <c r="L1044" s="9" t="s">
        <v>11</v>
      </c>
      <c r="M1044" s="9" t="s">
        <v>23</v>
      </c>
      <c r="N1044" s="11" t="str">
        <f t="shared" si="84"/>
        <v>R1012</v>
      </c>
    </row>
    <row r="1045" spans="1:14" x14ac:dyDescent="0.3">
      <c r="A1045" s="9" t="s">
        <v>1075</v>
      </c>
      <c r="B1045" s="9">
        <v>1993</v>
      </c>
      <c r="C1045" s="13">
        <f t="shared" si="80"/>
        <v>1993</v>
      </c>
      <c r="D1045" s="9" t="s">
        <v>15</v>
      </c>
      <c r="E1045" s="11" t="str">
        <f t="shared" si="81"/>
        <v>Nov</v>
      </c>
      <c r="F1045" s="9">
        <v>10</v>
      </c>
      <c r="G1045" s="14">
        <f t="shared" si="82"/>
        <v>34283</v>
      </c>
      <c r="H1045" s="11">
        <f t="shared" si="83"/>
        <v>29</v>
      </c>
      <c r="I1045" s="9">
        <v>0</v>
      </c>
      <c r="J1045" s="30">
        <v>8471.65</v>
      </c>
      <c r="K1045" s="9" t="s">
        <v>11</v>
      </c>
      <c r="L1045" s="9" t="s">
        <v>16</v>
      </c>
      <c r="M1045" s="9" t="s">
        <v>23</v>
      </c>
      <c r="N1045" s="11" t="str">
        <f t="shared" si="84"/>
        <v>R1012</v>
      </c>
    </row>
    <row r="1046" spans="1:14" x14ac:dyDescent="0.3">
      <c r="A1046" s="9" t="s">
        <v>1076</v>
      </c>
      <c r="B1046" s="9">
        <v>1977</v>
      </c>
      <c r="C1046" s="13">
        <f t="shared" si="80"/>
        <v>1977</v>
      </c>
      <c r="D1046" s="9" t="s">
        <v>30</v>
      </c>
      <c r="E1046" s="11" t="str">
        <f t="shared" si="81"/>
        <v>Dec</v>
      </c>
      <c r="F1046" s="9">
        <v>26</v>
      </c>
      <c r="G1046" s="14">
        <f t="shared" si="82"/>
        <v>28485</v>
      </c>
      <c r="H1046" s="11">
        <f t="shared" si="83"/>
        <v>45</v>
      </c>
      <c r="I1046" s="9">
        <v>2</v>
      </c>
      <c r="J1046" s="30">
        <v>8515.76</v>
      </c>
      <c r="K1046" s="9" t="s">
        <v>11</v>
      </c>
      <c r="L1046" s="9" t="s">
        <v>11</v>
      </c>
      <c r="M1046" s="9" t="s">
        <v>13</v>
      </c>
      <c r="N1046" s="11" t="str">
        <f t="shared" si="84"/>
        <v>R1013</v>
      </c>
    </row>
    <row r="1047" spans="1:14" x14ac:dyDescent="0.3">
      <c r="A1047" s="9" t="s">
        <v>1077</v>
      </c>
      <c r="B1047" s="9">
        <v>1977</v>
      </c>
      <c r="C1047" s="13">
        <f t="shared" si="80"/>
        <v>1977</v>
      </c>
      <c r="D1047" s="9" t="s">
        <v>18</v>
      </c>
      <c r="E1047" s="11" t="str">
        <f t="shared" si="81"/>
        <v>Jun</v>
      </c>
      <c r="F1047" s="9">
        <v>21</v>
      </c>
      <c r="G1047" s="14">
        <f t="shared" si="82"/>
        <v>28297</v>
      </c>
      <c r="H1047" s="11">
        <f t="shared" si="83"/>
        <v>45</v>
      </c>
      <c r="I1047" s="9">
        <v>2</v>
      </c>
      <c r="J1047" s="30">
        <v>8516.83</v>
      </c>
      <c r="K1047" s="9" t="s">
        <v>11</v>
      </c>
      <c r="L1047" s="9" t="s">
        <v>16</v>
      </c>
      <c r="M1047" s="9" t="s">
        <v>13</v>
      </c>
      <c r="N1047" s="11" t="str">
        <f t="shared" si="84"/>
        <v>R1013</v>
      </c>
    </row>
    <row r="1048" spans="1:14" x14ac:dyDescent="0.3">
      <c r="A1048" s="9" t="s">
        <v>1078</v>
      </c>
      <c r="B1048" s="9">
        <v>1977</v>
      </c>
      <c r="C1048" s="13">
        <f t="shared" si="80"/>
        <v>1977</v>
      </c>
      <c r="D1048" s="9" t="s">
        <v>30</v>
      </c>
      <c r="E1048" s="11" t="str">
        <f t="shared" si="81"/>
        <v>Dec</v>
      </c>
      <c r="F1048" s="9">
        <v>29</v>
      </c>
      <c r="G1048" s="14">
        <f t="shared" si="82"/>
        <v>28488</v>
      </c>
      <c r="H1048" s="11">
        <f t="shared" si="83"/>
        <v>45</v>
      </c>
      <c r="I1048" s="9">
        <v>2</v>
      </c>
      <c r="J1048" s="30">
        <v>8520.0300000000007</v>
      </c>
      <c r="K1048" s="9" t="s">
        <v>11</v>
      </c>
      <c r="L1048" s="9" t="s">
        <v>12</v>
      </c>
      <c r="M1048" s="9" t="s">
        <v>41</v>
      </c>
      <c r="N1048" s="11" t="str">
        <f t="shared" si="84"/>
        <v>R1011</v>
      </c>
    </row>
    <row r="1049" spans="1:14" x14ac:dyDescent="0.3">
      <c r="A1049" s="9" t="s">
        <v>1079</v>
      </c>
      <c r="B1049" s="9">
        <v>1979</v>
      </c>
      <c r="C1049" s="13">
        <f t="shared" si="80"/>
        <v>1979</v>
      </c>
      <c r="D1049" s="9" t="s">
        <v>34</v>
      </c>
      <c r="E1049" s="11" t="str">
        <f t="shared" si="81"/>
        <v>Aug</v>
      </c>
      <c r="F1049" s="9">
        <v>13</v>
      </c>
      <c r="G1049" s="14">
        <f t="shared" si="82"/>
        <v>29080</v>
      </c>
      <c r="H1049" s="11">
        <f t="shared" si="83"/>
        <v>43</v>
      </c>
      <c r="I1049" s="9">
        <v>3</v>
      </c>
      <c r="J1049" s="30">
        <v>8522</v>
      </c>
      <c r="K1049" s="9" t="s">
        <v>11</v>
      </c>
      <c r="L1049" s="9" t="s">
        <v>11</v>
      </c>
      <c r="M1049" s="9" t="s">
        <v>41</v>
      </c>
      <c r="N1049" s="11" t="str">
        <f t="shared" si="84"/>
        <v>R1011</v>
      </c>
    </row>
    <row r="1050" spans="1:14" x14ac:dyDescent="0.3">
      <c r="A1050" s="9" t="s">
        <v>1080</v>
      </c>
      <c r="B1050" s="9">
        <v>1977</v>
      </c>
      <c r="C1050" s="13">
        <f t="shared" si="80"/>
        <v>1977</v>
      </c>
      <c r="D1050" s="9" t="s">
        <v>10</v>
      </c>
      <c r="E1050" s="11" t="str">
        <f t="shared" si="81"/>
        <v>Jul</v>
      </c>
      <c r="F1050" s="9">
        <v>26</v>
      </c>
      <c r="G1050" s="14">
        <f>DATEVALUE(F1050&amp;"-"&amp;E1050&amp;"-"&amp;C1050)</f>
        <v>28332</v>
      </c>
      <c r="H1050" s="11">
        <f t="shared" si="83"/>
        <v>45</v>
      </c>
      <c r="I1050" s="9">
        <v>2</v>
      </c>
      <c r="J1050" s="30">
        <v>8527.5300000000007</v>
      </c>
      <c r="K1050" s="9" t="s">
        <v>11</v>
      </c>
      <c r="L1050" s="9" t="s">
        <v>11</v>
      </c>
      <c r="M1050" s="9" t="s">
        <v>13</v>
      </c>
      <c r="N1050" s="11" t="str">
        <f t="shared" si="84"/>
        <v>R1013</v>
      </c>
    </row>
    <row r="1051" spans="1:14" x14ac:dyDescent="0.3">
      <c r="A1051" s="9" t="s">
        <v>1081</v>
      </c>
      <c r="B1051" s="9"/>
      <c r="C1051" s="13">
        <f t="shared" si="80"/>
        <v>1983</v>
      </c>
      <c r="D1051" s="9" t="s">
        <v>10</v>
      </c>
      <c r="E1051" s="16" t="str">
        <f>IF(ISBLANK(D1051),"Sep",D1051)</f>
        <v>Jul</v>
      </c>
      <c r="F1051" s="9">
        <v>24</v>
      </c>
      <c r="G1051" s="14">
        <f>DATEVALUE(F1051&amp;"-"&amp;E1051&amp;"-"&amp;C1051)</f>
        <v>30521</v>
      </c>
      <c r="H1051" s="11">
        <f t="shared" si="83"/>
        <v>39</v>
      </c>
      <c r="I1051" s="9">
        <v>0</v>
      </c>
      <c r="J1051" s="30">
        <v>8534.67</v>
      </c>
      <c r="K1051" s="9" t="s">
        <v>11</v>
      </c>
      <c r="L1051" s="9" t="s">
        <v>12</v>
      </c>
      <c r="M1051" s="9" t="s">
        <v>246</v>
      </c>
      <c r="N1051" s="11" t="str">
        <f t="shared" si="84"/>
        <v>R1024</v>
      </c>
    </row>
    <row r="1052" spans="1:14" x14ac:dyDescent="0.3">
      <c r="A1052" s="9" t="s">
        <v>1082</v>
      </c>
      <c r="B1052" s="9">
        <v>1981</v>
      </c>
      <c r="C1052" s="13">
        <f t="shared" si="80"/>
        <v>1981</v>
      </c>
      <c r="D1052" s="9" t="s">
        <v>30</v>
      </c>
      <c r="E1052" s="11" t="str">
        <f t="shared" si="81"/>
        <v>Dec</v>
      </c>
      <c r="F1052" s="9">
        <v>27</v>
      </c>
      <c r="G1052" s="14">
        <f t="shared" si="82"/>
        <v>29947</v>
      </c>
      <c r="H1052" s="11">
        <f t="shared" si="83"/>
        <v>41</v>
      </c>
      <c r="I1052" s="9">
        <v>3</v>
      </c>
      <c r="J1052" s="30">
        <v>8538.2900000000009</v>
      </c>
      <c r="K1052" s="9" t="s">
        <v>11</v>
      </c>
      <c r="L1052" s="9" t="s">
        <v>12</v>
      </c>
      <c r="M1052" s="9" t="s">
        <v>246</v>
      </c>
      <c r="N1052" s="11" t="str">
        <f t="shared" si="84"/>
        <v>R1024</v>
      </c>
    </row>
    <row r="1053" spans="1:14" x14ac:dyDescent="0.3">
      <c r="A1053" s="9" t="s">
        <v>1083</v>
      </c>
      <c r="B1053" s="9">
        <v>1975</v>
      </c>
      <c r="C1053" s="13">
        <f t="shared" si="80"/>
        <v>1975</v>
      </c>
      <c r="D1053" s="9" t="s">
        <v>15</v>
      </c>
      <c r="E1053" s="11" t="str">
        <f t="shared" si="81"/>
        <v>Nov</v>
      </c>
      <c r="F1053" s="9">
        <v>6</v>
      </c>
      <c r="G1053" s="14">
        <f t="shared" si="82"/>
        <v>27704</v>
      </c>
      <c r="H1053" s="11">
        <f t="shared" si="83"/>
        <v>47</v>
      </c>
      <c r="I1053" s="9">
        <v>1</v>
      </c>
      <c r="J1053" s="30">
        <v>8539.67</v>
      </c>
      <c r="K1053" s="9" t="s">
        <v>11</v>
      </c>
      <c r="L1053" s="9" t="s">
        <v>12</v>
      </c>
      <c r="M1053" s="9" t="s">
        <v>41</v>
      </c>
      <c r="N1053" s="11" t="str">
        <f t="shared" si="84"/>
        <v>R1011</v>
      </c>
    </row>
    <row r="1054" spans="1:14" x14ac:dyDescent="0.3">
      <c r="A1054" s="9" t="s">
        <v>1084</v>
      </c>
      <c r="B1054" s="9"/>
      <c r="C1054" s="13">
        <f t="shared" si="80"/>
        <v>1983</v>
      </c>
      <c r="D1054" s="9" t="s">
        <v>30</v>
      </c>
      <c r="E1054" s="11" t="str">
        <f t="shared" si="81"/>
        <v>Dec</v>
      </c>
      <c r="F1054" s="9">
        <v>12</v>
      </c>
      <c r="G1054" s="14">
        <f>DATEVALUE(F1054&amp;"-"&amp;E1054&amp;"-"&amp;C1054)</f>
        <v>30662</v>
      </c>
      <c r="H1054" s="11">
        <f t="shared" si="83"/>
        <v>39</v>
      </c>
      <c r="I1054" s="9">
        <v>1</v>
      </c>
      <c r="J1054" s="30">
        <v>8547.69</v>
      </c>
      <c r="K1054" s="9" t="s">
        <v>11</v>
      </c>
      <c r="L1054" s="9" t="s">
        <v>16</v>
      </c>
      <c r="M1054" s="9" t="s">
        <v>13</v>
      </c>
      <c r="N1054" s="11" t="str">
        <f t="shared" si="84"/>
        <v>R1013</v>
      </c>
    </row>
    <row r="1055" spans="1:14" x14ac:dyDescent="0.3">
      <c r="A1055" s="9" t="s">
        <v>1085</v>
      </c>
      <c r="B1055" s="9">
        <v>1975</v>
      </c>
      <c r="C1055" s="13">
        <f t="shared" si="80"/>
        <v>1975</v>
      </c>
      <c r="D1055" s="9" t="s">
        <v>34</v>
      </c>
      <c r="E1055" s="11" t="str">
        <f t="shared" si="81"/>
        <v>Aug</v>
      </c>
      <c r="F1055" s="9">
        <v>6</v>
      </c>
      <c r="G1055" s="14">
        <f t="shared" si="82"/>
        <v>27612</v>
      </c>
      <c r="H1055" s="11">
        <f t="shared" si="83"/>
        <v>47</v>
      </c>
      <c r="I1055" s="9">
        <v>1</v>
      </c>
      <c r="J1055" s="30">
        <v>8551.35</v>
      </c>
      <c r="K1055" s="9" t="s">
        <v>11</v>
      </c>
      <c r="L1055" s="9" t="s">
        <v>11</v>
      </c>
      <c r="M1055" s="9" t="s">
        <v>41</v>
      </c>
      <c r="N1055" s="11" t="str">
        <f t="shared" si="84"/>
        <v>R1011</v>
      </c>
    </row>
    <row r="1056" spans="1:14" x14ac:dyDescent="0.3">
      <c r="A1056" s="9" t="s">
        <v>1086</v>
      </c>
      <c r="B1056" s="9">
        <v>1975</v>
      </c>
      <c r="C1056" s="13">
        <f t="shared" si="80"/>
        <v>1975</v>
      </c>
      <c r="D1056" s="9" t="s">
        <v>34</v>
      </c>
      <c r="E1056" s="11" t="str">
        <f t="shared" si="81"/>
        <v>Aug</v>
      </c>
      <c r="F1056" s="9">
        <v>21</v>
      </c>
      <c r="G1056" s="14">
        <f t="shared" si="82"/>
        <v>27627</v>
      </c>
      <c r="H1056" s="11">
        <f t="shared" si="83"/>
        <v>47</v>
      </c>
      <c r="I1056" s="9">
        <v>1</v>
      </c>
      <c r="J1056" s="30">
        <v>8556.91</v>
      </c>
      <c r="K1056" s="9" t="s">
        <v>11</v>
      </c>
      <c r="L1056" s="9" t="s">
        <v>16</v>
      </c>
      <c r="M1056" s="9" t="s">
        <v>41</v>
      </c>
      <c r="N1056" s="11" t="str">
        <f t="shared" si="84"/>
        <v>R1011</v>
      </c>
    </row>
    <row r="1057" spans="1:14" x14ac:dyDescent="0.3">
      <c r="A1057" s="9" t="s">
        <v>1087</v>
      </c>
      <c r="B1057" s="9">
        <v>1988</v>
      </c>
      <c r="C1057" s="13">
        <f t="shared" si="80"/>
        <v>1988</v>
      </c>
      <c r="D1057" s="9" t="s">
        <v>20</v>
      </c>
      <c r="E1057" s="11" t="str">
        <f t="shared" si="81"/>
        <v>Sep</v>
      </c>
      <c r="F1057" s="9">
        <v>21</v>
      </c>
      <c r="G1057" s="14">
        <f t="shared" si="82"/>
        <v>32407</v>
      </c>
      <c r="H1057" s="11">
        <f t="shared" si="83"/>
        <v>34</v>
      </c>
      <c r="I1057" s="9">
        <v>3</v>
      </c>
      <c r="J1057" s="30">
        <v>8567.25</v>
      </c>
      <c r="K1057" s="9" t="s">
        <v>11</v>
      </c>
      <c r="L1057" s="9" t="s">
        <v>16</v>
      </c>
      <c r="M1057" s="9" t="s">
        <v>23</v>
      </c>
      <c r="N1057" s="11" t="str">
        <f t="shared" si="84"/>
        <v>R1012</v>
      </c>
    </row>
    <row r="1058" spans="1:14" x14ac:dyDescent="0.3">
      <c r="A1058" s="9" t="s">
        <v>1088</v>
      </c>
      <c r="B1058" s="9">
        <v>1975</v>
      </c>
      <c r="C1058" s="13">
        <f t="shared" si="80"/>
        <v>1975</v>
      </c>
      <c r="D1058" s="9" t="s">
        <v>20</v>
      </c>
      <c r="E1058" s="11" t="str">
        <f t="shared" si="81"/>
        <v>Sep</v>
      </c>
      <c r="F1058" s="9">
        <v>26</v>
      </c>
      <c r="G1058" s="14">
        <f t="shared" si="82"/>
        <v>27663</v>
      </c>
      <c r="H1058" s="11">
        <f t="shared" si="83"/>
        <v>47</v>
      </c>
      <c r="I1058" s="9">
        <v>1</v>
      </c>
      <c r="J1058" s="30">
        <v>8569.86</v>
      </c>
      <c r="K1058" s="9" t="s">
        <v>11</v>
      </c>
      <c r="L1058" s="9" t="s">
        <v>12</v>
      </c>
      <c r="M1058" s="9" t="s">
        <v>13</v>
      </c>
      <c r="N1058" s="11" t="str">
        <f t="shared" si="84"/>
        <v>R1013</v>
      </c>
    </row>
    <row r="1059" spans="1:14" x14ac:dyDescent="0.3">
      <c r="A1059" s="9" t="s">
        <v>1089</v>
      </c>
      <c r="B1059" s="9">
        <v>1982</v>
      </c>
      <c r="C1059" s="13">
        <f t="shared" si="80"/>
        <v>1982</v>
      </c>
      <c r="D1059" s="9" t="s">
        <v>30</v>
      </c>
      <c r="E1059" s="11" t="str">
        <f t="shared" si="81"/>
        <v>Dec</v>
      </c>
      <c r="F1059" s="9">
        <v>6</v>
      </c>
      <c r="G1059" s="14">
        <f t="shared" si="82"/>
        <v>30291</v>
      </c>
      <c r="H1059" s="11">
        <f t="shared" si="83"/>
        <v>40</v>
      </c>
      <c r="I1059" s="9">
        <v>3</v>
      </c>
      <c r="J1059" s="30">
        <v>8572.0400000000009</v>
      </c>
      <c r="K1059" s="9" t="s">
        <v>11</v>
      </c>
      <c r="L1059" s="9" t="s">
        <v>11</v>
      </c>
      <c r="M1059" s="9" t="s">
        <v>299</v>
      </c>
      <c r="N1059" s="11" t="str">
        <f t="shared" si="84"/>
        <v>R1021</v>
      </c>
    </row>
    <row r="1060" spans="1:14" x14ac:dyDescent="0.3">
      <c r="A1060" s="9" t="s">
        <v>1090</v>
      </c>
      <c r="B1060" s="9">
        <v>1987</v>
      </c>
      <c r="C1060" s="13">
        <f t="shared" si="80"/>
        <v>1987</v>
      </c>
      <c r="D1060" s="9" t="s">
        <v>15</v>
      </c>
      <c r="E1060" s="11" t="str">
        <f t="shared" si="81"/>
        <v>Nov</v>
      </c>
      <c r="F1060" s="9">
        <v>11</v>
      </c>
      <c r="G1060" s="14">
        <f t="shared" si="82"/>
        <v>32092</v>
      </c>
      <c r="H1060" s="11">
        <f t="shared" si="83"/>
        <v>35</v>
      </c>
      <c r="I1060" s="9">
        <v>3</v>
      </c>
      <c r="J1060" s="30">
        <v>8573.2999999999993</v>
      </c>
      <c r="K1060" s="9" t="s">
        <v>11</v>
      </c>
      <c r="L1060" s="9" t="s">
        <v>11</v>
      </c>
      <c r="M1060" s="9" t="s">
        <v>299</v>
      </c>
      <c r="N1060" s="11" t="str">
        <f t="shared" si="84"/>
        <v>R1021</v>
      </c>
    </row>
    <row r="1061" spans="1:14" x14ac:dyDescent="0.3">
      <c r="A1061" s="9" t="s">
        <v>1091</v>
      </c>
      <c r="B1061" s="9">
        <v>1983</v>
      </c>
      <c r="C1061" s="13">
        <f t="shared" si="80"/>
        <v>1983</v>
      </c>
      <c r="D1061" s="9" t="s">
        <v>30</v>
      </c>
      <c r="E1061" s="11" t="str">
        <f t="shared" si="81"/>
        <v>Dec</v>
      </c>
      <c r="F1061" s="9">
        <v>30</v>
      </c>
      <c r="G1061" s="14">
        <f t="shared" si="82"/>
        <v>30680</v>
      </c>
      <c r="H1061" s="11">
        <f t="shared" si="83"/>
        <v>39</v>
      </c>
      <c r="I1061" s="9">
        <v>5</v>
      </c>
      <c r="J1061" s="30">
        <v>8582.2999999999993</v>
      </c>
      <c r="K1061" s="9" t="s">
        <v>11</v>
      </c>
      <c r="L1061" s="9" t="s">
        <v>16</v>
      </c>
      <c r="M1061" s="9" t="s">
        <v>13</v>
      </c>
      <c r="N1061" s="11" t="str">
        <f t="shared" si="84"/>
        <v>R1013</v>
      </c>
    </row>
    <row r="1062" spans="1:14" x14ac:dyDescent="0.3">
      <c r="A1062" s="9" t="s">
        <v>1092</v>
      </c>
      <c r="B1062" s="9">
        <v>1983</v>
      </c>
      <c r="C1062" s="13">
        <f t="shared" si="80"/>
        <v>1983</v>
      </c>
      <c r="D1062" s="9" t="s">
        <v>10</v>
      </c>
      <c r="E1062" s="11" t="str">
        <f t="shared" si="81"/>
        <v>Jul</v>
      </c>
      <c r="F1062" s="9">
        <v>25</v>
      </c>
      <c r="G1062" s="14">
        <f t="shared" si="82"/>
        <v>30522</v>
      </c>
      <c r="H1062" s="11">
        <f t="shared" si="83"/>
        <v>39</v>
      </c>
      <c r="I1062" s="9">
        <v>5</v>
      </c>
      <c r="J1062" s="30">
        <v>8596.83</v>
      </c>
      <c r="K1062" s="9" t="s">
        <v>11</v>
      </c>
      <c r="L1062" s="9" t="s">
        <v>12</v>
      </c>
      <c r="M1062" s="9" t="s">
        <v>13</v>
      </c>
      <c r="N1062" s="11" t="str">
        <f t="shared" si="84"/>
        <v>R1013</v>
      </c>
    </row>
    <row r="1063" spans="1:14" x14ac:dyDescent="0.3">
      <c r="A1063" s="9" t="s">
        <v>1093</v>
      </c>
      <c r="B1063" s="9">
        <v>1973</v>
      </c>
      <c r="C1063" s="13">
        <f t="shared" si="80"/>
        <v>1973</v>
      </c>
      <c r="D1063" s="9" t="s">
        <v>10</v>
      </c>
      <c r="E1063" s="11" t="str">
        <f t="shared" si="81"/>
        <v>Jul</v>
      </c>
      <c r="F1063" s="9">
        <v>11</v>
      </c>
      <c r="G1063" s="14">
        <f t="shared" si="82"/>
        <v>26856</v>
      </c>
      <c r="H1063" s="11">
        <f t="shared" si="83"/>
        <v>49</v>
      </c>
      <c r="I1063" s="9">
        <v>0</v>
      </c>
      <c r="J1063" s="30">
        <v>8601.33</v>
      </c>
      <c r="K1063" s="9" t="s">
        <v>11</v>
      </c>
      <c r="L1063" s="9" t="s">
        <v>16</v>
      </c>
      <c r="M1063" s="9" t="s">
        <v>13</v>
      </c>
      <c r="N1063" s="11" t="str">
        <f t="shared" si="84"/>
        <v>R1013</v>
      </c>
    </row>
    <row r="1064" spans="1:14" x14ac:dyDescent="0.3">
      <c r="A1064" s="9" t="s">
        <v>1094</v>
      </c>
      <c r="B1064" s="9">
        <v>1977</v>
      </c>
      <c r="C1064" s="13">
        <f t="shared" si="80"/>
        <v>1977</v>
      </c>
      <c r="D1064" s="9" t="s">
        <v>20</v>
      </c>
      <c r="E1064" s="11" t="str">
        <f t="shared" si="81"/>
        <v>Sep</v>
      </c>
      <c r="F1064" s="9">
        <v>24</v>
      </c>
      <c r="G1064" s="14">
        <f t="shared" si="82"/>
        <v>28392</v>
      </c>
      <c r="H1064" s="11">
        <f t="shared" si="83"/>
        <v>45</v>
      </c>
      <c r="I1064" s="9">
        <v>2</v>
      </c>
      <c r="J1064" s="30">
        <v>8603.82</v>
      </c>
      <c r="K1064" s="9" t="s">
        <v>11</v>
      </c>
      <c r="L1064" s="9" t="s">
        <v>16</v>
      </c>
      <c r="M1064" s="9" t="s">
        <v>165</v>
      </c>
      <c r="N1064" s="11" t="str">
        <f t="shared" si="84"/>
        <v>R1019</v>
      </c>
    </row>
    <row r="1065" spans="1:14" x14ac:dyDescent="0.3">
      <c r="A1065" s="9" t="s">
        <v>1095</v>
      </c>
      <c r="B1065" s="9">
        <v>1977</v>
      </c>
      <c r="C1065" s="13">
        <f t="shared" si="80"/>
        <v>1977</v>
      </c>
      <c r="D1065" s="9" t="s">
        <v>15</v>
      </c>
      <c r="E1065" s="11" t="str">
        <f t="shared" si="81"/>
        <v>Nov</v>
      </c>
      <c r="F1065" s="9">
        <v>12</v>
      </c>
      <c r="G1065" s="14">
        <f t="shared" si="82"/>
        <v>28441</v>
      </c>
      <c r="H1065" s="11">
        <f t="shared" si="83"/>
        <v>45</v>
      </c>
      <c r="I1065" s="9">
        <v>2</v>
      </c>
      <c r="J1065" s="30">
        <v>8604.48</v>
      </c>
      <c r="K1065" s="9" t="s">
        <v>12</v>
      </c>
      <c r="L1065" s="9" t="s">
        <v>11</v>
      </c>
      <c r="M1065" s="9" t="s">
        <v>167</v>
      </c>
      <c r="N1065" s="11" t="str">
        <f t="shared" si="84"/>
        <v>R1016</v>
      </c>
    </row>
    <row r="1066" spans="1:14" x14ac:dyDescent="0.3">
      <c r="A1066" s="9" t="s">
        <v>1096</v>
      </c>
      <c r="B1066" s="9">
        <v>1977</v>
      </c>
      <c r="C1066" s="13">
        <f t="shared" si="80"/>
        <v>1977</v>
      </c>
      <c r="D1066" s="9" t="s">
        <v>36</v>
      </c>
      <c r="E1066" s="11" t="str">
        <f t="shared" si="81"/>
        <v>Oct</v>
      </c>
      <c r="F1066" s="9">
        <v>15</v>
      </c>
      <c r="G1066" s="14">
        <f t="shared" si="82"/>
        <v>28413</v>
      </c>
      <c r="H1066" s="11">
        <f t="shared" si="83"/>
        <v>45</v>
      </c>
      <c r="I1066" s="9">
        <v>3</v>
      </c>
      <c r="J1066" s="30">
        <v>8605.36</v>
      </c>
      <c r="K1066" s="9" t="s">
        <v>11</v>
      </c>
      <c r="L1066" s="9" t="s">
        <v>11</v>
      </c>
      <c r="M1066" s="9" t="s">
        <v>13</v>
      </c>
      <c r="N1066" s="11" t="str">
        <f t="shared" si="84"/>
        <v>R1013</v>
      </c>
    </row>
    <row r="1067" spans="1:14" x14ac:dyDescent="0.3">
      <c r="A1067" s="9" t="s">
        <v>1097</v>
      </c>
      <c r="B1067" s="9">
        <v>1979</v>
      </c>
      <c r="C1067" s="13">
        <f t="shared" si="80"/>
        <v>1979</v>
      </c>
      <c r="D1067" s="9" t="s">
        <v>10</v>
      </c>
      <c r="E1067" s="11" t="str">
        <f t="shared" si="81"/>
        <v>Jul</v>
      </c>
      <c r="F1067" s="9">
        <v>17</v>
      </c>
      <c r="G1067" s="14">
        <f t="shared" si="82"/>
        <v>29053</v>
      </c>
      <c r="H1067" s="11">
        <f t="shared" si="83"/>
        <v>43</v>
      </c>
      <c r="I1067" s="9">
        <v>3</v>
      </c>
      <c r="J1067" s="30">
        <v>8606.2199999999993</v>
      </c>
      <c r="K1067" s="9" t="s">
        <v>16</v>
      </c>
      <c r="L1067" s="9" t="s">
        <v>11</v>
      </c>
      <c r="M1067" s="9" t="s">
        <v>275</v>
      </c>
      <c r="N1067" s="11" t="str">
        <f t="shared" si="84"/>
        <v>R1014</v>
      </c>
    </row>
    <row r="1068" spans="1:14" x14ac:dyDescent="0.3">
      <c r="A1068" s="9" t="s">
        <v>1098</v>
      </c>
      <c r="B1068" s="9">
        <v>1977</v>
      </c>
      <c r="C1068" s="13">
        <f t="shared" si="80"/>
        <v>1977</v>
      </c>
      <c r="D1068" s="9" t="s">
        <v>20</v>
      </c>
      <c r="E1068" s="11" t="str">
        <f t="shared" si="81"/>
        <v>Sep</v>
      </c>
      <c r="F1068" s="9">
        <v>2</v>
      </c>
      <c r="G1068" s="14">
        <f t="shared" si="82"/>
        <v>28370</v>
      </c>
      <c r="H1068" s="11">
        <f t="shared" si="83"/>
        <v>45</v>
      </c>
      <c r="I1068" s="9">
        <v>3</v>
      </c>
      <c r="J1068" s="30">
        <v>8615.2999999999993</v>
      </c>
      <c r="K1068" s="9" t="s">
        <v>11</v>
      </c>
      <c r="L1068" s="9" t="s">
        <v>12</v>
      </c>
      <c r="M1068" s="9" t="s">
        <v>41</v>
      </c>
      <c r="N1068" s="11" t="str">
        <f t="shared" si="84"/>
        <v>R1011</v>
      </c>
    </row>
    <row r="1069" spans="1:14" x14ac:dyDescent="0.3">
      <c r="A1069" s="9" t="s">
        <v>1099</v>
      </c>
      <c r="B1069" s="9">
        <v>1975</v>
      </c>
      <c r="C1069" s="13">
        <f t="shared" si="80"/>
        <v>1975</v>
      </c>
      <c r="D1069" s="9" t="s">
        <v>34</v>
      </c>
      <c r="E1069" s="11" t="str">
        <f t="shared" si="81"/>
        <v>Aug</v>
      </c>
      <c r="F1069" s="9">
        <v>3</v>
      </c>
      <c r="G1069" s="14">
        <f t="shared" si="82"/>
        <v>27609</v>
      </c>
      <c r="H1069" s="11">
        <f t="shared" si="83"/>
        <v>47</v>
      </c>
      <c r="I1069" s="9">
        <v>1</v>
      </c>
      <c r="J1069" s="30">
        <v>8627.5400000000009</v>
      </c>
      <c r="K1069" s="9" t="s">
        <v>11</v>
      </c>
      <c r="L1069" s="9" t="s">
        <v>11</v>
      </c>
      <c r="M1069" s="9" t="s">
        <v>355</v>
      </c>
      <c r="N1069" s="11" t="str">
        <f t="shared" si="84"/>
        <v>R1017</v>
      </c>
    </row>
    <row r="1070" spans="1:14" x14ac:dyDescent="0.3">
      <c r="A1070" s="9" t="s">
        <v>1100</v>
      </c>
      <c r="B1070" s="9">
        <v>1965</v>
      </c>
      <c r="C1070" s="13">
        <f t="shared" si="80"/>
        <v>1965</v>
      </c>
      <c r="D1070" s="9" t="s">
        <v>36</v>
      </c>
      <c r="E1070" s="11" t="str">
        <f t="shared" si="81"/>
        <v>Oct</v>
      </c>
      <c r="F1070" s="9">
        <v>21</v>
      </c>
      <c r="G1070" s="14">
        <f t="shared" si="82"/>
        <v>24036</v>
      </c>
      <c r="H1070" s="11">
        <f t="shared" si="83"/>
        <v>57</v>
      </c>
      <c r="I1070" s="9">
        <v>0</v>
      </c>
      <c r="J1070" s="30">
        <v>8665.09</v>
      </c>
      <c r="K1070" s="9" t="s">
        <v>12</v>
      </c>
      <c r="L1070" s="9" t="s">
        <v>11</v>
      </c>
      <c r="M1070" s="9" t="s">
        <v>23</v>
      </c>
      <c r="N1070" s="11" t="str">
        <f t="shared" si="84"/>
        <v>R1012</v>
      </c>
    </row>
    <row r="1071" spans="1:14" x14ac:dyDescent="0.3">
      <c r="A1071" s="9" t="s">
        <v>1101</v>
      </c>
      <c r="B1071" s="9">
        <v>1969</v>
      </c>
      <c r="C1071" s="13">
        <f t="shared" si="80"/>
        <v>1969</v>
      </c>
      <c r="D1071" s="9" t="s">
        <v>34</v>
      </c>
      <c r="E1071" s="11" t="str">
        <f t="shared" si="81"/>
        <v>Aug</v>
      </c>
      <c r="F1071" s="9">
        <v>10</v>
      </c>
      <c r="G1071" s="14">
        <f t="shared" si="82"/>
        <v>25425</v>
      </c>
      <c r="H1071" s="11">
        <f t="shared" si="83"/>
        <v>53</v>
      </c>
      <c r="I1071" s="9">
        <v>0</v>
      </c>
      <c r="J1071" s="30">
        <v>8665.14</v>
      </c>
      <c r="K1071" s="9" t="s">
        <v>11</v>
      </c>
      <c r="L1071" s="9" t="s">
        <v>12</v>
      </c>
      <c r="M1071" s="9" t="s">
        <v>13</v>
      </c>
      <c r="N1071" s="11" t="str">
        <f t="shared" si="84"/>
        <v>R1013</v>
      </c>
    </row>
    <row r="1072" spans="1:14" x14ac:dyDescent="0.3">
      <c r="A1072" s="9" t="s">
        <v>1102</v>
      </c>
      <c r="B1072" s="9">
        <v>1974</v>
      </c>
      <c r="C1072" s="13">
        <f t="shared" si="80"/>
        <v>1974</v>
      </c>
      <c r="D1072" s="9" t="s">
        <v>34</v>
      </c>
      <c r="E1072" s="11" t="str">
        <f t="shared" si="81"/>
        <v>Aug</v>
      </c>
      <c r="F1072" s="9">
        <v>16</v>
      </c>
      <c r="G1072" s="14">
        <f t="shared" si="82"/>
        <v>27257</v>
      </c>
      <c r="H1072" s="11">
        <f t="shared" si="83"/>
        <v>48</v>
      </c>
      <c r="I1072" s="9">
        <v>0</v>
      </c>
      <c r="J1072" s="30">
        <v>8671.19</v>
      </c>
      <c r="K1072" s="9" t="s">
        <v>11</v>
      </c>
      <c r="L1072" s="9" t="s">
        <v>16</v>
      </c>
      <c r="M1072" s="9" t="s">
        <v>23</v>
      </c>
      <c r="N1072" s="11" t="str">
        <f t="shared" si="84"/>
        <v>R1012</v>
      </c>
    </row>
    <row r="1073" spans="1:14" x14ac:dyDescent="0.3">
      <c r="A1073" s="9" t="s">
        <v>1103</v>
      </c>
      <c r="B1073" s="9">
        <v>1973</v>
      </c>
      <c r="C1073" s="13">
        <f t="shared" si="80"/>
        <v>1973</v>
      </c>
      <c r="D1073" s="9" t="s">
        <v>36</v>
      </c>
      <c r="E1073" s="11" t="str">
        <f t="shared" si="81"/>
        <v>Oct</v>
      </c>
      <c r="F1073" s="9">
        <v>11</v>
      </c>
      <c r="G1073" s="14">
        <f t="shared" si="82"/>
        <v>26948</v>
      </c>
      <c r="H1073" s="11">
        <f t="shared" si="83"/>
        <v>49</v>
      </c>
      <c r="I1073" s="9">
        <v>0</v>
      </c>
      <c r="J1073" s="30">
        <v>8688.86</v>
      </c>
      <c r="K1073" s="9" t="s">
        <v>11</v>
      </c>
      <c r="L1073" s="9" t="s">
        <v>16</v>
      </c>
      <c r="M1073" s="9" t="s">
        <v>355</v>
      </c>
      <c r="N1073" s="11" t="str">
        <f t="shared" si="84"/>
        <v>R1017</v>
      </c>
    </row>
    <row r="1074" spans="1:14" x14ac:dyDescent="0.3">
      <c r="A1074" s="9" t="s">
        <v>1104</v>
      </c>
      <c r="B1074" s="9">
        <v>1980</v>
      </c>
      <c r="C1074" s="13">
        <f t="shared" si="80"/>
        <v>1980</v>
      </c>
      <c r="D1074" s="9" t="s">
        <v>36</v>
      </c>
      <c r="E1074" s="11" t="str">
        <f t="shared" si="81"/>
        <v>Oct</v>
      </c>
      <c r="F1074" s="9">
        <v>28</v>
      </c>
      <c r="G1074" s="14">
        <f t="shared" si="82"/>
        <v>29522</v>
      </c>
      <c r="H1074" s="11">
        <f t="shared" si="83"/>
        <v>42</v>
      </c>
      <c r="I1074" s="9">
        <v>2</v>
      </c>
      <c r="J1074" s="30">
        <v>8701.84</v>
      </c>
      <c r="K1074" s="9" t="s">
        <v>11</v>
      </c>
      <c r="L1074" s="9" t="s">
        <v>12</v>
      </c>
      <c r="M1074" s="9" t="s">
        <v>299</v>
      </c>
      <c r="N1074" s="11" t="str">
        <f t="shared" si="84"/>
        <v>R1021</v>
      </c>
    </row>
    <row r="1075" spans="1:14" x14ac:dyDescent="0.3">
      <c r="A1075" s="9" t="s">
        <v>1105</v>
      </c>
      <c r="B1075" s="9">
        <v>1973</v>
      </c>
      <c r="C1075" s="13">
        <f t="shared" si="80"/>
        <v>1973</v>
      </c>
      <c r="D1075" s="9" t="s">
        <v>18</v>
      </c>
      <c r="E1075" s="11" t="str">
        <f t="shared" si="81"/>
        <v>Jun</v>
      </c>
      <c r="F1075" s="9">
        <v>25</v>
      </c>
      <c r="G1075" s="14">
        <f t="shared" si="82"/>
        <v>26840</v>
      </c>
      <c r="H1075" s="11">
        <f t="shared" si="83"/>
        <v>49</v>
      </c>
      <c r="I1075" s="9">
        <v>1</v>
      </c>
      <c r="J1075" s="30">
        <v>8703.4599999999991</v>
      </c>
      <c r="K1075" s="9" t="s">
        <v>12</v>
      </c>
      <c r="L1075" s="9" t="s">
        <v>12</v>
      </c>
      <c r="M1075" s="9" t="s">
        <v>41</v>
      </c>
      <c r="N1075" s="11" t="str">
        <f t="shared" si="84"/>
        <v>R1011</v>
      </c>
    </row>
    <row r="1076" spans="1:14" x14ac:dyDescent="0.3">
      <c r="A1076" s="9" t="s">
        <v>1106</v>
      </c>
      <c r="B1076" s="9">
        <v>1976</v>
      </c>
      <c r="C1076" s="13">
        <f t="shared" si="80"/>
        <v>1976</v>
      </c>
      <c r="D1076" s="9" t="s">
        <v>18</v>
      </c>
      <c r="E1076" s="11" t="str">
        <f t="shared" si="81"/>
        <v>Jun</v>
      </c>
      <c r="F1076" s="9">
        <v>17</v>
      </c>
      <c r="G1076" s="14">
        <f t="shared" si="82"/>
        <v>27928</v>
      </c>
      <c r="H1076" s="11">
        <f t="shared" si="83"/>
        <v>46</v>
      </c>
      <c r="I1076" s="9">
        <v>2</v>
      </c>
      <c r="J1076" s="30">
        <v>8733.23</v>
      </c>
      <c r="K1076" s="9" t="s">
        <v>11</v>
      </c>
      <c r="L1076" s="9" t="s">
        <v>12</v>
      </c>
      <c r="M1076" s="9" t="s">
        <v>23</v>
      </c>
      <c r="N1076" s="11" t="str">
        <f t="shared" si="84"/>
        <v>R1012</v>
      </c>
    </row>
    <row r="1077" spans="1:14" x14ac:dyDescent="0.3">
      <c r="A1077" s="9" t="s">
        <v>1107</v>
      </c>
      <c r="B1077" s="9">
        <v>1999</v>
      </c>
      <c r="C1077" s="13">
        <f t="shared" si="80"/>
        <v>1999</v>
      </c>
      <c r="D1077" s="9" t="s">
        <v>34</v>
      </c>
      <c r="E1077" s="11" t="str">
        <f t="shared" si="81"/>
        <v>Aug</v>
      </c>
      <c r="F1077" s="9">
        <v>23</v>
      </c>
      <c r="G1077" s="14">
        <f t="shared" si="82"/>
        <v>36395</v>
      </c>
      <c r="H1077" s="11">
        <f t="shared" si="83"/>
        <v>23</v>
      </c>
      <c r="I1077" s="9">
        <v>0</v>
      </c>
      <c r="J1077" s="30">
        <v>8747.68</v>
      </c>
      <c r="K1077" s="9" t="s">
        <v>11</v>
      </c>
      <c r="L1077" s="9" t="s">
        <v>12</v>
      </c>
      <c r="M1077" s="9" t="s">
        <v>41</v>
      </c>
      <c r="N1077" s="11" t="str">
        <f t="shared" si="84"/>
        <v>R1011</v>
      </c>
    </row>
    <row r="1078" spans="1:14" x14ac:dyDescent="0.3">
      <c r="A1078" s="9" t="s">
        <v>1108</v>
      </c>
      <c r="B1078" s="9">
        <v>1969</v>
      </c>
      <c r="C1078" s="13">
        <f t="shared" si="80"/>
        <v>1969</v>
      </c>
      <c r="D1078" s="9" t="s">
        <v>20</v>
      </c>
      <c r="E1078" s="11" t="str">
        <f t="shared" si="81"/>
        <v>Sep</v>
      </c>
      <c r="F1078" s="9">
        <v>9</v>
      </c>
      <c r="G1078" s="14">
        <f t="shared" si="82"/>
        <v>25455</v>
      </c>
      <c r="H1078" s="11">
        <f t="shared" si="83"/>
        <v>53</v>
      </c>
      <c r="I1078" s="9">
        <v>0</v>
      </c>
      <c r="J1078" s="30">
        <v>8760.1200000000008</v>
      </c>
      <c r="K1078" s="9" t="s">
        <v>11</v>
      </c>
      <c r="L1078" s="9" t="s">
        <v>16</v>
      </c>
      <c r="M1078" s="9" t="s">
        <v>13</v>
      </c>
      <c r="N1078" s="11" t="str">
        <f t="shared" si="84"/>
        <v>R1013</v>
      </c>
    </row>
    <row r="1079" spans="1:14" x14ac:dyDescent="0.3">
      <c r="A1079" s="9" t="s">
        <v>1109</v>
      </c>
      <c r="B1079" s="9">
        <v>1974</v>
      </c>
      <c r="C1079" s="13">
        <f t="shared" si="80"/>
        <v>1974</v>
      </c>
      <c r="D1079" s="9" t="s">
        <v>20</v>
      </c>
      <c r="E1079" s="11" t="str">
        <f t="shared" si="81"/>
        <v>Sep</v>
      </c>
      <c r="F1079" s="9">
        <v>6</v>
      </c>
      <c r="G1079" s="14">
        <f t="shared" si="82"/>
        <v>27278</v>
      </c>
      <c r="H1079" s="11">
        <f t="shared" si="83"/>
        <v>48</v>
      </c>
      <c r="I1079" s="9">
        <v>1</v>
      </c>
      <c r="J1079" s="30">
        <v>8765.25</v>
      </c>
      <c r="K1079" s="9" t="s">
        <v>11</v>
      </c>
      <c r="L1079" s="9" t="s">
        <v>12</v>
      </c>
      <c r="M1079" s="9" t="s">
        <v>23</v>
      </c>
      <c r="N1079" s="11" t="str">
        <f t="shared" si="84"/>
        <v>R1012</v>
      </c>
    </row>
    <row r="1080" spans="1:14" x14ac:dyDescent="0.3">
      <c r="A1080" s="9" t="s">
        <v>1110</v>
      </c>
      <c r="B1080" s="9">
        <v>1971</v>
      </c>
      <c r="C1080" s="13">
        <f t="shared" si="80"/>
        <v>1971</v>
      </c>
      <c r="D1080" s="9" t="s">
        <v>34</v>
      </c>
      <c r="E1080" s="11" t="str">
        <f t="shared" si="81"/>
        <v>Aug</v>
      </c>
      <c r="F1080" s="9">
        <v>23</v>
      </c>
      <c r="G1080" s="14">
        <f t="shared" si="82"/>
        <v>26168</v>
      </c>
      <c r="H1080" s="11">
        <f t="shared" si="83"/>
        <v>51</v>
      </c>
      <c r="I1080" s="9">
        <v>0</v>
      </c>
      <c r="J1080" s="30">
        <v>8782.4699999999993</v>
      </c>
      <c r="K1080" s="9" t="s">
        <v>11</v>
      </c>
      <c r="L1080" s="9" t="s">
        <v>12</v>
      </c>
      <c r="M1080" s="9" t="s">
        <v>41</v>
      </c>
      <c r="N1080" s="11" t="str">
        <f t="shared" si="84"/>
        <v>R1011</v>
      </c>
    </row>
    <row r="1081" spans="1:14" x14ac:dyDescent="0.3">
      <c r="A1081" s="9" t="s">
        <v>1111</v>
      </c>
      <c r="B1081" s="9">
        <v>1971</v>
      </c>
      <c r="C1081" s="13">
        <f t="shared" si="80"/>
        <v>1971</v>
      </c>
      <c r="D1081" s="9" t="s">
        <v>18</v>
      </c>
      <c r="E1081" s="11" t="str">
        <f t="shared" si="81"/>
        <v>Jun</v>
      </c>
      <c r="F1081" s="9">
        <v>18</v>
      </c>
      <c r="G1081" s="14">
        <f t="shared" si="82"/>
        <v>26102</v>
      </c>
      <c r="H1081" s="11">
        <f t="shared" si="83"/>
        <v>51</v>
      </c>
      <c r="I1081" s="9">
        <v>0</v>
      </c>
      <c r="J1081" s="30">
        <v>8798.59</v>
      </c>
      <c r="K1081" s="9" t="s">
        <v>11</v>
      </c>
      <c r="L1081" s="9" t="s">
        <v>16</v>
      </c>
      <c r="M1081" s="9" t="s">
        <v>41</v>
      </c>
      <c r="N1081" s="11" t="str">
        <f t="shared" si="84"/>
        <v>R1011</v>
      </c>
    </row>
    <row r="1082" spans="1:14" x14ac:dyDescent="0.3">
      <c r="A1082" s="9" t="s">
        <v>1112</v>
      </c>
      <c r="B1082" s="9">
        <v>1965</v>
      </c>
      <c r="C1082" s="13">
        <f t="shared" si="80"/>
        <v>1965</v>
      </c>
      <c r="D1082" s="9" t="s">
        <v>34</v>
      </c>
      <c r="E1082" s="11" t="str">
        <f t="shared" si="81"/>
        <v>Aug</v>
      </c>
      <c r="F1082" s="9">
        <v>29</v>
      </c>
      <c r="G1082" s="14">
        <f t="shared" si="82"/>
        <v>23983</v>
      </c>
      <c r="H1082" s="11">
        <f t="shared" si="83"/>
        <v>57</v>
      </c>
      <c r="I1082" s="9">
        <v>0</v>
      </c>
      <c r="J1082" s="30">
        <v>8800.49</v>
      </c>
      <c r="K1082" s="9" t="s">
        <v>12</v>
      </c>
      <c r="L1082" s="9" t="s">
        <v>11</v>
      </c>
      <c r="M1082" s="9" t="s">
        <v>13</v>
      </c>
      <c r="N1082" s="11" t="str">
        <f t="shared" si="84"/>
        <v>R1013</v>
      </c>
    </row>
    <row r="1083" spans="1:14" x14ac:dyDescent="0.3">
      <c r="A1083" s="9" t="s">
        <v>1113</v>
      </c>
      <c r="B1083" s="9">
        <v>2001</v>
      </c>
      <c r="C1083" s="13">
        <f t="shared" si="80"/>
        <v>2001</v>
      </c>
      <c r="D1083" s="9" t="s">
        <v>15</v>
      </c>
      <c r="E1083" s="11" t="str">
        <f t="shared" si="81"/>
        <v>Nov</v>
      </c>
      <c r="F1083" s="9">
        <v>7</v>
      </c>
      <c r="G1083" s="14">
        <f t="shared" si="82"/>
        <v>37202</v>
      </c>
      <c r="H1083" s="11">
        <f t="shared" si="83"/>
        <v>21</v>
      </c>
      <c r="I1083" s="9">
        <v>0</v>
      </c>
      <c r="J1083" s="30">
        <v>8821.8799999999992</v>
      </c>
      <c r="K1083" s="9" t="s">
        <v>11</v>
      </c>
      <c r="L1083" s="9" t="s">
        <v>12</v>
      </c>
      <c r="M1083" s="9" t="s">
        <v>248</v>
      </c>
      <c r="N1083" s="11" t="str">
        <f t="shared" si="84"/>
        <v>R1023</v>
      </c>
    </row>
    <row r="1084" spans="1:14" x14ac:dyDescent="0.3">
      <c r="A1084" s="9" t="s">
        <v>1114</v>
      </c>
      <c r="B1084" s="9">
        <v>1976</v>
      </c>
      <c r="C1084" s="13">
        <f t="shared" si="80"/>
        <v>1976</v>
      </c>
      <c r="D1084" s="9" t="s">
        <v>18</v>
      </c>
      <c r="E1084" s="11" t="str">
        <f t="shared" si="81"/>
        <v>Jun</v>
      </c>
      <c r="F1084" s="9">
        <v>14</v>
      </c>
      <c r="G1084" s="14">
        <f t="shared" si="82"/>
        <v>27925</v>
      </c>
      <c r="H1084" s="11">
        <f t="shared" si="83"/>
        <v>46</v>
      </c>
      <c r="I1084" s="9">
        <v>2</v>
      </c>
      <c r="J1084" s="30">
        <v>8823.2800000000007</v>
      </c>
      <c r="K1084" s="9" t="s">
        <v>11</v>
      </c>
      <c r="L1084" s="9" t="s">
        <v>16</v>
      </c>
      <c r="M1084" s="9" t="s">
        <v>41</v>
      </c>
      <c r="N1084" s="11" t="str">
        <f t="shared" si="84"/>
        <v>R1011</v>
      </c>
    </row>
    <row r="1085" spans="1:14" x14ac:dyDescent="0.3">
      <c r="A1085" s="9" t="s">
        <v>1115</v>
      </c>
      <c r="B1085" s="9">
        <v>1976</v>
      </c>
      <c r="C1085" s="13">
        <f t="shared" si="80"/>
        <v>1976</v>
      </c>
      <c r="D1085" s="9" t="s">
        <v>36</v>
      </c>
      <c r="E1085" s="11" t="str">
        <f t="shared" si="81"/>
        <v>Oct</v>
      </c>
      <c r="F1085" s="9">
        <v>19</v>
      </c>
      <c r="G1085" s="14">
        <f t="shared" si="82"/>
        <v>28052</v>
      </c>
      <c r="H1085" s="11">
        <f t="shared" si="83"/>
        <v>46</v>
      </c>
      <c r="I1085" s="9">
        <v>1</v>
      </c>
      <c r="J1085" s="30">
        <v>8823.99</v>
      </c>
      <c r="K1085" s="9" t="s">
        <v>11</v>
      </c>
      <c r="L1085" s="9" t="s">
        <v>12</v>
      </c>
      <c r="M1085" s="9" t="s">
        <v>246</v>
      </c>
      <c r="N1085" s="11" t="str">
        <f t="shared" si="84"/>
        <v>R1024</v>
      </c>
    </row>
    <row r="1086" spans="1:14" x14ac:dyDescent="0.3">
      <c r="A1086" s="9" t="s">
        <v>1116</v>
      </c>
      <c r="B1086" s="9">
        <v>1988</v>
      </c>
      <c r="C1086" s="13">
        <f t="shared" si="80"/>
        <v>1988</v>
      </c>
      <c r="D1086" s="9" t="s">
        <v>34</v>
      </c>
      <c r="E1086" s="11" t="str">
        <f t="shared" si="81"/>
        <v>Aug</v>
      </c>
      <c r="F1086" s="9">
        <v>22</v>
      </c>
      <c r="G1086" s="14">
        <f t="shared" si="82"/>
        <v>32377</v>
      </c>
      <c r="H1086" s="11">
        <f t="shared" si="83"/>
        <v>34</v>
      </c>
      <c r="I1086" s="9">
        <v>3</v>
      </c>
      <c r="J1086" s="30">
        <v>8824.27</v>
      </c>
      <c r="K1086" s="9" t="s">
        <v>11</v>
      </c>
      <c r="L1086" s="9" t="s">
        <v>16</v>
      </c>
      <c r="M1086" s="9" t="s">
        <v>199</v>
      </c>
      <c r="N1086" s="11" t="str">
        <f t="shared" si="84"/>
        <v>R1025</v>
      </c>
    </row>
    <row r="1087" spans="1:14" x14ac:dyDescent="0.3">
      <c r="A1087" s="9" t="s">
        <v>1117</v>
      </c>
      <c r="B1087" s="9">
        <v>1976</v>
      </c>
      <c r="C1087" s="13">
        <f t="shared" si="80"/>
        <v>1976</v>
      </c>
      <c r="D1087" s="9" t="s">
        <v>10</v>
      </c>
      <c r="E1087" s="11" t="str">
        <f t="shared" si="81"/>
        <v>Jul</v>
      </c>
      <c r="F1087" s="9">
        <v>14</v>
      </c>
      <c r="G1087" s="14">
        <f t="shared" si="82"/>
        <v>27955</v>
      </c>
      <c r="H1087" s="11">
        <f t="shared" si="83"/>
        <v>46</v>
      </c>
      <c r="I1087" s="9">
        <v>2</v>
      </c>
      <c r="J1087" s="30">
        <v>8825.09</v>
      </c>
      <c r="K1087" s="9" t="s">
        <v>11</v>
      </c>
      <c r="L1087" s="9" t="s">
        <v>12</v>
      </c>
      <c r="M1087" s="9" t="s">
        <v>41</v>
      </c>
      <c r="N1087" s="11" t="str">
        <f t="shared" si="84"/>
        <v>R1011</v>
      </c>
    </row>
    <row r="1088" spans="1:14" x14ac:dyDescent="0.3">
      <c r="A1088" s="9" t="s">
        <v>1118</v>
      </c>
      <c r="B1088" s="9">
        <v>1972</v>
      </c>
      <c r="C1088" s="13">
        <f t="shared" si="80"/>
        <v>1972</v>
      </c>
      <c r="D1088" s="9" t="s">
        <v>15</v>
      </c>
      <c r="E1088" s="11" t="str">
        <f t="shared" si="81"/>
        <v>Nov</v>
      </c>
      <c r="F1088" s="9">
        <v>14</v>
      </c>
      <c r="G1088" s="14">
        <f t="shared" si="82"/>
        <v>26617</v>
      </c>
      <c r="H1088" s="11">
        <f t="shared" si="83"/>
        <v>50</v>
      </c>
      <c r="I1088" s="9">
        <v>0</v>
      </c>
      <c r="J1088" s="30">
        <v>8827.2099999999991</v>
      </c>
      <c r="K1088" s="9" t="s">
        <v>12</v>
      </c>
      <c r="L1088" s="9" t="s">
        <v>16</v>
      </c>
      <c r="M1088" s="9" t="s">
        <v>23</v>
      </c>
      <c r="N1088" s="11" t="str">
        <f t="shared" si="84"/>
        <v>R1012</v>
      </c>
    </row>
    <row r="1089" spans="1:14" x14ac:dyDescent="0.3">
      <c r="A1089" s="9" t="s">
        <v>1119</v>
      </c>
      <c r="B1089" s="9">
        <v>1972</v>
      </c>
      <c r="C1089" s="13">
        <f t="shared" si="80"/>
        <v>1972</v>
      </c>
      <c r="D1089" s="9" t="s">
        <v>15</v>
      </c>
      <c r="E1089" s="11" t="str">
        <f t="shared" si="81"/>
        <v>Nov</v>
      </c>
      <c r="F1089" s="9">
        <v>22</v>
      </c>
      <c r="G1089" s="14">
        <f t="shared" si="82"/>
        <v>26625</v>
      </c>
      <c r="H1089" s="11">
        <f t="shared" si="83"/>
        <v>50</v>
      </c>
      <c r="I1089" s="9">
        <v>0</v>
      </c>
      <c r="J1089" s="30">
        <v>8835.26</v>
      </c>
      <c r="K1089" s="9" t="s">
        <v>12</v>
      </c>
      <c r="L1089" s="9" t="s">
        <v>11</v>
      </c>
      <c r="M1089" s="9" t="s">
        <v>23</v>
      </c>
      <c r="N1089" s="11" t="str">
        <f t="shared" si="84"/>
        <v>R1012</v>
      </c>
    </row>
    <row r="1090" spans="1:14" x14ac:dyDescent="0.3">
      <c r="A1090" s="9" t="s">
        <v>1120</v>
      </c>
      <c r="B1090" s="9">
        <v>1974</v>
      </c>
      <c r="C1090" s="13">
        <f t="shared" si="80"/>
        <v>1974</v>
      </c>
      <c r="D1090" s="9" t="s">
        <v>18</v>
      </c>
      <c r="E1090" s="11" t="str">
        <f t="shared" si="81"/>
        <v>Jun</v>
      </c>
      <c r="F1090" s="9">
        <v>18</v>
      </c>
      <c r="G1090" s="14">
        <f t="shared" si="82"/>
        <v>27198</v>
      </c>
      <c r="H1090" s="11">
        <f t="shared" si="83"/>
        <v>48</v>
      </c>
      <c r="I1090" s="9">
        <v>1</v>
      </c>
      <c r="J1090" s="30">
        <v>8871.15</v>
      </c>
      <c r="K1090" s="9" t="s">
        <v>11</v>
      </c>
      <c r="L1090" s="9" t="s">
        <v>12</v>
      </c>
      <c r="M1090" s="9" t="s">
        <v>13</v>
      </c>
      <c r="N1090" s="11" t="str">
        <f t="shared" si="84"/>
        <v>R1013</v>
      </c>
    </row>
    <row r="1091" spans="1:14" x14ac:dyDescent="0.3">
      <c r="A1091" s="9" t="s">
        <v>1121</v>
      </c>
      <c r="B1091" s="9">
        <v>1973</v>
      </c>
      <c r="C1091" s="13">
        <f t="shared" ref="C1091:C1154" si="85">ROUND(IF(ISBLANK(B1091),AVERAGE($B$2:$B$2344),B1091),0)</f>
        <v>1973</v>
      </c>
      <c r="D1091" s="9" t="s">
        <v>20</v>
      </c>
      <c r="E1091" s="11" t="str">
        <f t="shared" ref="E1091:E1154" si="86">IF(ISBLANK(D1091),"Sep",D1091)</f>
        <v>Sep</v>
      </c>
      <c r="F1091" s="9">
        <v>9</v>
      </c>
      <c r="G1091" s="14">
        <f t="shared" ref="G1091:G1154" si="87">DATEVALUE(F1091&amp;"-"&amp;E1091&amp;"-"&amp;C1091)</f>
        <v>26916</v>
      </c>
      <c r="H1091" s="11">
        <f t="shared" ref="H1091:H1154" si="88">DATEDIF(G1091,"08-06-2023","y")</f>
        <v>49</v>
      </c>
      <c r="I1091" s="9">
        <v>0</v>
      </c>
      <c r="J1091" s="30">
        <v>8890.59</v>
      </c>
      <c r="K1091" s="9" t="s">
        <v>11</v>
      </c>
      <c r="L1091" s="9" t="s">
        <v>12</v>
      </c>
      <c r="M1091" s="9" t="s">
        <v>23</v>
      </c>
      <c r="N1091" s="11" t="str">
        <f t="shared" ref="N1091:N1154" si="89">IF(ISBLANK(M1091),"Unknown",M1091)</f>
        <v>R1012</v>
      </c>
    </row>
    <row r="1092" spans="1:14" x14ac:dyDescent="0.3">
      <c r="A1092" s="9" t="s">
        <v>1122</v>
      </c>
      <c r="B1092" s="9">
        <v>1978</v>
      </c>
      <c r="C1092" s="13">
        <f t="shared" si="85"/>
        <v>1978</v>
      </c>
      <c r="D1092" s="9" t="s">
        <v>30</v>
      </c>
      <c r="E1092" s="11" t="str">
        <f t="shared" si="86"/>
        <v>Dec</v>
      </c>
      <c r="F1092" s="9">
        <v>16</v>
      </c>
      <c r="G1092" s="14">
        <f t="shared" si="87"/>
        <v>28840</v>
      </c>
      <c r="H1092" s="11">
        <f t="shared" si="88"/>
        <v>44</v>
      </c>
      <c r="I1092" s="9">
        <v>3</v>
      </c>
      <c r="J1092" s="30">
        <v>8891.14</v>
      </c>
      <c r="K1092" s="9" t="s">
        <v>11</v>
      </c>
      <c r="L1092" s="9" t="s">
        <v>12</v>
      </c>
      <c r="M1092" s="9" t="s">
        <v>355</v>
      </c>
      <c r="N1092" s="11" t="str">
        <f t="shared" si="89"/>
        <v>R1017</v>
      </c>
    </row>
    <row r="1093" spans="1:14" x14ac:dyDescent="0.3">
      <c r="A1093" s="9" t="s">
        <v>1123</v>
      </c>
      <c r="B1093" s="9">
        <v>1997</v>
      </c>
      <c r="C1093" s="13">
        <f t="shared" si="85"/>
        <v>1997</v>
      </c>
      <c r="D1093" s="9" t="s">
        <v>15</v>
      </c>
      <c r="E1093" s="11" t="str">
        <f t="shared" si="86"/>
        <v>Nov</v>
      </c>
      <c r="F1093" s="9">
        <v>28</v>
      </c>
      <c r="G1093" s="14">
        <f t="shared" si="87"/>
        <v>35762</v>
      </c>
      <c r="H1093" s="11">
        <f t="shared" si="88"/>
        <v>25</v>
      </c>
      <c r="I1093" s="9">
        <v>0</v>
      </c>
      <c r="J1093" s="30">
        <v>8906.14</v>
      </c>
      <c r="K1093" s="9" t="s">
        <v>11</v>
      </c>
      <c r="L1093" s="9" t="s">
        <v>11</v>
      </c>
      <c r="M1093" s="9" t="s">
        <v>23</v>
      </c>
      <c r="N1093" s="11" t="str">
        <f t="shared" si="89"/>
        <v>R1012</v>
      </c>
    </row>
    <row r="1094" spans="1:14" x14ac:dyDescent="0.3">
      <c r="A1094" s="9" t="s">
        <v>1124</v>
      </c>
      <c r="B1094" s="9">
        <v>1967</v>
      </c>
      <c r="C1094" s="13">
        <f t="shared" si="85"/>
        <v>1967</v>
      </c>
      <c r="D1094" s="9" t="s">
        <v>20</v>
      </c>
      <c r="E1094" s="11" t="str">
        <f t="shared" si="86"/>
        <v>Sep</v>
      </c>
      <c r="F1094" s="9">
        <v>6</v>
      </c>
      <c r="G1094" s="14">
        <f t="shared" si="87"/>
        <v>24721</v>
      </c>
      <c r="H1094" s="11">
        <f t="shared" si="88"/>
        <v>55</v>
      </c>
      <c r="I1094" s="9">
        <v>0</v>
      </c>
      <c r="J1094" s="30">
        <v>8908.4699999999993</v>
      </c>
      <c r="K1094" s="9" t="s">
        <v>12</v>
      </c>
      <c r="L1094" s="9" t="s">
        <v>11</v>
      </c>
      <c r="M1094" s="9" t="s">
        <v>13</v>
      </c>
      <c r="N1094" s="11" t="str">
        <f t="shared" si="89"/>
        <v>R1013</v>
      </c>
    </row>
    <row r="1095" spans="1:14" x14ac:dyDescent="0.3">
      <c r="A1095" s="9" t="s">
        <v>1125</v>
      </c>
      <c r="B1095" s="9">
        <v>1975</v>
      </c>
      <c r="C1095" s="13">
        <f t="shared" si="85"/>
        <v>1975</v>
      </c>
      <c r="D1095" s="9" t="s">
        <v>10</v>
      </c>
      <c r="E1095" s="11" t="str">
        <f t="shared" si="86"/>
        <v>Jul</v>
      </c>
      <c r="F1095" s="9">
        <v>7</v>
      </c>
      <c r="G1095" s="14">
        <f t="shared" si="87"/>
        <v>27582</v>
      </c>
      <c r="H1095" s="11">
        <f t="shared" si="88"/>
        <v>47</v>
      </c>
      <c r="I1095" s="9">
        <v>1</v>
      </c>
      <c r="J1095" s="30">
        <v>8930.93</v>
      </c>
      <c r="K1095" s="9" t="s">
        <v>11</v>
      </c>
      <c r="L1095" s="9" t="s">
        <v>11</v>
      </c>
      <c r="M1095" s="9" t="s">
        <v>23</v>
      </c>
      <c r="N1095" s="11" t="str">
        <f t="shared" si="89"/>
        <v>R1012</v>
      </c>
    </row>
    <row r="1096" spans="1:14" x14ac:dyDescent="0.3">
      <c r="A1096" s="9" t="s">
        <v>1126</v>
      </c>
      <c r="B1096" s="9">
        <v>1972</v>
      </c>
      <c r="C1096" s="13">
        <f t="shared" si="85"/>
        <v>1972</v>
      </c>
      <c r="D1096" s="9" t="s">
        <v>18</v>
      </c>
      <c r="E1096" s="11" t="str">
        <f t="shared" si="86"/>
        <v>Jun</v>
      </c>
      <c r="F1096" s="9">
        <v>6</v>
      </c>
      <c r="G1096" s="14">
        <f t="shared" si="87"/>
        <v>26456</v>
      </c>
      <c r="H1096" s="11">
        <f t="shared" si="88"/>
        <v>51</v>
      </c>
      <c r="I1096" s="9">
        <v>0</v>
      </c>
      <c r="J1096" s="30">
        <v>8932.08</v>
      </c>
      <c r="K1096" s="9" t="s">
        <v>11</v>
      </c>
      <c r="L1096" s="9" t="s">
        <v>16</v>
      </c>
      <c r="M1096" s="9" t="s">
        <v>41</v>
      </c>
      <c r="N1096" s="11" t="str">
        <f t="shared" si="89"/>
        <v>R1011</v>
      </c>
    </row>
    <row r="1097" spans="1:14" x14ac:dyDescent="0.3">
      <c r="A1097" s="9" t="s">
        <v>1127</v>
      </c>
      <c r="B1097" s="9">
        <v>1976</v>
      </c>
      <c r="C1097" s="13">
        <f t="shared" si="85"/>
        <v>1976</v>
      </c>
      <c r="D1097" s="9" t="s">
        <v>30</v>
      </c>
      <c r="E1097" s="11" t="str">
        <f t="shared" si="86"/>
        <v>Dec</v>
      </c>
      <c r="F1097" s="9">
        <v>25</v>
      </c>
      <c r="G1097" s="14">
        <f t="shared" si="87"/>
        <v>28119</v>
      </c>
      <c r="H1097" s="11">
        <f t="shared" si="88"/>
        <v>46</v>
      </c>
      <c r="I1097" s="9">
        <v>3</v>
      </c>
      <c r="J1097" s="30">
        <v>8944.1200000000008</v>
      </c>
      <c r="K1097" s="9" t="s">
        <v>12</v>
      </c>
      <c r="L1097" s="9" t="s">
        <v>11</v>
      </c>
      <c r="M1097" s="9" t="s">
        <v>13</v>
      </c>
      <c r="N1097" s="11" t="str">
        <f t="shared" si="89"/>
        <v>R1013</v>
      </c>
    </row>
    <row r="1098" spans="1:14" x14ac:dyDescent="0.3">
      <c r="A1098" s="9" t="s">
        <v>1128</v>
      </c>
      <c r="B1098" s="9">
        <v>1992</v>
      </c>
      <c r="C1098" s="13">
        <f t="shared" si="85"/>
        <v>1992</v>
      </c>
      <c r="D1098" s="9" t="s">
        <v>20</v>
      </c>
      <c r="E1098" s="11" t="str">
        <f t="shared" si="86"/>
        <v>Sep</v>
      </c>
      <c r="F1098" s="9">
        <v>27</v>
      </c>
      <c r="G1098" s="14">
        <f t="shared" si="87"/>
        <v>33874</v>
      </c>
      <c r="H1098" s="11">
        <f t="shared" si="88"/>
        <v>30</v>
      </c>
      <c r="I1098" s="9">
        <v>0</v>
      </c>
      <c r="J1098" s="30">
        <v>8954.99</v>
      </c>
      <c r="K1098" s="9" t="s">
        <v>11</v>
      </c>
      <c r="L1098" s="9" t="s">
        <v>12</v>
      </c>
      <c r="M1098" s="9" t="s">
        <v>534</v>
      </c>
      <c r="N1098" s="11" t="str">
        <f t="shared" si="89"/>
        <v>R1026</v>
      </c>
    </row>
    <row r="1099" spans="1:14" x14ac:dyDescent="0.3">
      <c r="A1099" s="9" t="s">
        <v>1129</v>
      </c>
      <c r="B1099" s="9">
        <v>1974</v>
      </c>
      <c r="C1099" s="13">
        <f t="shared" si="85"/>
        <v>1974</v>
      </c>
      <c r="D1099" s="9" t="s">
        <v>34</v>
      </c>
      <c r="E1099" s="11" t="str">
        <f t="shared" si="86"/>
        <v>Aug</v>
      </c>
      <c r="F1099" s="9">
        <v>17</v>
      </c>
      <c r="G1099" s="14">
        <f t="shared" si="87"/>
        <v>27258</v>
      </c>
      <c r="H1099" s="11">
        <f t="shared" si="88"/>
        <v>48</v>
      </c>
      <c r="I1099" s="9">
        <v>1</v>
      </c>
      <c r="J1099" s="30">
        <v>8964.06</v>
      </c>
      <c r="K1099" s="9" t="s">
        <v>12</v>
      </c>
      <c r="L1099" s="9" t="s">
        <v>11</v>
      </c>
      <c r="M1099" s="9" t="s">
        <v>167</v>
      </c>
      <c r="N1099" s="11" t="str">
        <f t="shared" si="89"/>
        <v>R1016</v>
      </c>
    </row>
    <row r="1100" spans="1:14" x14ac:dyDescent="0.3">
      <c r="A1100" s="9" t="s">
        <v>1130</v>
      </c>
      <c r="B1100" s="9">
        <v>1983</v>
      </c>
      <c r="C1100" s="13">
        <f t="shared" si="85"/>
        <v>1983</v>
      </c>
      <c r="D1100" s="9" t="s">
        <v>10</v>
      </c>
      <c r="E1100" s="11" t="str">
        <f t="shared" si="86"/>
        <v>Jul</v>
      </c>
      <c r="F1100" s="9">
        <v>15</v>
      </c>
      <c r="G1100" s="14">
        <f t="shared" si="87"/>
        <v>30512</v>
      </c>
      <c r="H1100" s="11">
        <f t="shared" si="88"/>
        <v>39</v>
      </c>
      <c r="I1100" s="9">
        <v>5</v>
      </c>
      <c r="J1100" s="30">
        <v>8965.7999999999993</v>
      </c>
      <c r="K1100" s="9" t="s">
        <v>11</v>
      </c>
      <c r="L1100" s="9" t="s">
        <v>12</v>
      </c>
      <c r="M1100" s="9" t="s">
        <v>23</v>
      </c>
      <c r="N1100" s="11" t="str">
        <f t="shared" si="89"/>
        <v>R1012</v>
      </c>
    </row>
    <row r="1101" spans="1:14" x14ac:dyDescent="0.3">
      <c r="A1101" s="9" t="s">
        <v>1131</v>
      </c>
      <c r="B1101" s="9">
        <v>1974</v>
      </c>
      <c r="C1101" s="13">
        <f t="shared" si="85"/>
        <v>1974</v>
      </c>
      <c r="D1101" s="9" t="s">
        <v>20</v>
      </c>
      <c r="E1101" s="11" t="str">
        <f t="shared" si="86"/>
        <v>Sep</v>
      </c>
      <c r="F1101" s="9">
        <v>8</v>
      </c>
      <c r="G1101" s="14">
        <f t="shared" si="87"/>
        <v>27280</v>
      </c>
      <c r="H1101" s="11">
        <f t="shared" si="88"/>
        <v>48</v>
      </c>
      <c r="I1101" s="9">
        <v>2</v>
      </c>
      <c r="J1101" s="30">
        <v>8968.33</v>
      </c>
      <c r="K1101" s="9" t="s">
        <v>12</v>
      </c>
      <c r="L1101" s="9" t="s">
        <v>11</v>
      </c>
      <c r="M1101" s="9" t="s">
        <v>41</v>
      </c>
      <c r="N1101" s="11" t="str">
        <f t="shared" si="89"/>
        <v>R1011</v>
      </c>
    </row>
    <row r="1102" spans="1:14" x14ac:dyDescent="0.3">
      <c r="A1102" s="9" t="s">
        <v>1132</v>
      </c>
      <c r="B1102" s="9">
        <v>1974</v>
      </c>
      <c r="C1102" s="13">
        <f t="shared" si="85"/>
        <v>1974</v>
      </c>
      <c r="D1102" s="9" t="s">
        <v>10</v>
      </c>
      <c r="E1102" s="11" t="str">
        <f t="shared" si="86"/>
        <v>Jul</v>
      </c>
      <c r="F1102" s="9">
        <v>21</v>
      </c>
      <c r="G1102" s="14">
        <f t="shared" si="87"/>
        <v>27231</v>
      </c>
      <c r="H1102" s="11">
        <f t="shared" si="88"/>
        <v>48</v>
      </c>
      <c r="I1102" s="9">
        <v>2</v>
      </c>
      <c r="J1102" s="30">
        <v>8978.19</v>
      </c>
      <c r="K1102" s="9" t="s">
        <v>11</v>
      </c>
      <c r="L1102" s="9" t="s">
        <v>11</v>
      </c>
      <c r="M1102" s="9" t="s">
        <v>13</v>
      </c>
      <c r="N1102" s="11" t="str">
        <f t="shared" si="89"/>
        <v>R1013</v>
      </c>
    </row>
    <row r="1103" spans="1:14" x14ac:dyDescent="0.3">
      <c r="A1103" s="9" t="s">
        <v>1133</v>
      </c>
      <c r="B1103" s="9">
        <v>1973</v>
      </c>
      <c r="C1103" s="13">
        <f t="shared" si="85"/>
        <v>1973</v>
      </c>
      <c r="D1103" s="9" t="s">
        <v>36</v>
      </c>
      <c r="E1103" s="11" t="str">
        <f t="shared" si="86"/>
        <v>Oct</v>
      </c>
      <c r="F1103" s="9">
        <v>11</v>
      </c>
      <c r="G1103" s="14">
        <f t="shared" si="87"/>
        <v>26948</v>
      </c>
      <c r="H1103" s="11">
        <f t="shared" si="88"/>
        <v>49</v>
      </c>
      <c r="I1103" s="9">
        <v>0</v>
      </c>
      <c r="J1103" s="30">
        <v>8988.16</v>
      </c>
      <c r="K1103" s="9" t="s">
        <v>11</v>
      </c>
      <c r="L1103" s="9" t="s">
        <v>16</v>
      </c>
      <c r="M1103" s="9" t="s">
        <v>23</v>
      </c>
      <c r="N1103" s="11" t="str">
        <f t="shared" si="89"/>
        <v>R1012</v>
      </c>
    </row>
    <row r="1104" spans="1:14" x14ac:dyDescent="0.3">
      <c r="A1104" s="9" t="s">
        <v>1134</v>
      </c>
      <c r="B1104" s="9">
        <v>1979</v>
      </c>
      <c r="C1104" s="13">
        <f t="shared" si="85"/>
        <v>1979</v>
      </c>
      <c r="D1104" s="9" t="s">
        <v>30</v>
      </c>
      <c r="E1104" s="11" t="str">
        <f t="shared" si="86"/>
        <v>Dec</v>
      </c>
      <c r="F1104" s="9">
        <v>16</v>
      </c>
      <c r="G1104" s="14">
        <f t="shared" si="87"/>
        <v>29205</v>
      </c>
      <c r="H1104" s="11">
        <f t="shared" si="88"/>
        <v>43</v>
      </c>
      <c r="I1104" s="9">
        <v>2</v>
      </c>
      <c r="J1104" s="30">
        <v>8998.43</v>
      </c>
      <c r="K1104" s="9" t="s">
        <v>11</v>
      </c>
      <c r="L1104" s="9" t="s">
        <v>16</v>
      </c>
      <c r="M1104" s="9" t="s">
        <v>199</v>
      </c>
      <c r="N1104" s="11" t="str">
        <f t="shared" si="89"/>
        <v>R1025</v>
      </c>
    </row>
    <row r="1105" spans="1:14" x14ac:dyDescent="0.3">
      <c r="A1105" s="9" t="s">
        <v>1135</v>
      </c>
      <c r="B1105" s="9">
        <v>1993</v>
      </c>
      <c r="C1105" s="13">
        <f t="shared" si="85"/>
        <v>1993</v>
      </c>
      <c r="D1105" s="9" t="s">
        <v>30</v>
      </c>
      <c r="E1105" s="11" t="str">
        <f t="shared" si="86"/>
        <v>Dec</v>
      </c>
      <c r="F1105" s="9">
        <v>1</v>
      </c>
      <c r="G1105" s="14">
        <f t="shared" si="87"/>
        <v>34304</v>
      </c>
      <c r="H1105" s="11">
        <f t="shared" si="88"/>
        <v>29</v>
      </c>
      <c r="I1105" s="9">
        <v>0</v>
      </c>
      <c r="J1105" s="30">
        <v>9010.2000000000007</v>
      </c>
      <c r="K1105" s="9" t="s">
        <v>11</v>
      </c>
      <c r="L1105" s="9" t="s">
        <v>12</v>
      </c>
      <c r="M1105" s="9" t="s">
        <v>534</v>
      </c>
      <c r="N1105" s="11" t="str">
        <f t="shared" si="89"/>
        <v>R1026</v>
      </c>
    </row>
    <row r="1106" spans="1:14" x14ac:dyDescent="0.3">
      <c r="A1106" s="9" t="s">
        <v>1136</v>
      </c>
      <c r="B1106" s="9">
        <v>1972</v>
      </c>
      <c r="C1106" s="13">
        <f t="shared" si="85"/>
        <v>1972</v>
      </c>
      <c r="D1106" s="9" t="s">
        <v>30</v>
      </c>
      <c r="E1106" s="11" t="str">
        <f t="shared" si="86"/>
        <v>Dec</v>
      </c>
      <c r="F1106" s="9">
        <v>7</v>
      </c>
      <c r="G1106" s="14">
        <f t="shared" si="87"/>
        <v>26640</v>
      </c>
      <c r="H1106" s="11">
        <f t="shared" si="88"/>
        <v>50</v>
      </c>
      <c r="I1106" s="9">
        <v>1</v>
      </c>
      <c r="J1106" s="30">
        <v>9048.0300000000007</v>
      </c>
      <c r="K1106" s="9" t="s">
        <v>11</v>
      </c>
      <c r="L1106" s="9" t="s">
        <v>11</v>
      </c>
      <c r="M1106" s="9" t="s">
        <v>13</v>
      </c>
      <c r="N1106" s="11" t="str">
        <f t="shared" si="89"/>
        <v>R1013</v>
      </c>
    </row>
    <row r="1107" spans="1:14" x14ac:dyDescent="0.3">
      <c r="A1107" s="9" t="s">
        <v>1137</v>
      </c>
      <c r="B1107" s="9">
        <v>1972</v>
      </c>
      <c r="C1107" s="13">
        <f t="shared" si="85"/>
        <v>1972</v>
      </c>
      <c r="D1107" s="9" t="s">
        <v>30</v>
      </c>
      <c r="E1107" s="11" t="str">
        <f t="shared" si="86"/>
        <v>Dec</v>
      </c>
      <c r="F1107" s="9">
        <v>2</v>
      </c>
      <c r="G1107" s="14">
        <f t="shared" si="87"/>
        <v>26635</v>
      </c>
      <c r="H1107" s="11">
        <f t="shared" si="88"/>
        <v>50</v>
      </c>
      <c r="I1107" s="9">
        <v>1</v>
      </c>
      <c r="J1107" s="30">
        <v>9058.73</v>
      </c>
      <c r="K1107" s="9" t="s">
        <v>12</v>
      </c>
      <c r="L1107" s="9" t="s">
        <v>11</v>
      </c>
      <c r="M1107" s="9" t="s">
        <v>13</v>
      </c>
      <c r="N1107" s="11" t="str">
        <f t="shared" si="89"/>
        <v>R1013</v>
      </c>
    </row>
    <row r="1108" spans="1:14" x14ac:dyDescent="0.3">
      <c r="A1108" s="9" t="s">
        <v>1138</v>
      </c>
      <c r="B1108" s="9">
        <v>1977</v>
      </c>
      <c r="C1108" s="13">
        <f t="shared" si="85"/>
        <v>1977</v>
      </c>
      <c r="D1108" s="9" t="s">
        <v>15</v>
      </c>
      <c r="E1108" s="11" t="str">
        <f t="shared" si="86"/>
        <v>Nov</v>
      </c>
      <c r="F1108" s="9">
        <v>4</v>
      </c>
      <c r="G1108" s="14">
        <f t="shared" si="87"/>
        <v>28433</v>
      </c>
      <c r="H1108" s="11">
        <f t="shared" si="88"/>
        <v>45</v>
      </c>
      <c r="I1108" s="9">
        <v>2</v>
      </c>
      <c r="J1108" s="30">
        <v>9095.07</v>
      </c>
      <c r="K1108" s="9" t="s">
        <v>11</v>
      </c>
      <c r="L1108" s="9" t="s">
        <v>11</v>
      </c>
      <c r="M1108" s="9" t="s">
        <v>246</v>
      </c>
      <c r="N1108" s="11" t="str">
        <f t="shared" si="89"/>
        <v>R1024</v>
      </c>
    </row>
    <row r="1109" spans="1:14" x14ac:dyDescent="0.3">
      <c r="A1109" s="9" t="s">
        <v>1139</v>
      </c>
      <c r="B1109" s="9">
        <v>1965</v>
      </c>
      <c r="C1109" s="13">
        <f t="shared" si="85"/>
        <v>1965</v>
      </c>
      <c r="D1109" s="9" t="s">
        <v>15</v>
      </c>
      <c r="E1109" s="11" t="str">
        <f t="shared" si="86"/>
        <v>Nov</v>
      </c>
      <c r="F1109" s="9">
        <v>9</v>
      </c>
      <c r="G1109" s="14">
        <f t="shared" si="87"/>
        <v>24055</v>
      </c>
      <c r="H1109" s="11">
        <f t="shared" si="88"/>
        <v>57</v>
      </c>
      <c r="I1109" s="9">
        <v>0</v>
      </c>
      <c r="J1109" s="30">
        <v>9095.94</v>
      </c>
      <c r="K1109" s="9" t="s">
        <v>12</v>
      </c>
      <c r="L1109" s="9" t="s">
        <v>16</v>
      </c>
      <c r="M1109" s="9" t="s">
        <v>41</v>
      </c>
      <c r="N1109" s="11" t="str">
        <f t="shared" si="89"/>
        <v>R1011</v>
      </c>
    </row>
    <row r="1110" spans="1:14" x14ac:dyDescent="0.3">
      <c r="A1110" s="9" t="s">
        <v>1140</v>
      </c>
      <c r="B1110" s="9">
        <v>1977</v>
      </c>
      <c r="C1110" s="13">
        <f t="shared" si="85"/>
        <v>1977</v>
      </c>
      <c r="D1110" s="9" t="s">
        <v>30</v>
      </c>
      <c r="E1110" s="11" t="str">
        <f t="shared" si="86"/>
        <v>Dec</v>
      </c>
      <c r="F1110" s="9">
        <v>2</v>
      </c>
      <c r="G1110" s="14">
        <f t="shared" si="87"/>
        <v>28461</v>
      </c>
      <c r="H1110" s="11">
        <f t="shared" si="88"/>
        <v>45</v>
      </c>
      <c r="I1110" s="9">
        <v>3</v>
      </c>
      <c r="J1110" s="30">
        <v>9101.7999999999993</v>
      </c>
      <c r="K1110" s="9" t="s">
        <v>11</v>
      </c>
      <c r="L1110" s="9" t="s">
        <v>16</v>
      </c>
      <c r="M1110" s="9" t="s">
        <v>41</v>
      </c>
      <c r="N1110" s="11" t="str">
        <f t="shared" si="89"/>
        <v>R1011</v>
      </c>
    </row>
    <row r="1111" spans="1:14" x14ac:dyDescent="0.3">
      <c r="A1111" s="9" t="s">
        <v>1141</v>
      </c>
      <c r="B1111" s="9">
        <v>1970</v>
      </c>
      <c r="C1111" s="13">
        <f t="shared" si="85"/>
        <v>1970</v>
      </c>
      <c r="D1111" s="9" t="s">
        <v>34</v>
      </c>
      <c r="E1111" s="11" t="str">
        <f t="shared" si="86"/>
        <v>Aug</v>
      </c>
      <c r="F1111" s="9">
        <v>12</v>
      </c>
      <c r="G1111" s="14">
        <f t="shared" si="87"/>
        <v>25792</v>
      </c>
      <c r="H1111" s="11">
        <f t="shared" si="88"/>
        <v>52</v>
      </c>
      <c r="I1111" s="9">
        <v>0</v>
      </c>
      <c r="J1111" s="30">
        <v>9140.9500000000007</v>
      </c>
      <c r="K1111" s="9" t="s">
        <v>12</v>
      </c>
      <c r="L1111" s="9" t="s">
        <v>12</v>
      </c>
      <c r="M1111" s="9" t="s">
        <v>13</v>
      </c>
      <c r="N1111" s="11" t="str">
        <f t="shared" si="89"/>
        <v>R1013</v>
      </c>
    </row>
    <row r="1112" spans="1:14" x14ac:dyDescent="0.3">
      <c r="A1112" s="9" t="s">
        <v>1142</v>
      </c>
      <c r="B1112" s="9">
        <v>1970</v>
      </c>
      <c r="C1112" s="13">
        <f t="shared" si="85"/>
        <v>1970</v>
      </c>
      <c r="D1112" s="9" t="s">
        <v>36</v>
      </c>
      <c r="E1112" s="11" t="str">
        <f t="shared" si="86"/>
        <v>Oct</v>
      </c>
      <c r="F1112" s="9">
        <v>18</v>
      </c>
      <c r="G1112" s="14">
        <f t="shared" si="87"/>
        <v>25859</v>
      </c>
      <c r="H1112" s="11">
        <f t="shared" si="88"/>
        <v>52</v>
      </c>
      <c r="I1112" s="9">
        <v>0</v>
      </c>
      <c r="J1112" s="30">
        <v>9144.57</v>
      </c>
      <c r="K1112" s="9" t="s">
        <v>12</v>
      </c>
      <c r="L1112" s="9" t="s">
        <v>11</v>
      </c>
      <c r="M1112" s="9" t="s">
        <v>41</v>
      </c>
      <c r="N1112" s="11" t="str">
        <f t="shared" si="89"/>
        <v>R1011</v>
      </c>
    </row>
    <row r="1113" spans="1:14" x14ac:dyDescent="0.3">
      <c r="A1113" s="9" t="s">
        <v>1143</v>
      </c>
      <c r="B1113" s="9">
        <v>1982</v>
      </c>
      <c r="C1113" s="13">
        <f t="shared" si="85"/>
        <v>1982</v>
      </c>
      <c r="D1113" s="9" t="s">
        <v>30</v>
      </c>
      <c r="E1113" s="11" t="str">
        <f t="shared" si="86"/>
        <v>Dec</v>
      </c>
      <c r="F1113" s="9">
        <v>8</v>
      </c>
      <c r="G1113" s="14">
        <f t="shared" si="87"/>
        <v>30293</v>
      </c>
      <c r="H1113" s="11">
        <f t="shared" si="88"/>
        <v>40</v>
      </c>
      <c r="I1113" s="9">
        <v>3</v>
      </c>
      <c r="J1113" s="30">
        <v>9147.5</v>
      </c>
      <c r="K1113" s="9" t="s">
        <v>11</v>
      </c>
      <c r="L1113" s="9" t="s">
        <v>16</v>
      </c>
      <c r="M1113" s="9" t="s">
        <v>23</v>
      </c>
      <c r="N1113" s="11" t="str">
        <f t="shared" si="89"/>
        <v>R1012</v>
      </c>
    </row>
    <row r="1114" spans="1:14" x14ac:dyDescent="0.3">
      <c r="A1114" s="9" t="s">
        <v>1144</v>
      </c>
      <c r="B1114" s="9">
        <v>1990</v>
      </c>
      <c r="C1114" s="13">
        <f t="shared" si="85"/>
        <v>1990</v>
      </c>
      <c r="D1114" s="9" t="s">
        <v>34</v>
      </c>
      <c r="E1114" s="11" t="str">
        <f t="shared" si="86"/>
        <v>Aug</v>
      </c>
      <c r="F1114" s="9">
        <v>23</v>
      </c>
      <c r="G1114" s="14">
        <f t="shared" si="87"/>
        <v>33108</v>
      </c>
      <c r="H1114" s="11">
        <f t="shared" si="88"/>
        <v>32</v>
      </c>
      <c r="I1114" s="9">
        <v>3</v>
      </c>
      <c r="J1114" s="30">
        <v>9159.51</v>
      </c>
      <c r="K1114" s="9" t="s">
        <v>11</v>
      </c>
      <c r="L1114" s="9" t="s">
        <v>11</v>
      </c>
      <c r="M1114" s="9" t="s">
        <v>299</v>
      </c>
      <c r="N1114" s="11" t="str">
        <f t="shared" si="89"/>
        <v>R1021</v>
      </c>
    </row>
    <row r="1115" spans="1:14" x14ac:dyDescent="0.3">
      <c r="A1115" s="9" t="s">
        <v>1145</v>
      </c>
      <c r="B1115" s="9">
        <v>1970</v>
      </c>
      <c r="C1115" s="13">
        <f t="shared" si="85"/>
        <v>1970</v>
      </c>
      <c r="D1115" s="9" t="s">
        <v>36</v>
      </c>
      <c r="E1115" s="11" t="str">
        <f t="shared" si="86"/>
        <v>Oct</v>
      </c>
      <c r="F1115" s="9">
        <v>24</v>
      </c>
      <c r="G1115" s="14">
        <f t="shared" si="87"/>
        <v>25865</v>
      </c>
      <c r="H1115" s="11">
        <f t="shared" si="88"/>
        <v>52</v>
      </c>
      <c r="I1115" s="9">
        <v>0</v>
      </c>
      <c r="J1115" s="30">
        <v>9171.75</v>
      </c>
      <c r="K1115" s="9" t="s">
        <v>11</v>
      </c>
      <c r="L1115" s="9" t="s">
        <v>11</v>
      </c>
      <c r="M1115" s="9" t="s">
        <v>23</v>
      </c>
      <c r="N1115" s="11" t="str">
        <f t="shared" si="89"/>
        <v>R1012</v>
      </c>
    </row>
    <row r="1116" spans="1:14" x14ac:dyDescent="0.3">
      <c r="A1116" s="9" t="s">
        <v>1146</v>
      </c>
      <c r="B1116" s="9">
        <v>1971</v>
      </c>
      <c r="C1116" s="13">
        <f t="shared" si="85"/>
        <v>1971</v>
      </c>
      <c r="D1116" s="9" t="s">
        <v>30</v>
      </c>
      <c r="E1116" s="11" t="str">
        <f t="shared" si="86"/>
        <v>Dec</v>
      </c>
      <c r="F1116" s="9">
        <v>29</v>
      </c>
      <c r="G1116" s="14">
        <f t="shared" si="87"/>
        <v>26296</v>
      </c>
      <c r="H1116" s="11">
        <f t="shared" si="88"/>
        <v>51</v>
      </c>
      <c r="I1116" s="9">
        <v>0</v>
      </c>
      <c r="J1116" s="30">
        <v>9174.14</v>
      </c>
      <c r="K1116" s="9" t="s">
        <v>12</v>
      </c>
      <c r="L1116" s="9" t="s">
        <v>16</v>
      </c>
      <c r="M1116" s="9" t="s">
        <v>23</v>
      </c>
      <c r="N1116" s="11" t="str">
        <f t="shared" si="89"/>
        <v>R1012</v>
      </c>
    </row>
    <row r="1117" spans="1:14" x14ac:dyDescent="0.3">
      <c r="A1117" s="9" t="s">
        <v>1147</v>
      </c>
      <c r="B1117" s="9">
        <v>1973</v>
      </c>
      <c r="C1117" s="13">
        <f t="shared" si="85"/>
        <v>1973</v>
      </c>
      <c r="D1117" s="9" t="s">
        <v>30</v>
      </c>
      <c r="E1117" s="11" t="str">
        <f t="shared" si="86"/>
        <v>Dec</v>
      </c>
      <c r="F1117" s="9">
        <v>25</v>
      </c>
      <c r="G1117" s="14">
        <f t="shared" si="87"/>
        <v>27023</v>
      </c>
      <c r="H1117" s="11">
        <f t="shared" si="88"/>
        <v>49</v>
      </c>
      <c r="I1117" s="9">
        <v>1</v>
      </c>
      <c r="J1117" s="30">
        <v>9182.17</v>
      </c>
      <c r="K1117" s="9" t="s">
        <v>11</v>
      </c>
      <c r="L1117" s="9" t="s">
        <v>12</v>
      </c>
      <c r="M1117" s="9" t="s">
        <v>41</v>
      </c>
      <c r="N1117" s="11" t="str">
        <f t="shared" si="89"/>
        <v>R1011</v>
      </c>
    </row>
    <row r="1118" spans="1:14" x14ac:dyDescent="0.3">
      <c r="A1118" s="9" t="s">
        <v>1148</v>
      </c>
      <c r="B1118" s="9">
        <v>1976</v>
      </c>
      <c r="C1118" s="13">
        <f t="shared" si="85"/>
        <v>1976</v>
      </c>
      <c r="D1118" s="9" t="s">
        <v>20</v>
      </c>
      <c r="E1118" s="11" t="str">
        <f t="shared" si="86"/>
        <v>Sep</v>
      </c>
      <c r="F1118" s="9">
        <v>10</v>
      </c>
      <c r="G1118" s="14">
        <f t="shared" si="87"/>
        <v>28013</v>
      </c>
      <c r="H1118" s="11">
        <f t="shared" si="88"/>
        <v>46</v>
      </c>
      <c r="I1118" s="9">
        <v>2</v>
      </c>
      <c r="J1118" s="30">
        <v>9193.84</v>
      </c>
      <c r="K1118" s="9" t="s">
        <v>11</v>
      </c>
      <c r="L1118" s="9" t="s">
        <v>16</v>
      </c>
      <c r="M1118" s="9" t="s">
        <v>23</v>
      </c>
      <c r="N1118" s="11" t="str">
        <f t="shared" si="89"/>
        <v>R1012</v>
      </c>
    </row>
    <row r="1119" spans="1:14" x14ac:dyDescent="0.3">
      <c r="A1119" s="9" t="s">
        <v>1149</v>
      </c>
      <c r="B1119" s="9">
        <v>1986</v>
      </c>
      <c r="C1119" s="13">
        <f t="shared" si="85"/>
        <v>1986</v>
      </c>
      <c r="D1119" s="9" t="s">
        <v>30</v>
      </c>
      <c r="E1119" s="11" t="str">
        <f t="shared" si="86"/>
        <v>Dec</v>
      </c>
      <c r="F1119" s="9">
        <v>25</v>
      </c>
      <c r="G1119" s="14">
        <f t="shared" si="87"/>
        <v>31771</v>
      </c>
      <c r="H1119" s="11">
        <f t="shared" si="88"/>
        <v>36</v>
      </c>
      <c r="I1119" s="9">
        <v>3</v>
      </c>
      <c r="J1119" s="30">
        <v>9210.06</v>
      </c>
      <c r="K1119" s="9" t="s">
        <v>11</v>
      </c>
      <c r="L1119" s="9" t="s">
        <v>12</v>
      </c>
      <c r="M1119" s="9" t="s">
        <v>299</v>
      </c>
      <c r="N1119" s="11" t="str">
        <f t="shared" si="89"/>
        <v>R1021</v>
      </c>
    </row>
    <row r="1120" spans="1:14" x14ac:dyDescent="0.3">
      <c r="A1120" s="9" t="s">
        <v>1150</v>
      </c>
      <c r="B1120" s="9">
        <v>1981</v>
      </c>
      <c r="C1120" s="13">
        <f t="shared" si="85"/>
        <v>1981</v>
      </c>
      <c r="D1120" s="9" t="s">
        <v>30</v>
      </c>
      <c r="E1120" s="11" t="str">
        <f t="shared" si="86"/>
        <v>Dec</v>
      </c>
      <c r="F1120" s="9">
        <v>5</v>
      </c>
      <c r="G1120" s="14">
        <f t="shared" si="87"/>
        <v>29925</v>
      </c>
      <c r="H1120" s="11">
        <f t="shared" si="88"/>
        <v>41</v>
      </c>
      <c r="I1120" s="9">
        <v>5</v>
      </c>
      <c r="J1120" s="30">
        <v>9222.4</v>
      </c>
      <c r="K1120" s="9" t="s">
        <v>11</v>
      </c>
      <c r="L1120" s="9" t="s">
        <v>12</v>
      </c>
      <c r="M1120" s="9" t="s">
        <v>165</v>
      </c>
      <c r="N1120" s="11" t="str">
        <f t="shared" si="89"/>
        <v>R1019</v>
      </c>
    </row>
    <row r="1121" spans="1:14" x14ac:dyDescent="0.3">
      <c r="A1121" s="9" t="s">
        <v>1151</v>
      </c>
      <c r="B1121" s="9">
        <v>1975</v>
      </c>
      <c r="C1121" s="13">
        <f t="shared" si="85"/>
        <v>1975</v>
      </c>
      <c r="D1121" s="9" t="s">
        <v>30</v>
      </c>
      <c r="E1121" s="11" t="str">
        <f t="shared" si="86"/>
        <v>Dec</v>
      </c>
      <c r="F1121" s="9">
        <v>6</v>
      </c>
      <c r="G1121" s="14">
        <f t="shared" si="87"/>
        <v>27734</v>
      </c>
      <c r="H1121" s="11">
        <f t="shared" si="88"/>
        <v>47</v>
      </c>
      <c r="I1121" s="9">
        <v>2</v>
      </c>
      <c r="J1121" s="30">
        <v>9225.26</v>
      </c>
      <c r="K1121" s="9" t="s">
        <v>12</v>
      </c>
      <c r="L1121" s="9" t="s">
        <v>12</v>
      </c>
      <c r="M1121" s="9" t="s">
        <v>163</v>
      </c>
      <c r="N1121" s="11" t="str">
        <f t="shared" si="89"/>
        <v>R1015</v>
      </c>
    </row>
    <row r="1122" spans="1:14" x14ac:dyDescent="0.3">
      <c r="A1122" s="9" t="s">
        <v>1152</v>
      </c>
      <c r="B1122" s="9">
        <v>1980</v>
      </c>
      <c r="C1122" s="13">
        <f t="shared" si="85"/>
        <v>1980</v>
      </c>
      <c r="D1122" s="9" t="s">
        <v>36</v>
      </c>
      <c r="E1122" s="11" t="str">
        <f t="shared" si="86"/>
        <v>Oct</v>
      </c>
      <c r="F1122" s="9">
        <v>5</v>
      </c>
      <c r="G1122" s="14">
        <f t="shared" si="87"/>
        <v>29499</v>
      </c>
      <c r="H1122" s="11">
        <f t="shared" si="88"/>
        <v>42</v>
      </c>
      <c r="I1122" s="9">
        <v>2</v>
      </c>
      <c r="J1122" s="30">
        <v>9247.94</v>
      </c>
      <c r="K1122" s="9" t="s">
        <v>11</v>
      </c>
      <c r="L1122" s="9" t="s">
        <v>16</v>
      </c>
      <c r="M1122" s="9" t="s">
        <v>299</v>
      </c>
      <c r="N1122" s="11" t="str">
        <f t="shared" si="89"/>
        <v>R1021</v>
      </c>
    </row>
    <row r="1123" spans="1:14" x14ac:dyDescent="0.3">
      <c r="A1123" s="9" t="s">
        <v>1153</v>
      </c>
      <c r="B1123" s="9">
        <v>1974</v>
      </c>
      <c r="C1123" s="13">
        <f t="shared" si="85"/>
        <v>1974</v>
      </c>
      <c r="D1123" s="9" t="s">
        <v>34</v>
      </c>
      <c r="E1123" s="11" t="str">
        <f t="shared" si="86"/>
        <v>Aug</v>
      </c>
      <c r="F1123" s="9">
        <v>21</v>
      </c>
      <c r="G1123" s="14">
        <f t="shared" si="87"/>
        <v>27262</v>
      </c>
      <c r="H1123" s="11">
        <f t="shared" si="88"/>
        <v>48</v>
      </c>
      <c r="I1123" s="9">
        <v>1</v>
      </c>
      <c r="J1123" s="30">
        <v>9249.5</v>
      </c>
      <c r="K1123" s="9" t="s">
        <v>11</v>
      </c>
      <c r="L1123" s="9" t="s">
        <v>16</v>
      </c>
      <c r="M1123" s="9" t="s">
        <v>23</v>
      </c>
      <c r="N1123" s="11" t="str">
        <f t="shared" si="89"/>
        <v>R1012</v>
      </c>
    </row>
    <row r="1124" spans="1:14" x14ac:dyDescent="0.3">
      <c r="A1124" s="9" t="s">
        <v>1154</v>
      </c>
      <c r="B1124" s="9">
        <v>1971</v>
      </c>
      <c r="C1124" s="13">
        <f t="shared" si="85"/>
        <v>1971</v>
      </c>
      <c r="D1124" s="9" t="s">
        <v>34</v>
      </c>
      <c r="E1124" s="11" t="str">
        <f t="shared" si="86"/>
        <v>Aug</v>
      </c>
      <c r="F1124" s="9">
        <v>6</v>
      </c>
      <c r="G1124" s="14">
        <f t="shared" si="87"/>
        <v>26151</v>
      </c>
      <c r="H1124" s="11">
        <f t="shared" si="88"/>
        <v>51</v>
      </c>
      <c r="I1124" s="9">
        <v>0</v>
      </c>
      <c r="J1124" s="30">
        <v>9264.7999999999993</v>
      </c>
      <c r="K1124" s="9" t="s">
        <v>11</v>
      </c>
      <c r="L1124" s="9" t="s">
        <v>16</v>
      </c>
      <c r="M1124" s="9" t="s">
        <v>41</v>
      </c>
      <c r="N1124" s="11" t="str">
        <f t="shared" si="89"/>
        <v>R1011</v>
      </c>
    </row>
    <row r="1125" spans="1:14" x14ac:dyDescent="0.3">
      <c r="A1125" s="9" t="s">
        <v>1155</v>
      </c>
      <c r="B1125" s="9">
        <v>1973</v>
      </c>
      <c r="C1125" s="13">
        <f t="shared" si="85"/>
        <v>1973</v>
      </c>
      <c r="D1125" s="9" t="s">
        <v>36</v>
      </c>
      <c r="E1125" s="11" t="str">
        <f t="shared" si="86"/>
        <v>Oct</v>
      </c>
      <c r="F1125" s="9">
        <v>27</v>
      </c>
      <c r="G1125" s="14">
        <f t="shared" si="87"/>
        <v>26964</v>
      </c>
      <c r="H1125" s="11">
        <f t="shared" si="88"/>
        <v>49</v>
      </c>
      <c r="I1125" s="9">
        <v>1</v>
      </c>
      <c r="J1125" s="30">
        <v>9282.48</v>
      </c>
      <c r="K1125" s="9" t="s">
        <v>12</v>
      </c>
      <c r="L1125" s="9" t="s">
        <v>11</v>
      </c>
      <c r="M1125" s="9" t="s">
        <v>167</v>
      </c>
      <c r="N1125" s="11" t="str">
        <f t="shared" si="89"/>
        <v>R1016</v>
      </c>
    </row>
    <row r="1126" spans="1:14" x14ac:dyDescent="0.3">
      <c r="A1126" s="9" t="s">
        <v>1156</v>
      </c>
      <c r="B1126" s="9">
        <v>1971</v>
      </c>
      <c r="C1126" s="13">
        <f t="shared" si="85"/>
        <v>1971</v>
      </c>
      <c r="D1126" s="9" t="s">
        <v>10</v>
      </c>
      <c r="E1126" s="11" t="str">
        <f t="shared" si="86"/>
        <v>Jul</v>
      </c>
      <c r="F1126" s="9">
        <v>2</v>
      </c>
      <c r="G1126" s="14">
        <f t="shared" si="87"/>
        <v>26116</v>
      </c>
      <c r="H1126" s="11">
        <f t="shared" si="88"/>
        <v>51</v>
      </c>
      <c r="I1126" s="9">
        <v>0</v>
      </c>
      <c r="J1126" s="30">
        <v>9283.56</v>
      </c>
      <c r="K1126" s="9" t="s">
        <v>11</v>
      </c>
      <c r="L1126" s="9" t="s">
        <v>12</v>
      </c>
      <c r="M1126" s="9" t="s">
        <v>13</v>
      </c>
      <c r="N1126" s="11" t="str">
        <f t="shared" si="89"/>
        <v>R1013</v>
      </c>
    </row>
    <row r="1127" spans="1:14" x14ac:dyDescent="0.3">
      <c r="A1127" s="9" t="s">
        <v>1157</v>
      </c>
      <c r="B1127" s="9">
        <v>1969</v>
      </c>
      <c r="C1127" s="13">
        <f t="shared" si="85"/>
        <v>1969</v>
      </c>
      <c r="D1127" s="9" t="s">
        <v>15</v>
      </c>
      <c r="E1127" s="11" t="str">
        <f t="shared" si="86"/>
        <v>Nov</v>
      </c>
      <c r="F1127" s="9">
        <v>26</v>
      </c>
      <c r="G1127" s="14">
        <f t="shared" si="87"/>
        <v>25533</v>
      </c>
      <c r="H1127" s="11">
        <f t="shared" si="88"/>
        <v>53</v>
      </c>
      <c r="I1127" s="9">
        <v>0</v>
      </c>
      <c r="J1127" s="30">
        <v>9285.8700000000008</v>
      </c>
      <c r="K1127" s="9" t="s">
        <v>11</v>
      </c>
      <c r="L1127" s="9" t="s">
        <v>12</v>
      </c>
      <c r="M1127" s="9" t="s">
        <v>13</v>
      </c>
      <c r="N1127" s="11" t="str">
        <f t="shared" si="89"/>
        <v>R1013</v>
      </c>
    </row>
    <row r="1128" spans="1:14" x14ac:dyDescent="0.3">
      <c r="A1128" s="9" t="s">
        <v>1158</v>
      </c>
      <c r="B1128" s="9">
        <v>1973</v>
      </c>
      <c r="C1128" s="13">
        <f t="shared" si="85"/>
        <v>1973</v>
      </c>
      <c r="D1128" s="9" t="s">
        <v>36</v>
      </c>
      <c r="E1128" s="11" t="str">
        <f t="shared" si="86"/>
        <v>Oct</v>
      </c>
      <c r="F1128" s="9">
        <v>16</v>
      </c>
      <c r="G1128" s="14">
        <f t="shared" si="87"/>
        <v>26953</v>
      </c>
      <c r="H1128" s="11">
        <f t="shared" si="88"/>
        <v>49</v>
      </c>
      <c r="I1128" s="9">
        <v>1</v>
      </c>
      <c r="J1128" s="30">
        <v>9288.0300000000007</v>
      </c>
      <c r="K1128" s="9" t="s">
        <v>11</v>
      </c>
      <c r="L1128" s="9" t="s">
        <v>12</v>
      </c>
      <c r="M1128" s="9" t="s">
        <v>169</v>
      </c>
      <c r="N1128" s="11" t="str">
        <f t="shared" si="89"/>
        <v>R1018</v>
      </c>
    </row>
    <row r="1129" spans="1:14" x14ac:dyDescent="0.3">
      <c r="A1129" s="9" t="s">
        <v>1159</v>
      </c>
      <c r="B1129" s="9">
        <v>1973</v>
      </c>
      <c r="C1129" s="13">
        <f t="shared" si="85"/>
        <v>1973</v>
      </c>
      <c r="D1129" s="9" t="s">
        <v>20</v>
      </c>
      <c r="E1129" s="11" t="str">
        <f t="shared" si="86"/>
        <v>Sep</v>
      </c>
      <c r="F1129" s="9">
        <v>18</v>
      </c>
      <c r="G1129" s="14">
        <f t="shared" si="87"/>
        <v>26925</v>
      </c>
      <c r="H1129" s="11">
        <f t="shared" si="88"/>
        <v>49</v>
      </c>
      <c r="I1129" s="9">
        <v>1</v>
      </c>
      <c r="J1129" s="30">
        <v>9290.14</v>
      </c>
      <c r="K1129" s="9" t="s">
        <v>12</v>
      </c>
      <c r="L1129" s="9" t="s">
        <v>12</v>
      </c>
      <c r="M1129" s="9" t="s">
        <v>167</v>
      </c>
      <c r="N1129" s="11" t="str">
        <f t="shared" si="89"/>
        <v>R1016</v>
      </c>
    </row>
    <row r="1130" spans="1:14" x14ac:dyDescent="0.3">
      <c r="A1130" s="9" t="s">
        <v>1160</v>
      </c>
      <c r="B1130" s="9">
        <v>1976</v>
      </c>
      <c r="C1130" s="13">
        <f t="shared" si="85"/>
        <v>1976</v>
      </c>
      <c r="D1130" s="9" t="s">
        <v>15</v>
      </c>
      <c r="E1130" s="11" t="str">
        <f t="shared" si="86"/>
        <v>Nov</v>
      </c>
      <c r="F1130" s="9">
        <v>3</v>
      </c>
      <c r="G1130" s="14">
        <f t="shared" si="87"/>
        <v>28067</v>
      </c>
      <c r="H1130" s="11">
        <f t="shared" si="88"/>
        <v>46</v>
      </c>
      <c r="I1130" s="9">
        <v>3</v>
      </c>
      <c r="J1130" s="30">
        <v>9301.89</v>
      </c>
      <c r="K1130" s="9" t="s">
        <v>11</v>
      </c>
      <c r="L1130" s="9" t="s">
        <v>16</v>
      </c>
      <c r="M1130" s="9" t="s">
        <v>23</v>
      </c>
      <c r="N1130" s="11" t="str">
        <f t="shared" si="89"/>
        <v>R1012</v>
      </c>
    </row>
    <row r="1131" spans="1:14" x14ac:dyDescent="0.3">
      <c r="A1131" s="9" t="s">
        <v>1161</v>
      </c>
      <c r="B1131" s="9">
        <v>1973</v>
      </c>
      <c r="C1131" s="13">
        <f t="shared" si="85"/>
        <v>1973</v>
      </c>
      <c r="D1131" s="9" t="s">
        <v>36</v>
      </c>
      <c r="E1131" s="11" t="str">
        <f t="shared" si="86"/>
        <v>Oct</v>
      </c>
      <c r="F1131" s="9">
        <v>16</v>
      </c>
      <c r="G1131" s="14">
        <f t="shared" si="87"/>
        <v>26953</v>
      </c>
      <c r="H1131" s="11">
        <f t="shared" si="88"/>
        <v>49</v>
      </c>
      <c r="I1131" s="9">
        <v>2</v>
      </c>
      <c r="J1131" s="30">
        <v>9304.7000000000007</v>
      </c>
      <c r="K1131" s="9" t="s">
        <v>12</v>
      </c>
      <c r="L1131" s="9" t="s">
        <v>12</v>
      </c>
      <c r="M1131" s="9" t="s">
        <v>13</v>
      </c>
      <c r="N1131" s="11" t="str">
        <f t="shared" si="89"/>
        <v>R1013</v>
      </c>
    </row>
    <row r="1132" spans="1:14" x14ac:dyDescent="0.3">
      <c r="A1132" s="9" t="s">
        <v>1162</v>
      </c>
      <c r="B1132" s="9">
        <v>1963</v>
      </c>
      <c r="C1132" s="13">
        <f t="shared" si="85"/>
        <v>1963</v>
      </c>
      <c r="D1132" s="9" t="s">
        <v>18</v>
      </c>
      <c r="E1132" s="11" t="str">
        <f t="shared" si="86"/>
        <v>Jun</v>
      </c>
      <c r="F1132" s="9">
        <v>8</v>
      </c>
      <c r="G1132" s="14">
        <f t="shared" si="87"/>
        <v>23170</v>
      </c>
      <c r="H1132" s="11">
        <f t="shared" si="88"/>
        <v>60</v>
      </c>
      <c r="I1132" s="9">
        <v>0</v>
      </c>
      <c r="J1132" s="30">
        <v>9310.81</v>
      </c>
      <c r="K1132" s="9" t="s">
        <v>12</v>
      </c>
      <c r="L1132" s="9" t="s">
        <v>16</v>
      </c>
      <c r="M1132" s="9" t="s">
        <v>13</v>
      </c>
      <c r="N1132" s="11" t="str">
        <f t="shared" si="89"/>
        <v>R1013</v>
      </c>
    </row>
    <row r="1133" spans="1:14" x14ac:dyDescent="0.3">
      <c r="A1133" s="9" t="s">
        <v>1163</v>
      </c>
      <c r="B1133" s="9">
        <v>1977</v>
      </c>
      <c r="C1133" s="13">
        <f t="shared" si="85"/>
        <v>1977</v>
      </c>
      <c r="D1133" s="9" t="s">
        <v>36</v>
      </c>
      <c r="E1133" s="11" t="str">
        <f t="shared" si="86"/>
        <v>Oct</v>
      </c>
      <c r="F1133" s="9">
        <v>12</v>
      </c>
      <c r="G1133" s="14">
        <f t="shared" si="87"/>
        <v>28410</v>
      </c>
      <c r="H1133" s="11">
        <f t="shared" si="88"/>
        <v>45</v>
      </c>
      <c r="I1133" s="9">
        <v>2</v>
      </c>
      <c r="J1133" s="30">
        <v>9315.41</v>
      </c>
      <c r="K1133" s="9" t="s">
        <v>11</v>
      </c>
      <c r="L1133" s="9" t="s">
        <v>16</v>
      </c>
      <c r="M1133" s="9" t="s">
        <v>246</v>
      </c>
      <c r="N1133" s="11" t="str">
        <f t="shared" si="89"/>
        <v>R1024</v>
      </c>
    </row>
    <row r="1134" spans="1:14" x14ac:dyDescent="0.3">
      <c r="A1134" s="9" t="s">
        <v>1164</v>
      </c>
      <c r="B1134" s="9">
        <v>1988</v>
      </c>
      <c r="C1134" s="13">
        <f t="shared" si="85"/>
        <v>1988</v>
      </c>
      <c r="D1134" s="9" t="s">
        <v>10</v>
      </c>
      <c r="E1134" s="11" t="str">
        <f t="shared" si="86"/>
        <v>Jul</v>
      </c>
      <c r="F1134" s="9">
        <v>9</v>
      </c>
      <c r="G1134" s="14">
        <f t="shared" si="87"/>
        <v>32333</v>
      </c>
      <c r="H1134" s="11">
        <f t="shared" si="88"/>
        <v>34</v>
      </c>
      <c r="I1134" s="9">
        <v>3</v>
      </c>
      <c r="J1134" s="30">
        <v>9320.26</v>
      </c>
      <c r="K1134" s="9" t="s">
        <v>11</v>
      </c>
      <c r="L1134" s="9" t="s">
        <v>16</v>
      </c>
      <c r="M1134" s="9" t="s">
        <v>23</v>
      </c>
      <c r="N1134" s="11" t="str">
        <f t="shared" si="89"/>
        <v>R1012</v>
      </c>
    </row>
    <row r="1135" spans="1:14" x14ac:dyDescent="0.3">
      <c r="A1135" s="9" t="s">
        <v>1165</v>
      </c>
      <c r="B1135" s="9">
        <v>1996</v>
      </c>
      <c r="C1135" s="13">
        <f t="shared" si="85"/>
        <v>1996</v>
      </c>
      <c r="D1135" s="9" t="s">
        <v>36</v>
      </c>
      <c r="E1135" s="11" t="str">
        <f t="shared" si="86"/>
        <v>Oct</v>
      </c>
      <c r="F1135" s="9">
        <v>12</v>
      </c>
      <c r="G1135" s="14">
        <f t="shared" si="87"/>
        <v>35350</v>
      </c>
      <c r="H1135" s="11">
        <f t="shared" si="88"/>
        <v>26</v>
      </c>
      <c r="I1135" s="9">
        <v>0</v>
      </c>
      <c r="J1135" s="30">
        <v>9338.61</v>
      </c>
      <c r="K1135" s="9" t="s">
        <v>11</v>
      </c>
      <c r="L1135" s="9" t="s">
        <v>16</v>
      </c>
      <c r="M1135" s="9" t="s">
        <v>534</v>
      </c>
      <c r="N1135" s="11" t="str">
        <f t="shared" si="89"/>
        <v>R1026</v>
      </c>
    </row>
    <row r="1136" spans="1:14" x14ac:dyDescent="0.3">
      <c r="A1136" s="9" t="s">
        <v>1166</v>
      </c>
      <c r="B1136" s="9">
        <v>1988</v>
      </c>
      <c r="C1136" s="13">
        <f t="shared" si="85"/>
        <v>1988</v>
      </c>
      <c r="D1136" s="9" t="s">
        <v>10</v>
      </c>
      <c r="E1136" s="11" t="str">
        <f t="shared" si="86"/>
        <v>Jul</v>
      </c>
      <c r="F1136" s="9">
        <v>1</v>
      </c>
      <c r="G1136" s="14">
        <f t="shared" si="87"/>
        <v>32325</v>
      </c>
      <c r="H1136" s="11">
        <f t="shared" si="88"/>
        <v>34</v>
      </c>
      <c r="I1136" s="9">
        <v>3</v>
      </c>
      <c r="J1136" s="30">
        <v>9344.2000000000007</v>
      </c>
      <c r="K1136" s="9" t="s">
        <v>11</v>
      </c>
      <c r="L1136" s="9" t="s">
        <v>16</v>
      </c>
      <c r="M1136" s="9" t="s">
        <v>299</v>
      </c>
      <c r="N1136" s="11" t="str">
        <f t="shared" si="89"/>
        <v>R1021</v>
      </c>
    </row>
    <row r="1137" spans="1:14" x14ac:dyDescent="0.3">
      <c r="A1137" s="9" t="s">
        <v>1167</v>
      </c>
      <c r="B1137" s="9">
        <v>1971</v>
      </c>
      <c r="C1137" s="13">
        <f t="shared" si="85"/>
        <v>1971</v>
      </c>
      <c r="D1137" s="9" t="s">
        <v>36</v>
      </c>
      <c r="E1137" s="11" t="str">
        <f t="shared" si="86"/>
        <v>Oct</v>
      </c>
      <c r="F1137" s="9">
        <v>8</v>
      </c>
      <c r="G1137" s="14">
        <f t="shared" si="87"/>
        <v>26214</v>
      </c>
      <c r="H1137" s="11">
        <f t="shared" si="88"/>
        <v>51</v>
      </c>
      <c r="I1137" s="9">
        <v>0</v>
      </c>
      <c r="J1137" s="30">
        <v>9361.33</v>
      </c>
      <c r="K1137" s="9" t="s">
        <v>12</v>
      </c>
      <c r="L1137" s="9" t="s">
        <v>16</v>
      </c>
      <c r="M1137" s="9" t="s">
        <v>167</v>
      </c>
      <c r="N1137" s="11" t="str">
        <f t="shared" si="89"/>
        <v>R1016</v>
      </c>
    </row>
    <row r="1138" spans="1:14" x14ac:dyDescent="0.3">
      <c r="A1138" s="9" t="s">
        <v>1168</v>
      </c>
      <c r="B1138" s="9">
        <v>1969</v>
      </c>
      <c r="C1138" s="13">
        <f t="shared" si="85"/>
        <v>1969</v>
      </c>
      <c r="D1138" s="9" t="s">
        <v>15</v>
      </c>
      <c r="E1138" s="11" t="str">
        <f t="shared" si="86"/>
        <v>Nov</v>
      </c>
      <c r="F1138" s="9">
        <v>24</v>
      </c>
      <c r="G1138" s="14">
        <f t="shared" si="87"/>
        <v>25531</v>
      </c>
      <c r="H1138" s="11">
        <f t="shared" si="88"/>
        <v>53</v>
      </c>
      <c r="I1138" s="9">
        <v>0</v>
      </c>
      <c r="J1138" s="30">
        <v>9377.4500000000007</v>
      </c>
      <c r="K1138" s="9" t="s">
        <v>11</v>
      </c>
      <c r="L1138" s="9" t="s">
        <v>12</v>
      </c>
      <c r="M1138" s="9" t="s">
        <v>13</v>
      </c>
      <c r="N1138" s="11" t="str">
        <f t="shared" si="89"/>
        <v>R1013</v>
      </c>
    </row>
    <row r="1139" spans="1:14" x14ac:dyDescent="0.3">
      <c r="A1139" s="9" t="s">
        <v>1169</v>
      </c>
      <c r="B1139" s="9">
        <v>1971</v>
      </c>
      <c r="C1139" s="13">
        <f t="shared" si="85"/>
        <v>1971</v>
      </c>
      <c r="D1139" s="9" t="s">
        <v>15</v>
      </c>
      <c r="E1139" s="11" t="str">
        <f t="shared" si="86"/>
        <v>Nov</v>
      </c>
      <c r="F1139" s="9">
        <v>26</v>
      </c>
      <c r="G1139" s="14">
        <f t="shared" si="87"/>
        <v>26263</v>
      </c>
      <c r="H1139" s="11">
        <f t="shared" si="88"/>
        <v>51</v>
      </c>
      <c r="I1139" s="9">
        <v>1</v>
      </c>
      <c r="J1139" s="30">
        <v>9377.9</v>
      </c>
      <c r="K1139" s="9" t="s">
        <v>11</v>
      </c>
      <c r="L1139" s="9" t="s">
        <v>16</v>
      </c>
      <c r="M1139" s="9" t="s">
        <v>13</v>
      </c>
      <c r="N1139" s="11" t="str">
        <f t="shared" si="89"/>
        <v>R1013</v>
      </c>
    </row>
    <row r="1140" spans="1:14" x14ac:dyDescent="0.3">
      <c r="A1140" s="9" t="s">
        <v>1170</v>
      </c>
      <c r="B1140" s="9">
        <v>1975</v>
      </c>
      <c r="C1140" s="13">
        <f t="shared" si="85"/>
        <v>1975</v>
      </c>
      <c r="D1140" s="9" t="s">
        <v>30</v>
      </c>
      <c r="E1140" s="11" t="str">
        <f t="shared" si="86"/>
        <v>Dec</v>
      </c>
      <c r="F1140" s="9">
        <v>2</v>
      </c>
      <c r="G1140" s="14">
        <f t="shared" si="87"/>
        <v>27730</v>
      </c>
      <c r="H1140" s="11">
        <f t="shared" si="88"/>
        <v>47</v>
      </c>
      <c r="I1140" s="9">
        <v>1</v>
      </c>
      <c r="J1140" s="30">
        <v>9380.75</v>
      </c>
      <c r="K1140" s="9" t="s">
        <v>11</v>
      </c>
      <c r="L1140" s="9" t="s">
        <v>11</v>
      </c>
      <c r="M1140" s="9" t="s">
        <v>246</v>
      </c>
      <c r="N1140" s="11" t="str">
        <f t="shared" si="89"/>
        <v>R1024</v>
      </c>
    </row>
    <row r="1141" spans="1:14" x14ac:dyDescent="0.3">
      <c r="A1141" s="9" t="s">
        <v>1171</v>
      </c>
      <c r="B1141" s="9">
        <v>1971</v>
      </c>
      <c r="C1141" s="13">
        <f t="shared" si="85"/>
        <v>1971</v>
      </c>
      <c r="D1141" s="9" t="s">
        <v>30</v>
      </c>
      <c r="E1141" s="11" t="str">
        <f t="shared" si="86"/>
        <v>Dec</v>
      </c>
      <c r="F1141" s="9">
        <v>29</v>
      </c>
      <c r="G1141" s="14">
        <f t="shared" si="87"/>
        <v>26296</v>
      </c>
      <c r="H1141" s="11">
        <f t="shared" si="88"/>
        <v>51</v>
      </c>
      <c r="I1141" s="9">
        <v>1</v>
      </c>
      <c r="J1141" s="30">
        <v>9386.16</v>
      </c>
      <c r="K1141" s="9" t="s">
        <v>12</v>
      </c>
      <c r="L1141" s="9" t="s">
        <v>11</v>
      </c>
      <c r="M1141" s="9" t="s">
        <v>13</v>
      </c>
      <c r="N1141" s="11" t="str">
        <f t="shared" si="89"/>
        <v>R1013</v>
      </c>
    </row>
    <row r="1142" spans="1:14" x14ac:dyDescent="0.3">
      <c r="A1142" s="9" t="s">
        <v>1172</v>
      </c>
      <c r="B1142" s="9">
        <v>1971</v>
      </c>
      <c r="C1142" s="13">
        <f t="shared" si="85"/>
        <v>1971</v>
      </c>
      <c r="D1142" s="9" t="s">
        <v>36</v>
      </c>
      <c r="E1142" s="11" t="str">
        <f t="shared" si="86"/>
        <v>Oct</v>
      </c>
      <c r="F1142" s="9">
        <v>20</v>
      </c>
      <c r="G1142" s="14">
        <f t="shared" si="87"/>
        <v>26226</v>
      </c>
      <c r="H1142" s="11">
        <f t="shared" si="88"/>
        <v>51</v>
      </c>
      <c r="I1142" s="9">
        <v>1</v>
      </c>
      <c r="J1142" s="30">
        <v>9391.35</v>
      </c>
      <c r="K1142" s="9" t="s">
        <v>12</v>
      </c>
      <c r="L1142" s="9" t="s">
        <v>12</v>
      </c>
      <c r="M1142" s="9" t="s">
        <v>41</v>
      </c>
      <c r="N1142" s="11" t="str">
        <f t="shared" si="89"/>
        <v>R1011</v>
      </c>
    </row>
    <row r="1143" spans="1:14" x14ac:dyDescent="0.3">
      <c r="A1143" s="9" t="s">
        <v>1173</v>
      </c>
      <c r="B1143" s="9">
        <v>1976</v>
      </c>
      <c r="C1143" s="13">
        <f t="shared" si="85"/>
        <v>1976</v>
      </c>
      <c r="D1143" s="9" t="s">
        <v>36</v>
      </c>
      <c r="E1143" s="11" t="str">
        <f t="shared" si="86"/>
        <v>Oct</v>
      </c>
      <c r="F1143" s="9">
        <v>17</v>
      </c>
      <c r="G1143" s="14">
        <f t="shared" si="87"/>
        <v>28050</v>
      </c>
      <c r="H1143" s="11">
        <f t="shared" si="88"/>
        <v>46</v>
      </c>
      <c r="I1143" s="9">
        <v>2</v>
      </c>
      <c r="J1143" s="30">
        <v>9411.01</v>
      </c>
      <c r="K1143" s="9" t="s">
        <v>11</v>
      </c>
      <c r="L1143" s="9" t="s">
        <v>12</v>
      </c>
      <c r="M1143" s="9" t="s">
        <v>246</v>
      </c>
      <c r="N1143" s="11" t="str">
        <f t="shared" si="89"/>
        <v>R1024</v>
      </c>
    </row>
    <row r="1144" spans="1:14" x14ac:dyDescent="0.3">
      <c r="A1144" s="9" t="s">
        <v>1174</v>
      </c>
      <c r="B1144" s="9">
        <v>1976</v>
      </c>
      <c r="C1144" s="13">
        <f t="shared" si="85"/>
        <v>1976</v>
      </c>
      <c r="D1144" s="9" t="s">
        <v>36</v>
      </c>
      <c r="E1144" s="11" t="str">
        <f t="shared" si="86"/>
        <v>Oct</v>
      </c>
      <c r="F1144" s="9">
        <v>30</v>
      </c>
      <c r="G1144" s="14">
        <f t="shared" si="87"/>
        <v>28063</v>
      </c>
      <c r="H1144" s="11">
        <f t="shared" si="88"/>
        <v>46</v>
      </c>
      <c r="I1144" s="9">
        <v>3</v>
      </c>
      <c r="J1144" s="30">
        <v>9414.92</v>
      </c>
      <c r="K1144" s="9" t="s">
        <v>11</v>
      </c>
      <c r="L1144" s="9" t="s">
        <v>11</v>
      </c>
      <c r="M1144" s="9" t="s">
        <v>41</v>
      </c>
      <c r="N1144" s="11" t="str">
        <f t="shared" si="89"/>
        <v>R1011</v>
      </c>
    </row>
    <row r="1145" spans="1:14" x14ac:dyDescent="0.3">
      <c r="A1145" s="9" t="s">
        <v>1175</v>
      </c>
      <c r="B1145" s="9">
        <v>1976</v>
      </c>
      <c r="C1145" s="13">
        <f t="shared" si="85"/>
        <v>1976</v>
      </c>
      <c r="D1145" s="9" t="s">
        <v>15</v>
      </c>
      <c r="E1145" s="11" t="str">
        <f t="shared" si="86"/>
        <v>Nov</v>
      </c>
      <c r="F1145" s="9">
        <v>3</v>
      </c>
      <c r="G1145" s="14">
        <f t="shared" si="87"/>
        <v>28067</v>
      </c>
      <c r="H1145" s="11">
        <f t="shared" si="88"/>
        <v>46</v>
      </c>
      <c r="I1145" s="9">
        <v>2</v>
      </c>
      <c r="J1145" s="30">
        <v>9432.93</v>
      </c>
      <c r="K1145" s="9" t="s">
        <v>11</v>
      </c>
      <c r="L1145" s="9" t="s">
        <v>16</v>
      </c>
      <c r="M1145" s="9" t="s">
        <v>246</v>
      </c>
      <c r="N1145" s="11" t="str">
        <f t="shared" si="89"/>
        <v>R1024</v>
      </c>
    </row>
    <row r="1146" spans="1:14" x14ac:dyDescent="0.3">
      <c r="A1146" s="9" t="s">
        <v>1176</v>
      </c>
      <c r="B1146" s="9">
        <v>1974</v>
      </c>
      <c r="C1146" s="13">
        <f t="shared" si="85"/>
        <v>1974</v>
      </c>
      <c r="D1146" s="9" t="s">
        <v>15</v>
      </c>
      <c r="E1146" s="11" t="str">
        <f t="shared" si="86"/>
        <v>Nov</v>
      </c>
      <c r="F1146" s="9">
        <v>27</v>
      </c>
      <c r="G1146" s="14">
        <f t="shared" si="87"/>
        <v>27360</v>
      </c>
      <c r="H1146" s="11">
        <f t="shared" si="88"/>
        <v>48</v>
      </c>
      <c r="I1146" s="9">
        <v>1</v>
      </c>
      <c r="J1146" s="30">
        <v>9447.25</v>
      </c>
      <c r="K1146" s="9" t="s">
        <v>11</v>
      </c>
      <c r="L1146" s="9" t="s">
        <v>16</v>
      </c>
      <c r="M1146" s="9" t="s">
        <v>246</v>
      </c>
      <c r="N1146" s="11" t="str">
        <f t="shared" si="89"/>
        <v>R1024</v>
      </c>
    </row>
    <row r="1147" spans="1:14" x14ac:dyDescent="0.3">
      <c r="A1147" s="9" t="s">
        <v>1177</v>
      </c>
      <c r="B1147" s="9">
        <v>1974</v>
      </c>
      <c r="C1147" s="13">
        <f t="shared" si="85"/>
        <v>1974</v>
      </c>
      <c r="D1147" s="9" t="s">
        <v>18</v>
      </c>
      <c r="E1147" s="11" t="str">
        <f t="shared" si="86"/>
        <v>Jun</v>
      </c>
      <c r="F1147" s="9">
        <v>8</v>
      </c>
      <c r="G1147" s="14">
        <f t="shared" si="87"/>
        <v>27188</v>
      </c>
      <c r="H1147" s="11">
        <f t="shared" si="88"/>
        <v>49</v>
      </c>
      <c r="I1147" s="9">
        <v>1</v>
      </c>
      <c r="J1147" s="30">
        <v>9447.3799999999992</v>
      </c>
      <c r="K1147" s="9" t="s">
        <v>11</v>
      </c>
      <c r="L1147" s="9" t="s">
        <v>12</v>
      </c>
      <c r="M1147" s="9" t="s">
        <v>246</v>
      </c>
      <c r="N1147" s="11" t="str">
        <f t="shared" si="89"/>
        <v>R1024</v>
      </c>
    </row>
    <row r="1148" spans="1:14" x14ac:dyDescent="0.3">
      <c r="A1148" s="9" t="s">
        <v>1178</v>
      </c>
      <c r="B1148" s="9">
        <v>1987</v>
      </c>
      <c r="C1148" s="13">
        <f t="shared" si="85"/>
        <v>1987</v>
      </c>
      <c r="D1148" s="9" t="s">
        <v>15</v>
      </c>
      <c r="E1148" s="11" t="str">
        <f t="shared" si="86"/>
        <v>Nov</v>
      </c>
      <c r="F1148" s="9">
        <v>14</v>
      </c>
      <c r="G1148" s="14">
        <f t="shared" si="87"/>
        <v>32095</v>
      </c>
      <c r="H1148" s="11">
        <f t="shared" si="88"/>
        <v>35</v>
      </c>
      <c r="I1148" s="9">
        <v>3</v>
      </c>
      <c r="J1148" s="30">
        <v>9448.42</v>
      </c>
      <c r="K1148" s="9" t="s">
        <v>11</v>
      </c>
      <c r="L1148" s="9" t="s">
        <v>12</v>
      </c>
      <c r="M1148" s="9" t="s">
        <v>299</v>
      </c>
      <c r="N1148" s="11" t="str">
        <f t="shared" si="89"/>
        <v>R1021</v>
      </c>
    </row>
    <row r="1149" spans="1:14" x14ac:dyDescent="0.3">
      <c r="A1149" s="9" t="s">
        <v>1179</v>
      </c>
      <c r="B1149" s="9">
        <v>1979</v>
      </c>
      <c r="C1149" s="13">
        <f t="shared" si="85"/>
        <v>1979</v>
      </c>
      <c r="D1149" s="9" t="s">
        <v>10</v>
      </c>
      <c r="E1149" s="11" t="str">
        <f t="shared" si="86"/>
        <v>Jul</v>
      </c>
      <c r="F1149" s="9">
        <v>17</v>
      </c>
      <c r="G1149" s="14">
        <f t="shared" si="87"/>
        <v>29053</v>
      </c>
      <c r="H1149" s="11">
        <f t="shared" si="88"/>
        <v>43</v>
      </c>
      <c r="I1149" s="9">
        <v>2</v>
      </c>
      <c r="J1149" s="30">
        <v>9453.92</v>
      </c>
      <c r="K1149" s="9" t="s">
        <v>11</v>
      </c>
      <c r="L1149" s="9" t="s">
        <v>11</v>
      </c>
      <c r="M1149" s="9" t="s">
        <v>299</v>
      </c>
      <c r="N1149" s="11" t="str">
        <f t="shared" si="89"/>
        <v>R1021</v>
      </c>
    </row>
    <row r="1150" spans="1:14" x14ac:dyDescent="0.3">
      <c r="A1150" s="9" t="s">
        <v>1180</v>
      </c>
      <c r="B1150" s="9">
        <v>1969</v>
      </c>
      <c r="C1150" s="13">
        <f t="shared" si="85"/>
        <v>1969</v>
      </c>
      <c r="D1150" s="9" t="s">
        <v>18</v>
      </c>
      <c r="E1150" s="11" t="str">
        <f t="shared" si="86"/>
        <v>Jun</v>
      </c>
      <c r="F1150" s="9">
        <v>4</v>
      </c>
      <c r="G1150" s="14">
        <f t="shared" si="87"/>
        <v>25358</v>
      </c>
      <c r="H1150" s="11">
        <f t="shared" si="88"/>
        <v>54</v>
      </c>
      <c r="I1150" s="9">
        <v>0</v>
      </c>
      <c r="J1150" s="30">
        <v>9487.64</v>
      </c>
      <c r="K1150" s="9" t="s">
        <v>11</v>
      </c>
      <c r="L1150" s="9" t="s">
        <v>11</v>
      </c>
      <c r="M1150" s="9" t="s">
        <v>13</v>
      </c>
      <c r="N1150" s="11" t="str">
        <f t="shared" si="89"/>
        <v>R1013</v>
      </c>
    </row>
    <row r="1151" spans="1:14" x14ac:dyDescent="0.3">
      <c r="A1151" s="9" t="s">
        <v>1181</v>
      </c>
      <c r="B1151" s="9">
        <v>1976</v>
      </c>
      <c r="C1151" s="13">
        <f t="shared" si="85"/>
        <v>1976</v>
      </c>
      <c r="D1151" s="9" t="s">
        <v>15</v>
      </c>
      <c r="E1151" s="11" t="str">
        <f t="shared" si="86"/>
        <v>Nov</v>
      </c>
      <c r="F1151" s="9">
        <v>28</v>
      </c>
      <c r="G1151" s="14">
        <f t="shared" si="87"/>
        <v>28092</v>
      </c>
      <c r="H1151" s="11">
        <f t="shared" si="88"/>
        <v>46</v>
      </c>
      <c r="I1151" s="9">
        <v>3</v>
      </c>
      <c r="J1151" s="30">
        <v>9500.57</v>
      </c>
      <c r="K1151" s="9" t="s">
        <v>11</v>
      </c>
      <c r="L1151" s="9" t="s">
        <v>12</v>
      </c>
      <c r="M1151" s="9" t="s">
        <v>355</v>
      </c>
      <c r="N1151" s="11" t="str">
        <f t="shared" si="89"/>
        <v>R1017</v>
      </c>
    </row>
    <row r="1152" spans="1:14" x14ac:dyDescent="0.3">
      <c r="A1152" s="9" t="s">
        <v>1182</v>
      </c>
      <c r="B1152" s="9">
        <v>1969</v>
      </c>
      <c r="C1152" s="13">
        <f t="shared" si="85"/>
        <v>1969</v>
      </c>
      <c r="D1152" s="9" t="s">
        <v>34</v>
      </c>
      <c r="E1152" s="11" t="str">
        <f t="shared" si="86"/>
        <v>Aug</v>
      </c>
      <c r="F1152" s="9">
        <v>24</v>
      </c>
      <c r="G1152" s="14">
        <f t="shared" si="87"/>
        <v>25439</v>
      </c>
      <c r="H1152" s="11">
        <f t="shared" si="88"/>
        <v>53</v>
      </c>
      <c r="I1152" s="9">
        <v>0</v>
      </c>
      <c r="J1152" s="30">
        <v>9504.31</v>
      </c>
      <c r="K1152" s="9" t="s">
        <v>12</v>
      </c>
      <c r="L1152" s="9" t="s">
        <v>11</v>
      </c>
      <c r="M1152" s="9" t="s">
        <v>13</v>
      </c>
      <c r="N1152" s="11" t="str">
        <f t="shared" si="89"/>
        <v>R1013</v>
      </c>
    </row>
    <row r="1153" spans="1:14" x14ac:dyDescent="0.3">
      <c r="A1153" s="9" t="s">
        <v>1183</v>
      </c>
      <c r="B1153" s="9">
        <v>1992</v>
      </c>
      <c r="C1153" s="13">
        <f t="shared" si="85"/>
        <v>1992</v>
      </c>
      <c r="D1153" s="9" t="s">
        <v>34</v>
      </c>
      <c r="E1153" s="11" t="str">
        <f t="shared" si="86"/>
        <v>Aug</v>
      </c>
      <c r="F1153" s="9">
        <v>22</v>
      </c>
      <c r="G1153" s="14">
        <f t="shared" si="87"/>
        <v>33838</v>
      </c>
      <c r="H1153" s="11">
        <f t="shared" si="88"/>
        <v>30</v>
      </c>
      <c r="I1153" s="9">
        <v>0</v>
      </c>
      <c r="J1153" s="30">
        <v>9507.68</v>
      </c>
      <c r="K1153" s="9" t="s">
        <v>11</v>
      </c>
      <c r="L1153" s="9" t="s">
        <v>16</v>
      </c>
      <c r="M1153" s="9" t="s">
        <v>23</v>
      </c>
      <c r="N1153" s="11" t="str">
        <f t="shared" si="89"/>
        <v>R1012</v>
      </c>
    </row>
    <row r="1154" spans="1:14" x14ac:dyDescent="0.3">
      <c r="A1154" s="9" t="s">
        <v>1184</v>
      </c>
      <c r="B1154" s="9">
        <v>1971</v>
      </c>
      <c r="C1154" s="13">
        <f t="shared" si="85"/>
        <v>1971</v>
      </c>
      <c r="D1154" s="9" t="s">
        <v>15</v>
      </c>
      <c r="E1154" s="11" t="str">
        <f t="shared" si="86"/>
        <v>Nov</v>
      </c>
      <c r="F1154" s="9">
        <v>29</v>
      </c>
      <c r="G1154" s="14">
        <f t="shared" si="87"/>
        <v>26266</v>
      </c>
      <c r="H1154" s="11">
        <f t="shared" si="88"/>
        <v>51</v>
      </c>
      <c r="I1154" s="9">
        <v>0</v>
      </c>
      <c r="J1154" s="30">
        <v>9528.9</v>
      </c>
      <c r="K1154" s="9" t="s">
        <v>11</v>
      </c>
      <c r="L1154" s="9" t="s">
        <v>11</v>
      </c>
      <c r="M1154" s="9" t="s">
        <v>41</v>
      </c>
      <c r="N1154" s="11" t="str">
        <f t="shared" si="89"/>
        <v>R1011</v>
      </c>
    </row>
    <row r="1155" spans="1:14" x14ac:dyDescent="0.3">
      <c r="A1155" s="9" t="s">
        <v>1185</v>
      </c>
      <c r="B1155" s="9">
        <v>1973</v>
      </c>
      <c r="C1155" s="13">
        <f t="shared" ref="C1155:C1218" si="90">ROUND(IF(ISBLANK(B1155),AVERAGE($B$2:$B$2344),B1155),0)</f>
        <v>1973</v>
      </c>
      <c r="D1155" s="9" t="s">
        <v>30</v>
      </c>
      <c r="E1155" s="11" t="str">
        <f t="shared" ref="E1155:E1218" si="91">IF(ISBLANK(D1155),"Sep",D1155)</f>
        <v>Dec</v>
      </c>
      <c r="F1155" s="9">
        <v>21</v>
      </c>
      <c r="G1155" s="14">
        <f t="shared" ref="G1155:G1218" si="92">DATEVALUE(F1155&amp;"-"&amp;E1155&amp;"-"&amp;C1155)</f>
        <v>27019</v>
      </c>
      <c r="H1155" s="11">
        <f t="shared" ref="H1155:H1218" si="93">DATEDIF(G1155,"08-06-2023","y")</f>
        <v>49</v>
      </c>
      <c r="I1155" s="9">
        <v>0</v>
      </c>
      <c r="J1155" s="30">
        <v>9538.65</v>
      </c>
      <c r="K1155" s="9" t="s">
        <v>11</v>
      </c>
      <c r="L1155" s="9" t="s">
        <v>12</v>
      </c>
      <c r="M1155" s="9" t="s">
        <v>299</v>
      </c>
      <c r="N1155" s="11" t="str">
        <f t="shared" ref="N1155:N1218" si="94">IF(ISBLANK(M1155),"Unknown",M1155)</f>
        <v>R1021</v>
      </c>
    </row>
    <row r="1156" spans="1:14" x14ac:dyDescent="0.3">
      <c r="A1156" s="9" t="s">
        <v>1186</v>
      </c>
      <c r="B1156" s="9">
        <v>1975</v>
      </c>
      <c r="C1156" s="13">
        <f t="shared" si="90"/>
        <v>1975</v>
      </c>
      <c r="D1156" s="9" t="s">
        <v>10</v>
      </c>
      <c r="E1156" s="11" t="str">
        <f t="shared" si="91"/>
        <v>Jul</v>
      </c>
      <c r="F1156" s="9">
        <v>28</v>
      </c>
      <c r="G1156" s="14">
        <f t="shared" si="92"/>
        <v>27603</v>
      </c>
      <c r="H1156" s="11">
        <f t="shared" si="93"/>
        <v>47</v>
      </c>
      <c r="I1156" s="9">
        <v>1</v>
      </c>
      <c r="J1156" s="30">
        <v>9540.17</v>
      </c>
      <c r="K1156" s="9" t="s">
        <v>11</v>
      </c>
      <c r="L1156" s="9" t="s">
        <v>11</v>
      </c>
      <c r="M1156" s="9" t="s">
        <v>246</v>
      </c>
      <c r="N1156" s="11" t="str">
        <f t="shared" si="94"/>
        <v>R1024</v>
      </c>
    </row>
    <row r="1157" spans="1:14" x14ac:dyDescent="0.3">
      <c r="A1157" s="9" t="s">
        <v>1187</v>
      </c>
      <c r="B1157" s="9">
        <v>1972</v>
      </c>
      <c r="C1157" s="13">
        <f t="shared" si="90"/>
        <v>1972</v>
      </c>
      <c r="D1157" s="9" t="s">
        <v>20</v>
      </c>
      <c r="E1157" s="11" t="str">
        <f t="shared" si="91"/>
        <v>Sep</v>
      </c>
      <c r="F1157" s="9">
        <v>22</v>
      </c>
      <c r="G1157" s="14">
        <f t="shared" si="92"/>
        <v>26564</v>
      </c>
      <c r="H1157" s="11">
        <f t="shared" si="93"/>
        <v>50</v>
      </c>
      <c r="I1157" s="9">
        <v>0</v>
      </c>
      <c r="J1157" s="30">
        <v>9541.7000000000007</v>
      </c>
      <c r="K1157" s="9" t="s">
        <v>11</v>
      </c>
      <c r="L1157" s="9" t="s">
        <v>16</v>
      </c>
      <c r="M1157" s="9" t="s">
        <v>246</v>
      </c>
      <c r="N1157" s="11" t="str">
        <f t="shared" si="94"/>
        <v>R1024</v>
      </c>
    </row>
    <row r="1158" spans="1:14" x14ac:dyDescent="0.3">
      <c r="A1158" s="9" t="s">
        <v>1188</v>
      </c>
      <c r="B1158" s="9">
        <v>1972</v>
      </c>
      <c r="C1158" s="13">
        <f t="shared" si="90"/>
        <v>1972</v>
      </c>
      <c r="D1158" s="9" t="s">
        <v>20</v>
      </c>
      <c r="E1158" s="11" t="str">
        <f t="shared" si="91"/>
        <v>Sep</v>
      </c>
      <c r="F1158" s="9">
        <v>22</v>
      </c>
      <c r="G1158" s="14">
        <f t="shared" si="92"/>
        <v>26564</v>
      </c>
      <c r="H1158" s="11">
        <f t="shared" si="93"/>
        <v>50</v>
      </c>
      <c r="I1158" s="9">
        <v>1</v>
      </c>
      <c r="J1158" s="30">
        <v>9549.57</v>
      </c>
      <c r="K1158" s="9" t="s">
        <v>11</v>
      </c>
      <c r="L1158" s="9" t="s">
        <v>16</v>
      </c>
      <c r="M1158" s="9" t="s">
        <v>13</v>
      </c>
      <c r="N1158" s="11" t="str">
        <f t="shared" si="94"/>
        <v>R1013</v>
      </c>
    </row>
    <row r="1159" spans="1:14" x14ac:dyDescent="0.3">
      <c r="A1159" s="9" t="s">
        <v>1189</v>
      </c>
      <c r="B1159" s="9">
        <v>1974</v>
      </c>
      <c r="C1159" s="13">
        <f t="shared" si="90"/>
        <v>1974</v>
      </c>
      <c r="D1159" s="9" t="s">
        <v>34</v>
      </c>
      <c r="E1159" s="11" t="str">
        <f t="shared" si="91"/>
        <v>Aug</v>
      </c>
      <c r="F1159" s="9">
        <v>14</v>
      </c>
      <c r="G1159" s="14">
        <f t="shared" si="92"/>
        <v>27255</v>
      </c>
      <c r="H1159" s="11">
        <f t="shared" si="93"/>
        <v>48</v>
      </c>
      <c r="I1159" s="9">
        <v>3</v>
      </c>
      <c r="J1159" s="30">
        <v>9563.0300000000007</v>
      </c>
      <c r="K1159" s="9" t="s">
        <v>12</v>
      </c>
      <c r="L1159" s="9" t="s">
        <v>16</v>
      </c>
      <c r="M1159" s="9" t="s">
        <v>41</v>
      </c>
      <c r="N1159" s="11" t="str">
        <f t="shared" si="94"/>
        <v>R1011</v>
      </c>
    </row>
    <row r="1160" spans="1:14" x14ac:dyDescent="0.3">
      <c r="A1160" s="9" t="s">
        <v>1190</v>
      </c>
      <c r="B1160" s="9">
        <v>1973</v>
      </c>
      <c r="C1160" s="13">
        <f t="shared" si="90"/>
        <v>1973</v>
      </c>
      <c r="D1160" s="9" t="s">
        <v>30</v>
      </c>
      <c r="E1160" s="11" t="str">
        <f t="shared" si="91"/>
        <v>Dec</v>
      </c>
      <c r="F1160" s="9">
        <v>1</v>
      </c>
      <c r="G1160" s="14">
        <f t="shared" si="92"/>
        <v>26999</v>
      </c>
      <c r="H1160" s="11">
        <f t="shared" si="93"/>
        <v>49</v>
      </c>
      <c r="I1160" s="9">
        <v>1</v>
      </c>
      <c r="J1160" s="30">
        <v>9566.99</v>
      </c>
      <c r="K1160" s="9" t="s">
        <v>11</v>
      </c>
      <c r="L1160" s="9" t="s">
        <v>16</v>
      </c>
      <c r="M1160" s="9" t="s">
        <v>23</v>
      </c>
      <c r="N1160" s="11" t="str">
        <f t="shared" si="94"/>
        <v>R1012</v>
      </c>
    </row>
    <row r="1161" spans="1:14" x14ac:dyDescent="0.3">
      <c r="A1161" s="9" t="s">
        <v>1191</v>
      </c>
      <c r="B1161" s="9">
        <v>1966</v>
      </c>
      <c r="C1161" s="13">
        <f t="shared" si="90"/>
        <v>1966</v>
      </c>
      <c r="D1161" s="9" t="s">
        <v>30</v>
      </c>
      <c r="E1161" s="11" t="str">
        <f t="shared" si="91"/>
        <v>Dec</v>
      </c>
      <c r="F1161" s="9">
        <v>4</v>
      </c>
      <c r="G1161" s="14">
        <f t="shared" si="92"/>
        <v>24445</v>
      </c>
      <c r="H1161" s="11">
        <f t="shared" si="93"/>
        <v>56</v>
      </c>
      <c r="I1161" s="9">
        <v>0</v>
      </c>
      <c r="J1161" s="30">
        <v>9582.5400000000009</v>
      </c>
      <c r="K1161" s="9" t="s">
        <v>12</v>
      </c>
      <c r="L1161" s="9" t="s">
        <v>11</v>
      </c>
      <c r="M1161" s="9" t="s">
        <v>13</v>
      </c>
      <c r="N1161" s="11" t="str">
        <f t="shared" si="94"/>
        <v>R1013</v>
      </c>
    </row>
    <row r="1162" spans="1:14" x14ac:dyDescent="0.3">
      <c r="A1162" s="9" t="s">
        <v>1192</v>
      </c>
      <c r="B1162" s="9">
        <v>1973</v>
      </c>
      <c r="C1162" s="13">
        <f t="shared" si="90"/>
        <v>1973</v>
      </c>
      <c r="D1162" s="9" t="s">
        <v>15</v>
      </c>
      <c r="E1162" s="11" t="str">
        <f t="shared" si="91"/>
        <v>Nov</v>
      </c>
      <c r="F1162" s="9">
        <v>28</v>
      </c>
      <c r="G1162" s="14">
        <f t="shared" si="92"/>
        <v>26996</v>
      </c>
      <c r="H1162" s="11">
        <f t="shared" si="93"/>
        <v>49</v>
      </c>
      <c r="I1162" s="9">
        <v>1</v>
      </c>
      <c r="J1162" s="30">
        <v>9583.89</v>
      </c>
      <c r="K1162" s="9" t="s">
        <v>11</v>
      </c>
      <c r="L1162" s="9" t="s">
        <v>12</v>
      </c>
      <c r="M1162" s="9" t="s">
        <v>23</v>
      </c>
      <c r="N1162" s="11" t="str">
        <f t="shared" si="94"/>
        <v>R1012</v>
      </c>
    </row>
    <row r="1163" spans="1:14" x14ac:dyDescent="0.3">
      <c r="A1163" s="9" t="s">
        <v>1193</v>
      </c>
      <c r="B1163" s="9">
        <v>1981</v>
      </c>
      <c r="C1163" s="13">
        <f t="shared" si="90"/>
        <v>1981</v>
      </c>
      <c r="D1163" s="9" t="s">
        <v>36</v>
      </c>
      <c r="E1163" s="11" t="str">
        <f t="shared" si="91"/>
        <v>Oct</v>
      </c>
      <c r="F1163" s="9">
        <v>18</v>
      </c>
      <c r="G1163" s="14">
        <f t="shared" si="92"/>
        <v>29877</v>
      </c>
      <c r="H1163" s="11">
        <f t="shared" si="93"/>
        <v>41</v>
      </c>
      <c r="I1163" s="9">
        <v>1</v>
      </c>
      <c r="J1163" s="30">
        <v>9584.0400000000009</v>
      </c>
      <c r="K1163" s="9" t="s">
        <v>11</v>
      </c>
      <c r="L1163" s="9" t="s">
        <v>16</v>
      </c>
      <c r="M1163" s="9" t="s">
        <v>299</v>
      </c>
      <c r="N1163" s="11" t="str">
        <f t="shared" si="94"/>
        <v>R1021</v>
      </c>
    </row>
    <row r="1164" spans="1:14" x14ac:dyDescent="0.3">
      <c r="A1164" s="9" t="s">
        <v>1194</v>
      </c>
      <c r="B1164" s="9">
        <v>1964</v>
      </c>
      <c r="C1164" s="13">
        <f t="shared" si="90"/>
        <v>1964</v>
      </c>
      <c r="D1164" s="9" t="s">
        <v>30</v>
      </c>
      <c r="E1164" s="11" t="str">
        <f t="shared" si="91"/>
        <v>Dec</v>
      </c>
      <c r="F1164" s="9">
        <v>15</v>
      </c>
      <c r="G1164" s="14">
        <f t="shared" si="92"/>
        <v>23726</v>
      </c>
      <c r="H1164" s="11">
        <f t="shared" si="93"/>
        <v>58</v>
      </c>
      <c r="I1164" s="9">
        <v>0</v>
      </c>
      <c r="J1164" s="30">
        <v>9597.6299999999992</v>
      </c>
      <c r="K1164" s="9" t="s">
        <v>12</v>
      </c>
      <c r="L1164" s="9" t="s">
        <v>12</v>
      </c>
      <c r="M1164" s="9" t="s">
        <v>13</v>
      </c>
      <c r="N1164" s="11" t="str">
        <f t="shared" si="94"/>
        <v>R1013</v>
      </c>
    </row>
    <row r="1165" spans="1:14" x14ac:dyDescent="0.3">
      <c r="A1165" s="9" t="s">
        <v>1195</v>
      </c>
      <c r="B1165" s="9">
        <v>1972</v>
      </c>
      <c r="C1165" s="13">
        <f t="shared" si="90"/>
        <v>1972</v>
      </c>
      <c r="D1165" s="9" t="s">
        <v>30</v>
      </c>
      <c r="E1165" s="11" t="str">
        <f t="shared" si="91"/>
        <v>Dec</v>
      </c>
      <c r="F1165" s="9">
        <v>27</v>
      </c>
      <c r="G1165" s="14">
        <f t="shared" si="92"/>
        <v>26660</v>
      </c>
      <c r="H1165" s="11">
        <f t="shared" si="93"/>
        <v>50</v>
      </c>
      <c r="I1165" s="9">
        <v>1</v>
      </c>
      <c r="J1165" s="30">
        <v>9617.66</v>
      </c>
      <c r="K1165" s="9" t="s">
        <v>12</v>
      </c>
      <c r="L1165" s="9" t="s">
        <v>12</v>
      </c>
      <c r="M1165" s="9" t="s">
        <v>167</v>
      </c>
      <c r="N1165" s="11" t="str">
        <f t="shared" si="94"/>
        <v>R1016</v>
      </c>
    </row>
    <row r="1166" spans="1:14" x14ac:dyDescent="0.3">
      <c r="A1166" s="9" t="s">
        <v>1196</v>
      </c>
      <c r="B1166" s="9">
        <v>1982</v>
      </c>
      <c r="C1166" s="13">
        <f t="shared" si="90"/>
        <v>1982</v>
      </c>
      <c r="D1166" s="9" t="s">
        <v>34</v>
      </c>
      <c r="E1166" s="11" t="str">
        <f t="shared" si="91"/>
        <v>Aug</v>
      </c>
      <c r="F1166" s="9">
        <v>29</v>
      </c>
      <c r="G1166" s="14">
        <f t="shared" si="92"/>
        <v>30192</v>
      </c>
      <c r="H1166" s="11">
        <f t="shared" si="93"/>
        <v>40</v>
      </c>
      <c r="I1166" s="9">
        <v>3</v>
      </c>
      <c r="J1166" s="30">
        <v>9619.18</v>
      </c>
      <c r="K1166" s="9" t="s">
        <v>11</v>
      </c>
      <c r="L1166" s="9" t="s">
        <v>16</v>
      </c>
      <c r="M1166" s="9" t="s">
        <v>199</v>
      </c>
      <c r="N1166" s="11" t="str">
        <f t="shared" si="94"/>
        <v>R1025</v>
      </c>
    </row>
    <row r="1167" spans="1:14" x14ac:dyDescent="0.3">
      <c r="A1167" s="9" t="s">
        <v>1197</v>
      </c>
      <c r="B1167" s="9">
        <v>1975</v>
      </c>
      <c r="C1167" s="13">
        <f t="shared" si="90"/>
        <v>1975</v>
      </c>
      <c r="D1167" s="9" t="s">
        <v>36</v>
      </c>
      <c r="E1167" s="11" t="str">
        <f t="shared" si="91"/>
        <v>Oct</v>
      </c>
      <c r="F1167" s="9">
        <v>29</v>
      </c>
      <c r="G1167" s="14">
        <f t="shared" si="92"/>
        <v>27696</v>
      </c>
      <c r="H1167" s="11">
        <f t="shared" si="93"/>
        <v>47</v>
      </c>
      <c r="I1167" s="9">
        <v>3</v>
      </c>
      <c r="J1167" s="30">
        <v>9620.33</v>
      </c>
      <c r="K1167" s="9" t="s">
        <v>12</v>
      </c>
      <c r="L1167" s="9" t="s">
        <v>12</v>
      </c>
      <c r="M1167" s="9" t="s">
        <v>23</v>
      </c>
      <c r="N1167" s="11" t="str">
        <f t="shared" si="94"/>
        <v>R1012</v>
      </c>
    </row>
    <row r="1168" spans="1:14" x14ac:dyDescent="0.3">
      <c r="A1168" s="9" t="s">
        <v>1198</v>
      </c>
      <c r="B1168" s="9">
        <v>1970</v>
      </c>
      <c r="C1168" s="13">
        <f t="shared" si="90"/>
        <v>1970</v>
      </c>
      <c r="D1168" s="9" t="s">
        <v>30</v>
      </c>
      <c r="E1168" s="11" t="str">
        <f t="shared" si="91"/>
        <v>Dec</v>
      </c>
      <c r="F1168" s="9">
        <v>16</v>
      </c>
      <c r="G1168" s="14">
        <f t="shared" si="92"/>
        <v>25918</v>
      </c>
      <c r="H1168" s="11">
        <f t="shared" si="93"/>
        <v>52</v>
      </c>
      <c r="I1168" s="9">
        <v>0</v>
      </c>
      <c r="J1168" s="30">
        <v>9625.92</v>
      </c>
      <c r="K1168" s="9" t="s">
        <v>11</v>
      </c>
      <c r="L1168" s="9" t="s">
        <v>12</v>
      </c>
      <c r="M1168" s="9" t="s">
        <v>41</v>
      </c>
      <c r="N1168" s="11" t="str">
        <f t="shared" si="94"/>
        <v>R1011</v>
      </c>
    </row>
    <row r="1169" spans="1:14" x14ac:dyDescent="0.3">
      <c r="A1169" s="9" t="s">
        <v>1199</v>
      </c>
      <c r="B1169" s="9">
        <v>1998</v>
      </c>
      <c r="C1169" s="13">
        <f t="shared" si="90"/>
        <v>1998</v>
      </c>
      <c r="D1169" s="9" t="s">
        <v>18</v>
      </c>
      <c r="E1169" s="11" t="str">
        <f t="shared" si="91"/>
        <v>Jun</v>
      </c>
      <c r="F1169" s="9">
        <v>23</v>
      </c>
      <c r="G1169" s="14">
        <f t="shared" si="92"/>
        <v>35969</v>
      </c>
      <c r="H1169" s="11">
        <f t="shared" si="93"/>
        <v>24</v>
      </c>
      <c r="I1169" s="9">
        <v>0</v>
      </c>
      <c r="J1169" s="30">
        <v>9628.7900000000009</v>
      </c>
      <c r="K1169" s="9" t="s">
        <v>11</v>
      </c>
      <c r="L1169" s="9" t="s">
        <v>11</v>
      </c>
      <c r="M1169" s="9" t="s">
        <v>534</v>
      </c>
      <c r="N1169" s="11" t="str">
        <f t="shared" si="94"/>
        <v>R1026</v>
      </c>
    </row>
    <row r="1170" spans="1:14" x14ac:dyDescent="0.3">
      <c r="A1170" s="9" t="s">
        <v>1200</v>
      </c>
      <c r="B1170" s="9">
        <v>1979</v>
      </c>
      <c r="C1170" s="13">
        <f t="shared" si="90"/>
        <v>1979</v>
      </c>
      <c r="D1170" s="9" t="s">
        <v>30</v>
      </c>
      <c r="E1170" s="11" t="str">
        <f t="shared" si="91"/>
        <v>Dec</v>
      </c>
      <c r="F1170" s="9">
        <v>19</v>
      </c>
      <c r="G1170" s="14">
        <f t="shared" si="92"/>
        <v>29208</v>
      </c>
      <c r="H1170" s="11">
        <f t="shared" si="93"/>
        <v>43</v>
      </c>
      <c r="I1170" s="9">
        <v>2</v>
      </c>
      <c r="J1170" s="30">
        <v>9630.2999999999993</v>
      </c>
      <c r="K1170" s="9" t="s">
        <v>11</v>
      </c>
      <c r="L1170" s="9" t="s">
        <v>11</v>
      </c>
      <c r="M1170" s="9" t="s">
        <v>299</v>
      </c>
      <c r="N1170" s="11" t="str">
        <f t="shared" si="94"/>
        <v>R1021</v>
      </c>
    </row>
    <row r="1171" spans="1:14" x14ac:dyDescent="0.3">
      <c r="A1171" s="9" t="s">
        <v>1201</v>
      </c>
      <c r="B1171" s="9">
        <v>1972</v>
      </c>
      <c r="C1171" s="13">
        <f t="shared" si="90"/>
        <v>1972</v>
      </c>
      <c r="D1171" s="9" t="s">
        <v>36</v>
      </c>
      <c r="E1171" s="11" t="str">
        <f t="shared" si="91"/>
        <v>Oct</v>
      </c>
      <c r="F1171" s="9">
        <v>23</v>
      </c>
      <c r="G1171" s="14">
        <f t="shared" si="92"/>
        <v>26595</v>
      </c>
      <c r="H1171" s="11">
        <f t="shared" si="93"/>
        <v>50</v>
      </c>
      <c r="I1171" s="9">
        <v>2</v>
      </c>
      <c r="J1171" s="30">
        <v>9630.4</v>
      </c>
      <c r="K1171" s="9" t="s">
        <v>11</v>
      </c>
      <c r="L1171" s="9" t="s">
        <v>11</v>
      </c>
      <c r="M1171" s="9" t="s">
        <v>41</v>
      </c>
      <c r="N1171" s="11" t="str">
        <f t="shared" si="94"/>
        <v>R1011</v>
      </c>
    </row>
    <row r="1172" spans="1:14" x14ac:dyDescent="0.3">
      <c r="A1172" s="9" t="s">
        <v>1202</v>
      </c>
      <c r="B1172" s="9">
        <v>1968</v>
      </c>
      <c r="C1172" s="13">
        <f t="shared" si="90"/>
        <v>1968</v>
      </c>
      <c r="D1172" s="9" t="s">
        <v>18</v>
      </c>
      <c r="E1172" s="11" t="str">
        <f t="shared" si="91"/>
        <v>Jun</v>
      </c>
      <c r="F1172" s="9">
        <v>22</v>
      </c>
      <c r="G1172" s="14">
        <f t="shared" si="92"/>
        <v>25011</v>
      </c>
      <c r="H1172" s="11">
        <f t="shared" si="93"/>
        <v>54</v>
      </c>
      <c r="I1172" s="9">
        <v>0</v>
      </c>
      <c r="J1172" s="30">
        <v>9630.91</v>
      </c>
      <c r="K1172" s="9" t="s">
        <v>12</v>
      </c>
      <c r="L1172" s="9" t="s">
        <v>11</v>
      </c>
      <c r="M1172" s="9" t="s">
        <v>13</v>
      </c>
      <c r="N1172" s="11" t="str">
        <f t="shared" si="94"/>
        <v>R1013</v>
      </c>
    </row>
    <row r="1173" spans="1:14" x14ac:dyDescent="0.3">
      <c r="A1173" s="9" t="s">
        <v>1203</v>
      </c>
      <c r="B1173" s="9">
        <v>1970</v>
      </c>
      <c r="C1173" s="13">
        <f t="shared" si="90"/>
        <v>1970</v>
      </c>
      <c r="D1173" s="9" t="s">
        <v>20</v>
      </c>
      <c r="E1173" s="11" t="str">
        <f t="shared" si="91"/>
        <v>Sep</v>
      </c>
      <c r="F1173" s="9">
        <v>30</v>
      </c>
      <c r="G1173" s="14">
        <f t="shared" si="92"/>
        <v>25841</v>
      </c>
      <c r="H1173" s="11">
        <f t="shared" si="93"/>
        <v>52</v>
      </c>
      <c r="I1173" s="9">
        <v>0</v>
      </c>
      <c r="J1173" s="30">
        <v>9634.5400000000009</v>
      </c>
      <c r="K1173" s="9" t="s">
        <v>11</v>
      </c>
      <c r="L1173" s="9" t="s">
        <v>11</v>
      </c>
      <c r="M1173" s="9" t="s">
        <v>41</v>
      </c>
      <c r="N1173" s="11" t="str">
        <f t="shared" si="94"/>
        <v>R1011</v>
      </c>
    </row>
    <row r="1174" spans="1:14" x14ac:dyDescent="0.3">
      <c r="A1174" s="9" t="s">
        <v>1204</v>
      </c>
      <c r="B1174" s="9">
        <v>1971</v>
      </c>
      <c r="C1174" s="13">
        <f t="shared" si="90"/>
        <v>1971</v>
      </c>
      <c r="D1174" s="9" t="s">
        <v>10</v>
      </c>
      <c r="E1174" s="11" t="str">
        <f t="shared" si="91"/>
        <v>Jul</v>
      </c>
      <c r="F1174" s="9">
        <v>19</v>
      </c>
      <c r="G1174" s="14">
        <f t="shared" si="92"/>
        <v>26133</v>
      </c>
      <c r="H1174" s="11">
        <f t="shared" si="93"/>
        <v>51</v>
      </c>
      <c r="I1174" s="9">
        <v>0</v>
      </c>
      <c r="J1174" s="30">
        <v>9644.25</v>
      </c>
      <c r="K1174" s="9" t="s">
        <v>11</v>
      </c>
      <c r="L1174" s="9" t="s">
        <v>16</v>
      </c>
      <c r="M1174" s="9" t="s">
        <v>23</v>
      </c>
      <c r="N1174" s="11" t="str">
        <f t="shared" si="94"/>
        <v>R1012</v>
      </c>
    </row>
    <row r="1175" spans="1:14" x14ac:dyDescent="0.3">
      <c r="A1175" s="9" t="s">
        <v>1205</v>
      </c>
      <c r="B1175" s="9">
        <v>1974</v>
      </c>
      <c r="C1175" s="13">
        <f t="shared" si="90"/>
        <v>1974</v>
      </c>
      <c r="D1175" s="9" t="s">
        <v>10</v>
      </c>
      <c r="E1175" s="11" t="str">
        <f t="shared" si="91"/>
        <v>Jul</v>
      </c>
      <c r="F1175" s="9">
        <v>8</v>
      </c>
      <c r="G1175" s="14">
        <f t="shared" si="92"/>
        <v>27218</v>
      </c>
      <c r="H1175" s="11">
        <f t="shared" si="93"/>
        <v>48</v>
      </c>
      <c r="I1175" s="9">
        <v>0</v>
      </c>
      <c r="J1175" s="30">
        <v>9653.81</v>
      </c>
      <c r="K1175" s="9" t="s">
        <v>11</v>
      </c>
      <c r="L1175" s="9" t="s">
        <v>11</v>
      </c>
      <c r="M1175" s="9" t="s">
        <v>41</v>
      </c>
      <c r="N1175" s="11" t="str">
        <f t="shared" si="94"/>
        <v>R1011</v>
      </c>
    </row>
    <row r="1176" spans="1:14" x14ac:dyDescent="0.3">
      <c r="A1176" s="9" t="s">
        <v>1206</v>
      </c>
      <c r="B1176" s="9">
        <v>1981</v>
      </c>
      <c r="C1176" s="13">
        <f t="shared" si="90"/>
        <v>1981</v>
      </c>
      <c r="D1176" s="9" t="s">
        <v>34</v>
      </c>
      <c r="E1176" s="11" t="str">
        <f t="shared" si="91"/>
        <v>Aug</v>
      </c>
      <c r="F1176" s="9">
        <v>8</v>
      </c>
      <c r="G1176" s="14">
        <f t="shared" si="92"/>
        <v>29806</v>
      </c>
      <c r="H1176" s="11">
        <f t="shared" si="93"/>
        <v>41</v>
      </c>
      <c r="I1176" s="9">
        <v>1</v>
      </c>
      <c r="J1176" s="30">
        <v>9664.34</v>
      </c>
      <c r="K1176" s="9" t="s">
        <v>11</v>
      </c>
      <c r="L1176" s="9" t="s">
        <v>12</v>
      </c>
      <c r="M1176" s="9" t="s">
        <v>41</v>
      </c>
      <c r="N1176" s="11" t="str">
        <f t="shared" si="94"/>
        <v>R1011</v>
      </c>
    </row>
    <row r="1177" spans="1:14" x14ac:dyDescent="0.3">
      <c r="A1177" s="9" t="s">
        <v>1207</v>
      </c>
      <c r="B1177" s="9">
        <v>1966</v>
      </c>
      <c r="C1177" s="13">
        <f t="shared" si="90"/>
        <v>1966</v>
      </c>
      <c r="D1177" s="9" t="s">
        <v>20</v>
      </c>
      <c r="E1177" s="11" t="str">
        <f t="shared" si="91"/>
        <v>Sep</v>
      </c>
      <c r="F1177" s="9">
        <v>16</v>
      </c>
      <c r="G1177" s="14">
        <f t="shared" si="92"/>
        <v>24366</v>
      </c>
      <c r="H1177" s="11">
        <f t="shared" si="93"/>
        <v>56</v>
      </c>
      <c r="I1177" s="9">
        <v>0</v>
      </c>
      <c r="J1177" s="30">
        <v>9684.2900000000009</v>
      </c>
      <c r="K1177" s="9" t="s">
        <v>12</v>
      </c>
      <c r="L1177" s="9" t="s">
        <v>11</v>
      </c>
      <c r="M1177" s="9" t="s">
        <v>13</v>
      </c>
      <c r="N1177" s="11" t="str">
        <f t="shared" si="94"/>
        <v>R1013</v>
      </c>
    </row>
    <row r="1178" spans="1:14" x14ac:dyDescent="0.3">
      <c r="A1178" s="9" t="s">
        <v>1208</v>
      </c>
      <c r="B1178" s="9">
        <v>1964</v>
      </c>
      <c r="C1178" s="13">
        <f t="shared" si="90"/>
        <v>1964</v>
      </c>
      <c r="D1178" s="9" t="s">
        <v>15</v>
      </c>
      <c r="E1178" s="11" t="str">
        <f t="shared" si="91"/>
        <v>Nov</v>
      </c>
      <c r="F1178" s="9">
        <v>7</v>
      </c>
      <c r="G1178" s="14">
        <f t="shared" si="92"/>
        <v>23688</v>
      </c>
      <c r="H1178" s="11">
        <f t="shared" si="93"/>
        <v>58</v>
      </c>
      <c r="I1178" s="9">
        <v>0</v>
      </c>
      <c r="J1178" s="30">
        <v>9698.42</v>
      </c>
      <c r="K1178" s="9" t="s">
        <v>12</v>
      </c>
      <c r="L1178" s="9" t="s">
        <v>12</v>
      </c>
      <c r="M1178" s="9" t="s">
        <v>13</v>
      </c>
      <c r="N1178" s="11" t="str">
        <f t="shared" si="94"/>
        <v>R1013</v>
      </c>
    </row>
    <row r="1179" spans="1:14" x14ac:dyDescent="0.3">
      <c r="A1179" s="9" t="s">
        <v>1209</v>
      </c>
      <c r="B1179" s="9">
        <v>1977</v>
      </c>
      <c r="C1179" s="13">
        <f t="shared" si="90"/>
        <v>1977</v>
      </c>
      <c r="D1179" s="9" t="s">
        <v>20</v>
      </c>
      <c r="E1179" s="11" t="str">
        <f t="shared" si="91"/>
        <v>Sep</v>
      </c>
      <c r="F1179" s="9">
        <v>19</v>
      </c>
      <c r="G1179" s="14">
        <f t="shared" si="92"/>
        <v>28387</v>
      </c>
      <c r="H1179" s="11">
        <f t="shared" si="93"/>
        <v>45</v>
      </c>
      <c r="I1179" s="9">
        <v>3</v>
      </c>
      <c r="J1179" s="30">
        <v>9704.67</v>
      </c>
      <c r="K1179" s="9" t="s">
        <v>11</v>
      </c>
      <c r="L1179" s="9" t="s">
        <v>12</v>
      </c>
      <c r="M1179" s="9" t="s">
        <v>246</v>
      </c>
      <c r="N1179" s="11" t="str">
        <f t="shared" si="94"/>
        <v>R1024</v>
      </c>
    </row>
    <row r="1180" spans="1:14" x14ac:dyDescent="0.3">
      <c r="A1180" s="9" t="s">
        <v>1210</v>
      </c>
      <c r="B1180" s="9">
        <v>1972</v>
      </c>
      <c r="C1180" s="13">
        <f t="shared" si="90"/>
        <v>1972</v>
      </c>
      <c r="D1180" s="9" t="s">
        <v>10</v>
      </c>
      <c r="E1180" s="11" t="str">
        <f t="shared" si="91"/>
        <v>Jul</v>
      </c>
      <c r="F1180" s="9">
        <v>10</v>
      </c>
      <c r="G1180" s="14">
        <f t="shared" si="92"/>
        <v>26490</v>
      </c>
      <c r="H1180" s="11">
        <f t="shared" si="93"/>
        <v>50</v>
      </c>
      <c r="I1180" s="9">
        <v>0</v>
      </c>
      <c r="J1180" s="30">
        <v>9710.7099999999991</v>
      </c>
      <c r="K1180" s="9" t="s">
        <v>11</v>
      </c>
      <c r="L1180" s="9" t="s">
        <v>16</v>
      </c>
      <c r="M1180" s="9" t="s">
        <v>299</v>
      </c>
      <c r="N1180" s="11" t="str">
        <f t="shared" si="94"/>
        <v>R1021</v>
      </c>
    </row>
    <row r="1181" spans="1:14" x14ac:dyDescent="0.3">
      <c r="A1181" s="9" t="s">
        <v>1211</v>
      </c>
      <c r="B1181" s="9">
        <v>1975</v>
      </c>
      <c r="C1181" s="13">
        <f t="shared" si="90"/>
        <v>1975</v>
      </c>
      <c r="D1181" s="9" t="s">
        <v>18</v>
      </c>
      <c r="E1181" s="11" t="str">
        <f t="shared" si="91"/>
        <v>Jun</v>
      </c>
      <c r="F1181" s="9">
        <v>27</v>
      </c>
      <c r="G1181" s="14">
        <f t="shared" si="92"/>
        <v>27572</v>
      </c>
      <c r="H1181" s="11">
        <f t="shared" si="93"/>
        <v>47</v>
      </c>
      <c r="I1181" s="9">
        <v>2</v>
      </c>
      <c r="J1181" s="30">
        <v>9715.84</v>
      </c>
      <c r="K1181" s="9" t="s">
        <v>11</v>
      </c>
      <c r="L1181" s="9" t="s">
        <v>16</v>
      </c>
      <c r="M1181" s="9" t="s">
        <v>246</v>
      </c>
      <c r="N1181" s="11" t="str">
        <f t="shared" si="94"/>
        <v>R1024</v>
      </c>
    </row>
    <row r="1182" spans="1:14" x14ac:dyDescent="0.3">
      <c r="A1182" s="9" t="s">
        <v>1212</v>
      </c>
      <c r="B1182" s="9">
        <v>1970</v>
      </c>
      <c r="C1182" s="13">
        <f t="shared" si="90"/>
        <v>1970</v>
      </c>
      <c r="D1182" s="9" t="s">
        <v>20</v>
      </c>
      <c r="E1182" s="11" t="str">
        <f t="shared" si="91"/>
        <v>Sep</v>
      </c>
      <c r="F1182" s="9">
        <v>12</v>
      </c>
      <c r="G1182" s="14">
        <f t="shared" si="92"/>
        <v>25823</v>
      </c>
      <c r="H1182" s="11">
        <f t="shared" si="93"/>
        <v>52</v>
      </c>
      <c r="I1182" s="9">
        <v>0</v>
      </c>
      <c r="J1182" s="30">
        <v>9722.77</v>
      </c>
      <c r="K1182" s="9" t="s">
        <v>12</v>
      </c>
      <c r="L1182" s="9" t="s">
        <v>16</v>
      </c>
      <c r="M1182" s="9" t="s">
        <v>167</v>
      </c>
      <c r="N1182" s="11" t="str">
        <f t="shared" si="94"/>
        <v>R1016</v>
      </c>
    </row>
    <row r="1183" spans="1:14" x14ac:dyDescent="0.3">
      <c r="A1183" s="9" t="s">
        <v>1213</v>
      </c>
      <c r="B1183" s="9">
        <v>1970</v>
      </c>
      <c r="C1183" s="13">
        <f t="shared" si="90"/>
        <v>1970</v>
      </c>
      <c r="D1183" s="9" t="s">
        <v>34</v>
      </c>
      <c r="E1183" s="11" t="str">
        <f t="shared" si="91"/>
        <v>Aug</v>
      </c>
      <c r="F1183" s="9">
        <v>18</v>
      </c>
      <c r="G1183" s="14">
        <f t="shared" si="92"/>
        <v>25798</v>
      </c>
      <c r="H1183" s="11">
        <f t="shared" si="93"/>
        <v>52</v>
      </c>
      <c r="I1183" s="9">
        <v>1</v>
      </c>
      <c r="J1183" s="30">
        <v>9724.5300000000007</v>
      </c>
      <c r="K1183" s="9" t="s">
        <v>12</v>
      </c>
      <c r="L1183" s="9" t="s">
        <v>16</v>
      </c>
      <c r="M1183" s="9" t="s">
        <v>41</v>
      </c>
      <c r="N1183" s="11" t="str">
        <f t="shared" si="94"/>
        <v>R1011</v>
      </c>
    </row>
    <row r="1184" spans="1:14" x14ac:dyDescent="0.3">
      <c r="A1184" s="9" t="s">
        <v>1214</v>
      </c>
      <c r="B1184" s="9">
        <v>1970</v>
      </c>
      <c r="C1184" s="13">
        <f t="shared" si="90"/>
        <v>1970</v>
      </c>
      <c r="D1184" s="9" t="s">
        <v>10</v>
      </c>
      <c r="E1184" s="11" t="str">
        <f t="shared" si="91"/>
        <v>Jul</v>
      </c>
      <c r="F1184" s="9">
        <v>4</v>
      </c>
      <c r="G1184" s="14">
        <f t="shared" si="92"/>
        <v>25753</v>
      </c>
      <c r="H1184" s="11">
        <f t="shared" si="93"/>
        <v>52</v>
      </c>
      <c r="I1184" s="9">
        <v>1</v>
      </c>
      <c r="J1184" s="30">
        <v>9748.91</v>
      </c>
      <c r="K1184" s="9" t="s">
        <v>11</v>
      </c>
      <c r="L1184" s="9" t="s">
        <v>16</v>
      </c>
      <c r="M1184" s="9" t="s">
        <v>13</v>
      </c>
      <c r="N1184" s="11" t="str">
        <f t="shared" si="94"/>
        <v>R1013</v>
      </c>
    </row>
    <row r="1185" spans="1:14" x14ac:dyDescent="0.3">
      <c r="A1185" s="9" t="s">
        <v>1215</v>
      </c>
      <c r="B1185" s="9">
        <v>2001</v>
      </c>
      <c r="C1185" s="13">
        <f t="shared" si="90"/>
        <v>2001</v>
      </c>
      <c r="D1185" s="9" t="s">
        <v>10</v>
      </c>
      <c r="E1185" s="11" t="str">
        <f t="shared" si="91"/>
        <v>Jul</v>
      </c>
      <c r="F1185" s="9">
        <v>14</v>
      </c>
      <c r="G1185" s="14">
        <f t="shared" si="92"/>
        <v>37086</v>
      </c>
      <c r="H1185" s="11">
        <f t="shared" si="93"/>
        <v>21</v>
      </c>
      <c r="I1185" s="9">
        <v>0</v>
      </c>
      <c r="J1185" s="30">
        <v>9753.49</v>
      </c>
      <c r="K1185" s="9" t="s">
        <v>11</v>
      </c>
      <c r="L1185" s="9" t="s">
        <v>11</v>
      </c>
      <c r="M1185" s="9" t="s">
        <v>23</v>
      </c>
      <c r="N1185" s="11" t="str">
        <f t="shared" si="94"/>
        <v>R1012</v>
      </c>
    </row>
    <row r="1186" spans="1:14" x14ac:dyDescent="0.3">
      <c r="A1186" s="9" t="s">
        <v>1216</v>
      </c>
      <c r="B1186" s="9">
        <v>1965</v>
      </c>
      <c r="C1186" s="13">
        <f t="shared" si="90"/>
        <v>1965</v>
      </c>
      <c r="D1186" s="9" t="s">
        <v>20</v>
      </c>
      <c r="E1186" s="11" t="str">
        <f t="shared" si="91"/>
        <v>Sep</v>
      </c>
      <c r="F1186" s="9">
        <v>5</v>
      </c>
      <c r="G1186" s="14">
        <f t="shared" si="92"/>
        <v>23990</v>
      </c>
      <c r="H1186" s="11">
        <f t="shared" si="93"/>
        <v>57</v>
      </c>
      <c r="I1186" s="9">
        <v>0</v>
      </c>
      <c r="J1186" s="30">
        <v>9764.08</v>
      </c>
      <c r="K1186" s="9" t="s">
        <v>12</v>
      </c>
      <c r="L1186" s="9" t="s">
        <v>16</v>
      </c>
      <c r="M1186" s="9" t="s">
        <v>23</v>
      </c>
      <c r="N1186" s="11" t="str">
        <f t="shared" si="94"/>
        <v>R1012</v>
      </c>
    </row>
    <row r="1187" spans="1:14" x14ac:dyDescent="0.3">
      <c r="A1187" s="9" t="s">
        <v>1217</v>
      </c>
      <c r="B1187" s="9">
        <v>1973</v>
      </c>
      <c r="C1187" s="13">
        <f t="shared" si="90"/>
        <v>1973</v>
      </c>
      <c r="D1187" s="9" t="s">
        <v>10</v>
      </c>
      <c r="E1187" s="11" t="str">
        <f t="shared" si="91"/>
        <v>Jul</v>
      </c>
      <c r="F1187" s="9">
        <v>7</v>
      </c>
      <c r="G1187" s="14">
        <f t="shared" si="92"/>
        <v>26852</v>
      </c>
      <c r="H1187" s="11">
        <f t="shared" si="93"/>
        <v>49</v>
      </c>
      <c r="I1187" s="9">
        <v>1</v>
      </c>
      <c r="J1187" s="30">
        <v>9778.35</v>
      </c>
      <c r="K1187" s="9" t="s">
        <v>11</v>
      </c>
      <c r="L1187" s="9" t="s">
        <v>11</v>
      </c>
      <c r="M1187" s="9" t="s">
        <v>246</v>
      </c>
      <c r="N1187" s="11" t="str">
        <f t="shared" si="94"/>
        <v>R1024</v>
      </c>
    </row>
    <row r="1188" spans="1:14" x14ac:dyDescent="0.3">
      <c r="A1188" s="9" t="s">
        <v>1218</v>
      </c>
      <c r="B1188" s="9">
        <v>1996</v>
      </c>
      <c r="C1188" s="13">
        <f t="shared" si="90"/>
        <v>1996</v>
      </c>
      <c r="D1188" s="9" t="s">
        <v>34</v>
      </c>
      <c r="E1188" s="11" t="str">
        <f t="shared" si="91"/>
        <v>Aug</v>
      </c>
      <c r="F1188" s="9">
        <v>8</v>
      </c>
      <c r="G1188" s="14">
        <f t="shared" si="92"/>
        <v>35285</v>
      </c>
      <c r="H1188" s="11">
        <f t="shared" si="93"/>
        <v>26</v>
      </c>
      <c r="I1188" s="9">
        <v>0</v>
      </c>
      <c r="J1188" s="30">
        <v>9787.32</v>
      </c>
      <c r="K1188" s="9" t="s">
        <v>11</v>
      </c>
      <c r="L1188" s="9" t="s">
        <v>12</v>
      </c>
      <c r="M1188" s="9" t="s">
        <v>248</v>
      </c>
      <c r="N1188" s="11" t="str">
        <f t="shared" si="94"/>
        <v>R1023</v>
      </c>
    </row>
    <row r="1189" spans="1:14" x14ac:dyDescent="0.3">
      <c r="A1189" s="9" t="s">
        <v>1219</v>
      </c>
      <c r="B1189" s="9">
        <v>1977</v>
      </c>
      <c r="C1189" s="13">
        <f t="shared" si="90"/>
        <v>1977</v>
      </c>
      <c r="D1189" s="9" t="s">
        <v>18</v>
      </c>
      <c r="E1189" s="11" t="str">
        <f t="shared" si="91"/>
        <v>Jun</v>
      </c>
      <c r="F1189" s="9">
        <v>7</v>
      </c>
      <c r="G1189" s="14">
        <f t="shared" si="92"/>
        <v>28283</v>
      </c>
      <c r="H1189" s="11">
        <f t="shared" si="93"/>
        <v>46</v>
      </c>
      <c r="I1189" s="9">
        <v>5</v>
      </c>
      <c r="J1189" s="30">
        <v>9788.8700000000008</v>
      </c>
      <c r="K1189" s="9" t="s">
        <v>12</v>
      </c>
      <c r="L1189" s="9" t="s">
        <v>11</v>
      </c>
      <c r="M1189" s="9" t="s">
        <v>13</v>
      </c>
      <c r="N1189" s="11" t="str">
        <f t="shared" si="94"/>
        <v>R1013</v>
      </c>
    </row>
    <row r="1190" spans="1:14" x14ac:dyDescent="0.3">
      <c r="A1190" s="9" t="s">
        <v>1220</v>
      </c>
      <c r="B1190" s="9">
        <v>1973</v>
      </c>
      <c r="C1190" s="13">
        <f t="shared" si="90"/>
        <v>1973</v>
      </c>
      <c r="D1190" s="9" t="s">
        <v>20</v>
      </c>
      <c r="E1190" s="11" t="str">
        <f t="shared" si="91"/>
        <v>Sep</v>
      </c>
      <c r="F1190" s="9">
        <v>17</v>
      </c>
      <c r="G1190" s="14">
        <f t="shared" si="92"/>
        <v>26924</v>
      </c>
      <c r="H1190" s="11">
        <f t="shared" si="93"/>
        <v>49</v>
      </c>
      <c r="I1190" s="9">
        <v>2</v>
      </c>
      <c r="J1190" s="30">
        <v>9800.89</v>
      </c>
      <c r="K1190" s="9" t="s">
        <v>11</v>
      </c>
      <c r="L1190" s="9" t="s">
        <v>16</v>
      </c>
      <c r="M1190" s="9" t="s">
        <v>13</v>
      </c>
      <c r="N1190" s="11" t="str">
        <f t="shared" si="94"/>
        <v>R1013</v>
      </c>
    </row>
    <row r="1191" spans="1:14" x14ac:dyDescent="0.3">
      <c r="A1191" s="9" t="s">
        <v>1221</v>
      </c>
      <c r="B1191" s="9">
        <v>1972</v>
      </c>
      <c r="C1191" s="13">
        <f t="shared" si="90"/>
        <v>1972</v>
      </c>
      <c r="D1191" s="9" t="s">
        <v>18</v>
      </c>
      <c r="E1191" s="11" t="str">
        <f t="shared" si="91"/>
        <v>Jun</v>
      </c>
      <c r="F1191" s="9">
        <v>28</v>
      </c>
      <c r="G1191" s="14">
        <f t="shared" si="92"/>
        <v>26478</v>
      </c>
      <c r="H1191" s="11">
        <f t="shared" si="93"/>
        <v>50</v>
      </c>
      <c r="I1191" s="9">
        <v>0</v>
      </c>
      <c r="J1191" s="30">
        <v>9819.25</v>
      </c>
      <c r="K1191" s="9" t="s">
        <v>11</v>
      </c>
      <c r="L1191" s="9" t="s">
        <v>11</v>
      </c>
      <c r="M1191" s="9" t="s">
        <v>299</v>
      </c>
      <c r="N1191" s="11" t="str">
        <f t="shared" si="94"/>
        <v>R1021</v>
      </c>
    </row>
    <row r="1192" spans="1:14" x14ac:dyDescent="0.3">
      <c r="A1192" s="9" t="s">
        <v>1222</v>
      </c>
      <c r="B1192" s="9">
        <v>1972</v>
      </c>
      <c r="C1192" s="13">
        <f t="shared" si="90"/>
        <v>1972</v>
      </c>
      <c r="D1192" s="9" t="s">
        <v>20</v>
      </c>
      <c r="E1192" s="11" t="str">
        <f t="shared" si="91"/>
        <v>Sep</v>
      </c>
      <c r="F1192" s="9">
        <v>26</v>
      </c>
      <c r="G1192" s="14">
        <f t="shared" si="92"/>
        <v>26568</v>
      </c>
      <c r="H1192" s="11">
        <f t="shared" si="93"/>
        <v>50</v>
      </c>
      <c r="I1192" s="9">
        <v>0</v>
      </c>
      <c r="J1192" s="30">
        <v>9836.2099999999991</v>
      </c>
      <c r="K1192" s="9" t="s">
        <v>11</v>
      </c>
      <c r="L1192" s="9" t="s">
        <v>12</v>
      </c>
      <c r="M1192" s="9" t="s">
        <v>299</v>
      </c>
      <c r="N1192" s="11" t="str">
        <f t="shared" si="94"/>
        <v>R1021</v>
      </c>
    </row>
    <row r="1193" spans="1:14" x14ac:dyDescent="0.3">
      <c r="A1193" s="9" t="s">
        <v>1223</v>
      </c>
      <c r="B1193" s="9">
        <v>1992</v>
      </c>
      <c r="C1193" s="13">
        <f t="shared" si="90"/>
        <v>1992</v>
      </c>
      <c r="D1193" s="9" t="s">
        <v>34</v>
      </c>
      <c r="E1193" s="11" t="str">
        <f t="shared" si="91"/>
        <v>Aug</v>
      </c>
      <c r="F1193" s="9">
        <v>13</v>
      </c>
      <c r="G1193" s="14">
        <f t="shared" si="92"/>
        <v>33829</v>
      </c>
      <c r="H1193" s="11">
        <f t="shared" si="93"/>
        <v>30</v>
      </c>
      <c r="I1193" s="9">
        <v>0</v>
      </c>
      <c r="J1193" s="30">
        <v>9844.4500000000007</v>
      </c>
      <c r="K1193" s="9" t="s">
        <v>11</v>
      </c>
      <c r="L1193" s="9" t="s">
        <v>16</v>
      </c>
      <c r="M1193" s="9" t="s">
        <v>23</v>
      </c>
      <c r="N1193" s="11" t="str">
        <f t="shared" si="94"/>
        <v>R1012</v>
      </c>
    </row>
    <row r="1194" spans="1:14" x14ac:dyDescent="0.3">
      <c r="A1194" s="9" t="s">
        <v>1224</v>
      </c>
      <c r="B1194" s="9">
        <v>1968</v>
      </c>
      <c r="C1194" s="13">
        <f t="shared" si="90"/>
        <v>1968</v>
      </c>
      <c r="D1194" s="9" t="s">
        <v>15</v>
      </c>
      <c r="E1194" s="11" t="str">
        <f t="shared" si="91"/>
        <v>Nov</v>
      </c>
      <c r="F1194" s="9">
        <v>4</v>
      </c>
      <c r="G1194" s="14">
        <f t="shared" si="92"/>
        <v>25146</v>
      </c>
      <c r="H1194" s="11">
        <f t="shared" si="93"/>
        <v>54</v>
      </c>
      <c r="I1194" s="9">
        <v>0</v>
      </c>
      <c r="J1194" s="30">
        <v>9850.43</v>
      </c>
      <c r="K1194" s="9" t="s">
        <v>12</v>
      </c>
      <c r="L1194" s="9" t="s">
        <v>12</v>
      </c>
      <c r="M1194" s="9" t="s">
        <v>41</v>
      </c>
      <c r="N1194" s="11" t="str">
        <f t="shared" si="94"/>
        <v>R1011</v>
      </c>
    </row>
    <row r="1195" spans="1:14" x14ac:dyDescent="0.3">
      <c r="A1195" s="9" t="s">
        <v>1225</v>
      </c>
      <c r="B1195" s="9">
        <v>1971</v>
      </c>
      <c r="C1195" s="13">
        <f t="shared" si="90"/>
        <v>1971</v>
      </c>
      <c r="D1195" s="9" t="s">
        <v>36</v>
      </c>
      <c r="E1195" s="11" t="str">
        <f t="shared" si="91"/>
        <v>Oct</v>
      </c>
      <c r="F1195" s="9">
        <v>23</v>
      </c>
      <c r="G1195" s="14">
        <f t="shared" si="92"/>
        <v>26229</v>
      </c>
      <c r="H1195" s="11">
        <f t="shared" si="93"/>
        <v>51</v>
      </c>
      <c r="I1195" s="9">
        <v>1</v>
      </c>
      <c r="J1195" s="30">
        <v>9855.1299999999992</v>
      </c>
      <c r="K1195" s="9" t="s">
        <v>11</v>
      </c>
      <c r="L1195" s="9" t="s">
        <v>12</v>
      </c>
      <c r="M1195" s="9" t="s">
        <v>13</v>
      </c>
      <c r="N1195" s="11" t="str">
        <f t="shared" si="94"/>
        <v>R1013</v>
      </c>
    </row>
    <row r="1196" spans="1:14" x14ac:dyDescent="0.3">
      <c r="A1196" s="9" t="s">
        <v>1226</v>
      </c>
      <c r="B1196" s="9">
        <v>1971</v>
      </c>
      <c r="C1196" s="13">
        <f t="shared" si="90"/>
        <v>1971</v>
      </c>
      <c r="D1196" s="9" t="s">
        <v>10</v>
      </c>
      <c r="E1196" s="11" t="str">
        <f t="shared" si="91"/>
        <v>Jul</v>
      </c>
      <c r="F1196" s="9">
        <v>17</v>
      </c>
      <c r="G1196" s="14">
        <f t="shared" si="92"/>
        <v>26131</v>
      </c>
      <c r="H1196" s="11">
        <f t="shared" si="93"/>
        <v>51</v>
      </c>
      <c r="I1196" s="9">
        <v>1</v>
      </c>
      <c r="J1196" s="30">
        <v>9861.0300000000007</v>
      </c>
      <c r="K1196" s="9" t="s">
        <v>11</v>
      </c>
      <c r="L1196" s="9" t="s">
        <v>11</v>
      </c>
      <c r="M1196" s="9" t="s">
        <v>41</v>
      </c>
      <c r="N1196" s="11" t="str">
        <f t="shared" si="94"/>
        <v>R1011</v>
      </c>
    </row>
    <row r="1197" spans="1:14" x14ac:dyDescent="0.3">
      <c r="A1197" s="9" t="s">
        <v>1227</v>
      </c>
      <c r="B1197" s="9">
        <v>1969</v>
      </c>
      <c r="C1197" s="13">
        <f t="shared" si="90"/>
        <v>1969</v>
      </c>
      <c r="D1197" s="9" t="s">
        <v>36</v>
      </c>
      <c r="E1197" s="11" t="str">
        <f t="shared" si="91"/>
        <v>Oct</v>
      </c>
      <c r="F1197" s="9">
        <v>20</v>
      </c>
      <c r="G1197" s="14">
        <f t="shared" si="92"/>
        <v>25496</v>
      </c>
      <c r="H1197" s="11">
        <f t="shared" si="93"/>
        <v>53</v>
      </c>
      <c r="I1197" s="9">
        <v>0</v>
      </c>
      <c r="J1197" s="30">
        <v>9863.4699999999993</v>
      </c>
      <c r="K1197" s="9" t="s">
        <v>12</v>
      </c>
      <c r="L1197" s="9" t="s">
        <v>12</v>
      </c>
      <c r="M1197" s="9" t="s">
        <v>23</v>
      </c>
      <c r="N1197" s="11" t="str">
        <f t="shared" si="94"/>
        <v>R1012</v>
      </c>
    </row>
    <row r="1198" spans="1:14" x14ac:dyDescent="0.3">
      <c r="A1198" s="9" t="s">
        <v>1228</v>
      </c>
      <c r="B1198" s="9">
        <v>1971</v>
      </c>
      <c r="C1198" s="13">
        <f t="shared" si="90"/>
        <v>1971</v>
      </c>
      <c r="D1198" s="9" t="s">
        <v>15</v>
      </c>
      <c r="E1198" s="11" t="str">
        <f t="shared" si="91"/>
        <v>Nov</v>
      </c>
      <c r="F1198" s="9">
        <v>9</v>
      </c>
      <c r="G1198" s="14">
        <f t="shared" si="92"/>
        <v>26246</v>
      </c>
      <c r="H1198" s="11">
        <f t="shared" si="93"/>
        <v>51</v>
      </c>
      <c r="I1198" s="9">
        <v>0</v>
      </c>
      <c r="J1198" s="30">
        <v>9866.2999999999993</v>
      </c>
      <c r="K1198" s="9" t="s">
        <v>11</v>
      </c>
      <c r="L1198" s="9" t="s">
        <v>12</v>
      </c>
      <c r="M1198" s="9" t="s">
        <v>246</v>
      </c>
      <c r="N1198" s="11" t="str">
        <f t="shared" si="94"/>
        <v>R1024</v>
      </c>
    </row>
    <row r="1199" spans="1:14" x14ac:dyDescent="0.3">
      <c r="A1199" s="9" t="s">
        <v>1229</v>
      </c>
      <c r="B1199" s="9">
        <v>1969</v>
      </c>
      <c r="C1199" s="13">
        <f t="shared" si="90"/>
        <v>1969</v>
      </c>
      <c r="D1199" s="9" t="s">
        <v>34</v>
      </c>
      <c r="E1199" s="11" t="str">
        <f t="shared" si="91"/>
        <v>Aug</v>
      </c>
      <c r="F1199" s="9">
        <v>13</v>
      </c>
      <c r="G1199" s="14">
        <f t="shared" si="92"/>
        <v>25428</v>
      </c>
      <c r="H1199" s="11">
        <f t="shared" si="93"/>
        <v>53</v>
      </c>
      <c r="I1199" s="9">
        <v>0</v>
      </c>
      <c r="J1199" s="30">
        <v>9869.81</v>
      </c>
      <c r="K1199" s="9" t="s">
        <v>12</v>
      </c>
      <c r="L1199" s="9" t="s">
        <v>12</v>
      </c>
      <c r="M1199" s="9" t="s">
        <v>23</v>
      </c>
      <c r="N1199" s="11" t="str">
        <f t="shared" si="94"/>
        <v>R1012</v>
      </c>
    </row>
    <row r="1200" spans="1:14" x14ac:dyDescent="0.3">
      <c r="A1200" s="9" t="s">
        <v>1230</v>
      </c>
      <c r="B1200" s="9">
        <v>1998</v>
      </c>
      <c r="C1200" s="13">
        <f t="shared" si="90"/>
        <v>1998</v>
      </c>
      <c r="D1200" s="9" t="s">
        <v>10</v>
      </c>
      <c r="E1200" s="11" t="str">
        <f t="shared" si="91"/>
        <v>Jul</v>
      </c>
      <c r="F1200" s="9">
        <v>6</v>
      </c>
      <c r="G1200" s="14">
        <f t="shared" si="92"/>
        <v>35982</v>
      </c>
      <c r="H1200" s="11">
        <f t="shared" si="93"/>
        <v>24</v>
      </c>
      <c r="I1200" s="9">
        <v>0</v>
      </c>
      <c r="J1200" s="30">
        <v>9870.59</v>
      </c>
      <c r="K1200" s="9" t="s">
        <v>11</v>
      </c>
      <c r="L1200" s="9" t="s">
        <v>11</v>
      </c>
      <c r="M1200" s="9" t="s">
        <v>248</v>
      </c>
      <c r="N1200" s="11" t="str">
        <f t="shared" si="94"/>
        <v>R1023</v>
      </c>
    </row>
    <row r="1201" spans="1:14" x14ac:dyDescent="0.3">
      <c r="A1201" s="9" t="s">
        <v>1231</v>
      </c>
      <c r="B1201" s="9">
        <v>1971</v>
      </c>
      <c r="C1201" s="13">
        <f t="shared" si="90"/>
        <v>1971</v>
      </c>
      <c r="D1201" s="9" t="s">
        <v>30</v>
      </c>
      <c r="E1201" s="11" t="str">
        <f t="shared" si="91"/>
        <v>Dec</v>
      </c>
      <c r="F1201" s="9">
        <v>22</v>
      </c>
      <c r="G1201" s="14">
        <f t="shared" si="92"/>
        <v>26289</v>
      </c>
      <c r="H1201" s="11">
        <f t="shared" si="93"/>
        <v>51</v>
      </c>
      <c r="I1201" s="9">
        <v>1</v>
      </c>
      <c r="J1201" s="30">
        <v>9872.7000000000007</v>
      </c>
      <c r="K1201" s="9" t="s">
        <v>11</v>
      </c>
      <c r="L1201" s="9" t="s">
        <v>11</v>
      </c>
      <c r="M1201" s="9" t="s">
        <v>41</v>
      </c>
      <c r="N1201" s="11" t="str">
        <f t="shared" si="94"/>
        <v>R1011</v>
      </c>
    </row>
    <row r="1202" spans="1:14" x14ac:dyDescent="0.3">
      <c r="A1202" s="9" t="s">
        <v>1232</v>
      </c>
      <c r="B1202" s="9">
        <v>1971</v>
      </c>
      <c r="C1202" s="13">
        <f t="shared" si="90"/>
        <v>1971</v>
      </c>
      <c r="D1202" s="9" t="s">
        <v>10</v>
      </c>
      <c r="E1202" s="11" t="str">
        <f t="shared" si="91"/>
        <v>Jul</v>
      </c>
      <c r="F1202" s="9">
        <v>3</v>
      </c>
      <c r="G1202" s="14">
        <f t="shared" si="92"/>
        <v>26117</v>
      </c>
      <c r="H1202" s="11">
        <f t="shared" si="93"/>
        <v>51</v>
      </c>
      <c r="I1202" s="9">
        <v>0</v>
      </c>
      <c r="J1202" s="30">
        <v>9875.68</v>
      </c>
      <c r="K1202" s="9" t="s">
        <v>11</v>
      </c>
      <c r="L1202" s="9" t="s">
        <v>12</v>
      </c>
      <c r="M1202" s="9" t="s">
        <v>246</v>
      </c>
      <c r="N1202" s="11" t="str">
        <f t="shared" si="94"/>
        <v>R1024</v>
      </c>
    </row>
    <row r="1203" spans="1:14" x14ac:dyDescent="0.3">
      <c r="A1203" s="9" t="s">
        <v>1233</v>
      </c>
      <c r="B1203" s="9">
        <v>1971</v>
      </c>
      <c r="C1203" s="13">
        <f t="shared" si="90"/>
        <v>1971</v>
      </c>
      <c r="D1203" s="9" t="s">
        <v>36</v>
      </c>
      <c r="E1203" s="11" t="str">
        <f t="shared" si="91"/>
        <v>Oct</v>
      </c>
      <c r="F1203" s="9">
        <v>3</v>
      </c>
      <c r="G1203" s="14">
        <f t="shared" si="92"/>
        <v>26209</v>
      </c>
      <c r="H1203" s="11">
        <f t="shared" si="93"/>
        <v>51</v>
      </c>
      <c r="I1203" s="9">
        <v>1</v>
      </c>
      <c r="J1203" s="30">
        <v>9877.61</v>
      </c>
      <c r="K1203" s="9" t="s">
        <v>11</v>
      </c>
      <c r="L1203" s="9" t="s">
        <v>16</v>
      </c>
      <c r="M1203" s="9" t="s">
        <v>13</v>
      </c>
      <c r="N1203" s="11" t="str">
        <f t="shared" si="94"/>
        <v>R1013</v>
      </c>
    </row>
    <row r="1204" spans="1:14" x14ac:dyDescent="0.3">
      <c r="A1204" s="9" t="s">
        <v>1234</v>
      </c>
      <c r="B1204" s="9">
        <v>1971</v>
      </c>
      <c r="C1204" s="13">
        <f t="shared" si="90"/>
        <v>1971</v>
      </c>
      <c r="D1204" s="9" t="s">
        <v>15</v>
      </c>
      <c r="E1204" s="11" t="str">
        <f t="shared" si="91"/>
        <v>Nov</v>
      </c>
      <c r="F1204" s="9">
        <v>8</v>
      </c>
      <c r="G1204" s="14">
        <f t="shared" si="92"/>
        <v>26245</v>
      </c>
      <c r="H1204" s="11">
        <f t="shared" si="93"/>
        <v>51</v>
      </c>
      <c r="I1204" s="9">
        <v>1</v>
      </c>
      <c r="J1204" s="30">
        <v>9880.07</v>
      </c>
      <c r="K1204" s="9" t="s">
        <v>11</v>
      </c>
      <c r="L1204" s="9" t="s">
        <v>12</v>
      </c>
      <c r="M1204" s="9" t="s">
        <v>41</v>
      </c>
      <c r="N1204" s="11" t="str">
        <f t="shared" si="94"/>
        <v>R1011</v>
      </c>
    </row>
    <row r="1205" spans="1:14" x14ac:dyDescent="0.3">
      <c r="A1205" s="9" t="s">
        <v>1235</v>
      </c>
      <c r="B1205" s="9">
        <v>1966</v>
      </c>
      <c r="C1205" s="13">
        <f t="shared" si="90"/>
        <v>1966</v>
      </c>
      <c r="D1205" s="9" t="s">
        <v>15</v>
      </c>
      <c r="E1205" s="11" t="str">
        <f t="shared" si="91"/>
        <v>Nov</v>
      </c>
      <c r="F1205" s="9">
        <v>5</v>
      </c>
      <c r="G1205" s="14">
        <f t="shared" si="92"/>
        <v>24416</v>
      </c>
      <c r="H1205" s="11">
        <f t="shared" si="93"/>
        <v>56</v>
      </c>
      <c r="I1205" s="9">
        <v>0</v>
      </c>
      <c r="J1205" s="30">
        <v>9890.23</v>
      </c>
      <c r="K1205" s="9" t="s">
        <v>12</v>
      </c>
      <c r="L1205" s="9" t="s">
        <v>12</v>
      </c>
      <c r="M1205" s="9" t="s">
        <v>13</v>
      </c>
      <c r="N1205" s="11" t="str">
        <f t="shared" si="94"/>
        <v>R1013</v>
      </c>
    </row>
    <row r="1206" spans="1:14" x14ac:dyDescent="0.3">
      <c r="A1206" s="9" t="s">
        <v>1236</v>
      </c>
      <c r="B1206" s="9">
        <v>1996</v>
      </c>
      <c r="C1206" s="13">
        <f t="shared" si="90"/>
        <v>1996</v>
      </c>
      <c r="D1206" s="9" t="s">
        <v>10</v>
      </c>
      <c r="E1206" s="11" t="str">
        <f t="shared" si="91"/>
        <v>Jul</v>
      </c>
      <c r="F1206" s="9">
        <v>8</v>
      </c>
      <c r="G1206" s="14">
        <f t="shared" si="92"/>
        <v>35254</v>
      </c>
      <c r="H1206" s="11">
        <f t="shared" si="93"/>
        <v>26</v>
      </c>
      <c r="I1206" s="9">
        <v>0</v>
      </c>
      <c r="J1206" s="30">
        <v>9894.69</v>
      </c>
      <c r="K1206" s="9" t="s">
        <v>11</v>
      </c>
      <c r="L1206" s="9" t="s">
        <v>12</v>
      </c>
      <c r="M1206" s="9" t="s">
        <v>23</v>
      </c>
      <c r="N1206" s="11" t="str">
        <f t="shared" si="94"/>
        <v>R1012</v>
      </c>
    </row>
    <row r="1207" spans="1:14" x14ac:dyDescent="0.3">
      <c r="A1207" s="9" t="s">
        <v>1237</v>
      </c>
      <c r="B1207" s="9">
        <v>1962</v>
      </c>
      <c r="C1207" s="13">
        <f t="shared" si="90"/>
        <v>1962</v>
      </c>
      <c r="D1207" s="9" t="s">
        <v>34</v>
      </c>
      <c r="E1207" s="11" t="str">
        <f t="shared" si="91"/>
        <v>Aug</v>
      </c>
      <c r="F1207" s="9">
        <v>17</v>
      </c>
      <c r="G1207" s="14">
        <f t="shared" si="92"/>
        <v>22875</v>
      </c>
      <c r="H1207" s="11">
        <f t="shared" si="93"/>
        <v>60</v>
      </c>
      <c r="I1207" s="9">
        <v>0</v>
      </c>
      <c r="J1207" s="30">
        <v>9907.83</v>
      </c>
      <c r="K1207" s="9" t="s">
        <v>12</v>
      </c>
      <c r="L1207" s="9" t="s">
        <v>11</v>
      </c>
      <c r="M1207" s="9" t="s">
        <v>13</v>
      </c>
      <c r="N1207" s="11" t="str">
        <f t="shared" si="94"/>
        <v>R1013</v>
      </c>
    </row>
    <row r="1208" spans="1:14" x14ac:dyDescent="0.3">
      <c r="A1208" s="9" t="s">
        <v>1238</v>
      </c>
      <c r="B1208" s="9">
        <v>1972</v>
      </c>
      <c r="C1208" s="13">
        <f t="shared" si="90"/>
        <v>1972</v>
      </c>
      <c r="D1208" s="9" t="s">
        <v>20</v>
      </c>
      <c r="E1208" s="11" t="str">
        <f t="shared" si="91"/>
        <v>Sep</v>
      </c>
      <c r="F1208" s="9">
        <v>14</v>
      </c>
      <c r="G1208" s="14">
        <f t="shared" si="92"/>
        <v>26556</v>
      </c>
      <c r="H1208" s="11">
        <f t="shared" si="93"/>
        <v>50</v>
      </c>
      <c r="I1208" s="9">
        <v>1</v>
      </c>
      <c r="J1208" s="30">
        <v>9910.36</v>
      </c>
      <c r="K1208" s="9" t="s">
        <v>11</v>
      </c>
      <c r="L1208" s="9" t="s">
        <v>12</v>
      </c>
      <c r="M1208" s="9" t="s">
        <v>23</v>
      </c>
      <c r="N1208" s="11" t="str">
        <f t="shared" si="94"/>
        <v>R1012</v>
      </c>
    </row>
    <row r="1209" spans="1:14" x14ac:dyDescent="0.3">
      <c r="A1209" s="9" t="s">
        <v>1239</v>
      </c>
      <c r="B1209" s="9">
        <v>1985</v>
      </c>
      <c r="C1209" s="13">
        <f t="shared" si="90"/>
        <v>1985</v>
      </c>
      <c r="D1209" s="9" t="s">
        <v>34</v>
      </c>
      <c r="E1209" s="11" t="str">
        <f t="shared" si="91"/>
        <v>Aug</v>
      </c>
      <c r="F1209" s="9">
        <v>19</v>
      </c>
      <c r="G1209" s="14">
        <f t="shared" si="92"/>
        <v>31278</v>
      </c>
      <c r="H1209" s="11">
        <f t="shared" si="93"/>
        <v>37</v>
      </c>
      <c r="I1209" s="9">
        <v>3</v>
      </c>
      <c r="J1209" s="30">
        <v>9930.64</v>
      </c>
      <c r="K1209" s="9" t="s">
        <v>11</v>
      </c>
      <c r="L1209" s="9" t="s">
        <v>12</v>
      </c>
      <c r="M1209" s="9" t="s">
        <v>199</v>
      </c>
      <c r="N1209" s="11" t="str">
        <f t="shared" si="94"/>
        <v>R1025</v>
      </c>
    </row>
    <row r="1210" spans="1:14" x14ac:dyDescent="0.3">
      <c r="A1210" s="9" t="s">
        <v>1240</v>
      </c>
      <c r="B1210" s="9">
        <v>1983</v>
      </c>
      <c r="C1210" s="13">
        <f t="shared" si="90"/>
        <v>1983</v>
      </c>
      <c r="D1210" s="9" t="s">
        <v>30</v>
      </c>
      <c r="E1210" s="11" t="str">
        <f t="shared" si="91"/>
        <v>Dec</v>
      </c>
      <c r="F1210" s="9">
        <v>3</v>
      </c>
      <c r="G1210" s="14">
        <f t="shared" si="92"/>
        <v>30653</v>
      </c>
      <c r="H1210" s="11">
        <f t="shared" si="93"/>
        <v>39</v>
      </c>
      <c r="I1210" s="9">
        <v>3</v>
      </c>
      <c r="J1210" s="30">
        <v>9931.9599999999991</v>
      </c>
      <c r="K1210" s="9" t="s">
        <v>11</v>
      </c>
      <c r="L1210" s="9" t="s">
        <v>11</v>
      </c>
      <c r="M1210" s="9" t="s">
        <v>23</v>
      </c>
      <c r="N1210" s="11" t="str">
        <f t="shared" si="94"/>
        <v>R1012</v>
      </c>
    </row>
    <row r="1211" spans="1:14" x14ac:dyDescent="0.3">
      <c r="A1211" s="9" t="s">
        <v>1241</v>
      </c>
      <c r="B1211" s="9">
        <v>1964</v>
      </c>
      <c r="C1211" s="13">
        <f t="shared" si="90"/>
        <v>1964</v>
      </c>
      <c r="D1211" s="9" t="s">
        <v>20</v>
      </c>
      <c r="E1211" s="11" t="str">
        <f t="shared" si="91"/>
        <v>Sep</v>
      </c>
      <c r="F1211" s="9">
        <v>11</v>
      </c>
      <c r="G1211" s="14">
        <f t="shared" si="92"/>
        <v>23631</v>
      </c>
      <c r="H1211" s="11">
        <f t="shared" si="93"/>
        <v>58</v>
      </c>
      <c r="I1211" s="9">
        <v>0</v>
      </c>
      <c r="J1211" s="30">
        <v>9933.44</v>
      </c>
      <c r="K1211" s="9" t="s">
        <v>12</v>
      </c>
      <c r="L1211" s="9" t="s">
        <v>12</v>
      </c>
      <c r="M1211" s="9" t="s">
        <v>13</v>
      </c>
      <c r="N1211" s="11" t="str">
        <f t="shared" si="94"/>
        <v>R1013</v>
      </c>
    </row>
    <row r="1212" spans="1:14" x14ac:dyDescent="0.3">
      <c r="A1212" s="9" t="s">
        <v>1242</v>
      </c>
      <c r="B1212" s="9">
        <v>1971</v>
      </c>
      <c r="C1212" s="13">
        <f t="shared" si="90"/>
        <v>1971</v>
      </c>
      <c r="D1212" s="9" t="s">
        <v>30</v>
      </c>
      <c r="E1212" s="11" t="str">
        <f t="shared" si="91"/>
        <v>Dec</v>
      </c>
      <c r="F1212" s="9">
        <v>26</v>
      </c>
      <c r="G1212" s="14">
        <f t="shared" si="92"/>
        <v>26293</v>
      </c>
      <c r="H1212" s="11">
        <f t="shared" si="93"/>
        <v>51</v>
      </c>
      <c r="I1212" s="9">
        <v>1</v>
      </c>
      <c r="J1212" s="30">
        <v>9957.7199999999993</v>
      </c>
      <c r="K1212" s="9" t="s">
        <v>11</v>
      </c>
      <c r="L1212" s="9" t="s">
        <v>12</v>
      </c>
      <c r="M1212" s="9" t="s">
        <v>169</v>
      </c>
      <c r="N1212" s="11" t="str">
        <f t="shared" si="94"/>
        <v>R1018</v>
      </c>
    </row>
    <row r="1213" spans="1:14" x14ac:dyDescent="0.3">
      <c r="A1213" s="9" t="s">
        <v>1243</v>
      </c>
      <c r="B1213" s="9">
        <v>1971</v>
      </c>
      <c r="C1213" s="13">
        <f t="shared" si="90"/>
        <v>1971</v>
      </c>
      <c r="D1213" s="9" t="s">
        <v>36</v>
      </c>
      <c r="E1213" s="11" t="str">
        <f t="shared" si="91"/>
        <v>Oct</v>
      </c>
      <c r="F1213" s="9">
        <v>6</v>
      </c>
      <c r="G1213" s="14">
        <f t="shared" si="92"/>
        <v>26212</v>
      </c>
      <c r="H1213" s="11">
        <f t="shared" si="93"/>
        <v>51</v>
      </c>
      <c r="I1213" s="9">
        <v>1</v>
      </c>
      <c r="J1213" s="30">
        <v>9964.06</v>
      </c>
      <c r="K1213" s="9" t="s">
        <v>11</v>
      </c>
      <c r="L1213" s="9" t="s">
        <v>11</v>
      </c>
      <c r="M1213" s="9" t="s">
        <v>165</v>
      </c>
      <c r="N1213" s="11" t="str">
        <f t="shared" si="94"/>
        <v>R1019</v>
      </c>
    </row>
    <row r="1214" spans="1:14" x14ac:dyDescent="0.3">
      <c r="A1214" s="9" t="s">
        <v>1244</v>
      </c>
      <c r="B1214" s="9">
        <v>1970</v>
      </c>
      <c r="C1214" s="13">
        <f t="shared" si="90"/>
        <v>1970</v>
      </c>
      <c r="D1214" s="9" t="s">
        <v>34</v>
      </c>
      <c r="E1214" s="11" t="str">
        <f t="shared" si="91"/>
        <v>Aug</v>
      </c>
      <c r="F1214" s="9">
        <v>11</v>
      </c>
      <c r="G1214" s="14">
        <f t="shared" si="92"/>
        <v>25791</v>
      </c>
      <c r="H1214" s="11">
        <f t="shared" si="93"/>
        <v>52</v>
      </c>
      <c r="I1214" s="9">
        <v>0</v>
      </c>
      <c r="J1214" s="30">
        <v>9991.0400000000009</v>
      </c>
      <c r="K1214" s="9" t="s">
        <v>11</v>
      </c>
      <c r="L1214" s="9" t="s">
        <v>12</v>
      </c>
      <c r="M1214" s="9" t="s">
        <v>23</v>
      </c>
      <c r="N1214" s="11" t="str">
        <f t="shared" si="94"/>
        <v>R1012</v>
      </c>
    </row>
    <row r="1215" spans="1:14" x14ac:dyDescent="0.3">
      <c r="A1215" s="9" t="s">
        <v>1245</v>
      </c>
      <c r="B1215" s="9">
        <v>1988</v>
      </c>
      <c r="C1215" s="13">
        <f t="shared" si="90"/>
        <v>1988</v>
      </c>
      <c r="D1215" s="9" t="s">
        <v>10</v>
      </c>
      <c r="E1215" s="11" t="str">
        <f t="shared" si="91"/>
        <v>Jul</v>
      </c>
      <c r="F1215" s="9">
        <v>3</v>
      </c>
      <c r="G1215" s="14">
        <f t="shared" si="92"/>
        <v>32327</v>
      </c>
      <c r="H1215" s="11">
        <f t="shared" si="93"/>
        <v>34</v>
      </c>
      <c r="I1215" s="9">
        <v>3</v>
      </c>
      <c r="J1215" s="30">
        <v>10011.44</v>
      </c>
      <c r="K1215" s="9" t="s">
        <v>12</v>
      </c>
      <c r="L1215" s="9" t="s">
        <v>12</v>
      </c>
      <c r="M1215" s="9" t="s">
        <v>534</v>
      </c>
      <c r="N1215" s="11" t="str">
        <f t="shared" si="94"/>
        <v>R1026</v>
      </c>
    </row>
    <row r="1216" spans="1:14" x14ac:dyDescent="0.3">
      <c r="A1216" s="9" t="s">
        <v>1246</v>
      </c>
      <c r="B1216" s="9">
        <v>1979</v>
      </c>
      <c r="C1216" s="13">
        <f t="shared" si="90"/>
        <v>1979</v>
      </c>
      <c r="D1216" s="9" t="s">
        <v>30</v>
      </c>
      <c r="E1216" s="11" t="str">
        <f t="shared" si="91"/>
        <v>Dec</v>
      </c>
      <c r="F1216" s="9">
        <v>28</v>
      </c>
      <c r="G1216" s="14">
        <f t="shared" si="92"/>
        <v>29217</v>
      </c>
      <c r="H1216" s="11">
        <f t="shared" si="93"/>
        <v>43</v>
      </c>
      <c r="I1216" s="9">
        <v>2</v>
      </c>
      <c r="J1216" s="30">
        <v>10027.15</v>
      </c>
      <c r="K1216" s="9" t="s">
        <v>12</v>
      </c>
      <c r="L1216" s="9" t="s">
        <v>16</v>
      </c>
      <c r="M1216" s="9" t="s">
        <v>299</v>
      </c>
      <c r="N1216" s="11" t="str">
        <f t="shared" si="94"/>
        <v>R1021</v>
      </c>
    </row>
    <row r="1217" spans="1:14" x14ac:dyDescent="0.3">
      <c r="A1217" s="9" t="s">
        <v>1247</v>
      </c>
      <c r="B1217" s="9">
        <v>1974</v>
      </c>
      <c r="C1217" s="13">
        <f t="shared" si="90"/>
        <v>1974</v>
      </c>
      <c r="D1217" s="9" t="s">
        <v>34</v>
      </c>
      <c r="E1217" s="11" t="str">
        <f t="shared" si="91"/>
        <v>Aug</v>
      </c>
      <c r="F1217" s="9">
        <v>30</v>
      </c>
      <c r="G1217" s="14">
        <f t="shared" si="92"/>
        <v>27271</v>
      </c>
      <c r="H1217" s="11">
        <f t="shared" si="93"/>
        <v>48</v>
      </c>
      <c r="I1217" s="9">
        <v>2</v>
      </c>
      <c r="J1217" s="30">
        <v>10043.25</v>
      </c>
      <c r="K1217" s="9" t="s">
        <v>12</v>
      </c>
      <c r="L1217" s="9" t="s">
        <v>11</v>
      </c>
      <c r="M1217" s="9" t="s">
        <v>246</v>
      </c>
      <c r="N1217" s="11" t="str">
        <f t="shared" si="94"/>
        <v>R1024</v>
      </c>
    </row>
    <row r="1218" spans="1:14" x14ac:dyDescent="0.3">
      <c r="A1218" s="9" t="s">
        <v>1248</v>
      </c>
      <c r="B1218" s="9">
        <v>1969</v>
      </c>
      <c r="C1218" s="13">
        <f t="shared" si="90"/>
        <v>1969</v>
      </c>
      <c r="D1218" s="9" t="s">
        <v>34</v>
      </c>
      <c r="E1218" s="11" t="str">
        <f t="shared" si="91"/>
        <v>Aug</v>
      </c>
      <c r="F1218" s="9">
        <v>22</v>
      </c>
      <c r="G1218" s="14">
        <f t="shared" si="92"/>
        <v>25437</v>
      </c>
      <c r="H1218" s="11">
        <f t="shared" si="93"/>
        <v>53</v>
      </c>
      <c r="I1218" s="9">
        <v>1</v>
      </c>
      <c r="J1218" s="30">
        <v>10065.41</v>
      </c>
      <c r="K1218" s="9" t="s">
        <v>12</v>
      </c>
      <c r="L1218" s="9" t="s">
        <v>11</v>
      </c>
      <c r="M1218" s="9" t="s">
        <v>41</v>
      </c>
      <c r="N1218" s="11" t="str">
        <f t="shared" si="94"/>
        <v>R1011</v>
      </c>
    </row>
    <row r="1219" spans="1:14" x14ac:dyDescent="0.3">
      <c r="A1219" s="9" t="s">
        <v>1249</v>
      </c>
      <c r="B1219" s="9">
        <v>1969</v>
      </c>
      <c r="C1219" s="13">
        <f t="shared" ref="C1219:C1282" si="95">ROUND(IF(ISBLANK(B1219),AVERAGE($B$2:$B$2344),B1219),0)</f>
        <v>1969</v>
      </c>
      <c r="D1219" s="9" t="s">
        <v>36</v>
      </c>
      <c r="E1219" s="11" t="str">
        <f t="shared" ref="E1219:E1282" si="96">IF(ISBLANK(D1219),"Sep",D1219)</f>
        <v>Oct</v>
      </c>
      <c r="F1219" s="9">
        <v>27</v>
      </c>
      <c r="G1219" s="14">
        <f t="shared" ref="G1219:G1282" si="97">DATEVALUE(F1219&amp;"-"&amp;E1219&amp;"-"&amp;C1219)</f>
        <v>25503</v>
      </c>
      <c r="H1219" s="11">
        <f t="shared" ref="H1219:H1282" si="98">DATEDIF(G1219,"08-06-2023","y")</f>
        <v>53</v>
      </c>
      <c r="I1219" s="9">
        <v>0</v>
      </c>
      <c r="J1219" s="30">
        <v>10072.06</v>
      </c>
      <c r="K1219" s="9" t="s">
        <v>12</v>
      </c>
      <c r="L1219" s="9" t="s">
        <v>16</v>
      </c>
      <c r="M1219" s="9" t="s">
        <v>355</v>
      </c>
      <c r="N1219" s="11" t="str">
        <f t="shared" ref="N1219:N1282" si="99">IF(ISBLANK(M1219),"Unknown",M1219)</f>
        <v>R1017</v>
      </c>
    </row>
    <row r="1220" spans="1:14" x14ac:dyDescent="0.3">
      <c r="A1220" s="9" t="s">
        <v>1250</v>
      </c>
      <c r="B1220" s="9">
        <v>1969</v>
      </c>
      <c r="C1220" s="13">
        <f t="shared" si="95"/>
        <v>1969</v>
      </c>
      <c r="D1220" s="9" t="s">
        <v>10</v>
      </c>
      <c r="E1220" s="11" t="str">
        <f t="shared" si="96"/>
        <v>Jul</v>
      </c>
      <c r="F1220" s="9">
        <v>3</v>
      </c>
      <c r="G1220" s="14">
        <f t="shared" si="97"/>
        <v>25387</v>
      </c>
      <c r="H1220" s="11">
        <f t="shared" si="98"/>
        <v>53</v>
      </c>
      <c r="I1220" s="9">
        <v>1</v>
      </c>
      <c r="J1220" s="30">
        <v>10085.85</v>
      </c>
      <c r="K1220" s="9" t="s">
        <v>12</v>
      </c>
      <c r="L1220" s="9" t="s">
        <v>12</v>
      </c>
      <c r="M1220" s="9" t="s">
        <v>41</v>
      </c>
      <c r="N1220" s="11" t="str">
        <f t="shared" si="99"/>
        <v>R1011</v>
      </c>
    </row>
    <row r="1221" spans="1:14" x14ac:dyDescent="0.3">
      <c r="A1221" s="9" t="s">
        <v>1251</v>
      </c>
      <c r="B1221" s="9">
        <v>1976</v>
      </c>
      <c r="C1221" s="13">
        <f t="shared" si="95"/>
        <v>1976</v>
      </c>
      <c r="D1221" s="9" t="s">
        <v>30</v>
      </c>
      <c r="E1221" s="11" t="str">
        <f t="shared" si="96"/>
        <v>Dec</v>
      </c>
      <c r="F1221" s="9">
        <v>19</v>
      </c>
      <c r="G1221" s="14">
        <f t="shared" si="97"/>
        <v>28113</v>
      </c>
      <c r="H1221" s="11">
        <f t="shared" si="98"/>
        <v>46</v>
      </c>
      <c r="I1221" s="9">
        <v>5</v>
      </c>
      <c r="J1221" s="30">
        <v>10096.969999999999</v>
      </c>
      <c r="K1221" s="9" t="s">
        <v>12</v>
      </c>
      <c r="L1221" s="9" t="s">
        <v>11</v>
      </c>
      <c r="M1221" s="9" t="s">
        <v>41</v>
      </c>
      <c r="N1221" s="11" t="str">
        <f t="shared" si="99"/>
        <v>R1011</v>
      </c>
    </row>
    <row r="1222" spans="1:14" x14ac:dyDescent="0.3">
      <c r="A1222" s="9" t="s">
        <v>1252</v>
      </c>
      <c r="B1222" s="9">
        <v>1972</v>
      </c>
      <c r="C1222" s="13">
        <f t="shared" si="95"/>
        <v>1972</v>
      </c>
      <c r="D1222" s="9" t="s">
        <v>36</v>
      </c>
      <c r="E1222" s="11" t="str">
        <f t="shared" si="96"/>
        <v>Oct</v>
      </c>
      <c r="F1222" s="9">
        <v>19</v>
      </c>
      <c r="G1222" s="14">
        <f t="shared" si="97"/>
        <v>26591</v>
      </c>
      <c r="H1222" s="11">
        <f t="shared" si="98"/>
        <v>50</v>
      </c>
      <c r="I1222" s="9">
        <v>1</v>
      </c>
      <c r="J1222" s="30">
        <v>10106.129999999999</v>
      </c>
      <c r="K1222" s="9" t="s">
        <v>12</v>
      </c>
      <c r="L1222" s="9" t="s">
        <v>16</v>
      </c>
      <c r="M1222" s="9" t="s">
        <v>246</v>
      </c>
      <c r="N1222" s="11" t="str">
        <f t="shared" si="99"/>
        <v>R1024</v>
      </c>
    </row>
    <row r="1223" spans="1:14" x14ac:dyDescent="0.3">
      <c r="A1223" s="9" t="s">
        <v>1253</v>
      </c>
      <c r="B1223" s="9">
        <v>1972</v>
      </c>
      <c r="C1223" s="13">
        <f t="shared" si="95"/>
        <v>1972</v>
      </c>
      <c r="D1223" s="9" t="s">
        <v>34</v>
      </c>
      <c r="E1223" s="11" t="str">
        <f t="shared" si="96"/>
        <v>Aug</v>
      </c>
      <c r="F1223" s="9">
        <v>8</v>
      </c>
      <c r="G1223" s="14">
        <f t="shared" si="97"/>
        <v>26519</v>
      </c>
      <c r="H1223" s="11">
        <f t="shared" si="98"/>
        <v>50</v>
      </c>
      <c r="I1223" s="9">
        <v>2</v>
      </c>
      <c r="J1223" s="30">
        <v>10107.219999999999</v>
      </c>
      <c r="K1223" s="9" t="s">
        <v>12</v>
      </c>
      <c r="L1223" s="9" t="s">
        <v>16</v>
      </c>
      <c r="M1223" s="9" t="s">
        <v>13</v>
      </c>
      <c r="N1223" s="11" t="str">
        <f t="shared" si="99"/>
        <v>R1013</v>
      </c>
    </row>
    <row r="1224" spans="1:14" x14ac:dyDescent="0.3">
      <c r="A1224" s="9" t="s">
        <v>1254</v>
      </c>
      <c r="B1224" s="9">
        <v>1975</v>
      </c>
      <c r="C1224" s="13">
        <f t="shared" si="95"/>
        <v>1975</v>
      </c>
      <c r="D1224" s="9" t="s">
        <v>10</v>
      </c>
      <c r="E1224" s="11" t="str">
        <f t="shared" si="96"/>
        <v>Jul</v>
      </c>
      <c r="F1224" s="9">
        <v>2</v>
      </c>
      <c r="G1224" s="14">
        <f t="shared" si="97"/>
        <v>27577</v>
      </c>
      <c r="H1224" s="11">
        <f t="shared" si="98"/>
        <v>47</v>
      </c>
      <c r="I1224" s="9">
        <v>3</v>
      </c>
      <c r="J1224" s="30">
        <v>10115.01</v>
      </c>
      <c r="K1224" s="9" t="s">
        <v>12</v>
      </c>
      <c r="L1224" s="9" t="s">
        <v>12</v>
      </c>
      <c r="M1224" s="9" t="s">
        <v>23</v>
      </c>
      <c r="N1224" s="11" t="str">
        <f t="shared" si="99"/>
        <v>R1012</v>
      </c>
    </row>
    <row r="1225" spans="1:14" x14ac:dyDescent="0.3">
      <c r="A1225" s="9" t="s">
        <v>1255</v>
      </c>
      <c r="B1225" s="9">
        <v>1972</v>
      </c>
      <c r="C1225" s="13">
        <f t="shared" si="95"/>
        <v>1972</v>
      </c>
      <c r="D1225" s="9" t="s">
        <v>15</v>
      </c>
      <c r="E1225" s="11" t="str">
        <f t="shared" si="96"/>
        <v>Nov</v>
      </c>
      <c r="F1225" s="9">
        <v>16</v>
      </c>
      <c r="G1225" s="14">
        <f t="shared" si="97"/>
        <v>26619</v>
      </c>
      <c r="H1225" s="11">
        <f t="shared" si="98"/>
        <v>50</v>
      </c>
      <c r="I1225" s="9">
        <v>2</v>
      </c>
      <c r="J1225" s="30">
        <v>10118.42</v>
      </c>
      <c r="K1225" s="9" t="s">
        <v>12</v>
      </c>
      <c r="L1225" s="9" t="s">
        <v>12</v>
      </c>
      <c r="M1225" s="9" t="s">
        <v>41</v>
      </c>
      <c r="N1225" s="11" t="str">
        <f t="shared" si="99"/>
        <v>R1011</v>
      </c>
    </row>
    <row r="1226" spans="1:14" x14ac:dyDescent="0.3">
      <c r="A1226" s="9" t="s">
        <v>1256</v>
      </c>
      <c r="B1226" s="9">
        <v>1997</v>
      </c>
      <c r="C1226" s="13">
        <f t="shared" si="95"/>
        <v>1997</v>
      </c>
      <c r="D1226" s="9" t="s">
        <v>20</v>
      </c>
      <c r="E1226" s="11" t="str">
        <f t="shared" si="96"/>
        <v>Sep</v>
      </c>
      <c r="F1226" s="9">
        <v>5</v>
      </c>
      <c r="G1226" s="14">
        <f t="shared" si="97"/>
        <v>35678</v>
      </c>
      <c r="H1226" s="11">
        <f t="shared" si="98"/>
        <v>25</v>
      </c>
      <c r="I1226" s="9">
        <v>0</v>
      </c>
      <c r="J1226" s="30">
        <v>10139.84</v>
      </c>
      <c r="K1226" s="9" t="s">
        <v>12</v>
      </c>
      <c r="L1226" s="9" t="s">
        <v>11</v>
      </c>
      <c r="M1226" s="9" t="s">
        <v>23</v>
      </c>
      <c r="N1226" s="11" t="str">
        <f t="shared" si="99"/>
        <v>R1012</v>
      </c>
    </row>
    <row r="1227" spans="1:14" x14ac:dyDescent="0.3">
      <c r="A1227" s="9" t="s">
        <v>1257</v>
      </c>
      <c r="B1227" s="9">
        <v>1974</v>
      </c>
      <c r="C1227" s="13">
        <f t="shared" si="95"/>
        <v>1974</v>
      </c>
      <c r="D1227" s="9" t="s">
        <v>30</v>
      </c>
      <c r="E1227" s="11" t="str">
        <f t="shared" si="96"/>
        <v>Dec</v>
      </c>
      <c r="F1227" s="9">
        <v>30</v>
      </c>
      <c r="G1227" s="14">
        <f t="shared" si="97"/>
        <v>27393</v>
      </c>
      <c r="H1227" s="11">
        <f t="shared" si="98"/>
        <v>48</v>
      </c>
      <c r="I1227" s="9">
        <v>3</v>
      </c>
      <c r="J1227" s="30">
        <v>10141.14</v>
      </c>
      <c r="K1227" s="9" t="s">
        <v>12</v>
      </c>
      <c r="L1227" s="9" t="s">
        <v>16</v>
      </c>
      <c r="M1227" s="9" t="s">
        <v>167</v>
      </c>
      <c r="N1227" s="11" t="str">
        <f t="shared" si="99"/>
        <v>R1016</v>
      </c>
    </row>
    <row r="1228" spans="1:14" x14ac:dyDescent="0.3">
      <c r="A1228" s="9" t="s">
        <v>1258</v>
      </c>
      <c r="B1228" s="9">
        <v>1981</v>
      </c>
      <c r="C1228" s="13">
        <f t="shared" si="95"/>
        <v>1981</v>
      </c>
      <c r="D1228" s="9" t="s">
        <v>18</v>
      </c>
      <c r="E1228" s="11" t="str">
        <f t="shared" si="96"/>
        <v>Jun</v>
      </c>
      <c r="F1228" s="9">
        <v>12</v>
      </c>
      <c r="G1228" s="14">
        <f t="shared" si="97"/>
        <v>29749</v>
      </c>
      <c r="H1228" s="11">
        <f t="shared" si="98"/>
        <v>41</v>
      </c>
      <c r="I1228" s="9">
        <v>1</v>
      </c>
      <c r="J1228" s="30">
        <v>10146.129999999999</v>
      </c>
      <c r="K1228" s="9" t="s">
        <v>12</v>
      </c>
      <c r="L1228" s="9" t="s">
        <v>16</v>
      </c>
      <c r="M1228" s="9" t="s">
        <v>199</v>
      </c>
      <c r="N1228" s="11" t="str">
        <f t="shared" si="99"/>
        <v>R1025</v>
      </c>
    </row>
    <row r="1229" spans="1:14" x14ac:dyDescent="0.3">
      <c r="A1229" s="9" t="s">
        <v>1259</v>
      </c>
      <c r="B1229" s="9">
        <v>1973</v>
      </c>
      <c r="C1229" s="13">
        <f t="shared" si="95"/>
        <v>1973</v>
      </c>
      <c r="D1229" s="9" t="s">
        <v>36</v>
      </c>
      <c r="E1229" s="11" t="str">
        <f t="shared" si="96"/>
        <v>Oct</v>
      </c>
      <c r="F1229" s="9">
        <v>13</v>
      </c>
      <c r="G1229" s="14">
        <f t="shared" si="97"/>
        <v>26950</v>
      </c>
      <c r="H1229" s="11">
        <f t="shared" si="98"/>
        <v>49</v>
      </c>
      <c r="I1229" s="9">
        <v>2</v>
      </c>
      <c r="J1229" s="30">
        <v>10156.780000000001</v>
      </c>
      <c r="K1229" s="9" t="s">
        <v>12</v>
      </c>
      <c r="L1229" s="9" t="s">
        <v>11</v>
      </c>
      <c r="M1229" s="9" t="s">
        <v>23</v>
      </c>
      <c r="N1229" s="11" t="str">
        <f t="shared" si="99"/>
        <v>R1012</v>
      </c>
    </row>
    <row r="1230" spans="1:14" x14ac:dyDescent="0.3">
      <c r="A1230" s="9" t="s">
        <v>1260</v>
      </c>
      <c r="B1230" s="9">
        <v>1972</v>
      </c>
      <c r="C1230" s="13">
        <f t="shared" si="95"/>
        <v>1972</v>
      </c>
      <c r="D1230" s="9" t="s">
        <v>10</v>
      </c>
      <c r="E1230" s="11" t="str">
        <f t="shared" si="96"/>
        <v>Jul</v>
      </c>
      <c r="F1230" s="9">
        <v>10</v>
      </c>
      <c r="G1230" s="14">
        <f t="shared" si="97"/>
        <v>26490</v>
      </c>
      <c r="H1230" s="11">
        <f t="shared" si="98"/>
        <v>50</v>
      </c>
      <c r="I1230" s="9">
        <v>0</v>
      </c>
      <c r="J1230" s="30">
        <v>10160.870000000001</v>
      </c>
      <c r="K1230" s="9" t="s">
        <v>12</v>
      </c>
      <c r="L1230" s="9" t="s">
        <v>12</v>
      </c>
      <c r="M1230" s="9" t="s">
        <v>199</v>
      </c>
      <c r="N1230" s="11" t="str">
        <f t="shared" si="99"/>
        <v>R1025</v>
      </c>
    </row>
    <row r="1231" spans="1:14" x14ac:dyDescent="0.3">
      <c r="A1231" s="9" t="s">
        <v>1261</v>
      </c>
      <c r="B1231" s="9">
        <v>1985</v>
      </c>
      <c r="C1231" s="13">
        <f t="shared" si="95"/>
        <v>1985</v>
      </c>
      <c r="D1231" s="9" t="s">
        <v>36</v>
      </c>
      <c r="E1231" s="11" t="str">
        <f t="shared" si="96"/>
        <v>Oct</v>
      </c>
      <c r="F1231" s="9">
        <v>16</v>
      </c>
      <c r="G1231" s="14">
        <f t="shared" si="97"/>
        <v>31336</v>
      </c>
      <c r="H1231" s="11">
        <f t="shared" si="98"/>
        <v>37</v>
      </c>
      <c r="I1231" s="9">
        <v>3</v>
      </c>
      <c r="J1231" s="30">
        <v>10191.82</v>
      </c>
      <c r="K1231" s="9" t="s">
        <v>12</v>
      </c>
      <c r="L1231" s="9" t="s">
        <v>11</v>
      </c>
      <c r="M1231" s="9" t="s">
        <v>534</v>
      </c>
      <c r="N1231" s="11" t="str">
        <f t="shared" si="99"/>
        <v>R1026</v>
      </c>
    </row>
    <row r="1232" spans="1:14" x14ac:dyDescent="0.3">
      <c r="A1232" s="9" t="s">
        <v>1262</v>
      </c>
      <c r="B1232" s="9">
        <v>1970</v>
      </c>
      <c r="C1232" s="13">
        <f t="shared" si="95"/>
        <v>1970</v>
      </c>
      <c r="D1232" s="9" t="s">
        <v>30</v>
      </c>
      <c r="E1232" s="11" t="str">
        <f t="shared" si="96"/>
        <v>Dec</v>
      </c>
      <c r="F1232" s="9">
        <v>24</v>
      </c>
      <c r="G1232" s="14">
        <f t="shared" si="97"/>
        <v>25926</v>
      </c>
      <c r="H1232" s="11">
        <f t="shared" si="98"/>
        <v>52</v>
      </c>
      <c r="I1232" s="9">
        <v>0</v>
      </c>
      <c r="J1232" s="30">
        <v>10197.77</v>
      </c>
      <c r="K1232" s="9" t="s">
        <v>12</v>
      </c>
      <c r="L1232" s="9" t="s">
        <v>16</v>
      </c>
      <c r="M1232" s="9" t="s">
        <v>246</v>
      </c>
      <c r="N1232" s="11" t="str">
        <f t="shared" si="99"/>
        <v>R1024</v>
      </c>
    </row>
    <row r="1233" spans="1:14" x14ac:dyDescent="0.3">
      <c r="A1233" s="9" t="s">
        <v>1263</v>
      </c>
      <c r="B1233" s="9">
        <v>1967</v>
      </c>
      <c r="C1233" s="13">
        <f t="shared" si="95"/>
        <v>1967</v>
      </c>
      <c r="D1233" s="9" t="s">
        <v>20</v>
      </c>
      <c r="E1233" s="11" t="str">
        <f t="shared" si="96"/>
        <v>Sep</v>
      </c>
      <c r="F1233" s="9">
        <v>26</v>
      </c>
      <c r="G1233" s="14">
        <f t="shared" si="97"/>
        <v>24741</v>
      </c>
      <c r="H1233" s="11">
        <f t="shared" si="98"/>
        <v>55</v>
      </c>
      <c r="I1233" s="9">
        <v>0</v>
      </c>
      <c r="J1233" s="30">
        <v>10214.64</v>
      </c>
      <c r="K1233" s="9" t="s">
        <v>12</v>
      </c>
      <c r="L1233" s="9" t="s">
        <v>11</v>
      </c>
      <c r="M1233" s="9" t="s">
        <v>41</v>
      </c>
      <c r="N1233" s="11" t="str">
        <f t="shared" si="99"/>
        <v>R1011</v>
      </c>
    </row>
    <row r="1234" spans="1:14" x14ac:dyDescent="0.3">
      <c r="A1234" s="9" t="s">
        <v>1264</v>
      </c>
      <c r="B1234" s="9">
        <v>1967</v>
      </c>
      <c r="C1234" s="13">
        <f t="shared" si="95"/>
        <v>1967</v>
      </c>
      <c r="D1234" s="9" t="s">
        <v>18</v>
      </c>
      <c r="E1234" s="11" t="str">
        <f t="shared" si="96"/>
        <v>Jun</v>
      </c>
      <c r="F1234" s="9">
        <v>28</v>
      </c>
      <c r="G1234" s="14">
        <f t="shared" si="97"/>
        <v>24651</v>
      </c>
      <c r="H1234" s="11">
        <f t="shared" si="98"/>
        <v>55</v>
      </c>
      <c r="I1234" s="9">
        <v>0</v>
      </c>
      <c r="J1234" s="30">
        <v>10226.280000000001</v>
      </c>
      <c r="K1234" s="9" t="s">
        <v>12</v>
      </c>
      <c r="L1234" s="9" t="s">
        <v>12</v>
      </c>
      <c r="M1234" s="9" t="s">
        <v>13</v>
      </c>
      <c r="N1234" s="11" t="str">
        <f t="shared" si="99"/>
        <v>R1013</v>
      </c>
    </row>
    <row r="1235" spans="1:14" x14ac:dyDescent="0.3">
      <c r="A1235" s="9" t="s">
        <v>1265</v>
      </c>
      <c r="B1235" s="9">
        <v>1968</v>
      </c>
      <c r="C1235" s="13">
        <f t="shared" si="95"/>
        <v>1968</v>
      </c>
      <c r="D1235" s="9" t="s">
        <v>20</v>
      </c>
      <c r="E1235" s="11" t="str">
        <f t="shared" si="96"/>
        <v>Sep</v>
      </c>
      <c r="F1235" s="9">
        <v>23</v>
      </c>
      <c r="G1235" s="14">
        <f t="shared" si="97"/>
        <v>25104</v>
      </c>
      <c r="H1235" s="11">
        <f t="shared" si="98"/>
        <v>54</v>
      </c>
      <c r="I1235" s="9">
        <v>0</v>
      </c>
      <c r="J1235" s="30">
        <v>10231.5</v>
      </c>
      <c r="K1235" s="9" t="s">
        <v>12</v>
      </c>
      <c r="L1235" s="9" t="s">
        <v>16</v>
      </c>
      <c r="M1235" s="9" t="s">
        <v>23</v>
      </c>
      <c r="N1235" s="11" t="str">
        <f t="shared" si="99"/>
        <v>R1012</v>
      </c>
    </row>
    <row r="1236" spans="1:14" x14ac:dyDescent="0.3">
      <c r="A1236" s="9" t="s">
        <v>1266</v>
      </c>
      <c r="B1236" s="9">
        <v>1975</v>
      </c>
      <c r="C1236" s="13">
        <f t="shared" si="95"/>
        <v>1975</v>
      </c>
      <c r="D1236" s="9" t="s">
        <v>34</v>
      </c>
      <c r="E1236" s="11" t="str">
        <f t="shared" si="96"/>
        <v>Aug</v>
      </c>
      <c r="F1236" s="9">
        <v>15</v>
      </c>
      <c r="G1236" s="14">
        <f t="shared" si="97"/>
        <v>27621</v>
      </c>
      <c r="H1236" s="11">
        <f t="shared" si="98"/>
        <v>47</v>
      </c>
      <c r="I1236" s="9">
        <v>1</v>
      </c>
      <c r="J1236" s="30">
        <v>10259.129999999999</v>
      </c>
      <c r="K1236" s="9" t="s">
        <v>12</v>
      </c>
      <c r="L1236" s="9" t="s">
        <v>11</v>
      </c>
      <c r="M1236" s="9" t="s">
        <v>41</v>
      </c>
      <c r="N1236" s="11" t="str">
        <f t="shared" si="99"/>
        <v>R1011</v>
      </c>
    </row>
    <row r="1237" spans="1:14" x14ac:dyDescent="0.3">
      <c r="A1237" s="9" t="s">
        <v>1267</v>
      </c>
      <c r="B1237" s="9">
        <v>1973</v>
      </c>
      <c r="C1237" s="13">
        <f t="shared" si="95"/>
        <v>1973</v>
      </c>
      <c r="D1237" s="9" t="s">
        <v>20</v>
      </c>
      <c r="E1237" s="11" t="str">
        <f t="shared" si="96"/>
        <v>Sep</v>
      </c>
      <c r="F1237" s="9">
        <v>5</v>
      </c>
      <c r="G1237" s="14">
        <f t="shared" si="97"/>
        <v>26912</v>
      </c>
      <c r="H1237" s="11">
        <f t="shared" si="98"/>
        <v>49</v>
      </c>
      <c r="I1237" s="9">
        <v>3</v>
      </c>
      <c r="J1237" s="30">
        <v>10264.44</v>
      </c>
      <c r="K1237" s="9" t="s">
        <v>12</v>
      </c>
      <c r="L1237" s="9" t="s">
        <v>11</v>
      </c>
      <c r="M1237" s="9" t="s">
        <v>23</v>
      </c>
      <c r="N1237" s="11" t="str">
        <f t="shared" si="99"/>
        <v>R1012</v>
      </c>
    </row>
    <row r="1238" spans="1:14" x14ac:dyDescent="0.3">
      <c r="A1238" s="9" t="s">
        <v>1268</v>
      </c>
      <c r="B1238" s="9">
        <v>1973</v>
      </c>
      <c r="C1238" s="13">
        <f t="shared" si="95"/>
        <v>1973</v>
      </c>
      <c r="D1238" s="9" t="s">
        <v>15</v>
      </c>
      <c r="E1238" s="11" t="str">
        <f t="shared" si="96"/>
        <v>Nov</v>
      </c>
      <c r="F1238" s="9">
        <v>27</v>
      </c>
      <c r="G1238" s="14">
        <f t="shared" si="97"/>
        <v>26995</v>
      </c>
      <c r="H1238" s="11">
        <f t="shared" si="98"/>
        <v>49</v>
      </c>
      <c r="I1238" s="9">
        <v>3</v>
      </c>
      <c r="J1238" s="30">
        <v>10269.459999999999</v>
      </c>
      <c r="K1238" s="9" t="s">
        <v>12</v>
      </c>
      <c r="L1238" s="9" t="s">
        <v>12</v>
      </c>
      <c r="M1238" s="9" t="s">
        <v>23</v>
      </c>
      <c r="N1238" s="11" t="str">
        <f t="shared" si="99"/>
        <v>R1012</v>
      </c>
    </row>
    <row r="1239" spans="1:14" x14ac:dyDescent="0.3">
      <c r="A1239" s="9" t="s">
        <v>1269</v>
      </c>
      <c r="B1239" s="9">
        <v>1970</v>
      </c>
      <c r="C1239" s="13">
        <f t="shared" si="95"/>
        <v>1970</v>
      </c>
      <c r="D1239" s="9" t="s">
        <v>18</v>
      </c>
      <c r="E1239" s="11" t="str">
        <f t="shared" si="96"/>
        <v>Jun</v>
      </c>
      <c r="F1239" s="9">
        <v>21</v>
      </c>
      <c r="G1239" s="14">
        <f t="shared" si="97"/>
        <v>25740</v>
      </c>
      <c r="H1239" s="11">
        <f t="shared" si="98"/>
        <v>52</v>
      </c>
      <c r="I1239" s="9">
        <v>0</v>
      </c>
      <c r="J1239" s="30">
        <v>10274.33</v>
      </c>
      <c r="K1239" s="9" t="s">
        <v>12</v>
      </c>
      <c r="L1239" s="9" t="s">
        <v>16</v>
      </c>
      <c r="M1239" s="9" t="s">
        <v>246</v>
      </c>
      <c r="N1239" s="11" t="str">
        <f t="shared" si="99"/>
        <v>R1024</v>
      </c>
    </row>
    <row r="1240" spans="1:14" x14ac:dyDescent="0.3">
      <c r="A1240" s="9" t="s">
        <v>1270</v>
      </c>
      <c r="B1240" s="9">
        <v>1988</v>
      </c>
      <c r="C1240" s="13">
        <f t="shared" si="95"/>
        <v>1988</v>
      </c>
      <c r="D1240" s="9" t="s">
        <v>20</v>
      </c>
      <c r="E1240" s="11" t="str">
        <f t="shared" si="96"/>
        <v>Sep</v>
      </c>
      <c r="F1240" s="9">
        <v>14</v>
      </c>
      <c r="G1240" s="14">
        <f t="shared" si="97"/>
        <v>32400</v>
      </c>
      <c r="H1240" s="11">
        <f t="shared" si="98"/>
        <v>34</v>
      </c>
      <c r="I1240" s="9">
        <v>3</v>
      </c>
      <c r="J1240" s="30">
        <v>10276.99</v>
      </c>
      <c r="K1240" s="9" t="s">
        <v>12</v>
      </c>
      <c r="L1240" s="9" t="s">
        <v>16</v>
      </c>
      <c r="M1240" s="9" t="s">
        <v>299</v>
      </c>
      <c r="N1240" s="11" t="str">
        <f t="shared" si="99"/>
        <v>R1021</v>
      </c>
    </row>
    <row r="1241" spans="1:14" x14ac:dyDescent="0.3">
      <c r="A1241" s="9" t="s">
        <v>1271</v>
      </c>
      <c r="B1241" s="9">
        <v>1963</v>
      </c>
      <c r="C1241" s="13">
        <f t="shared" si="95"/>
        <v>1963</v>
      </c>
      <c r="D1241" s="9" t="s">
        <v>20</v>
      </c>
      <c r="E1241" s="11" t="str">
        <f t="shared" si="96"/>
        <v>Sep</v>
      </c>
      <c r="F1241" s="9">
        <v>24</v>
      </c>
      <c r="G1241" s="14">
        <f t="shared" si="97"/>
        <v>23278</v>
      </c>
      <c r="H1241" s="11">
        <f t="shared" si="98"/>
        <v>59</v>
      </c>
      <c r="I1241" s="9">
        <v>0</v>
      </c>
      <c r="J1241" s="30">
        <v>10308.040000000001</v>
      </c>
      <c r="K1241" s="9" t="s">
        <v>12</v>
      </c>
      <c r="L1241" s="9" t="s">
        <v>16</v>
      </c>
      <c r="M1241" s="9" t="s">
        <v>13</v>
      </c>
      <c r="N1241" s="11" t="str">
        <f t="shared" si="99"/>
        <v>R1013</v>
      </c>
    </row>
    <row r="1242" spans="1:14" x14ac:dyDescent="0.3">
      <c r="A1242" s="9" t="s">
        <v>1272</v>
      </c>
      <c r="B1242" s="9">
        <v>1962</v>
      </c>
      <c r="C1242" s="13">
        <f t="shared" si="95"/>
        <v>1962</v>
      </c>
      <c r="D1242" s="9" t="s">
        <v>10</v>
      </c>
      <c r="E1242" s="11" t="str">
        <f t="shared" si="96"/>
        <v>Jul</v>
      </c>
      <c r="F1242" s="9">
        <v>12</v>
      </c>
      <c r="G1242" s="14">
        <f t="shared" si="97"/>
        <v>22839</v>
      </c>
      <c r="H1242" s="11">
        <f t="shared" si="98"/>
        <v>60</v>
      </c>
      <c r="I1242" s="9">
        <v>0</v>
      </c>
      <c r="J1242" s="30">
        <v>10310.780000000001</v>
      </c>
      <c r="K1242" s="9" t="s">
        <v>12</v>
      </c>
      <c r="L1242" s="9" t="s">
        <v>12</v>
      </c>
      <c r="M1242" s="9" t="s">
        <v>23</v>
      </c>
      <c r="N1242" s="11" t="str">
        <f t="shared" si="99"/>
        <v>R1012</v>
      </c>
    </row>
    <row r="1243" spans="1:14" x14ac:dyDescent="0.3">
      <c r="A1243" s="9" t="s">
        <v>1273</v>
      </c>
      <c r="B1243" s="9">
        <v>1991</v>
      </c>
      <c r="C1243" s="13">
        <f t="shared" si="95"/>
        <v>1991</v>
      </c>
      <c r="D1243" s="9" t="s">
        <v>15</v>
      </c>
      <c r="E1243" s="11" t="str">
        <f t="shared" si="96"/>
        <v>Nov</v>
      </c>
      <c r="F1243" s="9">
        <v>17</v>
      </c>
      <c r="G1243" s="14">
        <f t="shared" si="97"/>
        <v>33559</v>
      </c>
      <c r="H1243" s="11">
        <f t="shared" si="98"/>
        <v>31</v>
      </c>
      <c r="I1243" s="9">
        <v>3</v>
      </c>
      <c r="J1243" s="30">
        <v>10315.91</v>
      </c>
      <c r="K1243" s="9" t="s">
        <v>12</v>
      </c>
      <c r="L1243" s="9" t="s">
        <v>11</v>
      </c>
      <c r="M1243" s="9" t="s">
        <v>23</v>
      </c>
      <c r="N1243" s="11" t="str">
        <f t="shared" si="99"/>
        <v>R1012</v>
      </c>
    </row>
    <row r="1244" spans="1:14" x14ac:dyDescent="0.3">
      <c r="A1244" s="9" t="s">
        <v>1274</v>
      </c>
      <c r="B1244" s="9">
        <v>1991</v>
      </c>
      <c r="C1244" s="13">
        <f t="shared" si="95"/>
        <v>1991</v>
      </c>
      <c r="D1244" s="9" t="s">
        <v>34</v>
      </c>
      <c r="E1244" s="11" t="str">
        <f t="shared" si="96"/>
        <v>Aug</v>
      </c>
      <c r="F1244" s="9">
        <v>21</v>
      </c>
      <c r="G1244" s="14">
        <f t="shared" si="97"/>
        <v>33471</v>
      </c>
      <c r="H1244" s="11">
        <f t="shared" si="98"/>
        <v>31</v>
      </c>
      <c r="I1244" s="9">
        <v>3</v>
      </c>
      <c r="J1244" s="30">
        <v>10322.9</v>
      </c>
      <c r="K1244" s="9" t="s">
        <v>12</v>
      </c>
      <c r="L1244" s="9" t="s">
        <v>16</v>
      </c>
      <c r="M1244" s="9" t="s">
        <v>534</v>
      </c>
      <c r="N1244" s="11" t="str">
        <f t="shared" si="99"/>
        <v>R1026</v>
      </c>
    </row>
    <row r="1245" spans="1:14" x14ac:dyDescent="0.3">
      <c r="A1245" s="9" t="s">
        <v>1275</v>
      </c>
      <c r="B1245" s="9">
        <v>1970</v>
      </c>
      <c r="C1245" s="13">
        <f t="shared" si="95"/>
        <v>1970</v>
      </c>
      <c r="D1245" s="9" t="s">
        <v>30</v>
      </c>
      <c r="E1245" s="11" t="str">
        <f t="shared" si="96"/>
        <v>Dec</v>
      </c>
      <c r="F1245" s="9">
        <v>1</v>
      </c>
      <c r="G1245" s="14">
        <f t="shared" si="97"/>
        <v>25903</v>
      </c>
      <c r="H1245" s="11">
        <f t="shared" si="98"/>
        <v>52</v>
      </c>
      <c r="I1245" s="9">
        <v>2</v>
      </c>
      <c r="J1245" s="30">
        <v>10325.209999999999</v>
      </c>
      <c r="K1245" s="9" t="s">
        <v>12</v>
      </c>
      <c r="L1245" s="9" t="s">
        <v>12</v>
      </c>
      <c r="M1245" s="9" t="s">
        <v>41</v>
      </c>
      <c r="N1245" s="11" t="str">
        <f t="shared" si="99"/>
        <v>R1011</v>
      </c>
    </row>
    <row r="1246" spans="1:14" x14ac:dyDescent="0.3">
      <c r="A1246" s="9" t="s">
        <v>1276</v>
      </c>
      <c r="B1246" s="9">
        <v>1982</v>
      </c>
      <c r="C1246" s="13">
        <f t="shared" si="95"/>
        <v>1982</v>
      </c>
      <c r="D1246" s="9" t="s">
        <v>10</v>
      </c>
      <c r="E1246" s="11" t="str">
        <f t="shared" si="96"/>
        <v>Jul</v>
      </c>
      <c r="F1246" s="9">
        <v>21</v>
      </c>
      <c r="G1246" s="14">
        <f t="shared" si="97"/>
        <v>30153</v>
      </c>
      <c r="H1246" s="11">
        <f t="shared" si="98"/>
        <v>40</v>
      </c>
      <c r="I1246" s="9">
        <v>3</v>
      </c>
      <c r="J1246" s="30">
        <v>10329.06</v>
      </c>
      <c r="K1246" s="9" t="s">
        <v>12</v>
      </c>
      <c r="L1246" s="9" t="s">
        <v>16</v>
      </c>
      <c r="M1246" s="9" t="s">
        <v>299</v>
      </c>
      <c r="N1246" s="11" t="str">
        <f t="shared" si="99"/>
        <v>R1021</v>
      </c>
    </row>
    <row r="1247" spans="1:14" x14ac:dyDescent="0.3">
      <c r="A1247" s="9" t="s">
        <v>1277</v>
      </c>
      <c r="B1247" s="9">
        <v>1968</v>
      </c>
      <c r="C1247" s="13">
        <f t="shared" si="95"/>
        <v>1968</v>
      </c>
      <c r="D1247" s="9" t="s">
        <v>10</v>
      </c>
      <c r="E1247" s="11" t="str">
        <f t="shared" si="96"/>
        <v>Jul</v>
      </c>
      <c r="F1247" s="9">
        <v>19</v>
      </c>
      <c r="G1247" s="14">
        <f t="shared" si="97"/>
        <v>25038</v>
      </c>
      <c r="H1247" s="11">
        <f t="shared" si="98"/>
        <v>54</v>
      </c>
      <c r="I1247" s="9">
        <v>0</v>
      </c>
      <c r="J1247" s="30">
        <v>10338.93</v>
      </c>
      <c r="K1247" s="9" t="s">
        <v>12</v>
      </c>
      <c r="L1247" s="9" t="s">
        <v>16</v>
      </c>
      <c r="M1247" s="9" t="s">
        <v>13</v>
      </c>
      <c r="N1247" s="11" t="str">
        <f t="shared" si="99"/>
        <v>R1013</v>
      </c>
    </row>
    <row r="1248" spans="1:14" x14ac:dyDescent="0.3">
      <c r="A1248" s="9" t="s">
        <v>1278</v>
      </c>
      <c r="B1248" s="9">
        <v>1973</v>
      </c>
      <c r="C1248" s="13">
        <f t="shared" si="95"/>
        <v>1973</v>
      </c>
      <c r="D1248" s="9" t="s">
        <v>34</v>
      </c>
      <c r="E1248" s="11" t="str">
        <f t="shared" si="96"/>
        <v>Aug</v>
      </c>
      <c r="F1248" s="9">
        <v>8</v>
      </c>
      <c r="G1248" s="14">
        <f t="shared" si="97"/>
        <v>26884</v>
      </c>
      <c r="H1248" s="11">
        <f t="shared" si="98"/>
        <v>49</v>
      </c>
      <c r="I1248" s="9">
        <v>0</v>
      </c>
      <c r="J1248" s="30">
        <v>10345.93</v>
      </c>
      <c r="K1248" s="9" t="s">
        <v>12</v>
      </c>
      <c r="L1248" s="9" t="s">
        <v>11</v>
      </c>
      <c r="M1248" s="9" t="s">
        <v>299</v>
      </c>
      <c r="N1248" s="11" t="str">
        <f t="shared" si="99"/>
        <v>R1021</v>
      </c>
    </row>
    <row r="1249" spans="1:14" x14ac:dyDescent="0.3">
      <c r="A1249" s="9" t="s">
        <v>1279</v>
      </c>
      <c r="B1249" s="9">
        <v>1974</v>
      </c>
      <c r="C1249" s="13">
        <f t="shared" si="95"/>
        <v>1974</v>
      </c>
      <c r="D1249" s="9" t="s">
        <v>20</v>
      </c>
      <c r="E1249" s="11" t="str">
        <f t="shared" si="96"/>
        <v>Sep</v>
      </c>
      <c r="F1249" s="9">
        <v>29</v>
      </c>
      <c r="G1249" s="14">
        <f t="shared" si="97"/>
        <v>27301</v>
      </c>
      <c r="H1249" s="11">
        <f t="shared" si="98"/>
        <v>48</v>
      </c>
      <c r="I1249" s="9">
        <v>0</v>
      </c>
      <c r="J1249" s="30">
        <v>10352.48</v>
      </c>
      <c r="K1249" s="9" t="s">
        <v>12</v>
      </c>
      <c r="L1249" s="9" t="s">
        <v>16</v>
      </c>
      <c r="M1249" s="9" t="s">
        <v>23</v>
      </c>
      <c r="N1249" s="11" t="str">
        <f t="shared" si="99"/>
        <v>R1012</v>
      </c>
    </row>
    <row r="1250" spans="1:14" x14ac:dyDescent="0.3">
      <c r="A1250" s="9" t="s">
        <v>1280</v>
      </c>
      <c r="B1250" s="9">
        <v>1969</v>
      </c>
      <c r="C1250" s="13">
        <f t="shared" si="95"/>
        <v>1969</v>
      </c>
      <c r="D1250" s="9" t="s">
        <v>18</v>
      </c>
      <c r="E1250" s="11" t="str">
        <f t="shared" si="96"/>
        <v>Jun</v>
      </c>
      <c r="F1250" s="9">
        <v>17</v>
      </c>
      <c r="G1250" s="14">
        <f t="shared" si="97"/>
        <v>25371</v>
      </c>
      <c r="H1250" s="11">
        <f t="shared" si="98"/>
        <v>53</v>
      </c>
      <c r="I1250" s="9">
        <v>0</v>
      </c>
      <c r="J1250" s="30">
        <v>10355.64</v>
      </c>
      <c r="K1250" s="9" t="s">
        <v>12</v>
      </c>
      <c r="L1250" s="9" t="s">
        <v>16</v>
      </c>
      <c r="M1250" s="9" t="s">
        <v>23</v>
      </c>
      <c r="N1250" s="11" t="str">
        <f t="shared" si="99"/>
        <v>R1012</v>
      </c>
    </row>
    <row r="1251" spans="1:14" x14ac:dyDescent="0.3">
      <c r="A1251" s="9" t="s">
        <v>1281</v>
      </c>
      <c r="B1251" s="9">
        <v>1971</v>
      </c>
      <c r="C1251" s="13">
        <f t="shared" si="95"/>
        <v>1971</v>
      </c>
      <c r="D1251" s="9" t="s">
        <v>20</v>
      </c>
      <c r="E1251" s="11" t="str">
        <f t="shared" si="96"/>
        <v>Sep</v>
      </c>
      <c r="F1251" s="9">
        <v>6</v>
      </c>
      <c r="G1251" s="14">
        <f t="shared" si="97"/>
        <v>26182</v>
      </c>
      <c r="H1251" s="11">
        <f t="shared" si="98"/>
        <v>51</v>
      </c>
      <c r="I1251" s="9">
        <v>0</v>
      </c>
      <c r="J1251" s="30">
        <v>10356.67</v>
      </c>
      <c r="K1251" s="9" t="s">
        <v>12</v>
      </c>
      <c r="L1251" s="9" t="s">
        <v>16</v>
      </c>
      <c r="M1251" s="9" t="s">
        <v>199</v>
      </c>
      <c r="N1251" s="11" t="str">
        <f t="shared" si="99"/>
        <v>R1025</v>
      </c>
    </row>
    <row r="1252" spans="1:14" x14ac:dyDescent="0.3">
      <c r="A1252" s="9" t="s">
        <v>1282</v>
      </c>
      <c r="B1252" s="9">
        <v>1973</v>
      </c>
      <c r="C1252" s="13">
        <f t="shared" si="95"/>
        <v>1973</v>
      </c>
      <c r="D1252" s="9" t="s">
        <v>20</v>
      </c>
      <c r="E1252" s="11" t="str">
        <f t="shared" si="96"/>
        <v>Sep</v>
      </c>
      <c r="F1252" s="9">
        <v>29</v>
      </c>
      <c r="G1252" s="14">
        <f t="shared" si="97"/>
        <v>26936</v>
      </c>
      <c r="H1252" s="11">
        <f t="shared" si="98"/>
        <v>49</v>
      </c>
      <c r="I1252" s="9">
        <v>2</v>
      </c>
      <c r="J1252" s="30">
        <v>10370.91</v>
      </c>
      <c r="K1252" s="9" t="s">
        <v>12</v>
      </c>
      <c r="L1252" s="9" t="s">
        <v>12</v>
      </c>
      <c r="M1252" s="9" t="s">
        <v>246</v>
      </c>
      <c r="N1252" s="11" t="str">
        <f t="shared" si="99"/>
        <v>R1024</v>
      </c>
    </row>
    <row r="1253" spans="1:14" x14ac:dyDescent="0.3">
      <c r="A1253" s="9" t="s">
        <v>1283</v>
      </c>
      <c r="B1253" s="9">
        <v>1973</v>
      </c>
      <c r="C1253" s="13">
        <f t="shared" si="95"/>
        <v>1973</v>
      </c>
      <c r="D1253" s="9" t="s">
        <v>20</v>
      </c>
      <c r="E1253" s="11" t="str">
        <f t="shared" si="96"/>
        <v>Sep</v>
      </c>
      <c r="F1253" s="9">
        <v>19</v>
      </c>
      <c r="G1253" s="14">
        <f t="shared" si="97"/>
        <v>26926</v>
      </c>
      <c r="H1253" s="11">
        <f t="shared" si="98"/>
        <v>49</v>
      </c>
      <c r="I1253" s="9">
        <v>3</v>
      </c>
      <c r="J1253" s="30">
        <v>10381.48</v>
      </c>
      <c r="K1253" s="9" t="s">
        <v>12</v>
      </c>
      <c r="L1253" s="9" t="s">
        <v>12</v>
      </c>
      <c r="M1253" s="9" t="s">
        <v>13</v>
      </c>
      <c r="N1253" s="11" t="str">
        <f t="shared" si="99"/>
        <v>R1013</v>
      </c>
    </row>
    <row r="1254" spans="1:14" x14ac:dyDescent="0.3">
      <c r="A1254" s="9" t="s">
        <v>1284</v>
      </c>
      <c r="B1254" s="9">
        <v>1969</v>
      </c>
      <c r="C1254" s="13">
        <f t="shared" si="95"/>
        <v>1969</v>
      </c>
      <c r="D1254" s="9" t="s">
        <v>10</v>
      </c>
      <c r="E1254" s="11" t="str">
        <f t="shared" si="96"/>
        <v>Jul</v>
      </c>
      <c r="F1254" s="9">
        <v>7</v>
      </c>
      <c r="G1254" s="14">
        <f t="shared" si="97"/>
        <v>25391</v>
      </c>
      <c r="H1254" s="11">
        <f t="shared" si="98"/>
        <v>53</v>
      </c>
      <c r="I1254" s="9">
        <v>0</v>
      </c>
      <c r="J1254" s="30">
        <v>10403.27</v>
      </c>
      <c r="K1254" s="9" t="s">
        <v>12</v>
      </c>
      <c r="L1254" s="9" t="s">
        <v>11</v>
      </c>
      <c r="M1254" s="9" t="s">
        <v>515</v>
      </c>
      <c r="N1254" s="11" t="str">
        <f t="shared" si="99"/>
        <v>R1020</v>
      </c>
    </row>
    <row r="1255" spans="1:14" x14ac:dyDescent="0.3">
      <c r="A1255" s="9" t="s">
        <v>1285</v>
      </c>
      <c r="B1255" s="9">
        <v>1975</v>
      </c>
      <c r="C1255" s="13">
        <f t="shared" si="95"/>
        <v>1975</v>
      </c>
      <c r="D1255" s="9" t="s">
        <v>18</v>
      </c>
      <c r="E1255" s="11" t="str">
        <f t="shared" si="96"/>
        <v>Jun</v>
      </c>
      <c r="F1255" s="9">
        <v>5</v>
      </c>
      <c r="G1255" s="14">
        <f t="shared" si="97"/>
        <v>27550</v>
      </c>
      <c r="H1255" s="11">
        <f t="shared" si="98"/>
        <v>48</v>
      </c>
      <c r="I1255" s="9">
        <v>4</v>
      </c>
      <c r="J1255" s="30">
        <v>10407.09</v>
      </c>
      <c r="K1255" s="9" t="s">
        <v>12</v>
      </c>
      <c r="L1255" s="9" t="s">
        <v>16</v>
      </c>
      <c r="M1255" s="9" t="s">
        <v>163</v>
      </c>
      <c r="N1255" s="11" t="str">
        <f t="shared" si="99"/>
        <v>R1015</v>
      </c>
    </row>
    <row r="1256" spans="1:14" x14ac:dyDescent="0.3">
      <c r="A1256" s="9" t="s">
        <v>1286</v>
      </c>
      <c r="B1256" s="9">
        <v>1980</v>
      </c>
      <c r="C1256" s="13">
        <f t="shared" si="95"/>
        <v>1980</v>
      </c>
      <c r="D1256" s="9" t="s">
        <v>36</v>
      </c>
      <c r="E1256" s="11" t="str">
        <f t="shared" si="96"/>
        <v>Oct</v>
      </c>
      <c r="F1256" s="9">
        <v>24</v>
      </c>
      <c r="G1256" s="14">
        <f t="shared" si="97"/>
        <v>29518</v>
      </c>
      <c r="H1256" s="11">
        <f t="shared" si="98"/>
        <v>42</v>
      </c>
      <c r="I1256" s="9">
        <v>2</v>
      </c>
      <c r="J1256" s="30">
        <v>10407.98</v>
      </c>
      <c r="K1256" s="9" t="s">
        <v>12</v>
      </c>
      <c r="L1256" s="9" t="s">
        <v>16</v>
      </c>
      <c r="M1256" s="9" t="s">
        <v>299</v>
      </c>
      <c r="N1256" s="11" t="str">
        <f t="shared" si="99"/>
        <v>R1021</v>
      </c>
    </row>
    <row r="1257" spans="1:14" x14ac:dyDescent="0.3">
      <c r="A1257" s="9" t="s">
        <v>1287</v>
      </c>
      <c r="B1257" s="9">
        <v>1973</v>
      </c>
      <c r="C1257" s="13">
        <f t="shared" si="95"/>
        <v>1973</v>
      </c>
      <c r="D1257" s="9" t="s">
        <v>36</v>
      </c>
      <c r="E1257" s="11" t="str">
        <f t="shared" si="96"/>
        <v>Oct</v>
      </c>
      <c r="F1257" s="9">
        <v>11</v>
      </c>
      <c r="G1257" s="14">
        <f t="shared" si="97"/>
        <v>26948</v>
      </c>
      <c r="H1257" s="11">
        <f t="shared" si="98"/>
        <v>49</v>
      </c>
      <c r="I1257" s="9">
        <v>0</v>
      </c>
      <c r="J1257" s="30">
        <v>10419.59</v>
      </c>
      <c r="K1257" s="9" t="s">
        <v>12</v>
      </c>
      <c r="L1257" s="9" t="s">
        <v>11</v>
      </c>
      <c r="M1257" s="9" t="s">
        <v>199</v>
      </c>
      <c r="N1257" s="11" t="str">
        <f t="shared" si="99"/>
        <v>R1025</v>
      </c>
    </row>
    <row r="1258" spans="1:14" x14ac:dyDescent="0.3">
      <c r="A1258" s="9" t="s">
        <v>1288</v>
      </c>
      <c r="B1258" s="9">
        <v>1979</v>
      </c>
      <c r="C1258" s="13">
        <f t="shared" si="95"/>
        <v>1979</v>
      </c>
      <c r="D1258" s="9" t="s">
        <v>15</v>
      </c>
      <c r="E1258" s="11" t="str">
        <f t="shared" si="96"/>
        <v>Nov</v>
      </c>
      <c r="F1258" s="9">
        <v>25</v>
      </c>
      <c r="G1258" s="14">
        <f t="shared" si="97"/>
        <v>29184</v>
      </c>
      <c r="H1258" s="11">
        <f t="shared" si="98"/>
        <v>43</v>
      </c>
      <c r="I1258" s="9">
        <v>2</v>
      </c>
      <c r="J1258" s="30">
        <v>10419.65</v>
      </c>
      <c r="K1258" s="9" t="s">
        <v>12</v>
      </c>
      <c r="L1258" s="9" t="s">
        <v>11</v>
      </c>
      <c r="M1258" s="9" t="s">
        <v>199</v>
      </c>
      <c r="N1258" s="11" t="str">
        <f t="shared" si="99"/>
        <v>R1025</v>
      </c>
    </row>
    <row r="1259" spans="1:14" x14ac:dyDescent="0.3">
      <c r="A1259" s="9" t="s">
        <v>1289</v>
      </c>
      <c r="B1259" s="9">
        <v>1968</v>
      </c>
      <c r="C1259" s="13">
        <f t="shared" si="95"/>
        <v>1968</v>
      </c>
      <c r="D1259" s="9" t="s">
        <v>30</v>
      </c>
      <c r="E1259" s="11" t="str">
        <f t="shared" si="96"/>
        <v>Dec</v>
      </c>
      <c r="F1259" s="9">
        <v>27</v>
      </c>
      <c r="G1259" s="14">
        <f t="shared" si="97"/>
        <v>25199</v>
      </c>
      <c r="H1259" s="11">
        <f t="shared" si="98"/>
        <v>54</v>
      </c>
      <c r="I1259" s="9">
        <v>0</v>
      </c>
      <c r="J1259" s="30">
        <v>10422.92</v>
      </c>
      <c r="K1259" s="9" t="s">
        <v>12</v>
      </c>
      <c r="L1259" s="9" t="s">
        <v>16</v>
      </c>
      <c r="M1259" s="9" t="s">
        <v>355</v>
      </c>
      <c r="N1259" s="11" t="str">
        <f t="shared" si="99"/>
        <v>R1017</v>
      </c>
    </row>
    <row r="1260" spans="1:14" x14ac:dyDescent="0.3">
      <c r="A1260" s="9" t="s">
        <v>1290</v>
      </c>
      <c r="B1260" s="9">
        <v>1968</v>
      </c>
      <c r="C1260" s="13">
        <f t="shared" si="95"/>
        <v>1968</v>
      </c>
      <c r="D1260" s="9" t="s">
        <v>34</v>
      </c>
      <c r="E1260" s="11" t="str">
        <f t="shared" si="96"/>
        <v>Aug</v>
      </c>
      <c r="F1260" s="9">
        <v>23</v>
      </c>
      <c r="G1260" s="14">
        <f t="shared" si="97"/>
        <v>25073</v>
      </c>
      <c r="H1260" s="11">
        <f t="shared" si="98"/>
        <v>54</v>
      </c>
      <c r="I1260" s="9">
        <v>0</v>
      </c>
      <c r="J1260" s="30">
        <v>10435.07</v>
      </c>
      <c r="K1260" s="9" t="s">
        <v>12</v>
      </c>
      <c r="L1260" s="9" t="s">
        <v>16</v>
      </c>
      <c r="M1260" s="9" t="s">
        <v>167</v>
      </c>
      <c r="N1260" s="11" t="str">
        <f t="shared" si="99"/>
        <v>R1016</v>
      </c>
    </row>
    <row r="1261" spans="1:14" x14ac:dyDescent="0.3">
      <c r="A1261" s="9" t="s">
        <v>1291</v>
      </c>
      <c r="B1261" s="9">
        <v>1968</v>
      </c>
      <c r="C1261" s="13">
        <f t="shared" si="95"/>
        <v>1968</v>
      </c>
      <c r="D1261" s="9" t="s">
        <v>34</v>
      </c>
      <c r="E1261" s="11" t="str">
        <f t="shared" si="96"/>
        <v>Aug</v>
      </c>
      <c r="F1261" s="9">
        <v>29</v>
      </c>
      <c r="G1261" s="14">
        <f t="shared" si="97"/>
        <v>25079</v>
      </c>
      <c r="H1261" s="11">
        <f t="shared" si="98"/>
        <v>54</v>
      </c>
      <c r="I1261" s="9">
        <v>1</v>
      </c>
      <c r="J1261" s="30">
        <v>10436.1</v>
      </c>
      <c r="K1261" s="9" t="s">
        <v>12</v>
      </c>
      <c r="L1261" s="9" t="s">
        <v>12</v>
      </c>
      <c r="M1261" s="9" t="s">
        <v>41</v>
      </c>
      <c r="N1261" s="11" t="str">
        <f t="shared" si="99"/>
        <v>R1011</v>
      </c>
    </row>
    <row r="1262" spans="1:14" x14ac:dyDescent="0.3">
      <c r="A1262" s="9" t="s">
        <v>1292</v>
      </c>
      <c r="B1262" s="9">
        <v>1968</v>
      </c>
      <c r="C1262" s="13">
        <f t="shared" si="95"/>
        <v>1968</v>
      </c>
      <c r="D1262" s="9" t="s">
        <v>15</v>
      </c>
      <c r="E1262" s="11" t="str">
        <f t="shared" si="96"/>
        <v>Nov</v>
      </c>
      <c r="F1262" s="9">
        <v>8</v>
      </c>
      <c r="G1262" s="14">
        <f t="shared" si="97"/>
        <v>25150</v>
      </c>
      <c r="H1262" s="11">
        <f t="shared" si="98"/>
        <v>54</v>
      </c>
      <c r="I1262" s="9">
        <v>1</v>
      </c>
      <c r="J1262" s="30">
        <v>10450.549999999999</v>
      </c>
      <c r="K1262" s="9" t="s">
        <v>12</v>
      </c>
      <c r="L1262" s="9" t="s">
        <v>16</v>
      </c>
      <c r="M1262" s="9" t="s">
        <v>41</v>
      </c>
      <c r="N1262" s="11" t="str">
        <f t="shared" si="99"/>
        <v>R1011</v>
      </c>
    </row>
    <row r="1263" spans="1:14" x14ac:dyDescent="0.3">
      <c r="A1263" s="9" t="s">
        <v>1293</v>
      </c>
      <c r="B1263" s="9">
        <v>1964</v>
      </c>
      <c r="C1263" s="13">
        <f t="shared" si="95"/>
        <v>1964</v>
      </c>
      <c r="D1263" s="9" t="s">
        <v>36</v>
      </c>
      <c r="E1263" s="11" t="str">
        <f t="shared" si="96"/>
        <v>Oct</v>
      </c>
      <c r="F1263" s="9">
        <v>14</v>
      </c>
      <c r="G1263" s="14">
        <f t="shared" si="97"/>
        <v>23664</v>
      </c>
      <c r="H1263" s="11">
        <f t="shared" si="98"/>
        <v>58</v>
      </c>
      <c r="I1263" s="9">
        <v>0</v>
      </c>
      <c r="J1263" s="30">
        <v>10455.1</v>
      </c>
      <c r="K1263" s="9" t="s">
        <v>12</v>
      </c>
      <c r="L1263" s="9" t="s">
        <v>16</v>
      </c>
      <c r="M1263" s="9" t="s">
        <v>23</v>
      </c>
      <c r="N1263" s="11" t="str">
        <f t="shared" si="99"/>
        <v>R1012</v>
      </c>
    </row>
    <row r="1264" spans="1:14" x14ac:dyDescent="0.3">
      <c r="A1264" s="9" t="s">
        <v>1294</v>
      </c>
      <c r="B1264" s="9">
        <v>1976</v>
      </c>
      <c r="C1264" s="13">
        <f t="shared" si="95"/>
        <v>1976</v>
      </c>
      <c r="D1264" s="9" t="s">
        <v>34</v>
      </c>
      <c r="E1264" s="11" t="str">
        <f t="shared" si="96"/>
        <v>Aug</v>
      </c>
      <c r="F1264" s="9">
        <v>3</v>
      </c>
      <c r="G1264" s="14">
        <f t="shared" si="97"/>
        <v>27975</v>
      </c>
      <c r="H1264" s="11">
        <f t="shared" si="98"/>
        <v>46</v>
      </c>
      <c r="I1264" s="9">
        <v>2</v>
      </c>
      <c r="J1264" s="30">
        <v>10455.14</v>
      </c>
      <c r="K1264" s="9" t="s">
        <v>12</v>
      </c>
      <c r="L1264" s="9" t="s">
        <v>11</v>
      </c>
      <c r="M1264" s="9" t="s">
        <v>299</v>
      </c>
      <c r="N1264" s="11" t="str">
        <f t="shared" si="99"/>
        <v>R1021</v>
      </c>
    </row>
    <row r="1265" spans="1:14" x14ac:dyDescent="0.3">
      <c r="A1265" s="9" t="s">
        <v>1295</v>
      </c>
      <c r="B1265" s="9">
        <v>1964</v>
      </c>
      <c r="C1265" s="13">
        <f t="shared" si="95"/>
        <v>1964</v>
      </c>
      <c r="D1265" s="9" t="s">
        <v>10</v>
      </c>
      <c r="E1265" s="11" t="str">
        <f t="shared" si="96"/>
        <v>Jul</v>
      </c>
      <c r="F1265" s="9">
        <v>27</v>
      </c>
      <c r="G1265" s="14">
        <f t="shared" si="97"/>
        <v>23585</v>
      </c>
      <c r="H1265" s="11">
        <f t="shared" si="98"/>
        <v>58</v>
      </c>
      <c r="I1265" s="9">
        <v>0</v>
      </c>
      <c r="J1265" s="30">
        <v>10459.19</v>
      </c>
      <c r="K1265" s="9" t="s">
        <v>12</v>
      </c>
      <c r="L1265" s="9" t="s">
        <v>16</v>
      </c>
      <c r="M1265" s="9" t="s">
        <v>13</v>
      </c>
      <c r="N1265" s="11" t="str">
        <f t="shared" si="99"/>
        <v>R1013</v>
      </c>
    </row>
    <row r="1266" spans="1:14" x14ac:dyDescent="0.3">
      <c r="A1266" s="9" t="s">
        <v>1296</v>
      </c>
      <c r="B1266" s="9">
        <v>1969</v>
      </c>
      <c r="C1266" s="13">
        <f t="shared" si="95"/>
        <v>1969</v>
      </c>
      <c r="D1266" s="9" t="s">
        <v>20</v>
      </c>
      <c r="E1266" s="11" t="str">
        <f t="shared" si="96"/>
        <v>Sep</v>
      </c>
      <c r="F1266" s="9">
        <v>22</v>
      </c>
      <c r="G1266" s="14">
        <f t="shared" si="97"/>
        <v>25468</v>
      </c>
      <c r="H1266" s="11">
        <f t="shared" si="98"/>
        <v>53</v>
      </c>
      <c r="I1266" s="9">
        <v>1</v>
      </c>
      <c r="J1266" s="30">
        <v>10461.98</v>
      </c>
      <c r="K1266" s="9" t="s">
        <v>12</v>
      </c>
      <c r="L1266" s="9" t="s">
        <v>16</v>
      </c>
      <c r="M1266" s="9" t="s">
        <v>23</v>
      </c>
      <c r="N1266" s="11" t="str">
        <f t="shared" si="99"/>
        <v>R1012</v>
      </c>
    </row>
    <row r="1267" spans="1:14" x14ac:dyDescent="0.3">
      <c r="A1267" s="9" t="s">
        <v>1297</v>
      </c>
      <c r="B1267" s="9">
        <v>1987</v>
      </c>
      <c r="C1267" s="13">
        <f t="shared" si="95"/>
        <v>1987</v>
      </c>
      <c r="D1267" s="9" t="s">
        <v>18</v>
      </c>
      <c r="E1267" s="11" t="str">
        <f t="shared" si="96"/>
        <v>Jun</v>
      </c>
      <c r="F1267" s="9">
        <v>28</v>
      </c>
      <c r="G1267" s="14">
        <f t="shared" si="97"/>
        <v>31956</v>
      </c>
      <c r="H1267" s="11">
        <f t="shared" si="98"/>
        <v>35</v>
      </c>
      <c r="I1267" s="9">
        <v>3</v>
      </c>
      <c r="J1267" s="30">
        <v>10464.83</v>
      </c>
      <c r="K1267" s="9" t="s">
        <v>12</v>
      </c>
      <c r="L1267" s="9" t="s">
        <v>16</v>
      </c>
      <c r="M1267" s="9" t="s">
        <v>23</v>
      </c>
      <c r="N1267" s="11" t="str">
        <f t="shared" si="99"/>
        <v>R1012</v>
      </c>
    </row>
    <row r="1268" spans="1:14" x14ac:dyDescent="0.3">
      <c r="A1268" s="9" t="s">
        <v>1298</v>
      </c>
      <c r="B1268" s="9">
        <v>1978</v>
      </c>
      <c r="C1268" s="13">
        <f t="shared" si="95"/>
        <v>1978</v>
      </c>
      <c r="D1268" s="9" t="s">
        <v>34</v>
      </c>
      <c r="E1268" s="11" t="str">
        <f t="shared" si="96"/>
        <v>Aug</v>
      </c>
      <c r="F1268" s="9">
        <v>21</v>
      </c>
      <c r="G1268" s="14">
        <f t="shared" si="97"/>
        <v>28723</v>
      </c>
      <c r="H1268" s="11">
        <f t="shared" si="98"/>
        <v>44</v>
      </c>
      <c r="I1268" s="9">
        <v>2</v>
      </c>
      <c r="J1268" s="30">
        <v>10486.55</v>
      </c>
      <c r="K1268" s="9" t="s">
        <v>12</v>
      </c>
      <c r="L1268" s="9" t="s">
        <v>12</v>
      </c>
      <c r="M1268" s="9" t="s">
        <v>199</v>
      </c>
      <c r="N1268" s="11" t="str">
        <f t="shared" si="99"/>
        <v>R1025</v>
      </c>
    </row>
    <row r="1269" spans="1:14" x14ac:dyDescent="0.3">
      <c r="A1269" s="9" t="s">
        <v>1299</v>
      </c>
      <c r="B1269" s="9">
        <v>1972</v>
      </c>
      <c r="C1269" s="13">
        <f t="shared" si="95"/>
        <v>1972</v>
      </c>
      <c r="D1269" s="9" t="s">
        <v>36</v>
      </c>
      <c r="E1269" s="11" t="str">
        <f t="shared" si="96"/>
        <v>Oct</v>
      </c>
      <c r="F1269" s="9">
        <v>19</v>
      </c>
      <c r="G1269" s="14">
        <f t="shared" si="97"/>
        <v>26591</v>
      </c>
      <c r="H1269" s="11">
        <f t="shared" si="98"/>
        <v>50</v>
      </c>
      <c r="I1269" s="9">
        <v>2</v>
      </c>
      <c r="J1269" s="30">
        <v>10493.95</v>
      </c>
      <c r="K1269" s="9" t="s">
        <v>12</v>
      </c>
      <c r="L1269" s="9" t="s">
        <v>16</v>
      </c>
      <c r="M1269" s="9" t="s">
        <v>23</v>
      </c>
      <c r="N1269" s="11" t="str">
        <f t="shared" si="99"/>
        <v>R1012</v>
      </c>
    </row>
    <row r="1270" spans="1:14" x14ac:dyDescent="0.3">
      <c r="A1270" s="9" t="s">
        <v>1300</v>
      </c>
      <c r="B1270" s="9">
        <v>1977</v>
      </c>
      <c r="C1270" s="13">
        <f t="shared" si="95"/>
        <v>1977</v>
      </c>
      <c r="D1270" s="9" t="s">
        <v>36</v>
      </c>
      <c r="E1270" s="11" t="str">
        <f t="shared" si="96"/>
        <v>Oct</v>
      </c>
      <c r="F1270" s="9">
        <v>25</v>
      </c>
      <c r="G1270" s="14">
        <f t="shared" si="97"/>
        <v>28423</v>
      </c>
      <c r="H1270" s="11">
        <f t="shared" si="98"/>
        <v>45</v>
      </c>
      <c r="I1270" s="9">
        <v>2</v>
      </c>
      <c r="J1270" s="30">
        <v>10495.6</v>
      </c>
      <c r="K1270" s="9" t="s">
        <v>12</v>
      </c>
      <c r="L1270" s="9" t="s">
        <v>16</v>
      </c>
      <c r="M1270" s="9" t="s">
        <v>23</v>
      </c>
      <c r="N1270" s="11" t="str">
        <f t="shared" si="99"/>
        <v>R1012</v>
      </c>
    </row>
    <row r="1271" spans="1:14" x14ac:dyDescent="0.3">
      <c r="A1271" s="9" t="s">
        <v>1301</v>
      </c>
      <c r="B1271" s="9">
        <v>1971</v>
      </c>
      <c r="C1271" s="13">
        <f t="shared" si="95"/>
        <v>1971</v>
      </c>
      <c r="D1271" s="9" t="s">
        <v>20</v>
      </c>
      <c r="E1271" s="11" t="str">
        <f t="shared" si="96"/>
        <v>Sep</v>
      </c>
      <c r="F1271" s="9">
        <v>26</v>
      </c>
      <c r="G1271" s="14">
        <f t="shared" si="97"/>
        <v>26202</v>
      </c>
      <c r="H1271" s="11">
        <f t="shared" si="98"/>
        <v>51</v>
      </c>
      <c r="I1271" s="9">
        <v>0</v>
      </c>
      <c r="J1271" s="30">
        <v>10546.48</v>
      </c>
      <c r="K1271" s="9" t="s">
        <v>12</v>
      </c>
      <c r="L1271" s="9" t="s">
        <v>12</v>
      </c>
      <c r="M1271" s="9" t="s">
        <v>41</v>
      </c>
      <c r="N1271" s="11" t="str">
        <f t="shared" si="99"/>
        <v>R1011</v>
      </c>
    </row>
    <row r="1272" spans="1:14" x14ac:dyDescent="0.3">
      <c r="A1272" s="9" t="s">
        <v>1302</v>
      </c>
      <c r="B1272" s="9">
        <v>1971</v>
      </c>
      <c r="C1272" s="13">
        <f t="shared" si="95"/>
        <v>1971</v>
      </c>
      <c r="D1272" s="9" t="s">
        <v>18</v>
      </c>
      <c r="E1272" s="11" t="str">
        <f t="shared" si="96"/>
        <v>Jun</v>
      </c>
      <c r="F1272" s="9">
        <v>29</v>
      </c>
      <c r="G1272" s="14">
        <f t="shared" si="97"/>
        <v>26113</v>
      </c>
      <c r="H1272" s="11">
        <f t="shared" si="98"/>
        <v>51</v>
      </c>
      <c r="I1272" s="9">
        <v>3</v>
      </c>
      <c r="J1272" s="30">
        <v>10560.49</v>
      </c>
      <c r="K1272" s="9" t="s">
        <v>12</v>
      </c>
      <c r="L1272" s="9" t="s">
        <v>11</v>
      </c>
      <c r="M1272" s="9" t="s">
        <v>13</v>
      </c>
      <c r="N1272" s="11" t="str">
        <f t="shared" si="99"/>
        <v>R1013</v>
      </c>
    </row>
    <row r="1273" spans="1:14" x14ac:dyDescent="0.3">
      <c r="A1273" s="9" t="s">
        <v>1303</v>
      </c>
      <c r="B1273" s="9">
        <v>1969</v>
      </c>
      <c r="C1273" s="13">
        <f t="shared" si="95"/>
        <v>1969</v>
      </c>
      <c r="D1273" s="9" t="s">
        <v>10</v>
      </c>
      <c r="E1273" s="11" t="str">
        <f t="shared" si="96"/>
        <v>Jul</v>
      </c>
      <c r="F1273" s="9">
        <v>17</v>
      </c>
      <c r="G1273" s="14">
        <f t="shared" si="97"/>
        <v>25401</v>
      </c>
      <c r="H1273" s="11">
        <f t="shared" si="98"/>
        <v>53</v>
      </c>
      <c r="I1273" s="9">
        <v>0</v>
      </c>
      <c r="J1273" s="30">
        <v>10564.88</v>
      </c>
      <c r="K1273" s="9" t="s">
        <v>12</v>
      </c>
      <c r="L1273" s="9" t="s">
        <v>16</v>
      </c>
      <c r="M1273" s="9" t="s">
        <v>246</v>
      </c>
      <c r="N1273" s="11" t="str">
        <f t="shared" si="99"/>
        <v>R1024</v>
      </c>
    </row>
    <row r="1274" spans="1:14" x14ac:dyDescent="0.3">
      <c r="A1274" s="9" t="s">
        <v>1304</v>
      </c>
      <c r="B1274" s="9">
        <v>1966</v>
      </c>
      <c r="C1274" s="13">
        <f t="shared" si="95"/>
        <v>1966</v>
      </c>
      <c r="D1274" s="9" t="s">
        <v>30</v>
      </c>
      <c r="E1274" s="11" t="str">
        <f t="shared" si="96"/>
        <v>Dec</v>
      </c>
      <c r="F1274" s="9">
        <v>11</v>
      </c>
      <c r="G1274" s="14">
        <f t="shared" si="97"/>
        <v>24452</v>
      </c>
      <c r="H1274" s="11">
        <f t="shared" si="98"/>
        <v>56</v>
      </c>
      <c r="I1274" s="9">
        <v>0</v>
      </c>
      <c r="J1274" s="30">
        <v>10577.09</v>
      </c>
      <c r="K1274" s="9" t="s">
        <v>12</v>
      </c>
      <c r="L1274" s="9" t="s">
        <v>12</v>
      </c>
      <c r="M1274" s="9" t="s">
        <v>41</v>
      </c>
      <c r="N1274" s="11" t="str">
        <f t="shared" si="99"/>
        <v>R1011</v>
      </c>
    </row>
    <row r="1275" spans="1:14" x14ac:dyDescent="0.3">
      <c r="A1275" s="9" t="s">
        <v>1305</v>
      </c>
      <c r="B1275" s="9">
        <v>1969</v>
      </c>
      <c r="C1275" s="13">
        <f t="shared" si="95"/>
        <v>1969</v>
      </c>
      <c r="D1275" s="9" t="s">
        <v>30</v>
      </c>
      <c r="E1275" s="11" t="str">
        <f t="shared" si="96"/>
        <v>Dec</v>
      </c>
      <c r="F1275" s="9">
        <v>25</v>
      </c>
      <c r="G1275" s="14">
        <f t="shared" si="97"/>
        <v>25562</v>
      </c>
      <c r="H1275" s="11">
        <f t="shared" si="98"/>
        <v>53</v>
      </c>
      <c r="I1275" s="9">
        <v>1</v>
      </c>
      <c r="J1275" s="30">
        <v>10579.71</v>
      </c>
      <c r="K1275" s="9" t="s">
        <v>12</v>
      </c>
      <c r="L1275" s="9" t="s">
        <v>12</v>
      </c>
      <c r="M1275" s="9" t="s">
        <v>13</v>
      </c>
      <c r="N1275" s="11" t="str">
        <f t="shared" si="99"/>
        <v>R1013</v>
      </c>
    </row>
    <row r="1276" spans="1:14" x14ac:dyDescent="0.3">
      <c r="A1276" s="9" t="s">
        <v>1306</v>
      </c>
      <c r="B1276" s="9">
        <v>1966</v>
      </c>
      <c r="C1276" s="13">
        <f t="shared" si="95"/>
        <v>1966</v>
      </c>
      <c r="D1276" s="9" t="s">
        <v>15</v>
      </c>
      <c r="E1276" s="11" t="str">
        <f t="shared" si="96"/>
        <v>Nov</v>
      </c>
      <c r="F1276" s="9">
        <v>3</v>
      </c>
      <c r="G1276" s="14">
        <f t="shared" si="97"/>
        <v>24414</v>
      </c>
      <c r="H1276" s="11">
        <f t="shared" si="98"/>
        <v>56</v>
      </c>
      <c r="I1276" s="9">
        <v>0</v>
      </c>
      <c r="J1276" s="30">
        <v>10594.23</v>
      </c>
      <c r="K1276" s="9" t="s">
        <v>12</v>
      </c>
      <c r="L1276" s="9" t="s">
        <v>12</v>
      </c>
      <c r="M1276" s="9" t="s">
        <v>13</v>
      </c>
      <c r="N1276" s="11" t="str">
        <f t="shared" si="99"/>
        <v>R1013</v>
      </c>
    </row>
    <row r="1277" spans="1:14" x14ac:dyDescent="0.3">
      <c r="A1277" s="9" t="s">
        <v>1307</v>
      </c>
      <c r="B1277" s="9">
        <v>1967</v>
      </c>
      <c r="C1277" s="13">
        <f t="shared" si="95"/>
        <v>1967</v>
      </c>
      <c r="D1277" s="9" t="s">
        <v>15</v>
      </c>
      <c r="E1277" s="11" t="str">
        <f t="shared" si="96"/>
        <v>Nov</v>
      </c>
      <c r="F1277" s="9">
        <v>29</v>
      </c>
      <c r="G1277" s="14">
        <f t="shared" si="97"/>
        <v>24805</v>
      </c>
      <c r="H1277" s="11">
        <f t="shared" si="98"/>
        <v>55</v>
      </c>
      <c r="I1277" s="9">
        <v>0</v>
      </c>
      <c r="J1277" s="30">
        <v>10594.5</v>
      </c>
      <c r="K1277" s="9" t="s">
        <v>12</v>
      </c>
      <c r="L1277" s="9" t="s">
        <v>16</v>
      </c>
      <c r="M1277" s="9" t="s">
        <v>23</v>
      </c>
      <c r="N1277" s="11" t="str">
        <f t="shared" si="99"/>
        <v>R1012</v>
      </c>
    </row>
    <row r="1278" spans="1:14" x14ac:dyDescent="0.3">
      <c r="A1278" s="9" t="s">
        <v>1308</v>
      </c>
      <c r="B1278" s="9">
        <v>1972</v>
      </c>
      <c r="C1278" s="13">
        <f t="shared" si="95"/>
        <v>1972</v>
      </c>
      <c r="D1278" s="9" t="s">
        <v>30</v>
      </c>
      <c r="E1278" s="11" t="str">
        <f t="shared" si="96"/>
        <v>Dec</v>
      </c>
      <c r="F1278" s="9">
        <v>14</v>
      </c>
      <c r="G1278" s="14">
        <f t="shared" si="97"/>
        <v>26647</v>
      </c>
      <c r="H1278" s="11">
        <f t="shared" si="98"/>
        <v>50</v>
      </c>
      <c r="I1278" s="9">
        <v>3</v>
      </c>
      <c r="J1278" s="30">
        <v>10600.55</v>
      </c>
      <c r="K1278" s="9" t="s">
        <v>12</v>
      </c>
      <c r="L1278" s="9" t="s">
        <v>16</v>
      </c>
      <c r="M1278" s="9" t="s">
        <v>23</v>
      </c>
      <c r="N1278" s="11" t="str">
        <f t="shared" si="99"/>
        <v>R1012</v>
      </c>
    </row>
    <row r="1279" spans="1:14" x14ac:dyDescent="0.3">
      <c r="A1279" s="9" t="s">
        <v>1309</v>
      </c>
      <c r="B1279" s="9">
        <v>1966</v>
      </c>
      <c r="C1279" s="13">
        <f t="shared" si="95"/>
        <v>1966</v>
      </c>
      <c r="D1279" s="9" t="s">
        <v>10</v>
      </c>
      <c r="E1279" s="11" t="str">
        <f t="shared" si="96"/>
        <v>Jul</v>
      </c>
      <c r="F1279" s="9">
        <v>20</v>
      </c>
      <c r="G1279" s="14">
        <f t="shared" si="97"/>
        <v>24308</v>
      </c>
      <c r="H1279" s="11">
        <f t="shared" si="98"/>
        <v>56</v>
      </c>
      <c r="I1279" s="9">
        <v>0</v>
      </c>
      <c r="J1279" s="30">
        <v>10601.41</v>
      </c>
      <c r="K1279" s="9" t="s">
        <v>12</v>
      </c>
      <c r="L1279" s="9" t="s">
        <v>11</v>
      </c>
      <c r="M1279" s="9" t="s">
        <v>41</v>
      </c>
      <c r="N1279" s="11" t="str">
        <f t="shared" si="99"/>
        <v>R1011</v>
      </c>
    </row>
    <row r="1280" spans="1:14" x14ac:dyDescent="0.3">
      <c r="A1280" s="9" t="s">
        <v>1310</v>
      </c>
      <c r="B1280" s="9">
        <v>1967</v>
      </c>
      <c r="C1280" s="13">
        <f t="shared" si="95"/>
        <v>1967</v>
      </c>
      <c r="D1280" s="9" t="s">
        <v>18</v>
      </c>
      <c r="E1280" s="11" t="str">
        <f t="shared" si="96"/>
        <v>Jun</v>
      </c>
      <c r="F1280" s="9">
        <v>23</v>
      </c>
      <c r="G1280" s="14">
        <f t="shared" si="97"/>
        <v>24646</v>
      </c>
      <c r="H1280" s="11">
        <f t="shared" si="98"/>
        <v>55</v>
      </c>
      <c r="I1280" s="9">
        <v>0</v>
      </c>
      <c r="J1280" s="30">
        <v>10601.63</v>
      </c>
      <c r="K1280" s="9" t="s">
        <v>12</v>
      </c>
      <c r="L1280" s="9" t="s">
        <v>11</v>
      </c>
      <c r="M1280" s="9" t="s">
        <v>23</v>
      </c>
      <c r="N1280" s="11" t="str">
        <f t="shared" si="99"/>
        <v>R1012</v>
      </c>
    </row>
    <row r="1281" spans="1:14" x14ac:dyDescent="0.3">
      <c r="A1281" s="9" t="s">
        <v>1311</v>
      </c>
      <c r="B1281" s="9">
        <v>1966</v>
      </c>
      <c r="C1281" s="13">
        <f t="shared" si="95"/>
        <v>1966</v>
      </c>
      <c r="D1281" s="9" t="s">
        <v>10</v>
      </c>
      <c r="E1281" s="11" t="str">
        <f t="shared" si="96"/>
        <v>Jul</v>
      </c>
      <c r="F1281" s="9">
        <v>2</v>
      </c>
      <c r="G1281" s="14">
        <f t="shared" si="97"/>
        <v>24290</v>
      </c>
      <c r="H1281" s="11">
        <f t="shared" si="98"/>
        <v>56</v>
      </c>
      <c r="I1281" s="9">
        <v>0</v>
      </c>
      <c r="J1281" s="30">
        <v>10602.39</v>
      </c>
      <c r="K1281" s="9" t="s">
        <v>12</v>
      </c>
      <c r="L1281" s="9" t="s">
        <v>12</v>
      </c>
      <c r="M1281" s="9" t="s">
        <v>41</v>
      </c>
      <c r="N1281" s="11" t="str">
        <f t="shared" si="99"/>
        <v>R1011</v>
      </c>
    </row>
    <row r="1282" spans="1:14" x14ac:dyDescent="0.3">
      <c r="A1282" s="9" t="s">
        <v>1312</v>
      </c>
      <c r="B1282" s="9">
        <v>1965</v>
      </c>
      <c r="C1282" s="13">
        <f t="shared" si="95"/>
        <v>1965</v>
      </c>
      <c r="D1282" s="9" t="s">
        <v>18</v>
      </c>
      <c r="E1282" s="11" t="str">
        <f t="shared" si="96"/>
        <v>Jun</v>
      </c>
      <c r="F1282" s="9">
        <v>27</v>
      </c>
      <c r="G1282" s="14">
        <f t="shared" si="97"/>
        <v>23920</v>
      </c>
      <c r="H1282" s="11">
        <f t="shared" si="98"/>
        <v>57</v>
      </c>
      <c r="I1282" s="9">
        <v>0</v>
      </c>
      <c r="J1282" s="30">
        <v>10608.67</v>
      </c>
      <c r="K1282" s="9" t="s">
        <v>12</v>
      </c>
      <c r="L1282" s="9" t="s">
        <v>12</v>
      </c>
      <c r="M1282" s="9" t="s">
        <v>23</v>
      </c>
      <c r="N1282" s="11" t="str">
        <f t="shared" si="99"/>
        <v>R1012</v>
      </c>
    </row>
    <row r="1283" spans="1:14" x14ac:dyDescent="0.3">
      <c r="A1283" s="9" t="s">
        <v>1313</v>
      </c>
      <c r="B1283" s="9">
        <v>1992</v>
      </c>
      <c r="C1283" s="13">
        <f t="shared" ref="C1283:C1346" si="100">ROUND(IF(ISBLANK(B1283),AVERAGE($B$2:$B$2344),B1283),0)</f>
        <v>1992</v>
      </c>
      <c r="D1283" s="9" t="s">
        <v>10</v>
      </c>
      <c r="E1283" s="11" t="str">
        <f t="shared" ref="E1283:E1346" si="101">IF(ISBLANK(D1283),"Sep",D1283)</f>
        <v>Jul</v>
      </c>
      <c r="F1283" s="9">
        <v>23</v>
      </c>
      <c r="G1283" s="14">
        <f t="shared" ref="G1283:G1346" si="102">DATEVALUE(F1283&amp;"-"&amp;E1283&amp;"-"&amp;C1283)</f>
        <v>33808</v>
      </c>
      <c r="H1283" s="11">
        <f t="shared" ref="H1283:H1346" si="103">DATEDIF(G1283,"08-06-2023","y")</f>
        <v>30</v>
      </c>
      <c r="I1283" s="9">
        <v>0</v>
      </c>
      <c r="J1283" s="30">
        <v>10617.04</v>
      </c>
      <c r="K1283" s="9" t="s">
        <v>12</v>
      </c>
      <c r="L1283" s="9" t="s">
        <v>12</v>
      </c>
      <c r="M1283" s="9" t="s">
        <v>534</v>
      </c>
      <c r="N1283" s="11" t="str">
        <f t="shared" ref="N1283:N1346" si="104">IF(ISBLANK(M1283),"Unknown",M1283)</f>
        <v>R1026</v>
      </c>
    </row>
    <row r="1284" spans="1:14" x14ac:dyDescent="0.3">
      <c r="A1284" s="9" t="s">
        <v>1314</v>
      </c>
      <c r="B1284" s="9">
        <v>1990</v>
      </c>
      <c r="C1284" s="13">
        <f t="shared" si="100"/>
        <v>1990</v>
      </c>
      <c r="D1284" s="9" t="s">
        <v>10</v>
      </c>
      <c r="E1284" s="11" t="str">
        <f t="shared" si="101"/>
        <v>Jul</v>
      </c>
      <c r="F1284" s="9">
        <v>6</v>
      </c>
      <c r="G1284" s="14">
        <f t="shared" si="102"/>
        <v>33060</v>
      </c>
      <c r="H1284" s="11">
        <f t="shared" si="103"/>
        <v>32</v>
      </c>
      <c r="I1284" s="9">
        <v>3</v>
      </c>
      <c r="J1284" s="30">
        <v>10620.26</v>
      </c>
      <c r="K1284" s="9" t="s">
        <v>12</v>
      </c>
      <c r="L1284" s="9" t="s">
        <v>12</v>
      </c>
      <c r="M1284" s="9" t="s">
        <v>23</v>
      </c>
      <c r="N1284" s="11" t="str">
        <f t="shared" si="104"/>
        <v>R1012</v>
      </c>
    </row>
    <row r="1285" spans="1:14" x14ac:dyDescent="0.3">
      <c r="A1285" s="9" t="s">
        <v>1315</v>
      </c>
      <c r="B1285" s="9">
        <v>1964</v>
      </c>
      <c r="C1285" s="13">
        <f t="shared" si="100"/>
        <v>1964</v>
      </c>
      <c r="D1285" s="9" t="s">
        <v>34</v>
      </c>
      <c r="E1285" s="11" t="str">
        <f t="shared" si="101"/>
        <v>Aug</v>
      </c>
      <c r="F1285" s="9">
        <v>8</v>
      </c>
      <c r="G1285" s="14">
        <f t="shared" si="102"/>
        <v>23597</v>
      </c>
      <c r="H1285" s="11">
        <f t="shared" si="103"/>
        <v>58</v>
      </c>
      <c r="I1285" s="9">
        <v>0</v>
      </c>
      <c r="J1285" s="30">
        <v>10627.81</v>
      </c>
      <c r="K1285" s="9" t="s">
        <v>12</v>
      </c>
      <c r="L1285" s="9" t="s">
        <v>12</v>
      </c>
      <c r="M1285" s="9" t="s">
        <v>13</v>
      </c>
      <c r="N1285" s="11" t="str">
        <f t="shared" si="104"/>
        <v>R1013</v>
      </c>
    </row>
    <row r="1286" spans="1:14" x14ac:dyDescent="0.3">
      <c r="A1286" s="9" t="s">
        <v>1316</v>
      </c>
      <c r="B1286" s="9">
        <v>1976</v>
      </c>
      <c r="C1286" s="13">
        <f t="shared" si="100"/>
        <v>1976</v>
      </c>
      <c r="D1286" s="9" t="s">
        <v>15</v>
      </c>
      <c r="E1286" s="11" t="str">
        <f t="shared" si="101"/>
        <v>Nov</v>
      </c>
      <c r="F1286" s="9">
        <v>22</v>
      </c>
      <c r="G1286" s="14">
        <f t="shared" si="102"/>
        <v>28086</v>
      </c>
      <c r="H1286" s="11">
        <f t="shared" si="103"/>
        <v>46</v>
      </c>
      <c r="I1286" s="9">
        <v>2</v>
      </c>
      <c r="J1286" s="30">
        <v>10665.44</v>
      </c>
      <c r="K1286" s="9" t="s">
        <v>12</v>
      </c>
      <c r="L1286" s="9" t="s">
        <v>11</v>
      </c>
      <c r="M1286" s="9" t="s">
        <v>299</v>
      </c>
      <c r="N1286" s="11" t="str">
        <f t="shared" si="104"/>
        <v>R1021</v>
      </c>
    </row>
    <row r="1287" spans="1:14" x14ac:dyDescent="0.3">
      <c r="A1287" s="9" t="s">
        <v>1317</v>
      </c>
      <c r="B1287" s="9">
        <v>1962</v>
      </c>
      <c r="C1287" s="13">
        <f t="shared" si="100"/>
        <v>1962</v>
      </c>
      <c r="D1287" s="9" t="s">
        <v>20</v>
      </c>
      <c r="E1287" s="11" t="str">
        <f t="shared" si="101"/>
        <v>Sep</v>
      </c>
      <c r="F1287" s="9">
        <v>7</v>
      </c>
      <c r="G1287" s="14">
        <f t="shared" si="102"/>
        <v>22896</v>
      </c>
      <c r="H1287" s="11">
        <f t="shared" si="103"/>
        <v>60</v>
      </c>
      <c r="I1287" s="9">
        <v>0</v>
      </c>
      <c r="J1287" s="30">
        <v>10676.83</v>
      </c>
      <c r="K1287" s="9" t="s">
        <v>12</v>
      </c>
      <c r="L1287" s="9" t="s">
        <v>12</v>
      </c>
      <c r="M1287" s="9" t="s">
        <v>13</v>
      </c>
      <c r="N1287" s="11" t="str">
        <f t="shared" si="104"/>
        <v>R1013</v>
      </c>
    </row>
    <row r="1288" spans="1:14" x14ac:dyDescent="0.3">
      <c r="A1288" s="9" t="s">
        <v>1318</v>
      </c>
      <c r="B1288" s="9">
        <v>1977</v>
      </c>
      <c r="C1288" s="13">
        <f t="shared" si="100"/>
        <v>1977</v>
      </c>
      <c r="D1288" s="9" t="s">
        <v>34</v>
      </c>
      <c r="E1288" s="11" t="str">
        <f t="shared" si="101"/>
        <v>Aug</v>
      </c>
      <c r="F1288" s="9">
        <v>2</v>
      </c>
      <c r="G1288" s="14">
        <f t="shared" si="102"/>
        <v>28339</v>
      </c>
      <c r="H1288" s="11">
        <f t="shared" si="103"/>
        <v>45</v>
      </c>
      <c r="I1288" s="9">
        <v>2</v>
      </c>
      <c r="J1288" s="30">
        <v>10690.11</v>
      </c>
      <c r="K1288" s="9" t="s">
        <v>12</v>
      </c>
      <c r="L1288" s="9" t="s">
        <v>11</v>
      </c>
      <c r="M1288" s="9" t="s">
        <v>299</v>
      </c>
      <c r="N1288" s="11" t="str">
        <f t="shared" si="104"/>
        <v>R1021</v>
      </c>
    </row>
    <row r="1289" spans="1:14" x14ac:dyDescent="0.3">
      <c r="A1289" s="9" t="s">
        <v>1319</v>
      </c>
      <c r="B1289" s="9">
        <v>1976</v>
      </c>
      <c r="C1289" s="13">
        <f t="shared" si="100"/>
        <v>1976</v>
      </c>
      <c r="D1289" s="9" t="s">
        <v>20</v>
      </c>
      <c r="E1289" s="11" t="str">
        <f t="shared" si="101"/>
        <v>Sep</v>
      </c>
      <c r="F1289" s="9">
        <v>30</v>
      </c>
      <c r="G1289" s="14">
        <f t="shared" si="102"/>
        <v>28033</v>
      </c>
      <c r="H1289" s="11">
        <f t="shared" si="103"/>
        <v>46</v>
      </c>
      <c r="I1289" s="9">
        <v>2</v>
      </c>
      <c r="J1289" s="30">
        <v>10698.38</v>
      </c>
      <c r="K1289" s="9" t="s">
        <v>12</v>
      </c>
      <c r="L1289" s="9" t="s">
        <v>16</v>
      </c>
      <c r="M1289" s="9" t="s">
        <v>199</v>
      </c>
      <c r="N1289" s="11" t="str">
        <f t="shared" si="104"/>
        <v>R1025</v>
      </c>
    </row>
    <row r="1290" spans="1:14" x14ac:dyDescent="0.3">
      <c r="A1290" s="9" t="s">
        <v>1320</v>
      </c>
      <c r="B1290" s="9">
        <v>1972</v>
      </c>
      <c r="C1290" s="13">
        <f t="shared" si="100"/>
        <v>1972</v>
      </c>
      <c r="D1290" s="9" t="s">
        <v>36</v>
      </c>
      <c r="E1290" s="11" t="str">
        <f t="shared" si="101"/>
        <v>Oct</v>
      </c>
      <c r="F1290" s="9">
        <v>24</v>
      </c>
      <c r="G1290" s="14">
        <f t="shared" si="102"/>
        <v>26596</v>
      </c>
      <c r="H1290" s="11">
        <f t="shared" si="103"/>
        <v>50</v>
      </c>
      <c r="I1290" s="9">
        <v>3</v>
      </c>
      <c r="J1290" s="30">
        <v>10702.64</v>
      </c>
      <c r="K1290" s="9" t="s">
        <v>12</v>
      </c>
      <c r="L1290" s="9" t="s">
        <v>12</v>
      </c>
      <c r="M1290" s="9" t="s">
        <v>13</v>
      </c>
      <c r="N1290" s="11" t="str">
        <f t="shared" si="104"/>
        <v>R1013</v>
      </c>
    </row>
    <row r="1291" spans="1:14" x14ac:dyDescent="0.3">
      <c r="A1291" s="9" t="s">
        <v>1321</v>
      </c>
      <c r="B1291" s="9">
        <v>1967</v>
      </c>
      <c r="C1291" s="13">
        <f t="shared" si="100"/>
        <v>1967</v>
      </c>
      <c r="D1291" s="9" t="s">
        <v>10</v>
      </c>
      <c r="E1291" s="11" t="str">
        <f t="shared" si="101"/>
        <v>Jul</v>
      </c>
      <c r="F1291" s="9">
        <v>30</v>
      </c>
      <c r="G1291" s="14">
        <f t="shared" si="102"/>
        <v>24683</v>
      </c>
      <c r="H1291" s="11">
        <f t="shared" si="103"/>
        <v>55</v>
      </c>
      <c r="I1291" s="9">
        <v>0</v>
      </c>
      <c r="J1291" s="30">
        <v>10704.47</v>
      </c>
      <c r="K1291" s="9" t="s">
        <v>12</v>
      </c>
      <c r="L1291" s="9" t="s">
        <v>11</v>
      </c>
      <c r="M1291" s="9" t="s">
        <v>41</v>
      </c>
      <c r="N1291" s="11" t="str">
        <f t="shared" si="104"/>
        <v>R1011</v>
      </c>
    </row>
    <row r="1292" spans="1:14" x14ac:dyDescent="0.3">
      <c r="A1292" s="9" t="s">
        <v>1322</v>
      </c>
      <c r="B1292" s="9">
        <v>1967</v>
      </c>
      <c r="C1292" s="13">
        <f t="shared" si="100"/>
        <v>1967</v>
      </c>
      <c r="D1292" s="9" t="s">
        <v>36</v>
      </c>
      <c r="E1292" s="11" t="str">
        <f t="shared" si="101"/>
        <v>Oct</v>
      </c>
      <c r="F1292" s="9">
        <v>5</v>
      </c>
      <c r="G1292" s="14">
        <f t="shared" si="102"/>
        <v>24750</v>
      </c>
      <c r="H1292" s="11">
        <f t="shared" si="103"/>
        <v>55</v>
      </c>
      <c r="I1292" s="9">
        <v>0</v>
      </c>
      <c r="J1292" s="30">
        <v>10713.64</v>
      </c>
      <c r="K1292" s="9" t="s">
        <v>12</v>
      </c>
      <c r="L1292" s="9" t="s">
        <v>12</v>
      </c>
      <c r="M1292" s="9" t="s">
        <v>41</v>
      </c>
      <c r="N1292" s="11" t="str">
        <f t="shared" si="104"/>
        <v>R1011</v>
      </c>
    </row>
    <row r="1293" spans="1:14" x14ac:dyDescent="0.3">
      <c r="A1293" s="9" t="s">
        <v>1323</v>
      </c>
      <c r="B1293" s="9">
        <v>1992</v>
      </c>
      <c r="C1293" s="13">
        <f t="shared" si="100"/>
        <v>1992</v>
      </c>
      <c r="D1293" s="9" t="s">
        <v>18</v>
      </c>
      <c r="E1293" s="11" t="str">
        <f t="shared" si="101"/>
        <v>Jun</v>
      </c>
      <c r="F1293" s="9">
        <v>25</v>
      </c>
      <c r="G1293" s="14">
        <f t="shared" si="102"/>
        <v>33780</v>
      </c>
      <c r="H1293" s="11">
        <f t="shared" si="103"/>
        <v>30</v>
      </c>
      <c r="I1293" s="9">
        <v>0</v>
      </c>
      <c r="J1293" s="30">
        <v>10719.57</v>
      </c>
      <c r="K1293" s="9" t="s">
        <v>12</v>
      </c>
      <c r="L1293" s="9" t="s">
        <v>16</v>
      </c>
      <c r="M1293" s="9" t="s">
        <v>23</v>
      </c>
      <c r="N1293" s="11" t="str">
        <f t="shared" si="104"/>
        <v>R1012</v>
      </c>
    </row>
    <row r="1294" spans="1:14" x14ac:dyDescent="0.3">
      <c r="A1294" s="9" t="s">
        <v>1324</v>
      </c>
      <c r="B1294" s="9">
        <v>1974</v>
      </c>
      <c r="C1294" s="13">
        <f t="shared" si="100"/>
        <v>1974</v>
      </c>
      <c r="D1294" s="9" t="s">
        <v>30</v>
      </c>
      <c r="E1294" s="11" t="str">
        <f t="shared" si="101"/>
        <v>Dec</v>
      </c>
      <c r="F1294" s="9">
        <v>9</v>
      </c>
      <c r="G1294" s="14">
        <f t="shared" si="102"/>
        <v>27372</v>
      </c>
      <c r="H1294" s="11">
        <f t="shared" si="103"/>
        <v>48</v>
      </c>
      <c r="I1294" s="9">
        <v>4</v>
      </c>
      <c r="J1294" s="30">
        <v>10736.87</v>
      </c>
      <c r="K1294" s="9" t="s">
        <v>12</v>
      </c>
      <c r="L1294" s="9" t="s">
        <v>16</v>
      </c>
      <c r="M1294" s="9" t="s">
        <v>167</v>
      </c>
      <c r="N1294" s="11" t="str">
        <f t="shared" si="104"/>
        <v>R1016</v>
      </c>
    </row>
    <row r="1295" spans="1:14" x14ac:dyDescent="0.3">
      <c r="A1295" s="9" t="s">
        <v>1325</v>
      </c>
      <c r="B1295" s="9">
        <v>1986</v>
      </c>
      <c r="C1295" s="13">
        <f t="shared" si="100"/>
        <v>1986</v>
      </c>
      <c r="D1295" s="9" t="s">
        <v>34</v>
      </c>
      <c r="E1295" s="11" t="str">
        <f t="shared" si="101"/>
        <v>Aug</v>
      </c>
      <c r="F1295" s="9">
        <v>29</v>
      </c>
      <c r="G1295" s="14">
        <f t="shared" si="102"/>
        <v>31653</v>
      </c>
      <c r="H1295" s="11">
        <f t="shared" si="103"/>
        <v>36</v>
      </c>
      <c r="I1295" s="9">
        <v>3</v>
      </c>
      <c r="J1295" s="30">
        <v>10749.02</v>
      </c>
      <c r="K1295" s="9" t="s">
        <v>12</v>
      </c>
      <c r="L1295" s="9" t="s">
        <v>16</v>
      </c>
      <c r="M1295" s="9" t="s">
        <v>534</v>
      </c>
      <c r="N1295" s="11" t="str">
        <f t="shared" si="104"/>
        <v>R1026</v>
      </c>
    </row>
    <row r="1296" spans="1:14" x14ac:dyDescent="0.3">
      <c r="A1296" s="9" t="s">
        <v>1326</v>
      </c>
      <c r="B1296" s="9">
        <v>1989</v>
      </c>
      <c r="C1296" s="13">
        <f t="shared" si="100"/>
        <v>1989</v>
      </c>
      <c r="D1296" s="9" t="s">
        <v>15</v>
      </c>
      <c r="E1296" s="11" t="str">
        <f t="shared" si="101"/>
        <v>Nov</v>
      </c>
      <c r="F1296" s="9">
        <v>25</v>
      </c>
      <c r="G1296" s="14">
        <f t="shared" si="102"/>
        <v>32837</v>
      </c>
      <c r="H1296" s="11">
        <f t="shared" si="103"/>
        <v>33</v>
      </c>
      <c r="I1296" s="9">
        <v>3</v>
      </c>
      <c r="J1296" s="30">
        <v>10769.75</v>
      </c>
      <c r="K1296" s="9" t="s">
        <v>12</v>
      </c>
      <c r="L1296" s="9" t="s">
        <v>11</v>
      </c>
      <c r="M1296" s="9" t="s">
        <v>631</v>
      </c>
      <c r="N1296" s="11" t="str">
        <f t="shared" si="104"/>
        <v>R1022</v>
      </c>
    </row>
    <row r="1297" spans="1:14" x14ac:dyDescent="0.3">
      <c r="A1297" s="9" t="s">
        <v>1327</v>
      </c>
      <c r="B1297" s="9">
        <v>1967</v>
      </c>
      <c r="C1297" s="13">
        <f t="shared" si="100"/>
        <v>1967</v>
      </c>
      <c r="D1297" s="9" t="s">
        <v>15</v>
      </c>
      <c r="E1297" s="11" t="str">
        <f t="shared" si="101"/>
        <v>Nov</v>
      </c>
      <c r="F1297" s="9">
        <v>11</v>
      </c>
      <c r="G1297" s="14">
        <f t="shared" si="102"/>
        <v>24787</v>
      </c>
      <c r="H1297" s="11">
        <f t="shared" si="103"/>
        <v>55</v>
      </c>
      <c r="I1297" s="9">
        <v>1</v>
      </c>
      <c r="J1297" s="30">
        <v>10791.96</v>
      </c>
      <c r="K1297" s="9" t="s">
        <v>12</v>
      </c>
      <c r="L1297" s="9" t="s">
        <v>11</v>
      </c>
      <c r="M1297" s="9" t="s">
        <v>41</v>
      </c>
      <c r="N1297" s="11" t="str">
        <f t="shared" si="104"/>
        <v>R1011</v>
      </c>
    </row>
    <row r="1298" spans="1:14" x14ac:dyDescent="0.3">
      <c r="A1298" s="9" t="s">
        <v>1328</v>
      </c>
      <c r="B1298" s="9">
        <v>1999</v>
      </c>
      <c r="C1298" s="13">
        <f t="shared" si="100"/>
        <v>1999</v>
      </c>
      <c r="D1298" s="9" t="s">
        <v>30</v>
      </c>
      <c r="E1298" s="11" t="str">
        <f t="shared" si="101"/>
        <v>Dec</v>
      </c>
      <c r="F1298" s="9">
        <v>24</v>
      </c>
      <c r="G1298" s="14">
        <f t="shared" si="102"/>
        <v>36518</v>
      </c>
      <c r="H1298" s="11">
        <f t="shared" si="103"/>
        <v>23</v>
      </c>
      <c r="I1298" s="9">
        <v>0</v>
      </c>
      <c r="J1298" s="30">
        <v>10795.94</v>
      </c>
      <c r="K1298" s="9" t="s">
        <v>12</v>
      </c>
      <c r="L1298" s="9" t="s">
        <v>16</v>
      </c>
      <c r="M1298" s="9" t="s">
        <v>41</v>
      </c>
      <c r="N1298" s="11" t="str">
        <f t="shared" si="104"/>
        <v>R1011</v>
      </c>
    </row>
    <row r="1299" spans="1:14" x14ac:dyDescent="0.3">
      <c r="A1299" s="9" t="s">
        <v>1329</v>
      </c>
      <c r="B1299" s="9">
        <v>1967</v>
      </c>
      <c r="C1299" s="13">
        <f t="shared" si="100"/>
        <v>1967</v>
      </c>
      <c r="D1299" s="9" t="s">
        <v>36</v>
      </c>
      <c r="E1299" s="11" t="str">
        <f t="shared" si="101"/>
        <v>Oct</v>
      </c>
      <c r="F1299" s="9">
        <v>23</v>
      </c>
      <c r="G1299" s="14">
        <f t="shared" si="102"/>
        <v>24768</v>
      </c>
      <c r="H1299" s="11">
        <f t="shared" si="103"/>
        <v>55</v>
      </c>
      <c r="I1299" s="9">
        <v>0</v>
      </c>
      <c r="J1299" s="30">
        <v>10796.35</v>
      </c>
      <c r="K1299" s="9" t="s">
        <v>12</v>
      </c>
      <c r="L1299" s="9" t="s">
        <v>16</v>
      </c>
      <c r="M1299" s="9" t="s">
        <v>165</v>
      </c>
      <c r="N1299" s="11" t="str">
        <f t="shared" si="104"/>
        <v>R1019</v>
      </c>
    </row>
    <row r="1300" spans="1:14" x14ac:dyDescent="0.3">
      <c r="A1300" s="9" t="s">
        <v>1330</v>
      </c>
      <c r="B1300" s="9">
        <v>1970</v>
      </c>
      <c r="C1300" s="13">
        <f t="shared" si="100"/>
        <v>1970</v>
      </c>
      <c r="D1300" s="9" t="s">
        <v>36</v>
      </c>
      <c r="E1300" s="11" t="str">
        <f t="shared" si="101"/>
        <v>Oct</v>
      </c>
      <c r="F1300" s="9">
        <v>28</v>
      </c>
      <c r="G1300" s="14">
        <f t="shared" si="102"/>
        <v>25869</v>
      </c>
      <c r="H1300" s="11">
        <f t="shared" si="103"/>
        <v>52</v>
      </c>
      <c r="I1300" s="9">
        <v>1</v>
      </c>
      <c r="J1300" s="30">
        <v>10797.34</v>
      </c>
      <c r="K1300" s="9" t="s">
        <v>12</v>
      </c>
      <c r="L1300" s="9" t="s">
        <v>11</v>
      </c>
      <c r="M1300" s="9" t="s">
        <v>248</v>
      </c>
      <c r="N1300" s="11" t="str">
        <f t="shared" si="104"/>
        <v>R1023</v>
      </c>
    </row>
    <row r="1301" spans="1:14" x14ac:dyDescent="0.3">
      <c r="A1301" s="9" t="s">
        <v>1331</v>
      </c>
      <c r="B1301" s="9">
        <v>1970</v>
      </c>
      <c r="C1301" s="13">
        <f t="shared" si="100"/>
        <v>1970</v>
      </c>
      <c r="D1301" s="9" t="s">
        <v>30</v>
      </c>
      <c r="E1301" s="11" t="str">
        <f t="shared" si="101"/>
        <v>Dec</v>
      </c>
      <c r="F1301" s="9">
        <v>18</v>
      </c>
      <c r="G1301" s="14">
        <f t="shared" si="102"/>
        <v>25920</v>
      </c>
      <c r="H1301" s="11">
        <f t="shared" si="103"/>
        <v>52</v>
      </c>
      <c r="I1301" s="9">
        <v>2</v>
      </c>
      <c r="J1301" s="30">
        <v>10806.84</v>
      </c>
      <c r="K1301" s="9" t="s">
        <v>12</v>
      </c>
      <c r="L1301" s="9" t="s">
        <v>11</v>
      </c>
      <c r="M1301" s="9" t="s">
        <v>41</v>
      </c>
      <c r="N1301" s="11" t="str">
        <f t="shared" si="104"/>
        <v>R1011</v>
      </c>
    </row>
    <row r="1302" spans="1:14" x14ac:dyDescent="0.3">
      <c r="A1302" s="9" t="s">
        <v>1332</v>
      </c>
      <c r="B1302" s="9">
        <v>1967</v>
      </c>
      <c r="C1302" s="13">
        <f t="shared" si="100"/>
        <v>1967</v>
      </c>
      <c r="D1302" s="9" t="s">
        <v>36</v>
      </c>
      <c r="E1302" s="11" t="str">
        <f t="shared" si="101"/>
        <v>Oct</v>
      </c>
      <c r="F1302" s="9">
        <v>2</v>
      </c>
      <c r="G1302" s="14">
        <f t="shared" si="102"/>
        <v>24747</v>
      </c>
      <c r="H1302" s="11">
        <f t="shared" si="103"/>
        <v>55</v>
      </c>
      <c r="I1302" s="9">
        <v>1</v>
      </c>
      <c r="J1302" s="30">
        <v>10807.49</v>
      </c>
      <c r="K1302" s="9" t="s">
        <v>12</v>
      </c>
      <c r="L1302" s="9" t="s">
        <v>11</v>
      </c>
      <c r="M1302" s="9" t="s">
        <v>13</v>
      </c>
      <c r="N1302" s="11" t="str">
        <f t="shared" si="104"/>
        <v>R1013</v>
      </c>
    </row>
    <row r="1303" spans="1:14" x14ac:dyDescent="0.3">
      <c r="A1303" s="9" t="s">
        <v>1333</v>
      </c>
      <c r="B1303" s="9">
        <v>1968</v>
      </c>
      <c r="C1303" s="13">
        <f t="shared" si="100"/>
        <v>1968</v>
      </c>
      <c r="D1303" s="9" t="s">
        <v>10</v>
      </c>
      <c r="E1303" s="11" t="str">
        <f t="shared" si="101"/>
        <v>Jul</v>
      </c>
      <c r="F1303" s="9">
        <v>28</v>
      </c>
      <c r="G1303" s="14">
        <f t="shared" si="102"/>
        <v>25047</v>
      </c>
      <c r="H1303" s="11">
        <f t="shared" si="103"/>
        <v>54</v>
      </c>
      <c r="I1303" s="9">
        <v>1</v>
      </c>
      <c r="J1303" s="30">
        <v>10825.25</v>
      </c>
      <c r="K1303" s="9" t="s">
        <v>12</v>
      </c>
      <c r="L1303" s="9" t="s">
        <v>12</v>
      </c>
      <c r="M1303" s="9" t="s">
        <v>23</v>
      </c>
      <c r="N1303" s="11" t="str">
        <f t="shared" si="104"/>
        <v>R1012</v>
      </c>
    </row>
    <row r="1304" spans="1:14" x14ac:dyDescent="0.3">
      <c r="A1304" s="9" t="s">
        <v>1334</v>
      </c>
      <c r="B1304" s="9">
        <v>1971</v>
      </c>
      <c r="C1304" s="13">
        <f t="shared" si="100"/>
        <v>1971</v>
      </c>
      <c r="D1304" s="9" t="s">
        <v>30</v>
      </c>
      <c r="E1304" s="11" t="str">
        <f t="shared" si="101"/>
        <v>Dec</v>
      </c>
      <c r="F1304" s="9">
        <v>20</v>
      </c>
      <c r="G1304" s="14">
        <f t="shared" si="102"/>
        <v>26287</v>
      </c>
      <c r="H1304" s="11">
        <f t="shared" si="103"/>
        <v>51</v>
      </c>
      <c r="I1304" s="9">
        <v>2</v>
      </c>
      <c r="J1304" s="30">
        <v>10848.13</v>
      </c>
      <c r="K1304" s="9" t="s">
        <v>12</v>
      </c>
      <c r="L1304" s="9" t="s">
        <v>12</v>
      </c>
      <c r="M1304" s="9" t="s">
        <v>23</v>
      </c>
      <c r="N1304" s="11" t="str">
        <f t="shared" si="104"/>
        <v>R1012</v>
      </c>
    </row>
    <row r="1305" spans="1:14" x14ac:dyDescent="0.3">
      <c r="A1305" s="9" t="s">
        <v>1335</v>
      </c>
      <c r="B1305" s="9">
        <v>1994</v>
      </c>
      <c r="C1305" s="13">
        <f t="shared" si="100"/>
        <v>1994</v>
      </c>
      <c r="D1305" s="9" t="s">
        <v>20</v>
      </c>
      <c r="E1305" s="11" t="str">
        <f t="shared" si="101"/>
        <v>Sep</v>
      </c>
      <c r="F1305" s="9">
        <v>6</v>
      </c>
      <c r="G1305" s="14">
        <f t="shared" si="102"/>
        <v>34583</v>
      </c>
      <c r="H1305" s="11">
        <f t="shared" si="103"/>
        <v>28</v>
      </c>
      <c r="I1305" s="9">
        <v>0</v>
      </c>
      <c r="J1305" s="30">
        <v>10886.66</v>
      </c>
      <c r="K1305" s="9" t="s">
        <v>12</v>
      </c>
      <c r="L1305" s="9" t="s">
        <v>12</v>
      </c>
      <c r="M1305" s="9" t="s">
        <v>23</v>
      </c>
      <c r="N1305" s="11" t="str">
        <f t="shared" si="104"/>
        <v>R1012</v>
      </c>
    </row>
    <row r="1306" spans="1:14" x14ac:dyDescent="0.3">
      <c r="A1306" s="9" t="s">
        <v>1336</v>
      </c>
      <c r="B1306" s="9">
        <v>1968</v>
      </c>
      <c r="C1306" s="13">
        <f t="shared" si="100"/>
        <v>1968</v>
      </c>
      <c r="D1306" s="9" t="s">
        <v>15</v>
      </c>
      <c r="E1306" s="11" t="str">
        <f t="shared" si="101"/>
        <v>Nov</v>
      </c>
      <c r="F1306" s="9">
        <v>13</v>
      </c>
      <c r="G1306" s="14">
        <f t="shared" si="102"/>
        <v>25155</v>
      </c>
      <c r="H1306" s="11">
        <f t="shared" si="103"/>
        <v>54</v>
      </c>
      <c r="I1306" s="9">
        <v>0</v>
      </c>
      <c r="J1306" s="30">
        <v>10923.93</v>
      </c>
      <c r="K1306" s="9" t="s">
        <v>12</v>
      </c>
      <c r="L1306" s="9" t="s">
        <v>16</v>
      </c>
      <c r="M1306" s="9" t="s">
        <v>246</v>
      </c>
      <c r="N1306" s="11" t="str">
        <f t="shared" si="104"/>
        <v>R1024</v>
      </c>
    </row>
    <row r="1307" spans="1:14" x14ac:dyDescent="0.3">
      <c r="A1307" s="9" t="s">
        <v>1337</v>
      </c>
      <c r="B1307" s="9">
        <v>1968</v>
      </c>
      <c r="C1307" s="13">
        <f t="shared" si="100"/>
        <v>1968</v>
      </c>
      <c r="D1307" s="9" t="s">
        <v>15</v>
      </c>
      <c r="E1307" s="11" t="str">
        <f t="shared" si="101"/>
        <v>Nov</v>
      </c>
      <c r="F1307" s="9">
        <v>12</v>
      </c>
      <c r="G1307" s="14">
        <f t="shared" si="102"/>
        <v>25154</v>
      </c>
      <c r="H1307" s="11">
        <f t="shared" si="103"/>
        <v>54</v>
      </c>
      <c r="I1307" s="9">
        <v>1</v>
      </c>
      <c r="J1307" s="30">
        <v>10928.85</v>
      </c>
      <c r="K1307" s="9" t="s">
        <v>12</v>
      </c>
      <c r="L1307" s="9" t="s">
        <v>12</v>
      </c>
      <c r="M1307" s="9" t="s">
        <v>13</v>
      </c>
      <c r="N1307" s="11" t="str">
        <f t="shared" si="104"/>
        <v>R1013</v>
      </c>
    </row>
    <row r="1308" spans="1:14" x14ac:dyDescent="0.3">
      <c r="A1308" s="9" t="s">
        <v>1338</v>
      </c>
      <c r="B1308" s="9">
        <v>1969</v>
      </c>
      <c r="C1308" s="13">
        <f t="shared" si="100"/>
        <v>1969</v>
      </c>
      <c r="D1308" s="9" t="s">
        <v>15</v>
      </c>
      <c r="E1308" s="11" t="str">
        <f t="shared" si="101"/>
        <v>Nov</v>
      </c>
      <c r="F1308" s="9">
        <v>10</v>
      </c>
      <c r="G1308" s="14">
        <f t="shared" si="102"/>
        <v>25517</v>
      </c>
      <c r="H1308" s="11">
        <f t="shared" si="103"/>
        <v>53</v>
      </c>
      <c r="I1308" s="9">
        <v>1</v>
      </c>
      <c r="J1308" s="30">
        <v>10942.13</v>
      </c>
      <c r="K1308" s="9" t="s">
        <v>12</v>
      </c>
      <c r="L1308" s="9" t="s">
        <v>12</v>
      </c>
      <c r="M1308" s="9" t="s">
        <v>23</v>
      </c>
      <c r="N1308" s="11" t="str">
        <f t="shared" si="104"/>
        <v>R1012</v>
      </c>
    </row>
    <row r="1309" spans="1:14" x14ac:dyDescent="0.3">
      <c r="A1309" s="9" t="s">
        <v>1339</v>
      </c>
      <c r="B1309" s="9">
        <v>1965</v>
      </c>
      <c r="C1309" s="13">
        <f t="shared" si="100"/>
        <v>1965</v>
      </c>
      <c r="D1309" s="9" t="s">
        <v>30</v>
      </c>
      <c r="E1309" s="11" t="str">
        <f t="shared" si="101"/>
        <v>Dec</v>
      </c>
      <c r="F1309" s="9">
        <v>4</v>
      </c>
      <c r="G1309" s="14">
        <f t="shared" si="102"/>
        <v>24080</v>
      </c>
      <c r="H1309" s="11">
        <f t="shared" si="103"/>
        <v>57</v>
      </c>
      <c r="I1309" s="9">
        <v>0</v>
      </c>
      <c r="J1309" s="30">
        <v>10959.33</v>
      </c>
      <c r="K1309" s="9" t="s">
        <v>12</v>
      </c>
      <c r="L1309" s="9" t="s">
        <v>12</v>
      </c>
      <c r="M1309" s="9" t="s">
        <v>41</v>
      </c>
      <c r="N1309" s="11" t="str">
        <f t="shared" si="104"/>
        <v>R1011</v>
      </c>
    </row>
    <row r="1310" spans="1:14" x14ac:dyDescent="0.3">
      <c r="A1310" s="9" t="s">
        <v>1340</v>
      </c>
      <c r="B1310" s="9">
        <v>1969</v>
      </c>
      <c r="C1310" s="13">
        <f t="shared" si="100"/>
        <v>1969</v>
      </c>
      <c r="D1310" s="9" t="s">
        <v>34</v>
      </c>
      <c r="E1310" s="11" t="str">
        <f t="shared" si="101"/>
        <v>Aug</v>
      </c>
      <c r="F1310" s="9">
        <v>14</v>
      </c>
      <c r="G1310" s="14">
        <f t="shared" si="102"/>
        <v>25429</v>
      </c>
      <c r="H1310" s="11">
        <f t="shared" si="103"/>
        <v>53</v>
      </c>
      <c r="I1310" s="9">
        <v>1</v>
      </c>
      <c r="J1310" s="30">
        <v>10959.69</v>
      </c>
      <c r="K1310" s="9" t="s">
        <v>12</v>
      </c>
      <c r="L1310" s="9" t="s">
        <v>12</v>
      </c>
      <c r="M1310" s="9" t="s">
        <v>23</v>
      </c>
      <c r="N1310" s="11" t="str">
        <f t="shared" si="104"/>
        <v>R1012</v>
      </c>
    </row>
    <row r="1311" spans="1:14" x14ac:dyDescent="0.3">
      <c r="A1311" s="9" t="s">
        <v>1341</v>
      </c>
      <c r="B1311" s="9">
        <v>1965</v>
      </c>
      <c r="C1311" s="13">
        <f t="shared" si="100"/>
        <v>1965</v>
      </c>
      <c r="D1311" s="9" t="s">
        <v>18</v>
      </c>
      <c r="E1311" s="11" t="str">
        <f t="shared" si="101"/>
        <v>Jun</v>
      </c>
      <c r="F1311" s="9">
        <v>19</v>
      </c>
      <c r="G1311" s="14">
        <f t="shared" si="102"/>
        <v>23912</v>
      </c>
      <c r="H1311" s="11">
        <f t="shared" si="103"/>
        <v>57</v>
      </c>
      <c r="I1311" s="9">
        <v>0</v>
      </c>
      <c r="J1311" s="30">
        <v>10965.45</v>
      </c>
      <c r="K1311" s="9" t="s">
        <v>12</v>
      </c>
      <c r="L1311" s="9" t="s">
        <v>11</v>
      </c>
      <c r="M1311" s="9" t="s">
        <v>41</v>
      </c>
      <c r="N1311" s="11" t="str">
        <f t="shared" si="104"/>
        <v>R1011</v>
      </c>
    </row>
    <row r="1312" spans="1:14" x14ac:dyDescent="0.3">
      <c r="A1312" s="9" t="s">
        <v>1342</v>
      </c>
      <c r="B1312" s="9">
        <v>1966</v>
      </c>
      <c r="C1312" s="13">
        <f t="shared" si="100"/>
        <v>1966</v>
      </c>
      <c r="D1312" s="9" t="s">
        <v>10</v>
      </c>
      <c r="E1312" s="11" t="str">
        <f t="shared" si="101"/>
        <v>Jul</v>
      </c>
      <c r="F1312" s="9">
        <v>9</v>
      </c>
      <c r="G1312" s="14">
        <f t="shared" si="102"/>
        <v>24297</v>
      </c>
      <c r="H1312" s="11">
        <f t="shared" si="103"/>
        <v>56</v>
      </c>
      <c r="I1312" s="9">
        <v>0</v>
      </c>
      <c r="J1312" s="30">
        <v>10976.25</v>
      </c>
      <c r="K1312" s="9" t="s">
        <v>12</v>
      </c>
      <c r="L1312" s="9" t="s">
        <v>11</v>
      </c>
      <c r="M1312" s="9" t="s">
        <v>23</v>
      </c>
      <c r="N1312" s="11" t="str">
        <f t="shared" si="104"/>
        <v>R1012</v>
      </c>
    </row>
    <row r="1313" spans="1:14" x14ac:dyDescent="0.3">
      <c r="A1313" s="9" t="s">
        <v>1343</v>
      </c>
      <c r="B1313" s="9">
        <v>1973</v>
      </c>
      <c r="C1313" s="13">
        <f t="shared" si="100"/>
        <v>1973</v>
      </c>
      <c r="D1313" s="9" t="s">
        <v>36</v>
      </c>
      <c r="E1313" s="11" t="str">
        <f t="shared" si="101"/>
        <v>Oct</v>
      </c>
      <c r="F1313" s="9">
        <v>21</v>
      </c>
      <c r="G1313" s="14">
        <f t="shared" si="102"/>
        <v>26958</v>
      </c>
      <c r="H1313" s="11">
        <f t="shared" si="103"/>
        <v>49</v>
      </c>
      <c r="I1313" s="9">
        <v>4</v>
      </c>
      <c r="J1313" s="30">
        <v>10977.21</v>
      </c>
      <c r="K1313" s="9" t="s">
        <v>12</v>
      </c>
      <c r="L1313" s="9" t="s">
        <v>16</v>
      </c>
      <c r="M1313" s="9" t="s">
        <v>13</v>
      </c>
      <c r="N1313" s="11" t="str">
        <f t="shared" si="104"/>
        <v>R1013</v>
      </c>
    </row>
    <row r="1314" spans="1:14" x14ac:dyDescent="0.3">
      <c r="A1314" s="9" t="s">
        <v>1344</v>
      </c>
      <c r="B1314" s="9">
        <v>1965</v>
      </c>
      <c r="C1314" s="13">
        <f t="shared" si="100"/>
        <v>1965</v>
      </c>
      <c r="D1314" s="9" t="s">
        <v>30</v>
      </c>
      <c r="E1314" s="11" t="str">
        <f t="shared" si="101"/>
        <v>Dec</v>
      </c>
      <c r="F1314" s="9">
        <v>18</v>
      </c>
      <c r="G1314" s="14">
        <f t="shared" si="102"/>
        <v>24094</v>
      </c>
      <c r="H1314" s="11">
        <f t="shared" si="103"/>
        <v>57</v>
      </c>
      <c r="I1314" s="9">
        <v>0</v>
      </c>
      <c r="J1314" s="30">
        <v>10982.5</v>
      </c>
      <c r="K1314" s="9" t="s">
        <v>12</v>
      </c>
      <c r="L1314" s="9" t="s">
        <v>12</v>
      </c>
      <c r="M1314" s="9" t="s">
        <v>13</v>
      </c>
      <c r="N1314" s="11" t="str">
        <f t="shared" si="104"/>
        <v>R1013</v>
      </c>
    </row>
    <row r="1315" spans="1:14" x14ac:dyDescent="0.3">
      <c r="A1315" s="9" t="s">
        <v>1345</v>
      </c>
      <c r="B1315" s="9">
        <v>2000</v>
      </c>
      <c r="C1315" s="13">
        <f t="shared" si="100"/>
        <v>2000</v>
      </c>
      <c r="D1315" s="9" t="s">
        <v>20</v>
      </c>
      <c r="E1315" s="11" t="str">
        <f t="shared" si="101"/>
        <v>Sep</v>
      </c>
      <c r="F1315" s="9">
        <v>17</v>
      </c>
      <c r="G1315" s="14">
        <f t="shared" si="102"/>
        <v>36786</v>
      </c>
      <c r="H1315" s="11">
        <f t="shared" si="103"/>
        <v>22</v>
      </c>
      <c r="I1315" s="9">
        <v>0</v>
      </c>
      <c r="J1315" s="30">
        <v>10991.58</v>
      </c>
      <c r="K1315" s="9" t="s">
        <v>12</v>
      </c>
      <c r="L1315" s="9" t="s">
        <v>12</v>
      </c>
      <c r="M1315" s="9" t="s">
        <v>23</v>
      </c>
      <c r="N1315" s="11" t="str">
        <f t="shared" si="104"/>
        <v>R1012</v>
      </c>
    </row>
    <row r="1316" spans="1:14" x14ac:dyDescent="0.3">
      <c r="A1316" s="9" t="s">
        <v>1346</v>
      </c>
      <c r="B1316" s="9">
        <v>1968</v>
      </c>
      <c r="C1316" s="13">
        <f t="shared" si="100"/>
        <v>1968</v>
      </c>
      <c r="D1316" s="9" t="s">
        <v>36</v>
      </c>
      <c r="E1316" s="11" t="str">
        <f t="shared" si="101"/>
        <v>Oct</v>
      </c>
      <c r="F1316" s="9">
        <v>24</v>
      </c>
      <c r="G1316" s="14">
        <f t="shared" si="102"/>
        <v>25135</v>
      </c>
      <c r="H1316" s="11">
        <f t="shared" si="103"/>
        <v>54</v>
      </c>
      <c r="I1316" s="9">
        <v>2</v>
      </c>
      <c r="J1316" s="30">
        <v>11013.71</v>
      </c>
      <c r="K1316" s="9" t="s">
        <v>12</v>
      </c>
      <c r="L1316" s="9" t="s">
        <v>16</v>
      </c>
      <c r="M1316" s="9" t="s">
        <v>13</v>
      </c>
      <c r="N1316" s="11" t="str">
        <f t="shared" si="104"/>
        <v>R1013</v>
      </c>
    </row>
    <row r="1317" spans="1:14" x14ac:dyDescent="0.3">
      <c r="A1317" s="9" t="s">
        <v>1347</v>
      </c>
      <c r="B1317" s="9">
        <v>1974</v>
      </c>
      <c r="C1317" s="13">
        <f t="shared" si="100"/>
        <v>1974</v>
      </c>
      <c r="D1317" s="9" t="s">
        <v>30</v>
      </c>
      <c r="E1317" s="11" t="str">
        <f t="shared" si="101"/>
        <v>Dec</v>
      </c>
      <c r="F1317" s="9">
        <v>15</v>
      </c>
      <c r="G1317" s="14">
        <f t="shared" si="102"/>
        <v>27378</v>
      </c>
      <c r="H1317" s="11">
        <f t="shared" si="103"/>
        <v>48</v>
      </c>
      <c r="I1317" s="9">
        <v>4</v>
      </c>
      <c r="J1317" s="30">
        <v>11015.17</v>
      </c>
      <c r="K1317" s="9" t="s">
        <v>12</v>
      </c>
      <c r="L1317" s="9" t="s">
        <v>16</v>
      </c>
      <c r="M1317" s="9" t="s">
        <v>23</v>
      </c>
      <c r="N1317" s="11" t="str">
        <f t="shared" si="104"/>
        <v>R1012</v>
      </c>
    </row>
    <row r="1318" spans="1:14" x14ac:dyDescent="0.3">
      <c r="A1318" s="9" t="s">
        <v>1348</v>
      </c>
      <c r="B1318" s="9">
        <v>1991</v>
      </c>
      <c r="C1318" s="13">
        <f t="shared" si="100"/>
        <v>1991</v>
      </c>
      <c r="D1318" s="9" t="s">
        <v>18</v>
      </c>
      <c r="E1318" s="11" t="str">
        <f t="shared" si="101"/>
        <v>Jun</v>
      </c>
      <c r="F1318" s="9">
        <v>26</v>
      </c>
      <c r="G1318" s="14">
        <f t="shared" si="102"/>
        <v>33415</v>
      </c>
      <c r="H1318" s="11">
        <f t="shared" si="103"/>
        <v>31</v>
      </c>
      <c r="I1318" s="9">
        <v>3</v>
      </c>
      <c r="J1318" s="30">
        <v>11018.05</v>
      </c>
      <c r="K1318" s="9" t="s">
        <v>12</v>
      </c>
      <c r="L1318" s="9" t="s">
        <v>11</v>
      </c>
      <c r="M1318" s="9" t="s">
        <v>23</v>
      </c>
      <c r="N1318" s="11" t="str">
        <f t="shared" si="104"/>
        <v>R1012</v>
      </c>
    </row>
    <row r="1319" spans="1:14" x14ac:dyDescent="0.3">
      <c r="A1319" s="9" t="s">
        <v>1349</v>
      </c>
      <c r="B1319" s="9">
        <v>1996</v>
      </c>
      <c r="C1319" s="13">
        <f t="shared" si="100"/>
        <v>1996</v>
      </c>
      <c r="D1319" s="9" t="s">
        <v>10</v>
      </c>
      <c r="E1319" s="11" t="str">
        <f t="shared" si="101"/>
        <v>Jul</v>
      </c>
      <c r="F1319" s="9">
        <v>21</v>
      </c>
      <c r="G1319" s="14">
        <f t="shared" si="102"/>
        <v>35267</v>
      </c>
      <c r="H1319" s="11">
        <f t="shared" si="103"/>
        <v>26</v>
      </c>
      <c r="I1319" s="9">
        <v>0</v>
      </c>
      <c r="J1319" s="30">
        <v>11028.56</v>
      </c>
      <c r="K1319" s="9" t="s">
        <v>12</v>
      </c>
      <c r="L1319" s="9" t="s">
        <v>12</v>
      </c>
      <c r="M1319" s="9" t="s">
        <v>23</v>
      </c>
      <c r="N1319" s="11" t="str">
        <f t="shared" si="104"/>
        <v>R1012</v>
      </c>
    </row>
    <row r="1320" spans="1:14" x14ac:dyDescent="0.3">
      <c r="A1320" s="9" t="s">
        <v>1350</v>
      </c>
      <c r="B1320" s="9">
        <v>1974</v>
      </c>
      <c r="C1320" s="13">
        <f t="shared" si="100"/>
        <v>1974</v>
      </c>
      <c r="D1320" s="9" t="s">
        <v>30</v>
      </c>
      <c r="E1320" s="11" t="str">
        <f t="shared" si="101"/>
        <v>Dec</v>
      </c>
      <c r="F1320" s="9">
        <v>10</v>
      </c>
      <c r="G1320" s="14">
        <f t="shared" si="102"/>
        <v>27373</v>
      </c>
      <c r="H1320" s="11">
        <f t="shared" si="103"/>
        <v>48</v>
      </c>
      <c r="I1320" s="9">
        <v>4</v>
      </c>
      <c r="J1320" s="30">
        <v>11033.66</v>
      </c>
      <c r="K1320" s="9" t="s">
        <v>12</v>
      </c>
      <c r="L1320" s="9" t="s">
        <v>12</v>
      </c>
      <c r="M1320" s="9" t="s">
        <v>23</v>
      </c>
      <c r="N1320" s="11" t="str">
        <f t="shared" si="104"/>
        <v>R1012</v>
      </c>
    </row>
    <row r="1321" spans="1:14" x14ac:dyDescent="0.3">
      <c r="A1321" s="9" t="s">
        <v>1351</v>
      </c>
      <c r="B1321" s="9">
        <v>1989</v>
      </c>
      <c r="C1321" s="13">
        <f t="shared" si="100"/>
        <v>1989</v>
      </c>
      <c r="D1321" s="9" t="s">
        <v>36</v>
      </c>
      <c r="E1321" s="11" t="str">
        <f t="shared" si="101"/>
        <v>Oct</v>
      </c>
      <c r="F1321" s="9">
        <v>25</v>
      </c>
      <c r="G1321" s="14">
        <f t="shared" si="102"/>
        <v>32806</v>
      </c>
      <c r="H1321" s="11">
        <f t="shared" si="103"/>
        <v>33</v>
      </c>
      <c r="I1321" s="9">
        <v>3</v>
      </c>
      <c r="J1321" s="30">
        <v>11037.51</v>
      </c>
      <c r="K1321" s="9" t="s">
        <v>12</v>
      </c>
      <c r="L1321" s="9" t="s">
        <v>16</v>
      </c>
      <c r="M1321" s="9" t="s">
        <v>23</v>
      </c>
      <c r="N1321" s="11" t="str">
        <f t="shared" si="104"/>
        <v>R1012</v>
      </c>
    </row>
    <row r="1322" spans="1:14" x14ac:dyDescent="0.3">
      <c r="A1322" s="9" t="s">
        <v>1352</v>
      </c>
      <c r="B1322" s="9">
        <v>1974</v>
      </c>
      <c r="C1322" s="13">
        <f t="shared" si="100"/>
        <v>1974</v>
      </c>
      <c r="D1322" s="9" t="s">
        <v>34</v>
      </c>
      <c r="E1322" s="11" t="str">
        <f t="shared" si="101"/>
        <v>Aug</v>
      </c>
      <c r="F1322" s="9">
        <v>30</v>
      </c>
      <c r="G1322" s="14">
        <f t="shared" si="102"/>
        <v>27271</v>
      </c>
      <c r="H1322" s="11">
        <f t="shared" si="103"/>
        <v>48</v>
      </c>
      <c r="I1322" s="9">
        <v>0</v>
      </c>
      <c r="J1322" s="30">
        <v>11037.85</v>
      </c>
      <c r="K1322" s="9" t="s">
        <v>12</v>
      </c>
      <c r="L1322" s="9" t="s">
        <v>11</v>
      </c>
      <c r="M1322" s="9" t="s">
        <v>199</v>
      </c>
      <c r="N1322" s="11" t="str">
        <f t="shared" si="104"/>
        <v>R1025</v>
      </c>
    </row>
    <row r="1323" spans="1:14" x14ac:dyDescent="0.3">
      <c r="A1323" s="9" t="s">
        <v>1353</v>
      </c>
      <c r="B1323" s="9">
        <v>2001</v>
      </c>
      <c r="C1323" s="13">
        <f t="shared" si="100"/>
        <v>2001</v>
      </c>
      <c r="D1323" s="9" t="s">
        <v>30</v>
      </c>
      <c r="E1323" s="11" t="str">
        <f t="shared" si="101"/>
        <v>Dec</v>
      </c>
      <c r="F1323" s="9">
        <v>17</v>
      </c>
      <c r="G1323" s="14">
        <f t="shared" si="102"/>
        <v>37242</v>
      </c>
      <c r="H1323" s="11">
        <f t="shared" si="103"/>
        <v>21</v>
      </c>
      <c r="I1323" s="9">
        <v>0</v>
      </c>
      <c r="J1323" s="30">
        <v>11046.02</v>
      </c>
      <c r="K1323" s="9" t="s">
        <v>12</v>
      </c>
      <c r="L1323" s="9" t="s">
        <v>16</v>
      </c>
      <c r="M1323" s="9" t="s">
        <v>534</v>
      </c>
      <c r="N1323" s="11" t="str">
        <f t="shared" si="104"/>
        <v>R1026</v>
      </c>
    </row>
    <row r="1324" spans="1:14" x14ac:dyDescent="0.3">
      <c r="A1324" s="9" t="s">
        <v>1354</v>
      </c>
      <c r="B1324" s="9">
        <v>2000</v>
      </c>
      <c r="C1324" s="13">
        <f t="shared" si="100"/>
        <v>2000</v>
      </c>
      <c r="D1324" s="9" t="s">
        <v>20</v>
      </c>
      <c r="E1324" s="11" t="str">
        <f t="shared" si="101"/>
        <v>Sep</v>
      </c>
      <c r="F1324" s="9">
        <v>18</v>
      </c>
      <c r="G1324" s="14">
        <f t="shared" si="102"/>
        <v>36787</v>
      </c>
      <c r="H1324" s="11">
        <f t="shared" si="103"/>
        <v>22</v>
      </c>
      <c r="I1324" s="9">
        <v>0</v>
      </c>
      <c r="J1324" s="30">
        <v>11068.7</v>
      </c>
      <c r="K1324" s="9" t="s">
        <v>12</v>
      </c>
      <c r="L1324" s="9" t="s">
        <v>16</v>
      </c>
      <c r="M1324" s="9" t="s">
        <v>41</v>
      </c>
      <c r="N1324" s="11" t="str">
        <f t="shared" si="104"/>
        <v>R1011</v>
      </c>
    </row>
    <row r="1325" spans="1:14" x14ac:dyDescent="0.3">
      <c r="A1325" s="9" t="s">
        <v>1355</v>
      </c>
      <c r="B1325" s="9">
        <v>1971</v>
      </c>
      <c r="C1325" s="13">
        <f t="shared" si="100"/>
        <v>1971</v>
      </c>
      <c r="D1325" s="9" t="s">
        <v>15</v>
      </c>
      <c r="E1325" s="11" t="str">
        <f t="shared" si="101"/>
        <v>Nov</v>
      </c>
      <c r="F1325" s="9">
        <v>9</v>
      </c>
      <c r="G1325" s="14">
        <f t="shared" si="102"/>
        <v>26246</v>
      </c>
      <c r="H1325" s="11">
        <f t="shared" si="103"/>
        <v>51</v>
      </c>
      <c r="I1325" s="9">
        <v>0</v>
      </c>
      <c r="J1325" s="30">
        <v>11068.77</v>
      </c>
      <c r="K1325" s="9" t="s">
        <v>12</v>
      </c>
      <c r="L1325" s="9" t="s">
        <v>11</v>
      </c>
      <c r="M1325" s="9" t="s">
        <v>23</v>
      </c>
      <c r="N1325" s="11" t="str">
        <f t="shared" si="104"/>
        <v>R1012</v>
      </c>
    </row>
    <row r="1326" spans="1:14" x14ac:dyDescent="0.3">
      <c r="A1326" s="9" t="s">
        <v>1356</v>
      </c>
      <c r="B1326" s="9">
        <v>1966</v>
      </c>
      <c r="C1326" s="13">
        <f t="shared" si="100"/>
        <v>1966</v>
      </c>
      <c r="D1326" s="9" t="s">
        <v>15</v>
      </c>
      <c r="E1326" s="11" t="str">
        <f t="shared" si="101"/>
        <v>Nov</v>
      </c>
      <c r="F1326" s="9">
        <v>7</v>
      </c>
      <c r="G1326" s="14">
        <f t="shared" si="102"/>
        <v>24418</v>
      </c>
      <c r="H1326" s="11">
        <f t="shared" si="103"/>
        <v>56</v>
      </c>
      <c r="I1326" s="9">
        <v>0</v>
      </c>
      <c r="J1326" s="30">
        <v>11070.54</v>
      </c>
      <c r="K1326" s="9" t="s">
        <v>12</v>
      </c>
      <c r="L1326" s="9" t="s">
        <v>12</v>
      </c>
      <c r="M1326" s="9" t="s">
        <v>41</v>
      </c>
      <c r="N1326" s="11" t="str">
        <f t="shared" si="104"/>
        <v>R1011</v>
      </c>
    </row>
    <row r="1327" spans="1:14" x14ac:dyDescent="0.3">
      <c r="A1327" s="9" t="s">
        <v>1357</v>
      </c>
      <c r="B1327" s="9">
        <v>1966</v>
      </c>
      <c r="C1327" s="13">
        <f t="shared" si="100"/>
        <v>1966</v>
      </c>
      <c r="D1327" s="9" t="s">
        <v>15</v>
      </c>
      <c r="E1327" s="11" t="str">
        <f t="shared" si="101"/>
        <v>Nov</v>
      </c>
      <c r="F1327" s="9">
        <v>20</v>
      </c>
      <c r="G1327" s="14">
        <f t="shared" si="102"/>
        <v>24431</v>
      </c>
      <c r="H1327" s="11">
        <f t="shared" si="103"/>
        <v>56</v>
      </c>
      <c r="I1327" s="9">
        <v>0</v>
      </c>
      <c r="J1327" s="30">
        <v>11073.18</v>
      </c>
      <c r="K1327" s="9" t="s">
        <v>12</v>
      </c>
      <c r="L1327" s="9" t="s">
        <v>12</v>
      </c>
      <c r="M1327" s="9" t="s">
        <v>41</v>
      </c>
      <c r="N1327" s="11" t="str">
        <f t="shared" si="104"/>
        <v>R1011</v>
      </c>
    </row>
    <row r="1328" spans="1:14" x14ac:dyDescent="0.3">
      <c r="A1328" s="9" t="s">
        <v>1358</v>
      </c>
      <c r="B1328" s="9">
        <v>1967</v>
      </c>
      <c r="C1328" s="13">
        <f t="shared" si="100"/>
        <v>1967</v>
      </c>
      <c r="D1328" s="9" t="s">
        <v>20</v>
      </c>
      <c r="E1328" s="11" t="str">
        <f t="shared" si="101"/>
        <v>Sep</v>
      </c>
      <c r="F1328" s="9">
        <v>4</v>
      </c>
      <c r="G1328" s="14">
        <f t="shared" si="102"/>
        <v>24719</v>
      </c>
      <c r="H1328" s="11">
        <f t="shared" si="103"/>
        <v>55</v>
      </c>
      <c r="I1328" s="9">
        <v>0</v>
      </c>
      <c r="J1328" s="30">
        <v>11082.58</v>
      </c>
      <c r="K1328" s="9" t="s">
        <v>12</v>
      </c>
      <c r="L1328" s="9" t="s">
        <v>11</v>
      </c>
      <c r="M1328" s="9" t="s">
        <v>23</v>
      </c>
      <c r="N1328" s="11" t="str">
        <f t="shared" si="104"/>
        <v>R1012</v>
      </c>
    </row>
    <row r="1329" spans="1:14" x14ac:dyDescent="0.3">
      <c r="A1329" s="9" t="s">
        <v>1359</v>
      </c>
      <c r="B1329" s="9">
        <v>1972</v>
      </c>
      <c r="C1329" s="13">
        <f t="shared" si="100"/>
        <v>1972</v>
      </c>
      <c r="D1329" s="9" t="s">
        <v>36</v>
      </c>
      <c r="E1329" s="11" t="str">
        <f t="shared" si="101"/>
        <v>Oct</v>
      </c>
      <c r="F1329" s="9">
        <v>7</v>
      </c>
      <c r="G1329" s="14">
        <f t="shared" si="102"/>
        <v>26579</v>
      </c>
      <c r="H1329" s="11">
        <f t="shared" si="103"/>
        <v>50</v>
      </c>
      <c r="I1329" s="9">
        <v>3</v>
      </c>
      <c r="J1329" s="30">
        <v>11085.59</v>
      </c>
      <c r="K1329" s="9" t="s">
        <v>12</v>
      </c>
      <c r="L1329" s="9" t="s">
        <v>11</v>
      </c>
      <c r="M1329" s="9" t="s">
        <v>23</v>
      </c>
      <c r="N1329" s="11" t="str">
        <f t="shared" si="104"/>
        <v>R1012</v>
      </c>
    </row>
    <row r="1330" spans="1:14" x14ac:dyDescent="0.3">
      <c r="A1330" s="9" t="s">
        <v>1360</v>
      </c>
      <c r="B1330" s="9">
        <v>1966</v>
      </c>
      <c r="C1330" s="13">
        <f t="shared" si="100"/>
        <v>1966</v>
      </c>
      <c r="D1330" s="9" t="s">
        <v>20</v>
      </c>
      <c r="E1330" s="11" t="str">
        <f t="shared" si="101"/>
        <v>Sep</v>
      </c>
      <c r="F1330" s="9">
        <v>9</v>
      </c>
      <c r="G1330" s="14">
        <f t="shared" si="102"/>
        <v>24359</v>
      </c>
      <c r="H1330" s="11">
        <f t="shared" si="103"/>
        <v>56</v>
      </c>
      <c r="I1330" s="9">
        <v>0</v>
      </c>
      <c r="J1330" s="30">
        <v>11090.72</v>
      </c>
      <c r="K1330" s="9" t="s">
        <v>12</v>
      </c>
      <c r="L1330" s="9" t="s">
        <v>16</v>
      </c>
      <c r="M1330" s="9" t="s">
        <v>13</v>
      </c>
      <c r="N1330" s="11" t="str">
        <f t="shared" si="104"/>
        <v>R1013</v>
      </c>
    </row>
    <row r="1331" spans="1:14" x14ac:dyDescent="0.3">
      <c r="A1331" s="9" t="s">
        <v>1361</v>
      </c>
      <c r="B1331" s="9">
        <v>1966</v>
      </c>
      <c r="C1331" s="13">
        <f t="shared" si="100"/>
        <v>1966</v>
      </c>
      <c r="D1331" s="9" t="s">
        <v>10</v>
      </c>
      <c r="E1331" s="11" t="str">
        <f t="shared" si="101"/>
        <v>Jul</v>
      </c>
      <c r="F1331" s="9">
        <v>5</v>
      </c>
      <c r="G1331" s="14">
        <f t="shared" si="102"/>
        <v>24293</v>
      </c>
      <c r="H1331" s="11">
        <f t="shared" si="103"/>
        <v>56</v>
      </c>
      <c r="I1331" s="9">
        <v>0</v>
      </c>
      <c r="J1331" s="30">
        <v>11093.62</v>
      </c>
      <c r="K1331" s="9" t="s">
        <v>12</v>
      </c>
      <c r="L1331" s="9" t="s">
        <v>16</v>
      </c>
      <c r="M1331" s="9" t="s">
        <v>13</v>
      </c>
      <c r="N1331" s="11" t="str">
        <f t="shared" si="104"/>
        <v>R1013</v>
      </c>
    </row>
    <row r="1332" spans="1:14" x14ac:dyDescent="0.3">
      <c r="A1332" s="9" t="s">
        <v>1362</v>
      </c>
      <c r="B1332" s="9">
        <v>1980</v>
      </c>
      <c r="C1332" s="13">
        <f t="shared" si="100"/>
        <v>1980</v>
      </c>
      <c r="D1332" s="9" t="s">
        <v>34</v>
      </c>
      <c r="E1332" s="11" t="str">
        <f t="shared" si="101"/>
        <v>Aug</v>
      </c>
      <c r="F1332" s="9">
        <v>20</v>
      </c>
      <c r="G1332" s="14">
        <f t="shared" si="102"/>
        <v>29453</v>
      </c>
      <c r="H1332" s="11">
        <f t="shared" si="103"/>
        <v>42</v>
      </c>
      <c r="I1332" s="9">
        <v>2</v>
      </c>
      <c r="J1332" s="30">
        <v>11103.33</v>
      </c>
      <c r="K1332" s="9" t="s">
        <v>12</v>
      </c>
      <c r="L1332" s="9" t="s">
        <v>16</v>
      </c>
      <c r="M1332" s="9" t="s">
        <v>299</v>
      </c>
      <c r="N1332" s="11" t="str">
        <f t="shared" si="104"/>
        <v>R1021</v>
      </c>
    </row>
    <row r="1333" spans="1:14" x14ac:dyDescent="0.3">
      <c r="A1333" s="9" t="s">
        <v>1363</v>
      </c>
      <c r="B1333" s="9">
        <v>1969</v>
      </c>
      <c r="C1333" s="13">
        <f t="shared" si="100"/>
        <v>1969</v>
      </c>
      <c r="D1333" s="9" t="s">
        <v>15</v>
      </c>
      <c r="E1333" s="11" t="str">
        <f t="shared" si="101"/>
        <v>Nov</v>
      </c>
      <c r="F1333" s="9">
        <v>30</v>
      </c>
      <c r="G1333" s="14">
        <f t="shared" si="102"/>
        <v>25537</v>
      </c>
      <c r="H1333" s="11">
        <f t="shared" si="103"/>
        <v>53</v>
      </c>
      <c r="I1333" s="9">
        <v>2</v>
      </c>
      <c r="J1333" s="30">
        <v>11150.78</v>
      </c>
      <c r="K1333" s="9" t="s">
        <v>12</v>
      </c>
      <c r="L1333" s="9" t="s">
        <v>11</v>
      </c>
      <c r="M1333" s="9" t="s">
        <v>41</v>
      </c>
      <c r="N1333" s="11" t="str">
        <f t="shared" si="104"/>
        <v>R1011</v>
      </c>
    </row>
    <row r="1334" spans="1:14" x14ac:dyDescent="0.3">
      <c r="A1334" s="9" t="s">
        <v>1364</v>
      </c>
      <c r="B1334" s="9">
        <v>1969</v>
      </c>
      <c r="C1334" s="13">
        <f t="shared" si="100"/>
        <v>1969</v>
      </c>
      <c r="D1334" s="9" t="s">
        <v>18</v>
      </c>
      <c r="E1334" s="11" t="str">
        <f t="shared" si="101"/>
        <v>Jun</v>
      </c>
      <c r="F1334" s="9">
        <v>25</v>
      </c>
      <c r="G1334" s="14">
        <f t="shared" si="102"/>
        <v>25379</v>
      </c>
      <c r="H1334" s="11">
        <f t="shared" si="103"/>
        <v>53</v>
      </c>
      <c r="I1334" s="9">
        <v>2</v>
      </c>
      <c r="J1334" s="30">
        <v>11163.57</v>
      </c>
      <c r="K1334" s="9" t="s">
        <v>12</v>
      </c>
      <c r="L1334" s="9" t="s">
        <v>11</v>
      </c>
      <c r="M1334" s="9" t="s">
        <v>41</v>
      </c>
      <c r="N1334" s="11" t="str">
        <f t="shared" si="104"/>
        <v>R1011</v>
      </c>
    </row>
    <row r="1335" spans="1:14" x14ac:dyDescent="0.3">
      <c r="A1335" s="9" t="s">
        <v>1365</v>
      </c>
      <c r="B1335" s="9">
        <v>1966</v>
      </c>
      <c r="C1335" s="13">
        <f t="shared" si="100"/>
        <v>1966</v>
      </c>
      <c r="D1335" s="9" t="s">
        <v>34</v>
      </c>
      <c r="E1335" s="11" t="str">
        <f t="shared" si="101"/>
        <v>Aug</v>
      </c>
      <c r="F1335" s="9">
        <v>6</v>
      </c>
      <c r="G1335" s="14">
        <f t="shared" si="102"/>
        <v>24325</v>
      </c>
      <c r="H1335" s="11">
        <f t="shared" si="103"/>
        <v>56</v>
      </c>
      <c r="I1335" s="9">
        <v>0</v>
      </c>
      <c r="J1335" s="30">
        <v>11165.42</v>
      </c>
      <c r="K1335" s="9" t="s">
        <v>12</v>
      </c>
      <c r="L1335" s="9" t="s">
        <v>16</v>
      </c>
      <c r="M1335" s="9" t="s">
        <v>167</v>
      </c>
      <c r="N1335" s="11" t="str">
        <f t="shared" si="104"/>
        <v>R1016</v>
      </c>
    </row>
    <row r="1336" spans="1:14" x14ac:dyDescent="0.3">
      <c r="A1336" s="9" t="s">
        <v>1366</v>
      </c>
      <c r="B1336" s="9">
        <v>1972</v>
      </c>
      <c r="C1336" s="13">
        <f t="shared" si="100"/>
        <v>1972</v>
      </c>
      <c r="D1336" s="9" t="s">
        <v>20</v>
      </c>
      <c r="E1336" s="11" t="str">
        <f t="shared" si="101"/>
        <v>Sep</v>
      </c>
      <c r="F1336" s="9">
        <v>3</v>
      </c>
      <c r="G1336" s="14">
        <f t="shared" si="102"/>
        <v>26545</v>
      </c>
      <c r="H1336" s="11">
        <f t="shared" si="103"/>
        <v>50</v>
      </c>
      <c r="I1336" s="9">
        <v>0</v>
      </c>
      <c r="J1336" s="30">
        <v>11186.2</v>
      </c>
      <c r="K1336" s="9" t="s">
        <v>12</v>
      </c>
      <c r="L1336" s="9" t="s">
        <v>11</v>
      </c>
      <c r="M1336" s="9" t="s">
        <v>299</v>
      </c>
      <c r="N1336" s="11" t="str">
        <f t="shared" si="104"/>
        <v>R1021</v>
      </c>
    </row>
    <row r="1337" spans="1:14" x14ac:dyDescent="0.3">
      <c r="A1337" s="9" t="s">
        <v>1367</v>
      </c>
      <c r="B1337" s="9">
        <v>1970</v>
      </c>
      <c r="C1337" s="13">
        <f t="shared" si="100"/>
        <v>1970</v>
      </c>
      <c r="D1337" s="9" t="s">
        <v>18</v>
      </c>
      <c r="E1337" s="11" t="str">
        <f t="shared" si="101"/>
        <v>Jun</v>
      </c>
      <c r="F1337" s="9">
        <v>14</v>
      </c>
      <c r="G1337" s="14">
        <f t="shared" si="102"/>
        <v>25733</v>
      </c>
      <c r="H1337" s="11">
        <f t="shared" si="103"/>
        <v>52</v>
      </c>
      <c r="I1337" s="9">
        <v>2</v>
      </c>
      <c r="J1337" s="30">
        <v>11187.66</v>
      </c>
      <c r="K1337" s="9" t="s">
        <v>12</v>
      </c>
      <c r="L1337" s="9" t="s">
        <v>11</v>
      </c>
      <c r="M1337" s="9" t="s">
        <v>23</v>
      </c>
      <c r="N1337" s="11" t="str">
        <f t="shared" si="104"/>
        <v>R1012</v>
      </c>
    </row>
    <row r="1338" spans="1:14" x14ac:dyDescent="0.3">
      <c r="A1338" s="9" t="s">
        <v>1368</v>
      </c>
      <c r="B1338" s="9">
        <v>1976</v>
      </c>
      <c r="C1338" s="13">
        <f t="shared" si="100"/>
        <v>1976</v>
      </c>
      <c r="D1338" s="9" t="s">
        <v>18</v>
      </c>
      <c r="E1338" s="11" t="str">
        <f t="shared" si="101"/>
        <v>Jun</v>
      </c>
      <c r="F1338" s="9">
        <v>28</v>
      </c>
      <c r="G1338" s="14">
        <f t="shared" si="102"/>
        <v>27939</v>
      </c>
      <c r="H1338" s="11">
        <f t="shared" si="103"/>
        <v>46</v>
      </c>
      <c r="I1338" s="9">
        <v>2</v>
      </c>
      <c r="J1338" s="30">
        <v>11217.35</v>
      </c>
      <c r="K1338" s="9" t="s">
        <v>12</v>
      </c>
      <c r="L1338" s="9" t="s">
        <v>11</v>
      </c>
      <c r="M1338" s="9" t="s">
        <v>199</v>
      </c>
      <c r="N1338" s="11" t="str">
        <f t="shared" si="104"/>
        <v>R1025</v>
      </c>
    </row>
    <row r="1339" spans="1:14" x14ac:dyDescent="0.3">
      <c r="A1339" s="9" t="s">
        <v>1369</v>
      </c>
      <c r="B1339" s="9">
        <v>1969</v>
      </c>
      <c r="C1339" s="13">
        <f t="shared" si="100"/>
        <v>1969</v>
      </c>
      <c r="D1339" s="9" t="s">
        <v>30</v>
      </c>
      <c r="E1339" s="11" t="str">
        <f t="shared" si="101"/>
        <v>Dec</v>
      </c>
      <c r="F1339" s="9">
        <v>30</v>
      </c>
      <c r="G1339" s="14">
        <f t="shared" si="102"/>
        <v>25567</v>
      </c>
      <c r="H1339" s="11">
        <f t="shared" si="103"/>
        <v>53</v>
      </c>
      <c r="I1339" s="9">
        <v>2</v>
      </c>
      <c r="J1339" s="30">
        <v>11244.38</v>
      </c>
      <c r="K1339" s="9" t="s">
        <v>12</v>
      </c>
      <c r="L1339" s="9" t="s">
        <v>16</v>
      </c>
      <c r="M1339" s="9" t="s">
        <v>167</v>
      </c>
      <c r="N1339" s="11" t="str">
        <f t="shared" si="104"/>
        <v>R1016</v>
      </c>
    </row>
    <row r="1340" spans="1:14" x14ac:dyDescent="0.3">
      <c r="A1340" s="9" t="s">
        <v>1370</v>
      </c>
      <c r="B1340" s="9">
        <v>1989</v>
      </c>
      <c r="C1340" s="13">
        <f t="shared" si="100"/>
        <v>1989</v>
      </c>
      <c r="D1340" s="9" t="s">
        <v>30</v>
      </c>
      <c r="E1340" s="11" t="str">
        <f t="shared" si="101"/>
        <v>Dec</v>
      </c>
      <c r="F1340" s="9">
        <v>17</v>
      </c>
      <c r="G1340" s="14">
        <f t="shared" si="102"/>
        <v>32859</v>
      </c>
      <c r="H1340" s="11">
        <f t="shared" si="103"/>
        <v>33</v>
      </c>
      <c r="I1340" s="9">
        <v>3</v>
      </c>
      <c r="J1340" s="30">
        <v>11250.43</v>
      </c>
      <c r="K1340" s="9" t="s">
        <v>12</v>
      </c>
      <c r="L1340" s="9" t="s">
        <v>11</v>
      </c>
      <c r="M1340" s="9" t="s">
        <v>534</v>
      </c>
      <c r="N1340" s="11" t="str">
        <f t="shared" si="104"/>
        <v>R1026</v>
      </c>
    </row>
    <row r="1341" spans="1:14" x14ac:dyDescent="0.3">
      <c r="A1341" s="9" t="s">
        <v>1371</v>
      </c>
      <c r="B1341" s="9">
        <v>1969</v>
      </c>
      <c r="C1341" s="13">
        <f t="shared" si="100"/>
        <v>1969</v>
      </c>
      <c r="D1341" s="9" t="s">
        <v>34</v>
      </c>
      <c r="E1341" s="11" t="str">
        <f t="shared" si="101"/>
        <v>Aug</v>
      </c>
      <c r="F1341" s="9">
        <v>20</v>
      </c>
      <c r="G1341" s="14">
        <f t="shared" si="102"/>
        <v>25435</v>
      </c>
      <c r="H1341" s="11">
        <f t="shared" si="103"/>
        <v>53</v>
      </c>
      <c r="I1341" s="9">
        <v>3</v>
      </c>
      <c r="J1341" s="30">
        <v>11253.42</v>
      </c>
      <c r="K1341" s="9" t="s">
        <v>12</v>
      </c>
      <c r="L1341" s="9" t="s">
        <v>16</v>
      </c>
      <c r="M1341" s="9" t="s">
        <v>41</v>
      </c>
      <c r="N1341" s="11" t="str">
        <f t="shared" si="104"/>
        <v>R1011</v>
      </c>
    </row>
    <row r="1342" spans="1:14" x14ac:dyDescent="0.3">
      <c r="A1342" s="9" t="s">
        <v>1372</v>
      </c>
      <c r="B1342" s="9">
        <v>1981</v>
      </c>
      <c r="C1342" s="13">
        <f t="shared" si="100"/>
        <v>1981</v>
      </c>
      <c r="D1342" s="9" t="s">
        <v>36</v>
      </c>
      <c r="E1342" s="11" t="str">
        <f t="shared" si="101"/>
        <v>Oct</v>
      </c>
      <c r="F1342" s="9">
        <v>2</v>
      </c>
      <c r="G1342" s="14">
        <f t="shared" si="102"/>
        <v>29861</v>
      </c>
      <c r="H1342" s="11">
        <f t="shared" si="103"/>
        <v>41</v>
      </c>
      <c r="I1342" s="9">
        <v>1</v>
      </c>
      <c r="J1342" s="30">
        <v>11255.29</v>
      </c>
      <c r="K1342" s="9" t="s">
        <v>12</v>
      </c>
      <c r="L1342" s="9" t="s">
        <v>16</v>
      </c>
      <c r="M1342" s="9" t="s">
        <v>534</v>
      </c>
      <c r="N1342" s="11" t="str">
        <f t="shared" si="104"/>
        <v>R1026</v>
      </c>
    </row>
    <row r="1343" spans="1:14" x14ac:dyDescent="0.3">
      <c r="A1343" s="9" t="s">
        <v>1373</v>
      </c>
      <c r="B1343" s="9">
        <v>1969</v>
      </c>
      <c r="C1343" s="13">
        <f t="shared" si="100"/>
        <v>1969</v>
      </c>
      <c r="D1343" s="9" t="s">
        <v>36</v>
      </c>
      <c r="E1343" s="11" t="str">
        <f t="shared" si="101"/>
        <v>Oct</v>
      </c>
      <c r="F1343" s="9">
        <v>11</v>
      </c>
      <c r="G1343" s="14">
        <f t="shared" si="102"/>
        <v>25487</v>
      </c>
      <c r="H1343" s="11">
        <f t="shared" si="103"/>
        <v>53</v>
      </c>
      <c r="I1343" s="9">
        <v>3</v>
      </c>
      <c r="J1343" s="30">
        <v>11264.54</v>
      </c>
      <c r="K1343" s="9" t="s">
        <v>12</v>
      </c>
      <c r="L1343" s="9" t="s">
        <v>11</v>
      </c>
      <c r="M1343" s="9" t="s">
        <v>41</v>
      </c>
      <c r="N1343" s="11" t="str">
        <f t="shared" si="104"/>
        <v>R1011</v>
      </c>
    </row>
    <row r="1344" spans="1:14" x14ac:dyDescent="0.3">
      <c r="A1344" s="9" t="s">
        <v>1374</v>
      </c>
      <c r="B1344" s="9">
        <v>1971</v>
      </c>
      <c r="C1344" s="13">
        <f t="shared" si="100"/>
        <v>1971</v>
      </c>
      <c r="D1344" s="9" t="s">
        <v>30</v>
      </c>
      <c r="E1344" s="11" t="str">
        <f t="shared" si="101"/>
        <v>Dec</v>
      </c>
      <c r="F1344" s="9">
        <v>26</v>
      </c>
      <c r="G1344" s="14">
        <f t="shared" si="102"/>
        <v>26293</v>
      </c>
      <c r="H1344" s="11">
        <f t="shared" si="103"/>
        <v>51</v>
      </c>
      <c r="I1344" s="9">
        <v>0</v>
      </c>
      <c r="J1344" s="30">
        <v>11265.71</v>
      </c>
      <c r="K1344" s="9" t="s">
        <v>12</v>
      </c>
      <c r="L1344" s="9" t="s">
        <v>16</v>
      </c>
      <c r="M1344" s="9" t="s">
        <v>199</v>
      </c>
      <c r="N1344" s="11" t="str">
        <f t="shared" si="104"/>
        <v>R1025</v>
      </c>
    </row>
    <row r="1345" spans="1:14" x14ac:dyDescent="0.3">
      <c r="A1345" s="9" t="s">
        <v>1375</v>
      </c>
      <c r="B1345" s="9">
        <v>2004</v>
      </c>
      <c r="C1345" s="13">
        <f t="shared" si="100"/>
        <v>2004</v>
      </c>
      <c r="D1345" s="9" t="s">
        <v>36</v>
      </c>
      <c r="E1345" s="11" t="str">
        <f t="shared" si="101"/>
        <v>Oct</v>
      </c>
      <c r="F1345" s="9">
        <v>4</v>
      </c>
      <c r="G1345" s="14">
        <f t="shared" si="102"/>
        <v>38264</v>
      </c>
      <c r="H1345" s="11">
        <f t="shared" si="103"/>
        <v>18</v>
      </c>
      <c r="I1345" s="9">
        <v>1</v>
      </c>
      <c r="J1345" s="30">
        <v>11272.33</v>
      </c>
      <c r="K1345" s="9" t="s">
        <v>12</v>
      </c>
      <c r="L1345" s="9" t="s">
        <v>11</v>
      </c>
      <c r="M1345" s="9" t="s">
        <v>165</v>
      </c>
      <c r="N1345" s="11" t="str">
        <f t="shared" si="104"/>
        <v>R1019</v>
      </c>
    </row>
    <row r="1346" spans="1:14" x14ac:dyDescent="0.3">
      <c r="A1346" s="9" t="s">
        <v>1376</v>
      </c>
      <c r="B1346" s="9">
        <v>1967</v>
      </c>
      <c r="C1346" s="13">
        <f t="shared" si="100"/>
        <v>1967</v>
      </c>
      <c r="D1346" s="9" t="s">
        <v>18</v>
      </c>
      <c r="E1346" s="11" t="str">
        <f t="shared" si="101"/>
        <v>Jun</v>
      </c>
      <c r="F1346" s="9">
        <v>14</v>
      </c>
      <c r="G1346" s="14">
        <f t="shared" si="102"/>
        <v>24637</v>
      </c>
      <c r="H1346" s="11">
        <f t="shared" si="103"/>
        <v>55</v>
      </c>
      <c r="I1346" s="9">
        <v>0</v>
      </c>
      <c r="J1346" s="30">
        <v>11286.54</v>
      </c>
      <c r="K1346" s="9" t="s">
        <v>12</v>
      </c>
      <c r="L1346" s="9" t="s">
        <v>12</v>
      </c>
      <c r="M1346" s="9" t="s">
        <v>246</v>
      </c>
      <c r="N1346" s="11" t="str">
        <f t="shared" si="104"/>
        <v>R1024</v>
      </c>
    </row>
    <row r="1347" spans="1:14" x14ac:dyDescent="0.3">
      <c r="A1347" s="9" t="s">
        <v>1377</v>
      </c>
      <c r="B1347" s="9">
        <v>1970</v>
      </c>
      <c r="C1347" s="13">
        <f t="shared" ref="C1347:C1410" si="105">ROUND(IF(ISBLANK(B1347),AVERAGE($B$2:$B$2344),B1347),0)</f>
        <v>1970</v>
      </c>
      <c r="D1347" s="9" t="s">
        <v>18</v>
      </c>
      <c r="E1347" s="11" t="str">
        <f t="shared" ref="E1347:E1410" si="106">IF(ISBLANK(D1347),"Sep",D1347)</f>
        <v>Jun</v>
      </c>
      <c r="F1347" s="9">
        <v>22</v>
      </c>
      <c r="G1347" s="14">
        <f t="shared" ref="G1347:G1410" si="107">DATEVALUE(F1347&amp;"-"&amp;E1347&amp;"-"&amp;C1347)</f>
        <v>25741</v>
      </c>
      <c r="H1347" s="11">
        <f t="shared" ref="H1347:H1410" si="108">DATEDIF(G1347,"08-06-2023","y")</f>
        <v>52</v>
      </c>
      <c r="I1347" s="9">
        <v>3</v>
      </c>
      <c r="J1347" s="30">
        <v>11289.11</v>
      </c>
      <c r="K1347" s="9" t="s">
        <v>12</v>
      </c>
      <c r="L1347" s="9" t="s">
        <v>16</v>
      </c>
      <c r="M1347" s="9" t="s">
        <v>23</v>
      </c>
      <c r="N1347" s="11" t="str">
        <f t="shared" ref="N1347:N1410" si="109">IF(ISBLANK(M1347),"Unknown",M1347)</f>
        <v>R1012</v>
      </c>
    </row>
    <row r="1348" spans="1:14" x14ac:dyDescent="0.3">
      <c r="A1348" s="9" t="s">
        <v>1378</v>
      </c>
      <c r="B1348" s="9">
        <v>1988</v>
      </c>
      <c r="C1348" s="13">
        <f t="shared" si="105"/>
        <v>1988</v>
      </c>
      <c r="D1348" s="9" t="s">
        <v>15</v>
      </c>
      <c r="E1348" s="11" t="str">
        <f t="shared" si="106"/>
        <v>Nov</v>
      </c>
      <c r="F1348" s="9">
        <v>14</v>
      </c>
      <c r="G1348" s="14">
        <f t="shared" si="107"/>
        <v>32461</v>
      </c>
      <c r="H1348" s="11">
        <f t="shared" si="108"/>
        <v>34</v>
      </c>
      <c r="I1348" s="9">
        <v>3</v>
      </c>
      <c r="J1348" s="30">
        <v>11294.57</v>
      </c>
      <c r="K1348" s="9" t="s">
        <v>12</v>
      </c>
      <c r="L1348" s="9" t="s">
        <v>16</v>
      </c>
      <c r="M1348" s="9" t="s">
        <v>631</v>
      </c>
      <c r="N1348" s="11" t="str">
        <f t="shared" si="109"/>
        <v>R1022</v>
      </c>
    </row>
    <row r="1349" spans="1:14" x14ac:dyDescent="0.3">
      <c r="A1349" s="9" t="s">
        <v>1379</v>
      </c>
      <c r="B1349" s="9">
        <v>1972</v>
      </c>
      <c r="C1349" s="13">
        <f t="shared" si="105"/>
        <v>1972</v>
      </c>
      <c r="D1349" s="9" t="s">
        <v>20</v>
      </c>
      <c r="E1349" s="11" t="str">
        <f t="shared" si="106"/>
        <v>Sep</v>
      </c>
      <c r="F1349" s="9">
        <v>25</v>
      </c>
      <c r="G1349" s="14">
        <f t="shared" si="107"/>
        <v>26567</v>
      </c>
      <c r="H1349" s="11">
        <f t="shared" si="108"/>
        <v>50</v>
      </c>
      <c r="I1349" s="9">
        <v>4</v>
      </c>
      <c r="J1349" s="30">
        <v>11299.34</v>
      </c>
      <c r="K1349" s="9" t="s">
        <v>12</v>
      </c>
      <c r="L1349" s="9" t="s">
        <v>11</v>
      </c>
      <c r="M1349" s="9" t="s">
        <v>41</v>
      </c>
      <c r="N1349" s="11" t="str">
        <f t="shared" si="109"/>
        <v>R1011</v>
      </c>
    </row>
    <row r="1350" spans="1:14" x14ac:dyDescent="0.3">
      <c r="A1350" s="9" t="s">
        <v>1380</v>
      </c>
      <c r="B1350" s="9">
        <v>1968</v>
      </c>
      <c r="C1350" s="13">
        <f t="shared" si="105"/>
        <v>1968</v>
      </c>
      <c r="D1350" s="9" t="s">
        <v>36</v>
      </c>
      <c r="E1350" s="11" t="str">
        <f t="shared" si="106"/>
        <v>Oct</v>
      </c>
      <c r="F1350" s="9">
        <v>6</v>
      </c>
      <c r="G1350" s="14">
        <f t="shared" si="107"/>
        <v>25117</v>
      </c>
      <c r="H1350" s="11">
        <f t="shared" si="108"/>
        <v>54</v>
      </c>
      <c r="I1350" s="9">
        <v>1</v>
      </c>
      <c r="J1350" s="30">
        <v>11305.93</v>
      </c>
      <c r="K1350" s="9" t="s">
        <v>12</v>
      </c>
      <c r="L1350" s="9" t="s">
        <v>16</v>
      </c>
      <c r="M1350" s="9" t="s">
        <v>23</v>
      </c>
      <c r="N1350" s="11" t="str">
        <f t="shared" si="109"/>
        <v>R1012</v>
      </c>
    </row>
    <row r="1351" spans="1:14" x14ac:dyDescent="0.3">
      <c r="A1351" s="9" t="s">
        <v>1381</v>
      </c>
      <c r="B1351" s="9">
        <v>1963</v>
      </c>
      <c r="C1351" s="13">
        <f t="shared" si="105"/>
        <v>1963</v>
      </c>
      <c r="D1351" s="9" t="s">
        <v>15</v>
      </c>
      <c r="E1351" s="11" t="str">
        <f t="shared" si="106"/>
        <v>Nov</v>
      </c>
      <c r="F1351" s="9">
        <v>22</v>
      </c>
      <c r="G1351" s="14">
        <f t="shared" si="107"/>
        <v>23337</v>
      </c>
      <c r="H1351" s="11">
        <f t="shared" si="108"/>
        <v>59</v>
      </c>
      <c r="I1351" s="9">
        <v>0</v>
      </c>
      <c r="J1351" s="30">
        <v>11312.33</v>
      </c>
      <c r="K1351" s="9" t="s">
        <v>12</v>
      </c>
      <c r="L1351" s="9" t="s">
        <v>12</v>
      </c>
      <c r="M1351" s="9" t="s">
        <v>23</v>
      </c>
      <c r="N1351" s="11" t="str">
        <f t="shared" si="109"/>
        <v>R1012</v>
      </c>
    </row>
    <row r="1352" spans="1:14" x14ac:dyDescent="0.3">
      <c r="A1352" s="9" t="s">
        <v>1382</v>
      </c>
      <c r="B1352" s="9">
        <v>1995</v>
      </c>
      <c r="C1352" s="13">
        <f t="shared" si="105"/>
        <v>1995</v>
      </c>
      <c r="D1352" s="9" t="s">
        <v>30</v>
      </c>
      <c r="E1352" s="11" t="str">
        <f t="shared" si="106"/>
        <v>Dec</v>
      </c>
      <c r="F1352" s="9">
        <v>10</v>
      </c>
      <c r="G1352" s="14">
        <f t="shared" si="107"/>
        <v>35043</v>
      </c>
      <c r="H1352" s="11">
        <f t="shared" si="108"/>
        <v>27</v>
      </c>
      <c r="I1352" s="9">
        <v>0</v>
      </c>
      <c r="J1352" s="30">
        <v>11318.57</v>
      </c>
      <c r="K1352" s="9" t="s">
        <v>12</v>
      </c>
      <c r="L1352" s="9" t="s">
        <v>11</v>
      </c>
      <c r="M1352" s="9" t="s">
        <v>534</v>
      </c>
      <c r="N1352" s="11" t="str">
        <f t="shared" si="109"/>
        <v>R1026</v>
      </c>
    </row>
    <row r="1353" spans="1:14" x14ac:dyDescent="0.3">
      <c r="A1353" s="9" t="s">
        <v>1383</v>
      </c>
      <c r="B1353" s="9">
        <v>1963</v>
      </c>
      <c r="C1353" s="13">
        <f t="shared" si="105"/>
        <v>1963</v>
      </c>
      <c r="D1353" s="9" t="s">
        <v>10</v>
      </c>
      <c r="E1353" s="11" t="str">
        <f t="shared" si="106"/>
        <v>Jul</v>
      </c>
      <c r="F1353" s="9">
        <v>11</v>
      </c>
      <c r="G1353" s="14">
        <f t="shared" si="107"/>
        <v>23203</v>
      </c>
      <c r="H1353" s="11">
        <f t="shared" si="108"/>
        <v>59</v>
      </c>
      <c r="I1353" s="9">
        <v>0</v>
      </c>
      <c r="J1353" s="30">
        <v>11319.12</v>
      </c>
      <c r="K1353" s="9" t="s">
        <v>12</v>
      </c>
      <c r="L1353" s="9" t="s">
        <v>16</v>
      </c>
      <c r="M1353" s="9" t="s">
        <v>23</v>
      </c>
      <c r="N1353" s="11" t="str">
        <f t="shared" si="109"/>
        <v>R1012</v>
      </c>
    </row>
    <row r="1354" spans="1:14" x14ac:dyDescent="0.3">
      <c r="A1354" s="9" t="s">
        <v>1384</v>
      </c>
      <c r="B1354" s="9">
        <v>2002</v>
      </c>
      <c r="C1354" s="13">
        <f t="shared" si="105"/>
        <v>2002</v>
      </c>
      <c r="D1354" s="9" t="s">
        <v>20</v>
      </c>
      <c r="E1354" s="11" t="str">
        <f t="shared" si="106"/>
        <v>Sep</v>
      </c>
      <c r="F1354" s="9">
        <v>20</v>
      </c>
      <c r="G1354" s="14">
        <f t="shared" si="107"/>
        <v>37519</v>
      </c>
      <c r="H1354" s="11">
        <f t="shared" si="108"/>
        <v>20</v>
      </c>
      <c r="I1354" s="9">
        <v>0</v>
      </c>
      <c r="J1354" s="30">
        <v>11321.49</v>
      </c>
      <c r="K1354" s="9" t="s">
        <v>12</v>
      </c>
      <c r="L1354" s="9" t="s">
        <v>12</v>
      </c>
      <c r="M1354" s="9" t="s">
        <v>23</v>
      </c>
      <c r="N1354" s="11" t="str">
        <f t="shared" si="109"/>
        <v>R1012</v>
      </c>
    </row>
    <row r="1355" spans="1:14" x14ac:dyDescent="0.3">
      <c r="A1355" s="9" t="s">
        <v>1385</v>
      </c>
      <c r="B1355" s="9">
        <v>1989</v>
      </c>
      <c r="C1355" s="13">
        <f t="shared" si="105"/>
        <v>1989</v>
      </c>
      <c r="D1355" s="9" t="s">
        <v>34</v>
      </c>
      <c r="E1355" s="11" t="str">
        <f t="shared" si="106"/>
        <v>Aug</v>
      </c>
      <c r="F1355" s="9">
        <v>19</v>
      </c>
      <c r="G1355" s="14">
        <f t="shared" si="107"/>
        <v>32739</v>
      </c>
      <c r="H1355" s="11">
        <f t="shared" si="108"/>
        <v>33</v>
      </c>
      <c r="I1355" s="9">
        <v>1</v>
      </c>
      <c r="J1355" s="30">
        <v>11326.71</v>
      </c>
      <c r="K1355" s="9" t="s">
        <v>12</v>
      </c>
      <c r="L1355" s="9" t="s">
        <v>12</v>
      </c>
      <c r="M1355" s="9" t="s">
        <v>13</v>
      </c>
      <c r="N1355" s="11" t="str">
        <f t="shared" si="109"/>
        <v>R1013</v>
      </c>
    </row>
    <row r="1356" spans="1:14" x14ac:dyDescent="0.3">
      <c r="A1356" s="9" t="s">
        <v>1386</v>
      </c>
      <c r="B1356" s="9">
        <v>1968</v>
      </c>
      <c r="C1356" s="13">
        <f t="shared" si="105"/>
        <v>1968</v>
      </c>
      <c r="D1356" s="9" t="s">
        <v>15</v>
      </c>
      <c r="E1356" s="11" t="str">
        <f t="shared" si="106"/>
        <v>Nov</v>
      </c>
      <c r="F1356" s="9">
        <v>2</v>
      </c>
      <c r="G1356" s="14">
        <f t="shared" si="107"/>
        <v>25144</v>
      </c>
      <c r="H1356" s="11">
        <f t="shared" si="108"/>
        <v>54</v>
      </c>
      <c r="I1356" s="9">
        <v>0</v>
      </c>
      <c r="J1356" s="30">
        <v>11344.32</v>
      </c>
      <c r="K1356" s="9" t="s">
        <v>12</v>
      </c>
      <c r="L1356" s="9" t="s">
        <v>11</v>
      </c>
      <c r="M1356" s="9" t="s">
        <v>199</v>
      </c>
      <c r="N1356" s="11" t="str">
        <f t="shared" si="109"/>
        <v>R1025</v>
      </c>
    </row>
    <row r="1357" spans="1:14" x14ac:dyDescent="0.3">
      <c r="A1357" s="9" t="s">
        <v>1387</v>
      </c>
      <c r="B1357" s="9">
        <v>1964</v>
      </c>
      <c r="C1357" s="13">
        <f t="shared" si="105"/>
        <v>1964</v>
      </c>
      <c r="D1357" s="9" t="s">
        <v>10</v>
      </c>
      <c r="E1357" s="11" t="str">
        <f t="shared" si="106"/>
        <v>Jul</v>
      </c>
      <c r="F1357" s="9">
        <v>12</v>
      </c>
      <c r="G1357" s="14">
        <f t="shared" si="107"/>
        <v>23570</v>
      </c>
      <c r="H1357" s="11">
        <f t="shared" si="108"/>
        <v>58</v>
      </c>
      <c r="I1357" s="9">
        <v>0</v>
      </c>
      <c r="J1357" s="30">
        <v>11345.52</v>
      </c>
      <c r="K1357" s="9" t="s">
        <v>12</v>
      </c>
      <c r="L1357" s="9" t="s">
        <v>12</v>
      </c>
      <c r="M1357" s="9" t="s">
        <v>41</v>
      </c>
      <c r="N1357" s="11" t="str">
        <f t="shared" si="109"/>
        <v>R1011</v>
      </c>
    </row>
    <row r="1358" spans="1:14" x14ac:dyDescent="0.3">
      <c r="A1358" s="9" t="s">
        <v>1388</v>
      </c>
      <c r="B1358" s="9">
        <v>1965</v>
      </c>
      <c r="C1358" s="13">
        <f t="shared" si="105"/>
        <v>1965</v>
      </c>
      <c r="D1358" s="9" t="s">
        <v>15</v>
      </c>
      <c r="E1358" s="11" t="str">
        <f t="shared" si="106"/>
        <v>Nov</v>
      </c>
      <c r="F1358" s="9">
        <v>29</v>
      </c>
      <c r="G1358" s="14">
        <f t="shared" si="107"/>
        <v>24075</v>
      </c>
      <c r="H1358" s="11">
        <f t="shared" si="108"/>
        <v>57</v>
      </c>
      <c r="I1358" s="9">
        <v>0</v>
      </c>
      <c r="J1358" s="30">
        <v>11353.23</v>
      </c>
      <c r="K1358" s="9" t="s">
        <v>12</v>
      </c>
      <c r="L1358" s="9" t="s">
        <v>16</v>
      </c>
      <c r="M1358" s="9" t="s">
        <v>23</v>
      </c>
      <c r="N1358" s="11" t="str">
        <f t="shared" si="109"/>
        <v>R1012</v>
      </c>
    </row>
    <row r="1359" spans="1:14" x14ac:dyDescent="0.3">
      <c r="A1359" s="9" t="s">
        <v>1389</v>
      </c>
      <c r="B1359" s="9">
        <v>1965</v>
      </c>
      <c r="C1359" s="13">
        <f t="shared" si="105"/>
        <v>1965</v>
      </c>
      <c r="D1359" s="9" t="s">
        <v>20</v>
      </c>
      <c r="E1359" s="11" t="str">
        <f t="shared" si="106"/>
        <v>Sep</v>
      </c>
      <c r="F1359" s="9">
        <v>26</v>
      </c>
      <c r="G1359" s="14">
        <f t="shared" si="107"/>
        <v>24011</v>
      </c>
      <c r="H1359" s="11">
        <f t="shared" si="108"/>
        <v>57</v>
      </c>
      <c r="I1359" s="9">
        <v>0</v>
      </c>
      <c r="J1359" s="30">
        <v>11356.66</v>
      </c>
      <c r="K1359" s="9" t="s">
        <v>12</v>
      </c>
      <c r="L1359" s="9" t="s">
        <v>12</v>
      </c>
      <c r="M1359" s="9" t="s">
        <v>23</v>
      </c>
      <c r="N1359" s="11" t="str">
        <f t="shared" si="109"/>
        <v>R1012</v>
      </c>
    </row>
    <row r="1360" spans="1:14" x14ac:dyDescent="0.3">
      <c r="A1360" s="9" t="s">
        <v>1390</v>
      </c>
      <c r="B1360" s="9">
        <v>1964</v>
      </c>
      <c r="C1360" s="13">
        <f t="shared" si="105"/>
        <v>1964</v>
      </c>
      <c r="D1360" s="9" t="s">
        <v>10</v>
      </c>
      <c r="E1360" s="11" t="str">
        <f t="shared" si="106"/>
        <v>Jul</v>
      </c>
      <c r="F1360" s="9">
        <v>4</v>
      </c>
      <c r="G1360" s="14">
        <f t="shared" si="107"/>
        <v>23562</v>
      </c>
      <c r="H1360" s="11">
        <f t="shared" si="108"/>
        <v>58</v>
      </c>
      <c r="I1360" s="9">
        <v>0</v>
      </c>
      <c r="J1360" s="30">
        <v>11362.76</v>
      </c>
      <c r="K1360" s="9" t="s">
        <v>12</v>
      </c>
      <c r="L1360" s="9" t="s">
        <v>16</v>
      </c>
      <c r="M1360" s="9" t="s">
        <v>41</v>
      </c>
      <c r="N1360" s="11" t="str">
        <f t="shared" si="109"/>
        <v>R1011</v>
      </c>
    </row>
    <row r="1361" spans="1:14" x14ac:dyDescent="0.3">
      <c r="A1361" s="9" t="s">
        <v>1391</v>
      </c>
      <c r="B1361" s="9">
        <v>1964</v>
      </c>
      <c r="C1361" s="13">
        <f t="shared" si="105"/>
        <v>1964</v>
      </c>
      <c r="D1361" s="9" t="s">
        <v>10</v>
      </c>
      <c r="E1361" s="11" t="str">
        <f t="shared" si="106"/>
        <v>Jul</v>
      </c>
      <c r="F1361" s="9">
        <v>3</v>
      </c>
      <c r="G1361" s="14">
        <f t="shared" si="107"/>
        <v>23561</v>
      </c>
      <c r="H1361" s="11">
        <f t="shared" si="108"/>
        <v>58</v>
      </c>
      <c r="I1361" s="9">
        <v>0</v>
      </c>
      <c r="J1361" s="30">
        <v>11363.28</v>
      </c>
      <c r="K1361" s="9" t="s">
        <v>12</v>
      </c>
      <c r="L1361" s="9" t="s">
        <v>16</v>
      </c>
      <c r="M1361" s="9" t="s">
        <v>13</v>
      </c>
      <c r="N1361" s="11" t="str">
        <f t="shared" si="109"/>
        <v>R1013</v>
      </c>
    </row>
    <row r="1362" spans="1:14" x14ac:dyDescent="0.3">
      <c r="A1362" s="9" t="s">
        <v>1392</v>
      </c>
      <c r="B1362" s="9">
        <v>1964</v>
      </c>
      <c r="C1362" s="13">
        <f t="shared" si="105"/>
        <v>1964</v>
      </c>
      <c r="D1362" s="9" t="s">
        <v>30</v>
      </c>
      <c r="E1362" s="11" t="str">
        <f t="shared" si="106"/>
        <v>Dec</v>
      </c>
      <c r="F1362" s="9">
        <v>13</v>
      </c>
      <c r="G1362" s="14">
        <f t="shared" si="107"/>
        <v>23724</v>
      </c>
      <c r="H1362" s="11">
        <f t="shared" si="108"/>
        <v>58</v>
      </c>
      <c r="I1362" s="9">
        <v>0</v>
      </c>
      <c r="J1362" s="30">
        <v>11365.95</v>
      </c>
      <c r="K1362" s="9" t="s">
        <v>12</v>
      </c>
      <c r="L1362" s="9" t="s">
        <v>11</v>
      </c>
      <c r="M1362" s="9" t="s">
        <v>41</v>
      </c>
      <c r="N1362" s="11" t="str">
        <f t="shared" si="109"/>
        <v>R1011</v>
      </c>
    </row>
    <row r="1363" spans="1:14" x14ac:dyDescent="0.3">
      <c r="A1363" s="9" t="s">
        <v>1393</v>
      </c>
      <c r="B1363" s="9">
        <v>1979</v>
      </c>
      <c r="C1363" s="13">
        <f t="shared" si="105"/>
        <v>1979</v>
      </c>
      <c r="D1363" s="9" t="s">
        <v>18</v>
      </c>
      <c r="E1363" s="11" t="str">
        <f t="shared" si="106"/>
        <v>Jun</v>
      </c>
      <c r="F1363" s="9">
        <v>7</v>
      </c>
      <c r="G1363" s="14">
        <f t="shared" si="107"/>
        <v>29013</v>
      </c>
      <c r="H1363" s="11">
        <f t="shared" si="108"/>
        <v>44</v>
      </c>
      <c r="I1363" s="9">
        <v>2</v>
      </c>
      <c r="J1363" s="30">
        <v>11369.39</v>
      </c>
      <c r="K1363" s="9" t="s">
        <v>12</v>
      </c>
      <c r="L1363" s="9" t="s">
        <v>16</v>
      </c>
      <c r="M1363" s="9" t="s">
        <v>534</v>
      </c>
      <c r="N1363" s="11" t="str">
        <f t="shared" si="109"/>
        <v>R1026</v>
      </c>
    </row>
    <row r="1364" spans="1:14" x14ac:dyDescent="0.3">
      <c r="A1364" s="9" t="s">
        <v>1394</v>
      </c>
      <c r="B1364" s="9">
        <v>1972</v>
      </c>
      <c r="C1364" s="13">
        <f t="shared" si="105"/>
        <v>1972</v>
      </c>
      <c r="D1364" s="9" t="s">
        <v>30</v>
      </c>
      <c r="E1364" s="11" t="str">
        <f t="shared" si="106"/>
        <v>Dec</v>
      </c>
      <c r="F1364" s="9">
        <v>6</v>
      </c>
      <c r="G1364" s="14">
        <f t="shared" si="107"/>
        <v>26639</v>
      </c>
      <c r="H1364" s="11">
        <f t="shared" si="108"/>
        <v>50</v>
      </c>
      <c r="I1364" s="9">
        <v>0</v>
      </c>
      <c r="J1364" s="30">
        <v>11378.57</v>
      </c>
      <c r="K1364" s="9" t="s">
        <v>12</v>
      </c>
      <c r="L1364" s="9" t="s">
        <v>11</v>
      </c>
      <c r="M1364" s="9" t="s">
        <v>199</v>
      </c>
      <c r="N1364" s="11" t="str">
        <f t="shared" si="109"/>
        <v>R1025</v>
      </c>
    </row>
    <row r="1365" spans="1:14" x14ac:dyDescent="0.3">
      <c r="A1365" s="9" t="s">
        <v>1395</v>
      </c>
      <c r="B1365" s="9">
        <v>1964</v>
      </c>
      <c r="C1365" s="13">
        <f t="shared" si="105"/>
        <v>1964</v>
      </c>
      <c r="D1365" s="9" t="s">
        <v>18</v>
      </c>
      <c r="E1365" s="11" t="str">
        <f t="shared" si="106"/>
        <v>Jun</v>
      </c>
      <c r="F1365" s="9">
        <v>13</v>
      </c>
      <c r="G1365" s="14">
        <f t="shared" si="107"/>
        <v>23541</v>
      </c>
      <c r="H1365" s="11">
        <f t="shared" si="108"/>
        <v>58</v>
      </c>
      <c r="I1365" s="9">
        <v>0</v>
      </c>
      <c r="J1365" s="30">
        <v>11381.33</v>
      </c>
      <c r="K1365" s="9" t="s">
        <v>12</v>
      </c>
      <c r="L1365" s="9" t="s">
        <v>11</v>
      </c>
      <c r="M1365" s="9" t="s">
        <v>13</v>
      </c>
      <c r="N1365" s="11" t="str">
        <f t="shared" si="109"/>
        <v>R1013</v>
      </c>
    </row>
    <row r="1366" spans="1:14" x14ac:dyDescent="0.3">
      <c r="A1366" s="9" t="s">
        <v>1396</v>
      </c>
      <c r="B1366" s="9">
        <v>1997</v>
      </c>
      <c r="C1366" s="13">
        <f t="shared" si="105"/>
        <v>1997</v>
      </c>
      <c r="D1366" s="9" t="s">
        <v>10</v>
      </c>
      <c r="E1366" s="11" t="str">
        <f t="shared" si="106"/>
        <v>Jul</v>
      </c>
      <c r="F1366" s="9">
        <v>28</v>
      </c>
      <c r="G1366" s="14">
        <f t="shared" si="107"/>
        <v>35639</v>
      </c>
      <c r="H1366" s="11">
        <f t="shared" si="108"/>
        <v>25</v>
      </c>
      <c r="I1366" s="9">
        <v>0</v>
      </c>
      <c r="J1366" s="30">
        <v>11388.27</v>
      </c>
      <c r="K1366" s="9" t="s">
        <v>12</v>
      </c>
      <c r="L1366" s="9" t="s">
        <v>11</v>
      </c>
      <c r="M1366" s="9" t="s">
        <v>534</v>
      </c>
      <c r="N1366" s="11" t="str">
        <f t="shared" si="109"/>
        <v>R1026</v>
      </c>
    </row>
    <row r="1367" spans="1:14" x14ac:dyDescent="0.3">
      <c r="A1367" s="9" t="s">
        <v>1397</v>
      </c>
      <c r="B1367" s="9">
        <v>1967</v>
      </c>
      <c r="C1367" s="13">
        <f t="shared" si="105"/>
        <v>1967</v>
      </c>
      <c r="D1367" s="9" t="s">
        <v>30</v>
      </c>
      <c r="E1367" s="11" t="str">
        <f t="shared" si="106"/>
        <v>Dec</v>
      </c>
      <c r="F1367" s="9">
        <v>19</v>
      </c>
      <c r="G1367" s="14">
        <f t="shared" si="107"/>
        <v>24825</v>
      </c>
      <c r="H1367" s="11">
        <f t="shared" si="108"/>
        <v>55</v>
      </c>
      <c r="I1367" s="9">
        <v>1</v>
      </c>
      <c r="J1367" s="30">
        <v>11394.07</v>
      </c>
      <c r="K1367" s="9" t="s">
        <v>12</v>
      </c>
      <c r="L1367" s="9" t="s">
        <v>16</v>
      </c>
      <c r="M1367" s="9" t="s">
        <v>169</v>
      </c>
      <c r="N1367" s="11" t="str">
        <f t="shared" si="109"/>
        <v>R1018</v>
      </c>
    </row>
    <row r="1368" spans="1:14" x14ac:dyDescent="0.3">
      <c r="A1368" s="9" t="s">
        <v>1398</v>
      </c>
      <c r="B1368" s="9">
        <v>1970</v>
      </c>
      <c r="C1368" s="13">
        <f t="shared" si="105"/>
        <v>1970</v>
      </c>
      <c r="D1368" s="9" t="s">
        <v>36</v>
      </c>
      <c r="E1368" s="11" t="str">
        <f t="shared" si="106"/>
        <v>Oct</v>
      </c>
      <c r="F1368" s="9">
        <v>2</v>
      </c>
      <c r="G1368" s="14">
        <f t="shared" si="107"/>
        <v>25843</v>
      </c>
      <c r="H1368" s="11">
        <f t="shared" si="108"/>
        <v>52</v>
      </c>
      <c r="I1368" s="9">
        <v>2</v>
      </c>
      <c r="J1368" s="30">
        <v>11396.9</v>
      </c>
      <c r="K1368" s="9" t="s">
        <v>12</v>
      </c>
      <c r="L1368" s="9" t="s">
        <v>12</v>
      </c>
      <c r="M1368" s="9" t="s">
        <v>246</v>
      </c>
      <c r="N1368" s="11" t="str">
        <f t="shared" si="109"/>
        <v>R1024</v>
      </c>
    </row>
    <row r="1369" spans="1:14" x14ac:dyDescent="0.3">
      <c r="A1369" s="9" t="s">
        <v>1399</v>
      </c>
      <c r="B1369" s="9">
        <v>1970</v>
      </c>
      <c r="C1369" s="13">
        <f t="shared" si="105"/>
        <v>1970</v>
      </c>
      <c r="D1369" s="9" t="s">
        <v>36</v>
      </c>
      <c r="E1369" s="11" t="str">
        <f t="shared" si="106"/>
        <v>Oct</v>
      </c>
      <c r="F1369" s="9">
        <v>7</v>
      </c>
      <c r="G1369" s="14">
        <f t="shared" si="107"/>
        <v>25848</v>
      </c>
      <c r="H1369" s="11">
        <f t="shared" si="108"/>
        <v>52</v>
      </c>
      <c r="I1369" s="9">
        <v>3</v>
      </c>
      <c r="J1369" s="30">
        <v>11411.69</v>
      </c>
      <c r="K1369" s="9" t="s">
        <v>12</v>
      </c>
      <c r="L1369" s="9" t="s">
        <v>11</v>
      </c>
      <c r="M1369" s="9" t="s">
        <v>41</v>
      </c>
      <c r="N1369" s="11" t="str">
        <f t="shared" si="109"/>
        <v>R1011</v>
      </c>
    </row>
    <row r="1370" spans="1:14" x14ac:dyDescent="0.3">
      <c r="A1370" s="9" t="s">
        <v>1400</v>
      </c>
      <c r="B1370" s="9">
        <v>1983</v>
      </c>
      <c r="C1370" s="13">
        <f t="shared" si="105"/>
        <v>1983</v>
      </c>
      <c r="D1370" s="9" t="s">
        <v>36</v>
      </c>
      <c r="E1370" s="11" t="str">
        <f t="shared" si="106"/>
        <v>Oct</v>
      </c>
      <c r="F1370" s="9">
        <v>23</v>
      </c>
      <c r="G1370" s="14">
        <f t="shared" si="107"/>
        <v>30612</v>
      </c>
      <c r="H1370" s="11">
        <f t="shared" si="108"/>
        <v>39</v>
      </c>
      <c r="I1370" s="9">
        <v>3</v>
      </c>
      <c r="J1370" s="30">
        <v>11412.02</v>
      </c>
      <c r="K1370" s="9" t="s">
        <v>12</v>
      </c>
      <c r="L1370" s="9" t="s">
        <v>16</v>
      </c>
      <c r="M1370" s="9" t="s">
        <v>299</v>
      </c>
      <c r="N1370" s="11" t="str">
        <f t="shared" si="109"/>
        <v>R1021</v>
      </c>
    </row>
    <row r="1371" spans="1:14" x14ac:dyDescent="0.3">
      <c r="A1371" s="9" t="s">
        <v>1401</v>
      </c>
      <c r="B1371" s="9">
        <v>1985</v>
      </c>
      <c r="C1371" s="13">
        <f t="shared" si="105"/>
        <v>1985</v>
      </c>
      <c r="D1371" s="9" t="s">
        <v>18</v>
      </c>
      <c r="E1371" s="11" t="str">
        <f t="shared" si="106"/>
        <v>Jun</v>
      </c>
      <c r="F1371" s="9">
        <v>9</v>
      </c>
      <c r="G1371" s="14">
        <f t="shared" si="107"/>
        <v>31207</v>
      </c>
      <c r="H1371" s="11">
        <f t="shared" si="108"/>
        <v>37</v>
      </c>
      <c r="I1371" s="9">
        <v>3</v>
      </c>
      <c r="J1371" s="30">
        <v>11419.49</v>
      </c>
      <c r="K1371" s="9" t="s">
        <v>12</v>
      </c>
      <c r="L1371" s="9" t="s">
        <v>16</v>
      </c>
      <c r="M1371" s="9" t="s">
        <v>23</v>
      </c>
      <c r="N1371" s="11" t="str">
        <f t="shared" si="109"/>
        <v>R1012</v>
      </c>
    </row>
    <row r="1372" spans="1:14" x14ac:dyDescent="0.3">
      <c r="A1372" s="9" t="s">
        <v>1402</v>
      </c>
      <c r="B1372" s="9">
        <v>1980</v>
      </c>
      <c r="C1372" s="13">
        <f t="shared" si="105"/>
        <v>1980</v>
      </c>
      <c r="D1372" s="9" t="s">
        <v>10</v>
      </c>
      <c r="E1372" s="11" t="str">
        <f t="shared" si="106"/>
        <v>Jul</v>
      </c>
      <c r="F1372" s="9">
        <v>17</v>
      </c>
      <c r="G1372" s="14">
        <f t="shared" si="107"/>
        <v>29419</v>
      </c>
      <c r="H1372" s="11">
        <f t="shared" si="108"/>
        <v>42</v>
      </c>
      <c r="I1372" s="9">
        <v>2</v>
      </c>
      <c r="J1372" s="30">
        <v>11435.74</v>
      </c>
      <c r="K1372" s="9" t="s">
        <v>12</v>
      </c>
      <c r="L1372" s="9" t="s">
        <v>12</v>
      </c>
      <c r="M1372" s="9" t="s">
        <v>299</v>
      </c>
      <c r="N1372" s="11" t="str">
        <f t="shared" si="109"/>
        <v>R1021</v>
      </c>
    </row>
    <row r="1373" spans="1:14" x14ac:dyDescent="0.3">
      <c r="A1373" s="9" t="s">
        <v>1403</v>
      </c>
      <c r="B1373" s="9">
        <v>1971</v>
      </c>
      <c r="C1373" s="13">
        <f t="shared" si="105"/>
        <v>1971</v>
      </c>
      <c r="D1373" s="9" t="s">
        <v>20</v>
      </c>
      <c r="E1373" s="11" t="str">
        <f t="shared" si="106"/>
        <v>Sep</v>
      </c>
      <c r="F1373" s="9">
        <v>12</v>
      </c>
      <c r="G1373" s="14">
        <f t="shared" si="107"/>
        <v>26188</v>
      </c>
      <c r="H1373" s="11">
        <f t="shared" si="108"/>
        <v>51</v>
      </c>
      <c r="I1373" s="9">
        <v>3</v>
      </c>
      <c r="J1373" s="30">
        <v>11436.74</v>
      </c>
      <c r="K1373" s="9" t="s">
        <v>12</v>
      </c>
      <c r="L1373" s="9" t="s">
        <v>12</v>
      </c>
      <c r="M1373" s="9" t="s">
        <v>23</v>
      </c>
      <c r="N1373" s="11" t="str">
        <f t="shared" si="109"/>
        <v>R1012</v>
      </c>
    </row>
    <row r="1374" spans="1:14" x14ac:dyDescent="0.3">
      <c r="A1374" s="9" t="s">
        <v>1404</v>
      </c>
      <c r="B1374" s="9">
        <v>1966</v>
      </c>
      <c r="C1374" s="13">
        <f t="shared" si="105"/>
        <v>1966</v>
      </c>
      <c r="D1374" s="9" t="s">
        <v>18</v>
      </c>
      <c r="E1374" s="11" t="str">
        <f t="shared" si="106"/>
        <v>Jun</v>
      </c>
      <c r="F1374" s="9">
        <v>14</v>
      </c>
      <c r="G1374" s="14">
        <f t="shared" si="107"/>
        <v>24272</v>
      </c>
      <c r="H1374" s="11">
        <f t="shared" si="108"/>
        <v>56</v>
      </c>
      <c r="I1374" s="9">
        <v>0</v>
      </c>
      <c r="J1374" s="30">
        <v>11454.02</v>
      </c>
      <c r="K1374" s="9" t="s">
        <v>12</v>
      </c>
      <c r="L1374" s="9" t="s">
        <v>16</v>
      </c>
      <c r="M1374" s="9" t="s">
        <v>23</v>
      </c>
      <c r="N1374" s="11" t="str">
        <f t="shared" si="109"/>
        <v>R1012</v>
      </c>
    </row>
    <row r="1375" spans="1:14" x14ac:dyDescent="0.3">
      <c r="A1375" s="9" t="s">
        <v>1405</v>
      </c>
      <c r="B1375" s="9">
        <v>1965</v>
      </c>
      <c r="C1375" s="13">
        <f t="shared" si="105"/>
        <v>1965</v>
      </c>
      <c r="D1375" s="9" t="s">
        <v>18</v>
      </c>
      <c r="E1375" s="11" t="str">
        <f t="shared" si="106"/>
        <v>Jun</v>
      </c>
      <c r="F1375" s="9">
        <v>23</v>
      </c>
      <c r="G1375" s="14">
        <f t="shared" si="107"/>
        <v>23916</v>
      </c>
      <c r="H1375" s="11">
        <f t="shared" si="108"/>
        <v>57</v>
      </c>
      <c r="I1375" s="9">
        <v>0</v>
      </c>
      <c r="J1375" s="30">
        <v>11455.28</v>
      </c>
      <c r="K1375" s="9" t="s">
        <v>12</v>
      </c>
      <c r="L1375" s="9" t="s">
        <v>11</v>
      </c>
      <c r="M1375" s="9" t="s">
        <v>41</v>
      </c>
      <c r="N1375" s="11" t="str">
        <f t="shared" si="109"/>
        <v>R1011</v>
      </c>
    </row>
    <row r="1376" spans="1:14" x14ac:dyDescent="0.3">
      <c r="A1376" s="9" t="s">
        <v>1406</v>
      </c>
      <c r="B1376" s="9">
        <v>1966</v>
      </c>
      <c r="C1376" s="13">
        <f t="shared" si="105"/>
        <v>1966</v>
      </c>
      <c r="D1376" s="9" t="s">
        <v>20</v>
      </c>
      <c r="E1376" s="11" t="str">
        <f t="shared" si="106"/>
        <v>Sep</v>
      </c>
      <c r="F1376" s="9">
        <v>7</v>
      </c>
      <c r="G1376" s="14">
        <f t="shared" si="107"/>
        <v>24357</v>
      </c>
      <c r="H1376" s="11">
        <f t="shared" si="108"/>
        <v>56</v>
      </c>
      <c r="I1376" s="9">
        <v>0</v>
      </c>
      <c r="J1376" s="30">
        <v>11478.14</v>
      </c>
      <c r="K1376" s="9" t="s">
        <v>12</v>
      </c>
      <c r="L1376" s="9" t="s">
        <v>11</v>
      </c>
      <c r="M1376" s="9" t="s">
        <v>199</v>
      </c>
      <c r="N1376" s="11" t="str">
        <f t="shared" si="109"/>
        <v>R1025</v>
      </c>
    </row>
    <row r="1377" spans="1:14" x14ac:dyDescent="0.3">
      <c r="A1377" s="9" t="s">
        <v>1407</v>
      </c>
      <c r="B1377" s="9">
        <v>2004</v>
      </c>
      <c r="C1377" s="13">
        <f t="shared" si="105"/>
        <v>2004</v>
      </c>
      <c r="D1377" s="9" t="s">
        <v>20</v>
      </c>
      <c r="E1377" s="11" t="str">
        <f t="shared" si="106"/>
        <v>Sep</v>
      </c>
      <c r="F1377" s="9">
        <v>10</v>
      </c>
      <c r="G1377" s="14">
        <f t="shared" si="107"/>
        <v>38240</v>
      </c>
      <c r="H1377" s="11">
        <f t="shared" si="108"/>
        <v>18</v>
      </c>
      <c r="I1377" s="9">
        <v>0</v>
      </c>
      <c r="J1377" s="30">
        <v>11482.63</v>
      </c>
      <c r="K1377" s="9" t="s">
        <v>12</v>
      </c>
      <c r="L1377" s="9" t="s">
        <v>11</v>
      </c>
      <c r="M1377" s="9" t="s">
        <v>13</v>
      </c>
      <c r="N1377" s="11" t="str">
        <f t="shared" si="109"/>
        <v>R1013</v>
      </c>
    </row>
    <row r="1378" spans="1:14" x14ac:dyDescent="0.3">
      <c r="A1378" s="9" t="s">
        <v>1408</v>
      </c>
      <c r="B1378" s="9">
        <v>1970</v>
      </c>
      <c r="C1378" s="13">
        <f t="shared" si="105"/>
        <v>1970</v>
      </c>
      <c r="D1378" s="9" t="s">
        <v>36</v>
      </c>
      <c r="E1378" s="11" t="str">
        <f t="shared" si="106"/>
        <v>Oct</v>
      </c>
      <c r="F1378" s="9">
        <v>13</v>
      </c>
      <c r="G1378" s="14">
        <f t="shared" si="107"/>
        <v>25854</v>
      </c>
      <c r="H1378" s="11">
        <f t="shared" si="108"/>
        <v>52</v>
      </c>
      <c r="I1378" s="9">
        <v>3</v>
      </c>
      <c r="J1378" s="30">
        <v>11488.32</v>
      </c>
      <c r="K1378" s="9" t="s">
        <v>12</v>
      </c>
      <c r="L1378" s="9" t="s">
        <v>16</v>
      </c>
      <c r="M1378" s="9" t="s">
        <v>275</v>
      </c>
      <c r="N1378" s="11" t="str">
        <f t="shared" si="109"/>
        <v>R1014</v>
      </c>
    </row>
    <row r="1379" spans="1:14" x14ac:dyDescent="0.3">
      <c r="A1379" s="9" t="s">
        <v>1409</v>
      </c>
      <c r="B1379" s="9">
        <v>1983</v>
      </c>
      <c r="C1379" s="13">
        <f t="shared" si="105"/>
        <v>1983</v>
      </c>
      <c r="D1379" s="9" t="s">
        <v>18</v>
      </c>
      <c r="E1379" s="11" t="str">
        <f t="shared" si="106"/>
        <v>Jun</v>
      </c>
      <c r="F1379" s="9">
        <v>7</v>
      </c>
      <c r="G1379" s="14">
        <f t="shared" si="107"/>
        <v>30474</v>
      </c>
      <c r="H1379" s="11">
        <f t="shared" si="108"/>
        <v>40</v>
      </c>
      <c r="I1379" s="9">
        <v>3</v>
      </c>
      <c r="J1379" s="30">
        <v>11492.46</v>
      </c>
      <c r="K1379" s="9" t="s">
        <v>12</v>
      </c>
      <c r="L1379" s="9" t="s">
        <v>12</v>
      </c>
      <c r="M1379" s="9" t="s">
        <v>534</v>
      </c>
      <c r="N1379" s="11" t="str">
        <f t="shared" si="109"/>
        <v>R1026</v>
      </c>
    </row>
    <row r="1380" spans="1:14" x14ac:dyDescent="0.3">
      <c r="A1380" s="9" t="s">
        <v>1410</v>
      </c>
      <c r="B1380" s="9">
        <v>1969</v>
      </c>
      <c r="C1380" s="13">
        <f t="shared" si="105"/>
        <v>1969</v>
      </c>
      <c r="D1380" s="9" t="s">
        <v>34</v>
      </c>
      <c r="E1380" s="11" t="str">
        <f t="shared" si="106"/>
        <v>Aug</v>
      </c>
      <c r="F1380" s="9">
        <v>11</v>
      </c>
      <c r="G1380" s="14">
        <f t="shared" si="107"/>
        <v>25426</v>
      </c>
      <c r="H1380" s="11">
        <f t="shared" si="108"/>
        <v>53</v>
      </c>
      <c r="I1380" s="9">
        <v>0</v>
      </c>
      <c r="J1380" s="30">
        <v>11497.69</v>
      </c>
      <c r="K1380" s="9" t="s">
        <v>12</v>
      </c>
      <c r="L1380" s="9" t="s">
        <v>16</v>
      </c>
      <c r="M1380" s="9" t="s">
        <v>23</v>
      </c>
      <c r="N1380" s="11" t="str">
        <f t="shared" si="109"/>
        <v>R1012</v>
      </c>
    </row>
    <row r="1381" spans="1:14" x14ac:dyDescent="0.3">
      <c r="A1381" s="9" t="s">
        <v>1411</v>
      </c>
      <c r="B1381" s="9">
        <v>1989</v>
      </c>
      <c r="C1381" s="13">
        <f t="shared" si="105"/>
        <v>1989</v>
      </c>
      <c r="D1381" s="9" t="s">
        <v>36</v>
      </c>
      <c r="E1381" s="11" t="str">
        <f t="shared" si="106"/>
        <v>Oct</v>
      </c>
      <c r="F1381" s="9">
        <v>6</v>
      </c>
      <c r="G1381" s="14">
        <f t="shared" si="107"/>
        <v>32787</v>
      </c>
      <c r="H1381" s="11">
        <f t="shared" si="108"/>
        <v>33</v>
      </c>
      <c r="I1381" s="9">
        <v>3</v>
      </c>
      <c r="J1381" s="30">
        <v>11511.61</v>
      </c>
      <c r="K1381" s="9" t="s">
        <v>12</v>
      </c>
      <c r="L1381" s="9" t="s">
        <v>12</v>
      </c>
      <c r="M1381" s="9" t="s">
        <v>534</v>
      </c>
      <c r="N1381" s="11" t="str">
        <f t="shared" si="109"/>
        <v>R1026</v>
      </c>
    </row>
    <row r="1382" spans="1:14" x14ac:dyDescent="0.3">
      <c r="A1382" s="9" t="s">
        <v>1412</v>
      </c>
      <c r="B1382" s="9">
        <v>1968</v>
      </c>
      <c r="C1382" s="13">
        <f t="shared" si="105"/>
        <v>1968</v>
      </c>
      <c r="D1382" s="9" t="s">
        <v>18</v>
      </c>
      <c r="E1382" s="11" t="str">
        <f t="shared" si="106"/>
        <v>Jun</v>
      </c>
      <c r="F1382" s="9">
        <v>24</v>
      </c>
      <c r="G1382" s="14">
        <f t="shared" si="107"/>
        <v>25013</v>
      </c>
      <c r="H1382" s="11">
        <f t="shared" si="108"/>
        <v>54</v>
      </c>
      <c r="I1382" s="9">
        <v>1</v>
      </c>
      <c r="J1382" s="30">
        <v>11512.41</v>
      </c>
      <c r="K1382" s="9" t="s">
        <v>12</v>
      </c>
      <c r="L1382" s="9" t="s">
        <v>16</v>
      </c>
      <c r="M1382" s="9" t="s">
        <v>246</v>
      </c>
      <c r="N1382" s="11" t="str">
        <f t="shared" si="109"/>
        <v>R1024</v>
      </c>
    </row>
    <row r="1383" spans="1:14" x14ac:dyDescent="0.3">
      <c r="A1383" s="9" t="s">
        <v>1413</v>
      </c>
      <c r="B1383" s="9">
        <v>1971</v>
      </c>
      <c r="C1383" s="13">
        <f t="shared" si="105"/>
        <v>1971</v>
      </c>
      <c r="D1383" s="9" t="s">
        <v>30</v>
      </c>
      <c r="E1383" s="11" t="str">
        <f t="shared" si="106"/>
        <v>Dec</v>
      </c>
      <c r="F1383" s="9">
        <v>19</v>
      </c>
      <c r="G1383" s="14">
        <f t="shared" si="107"/>
        <v>26286</v>
      </c>
      <c r="H1383" s="11">
        <f t="shared" si="108"/>
        <v>51</v>
      </c>
      <c r="I1383" s="9">
        <v>4</v>
      </c>
      <c r="J1383" s="30">
        <v>11520.1</v>
      </c>
      <c r="K1383" s="9" t="s">
        <v>12</v>
      </c>
      <c r="L1383" s="9" t="s">
        <v>16</v>
      </c>
      <c r="M1383" s="9" t="s">
        <v>23</v>
      </c>
      <c r="N1383" s="11" t="str">
        <f t="shared" si="109"/>
        <v>R1012</v>
      </c>
    </row>
    <row r="1384" spans="1:14" x14ac:dyDescent="0.3">
      <c r="A1384" s="9" t="s">
        <v>1414</v>
      </c>
      <c r="B1384" s="9">
        <v>1988</v>
      </c>
      <c r="C1384" s="13">
        <f t="shared" si="105"/>
        <v>1988</v>
      </c>
      <c r="D1384" s="9" t="s">
        <v>18</v>
      </c>
      <c r="E1384" s="11" t="str">
        <f t="shared" si="106"/>
        <v>Jun</v>
      </c>
      <c r="F1384" s="9">
        <v>12</v>
      </c>
      <c r="G1384" s="14">
        <f t="shared" si="107"/>
        <v>32306</v>
      </c>
      <c r="H1384" s="11">
        <f t="shared" si="108"/>
        <v>34</v>
      </c>
      <c r="I1384" s="9">
        <v>3</v>
      </c>
      <c r="J1384" s="30">
        <v>11524.25</v>
      </c>
      <c r="K1384" s="9" t="s">
        <v>12</v>
      </c>
      <c r="L1384" s="9" t="s">
        <v>16</v>
      </c>
      <c r="M1384" s="9" t="s">
        <v>534</v>
      </c>
      <c r="N1384" s="11" t="str">
        <f t="shared" si="109"/>
        <v>R1026</v>
      </c>
    </row>
    <row r="1385" spans="1:14" x14ac:dyDescent="0.3">
      <c r="A1385" s="9" t="s">
        <v>1415</v>
      </c>
      <c r="B1385" s="9">
        <v>1970</v>
      </c>
      <c r="C1385" s="13">
        <f t="shared" si="105"/>
        <v>1970</v>
      </c>
      <c r="D1385" s="9" t="s">
        <v>10</v>
      </c>
      <c r="E1385" s="11" t="str">
        <f t="shared" si="106"/>
        <v>Jul</v>
      </c>
      <c r="F1385" s="9">
        <v>23</v>
      </c>
      <c r="G1385" s="14">
        <f t="shared" si="107"/>
        <v>25772</v>
      </c>
      <c r="H1385" s="11">
        <f t="shared" si="108"/>
        <v>52</v>
      </c>
      <c r="I1385" s="9">
        <v>0</v>
      </c>
      <c r="J1385" s="30">
        <v>11530.12</v>
      </c>
      <c r="K1385" s="9" t="s">
        <v>12</v>
      </c>
      <c r="L1385" s="9" t="s">
        <v>16</v>
      </c>
      <c r="M1385" s="9" t="s">
        <v>23</v>
      </c>
      <c r="N1385" s="11" t="str">
        <f t="shared" si="109"/>
        <v>R1012</v>
      </c>
    </row>
    <row r="1386" spans="1:14" x14ac:dyDescent="0.3">
      <c r="A1386" s="9" t="s">
        <v>1416</v>
      </c>
      <c r="B1386" s="9">
        <v>1965</v>
      </c>
      <c r="C1386" s="13">
        <f t="shared" si="105"/>
        <v>1965</v>
      </c>
      <c r="D1386" s="9" t="s">
        <v>36</v>
      </c>
      <c r="E1386" s="11" t="str">
        <f t="shared" si="106"/>
        <v>Oct</v>
      </c>
      <c r="F1386" s="9">
        <v>3</v>
      </c>
      <c r="G1386" s="14">
        <f t="shared" si="107"/>
        <v>24018</v>
      </c>
      <c r="H1386" s="11">
        <f t="shared" si="108"/>
        <v>57</v>
      </c>
      <c r="I1386" s="9">
        <v>0</v>
      </c>
      <c r="J1386" s="30">
        <v>11534.87</v>
      </c>
      <c r="K1386" s="9" t="s">
        <v>12</v>
      </c>
      <c r="L1386" s="9" t="s">
        <v>16</v>
      </c>
      <c r="M1386" s="9" t="s">
        <v>355</v>
      </c>
      <c r="N1386" s="11" t="str">
        <f t="shared" si="109"/>
        <v>R1017</v>
      </c>
    </row>
    <row r="1387" spans="1:14" x14ac:dyDescent="0.3">
      <c r="A1387" s="9" t="s">
        <v>1417</v>
      </c>
      <c r="B1387" s="9">
        <v>1968</v>
      </c>
      <c r="C1387" s="13">
        <f t="shared" si="105"/>
        <v>1968</v>
      </c>
      <c r="D1387" s="9" t="s">
        <v>15</v>
      </c>
      <c r="E1387" s="11" t="str">
        <f t="shared" si="106"/>
        <v>Nov</v>
      </c>
      <c r="F1387" s="9">
        <v>14</v>
      </c>
      <c r="G1387" s="14">
        <f t="shared" si="107"/>
        <v>25156</v>
      </c>
      <c r="H1387" s="11">
        <f t="shared" si="108"/>
        <v>54</v>
      </c>
      <c r="I1387" s="9">
        <v>2</v>
      </c>
      <c r="J1387" s="30">
        <v>11538.42</v>
      </c>
      <c r="K1387" s="9" t="s">
        <v>12</v>
      </c>
      <c r="L1387" s="9" t="s">
        <v>16</v>
      </c>
      <c r="M1387" s="9" t="s">
        <v>41</v>
      </c>
      <c r="N1387" s="11" t="str">
        <f t="shared" si="109"/>
        <v>R1011</v>
      </c>
    </row>
    <row r="1388" spans="1:14" x14ac:dyDescent="0.3">
      <c r="A1388" s="9" t="s">
        <v>1418</v>
      </c>
      <c r="B1388" s="9">
        <v>1971</v>
      </c>
      <c r="C1388" s="13">
        <f t="shared" si="105"/>
        <v>1971</v>
      </c>
      <c r="D1388" s="9" t="s">
        <v>30</v>
      </c>
      <c r="E1388" s="11" t="str">
        <f t="shared" si="106"/>
        <v>Dec</v>
      </c>
      <c r="F1388" s="9">
        <v>1</v>
      </c>
      <c r="G1388" s="14">
        <f t="shared" si="107"/>
        <v>26268</v>
      </c>
      <c r="H1388" s="11">
        <f t="shared" si="108"/>
        <v>51</v>
      </c>
      <c r="I1388" s="9">
        <v>0</v>
      </c>
      <c r="J1388" s="30">
        <v>11540.25</v>
      </c>
      <c r="K1388" s="9" t="s">
        <v>12</v>
      </c>
      <c r="L1388" s="9" t="s">
        <v>16</v>
      </c>
      <c r="M1388" s="9" t="s">
        <v>23</v>
      </c>
      <c r="N1388" s="11" t="str">
        <f t="shared" si="109"/>
        <v>R1012</v>
      </c>
    </row>
    <row r="1389" spans="1:14" x14ac:dyDescent="0.3">
      <c r="A1389" s="9" t="s">
        <v>1419</v>
      </c>
      <c r="B1389" s="9">
        <v>1973</v>
      </c>
      <c r="C1389" s="13">
        <f t="shared" si="105"/>
        <v>1973</v>
      </c>
      <c r="D1389" s="9" t="s">
        <v>10</v>
      </c>
      <c r="E1389" s="11" t="str">
        <f t="shared" si="106"/>
        <v>Jul</v>
      </c>
      <c r="F1389" s="9">
        <v>23</v>
      </c>
      <c r="G1389" s="14">
        <f t="shared" si="107"/>
        <v>26868</v>
      </c>
      <c r="H1389" s="11">
        <f t="shared" si="108"/>
        <v>49</v>
      </c>
      <c r="I1389" s="9">
        <v>5</v>
      </c>
      <c r="J1389" s="30">
        <v>11552.9</v>
      </c>
      <c r="K1389" s="9" t="s">
        <v>12</v>
      </c>
      <c r="L1389" s="9" t="s">
        <v>11</v>
      </c>
      <c r="M1389" s="9" t="s">
        <v>41</v>
      </c>
      <c r="N1389" s="11" t="str">
        <f t="shared" si="109"/>
        <v>R1011</v>
      </c>
    </row>
    <row r="1390" spans="1:14" x14ac:dyDescent="0.3">
      <c r="A1390" s="9" t="s">
        <v>1420</v>
      </c>
      <c r="B1390" s="9">
        <v>1965</v>
      </c>
      <c r="C1390" s="13">
        <f t="shared" si="105"/>
        <v>1965</v>
      </c>
      <c r="D1390" s="9" t="s">
        <v>36</v>
      </c>
      <c r="E1390" s="11" t="str">
        <f t="shared" si="106"/>
        <v>Oct</v>
      </c>
      <c r="F1390" s="9">
        <v>27</v>
      </c>
      <c r="G1390" s="14">
        <f t="shared" si="107"/>
        <v>24042</v>
      </c>
      <c r="H1390" s="11">
        <f t="shared" si="108"/>
        <v>57</v>
      </c>
      <c r="I1390" s="9">
        <v>1</v>
      </c>
      <c r="J1390" s="30">
        <v>11554.22</v>
      </c>
      <c r="K1390" s="9" t="s">
        <v>12</v>
      </c>
      <c r="L1390" s="9" t="s">
        <v>16</v>
      </c>
      <c r="M1390" s="9" t="s">
        <v>13</v>
      </c>
      <c r="N1390" s="11" t="str">
        <f t="shared" si="109"/>
        <v>R1013</v>
      </c>
    </row>
    <row r="1391" spans="1:14" x14ac:dyDescent="0.3">
      <c r="A1391" s="9" t="s">
        <v>1421</v>
      </c>
      <c r="B1391" s="9">
        <v>1965</v>
      </c>
      <c r="C1391" s="13">
        <f t="shared" si="105"/>
        <v>1965</v>
      </c>
      <c r="D1391" s="9" t="s">
        <v>30</v>
      </c>
      <c r="E1391" s="11" t="str">
        <f t="shared" si="106"/>
        <v>Dec</v>
      </c>
      <c r="F1391" s="9">
        <v>25</v>
      </c>
      <c r="G1391" s="14">
        <f t="shared" si="107"/>
        <v>24101</v>
      </c>
      <c r="H1391" s="11">
        <f t="shared" si="108"/>
        <v>57</v>
      </c>
      <c r="I1391" s="9">
        <v>0</v>
      </c>
      <c r="J1391" s="30">
        <v>11566.3</v>
      </c>
      <c r="K1391" s="9" t="s">
        <v>12</v>
      </c>
      <c r="L1391" s="9" t="s">
        <v>12</v>
      </c>
      <c r="M1391" s="9" t="s">
        <v>167</v>
      </c>
      <c r="N1391" s="11" t="str">
        <f t="shared" si="109"/>
        <v>R1016</v>
      </c>
    </row>
    <row r="1392" spans="1:14" x14ac:dyDescent="0.3">
      <c r="A1392" s="9" t="s">
        <v>1422</v>
      </c>
      <c r="B1392" s="9">
        <v>1965</v>
      </c>
      <c r="C1392" s="13">
        <f t="shared" si="105"/>
        <v>1965</v>
      </c>
      <c r="D1392" s="9" t="s">
        <v>15</v>
      </c>
      <c r="E1392" s="11" t="str">
        <f t="shared" si="106"/>
        <v>Nov</v>
      </c>
      <c r="F1392" s="9">
        <v>6</v>
      </c>
      <c r="G1392" s="14">
        <f t="shared" si="107"/>
        <v>24052</v>
      </c>
      <c r="H1392" s="11">
        <f t="shared" si="108"/>
        <v>57</v>
      </c>
      <c r="I1392" s="9">
        <v>1</v>
      </c>
      <c r="J1392" s="30">
        <v>11576.13</v>
      </c>
      <c r="K1392" s="9" t="s">
        <v>12</v>
      </c>
      <c r="L1392" s="9" t="s">
        <v>12</v>
      </c>
      <c r="M1392" s="9" t="s">
        <v>41</v>
      </c>
      <c r="N1392" s="11" t="str">
        <f t="shared" si="109"/>
        <v>R1011</v>
      </c>
    </row>
    <row r="1393" spans="1:14" x14ac:dyDescent="0.3">
      <c r="A1393" s="9" t="s">
        <v>1423</v>
      </c>
      <c r="B1393" s="9">
        <v>1964</v>
      </c>
      <c r="C1393" s="13">
        <f t="shared" si="105"/>
        <v>1964</v>
      </c>
      <c r="D1393" s="9" t="s">
        <v>18</v>
      </c>
      <c r="E1393" s="11" t="str">
        <f t="shared" si="106"/>
        <v>Jun</v>
      </c>
      <c r="F1393" s="9">
        <v>20</v>
      </c>
      <c r="G1393" s="14">
        <f t="shared" si="107"/>
        <v>23548</v>
      </c>
      <c r="H1393" s="11">
        <f t="shared" si="108"/>
        <v>58</v>
      </c>
      <c r="I1393" s="9">
        <v>0</v>
      </c>
      <c r="J1393" s="30">
        <v>11602.75</v>
      </c>
      <c r="K1393" s="9" t="s">
        <v>12</v>
      </c>
      <c r="L1393" s="9" t="s">
        <v>16</v>
      </c>
      <c r="M1393" s="9" t="s">
        <v>515</v>
      </c>
      <c r="N1393" s="11" t="str">
        <f t="shared" si="109"/>
        <v>R1020</v>
      </c>
    </row>
    <row r="1394" spans="1:14" x14ac:dyDescent="0.3">
      <c r="A1394" s="9" t="s">
        <v>1424</v>
      </c>
      <c r="B1394" s="9">
        <v>1986</v>
      </c>
      <c r="C1394" s="13">
        <f t="shared" si="105"/>
        <v>1986</v>
      </c>
      <c r="D1394" s="9" t="s">
        <v>10</v>
      </c>
      <c r="E1394" s="11" t="str">
        <f t="shared" si="106"/>
        <v>Jul</v>
      </c>
      <c r="F1394" s="9">
        <v>17</v>
      </c>
      <c r="G1394" s="14">
        <f t="shared" si="107"/>
        <v>31610</v>
      </c>
      <c r="H1394" s="11">
        <f t="shared" si="108"/>
        <v>36</v>
      </c>
      <c r="I1394" s="9">
        <v>3</v>
      </c>
      <c r="J1394" s="30">
        <v>11625.11</v>
      </c>
      <c r="K1394" s="9" t="s">
        <v>12</v>
      </c>
      <c r="L1394" s="9" t="s">
        <v>12</v>
      </c>
      <c r="M1394" s="9" t="s">
        <v>631</v>
      </c>
      <c r="N1394" s="11" t="str">
        <f t="shared" si="109"/>
        <v>R1022</v>
      </c>
    </row>
    <row r="1395" spans="1:14" x14ac:dyDescent="0.3">
      <c r="A1395" s="9" t="s">
        <v>1425</v>
      </c>
      <c r="B1395" s="9">
        <v>1966</v>
      </c>
      <c r="C1395" s="13">
        <f t="shared" si="105"/>
        <v>1966</v>
      </c>
      <c r="D1395" s="9" t="s">
        <v>36</v>
      </c>
      <c r="E1395" s="11" t="str">
        <f t="shared" si="106"/>
        <v>Oct</v>
      </c>
      <c r="F1395" s="9">
        <v>4</v>
      </c>
      <c r="G1395" s="14">
        <f t="shared" si="107"/>
        <v>24384</v>
      </c>
      <c r="H1395" s="11">
        <f t="shared" si="108"/>
        <v>56</v>
      </c>
      <c r="I1395" s="9">
        <v>0</v>
      </c>
      <c r="J1395" s="30">
        <v>11657.72</v>
      </c>
      <c r="K1395" s="9" t="s">
        <v>12</v>
      </c>
      <c r="L1395" s="9" t="s">
        <v>11</v>
      </c>
      <c r="M1395" s="9" t="s">
        <v>246</v>
      </c>
      <c r="N1395" s="11" t="str">
        <f t="shared" si="109"/>
        <v>R1024</v>
      </c>
    </row>
    <row r="1396" spans="1:14" x14ac:dyDescent="0.3">
      <c r="A1396" s="9" t="s">
        <v>1426</v>
      </c>
      <c r="B1396" s="9">
        <v>1994</v>
      </c>
      <c r="C1396" s="13">
        <f t="shared" si="105"/>
        <v>1994</v>
      </c>
      <c r="D1396" s="9" t="s">
        <v>10</v>
      </c>
      <c r="E1396" s="11" t="str">
        <f t="shared" si="106"/>
        <v>Jul</v>
      </c>
      <c r="F1396" s="9">
        <v>20</v>
      </c>
      <c r="G1396" s="14">
        <f t="shared" si="107"/>
        <v>34535</v>
      </c>
      <c r="H1396" s="11">
        <f t="shared" si="108"/>
        <v>28</v>
      </c>
      <c r="I1396" s="9">
        <v>0</v>
      </c>
      <c r="J1396" s="30">
        <v>11657.81</v>
      </c>
      <c r="K1396" s="9" t="s">
        <v>12</v>
      </c>
      <c r="L1396" s="9" t="s">
        <v>11</v>
      </c>
      <c r="M1396" s="9" t="s">
        <v>248</v>
      </c>
      <c r="N1396" s="11" t="str">
        <f t="shared" si="109"/>
        <v>R1023</v>
      </c>
    </row>
    <row r="1397" spans="1:14" x14ac:dyDescent="0.3">
      <c r="A1397" s="9" t="s">
        <v>1427</v>
      </c>
      <c r="B1397" s="9">
        <v>1966</v>
      </c>
      <c r="C1397" s="13">
        <f t="shared" si="105"/>
        <v>1966</v>
      </c>
      <c r="D1397" s="9" t="s">
        <v>10</v>
      </c>
      <c r="E1397" s="11" t="str">
        <f t="shared" si="106"/>
        <v>Jul</v>
      </c>
      <c r="F1397" s="9">
        <v>6</v>
      </c>
      <c r="G1397" s="14">
        <f t="shared" si="107"/>
        <v>24294</v>
      </c>
      <c r="H1397" s="11">
        <f t="shared" si="108"/>
        <v>56</v>
      </c>
      <c r="I1397" s="9">
        <v>0</v>
      </c>
      <c r="J1397" s="30">
        <v>11658.12</v>
      </c>
      <c r="K1397" s="9" t="s">
        <v>12</v>
      </c>
      <c r="L1397" s="9" t="s">
        <v>16</v>
      </c>
      <c r="M1397" s="9" t="s">
        <v>246</v>
      </c>
      <c r="N1397" s="11" t="str">
        <f t="shared" si="109"/>
        <v>R1024</v>
      </c>
    </row>
    <row r="1398" spans="1:14" x14ac:dyDescent="0.3">
      <c r="A1398" s="9" t="s">
        <v>1428</v>
      </c>
      <c r="B1398" s="9">
        <v>1966</v>
      </c>
      <c r="C1398" s="13">
        <f t="shared" si="105"/>
        <v>1966</v>
      </c>
      <c r="D1398" s="9" t="s">
        <v>34</v>
      </c>
      <c r="E1398" s="11" t="str">
        <f t="shared" si="106"/>
        <v>Aug</v>
      </c>
      <c r="F1398" s="9">
        <v>23</v>
      </c>
      <c r="G1398" s="14">
        <f t="shared" si="107"/>
        <v>24342</v>
      </c>
      <c r="H1398" s="11">
        <f t="shared" si="108"/>
        <v>56</v>
      </c>
      <c r="I1398" s="9">
        <v>0</v>
      </c>
      <c r="J1398" s="30">
        <v>11658.38</v>
      </c>
      <c r="K1398" s="9" t="s">
        <v>12</v>
      </c>
      <c r="L1398" s="9" t="s">
        <v>12</v>
      </c>
      <c r="M1398" s="9" t="s">
        <v>246</v>
      </c>
      <c r="N1398" s="11" t="str">
        <f t="shared" si="109"/>
        <v>R1024</v>
      </c>
    </row>
    <row r="1399" spans="1:14" x14ac:dyDescent="0.3">
      <c r="A1399" s="9" t="s">
        <v>1429</v>
      </c>
      <c r="B1399" s="9">
        <v>1966</v>
      </c>
      <c r="C1399" s="13">
        <f t="shared" si="105"/>
        <v>1966</v>
      </c>
      <c r="D1399" s="9" t="s">
        <v>15</v>
      </c>
      <c r="E1399" s="11" t="str">
        <f t="shared" si="106"/>
        <v>Nov</v>
      </c>
      <c r="F1399" s="9">
        <v>9</v>
      </c>
      <c r="G1399" s="14">
        <f t="shared" si="107"/>
        <v>24420</v>
      </c>
      <c r="H1399" s="11">
        <f t="shared" si="108"/>
        <v>56</v>
      </c>
      <c r="I1399" s="9">
        <v>1</v>
      </c>
      <c r="J1399" s="30">
        <v>11674.13</v>
      </c>
      <c r="K1399" s="9" t="s">
        <v>12</v>
      </c>
      <c r="L1399" s="9" t="s">
        <v>16</v>
      </c>
      <c r="M1399" s="9" t="s">
        <v>41</v>
      </c>
      <c r="N1399" s="11" t="str">
        <f t="shared" si="109"/>
        <v>R1011</v>
      </c>
    </row>
    <row r="1400" spans="1:14" x14ac:dyDescent="0.3">
      <c r="A1400" s="9" t="s">
        <v>1430</v>
      </c>
      <c r="B1400" s="9">
        <v>1970</v>
      </c>
      <c r="C1400" s="13">
        <f t="shared" si="105"/>
        <v>1970</v>
      </c>
      <c r="D1400" s="9" t="s">
        <v>30</v>
      </c>
      <c r="E1400" s="11" t="str">
        <f t="shared" si="106"/>
        <v>Dec</v>
      </c>
      <c r="F1400" s="9">
        <v>1</v>
      </c>
      <c r="G1400" s="14">
        <f t="shared" si="107"/>
        <v>25903</v>
      </c>
      <c r="H1400" s="11">
        <f t="shared" si="108"/>
        <v>52</v>
      </c>
      <c r="I1400" s="9">
        <v>0</v>
      </c>
      <c r="J1400" s="30">
        <v>11696.52</v>
      </c>
      <c r="K1400" s="9" t="s">
        <v>12</v>
      </c>
      <c r="L1400" s="9" t="s">
        <v>16</v>
      </c>
      <c r="M1400" s="9" t="s">
        <v>299</v>
      </c>
      <c r="N1400" s="11" t="str">
        <f t="shared" si="109"/>
        <v>R1021</v>
      </c>
    </row>
    <row r="1401" spans="1:14" x14ac:dyDescent="0.3">
      <c r="A1401" s="9" t="s">
        <v>1431</v>
      </c>
      <c r="B1401" s="9">
        <v>1982</v>
      </c>
      <c r="C1401" s="13">
        <f t="shared" si="105"/>
        <v>1982</v>
      </c>
      <c r="D1401" s="9" t="s">
        <v>36</v>
      </c>
      <c r="E1401" s="11" t="str">
        <f t="shared" si="106"/>
        <v>Oct</v>
      </c>
      <c r="F1401" s="9">
        <v>21</v>
      </c>
      <c r="G1401" s="14">
        <f t="shared" si="107"/>
        <v>30245</v>
      </c>
      <c r="H1401" s="11">
        <f t="shared" si="108"/>
        <v>40</v>
      </c>
      <c r="I1401" s="9">
        <v>3</v>
      </c>
      <c r="J1401" s="30">
        <v>11712.97</v>
      </c>
      <c r="K1401" s="9" t="s">
        <v>12</v>
      </c>
      <c r="L1401" s="9" t="s">
        <v>11</v>
      </c>
      <c r="M1401" s="9" t="s">
        <v>299</v>
      </c>
      <c r="N1401" s="11" t="str">
        <f t="shared" si="109"/>
        <v>R1021</v>
      </c>
    </row>
    <row r="1402" spans="1:14" x14ac:dyDescent="0.3">
      <c r="A1402" s="9" t="s">
        <v>1432</v>
      </c>
      <c r="B1402" s="9">
        <v>1969</v>
      </c>
      <c r="C1402" s="13">
        <f t="shared" si="105"/>
        <v>1969</v>
      </c>
      <c r="D1402" s="9" t="s">
        <v>36</v>
      </c>
      <c r="E1402" s="11" t="str">
        <f t="shared" si="106"/>
        <v>Oct</v>
      </c>
      <c r="F1402" s="9">
        <v>12</v>
      </c>
      <c r="G1402" s="14">
        <f t="shared" si="107"/>
        <v>25488</v>
      </c>
      <c r="H1402" s="11">
        <f t="shared" si="108"/>
        <v>53</v>
      </c>
      <c r="I1402" s="9">
        <v>2</v>
      </c>
      <c r="J1402" s="30">
        <v>11729.68</v>
      </c>
      <c r="K1402" s="9" t="s">
        <v>12</v>
      </c>
      <c r="L1402" s="9" t="s">
        <v>16</v>
      </c>
      <c r="M1402" s="9" t="s">
        <v>246</v>
      </c>
      <c r="N1402" s="11" t="str">
        <f t="shared" si="109"/>
        <v>R1024</v>
      </c>
    </row>
    <row r="1403" spans="1:14" x14ac:dyDescent="0.3">
      <c r="A1403" s="9" t="s">
        <v>1433</v>
      </c>
      <c r="B1403" s="9">
        <v>1984</v>
      </c>
      <c r="C1403" s="13">
        <f t="shared" si="105"/>
        <v>1984</v>
      </c>
      <c r="D1403" s="9" t="s">
        <v>15</v>
      </c>
      <c r="E1403" s="11" t="str">
        <f t="shared" si="106"/>
        <v>Nov</v>
      </c>
      <c r="F1403" s="9">
        <v>26</v>
      </c>
      <c r="G1403" s="14">
        <f t="shared" si="107"/>
        <v>31012</v>
      </c>
      <c r="H1403" s="11">
        <f t="shared" si="108"/>
        <v>38</v>
      </c>
      <c r="I1403" s="9">
        <v>3</v>
      </c>
      <c r="J1403" s="30">
        <v>11730.82</v>
      </c>
      <c r="K1403" s="9" t="s">
        <v>12</v>
      </c>
      <c r="L1403" s="9" t="s">
        <v>12</v>
      </c>
      <c r="M1403" s="9" t="s">
        <v>534</v>
      </c>
      <c r="N1403" s="11" t="str">
        <f t="shared" si="109"/>
        <v>R1026</v>
      </c>
    </row>
    <row r="1404" spans="1:14" x14ac:dyDescent="0.3">
      <c r="A1404" s="9" t="s">
        <v>1434</v>
      </c>
      <c r="B1404" s="9">
        <v>1964</v>
      </c>
      <c r="C1404" s="13">
        <f t="shared" si="105"/>
        <v>1964</v>
      </c>
      <c r="D1404" s="9" t="s">
        <v>15</v>
      </c>
      <c r="E1404" s="11" t="str">
        <f t="shared" si="106"/>
        <v>Nov</v>
      </c>
      <c r="F1404" s="9">
        <v>9</v>
      </c>
      <c r="G1404" s="14">
        <f t="shared" si="107"/>
        <v>23690</v>
      </c>
      <c r="H1404" s="11">
        <f t="shared" si="108"/>
        <v>58</v>
      </c>
      <c r="I1404" s="9">
        <v>0</v>
      </c>
      <c r="J1404" s="30">
        <v>11735.88</v>
      </c>
      <c r="K1404" s="9" t="s">
        <v>12</v>
      </c>
      <c r="L1404" s="9" t="s">
        <v>16</v>
      </c>
      <c r="M1404" s="9" t="s">
        <v>23</v>
      </c>
      <c r="N1404" s="11" t="str">
        <f t="shared" si="109"/>
        <v>R1012</v>
      </c>
    </row>
    <row r="1405" spans="1:14" x14ac:dyDescent="0.3">
      <c r="A1405" s="9" t="s">
        <v>1435</v>
      </c>
      <c r="B1405" s="9">
        <v>1988</v>
      </c>
      <c r="C1405" s="13">
        <f t="shared" si="105"/>
        <v>1988</v>
      </c>
      <c r="D1405" s="9" t="s">
        <v>20</v>
      </c>
      <c r="E1405" s="11" t="str">
        <f t="shared" si="106"/>
        <v>Sep</v>
      </c>
      <c r="F1405" s="9">
        <v>5</v>
      </c>
      <c r="G1405" s="14">
        <f t="shared" si="107"/>
        <v>32391</v>
      </c>
      <c r="H1405" s="11">
        <f t="shared" si="108"/>
        <v>34</v>
      </c>
      <c r="I1405" s="9">
        <v>2</v>
      </c>
      <c r="J1405" s="30">
        <v>11737.85</v>
      </c>
      <c r="K1405" s="9" t="s">
        <v>12</v>
      </c>
      <c r="L1405" s="9" t="s">
        <v>16</v>
      </c>
      <c r="M1405" s="9" t="s">
        <v>41</v>
      </c>
      <c r="N1405" s="11" t="str">
        <f t="shared" si="109"/>
        <v>R1011</v>
      </c>
    </row>
    <row r="1406" spans="1:14" x14ac:dyDescent="0.3">
      <c r="A1406" s="9" t="s">
        <v>1436</v>
      </c>
      <c r="B1406" s="9">
        <v>1969</v>
      </c>
      <c r="C1406" s="13">
        <f t="shared" si="105"/>
        <v>1969</v>
      </c>
      <c r="D1406" s="9" t="s">
        <v>15</v>
      </c>
      <c r="E1406" s="11" t="str">
        <f t="shared" si="106"/>
        <v>Nov</v>
      </c>
      <c r="F1406" s="9">
        <v>12</v>
      </c>
      <c r="G1406" s="14">
        <f t="shared" si="107"/>
        <v>25519</v>
      </c>
      <c r="H1406" s="11">
        <f t="shared" si="108"/>
        <v>53</v>
      </c>
      <c r="I1406" s="9">
        <v>3</v>
      </c>
      <c r="J1406" s="30">
        <v>11741.73</v>
      </c>
      <c r="K1406" s="9" t="s">
        <v>12</v>
      </c>
      <c r="L1406" s="9" t="s">
        <v>16</v>
      </c>
      <c r="M1406" s="9" t="s">
        <v>41</v>
      </c>
      <c r="N1406" s="11" t="str">
        <f t="shared" si="109"/>
        <v>R1011</v>
      </c>
    </row>
    <row r="1407" spans="1:14" x14ac:dyDescent="0.3">
      <c r="A1407" s="9" t="s">
        <v>1437</v>
      </c>
      <c r="B1407" s="9">
        <v>1963</v>
      </c>
      <c r="C1407" s="13">
        <f t="shared" si="105"/>
        <v>1963</v>
      </c>
      <c r="D1407" s="9" t="s">
        <v>18</v>
      </c>
      <c r="E1407" s="11" t="str">
        <f t="shared" si="106"/>
        <v>Jun</v>
      </c>
      <c r="F1407" s="9">
        <v>9</v>
      </c>
      <c r="G1407" s="14">
        <f t="shared" si="107"/>
        <v>23171</v>
      </c>
      <c r="H1407" s="11">
        <f t="shared" si="108"/>
        <v>59</v>
      </c>
      <c r="I1407" s="9">
        <v>0</v>
      </c>
      <c r="J1407" s="30">
        <v>11743.3</v>
      </c>
      <c r="K1407" s="9" t="s">
        <v>12</v>
      </c>
      <c r="L1407" s="9" t="s">
        <v>12</v>
      </c>
      <c r="M1407" s="9" t="s">
        <v>13</v>
      </c>
      <c r="N1407" s="11" t="str">
        <f t="shared" si="109"/>
        <v>R1013</v>
      </c>
    </row>
    <row r="1408" spans="1:14" x14ac:dyDescent="0.3">
      <c r="A1408" s="9" t="s">
        <v>1438</v>
      </c>
      <c r="B1408" s="9">
        <v>1964</v>
      </c>
      <c r="C1408" s="13">
        <f t="shared" si="105"/>
        <v>1964</v>
      </c>
      <c r="D1408" s="9" t="s">
        <v>30</v>
      </c>
      <c r="E1408" s="11" t="str">
        <f t="shared" si="106"/>
        <v>Dec</v>
      </c>
      <c r="F1408" s="9">
        <v>2</v>
      </c>
      <c r="G1408" s="14">
        <f t="shared" si="107"/>
        <v>23713</v>
      </c>
      <c r="H1408" s="11">
        <f t="shared" si="108"/>
        <v>58</v>
      </c>
      <c r="I1408" s="9">
        <v>0</v>
      </c>
      <c r="J1408" s="30">
        <v>11743.93</v>
      </c>
      <c r="K1408" s="9" t="s">
        <v>12</v>
      </c>
      <c r="L1408" s="9" t="s">
        <v>16</v>
      </c>
      <c r="M1408" s="9" t="s">
        <v>23</v>
      </c>
      <c r="N1408" s="11" t="str">
        <f t="shared" si="109"/>
        <v>R1012</v>
      </c>
    </row>
    <row r="1409" spans="1:14" x14ac:dyDescent="0.3">
      <c r="A1409" s="9" t="s">
        <v>1439</v>
      </c>
      <c r="B1409" s="9">
        <v>1979</v>
      </c>
      <c r="C1409" s="13">
        <f t="shared" si="105"/>
        <v>1979</v>
      </c>
      <c r="D1409" s="9" t="s">
        <v>15</v>
      </c>
      <c r="E1409" s="11" t="str">
        <f t="shared" si="106"/>
        <v>Nov</v>
      </c>
      <c r="F1409" s="9">
        <v>6</v>
      </c>
      <c r="G1409" s="14">
        <f t="shared" si="107"/>
        <v>29165</v>
      </c>
      <c r="H1409" s="11">
        <f t="shared" si="108"/>
        <v>43</v>
      </c>
      <c r="I1409" s="9">
        <v>2</v>
      </c>
      <c r="J1409" s="30">
        <v>11752.68</v>
      </c>
      <c r="K1409" s="9" t="s">
        <v>12</v>
      </c>
      <c r="L1409" s="9" t="s">
        <v>16</v>
      </c>
      <c r="M1409" s="9" t="s">
        <v>534</v>
      </c>
      <c r="N1409" s="11" t="str">
        <f t="shared" si="109"/>
        <v>R1026</v>
      </c>
    </row>
    <row r="1410" spans="1:14" x14ac:dyDescent="0.3">
      <c r="A1410" s="9" t="s">
        <v>1440</v>
      </c>
      <c r="B1410" s="9">
        <v>1966</v>
      </c>
      <c r="C1410" s="13">
        <f t="shared" si="105"/>
        <v>1966</v>
      </c>
      <c r="D1410" s="9" t="s">
        <v>10</v>
      </c>
      <c r="E1410" s="11" t="str">
        <f t="shared" si="106"/>
        <v>Jul</v>
      </c>
      <c r="F1410" s="9">
        <v>25</v>
      </c>
      <c r="G1410" s="14">
        <f t="shared" si="107"/>
        <v>24313</v>
      </c>
      <c r="H1410" s="11">
        <f t="shared" si="108"/>
        <v>56</v>
      </c>
      <c r="I1410" s="9">
        <v>1</v>
      </c>
      <c r="J1410" s="30">
        <v>11763</v>
      </c>
      <c r="K1410" s="9" t="s">
        <v>12</v>
      </c>
      <c r="L1410" s="9" t="s">
        <v>12</v>
      </c>
      <c r="M1410" s="9" t="s">
        <v>167</v>
      </c>
      <c r="N1410" s="11" t="str">
        <f t="shared" si="109"/>
        <v>R1016</v>
      </c>
    </row>
    <row r="1411" spans="1:14" x14ac:dyDescent="0.3">
      <c r="A1411" s="9" t="s">
        <v>1441</v>
      </c>
      <c r="B1411" s="9">
        <v>1982</v>
      </c>
      <c r="C1411" s="13">
        <f t="shared" ref="C1411:C1474" si="110">ROUND(IF(ISBLANK(B1411),AVERAGE($B$2:$B$2344),B1411),0)</f>
        <v>1982</v>
      </c>
      <c r="D1411" s="9" t="s">
        <v>15</v>
      </c>
      <c r="E1411" s="11" t="str">
        <f t="shared" ref="E1411:E1474" si="111">IF(ISBLANK(D1411),"Sep",D1411)</f>
        <v>Nov</v>
      </c>
      <c r="F1411" s="9">
        <v>20</v>
      </c>
      <c r="G1411" s="14">
        <f t="shared" ref="G1411:G1474" si="112">DATEVALUE(F1411&amp;"-"&amp;E1411&amp;"-"&amp;C1411)</f>
        <v>30275</v>
      </c>
      <c r="H1411" s="11">
        <f t="shared" ref="H1411:H1474" si="113">DATEDIF(G1411,"08-06-2023","y")</f>
        <v>40</v>
      </c>
      <c r="I1411" s="9">
        <v>3</v>
      </c>
      <c r="J1411" s="30">
        <v>11773.06</v>
      </c>
      <c r="K1411" s="9" t="s">
        <v>12</v>
      </c>
      <c r="L1411" s="9" t="s">
        <v>12</v>
      </c>
      <c r="M1411" s="9" t="s">
        <v>534</v>
      </c>
      <c r="N1411" s="11" t="str">
        <f t="shared" ref="N1411:N1474" si="114">IF(ISBLANK(M1411),"Unknown",M1411)</f>
        <v>R1026</v>
      </c>
    </row>
    <row r="1412" spans="1:14" x14ac:dyDescent="0.3">
      <c r="A1412" s="9" t="s">
        <v>1442</v>
      </c>
      <c r="B1412" s="9">
        <v>1965</v>
      </c>
      <c r="C1412" s="13">
        <f t="shared" si="110"/>
        <v>1965</v>
      </c>
      <c r="D1412" s="9" t="s">
        <v>36</v>
      </c>
      <c r="E1412" s="11" t="str">
        <f t="shared" si="111"/>
        <v>Oct</v>
      </c>
      <c r="F1412" s="9">
        <v>3</v>
      </c>
      <c r="G1412" s="14">
        <f t="shared" si="112"/>
        <v>24018</v>
      </c>
      <c r="H1412" s="11">
        <f t="shared" si="113"/>
        <v>57</v>
      </c>
      <c r="I1412" s="9">
        <v>0</v>
      </c>
      <c r="J1412" s="30">
        <v>11830.61</v>
      </c>
      <c r="K1412" s="9" t="s">
        <v>12</v>
      </c>
      <c r="L1412" s="9" t="s">
        <v>16</v>
      </c>
      <c r="M1412" s="9" t="s">
        <v>23</v>
      </c>
      <c r="N1412" s="11" t="str">
        <f t="shared" si="114"/>
        <v>R1012</v>
      </c>
    </row>
    <row r="1413" spans="1:14" x14ac:dyDescent="0.3">
      <c r="A1413" s="9" t="s">
        <v>1443</v>
      </c>
      <c r="B1413" s="9">
        <v>1964</v>
      </c>
      <c r="C1413" s="13">
        <f t="shared" si="110"/>
        <v>1964</v>
      </c>
      <c r="D1413" s="9" t="s">
        <v>18</v>
      </c>
      <c r="E1413" s="11" t="str">
        <f t="shared" si="111"/>
        <v>Jun</v>
      </c>
      <c r="F1413" s="9">
        <v>27</v>
      </c>
      <c r="G1413" s="14">
        <f t="shared" si="112"/>
        <v>23555</v>
      </c>
      <c r="H1413" s="11">
        <f t="shared" si="113"/>
        <v>58</v>
      </c>
      <c r="I1413" s="9">
        <v>0</v>
      </c>
      <c r="J1413" s="30">
        <v>11833.78</v>
      </c>
      <c r="K1413" s="9" t="s">
        <v>12</v>
      </c>
      <c r="L1413" s="9" t="s">
        <v>12</v>
      </c>
      <c r="M1413" s="9" t="s">
        <v>13</v>
      </c>
      <c r="N1413" s="11" t="str">
        <f t="shared" si="114"/>
        <v>R1013</v>
      </c>
    </row>
    <row r="1414" spans="1:14" x14ac:dyDescent="0.3">
      <c r="A1414" s="9" t="s">
        <v>1444</v>
      </c>
      <c r="B1414" s="9">
        <v>1964</v>
      </c>
      <c r="C1414" s="13">
        <f t="shared" si="110"/>
        <v>1964</v>
      </c>
      <c r="D1414" s="9" t="s">
        <v>20</v>
      </c>
      <c r="E1414" s="11" t="str">
        <f t="shared" si="111"/>
        <v>Sep</v>
      </c>
      <c r="F1414" s="9">
        <v>11</v>
      </c>
      <c r="G1414" s="14">
        <f t="shared" si="112"/>
        <v>23631</v>
      </c>
      <c r="H1414" s="11">
        <f t="shared" si="113"/>
        <v>58</v>
      </c>
      <c r="I1414" s="9">
        <v>0</v>
      </c>
      <c r="J1414" s="30">
        <v>11837.16</v>
      </c>
      <c r="K1414" s="9" t="s">
        <v>12</v>
      </c>
      <c r="L1414" s="9" t="s">
        <v>12</v>
      </c>
      <c r="M1414" s="9" t="s">
        <v>41</v>
      </c>
      <c r="N1414" s="11" t="str">
        <f t="shared" si="114"/>
        <v>R1011</v>
      </c>
    </row>
    <row r="1415" spans="1:14" x14ac:dyDescent="0.3">
      <c r="A1415" s="9" t="s">
        <v>1445</v>
      </c>
      <c r="B1415" s="9">
        <v>1965</v>
      </c>
      <c r="C1415" s="13">
        <f t="shared" si="110"/>
        <v>1965</v>
      </c>
      <c r="D1415" s="9" t="s">
        <v>20</v>
      </c>
      <c r="E1415" s="11" t="str">
        <f t="shared" si="111"/>
        <v>Sep</v>
      </c>
      <c r="F1415" s="9">
        <v>25</v>
      </c>
      <c r="G1415" s="14">
        <f t="shared" si="112"/>
        <v>24010</v>
      </c>
      <c r="H1415" s="11">
        <f t="shared" si="113"/>
        <v>57</v>
      </c>
      <c r="I1415" s="9">
        <v>0</v>
      </c>
      <c r="J1415" s="30">
        <v>11840.78</v>
      </c>
      <c r="K1415" s="9" t="s">
        <v>12</v>
      </c>
      <c r="L1415" s="9" t="s">
        <v>11</v>
      </c>
      <c r="M1415" s="9" t="s">
        <v>23</v>
      </c>
      <c r="N1415" s="11" t="str">
        <f t="shared" si="114"/>
        <v>R1012</v>
      </c>
    </row>
    <row r="1416" spans="1:14" x14ac:dyDescent="0.3">
      <c r="A1416" s="9" t="s">
        <v>1446</v>
      </c>
      <c r="B1416" s="9">
        <v>1964</v>
      </c>
      <c r="C1416" s="13">
        <f t="shared" si="110"/>
        <v>1964</v>
      </c>
      <c r="D1416" s="9" t="s">
        <v>10</v>
      </c>
      <c r="E1416" s="11" t="str">
        <f t="shared" si="111"/>
        <v>Jul</v>
      </c>
      <c r="F1416" s="9">
        <v>11</v>
      </c>
      <c r="G1416" s="14">
        <f t="shared" si="112"/>
        <v>23569</v>
      </c>
      <c r="H1416" s="11">
        <f t="shared" si="113"/>
        <v>58</v>
      </c>
      <c r="I1416" s="9">
        <v>0</v>
      </c>
      <c r="J1416" s="30">
        <v>11842.44</v>
      </c>
      <c r="K1416" s="9" t="s">
        <v>12</v>
      </c>
      <c r="L1416" s="9" t="s">
        <v>11</v>
      </c>
      <c r="M1416" s="9" t="s">
        <v>41</v>
      </c>
      <c r="N1416" s="11" t="str">
        <f t="shared" si="114"/>
        <v>R1011</v>
      </c>
    </row>
    <row r="1417" spans="1:14" x14ac:dyDescent="0.3">
      <c r="A1417" s="9" t="s">
        <v>1447</v>
      </c>
      <c r="B1417" s="9">
        <v>1965</v>
      </c>
      <c r="C1417" s="13">
        <f t="shared" si="110"/>
        <v>1965</v>
      </c>
      <c r="D1417" s="9" t="s">
        <v>15</v>
      </c>
      <c r="E1417" s="11" t="str">
        <f t="shared" si="111"/>
        <v>Nov</v>
      </c>
      <c r="F1417" s="9">
        <v>10</v>
      </c>
      <c r="G1417" s="14">
        <f t="shared" si="112"/>
        <v>24056</v>
      </c>
      <c r="H1417" s="11">
        <f t="shared" si="113"/>
        <v>57</v>
      </c>
      <c r="I1417" s="9">
        <v>0</v>
      </c>
      <c r="J1417" s="30">
        <v>11842.62</v>
      </c>
      <c r="K1417" s="9" t="s">
        <v>12</v>
      </c>
      <c r="L1417" s="9" t="s">
        <v>12</v>
      </c>
      <c r="M1417" s="9" t="s">
        <v>23</v>
      </c>
      <c r="N1417" s="11" t="str">
        <f t="shared" si="114"/>
        <v>R1012</v>
      </c>
    </row>
    <row r="1418" spans="1:14" x14ac:dyDescent="0.3">
      <c r="A1418" s="9" t="s">
        <v>1448</v>
      </c>
      <c r="B1418" s="9">
        <v>1964</v>
      </c>
      <c r="C1418" s="13">
        <f t="shared" si="110"/>
        <v>1964</v>
      </c>
      <c r="D1418" s="9" t="s">
        <v>18</v>
      </c>
      <c r="E1418" s="11" t="str">
        <f t="shared" si="111"/>
        <v>Jun</v>
      </c>
      <c r="F1418" s="9">
        <v>27</v>
      </c>
      <c r="G1418" s="14">
        <f t="shared" si="112"/>
        <v>23555</v>
      </c>
      <c r="H1418" s="11">
        <f t="shared" si="113"/>
        <v>58</v>
      </c>
      <c r="I1418" s="9">
        <v>0</v>
      </c>
      <c r="J1418" s="30">
        <v>11848.14</v>
      </c>
      <c r="K1418" s="9" t="s">
        <v>12</v>
      </c>
      <c r="L1418" s="9" t="s">
        <v>11</v>
      </c>
      <c r="M1418" s="9" t="s">
        <v>41</v>
      </c>
      <c r="N1418" s="11" t="str">
        <f t="shared" si="114"/>
        <v>R1011</v>
      </c>
    </row>
    <row r="1419" spans="1:14" x14ac:dyDescent="0.3">
      <c r="A1419" s="9" t="s">
        <v>1449</v>
      </c>
      <c r="B1419" s="9">
        <v>1964</v>
      </c>
      <c r="C1419" s="13">
        <f t="shared" si="110"/>
        <v>1964</v>
      </c>
      <c r="D1419" s="9" t="s">
        <v>20</v>
      </c>
      <c r="E1419" s="11" t="str">
        <f t="shared" si="111"/>
        <v>Sep</v>
      </c>
      <c r="F1419" s="9">
        <v>29</v>
      </c>
      <c r="G1419" s="14">
        <f t="shared" si="112"/>
        <v>23649</v>
      </c>
      <c r="H1419" s="11">
        <f t="shared" si="113"/>
        <v>58</v>
      </c>
      <c r="I1419" s="9">
        <v>0</v>
      </c>
      <c r="J1419" s="30">
        <v>11856.41</v>
      </c>
      <c r="K1419" s="9" t="s">
        <v>12</v>
      </c>
      <c r="L1419" s="9" t="s">
        <v>11</v>
      </c>
      <c r="M1419" s="9" t="s">
        <v>13</v>
      </c>
      <c r="N1419" s="11" t="str">
        <f t="shared" si="114"/>
        <v>R1013</v>
      </c>
    </row>
    <row r="1420" spans="1:14" x14ac:dyDescent="0.3">
      <c r="A1420" s="9" t="s">
        <v>1450</v>
      </c>
      <c r="B1420" s="9">
        <v>1974</v>
      </c>
      <c r="C1420" s="13">
        <f t="shared" si="110"/>
        <v>1974</v>
      </c>
      <c r="D1420" s="9" t="s">
        <v>10</v>
      </c>
      <c r="E1420" s="11" t="str">
        <f t="shared" si="111"/>
        <v>Jul</v>
      </c>
      <c r="F1420" s="9">
        <v>7</v>
      </c>
      <c r="G1420" s="14">
        <f t="shared" si="112"/>
        <v>27217</v>
      </c>
      <c r="H1420" s="11">
        <f t="shared" si="113"/>
        <v>48</v>
      </c>
      <c r="I1420" s="9">
        <v>0</v>
      </c>
      <c r="J1420" s="30">
        <v>11858.56</v>
      </c>
      <c r="K1420" s="9" t="s">
        <v>12</v>
      </c>
      <c r="L1420" s="9" t="s">
        <v>12</v>
      </c>
      <c r="M1420" s="9" t="s">
        <v>41</v>
      </c>
      <c r="N1420" s="11" t="str">
        <f t="shared" si="114"/>
        <v>R1011</v>
      </c>
    </row>
    <row r="1421" spans="1:14" x14ac:dyDescent="0.3">
      <c r="A1421" s="9" t="s">
        <v>1451</v>
      </c>
      <c r="B1421" s="9">
        <v>1967</v>
      </c>
      <c r="C1421" s="13">
        <f t="shared" si="110"/>
        <v>1967</v>
      </c>
      <c r="D1421" s="9" t="s">
        <v>34</v>
      </c>
      <c r="E1421" s="11" t="str">
        <f t="shared" si="111"/>
        <v>Aug</v>
      </c>
      <c r="F1421" s="9">
        <v>24</v>
      </c>
      <c r="G1421" s="14">
        <f t="shared" si="112"/>
        <v>24708</v>
      </c>
      <c r="H1421" s="11">
        <f t="shared" si="113"/>
        <v>55</v>
      </c>
      <c r="I1421" s="9">
        <v>1</v>
      </c>
      <c r="J1421" s="30">
        <v>11879.1</v>
      </c>
      <c r="K1421" s="9" t="s">
        <v>12</v>
      </c>
      <c r="L1421" s="9" t="s">
        <v>12</v>
      </c>
      <c r="M1421" s="9" t="s">
        <v>246</v>
      </c>
      <c r="N1421" s="11" t="str">
        <f t="shared" si="114"/>
        <v>R1024</v>
      </c>
    </row>
    <row r="1422" spans="1:14" x14ac:dyDescent="0.3">
      <c r="A1422" s="9" t="s">
        <v>1452</v>
      </c>
      <c r="B1422" s="9">
        <v>1967</v>
      </c>
      <c r="C1422" s="13">
        <f t="shared" si="110"/>
        <v>1967</v>
      </c>
      <c r="D1422" s="9" t="s">
        <v>10</v>
      </c>
      <c r="E1422" s="11" t="str">
        <f t="shared" si="111"/>
        <v>Jul</v>
      </c>
      <c r="F1422" s="9">
        <v>14</v>
      </c>
      <c r="G1422" s="14">
        <f t="shared" si="112"/>
        <v>24667</v>
      </c>
      <c r="H1422" s="11">
        <f t="shared" si="113"/>
        <v>55</v>
      </c>
      <c r="I1422" s="9">
        <v>2</v>
      </c>
      <c r="J1422" s="30">
        <v>11881.36</v>
      </c>
      <c r="K1422" s="9" t="s">
        <v>12</v>
      </c>
      <c r="L1422" s="9" t="s">
        <v>11</v>
      </c>
      <c r="M1422" s="9" t="s">
        <v>41</v>
      </c>
      <c r="N1422" s="11" t="str">
        <f t="shared" si="114"/>
        <v>R1011</v>
      </c>
    </row>
    <row r="1423" spans="1:14" x14ac:dyDescent="0.3">
      <c r="A1423" s="9" t="s">
        <v>1453</v>
      </c>
      <c r="B1423" s="9">
        <v>1967</v>
      </c>
      <c r="C1423" s="13">
        <f t="shared" si="110"/>
        <v>1967</v>
      </c>
      <c r="D1423" s="9" t="s">
        <v>36</v>
      </c>
      <c r="E1423" s="11" t="str">
        <f t="shared" si="111"/>
        <v>Oct</v>
      </c>
      <c r="F1423" s="9">
        <v>29</v>
      </c>
      <c r="G1423" s="14">
        <f t="shared" si="112"/>
        <v>24774</v>
      </c>
      <c r="H1423" s="11">
        <f t="shared" si="113"/>
        <v>55</v>
      </c>
      <c r="I1423" s="9">
        <v>2</v>
      </c>
      <c r="J1423" s="30">
        <v>11881.97</v>
      </c>
      <c r="K1423" s="9" t="s">
        <v>12</v>
      </c>
      <c r="L1423" s="9" t="s">
        <v>16</v>
      </c>
      <c r="M1423" s="9" t="s">
        <v>13</v>
      </c>
      <c r="N1423" s="11" t="str">
        <f t="shared" si="114"/>
        <v>R1013</v>
      </c>
    </row>
    <row r="1424" spans="1:14" x14ac:dyDescent="0.3">
      <c r="A1424" s="9" t="s">
        <v>1454</v>
      </c>
      <c r="B1424" s="9">
        <v>2004</v>
      </c>
      <c r="C1424" s="13">
        <f t="shared" si="110"/>
        <v>2004</v>
      </c>
      <c r="D1424" s="9" t="s">
        <v>18</v>
      </c>
      <c r="E1424" s="11" t="str">
        <f t="shared" si="111"/>
        <v>Jun</v>
      </c>
      <c r="F1424" s="9">
        <v>2</v>
      </c>
      <c r="G1424" s="14">
        <f t="shared" si="112"/>
        <v>38140</v>
      </c>
      <c r="H1424" s="11">
        <f t="shared" si="113"/>
        <v>19</v>
      </c>
      <c r="I1424" s="9">
        <v>2</v>
      </c>
      <c r="J1424" s="30">
        <v>11884.05</v>
      </c>
      <c r="K1424" s="9" t="s">
        <v>12</v>
      </c>
      <c r="L1424" s="9" t="s">
        <v>12</v>
      </c>
      <c r="M1424" s="9" t="s">
        <v>13</v>
      </c>
      <c r="N1424" s="11" t="str">
        <f t="shared" si="114"/>
        <v>R1013</v>
      </c>
    </row>
    <row r="1425" spans="1:14" x14ac:dyDescent="0.3">
      <c r="A1425" s="9" t="s">
        <v>1455</v>
      </c>
      <c r="B1425" s="9">
        <v>1964</v>
      </c>
      <c r="C1425" s="13">
        <f t="shared" si="110"/>
        <v>1964</v>
      </c>
      <c r="D1425" s="9" t="s">
        <v>15</v>
      </c>
      <c r="E1425" s="11" t="str">
        <f t="shared" si="111"/>
        <v>Nov</v>
      </c>
      <c r="F1425" s="9">
        <v>19</v>
      </c>
      <c r="G1425" s="14">
        <f t="shared" si="112"/>
        <v>23700</v>
      </c>
      <c r="H1425" s="11">
        <f t="shared" si="113"/>
        <v>58</v>
      </c>
      <c r="I1425" s="9">
        <v>0</v>
      </c>
      <c r="J1425" s="30">
        <v>11918.2</v>
      </c>
      <c r="K1425" s="9" t="s">
        <v>12</v>
      </c>
      <c r="L1425" s="9" t="s">
        <v>16</v>
      </c>
      <c r="M1425" s="9" t="s">
        <v>299</v>
      </c>
      <c r="N1425" s="11" t="str">
        <f t="shared" si="114"/>
        <v>R1021</v>
      </c>
    </row>
    <row r="1426" spans="1:14" x14ac:dyDescent="0.3">
      <c r="A1426" s="9" t="s">
        <v>1456</v>
      </c>
      <c r="B1426" s="9">
        <v>1964</v>
      </c>
      <c r="C1426" s="13">
        <f t="shared" si="110"/>
        <v>1964</v>
      </c>
      <c r="D1426" s="9" t="s">
        <v>30</v>
      </c>
      <c r="E1426" s="11" t="str">
        <f t="shared" si="111"/>
        <v>Dec</v>
      </c>
      <c r="F1426" s="9">
        <v>20</v>
      </c>
      <c r="G1426" s="14">
        <f t="shared" si="112"/>
        <v>23731</v>
      </c>
      <c r="H1426" s="11">
        <f t="shared" si="113"/>
        <v>58</v>
      </c>
      <c r="I1426" s="9">
        <v>0</v>
      </c>
      <c r="J1426" s="30">
        <v>11931.13</v>
      </c>
      <c r="K1426" s="9" t="s">
        <v>12</v>
      </c>
      <c r="L1426" s="9" t="s">
        <v>16</v>
      </c>
      <c r="M1426" s="9" t="s">
        <v>165</v>
      </c>
      <c r="N1426" s="11" t="str">
        <f t="shared" si="114"/>
        <v>R1019</v>
      </c>
    </row>
    <row r="1427" spans="1:14" x14ac:dyDescent="0.3">
      <c r="A1427" s="9" t="s">
        <v>1457</v>
      </c>
      <c r="B1427" s="9">
        <v>1964</v>
      </c>
      <c r="C1427" s="13">
        <f t="shared" si="110"/>
        <v>1964</v>
      </c>
      <c r="D1427" s="9" t="s">
        <v>34</v>
      </c>
      <c r="E1427" s="11" t="str">
        <f t="shared" si="111"/>
        <v>Aug</v>
      </c>
      <c r="F1427" s="9">
        <v>2</v>
      </c>
      <c r="G1427" s="14">
        <f t="shared" si="112"/>
        <v>23591</v>
      </c>
      <c r="H1427" s="11">
        <f t="shared" si="113"/>
        <v>58</v>
      </c>
      <c r="I1427" s="9">
        <v>0</v>
      </c>
      <c r="J1427" s="30">
        <v>11938.26</v>
      </c>
      <c r="K1427" s="9" t="s">
        <v>12</v>
      </c>
      <c r="L1427" s="9" t="s">
        <v>12</v>
      </c>
      <c r="M1427" s="9" t="s">
        <v>165</v>
      </c>
      <c r="N1427" s="11" t="str">
        <f t="shared" si="114"/>
        <v>R1019</v>
      </c>
    </row>
    <row r="1428" spans="1:14" x14ac:dyDescent="0.3">
      <c r="A1428" s="9" t="s">
        <v>1458</v>
      </c>
      <c r="B1428" s="9">
        <v>1991</v>
      </c>
      <c r="C1428" s="13">
        <f t="shared" si="110"/>
        <v>1991</v>
      </c>
      <c r="D1428" s="9" t="s">
        <v>36</v>
      </c>
      <c r="E1428" s="11" t="str">
        <f t="shared" si="111"/>
        <v>Oct</v>
      </c>
      <c r="F1428" s="9">
        <v>19</v>
      </c>
      <c r="G1428" s="14">
        <f t="shared" si="112"/>
        <v>33530</v>
      </c>
      <c r="H1428" s="11">
        <f t="shared" si="113"/>
        <v>31</v>
      </c>
      <c r="I1428" s="9">
        <v>3</v>
      </c>
      <c r="J1428" s="30">
        <v>11941.83</v>
      </c>
      <c r="K1428" s="9" t="s">
        <v>12</v>
      </c>
      <c r="L1428" s="9" t="s">
        <v>16</v>
      </c>
      <c r="M1428" s="9" t="s">
        <v>248</v>
      </c>
      <c r="N1428" s="11" t="str">
        <f t="shared" si="114"/>
        <v>R1023</v>
      </c>
    </row>
    <row r="1429" spans="1:14" x14ac:dyDescent="0.3">
      <c r="A1429" s="9" t="s">
        <v>1459</v>
      </c>
      <c r="B1429" s="9">
        <v>1964</v>
      </c>
      <c r="C1429" s="13">
        <f t="shared" si="110"/>
        <v>1964</v>
      </c>
      <c r="D1429" s="9" t="s">
        <v>30</v>
      </c>
      <c r="E1429" s="11" t="str">
        <f t="shared" si="111"/>
        <v>Dec</v>
      </c>
      <c r="F1429" s="9">
        <v>25</v>
      </c>
      <c r="G1429" s="14">
        <f t="shared" si="112"/>
        <v>23736</v>
      </c>
      <c r="H1429" s="11">
        <f t="shared" si="113"/>
        <v>58</v>
      </c>
      <c r="I1429" s="9">
        <v>0</v>
      </c>
      <c r="J1429" s="30">
        <v>11944.59</v>
      </c>
      <c r="K1429" s="9" t="s">
        <v>12</v>
      </c>
      <c r="L1429" s="9" t="s">
        <v>11</v>
      </c>
      <c r="M1429" s="9" t="s">
        <v>167</v>
      </c>
      <c r="N1429" s="11" t="str">
        <f t="shared" si="114"/>
        <v>R1016</v>
      </c>
    </row>
    <row r="1430" spans="1:14" x14ac:dyDescent="0.3">
      <c r="A1430" s="9" t="s">
        <v>1460</v>
      </c>
      <c r="B1430" s="9">
        <v>1965</v>
      </c>
      <c r="C1430" s="13">
        <f t="shared" si="110"/>
        <v>1965</v>
      </c>
      <c r="D1430" s="9" t="s">
        <v>15</v>
      </c>
      <c r="E1430" s="11" t="str">
        <f t="shared" si="111"/>
        <v>Nov</v>
      </c>
      <c r="F1430" s="9">
        <v>1</v>
      </c>
      <c r="G1430" s="14">
        <f t="shared" si="112"/>
        <v>24047</v>
      </c>
      <c r="H1430" s="11">
        <f t="shared" si="113"/>
        <v>57</v>
      </c>
      <c r="I1430" s="9">
        <v>1</v>
      </c>
      <c r="J1430" s="30">
        <v>11945.13</v>
      </c>
      <c r="K1430" s="9" t="s">
        <v>12</v>
      </c>
      <c r="L1430" s="9" t="s">
        <v>11</v>
      </c>
      <c r="M1430" s="9" t="s">
        <v>23</v>
      </c>
      <c r="N1430" s="11" t="str">
        <f t="shared" si="114"/>
        <v>R1012</v>
      </c>
    </row>
    <row r="1431" spans="1:14" x14ac:dyDescent="0.3">
      <c r="A1431" s="9" t="s">
        <v>1461</v>
      </c>
      <c r="B1431" s="9">
        <v>1964</v>
      </c>
      <c r="C1431" s="13">
        <f t="shared" si="110"/>
        <v>1964</v>
      </c>
      <c r="D1431" s="9" t="s">
        <v>20</v>
      </c>
      <c r="E1431" s="11" t="str">
        <f t="shared" si="111"/>
        <v>Sep</v>
      </c>
      <c r="F1431" s="9">
        <v>29</v>
      </c>
      <c r="G1431" s="14">
        <f t="shared" si="112"/>
        <v>23649</v>
      </c>
      <c r="H1431" s="11">
        <f t="shared" si="113"/>
        <v>58</v>
      </c>
      <c r="I1431" s="9">
        <v>1</v>
      </c>
      <c r="J1431" s="30">
        <v>11946.63</v>
      </c>
      <c r="K1431" s="9" t="s">
        <v>12</v>
      </c>
      <c r="L1431" s="9" t="s">
        <v>11</v>
      </c>
      <c r="M1431" s="9" t="s">
        <v>13</v>
      </c>
      <c r="N1431" s="11" t="str">
        <f t="shared" si="114"/>
        <v>R1013</v>
      </c>
    </row>
    <row r="1432" spans="1:14" x14ac:dyDescent="0.3">
      <c r="A1432" s="9" t="s">
        <v>1462</v>
      </c>
      <c r="B1432" s="9">
        <v>1967</v>
      </c>
      <c r="C1432" s="13">
        <f t="shared" si="110"/>
        <v>1967</v>
      </c>
      <c r="D1432" s="9" t="s">
        <v>30</v>
      </c>
      <c r="E1432" s="11" t="str">
        <f t="shared" si="111"/>
        <v>Dec</v>
      </c>
      <c r="F1432" s="9">
        <v>22</v>
      </c>
      <c r="G1432" s="14">
        <f t="shared" si="112"/>
        <v>24828</v>
      </c>
      <c r="H1432" s="11">
        <f t="shared" si="113"/>
        <v>55</v>
      </c>
      <c r="I1432" s="9">
        <v>3</v>
      </c>
      <c r="J1432" s="30">
        <v>11987.17</v>
      </c>
      <c r="K1432" s="9" t="s">
        <v>12</v>
      </c>
      <c r="L1432" s="9" t="s">
        <v>12</v>
      </c>
      <c r="M1432" s="9" t="s">
        <v>13</v>
      </c>
      <c r="N1432" s="11" t="str">
        <f t="shared" si="114"/>
        <v>R1013</v>
      </c>
    </row>
    <row r="1433" spans="1:14" x14ac:dyDescent="0.3">
      <c r="A1433" s="9" t="s">
        <v>1463</v>
      </c>
      <c r="B1433" s="9">
        <v>1983</v>
      </c>
      <c r="C1433" s="13">
        <f t="shared" si="110"/>
        <v>1983</v>
      </c>
      <c r="D1433" s="9" t="s">
        <v>10</v>
      </c>
      <c r="E1433" s="11" t="str">
        <f t="shared" si="111"/>
        <v>Jul</v>
      </c>
      <c r="F1433" s="9">
        <v>4</v>
      </c>
      <c r="G1433" s="14">
        <f t="shared" si="112"/>
        <v>30501</v>
      </c>
      <c r="H1433" s="11">
        <f t="shared" si="113"/>
        <v>39</v>
      </c>
      <c r="I1433" s="9">
        <v>3</v>
      </c>
      <c r="J1433" s="30">
        <v>11987.68</v>
      </c>
      <c r="K1433" s="9" t="s">
        <v>12</v>
      </c>
      <c r="L1433" s="9" t="s">
        <v>11</v>
      </c>
      <c r="M1433" s="9" t="s">
        <v>534</v>
      </c>
      <c r="N1433" s="11" t="str">
        <f t="shared" si="114"/>
        <v>R1026</v>
      </c>
    </row>
    <row r="1434" spans="1:14" x14ac:dyDescent="0.3">
      <c r="A1434" s="9" t="s">
        <v>1464</v>
      </c>
      <c r="B1434" s="9">
        <v>1993</v>
      </c>
      <c r="C1434" s="13">
        <f t="shared" si="110"/>
        <v>1993</v>
      </c>
      <c r="D1434" s="9" t="s">
        <v>30</v>
      </c>
      <c r="E1434" s="11" t="str">
        <f t="shared" si="111"/>
        <v>Dec</v>
      </c>
      <c r="F1434" s="9">
        <v>12</v>
      </c>
      <c r="G1434" s="14">
        <f t="shared" si="112"/>
        <v>34315</v>
      </c>
      <c r="H1434" s="11">
        <f t="shared" si="113"/>
        <v>29</v>
      </c>
      <c r="I1434" s="9">
        <v>0</v>
      </c>
      <c r="J1434" s="30">
        <v>11994.89</v>
      </c>
      <c r="K1434" s="9" t="s">
        <v>12</v>
      </c>
      <c r="L1434" s="9" t="s">
        <v>11</v>
      </c>
      <c r="M1434" s="9" t="s">
        <v>23</v>
      </c>
      <c r="N1434" s="11" t="str">
        <f t="shared" si="114"/>
        <v>R1012</v>
      </c>
    </row>
    <row r="1435" spans="1:14" x14ac:dyDescent="0.3">
      <c r="A1435" s="9" t="s">
        <v>1465</v>
      </c>
      <c r="B1435" s="9">
        <v>1982</v>
      </c>
      <c r="C1435" s="13">
        <f t="shared" si="110"/>
        <v>1982</v>
      </c>
      <c r="D1435" s="9" t="s">
        <v>36</v>
      </c>
      <c r="E1435" s="11" t="str">
        <f t="shared" si="111"/>
        <v>Oct</v>
      </c>
      <c r="F1435" s="9">
        <v>17</v>
      </c>
      <c r="G1435" s="14">
        <f t="shared" si="112"/>
        <v>30241</v>
      </c>
      <c r="H1435" s="11">
        <f t="shared" si="113"/>
        <v>40</v>
      </c>
      <c r="I1435" s="9">
        <v>3</v>
      </c>
      <c r="J1435" s="30">
        <v>12001.29</v>
      </c>
      <c r="K1435" s="9" t="s">
        <v>12</v>
      </c>
      <c r="L1435" s="9" t="s">
        <v>12</v>
      </c>
      <c r="M1435" s="9" t="s">
        <v>299</v>
      </c>
      <c r="N1435" s="11" t="str">
        <f t="shared" si="114"/>
        <v>R1021</v>
      </c>
    </row>
    <row r="1436" spans="1:14" x14ac:dyDescent="0.3">
      <c r="A1436" s="9" t="s">
        <v>1466</v>
      </c>
      <c r="B1436" s="9">
        <v>1965</v>
      </c>
      <c r="C1436" s="13">
        <f t="shared" si="110"/>
        <v>1965</v>
      </c>
      <c r="D1436" s="9" t="s">
        <v>18</v>
      </c>
      <c r="E1436" s="11" t="str">
        <f t="shared" si="111"/>
        <v>Jun</v>
      </c>
      <c r="F1436" s="9">
        <v>9</v>
      </c>
      <c r="G1436" s="14">
        <f t="shared" si="112"/>
        <v>23902</v>
      </c>
      <c r="H1436" s="11">
        <f t="shared" si="113"/>
        <v>57</v>
      </c>
      <c r="I1436" s="9">
        <v>0</v>
      </c>
      <c r="J1436" s="30">
        <v>12029.29</v>
      </c>
      <c r="K1436" s="9" t="s">
        <v>12</v>
      </c>
      <c r="L1436" s="9" t="s">
        <v>11</v>
      </c>
      <c r="M1436" s="9" t="s">
        <v>246</v>
      </c>
      <c r="N1436" s="11" t="str">
        <f t="shared" si="114"/>
        <v>R1024</v>
      </c>
    </row>
    <row r="1437" spans="1:14" x14ac:dyDescent="0.3">
      <c r="A1437" s="9" t="s">
        <v>1467</v>
      </c>
      <c r="B1437" s="9">
        <v>1965</v>
      </c>
      <c r="C1437" s="13">
        <f t="shared" si="110"/>
        <v>1965</v>
      </c>
      <c r="D1437" s="9" t="s">
        <v>36</v>
      </c>
      <c r="E1437" s="11" t="str">
        <f t="shared" si="111"/>
        <v>Oct</v>
      </c>
      <c r="F1437" s="9">
        <v>29</v>
      </c>
      <c r="G1437" s="14">
        <f t="shared" si="112"/>
        <v>24044</v>
      </c>
      <c r="H1437" s="11">
        <f t="shared" si="113"/>
        <v>57</v>
      </c>
      <c r="I1437" s="9">
        <v>1</v>
      </c>
      <c r="J1437" s="30">
        <v>12032.33</v>
      </c>
      <c r="K1437" s="9" t="s">
        <v>12</v>
      </c>
      <c r="L1437" s="9" t="s">
        <v>16</v>
      </c>
      <c r="M1437" s="9" t="s">
        <v>41</v>
      </c>
      <c r="N1437" s="11" t="str">
        <f t="shared" si="114"/>
        <v>R1011</v>
      </c>
    </row>
    <row r="1438" spans="1:14" x14ac:dyDescent="0.3">
      <c r="A1438" s="9" t="s">
        <v>1468</v>
      </c>
      <c r="B1438" s="9">
        <v>1979</v>
      </c>
      <c r="C1438" s="13">
        <f t="shared" si="110"/>
        <v>1979</v>
      </c>
      <c r="D1438" s="9" t="s">
        <v>36</v>
      </c>
      <c r="E1438" s="11" t="str">
        <f t="shared" si="111"/>
        <v>Oct</v>
      </c>
      <c r="F1438" s="9">
        <v>16</v>
      </c>
      <c r="G1438" s="14">
        <f t="shared" si="112"/>
        <v>29144</v>
      </c>
      <c r="H1438" s="11">
        <f t="shared" si="113"/>
        <v>43</v>
      </c>
      <c r="I1438" s="9">
        <v>2</v>
      </c>
      <c r="J1438" s="30">
        <v>12035.18</v>
      </c>
      <c r="K1438" s="9" t="s">
        <v>12</v>
      </c>
      <c r="L1438" s="9" t="s">
        <v>12</v>
      </c>
      <c r="M1438" s="9" t="s">
        <v>299</v>
      </c>
      <c r="N1438" s="11" t="str">
        <f t="shared" si="114"/>
        <v>R1021</v>
      </c>
    </row>
    <row r="1439" spans="1:14" x14ac:dyDescent="0.3">
      <c r="A1439" s="9" t="s">
        <v>1469</v>
      </c>
      <c r="B1439" s="9">
        <v>1966</v>
      </c>
      <c r="C1439" s="13">
        <f t="shared" si="110"/>
        <v>1966</v>
      </c>
      <c r="D1439" s="9" t="s">
        <v>15</v>
      </c>
      <c r="E1439" s="11" t="str">
        <f t="shared" si="111"/>
        <v>Nov</v>
      </c>
      <c r="F1439" s="9">
        <v>24</v>
      </c>
      <c r="G1439" s="14">
        <f t="shared" si="112"/>
        <v>24435</v>
      </c>
      <c r="H1439" s="11">
        <f t="shared" si="113"/>
        <v>56</v>
      </c>
      <c r="I1439" s="9">
        <v>1</v>
      </c>
      <c r="J1439" s="30">
        <v>12044.34</v>
      </c>
      <c r="K1439" s="9" t="s">
        <v>12</v>
      </c>
      <c r="L1439" s="9" t="s">
        <v>16</v>
      </c>
      <c r="M1439" s="9" t="s">
        <v>23</v>
      </c>
      <c r="N1439" s="11" t="str">
        <f t="shared" si="114"/>
        <v>R1012</v>
      </c>
    </row>
    <row r="1440" spans="1:14" x14ac:dyDescent="0.3">
      <c r="A1440" s="9" t="s">
        <v>1470</v>
      </c>
      <c r="B1440" s="9">
        <v>1986</v>
      </c>
      <c r="C1440" s="13">
        <f t="shared" si="110"/>
        <v>1986</v>
      </c>
      <c r="D1440" s="9" t="s">
        <v>20</v>
      </c>
      <c r="E1440" s="11" t="str">
        <f t="shared" si="111"/>
        <v>Sep</v>
      </c>
      <c r="F1440" s="9">
        <v>7</v>
      </c>
      <c r="G1440" s="14">
        <f t="shared" si="112"/>
        <v>31662</v>
      </c>
      <c r="H1440" s="11">
        <f t="shared" si="113"/>
        <v>36</v>
      </c>
      <c r="I1440" s="9">
        <v>3</v>
      </c>
      <c r="J1440" s="30">
        <v>12048.13</v>
      </c>
      <c r="K1440" s="9" t="s">
        <v>12</v>
      </c>
      <c r="L1440" s="9" t="s">
        <v>11</v>
      </c>
      <c r="M1440" s="9" t="s">
        <v>534</v>
      </c>
      <c r="N1440" s="11" t="str">
        <f t="shared" si="114"/>
        <v>R1026</v>
      </c>
    </row>
    <row r="1441" spans="1:14" x14ac:dyDescent="0.3">
      <c r="A1441" s="9" t="s">
        <v>1471</v>
      </c>
      <c r="B1441" s="9">
        <v>1984</v>
      </c>
      <c r="C1441" s="13">
        <f t="shared" si="110"/>
        <v>1984</v>
      </c>
      <c r="D1441" s="9" t="s">
        <v>20</v>
      </c>
      <c r="E1441" s="11" t="str">
        <f t="shared" si="111"/>
        <v>Sep</v>
      </c>
      <c r="F1441" s="9">
        <v>2</v>
      </c>
      <c r="G1441" s="14">
        <f t="shared" si="112"/>
        <v>30927</v>
      </c>
      <c r="H1441" s="11">
        <f t="shared" si="113"/>
        <v>38</v>
      </c>
      <c r="I1441" s="9">
        <v>3</v>
      </c>
      <c r="J1441" s="30">
        <v>12091.34</v>
      </c>
      <c r="K1441" s="9" t="s">
        <v>12</v>
      </c>
      <c r="L1441" s="9" t="s">
        <v>11</v>
      </c>
      <c r="M1441" s="9" t="s">
        <v>631</v>
      </c>
      <c r="N1441" s="11" t="str">
        <f t="shared" si="114"/>
        <v>R1022</v>
      </c>
    </row>
    <row r="1442" spans="1:14" x14ac:dyDescent="0.3">
      <c r="A1442" s="9" t="s">
        <v>1472</v>
      </c>
      <c r="B1442" s="9">
        <v>1968</v>
      </c>
      <c r="C1442" s="13">
        <f t="shared" si="110"/>
        <v>1968</v>
      </c>
      <c r="D1442" s="9" t="s">
        <v>18</v>
      </c>
      <c r="E1442" s="11" t="str">
        <f t="shared" si="111"/>
        <v>Jun</v>
      </c>
      <c r="F1442" s="9">
        <v>21</v>
      </c>
      <c r="G1442" s="14">
        <f t="shared" si="112"/>
        <v>25010</v>
      </c>
      <c r="H1442" s="11">
        <f t="shared" si="113"/>
        <v>54</v>
      </c>
      <c r="I1442" s="9">
        <v>3</v>
      </c>
      <c r="J1442" s="30">
        <v>12094.48</v>
      </c>
      <c r="K1442" s="9" t="s">
        <v>12</v>
      </c>
      <c r="L1442" s="9" t="s">
        <v>12</v>
      </c>
      <c r="M1442" s="9" t="s">
        <v>41</v>
      </c>
      <c r="N1442" s="11" t="str">
        <f t="shared" si="114"/>
        <v>R1011</v>
      </c>
    </row>
    <row r="1443" spans="1:14" x14ac:dyDescent="0.3">
      <c r="A1443" s="9" t="s">
        <v>1473</v>
      </c>
      <c r="B1443" s="9">
        <v>1968</v>
      </c>
      <c r="C1443" s="13">
        <f t="shared" si="110"/>
        <v>1968</v>
      </c>
      <c r="D1443" s="9" t="s">
        <v>30</v>
      </c>
      <c r="E1443" s="11" t="str">
        <f t="shared" si="111"/>
        <v>Dec</v>
      </c>
      <c r="F1443" s="9">
        <v>9</v>
      </c>
      <c r="G1443" s="14">
        <f t="shared" si="112"/>
        <v>25181</v>
      </c>
      <c r="H1443" s="11">
        <f t="shared" si="113"/>
        <v>54</v>
      </c>
      <c r="I1443" s="9">
        <v>2</v>
      </c>
      <c r="J1443" s="30">
        <v>12096.65</v>
      </c>
      <c r="K1443" s="9" t="s">
        <v>12</v>
      </c>
      <c r="L1443" s="9" t="s">
        <v>16</v>
      </c>
      <c r="M1443" s="9" t="s">
        <v>246</v>
      </c>
      <c r="N1443" s="11" t="str">
        <f t="shared" si="114"/>
        <v>R1024</v>
      </c>
    </row>
    <row r="1444" spans="1:14" x14ac:dyDescent="0.3">
      <c r="A1444" s="9" t="s">
        <v>1474</v>
      </c>
      <c r="B1444" s="9">
        <v>1968</v>
      </c>
      <c r="C1444" s="13">
        <f t="shared" si="110"/>
        <v>1968</v>
      </c>
      <c r="D1444" s="9" t="s">
        <v>36</v>
      </c>
      <c r="E1444" s="11" t="str">
        <f t="shared" si="111"/>
        <v>Oct</v>
      </c>
      <c r="F1444" s="9">
        <v>25</v>
      </c>
      <c r="G1444" s="14">
        <f t="shared" si="112"/>
        <v>25136</v>
      </c>
      <c r="H1444" s="11">
        <f t="shared" si="113"/>
        <v>54</v>
      </c>
      <c r="I1444" s="9">
        <v>3</v>
      </c>
      <c r="J1444" s="30">
        <v>12105.32</v>
      </c>
      <c r="K1444" s="9" t="s">
        <v>12</v>
      </c>
      <c r="L1444" s="9" t="s">
        <v>12</v>
      </c>
      <c r="M1444" s="9" t="s">
        <v>41</v>
      </c>
      <c r="N1444" s="11" t="str">
        <f t="shared" si="114"/>
        <v>R1011</v>
      </c>
    </row>
    <row r="1445" spans="1:14" x14ac:dyDescent="0.3">
      <c r="A1445" s="9" t="s">
        <v>1475</v>
      </c>
      <c r="B1445" s="9">
        <v>1963</v>
      </c>
      <c r="C1445" s="13">
        <f t="shared" si="110"/>
        <v>1963</v>
      </c>
      <c r="D1445" s="9" t="s">
        <v>10</v>
      </c>
      <c r="E1445" s="11" t="str">
        <f t="shared" si="111"/>
        <v>Jul</v>
      </c>
      <c r="F1445" s="9">
        <v>20</v>
      </c>
      <c r="G1445" s="14">
        <f t="shared" si="112"/>
        <v>23212</v>
      </c>
      <c r="H1445" s="11">
        <f t="shared" si="113"/>
        <v>59</v>
      </c>
      <c r="I1445" s="9">
        <v>0</v>
      </c>
      <c r="J1445" s="30">
        <v>12124.99</v>
      </c>
      <c r="K1445" s="9" t="s">
        <v>12</v>
      </c>
      <c r="L1445" s="9" t="s">
        <v>16</v>
      </c>
      <c r="M1445" s="9" t="s">
        <v>23</v>
      </c>
      <c r="N1445" s="11" t="str">
        <f t="shared" si="114"/>
        <v>R1012</v>
      </c>
    </row>
    <row r="1446" spans="1:14" x14ac:dyDescent="0.3">
      <c r="A1446" s="9" t="s">
        <v>1476</v>
      </c>
      <c r="B1446" s="9">
        <v>1963</v>
      </c>
      <c r="C1446" s="13">
        <f t="shared" si="110"/>
        <v>1963</v>
      </c>
      <c r="D1446" s="9" t="s">
        <v>18</v>
      </c>
      <c r="E1446" s="11" t="str">
        <f t="shared" si="111"/>
        <v>Jun</v>
      </c>
      <c r="F1446" s="9">
        <v>4</v>
      </c>
      <c r="G1446" s="14">
        <f t="shared" si="112"/>
        <v>23166</v>
      </c>
      <c r="H1446" s="11">
        <f t="shared" si="113"/>
        <v>60</v>
      </c>
      <c r="I1446" s="9">
        <v>0</v>
      </c>
      <c r="J1446" s="30">
        <v>12129.61</v>
      </c>
      <c r="K1446" s="9" t="s">
        <v>12</v>
      </c>
      <c r="L1446" s="9" t="s">
        <v>16</v>
      </c>
      <c r="M1446" s="9" t="s">
        <v>23</v>
      </c>
      <c r="N1446" s="11" t="str">
        <f t="shared" si="114"/>
        <v>R1012</v>
      </c>
    </row>
    <row r="1447" spans="1:14" x14ac:dyDescent="0.3">
      <c r="A1447" s="9" t="s">
        <v>1477</v>
      </c>
      <c r="B1447" s="9">
        <v>1991</v>
      </c>
      <c r="C1447" s="13">
        <f t="shared" si="110"/>
        <v>1991</v>
      </c>
      <c r="D1447" s="9" t="s">
        <v>15</v>
      </c>
      <c r="E1447" s="11" t="str">
        <f t="shared" si="111"/>
        <v>Nov</v>
      </c>
      <c r="F1447" s="9">
        <v>6</v>
      </c>
      <c r="G1447" s="14">
        <f t="shared" si="112"/>
        <v>33548</v>
      </c>
      <c r="H1447" s="11">
        <f t="shared" si="113"/>
        <v>31</v>
      </c>
      <c r="I1447" s="9">
        <v>3</v>
      </c>
      <c r="J1447" s="30">
        <v>12130.8</v>
      </c>
      <c r="K1447" s="9" t="s">
        <v>12</v>
      </c>
      <c r="L1447" s="9" t="s">
        <v>12</v>
      </c>
      <c r="M1447" s="9" t="s">
        <v>534</v>
      </c>
      <c r="N1447" s="11" t="str">
        <f t="shared" si="114"/>
        <v>R1026</v>
      </c>
    </row>
    <row r="1448" spans="1:14" x14ac:dyDescent="0.3">
      <c r="A1448" s="9" t="s">
        <v>1478</v>
      </c>
      <c r="B1448" s="9">
        <v>1974</v>
      </c>
      <c r="C1448" s="13">
        <f t="shared" si="110"/>
        <v>1974</v>
      </c>
      <c r="D1448" s="9" t="s">
        <v>20</v>
      </c>
      <c r="E1448" s="11" t="str">
        <f t="shared" si="111"/>
        <v>Sep</v>
      </c>
      <c r="F1448" s="9">
        <v>16</v>
      </c>
      <c r="G1448" s="14">
        <f t="shared" si="112"/>
        <v>27288</v>
      </c>
      <c r="H1448" s="11">
        <f t="shared" si="113"/>
        <v>48</v>
      </c>
      <c r="I1448" s="9">
        <v>0</v>
      </c>
      <c r="J1448" s="30">
        <v>12137.6</v>
      </c>
      <c r="K1448" s="9" t="s">
        <v>12</v>
      </c>
      <c r="L1448" s="9" t="s">
        <v>12</v>
      </c>
      <c r="M1448" s="9" t="s">
        <v>23</v>
      </c>
      <c r="N1448" s="11" t="str">
        <f t="shared" si="114"/>
        <v>R1012</v>
      </c>
    </row>
    <row r="1449" spans="1:14" x14ac:dyDescent="0.3">
      <c r="A1449" s="9" t="s">
        <v>1479</v>
      </c>
      <c r="B1449" s="9">
        <v>1962</v>
      </c>
      <c r="C1449" s="13">
        <f t="shared" si="110"/>
        <v>1962</v>
      </c>
      <c r="D1449" s="9" t="s">
        <v>15</v>
      </c>
      <c r="E1449" s="11" t="str">
        <f t="shared" si="111"/>
        <v>Nov</v>
      </c>
      <c r="F1449" s="9">
        <v>4</v>
      </c>
      <c r="G1449" s="14">
        <f t="shared" si="112"/>
        <v>22954</v>
      </c>
      <c r="H1449" s="11">
        <f t="shared" si="113"/>
        <v>60</v>
      </c>
      <c r="I1449" s="9">
        <v>0</v>
      </c>
      <c r="J1449" s="30">
        <v>12142.58</v>
      </c>
      <c r="K1449" s="9" t="s">
        <v>12</v>
      </c>
      <c r="L1449" s="9" t="s">
        <v>11</v>
      </c>
      <c r="M1449" s="9" t="s">
        <v>13</v>
      </c>
      <c r="N1449" s="11" t="str">
        <f t="shared" si="114"/>
        <v>R1013</v>
      </c>
    </row>
    <row r="1450" spans="1:14" x14ac:dyDescent="0.3">
      <c r="A1450" s="9" t="s">
        <v>1480</v>
      </c>
      <c r="B1450" s="9">
        <v>1962</v>
      </c>
      <c r="C1450" s="13">
        <f t="shared" si="110"/>
        <v>1962</v>
      </c>
      <c r="D1450" s="9" t="s">
        <v>20</v>
      </c>
      <c r="E1450" s="11" t="str">
        <f t="shared" si="111"/>
        <v>Sep</v>
      </c>
      <c r="F1450" s="9">
        <v>15</v>
      </c>
      <c r="G1450" s="14">
        <f t="shared" si="112"/>
        <v>22904</v>
      </c>
      <c r="H1450" s="11">
        <f t="shared" si="113"/>
        <v>60</v>
      </c>
      <c r="I1450" s="9">
        <v>0</v>
      </c>
      <c r="J1450" s="30">
        <v>12146.97</v>
      </c>
      <c r="K1450" s="9" t="s">
        <v>12</v>
      </c>
      <c r="L1450" s="9" t="s">
        <v>12</v>
      </c>
      <c r="M1450" s="9" t="s">
        <v>41</v>
      </c>
      <c r="N1450" s="11" t="str">
        <f t="shared" si="114"/>
        <v>R1011</v>
      </c>
    </row>
    <row r="1451" spans="1:14" x14ac:dyDescent="0.3">
      <c r="A1451" s="9" t="s">
        <v>1481</v>
      </c>
      <c r="B1451" s="9">
        <v>1987</v>
      </c>
      <c r="C1451" s="13">
        <f t="shared" si="110"/>
        <v>1987</v>
      </c>
      <c r="D1451" s="9" t="s">
        <v>36</v>
      </c>
      <c r="E1451" s="11" t="str">
        <f t="shared" si="111"/>
        <v>Oct</v>
      </c>
      <c r="F1451" s="9">
        <v>5</v>
      </c>
      <c r="G1451" s="14">
        <f t="shared" si="112"/>
        <v>32055</v>
      </c>
      <c r="H1451" s="11">
        <f t="shared" si="113"/>
        <v>35</v>
      </c>
      <c r="I1451" s="9">
        <v>3</v>
      </c>
      <c r="J1451" s="30">
        <v>12148.2</v>
      </c>
      <c r="K1451" s="9" t="s">
        <v>12</v>
      </c>
      <c r="L1451" s="9" t="s">
        <v>12</v>
      </c>
      <c r="M1451" s="9" t="s">
        <v>23</v>
      </c>
      <c r="N1451" s="11" t="str">
        <f t="shared" si="114"/>
        <v>R1012</v>
      </c>
    </row>
    <row r="1452" spans="1:14" x14ac:dyDescent="0.3">
      <c r="A1452" s="9" t="s">
        <v>1482</v>
      </c>
      <c r="B1452" s="9">
        <v>1991</v>
      </c>
      <c r="C1452" s="13">
        <f t="shared" si="110"/>
        <v>1991</v>
      </c>
      <c r="D1452" s="9" t="s">
        <v>34</v>
      </c>
      <c r="E1452" s="11" t="str">
        <f t="shared" si="111"/>
        <v>Aug</v>
      </c>
      <c r="F1452" s="9">
        <v>29</v>
      </c>
      <c r="G1452" s="14">
        <f t="shared" si="112"/>
        <v>33479</v>
      </c>
      <c r="H1452" s="11">
        <f t="shared" si="113"/>
        <v>31</v>
      </c>
      <c r="I1452" s="9">
        <v>3</v>
      </c>
      <c r="J1452" s="30">
        <v>12198.64</v>
      </c>
      <c r="K1452" s="9" t="s">
        <v>12</v>
      </c>
      <c r="L1452" s="9" t="s">
        <v>12</v>
      </c>
      <c r="M1452" s="9" t="s">
        <v>534</v>
      </c>
      <c r="N1452" s="11" t="str">
        <f t="shared" si="114"/>
        <v>R1026</v>
      </c>
    </row>
    <row r="1453" spans="1:14" x14ac:dyDescent="0.3">
      <c r="A1453" s="9" t="s">
        <v>1483</v>
      </c>
      <c r="B1453" s="9">
        <v>1977</v>
      </c>
      <c r="C1453" s="13">
        <f t="shared" si="110"/>
        <v>1977</v>
      </c>
      <c r="D1453" s="9" t="s">
        <v>34</v>
      </c>
      <c r="E1453" s="11" t="str">
        <f t="shared" si="111"/>
        <v>Aug</v>
      </c>
      <c r="F1453" s="9">
        <v>14</v>
      </c>
      <c r="G1453" s="14">
        <f t="shared" si="112"/>
        <v>28351</v>
      </c>
      <c r="H1453" s="11">
        <f t="shared" si="113"/>
        <v>45</v>
      </c>
      <c r="I1453" s="9">
        <v>2</v>
      </c>
      <c r="J1453" s="30">
        <v>12218.7</v>
      </c>
      <c r="K1453" s="9" t="s">
        <v>12</v>
      </c>
      <c r="L1453" s="9" t="s">
        <v>16</v>
      </c>
      <c r="M1453" s="9" t="s">
        <v>23</v>
      </c>
      <c r="N1453" s="11" t="str">
        <f t="shared" si="114"/>
        <v>R1012</v>
      </c>
    </row>
    <row r="1454" spans="1:14" x14ac:dyDescent="0.3">
      <c r="A1454" s="9" t="s">
        <v>1484</v>
      </c>
      <c r="B1454" s="9">
        <v>1964</v>
      </c>
      <c r="C1454" s="13">
        <f t="shared" si="110"/>
        <v>1964</v>
      </c>
      <c r="D1454" s="9" t="s">
        <v>10</v>
      </c>
      <c r="E1454" s="11" t="str">
        <f t="shared" si="111"/>
        <v>Jul</v>
      </c>
      <c r="F1454" s="9">
        <v>20</v>
      </c>
      <c r="G1454" s="14">
        <f t="shared" si="112"/>
        <v>23578</v>
      </c>
      <c r="H1454" s="11">
        <f t="shared" si="113"/>
        <v>58</v>
      </c>
      <c r="I1454" s="9">
        <v>0</v>
      </c>
      <c r="J1454" s="30">
        <v>12222.9</v>
      </c>
      <c r="K1454" s="9" t="s">
        <v>12</v>
      </c>
      <c r="L1454" s="9" t="s">
        <v>11</v>
      </c>
      <c r="M1454" s="9" t="s">
        <v>23</v>
      </c>
      <c r="N1454" s="11" t="str">
        <f t="shared" si="114"/>
        <v>R1012</v>
      </c>
    </row>
    <row r="1455" spans="1:14" x14ac:dyDescent="0.3">
      <c r="A1455" s="9" t="s">
        <v>1485</v>
      </c>
      <c r="B1455" s="9">
        <v>1964</v>
      </c>
      <c r="C1455" s="13">
        <f t="shared" si="110"/>
        <v>1964</v>
      </c>
      <c r="D1455" s="9" t="s">
        <v>10</v>
      </c>
      <c r="E1455" s="11" t="str">
        <f t="shared" si="111"/>
        <v>Jul</v>
      </c>
      <c r="F1455" s="9">
        <v>2</v>
      </c>
      <c r="G1455" s="14">
        <f t="shared" si="112"/>
        <v>23560</v>
      </c>
      <c r="H1455" s="11">
        <f t="shared" si="113"/>
        <v>58</v>
      </c>
      <c r="I1455" s="9">
        <v>0</v>
      </c>
      <c r="J1455" s="30">
        <v>12224.35</v>
      </c>
      <c r="K1455" s="9" t="s">
        <v>12</v>
      </c>
      <c r="L1455" s="9" t="s">
        <v>16</v>
      </c>
      <c r="M1455" s="9" t="s">
        <v>23</v>
      </c>
      <c r="N1455" s="11" t="str">
        <f t="shared" si="114"/>
        <v>R1012</v>
      </c>
    </row>
    <row r="1456" spans="1:14" x14ac:dyDescent="0.3">
      <c r="A1456" s="9" t="s">
        <v>1486</v>
      </c>
      <c r="B1456" s="9">
        <v>1964</v>
      </c>
      <c r="C1456" s="13">
        <f t="shared" si="110"/>
        <v>1964</v>
      </c>
      <c r="D1456" s="9" t="s">
        <v>18</v>
      </c>
      <c r="E1456" s="11" t="str">
        <f t="shared" si="111"/>
        <v>Jun</v>
      </c>
      <c r="F1456" s="9">
        <v>24</v>
      </c>
      <c r="G1456" s="14">
        <f t="shared" si="112"/>
        <v>23552</v>
      </c>
      <c r="H1456" s="11">
        <f t="shared" si="113"/>
        <v>58</v>
      </c>
      <c r="I1456" s="9">
        <v>0</v>
      </c>
      <c r="J1456" s="30">
        <v>12231.61</v>
      </c>
      <c r="K1456" s="9" t="s">
        <v>12</v>
      </c>
      <c r="L1456" s="9" t="s">
        <v>12</v>
      </c>
      <c r="M1456" s="9" t="s">
        <v>23</v>
      </c>
      <c r="N1456" s="11" t="str">
        <f t="shared" si="114"/>
        <v>R1012</v>
      </c>
    </row>
    <row r="1457" spans="1:14" x14ac:dyDescent="0.3">
      <c r="A1457" s="9" t="s">
        <v>1487</v>
      </c>
      <c r="B1457" s="9">
        <v>1963</v>
      </c>
      <c r="C1457" s="13">
        <f t="shared" si="110"/>
        <v>1963</v>
      </c>
      <c r="D1457" s="9" t="s">
        <v>10</v>
      </c>
      <c r="E1457" s="11" t="str">
        <f t="shared" si="111"/>
        <v>Jul</v>
      </c>
      <c r="F1457" s="9">
        <v>19</v>
      </c>
      <c r="G1457" s="14">
        <f t="shared" si="112"/>
        <v>23211</v>
      </c>
      <c r="H1457" s="11">
        <f t="shared" si="113"/>
        <v>59</v>
      </c>
      <c r="I1457" s="9">
        <v>0</v>
      </c>
      <c r="J1457" s="30">
        <v>12233.83</v>
      </c>
      <c r="K1457" s="9" t="s">
        <v>12</v>
      </c>
      <c r="L1457" s="9" t="s">
        <v>16</v>
      </c>
      <c r="M1457" s="9" t="s">
        <v>41</v>
      </c>
      <c r="N1457" s="11" t="str">
        <f t="shared" si="114"/>
        <v>R1011</v>
      </c>
    </row>
    <row r="1458" spans="1:14" x14ac:dyDescent="0.3">
      <c r="A1458" s="9" t="s">
        <v>1488</v>
      </c>
      <c r="B1458" s="9">
        <v>1964</v>
      </c>
      <c r="C1458" s="13">
        <f t="shared" si="110"/>
        <v>1964</v>
      </c>
      <c r="D1458" s="9" t="s">
        <v>36</v>
      </c>
      <c r="E1458" s="11" t="str">
        <f t="shared" si="111"/>
        <v>Oct</v>
      </c>
      <c r="F1458" s="9">
        <v>15</v>
      </c>
      <c r="G1458" s="14">
        <f t="shared" si="112"/>
        <v>23665</v>
      </c>
      <c r="H1458" s="11">
        <f t="shared" si="113"/>
        <v>58</v>
      </c>
      <c r="I1458" s="9">
        <v>0</v>
      </c>
      <c r="J1458" s="30">
        <v>12235.84</v>
      </c>
      <c r="K1458" s="9" t="s">
        <v>12</v>
      </c>
      <c r="L1458" s="9" t="s">
        <v>12</v>
      </c>
      <c r="M1458" s="9" t="s">
        <v>23</v>
      </c>
      <c r="N1458" s="11" t="str">
        <f t="shared" si="114"/>
        <v>R1012</v>
      </c>
    </row>
    <row r="1459" spans="1:14" x14ac:dyDescent="0.3">
      <c r="A1459" s="9" t="s">
        <v>1489</v>
      </c>
      <c r="B1459" s="9">
        <v>1966</v>
      </c>
      <c r="C1459" s="13">
        <f t="shared" si="110"/>
        <v>1966</v>
      </c>
      <c r="D1459" s="9" t="s">
        <v>10</v>
      </c>
      <c r="E1459" s="11" t="str">
        <f t="shared" si="111"/>
        <v>Jul</v>
      </c>
      <c r="F1459" s="9">
        <v>29</v>
      </c>
      <c r="G1459" s="14">
        <f t="shared" si="112"/>
        <v>24317</v>
      </c>
      <c r="H1459" s="11">
        <f t="shared" si="113"/>
        <v>56</v>
      </c>
      <c r="I1459" s="9">
        <v>0</v>
      </c>
      <c r="J1459" s="30">
        <v>12237.73</v>
      </c>
      <c r="K1459" s="9" t="s">
        <v>12</v>
      </c>
      <c r="L1459" s="9" t="s">
        <v>12</v>
      </c>
      <c r="M1459" s="9" t="s">
        <v>23</v>
      </c>
      <c r="N1459" s="11" t="str">
        <f t="shared" si="114"/>
        <v>R1012</v>
      </c>
    </row>
    <row r="1460" spans="1:14" x14ac:dyDescent="0.3">
      <c r="A1460" s="9" t="s">
        <v>1490</v>
      </c>
      <c r="B1460" s="9">
        <v>1963</v>
      </c>
      <c r="C1460" s="13">
        <f t="shared" si="110"/>
        <v>1963</v>
      </c>
      <c r="D1460" s="9" t="s">
        <v>10</v>
      </c>
      <c r="E1460" s="11" t="str">
        <f t="shared" si="111"/>
        <v>Jul</v>
      </c>
      <c r="F1460" s="9">
        <v>17</v>
      </c>
      <c r="G1460" s="14">
        <f t="shared" si="112"/>
        <v>23209</v>
      </c>
      <c r="H1460" s="11">
        <f t="shared" si="113"/>
        <v>59</v>
      </c>
      <c r="I1460" s="9">
        <v>0</v>
      </c>
      <c r="J1460" s="30">
        <v>12244.53</v>
      </c>
      <c r="K1460" s="9" t="s">
        <v>12</v>
      </c>
      <c r="L1460" s="9" t="s">
        <v>16</v>
      </c>
      <c r="M1460" s="9" t="s">
        <v>13</v>
      </c>
      <c r="N1460" s="11" t="str">
        <f t="shared" si="114"/>
        <v>R1013</v>
      </c>
    </row>
    <row r="1461" spans="1:14" x14ac:dyDescent="0.3">
      <c r="A1461" s="9" t="s">
        <v>1491</v>
      </c>
      <c r="B1461" s="9">
        <v>1974</v>
      </c>
      <c r="C1461" s="13">
        <f t="shared" si="110"/>
        <v>1974</v>
      </c>
      <c r="D1461" s="9" t="s">
        <v>18</v>
      </c>
      <c r="E1461" s="11" t="str">
        <f t="shared" si="111"/>
        <v>Jun</v>
      </c>
      <c r="F1461" s="9">
        <v>23</v>
      </c>
      <c r="G1461" s="14">
        <f t="shared" si="112"/>
        <v>27203</v>
      </c>
      <c r="H1461" s="11">
        <f t="shared" si="113"/>
        <v>48</v>
      </c>
      <c r="I1461" s="9">
        <v>0</v>
      </c>
      <c r="J1461" s="30">
        <v>12245.17</v>
      </c>
      <c r="K1461" s="9" t="s">
        <v>12</v>
      </c>
      <c r="L1461" s="9" t="s">
        <v>16</v>
      </c>
      <c r="M1461" s="9" t="s">
        <v>23</v>
      </c>
      <c r="N1461" s="11" t="str">
        <f t="shared" si="114"/>
        <v>R1012</v>
      </c>
    </row>
    <row r="1462" spans="1:14" x14ac:dyDescent="0.3">
      <c r="A1462" s="9" t="s">
        <v>1492</v>
      </c>
      <c r="B1462" s="9">
        <v>1989</v>
      </c>
      <c r="C1462" s="13">
        <f t="shared" si="110"/>
        <v>1989</v>
      </c>
      <c r="D1462" s="9" t="s">
        <v>15</v>
      </c>
      <c r="E1462" s="11" t="str">
        <f t="shared" si="111"/>
        <v>Nov</v>
      </c>
      <c r="F1462" s="9">
        <v>23</v>
      </c>
      <c r="G1462" s="14">
        <f t="shared" si="112"/>
        <v>32835</v>
      </c>
      <c r="H1462" s="11">
        <f t="shared" si="113"/>
        <v>33</v>
      </c>
      <c r="I1462" s="9">
        <v>3</v>
      </c>
      <c r="J1462" s="30">
        <v>12254.44</v>
      </c>
      <c r="K1462" s="9" t="s">
        <v>12</v>
      </c>
      <c r="L1462" s="9" t="s">
        <v>12</v>
      </c>
      <c r="M1462" s="9" t="s">
        <v>534</v>
      </c>
      <c r="N1462" s="11" t="str">
        <f t="shared" si="114"/>
        <v>R1026</v>
      </c>
    </row>
    <row r="1463" spans="1:14" x14ac:dyDescent="0.3">
      <c r="A1463" s="9" t="s">
        <v>1493</v>
      </c>
      <c r="B1463" s="9">
        <v>1986</v>
      </c>
      <c r="C1463" s="13">
        <f t="shared" si="110"/>
        <v>1986</v>
      </c>
      <c r="D1463" s="9" t="s">
        <v>34</v>
      </c>
      <c r="E1463" s="11" t="str">
        <f t="shared" si="111"/>
        <v>Aug</v>
      </c>
      <c r="F1463" s="9">
        <v>13</v>
      </c>
      <c r="G1463" s="14">
        <f t="shared" si="112"/>
        <v>31637</v>
      </c>
      <c r="H1463" s="11">
        <f t="shared" si="113"/>
        <v>36</v>
      </c>
      <c r="I1463" s="9">
        <v>3</v>
      </c>
      <c r="J1463" s="30">
        <v>12255.04</v>
      </c>
      <c r="K1463" s="9" t="s">
        <v>12</v>
      </c>
      <c r="L1463" s="9" t="s">
        <v>11</v>
      </c>
      <c r="M1463" s="9" t="s">
        <v>534</v>
      </c>
      <c r="N1463" s="11" t="str">
        <f t="shared" si="114"/>
        <v>R1026</v>
      </c>
    </row>
    <row r="1464" spans="1:14" x14ac:dyDescent="0.3">
      <c r="A1464" s="9" t="s">
        <v>1494</v>
      </c>
      <c r="B1464" s="9">
        <v>1966</v>
      </c>
      <c r="C1464" s="13">
        <f t="shared" si="110"/>
        <v>1966</v>
      </c>
      <c r="D1464" s="9" t="s">
        <v>30</v>
      </c>
      <c r="E1464" s="11" t="str">
        <f t="shared" si="111"/>
        <v>Dec</v>
      </c>
      <c r="F1464" s="9">
        <v>6</v>
      </c>
      <c r="G1464" s="14">
        <f t="shared" si="112"/>
        <v>24447</v>
      </c>
      <c r="H1464" s="11">
        <f t="shared" si="113"/>
        <v>56</v>
      </c>
      <c r="I1464" s="9">
        <v>2</v>
      </c>
      <c r="J1464" s="30">
        <v>12265.51</v>
      </c>
      <c r="K1464" s="9" t="s">
        <v>12</v>
      </c>
      <c r="L1464" s="9" t="s">
        <v>12</v>
      </c>
      <c r="M1464" s="9" t="s">
        <v>13</v>
      </c>
      <c r="N1464" s="11" t="str">
        <f t="shared" si="114"/>
        <v>R1013</v>
      </c>
    </row>
    <row r="1465" spans="1:14" x14ac:dyDescent="0.3">
      <c r="A1465" s="9" t="s">
        <v>1495</v>
      </c>
      <c r="B1465" s="9">
        <v>1967</v>
      </c>
      <c r="C1465" s="13">
        <f t="shared" si="110"/>
        <v>1967</v>
      </c>
      <c r="D1465" s="9" t="s">
        <v>30</v>
      </c>
      <c r="E1465" s="11" t="str">
        <f t="shared" si="111"/>
        <v>Dec</v>
      </c>
      <c r="F1465" s="9">
        <v>30</v>
      </c>
      <c r="G1465" s="14">
        <f t="shared" si="112"/>
        <v>24836</v>
      </c>
      <c r="H1465" s="11">
        <f t="shared" si="113"/>
        <v>55</v>
      </c>
      <c r="I1465" s="9">
        <v>2</v>
      </c>
      <c r="J1465" s="30">
        <v>12268.63</v>
      </c>
      <c r="K1465" s="9" t="s">
        <v>12</v>
      </c>
      <c r="L1465" s="9" t="s">
        <v>16</v>
      </c>
      <c r="M1465" s="9" t="s">
        <v>23</v>
      </c>
      <c r="N1465" s="11" t="str">
        <f t="shared" si="114"/>
        <v>R1012</v>
      </c>
    </row>
    <row r="1466" spans="1:14" x14ac:dyDescent="0.3">
      <c r="A1466" s="9" t="s">
        <v>1496</v>
      </c>
      <c r="B1466" s="9">
        <v>1967</v>
      </c>
      <c r="C1466" s="13">
        <f t="shared" si="110"/>
        <v>1967</v>
      </c>
      <c r="D1466" s="9" t="s">
        <v>34</v>
      </c>
      <c r="E1466" s="11" t="str">
        <f t="shared" si="111"/>
        <v>Aug</v>
      </c>
      <c r="F1466" s="9">
        <v>28</v>
      </c>
      <c r="G1466" s="14">
        <f t="shared" si="112"/>
        <v>24712</v>
      </c>
      <c r="H1466" s="11">
        <f t="shared" si="113"/>
        <v>55</v>
      </c>
      <c r="I1466" s="9">
        <v>2</v>
      </c>
      <c r="J1466" s="30">
        <v>12269.69</v>
      </c>
      <c r="K1466" s="9" t="s">
        <v>12</v>
      </c>
      <c r="L1466" s="9" t="s">
        <v>11</v>
      </c>
      <c r="M1466" s="9" t="s">
        <v>23</v>
      </c>
      <c r="N1466" s="11" t="str">
        <f t="shared" si="114"/>
        <v>R1012</v>
      </c>
    </row>
    <row r="1467" spans="1:14" x14ac:dyDescent="0.3">
      <c r="A1467" s="9" t="s">
        <v>1497</v>
      </c>
      <c r="B1467" s="9">
        <v>1966</v>
      </c>
      <c r="C1467" s="13">
        <f t="shared" si="110"/>
        <v>1966</v>
      </c>
      <c r="D1467" s="9" t="s">
        <v>15</v>
      </c>
      <c r="E1467" s="11" t="str">
        <f t="shared" si="111"/>
        <v>Nov</v>
      </c>
      <c r="F1467" s="9">
        <v>16</v>
      </c>
      <c r="G1467" s="14">
        <f t="shared" si="112"/>
        <v>24427</v>
      </c>
      <c r="H1467" s="11">
        <f t="shared" si="113"/>
        <v>56</v>
      </c>
      <c r="I1467" s="9">
        <v>0</v>
      </c>
      <c r="J1467" s="30">
        <v>12282.03</v>
      </c>
      <c r="K1467" s="9" t="s">
        <v>12</v>
      </c>
      <c r="L1467" s="9" t="s">
        <v>16</v>
      </c>
      <c r="M1467" s="9" t="s">
        <v>199</v>
      </c>
      <c r="N1467" s="11" t="str">
        <f t="shared" si="114"/>
        <v>R1025</v>
      </c>
    </row>
    <row r="1468" spans="1:14" x14ac:dyDescent="0.3">
      <c r="A1468" s="9" t="s">
        <v>1498</v>
      </c>
      <c r="B1468" s="9">
        <v>1990</v>
      </c>
      <c r="C1468" s="13">
        <f t="shared" si="110"/>
        <v>1990</v>
      </c>
      <c r="D1468" s="9" t="s">
        <v>36</v>
      </c>
      <c r="E1468" s="11" t="str">
        <f t="shared" si="111"/>
        <v>Oct</v>
      </c>
      <c r="F1468" s="9">
        <v>29</v>
      </c>
      <c r="G1468" s="14">
        <f t="shared" si="112"/>
        <v>33175</v>
      </c>
      <c r="H1468" s="11">
        <f t="shared" si="113"/>
        <v>32</v>
      </c>
      <c r="I1468" s="9">
        <v>3</v>
      </c>
      <c r="J1468" s="30">
        <v>12282.38</v>
      </c>
      <c r="K1468" s="9" t="s">
        <v>12</v>
      </c>
      <c r="L1468" s="9" t="s">
        <v>16</v>
      </c>
      <c r="M1468" s="9" t="s">
        <v>41</v>
      </c>
      <c r="N1468" s="11" t="str">
        <f t="shared" si="114"/>
        <v>R1011</v>
      </c>
    </row>
    <row r="1469" spans="1:14" x14ac:dyDescent="0.3">
      <c r="A1469" s="9" t="s">
        <v>1499</v>
      </c>
      <c r="B1469" s="9">
        <v>1963</v>
      </c>
      <c r="C1469" s="13">
        <f t="shared" si="110"/>
        <v>1963</v>
      </c>
      <c r="D1469" s="9" t="s">
        <v>36</v>
      </c>
      <c r="E1469" s="11" t="str">
        <f t="shared" si="111"/>
        <v>Oct</v>
      </c>
      <c r="F1469" s="9">
        <v>28</v>
      </c>
      <c r="G1469" s="14">
        <f t="shared" si="112"/>
        <v>23312</v>
      </c>
      <c r="H1469" s="11">
        <f t="shared" si="113"/>
        <v>59</v>
      </c>
      <c r="I1469" s="9">
        <v>0</v>
      </c>
      <c r="J1469" s="30">
        <v>12299.59</v>
      </c>
      <c r="K1469" s="9" t="s">
        <v>12</v>
      </c>
      <c r="L1469" s="9" t="s">
        <v>16</v>
      </c>
      <c r="M1469" s="9" t="s">
        <v>199</v>
      </c>
      <c r="N1469" s="11" t="str">
        <f t="shared" si="114"/>
        <v>R1025</v>
      </c>
    </row>
    <row r="1470" spans="1:14" x14ac:dyDescent="0.3">
      <c r="A1470" s="9" t="s">
        <v>1500</v>
      </c>
      <c r="B1470" s="9">
        <v>1963</v>
      </c>
      <c r="C1470" s="13">
        <f t="shared" si="110"/>
        <v>1963</v>
      </c>
      <c r="D1470" s="9" t="s">
        <v>34</v>
      </c>
      <c r="E1470" s="11" t="str">
        <f t="shared" si="111"/>
        <v>Aug</v>
      </c>
      <c r="F1470" s="9">
        <v>29</v>
      </c>
      <c r="G1470" s="14">
        <f t="shared" si="112"/>
        <v>23252</v>
      </c>
      <c r="H1470" s="11">
        <f t="shared" si="113"/>
        <v>59</v>
      </c>
      <c r="I1470" s="9">
        <v>0</v>
      </c>
      <c r="J1470" s="30">
        <v>12323.94</v>
      </c>
      <c r="K1470" s="9" t="s">
        <v>12</v>
      </c>
      <c r="L1470" s="9" t="s">
        <v>12</v>
      </c>
      <c r="M1470" s="9" t="s">
        <v>355</v>
      </c>
      <c r="N1470" s="11" t="str">
        <f t="shared" si="114"/>
        <v>R1017</v>
      </c>
    </row>
    <row r="1471" spans="1:14" x14ac:dyDescent="0.3">
      <c r="A1471" s="9" t="s">
        <v>1501</v>
      </c>
      <c r="B1471" s="9">
        <v>1963</v>
      </c>
      <c r="C1471" s="13">
        <f t="shared" si="110"/>
        <v>1963</v>
      </c>
      <c r="D1471" s="9" t="s">
        <v>34</v>
      </c>
      <c r="E1471" s="11" t="str">
        <f t="shared" si="111"/>
        <v>Aug</v>
      </c>
      <c r="F1471" s="9">
        <v>2</v>
      </c>
      <c r="G1471" s="14">
        <f t="shared" si="112"/>
        <v>23225</v>
      </c>
      <c r="H1471" s="11">
        <f t="shared" si="113"/>
        <v>59</v>
      </c>
      <c r="I1471" s="9">
        <v>1</v>
      </c>
      <c r="J1471" s="30">
        <v>12333.83</v>
      </c>
      <c r="K1471" s="9" t="s">
        <v>12</v>
      </c>
      <c r="L1471" s="9" t="s">
        <v>11</v>
      </c>
      <c r="M1471" s="9" t="s">
        <v>41</v>
      </c>
      <c r="N1471" s="11" t="str">
        <f t="shared" si="114"/>
        <v>R1011</v>
      </c>
    </row>
    <row r="1472" spans="1:14" x14ac:dyDescent="0.3">
      <c r="A1472" s="9" t="s">
        <v>1502</v>
      </c>
      <c r="B1472" s="9">
        <v>1963</v>
      </c>
      <c r="C1472" s="13">
        <f t="shared" si="110"/>
        <v>1963</v>
      </c>
      <c r="D1472" s="9" t="s">
        <v>20</v>
      </c>
      <c r="E1472" s="11" t="str">
        <f t="shared" si="111"/>
        <v>Sep</v>
      </c>
      <c r="F1472" s="9">
        <v>22</v>
      </c>
      <c r="G1472" s="14">
        <f t="shared" si="112"/>
        <v>23276</v>
      </c>
      <c r="H1472" s="11">
        <f t="shared" si="113"/>
        <v>59</v>
      </c>
      <c r="I1472" s="9">
        <v>1</v>
      </c>
      <c r="J1472" s="30">
        <v>12347.17</v>
      </c>
      <c r="K1472" s="9" t="s">
        <v>12</v>
      </c>
      <c r="L1472" s="9" t="s">
        <v>12</v>
      </c>
      <c r="M1472" s="9" t="s">
        <v>41</v>
      </c>
      <c r="N1472" s="11" t="str">
        <f t="shared" si="114"/>
        <v>R1011</v>
      </c>
    </row>
    <row r="1473" spans="1:14" x14ac:dyDescent="0.3">
      <c r="A1473" s="9" t="s">
        <v>1503</v>
      </c>
      <c r="B1473" s="9">
        <v>1966</v>
      </c>
      <c r="C1473" s="13">
        <f t="shared" si="110"/>
        <v>1966</v>
      </c>
      <c r="D1473" s="9" t="s">
        <v>30</v>
      </c>
      <c r="E1473" s="11" t="str">
        <f t="shared" si="111"/>
        <v>Dec</v>
      </c>
      <c r="F1473" s="9">
        <v>29</v>
      </c>
      <c r="G1473" s="14">
        <f t="shared" si="112"/>
        <v>24470</v>
      </c>
      <c r="H1473" s="11">
        <f t="shared" si="113"/>
        <v>56</v>
      </c>
      <c r="I1473" s="9">
        <v>3</v>
      </c>
      <c r="J1473" s="30">
        <v>12363.55</v>
      </c>
      <c r="K1473" s="9" t="s">
        <v>12</v>
      </c>
      <c r="L1473" s="9" t="s">
        <v>12</v>
      </c>
      <c r="M1473" s="9" t="s">
        <v>41</v>
      </c>
      <c r="N1473" s="11" t="str">
        <f t="shared" si="114"/>
        <v>R1011</v>
      </c>
    </row>
    <row r="1474" spans="1:14" x14ac:dyDescent="0.3">
      <c r="A1474" s="9" t="s">
        <v>1504</v>
      </c>
      <c r="B1474" s="9">
        <v>1962</v>
      </c>
      <c r="C1474" s="13">
        <f t="shared" si="110"/>
        <v>1962</v>
      </c>
      <c r="D1474" s="9" t="s">
        <v>20</v>
      </c>
      <c r="E1474" s="11" t="str">
        <f t="shared" si="111"/>
        <v>Sep</v>
      </c>
      <c r="F1474" s="9">
        <v>26</v>
      </c>
      <c r="G1474" s="14">
        <f t="shared" si="112"/>
        <v>22915</v>
      </c>
      <c r="H1474" s="11">
        <f t="shared" si="113"/>
        <v>60</v>
      </c>
      <c r="I1474" s="9">
        <v>0</v>
      </c>
      <c r="J1474" s="30">
        <v>12369.89</v>
      </c>
      <c r="K1474" s="9" t="s">
        <v>12</v>
      </c>
      <c r="L1474" s="9" t="s">
        <v>11</v>
      </c>
      <c r="M1474" s="9" t="s">
        <v>246</v>
      </c>
      <c r="N1474" s="11" t="str">
        <f t="shared" si="114"/>
        <v>R1024</v>
      </c>
    </row>
    <row r="1475" spans="1:14" x14ac:dyDescent="0.3">
      <c r="A1475" s="9" t="s">
        <v>1505</v>
      </c>
      <c r="B1475" s="9">
        <v>1989</v>
      </c>
      <c r="C1475" s="13">
        <f t="shared" ref="C1475:C1538" si="115">ROUND(IF(ISBLANK(B1475),AVERAGE($B$2:$B$2344),B1475),0)</f>
        <v>1989</v>
      </c>
      <c r="D1475" s="9" t="s">
        <v>30</v>
      </c>
      <c r="E1475" s="11" t="str">
        <f t="shared" ref="E1475:E1538" si="116">IF(ISBLANK(D1475),"Sep",D1475)</f>
        <v>Dec</v>
      </c>
      <c r="F1475" s="9">
        <v>29</v>
      </c>
      <c r="G1475" s="14">
        <f t="shared" ref="G1475:G1538" si="117">DATEVALUE(F1475&amp;"-"&amp;E1475&amp;"-"&amp;C1475)</f>
        <v>32871</v>
      </c>
      <c r="H1475" s="11">
        <f t="shared" ref="H1475:H1538" si="118">DATEDIF(G1475,"08-06-2023","y")</f>
        <v>33</v>
      </c>
      <c r="I1475" s="9">
        <v>0</v>
      </c>
      <c r="J1475" s="30">
        <v>12404.88</v>
      </c>
      <c r="K1475" s="9" t="s">
        <v>12</v>
      </c>
      <c r="L1475" s="9" t="s">
        <v>12</v>
      </c>
      <c r="M1475" s="9" t="s">
        <v>167</v>
      </c>
      <c r="N1475" s="11" t="str">
        <f t="shared" ref="N1475:N1538" si="119">IF(ISBLANK(M1475),"Unknown",M1475)</f>
        <v>R1016</v>
      </c>
    </row>
    <row r="1476" spans="1:14" x14ac:dyDescent="0.3">
      <c r="A1476" s="9" t="s">
        <v>1506</v>
      </c>
      <c r="B1476" s="9">
        <v>1972</v>
      </c>
      <c r="C1476" s="13">
        <f t="shared" si="115"/>
        <v>1972</v>
      </c>
      <c r="D1476" s="9" t="s">
        <v>34</v>
      </c>
      <c r="E1476" s="11" t="str">
        <f t="shared" si="116"/>
        <v>Aug</v>
      </c>
      <c r="F1476" s="9">
        <v>21</v>
      </c>
      <c r="G1476" s="14">
        <f t="shared" si="117"/>
        <v>26532</v>
      </c>
      <c r="H1476" s="11">
        <f t="shared" si="118"/>
        <v>50</v>
      </c>
      <c r="I1476" s="9">
        <v>0</v>
      </c>
      <c r="J1476" s="30">
        <v>12407.3</v>
      </c>
      <c r="K1476" s="9" t="s">
        <v>12</v>
      </c>
      <c r="L1476" s="9" t="s">
        <v>11</v>
      </c>
      <c r="M1476" s="9" t="s">
        <v>299</v>
      </c>
      <c r="N1476" s="11" t="str">
        <f t="shared" si="119"/>
        <v>R1021</v>
      </c>
    </row>
    <row r="1477" spans="1:14" x14ac:dyDescent="0.3">
      <c r="A1477" s="9" t="s">
        <v>1507</v>
      </c>
      <c r="B1477" s="9">
        <v>1979</v>
      </c>
      <c r="C1477" s="13">
        <f t="shared" si="115"/>
        <v>1979</v>
      </c>
      <c r="D1477" s="9" t="s">
        <v>10</v>
      </c>
      <c r="E1477" s="11" t="str">
        <f t="shared" si="116"/>
        <v>Jul</v>
      </c>
      <c r="F1477" s="9">
        <v>14</v>
      </c>
      <c r="G1477" s="14">
        <f t="shared" si="117"/>
        <v>29050</v>
      </c>
      <c r="H1477" s="11">
        <f t="shared" si="118"/>
        <v>43</v>
      </c>
      <c r="I1477" s="9">
        <v>2</v>
      </c>
      <c r="J1477" s="30">
        <v>12408.29</v>
      </c>
      <c r="K1477" s="9" t="s">
        <v>12</v>
      </c>
      <c r="L1477" s="9" t="s">
        <v>16</v>
      </c>
      <c r="M1477" s="9" t="s">
        <v>631</v>
      </c>
      <c r="N1477" s="11" t="str">
        <f t="shared" si="119"/>
        <v>R1022</v>
      </c>
    </row>
    <row r="1478" spans="1:14" x14ac:dyDescent="0.3">
      <c r="A1478" s="9" t="s">
        <v>1508</v>
      </c>
      <c r="B1478" s="9">
        <v>1964</v>
      </c>
      <c r="C1478" s="13">
        <f t="shared" si="115"/>
        <v>1964</v>
      </c>
      <c r="D1478" s="9" t="s">
        <v>34</v>
      </c>
      <c r="E1478" s="11" t="str">
        <f t="shared" si="116"/>
        <v>Aug</v>
      </c>
      <c r="F1478" s="9">
        <v>4</v>
      </c>
      <c r="G1478" s="14">
        <f t="shared" si="117"/>
        <v>23593</v>
      </c>
      <c r="H1478" s="11">
        <f t="shared" si="118"/>
        <v>58</v>
      </c>
      <c r="I1478" s="9">
        <v>0</v>
      </c>
      <c r="J1478" s="30">
        <v>12430.95</v>
      </c>
      <c r="K1478" s="9" t="s">
        <v>12</v>
      </c>
      <c r="L1478" s="9" t="s">
        <v>12</v>
      </c>
      <c r="M1478" s="9" t="s">
        <v>246</v>
      </c>
      <c r="N1478" s="11" t="str">
        <f t="shared" si="119"/>
        <v>R1024</v>
      </c>
    </row>
    <row r="1479" spans="1:14" x14ac:dyDescent="0.3">
      <c r="A1479" s="9" t="s">
        <v>1509</v>
      </c>
      <c r="B1479" s="9">
        <v>1995</v>
      </c>
      <c r="C1479" s="13">
        <f t="shared" si="115"/>
        <v>1995</v>
      </c>
      <c r="D1479" s="9" t="s">
        <v>34</v>
      </c>
      <c r="E1479" s="11" t="str">
        <f t="shared" si="116"/>
        <v>Aug</v>
      </c>
      <c r="F1479" s="9">
        <v>9</v>
      </c>
      <c r="G1479" s="14">
        <f t="shared" si="117"/>
        <v>34920</v>
      </c>
      <c r="H1479" s="11">
        <f t="shared" si="118"/>
        <v>27</v>
      </c>
      <c r="I1479" s="9">
        <v>0</v>
      </c>
      <c r="J1479" s="30">
        <v>12452.25</v>
      </c>
      <c r="K1479" s="9" t="s">
        <v>12</v>
      </c>
      <c r="L1479" s="9" t="s">
        <v>12</v>
      </c>
      <c r="M1479" s="9" t="s">
        <v>23</v>
      </c>
      <c r="N1479" s="11" t="str">
        <f t="shared" si="119"/>
        <v>R1012</v>
      </c>
    </row>
    <row r="1480" spans="1:14" x14ac:dyDescent="0.3">
      <c r="A1480" s="9" t="s">
        <v>1510</v>
      </c>
      <c r="B1480" s="9">
        <v>1968</v>
      </c>
      <c r="C1480" s="13">
        <f t="shared" si="115"/>
        <v>1968</v>
      </c>
      <c r="D1480" s="9" t="s">
        <v>15</v>
      </c>
      <c r="E1480" s="11" t="str">
        <f t="shared" si="116"/>
        <v>Nov</v>
      </c>
      <c r="F1480" s="9">
        <v>26</v>
      </c>
      <c r="G1480" s="14">
        <f t="shared" si="117"/>
        <v>25168</v>
      </c>
      <c r="H1480" s="11">
        <f t="shared" si="118"/>
        <v>54</v>
      </c>
      <c r="I1480" s="9">
        <v>3</v>
      </c>
      <c r="J1480" s="30">
        <v>12475.35</v>
      </c>
      <c r="K1480" s="9" t="s">
        <v>12</v>
      </c>
      <c r="L1480" s="9" t="s">
        <v>16</v>
      </c>
      <c r="M1480" s="9" t="s">
        <v>23</v>
      </c>
      <c r="N1480" s="11" t="str">
        <f t="shared" si="119"/>
        <v>R1012</v>
      </c>
    </row>
    <row r="1481" spans="1:14" x14ac:dyDescent="0.3">
      <c r="A1481" s="9" t="s">
        <v>1511</v>
      </c>
      <c r="B1481" s="9">
        <v>1968</v>
      </c>
      <c r="C1481" s="13">
        <f t="shared" si="115"/>
        <v>1968</v>
      </c>
      <c r="D1481" s="9" t="s">
        <v>15</v>
      </c>
      <c r="E1481" s="11" t="str">
        <f t="shared" si="116"/>
        <v>Nov</v>
      </c>
      <c r="F1481" s="9">
        <v>12</v>
      </c>
      <c r="G1481" s="14">
        <f t="shared" si="117"/>
        <v>25154</v>
      </c>
      <c r="H1481" s="11">
        <f t="shared" si="118"/>
        <v>54</v>
      </c>
      <c r="I1481" s="9">
        <v>3</v>
      </c>
      <c r="J1481" s="30">
        <v>12479.71</v>
      </c>
      <c r="K1481" s="9" t="s">
        <v>12</v>
      </c>
      <c r="L1481" s="9" t="s">
        <v>12</v>
      </c>
      <c r="M1481" s="9" t="s">
        <v>23</v>
      </c>
      <c r="N1481" s="11" t="str">
        <f t="shared" si="119"/>
        <v>R1012</v>
      </c>
    </row>
    <row r="1482" spans="1:14" x14ac:dyDescent="0.3">
      <c r="A1482" s="9" t="s">
        <v>1512</v>
      </c>
      <c r="B1482" s="9">
        <v>1967</v>
      </c>
      <c r="C1482" s="13">
        <f t="shared" si="115"/>
        <v>1967</v>
      </c>
      <c r="D1482" s="9" t="s">
        <v>20</v>
      </c>
      <c r="E1482" s="11" t="str">
        <f t="shared" si="116"/>
        <v>Sep</v>
      </c>
      <c r="F1482" s="9">
        <v>1</v>
      </c>
      <c r="G1482" s="14">
        <f t="shared" si="117"/>
        <v>24716</v>
      </c>
      <c r="H1482" s="11">
        <f t="shared" si="118"/>
        <v>55</v>
      </c>
      <c r="I1482" s="9">
        <v>3</v>
      </c>
      <c r="J1482" s="30">
        <v>12485.8</v>
      </c>
      <c r="K1482" s="9" t="s">
        <v>12</v>
      </c>
      <c r="L1482" s="9" t="s">
        <v>12</v>
      </c>
      <c r="M1482" s="9" t="s">
        <v>13</v>
      </c>
      <c r="N1482" s="11" t="str">
        <f t="shared" si="119"/>
        <v>R1013</v>
      </c>
    </row>
    <row r="1483" spans="1:14" x14ac:dyDescent="0.3">
      <c r="A1483" s="9" t="s">
        <v>1513</v>
      </c>
      <c r="B1483" s="9">
        <v>1968</v>
      </c>
      <c r="C1483" s="13">
        <f t="shared" si="115"/>
        <v>1968</v>
      </c>
      <c r="D1483" s="9" t="s">
        <v>30</v>
      </c>
      <c r="E1483" s="11" t="str">
        <f t="shared" si="116"/>
        <v>Dec</v>
      </c>
      <c r="F1483" s="9">
        <v>3</v>
      </c>
      <c r="G1483" s="14">
        <f t="shared" si="117"/>
        <v>25175</v>
      </c>
      <c r="H1483" s="11">
        <f t="shared" si="118"/>
        <v>54</v>
      </c>
      <c r="I1483" s="9">
        <v>3</v>
      </c>
      <c r="J1483" s="30">
        <v>12495.29</v>
      </c>
      <c r="K1483" s="9" t="s">
        <v>12</v>
      </c>
      <c r="L1483" s="9" t="s">
        <v>12</v>
      </c>
      <c r="M1483" s="9" t="s">
        <v>23</v>
      </c>
      <c r="N1483" s="11" t="str">
        <f t="shared" si="119"/>
        <v>R1012</v>
      </c>
    </row>
    <row r="1484" spans="1:14" x14ac:dyDescent="0.3">
      <c r="A1484" s="9" t="s">
        <v>1514</v>
      </c>
      <c r="B1484" s="9">
        <v>1966</v>
      </c>
      <c r="C1484" s="13">
        <f t="shared" si="115"/>
        <v>1966</v>
      </c>
      <c r="D1484" s="9" t="s">
        <v>10</v>
      </c>
      <c r="E1484" s="11" t="str">
        <f t="shared" si="116"/>
        <v>Jul</v>
      </c>
      <c r="F1484" s="9">
        <v>12</v>
      </c>
      <c r="G1484" s="14">
        <f t="shared" si="117"/>
        <v>24300</v>
      </c>
      <c r="H1484" s="11">
        <f t="shared" si="118"/>
        <v>56</v>
      </c>
      <c r="I1484" s="9">
        <v>0</v>
      </c>
      <c r="J1484" s="30">
        <v>12499.88</v>
      </c>
      <c r="K1484" s="9" t="s">
        <v>12</v>
      </c>
      <c r="L1484" s="9" t="s">
        <v>11</v>
      </c>
      <c r="M1484" s="9" t="s">
        <v>23</v>
      </c>
      <c r="N1484" s="11" t="str">
        <f t="shared" si="119"/>
        <v>R1012</v>
      </c>
    </row>
    <row r="1485" spans="1:14" x14ac:dyDescent="0.3">
      <c r="A1485" s="9" t="s">
        <v>1515</v>
      </c>
      <c r="B1485" s="9">
        <v>1962</v>
      </c>
      <c r="C1485" s="13">
        <f t="shared" si="115"/>
        <v>1962</v>
      </c>
      <c r="D1485" s="9" t="s">
        <v>36</v>
      </c>
      <c r="E1485" s="11" t="str">
        <f t="shared" si="116"/>
        <v>Oct</v>
      </c>
      <c r="F1485" s="9">
        <v>16</v>
      </c>
      <c r="G1485" s="14">
        <f t="shared" si="117"/>
        <v>22935</v>
      </c>
      <c r="H1485" s="11">
        <f t="shared" si="118"/>
        <v>60</v>
      </c>
      <c r="I1485" s="9">
        <v>0</v>
      </c>
      <c r="J1485" s="30">
        <v>12523.6</v>
      </c>
      <c r="K1485" s="9" t="s">
        <v>12</v>
      </c>
      <c r="L1485" s="9" t="s">
        <v>12</v>
      </c>
      <c r="M1485" s="9" t="s">
        <v>23</v>
      </c>
      <c r="N1485" s="11" t="str">
        <f t="shared" si="119"/>
        <v>R1012</v>
      </c>
    </row>
    <row r="1486" spans="1:14" x14ac:dyDescent="0.3">
      <c r="A1486" s="9" t="s">
        <v>1516</v>
      </c>
      <c r="B1486" s="9">
        <v>1961</v>
      </c>
      <c r="C1486" s="13">
        <f t="shared" si="115"/>
        <v>1961</v>
      </c>
      <c r="D1486" s="9" t="s">
        <v>15</v>
      </c>
      <c r="E1486" s="11" t="str">
        <f t="shared" si="116"/>
        <v>Nov</v>
      </c>
      <c r="F1486" s="9">
        <v>28</v>
      </c>
      <c r="G1486" s="14">
        <f t="shared" si="117"/>
        <v>22613</v>
      </c>
      <c r="H1486" s="11">
        <f t="shared" si="118"/>
        <v>61</v>
      </c>
      <c r="I1486" s="9">
        <v>0</v>
      </c>
      <c r="J1486" s="30">
        <v>12557.61</v>
      </c>
      <c r="K1486" s="9" t="s">
        <v>12</v>
      </c>
      <c r="L1486" s="9" t="s">
        <v>12</v>
      </c>
      <c r="M1486" s="9" t="s">
        <v>13</v>
      </c>
      <c r="N1486" s="11" t="str">
        <f t="shared" si="119"/>
        <v>R1013</v>
      </c>
    </row>
    <row r="1487" spans="1:14" x14ac:dyDescent="0.3">
      <c r="A1487" s="9" t="s">
        <v>1517</v>
      </c>
      <c r="B1487" s="9">
        <v>1961</v>
      </c>
      <c r="C1487" s="13">
        <f t="shared" si="115"/>
        <v>1961</v>
      </c>
      <c r="D1487" s="9" t="s">
        <v>15</v>
      </c>
      <c r="E1487" s="11" t="str">
        <f t="shared" si="116"/>
        <v>Nov</v>
      </c>
      <c r="F1487" s="9">
        <v>28</v>
      </c>
      <c r="G1487" s="14">
        <f t="shared" si="117"/>
        <v>22613</v>
      </c>
      <c r="H1487" s="11">
        <f t="shared" si="118"/>
        <v>61</v>
      </c>
      <c r="I1487" s="9">
        <v>0</v>
      </c>
      <c r="J1487" s="30">
        <v>12574.05</v>
      </c>
      <c r="K1487" s="9" t="s">
        <v>12</v>
      </c>
      <c r="L1487" s="9" t="s">
        <v>16</v>
      </c>
      <c r="M1487" s="9" t="s">
        <v>41</v>
      </c>
      <c r="N1487" s="11" t="str">
        <f t="shared" si="119"/>
        <v>R1011</v>
      </c>
    </row>
    <row r="1488" spans="1:14" x14ac:dyDescent="0.3">
      <c r="A1488" s="9" t="s">
        <v>1518</v>
      </c>
      <c r="B1488" s="9">
        <v>1969</v>
      </c>
      <c r="C1488" s="13">
        <f t="shared" si="115"/>
        <v>1969</v>
      </c>
      <c r="D1488" s="9" t="s">
        <v>15</v>
      </c>
      <c r="E1488" s="11" t="str">
        <f t="shared" si="116"/>
        <v>Nov</v>
      </c>
      <c r="F1488" s="9">
        <v>26</v>
      </c>
      <c r="G1488" s="14">
        <f t="shared" si="117"/>
        <v>25533</v>
      </c>
      <c r="H1488" s="11">
        <f t="shared" si="118"/>
        <v>53</v>
      </c>
      <c r="I1488" s="9">
        <v>0</v>
      </c>
      <c r="J1488" s="30">
        <v>12579.92</v>
      </c>
      <c r="K1488" s="9" t="s">
        <v>12</v>
      </c>
      <c r="L1488" s="9" t="s">
        <v>16</v>
      </c>
      <c r="M1488" s="9" t="s">
        <v>199</v>
      </c>
      <c r="N1488" s="11" t="str">
        <f t="shared" si="119"/>
        <v>R1025</v>
      </c>
    </row>
    <row r="1489" spans="1:14" x14ac:dyDescent="0.3">
      <c r="A1489" s="9" t="s">
        <v>1519</v>
      </c>
      <c r="B1489" s="9">
        <v>1970</v>
      </c>
      <c r="C1489" s="13">
        <f t="shared" si="115"/>
        <v>1970</v>
      </c>
      <c r="D1489" s="9" t="s">
        <v>18</v>
      </c>
      <c r="E1489" s="11" t="str">
        <f t="shared" si="116"/>
        <v>Jun</v>
      </c>
      <c r="F1489" s="9">
        <v>18</v>
      </c>
      <c r="G1489" s="14">
        <f t="shared" si="117"/>
        <v>25737</v>
      </c>
      <c r="H1489" s="11">
        <f t="shared" si="118"/>
        <v>52</v>
      </c>
      <c r="I1489" s="9">
        <v>5</v>
      </c>
      <c r="J1489" s="30">
        <v>12592.53</v>
      </c>
      <c r="K1489" s="9" t="s">
        <v>12</v>
      </c>
      <c r="L1489" s="9" t="s">
        <v>11</v>
      </c>
      <c r="M1489" s="9" t="s">
        <v>13</v>
      </c>
      <c r="N1489" s="11" t="str">
        <f t="shared" si="119"/>
        <v>R1013</v>
      </c>
    </row>
    <row r="1490" spans="1:14" x14ac:dyDescent="0.3">
      <c r="A1490" s="9" t="s">
        <v>1520</v>
      </c>
      <c r="B1490" s="9">
        <v>1988</v>
      </c>
      <c r="C1490" s="13">
        <f t="shared" si="115"/>
        <v>1988</v>
      </c>
      <c r="D1490" s="9" t="s">
        <v>34</v>
      </c>
      <c r="E1490" s="11" t="str">
        <f t="shared" si="116"/>
        <v>Aug</v>
      </c>
      <c r="F1490" s="9">
        <v>11</v>
      </c>
      <c r="G1490" s="14">
        <f t="shared" si="117"/>
        <v>32366</v>
      </c>
      <c r="H1490" s="11">
        <f t="shared" si="118"/>
        <v>34</v>
      </c>
      <c r="I1490" s="9">
        <v>3</v>
      </c>
      <c r="J1490" s="30">
        <v>12600.46</v>
      </c>
      <c r="K1490" s="9" t="s">
        <v>12</v>
      </c>
      <c r="L1490" s="9" t="s">
        <v>16</v>
      </c>
      <c r="M1490" s="9" t="s">
        <v>248</v>
      </c>
      <c r="N1490" s="11" t="str">
        <f t="shared" si="119"/>
        <v>R1023</v>
      </c>
    </row>
    <row r="1491" spans="1:14" x14ac:dyDescent="0.3">
      <c r="A1491" s="9" t="s">
        <v>1521</v>
      </c>
      <c r="B1491" s="9">
        <v>1998</v>
      </c>
      <c r="C1491" s="13">
        <f t="shared" si="115"/>
        <v>1998</v>
      </c>
      <c r="D1491" s="9" t="s">
        <v>15</v>
      </c>
      <c r="E1491" s="11" t="str">
        <f t="shared" si="116"/>
        <v>Nov</v>
      </c>
      <c r="F1491" s="9">
        <v>18</v>
      </c>
      <c r="G1491" s="14">
        <f t="shared" si="117"/>
        <v>36117</v>
      </c>
      <c r="H1491" s="11">
        <f t="shared" si="118"/>
        <v>24</v>
      </c>
      <c r="I1491" s="9">
        <v>1</v>
      </c>
      <c r="J1491" s="30">
        <v>12609.89</v>
      </c>
      <c r="K1491" s="9" t="s">
        <v>12</v>
      </c>
      <c r="L1491" s="9" t="s">
        <v>12</v>
      </c>
      <c r="M1491" s="9" t="s">
        <v>23</v>
      </c>
      <c r="N1491" s="11" t="str">
        <f t="shared" si="119"/>
        <v>R1012</v>
      </c>
    </row>
    <row r="1492" spans="1:14" x14ac:dyDescent="0.3">
      <c r="A1492" s="9" t="s">
        <v>1522</v>
      </c>
      <c r="B1492" s="9">
        <v>1963</v>
      </c>
      <c r="C1492" s="13">
        <f t="shared" si="115"/>
        <v>1963</v>
      </c>
      <c r="D1492" s="9" t="s">
        <v>34</v>
      </c>
      <c r="E1492" s="11" t="str">
        <f t="shared" si="116"/>
        <v>Aug</v>
      </c>
      <c r="F1492" s="9">
        <v>19</v>
      </c>
      <c r="G1492" s="14">
        <f t="shared" si="117"/>
        <v>23242</v>
      </c>
      <c r="H1492" s="11">
        <f t="shared" si="118"/>
        <v>59</v>
      </c>
      <c r="I1492" s="9">
        <v>0</v>
      </c>
      <c r="J1492" s="30">
        <v>12622.18</v>
      </c>
      <c r="K1492" s="9" t="s">
        <v>12</v>
      </c>
      <c r="L1492" s="9" t="s">
        <v>16</v>
      </c>
      <c r="M1492" s="9" t="s">
        <v>23</v>
      </c>
      <c r="N1492" s="11" t="str">
        <f t="shared" si="119"/>
        <v>R1012</v>
      </c>
    </row>
    <row r="1493" spans="1:14" x14ac:dyDescent="0.3">
      <c r="A1493" s="9" t="s">
        <v>1523</v>
      </c>
      <c r="B1493" s="9">
        <v>1970</v>
      </c>
      <c r="C1493" s="13">
        <f t="shared" si="115"/>
        <v>1970</v>
      </c>
      <c r="D1493" s="9" t="s">
        <v>30</v>
      </c>
      <c r="E1493" s="11" t="str">
        <f t="shared" si="116"/>
        <v>Dec</v>
      </c>
      <c r="F1493" s="9">
        <v>28</v>
      </c>
      <c r="G1493" s="14">
        <f t="shared" si="117"/>
        <v>25930</v>
      </c>
      <c r="H1493" s="11">
        <f t="shared" si="118"/>
        <v>52</v>
      </c>
      <c r="I1493" s="9">
        <v>0</v>
      </c>
      <c r="J1493" s="30">
        <v>12624.74</v>
      </c>
      <c r="K1493" s="9" t="s">
        <v>12</v>
      </c>
      <c r="L1493" s="9" t="s">
        <v>16</v>
      </c>
      <c r="M1493" s="9" t="s">
        <v>23</v>
      </c>
      <c r="N1493" s="11" t="str">
        <f t="shared" si="119"/>
        <v>R1012</v>
      </c>
    </row>
    <row r="1494" spans="1:14" x14ac:dyDescent="0.3">
      <c r="A1494" s="9" t="s">
        <v>1524</v>
      </c>
      <c r="B1494" s="9">
        <v>1965</v>
      </c>
      <c r="C1494" s="13">
        <f t="shared" si="115"/>
        <v>1965</v>
      </c>
      <c r="D1494" s="9" t="s">
        <v>36</v>
      </c>
      <c r="E1494" s="11" t="str">
        <f t="shared" si="116"/>
        <v>Oct</v>
      </c>
      <c r="F1494" s="9">
        <v>4</v>
      </c>
      <c r="G1494" s="14">
        <f t="shared" si="117"/>
        <v>24019</v>
      </c>
      <c r="H1494" s="11">
        <f t="shared" si="118"/>
        <v>57</v>
      </c>
      <c r="I1494" s="9">
        <v>2</v>
      </c>
      <c r="J1494" s="30">
        <v>12629.17</v>
      </c>
      <c r="K1494" s="9" t="s">
        <v>12</v>
      </c>
      <c r="L1494" s="9" t="s">
        <v>16</v>
      </c>
      <c r="M1494" s="9" t="s">
        <v>13</v>
      </c>
      <c r="N1494" s="11" t="str">
        <f t="shared" si="119"/>
        <v>R1013</v>
      </c>
    </row>
    <row r="1495" spans="1:14" x14ac:dyDescent="0.3">
      <c r="A1495" s="9" t="s">
        <v>1525</v>
      </c>
      <c r="B1495" s="9">
        <v>1962</v>
      </c>
      <c r="C1495" s="13">
        <f t="shared" si="115"/>
        <v>1962</v>
      </c>
      <c r="D1495" s="9" t="s">
        <v>15</v>
      </c>
      <c r="E1495" s="11" t="str">
        <f t="shared" si="116"/>
        <v>Nov</v>
      </c>
      <c r="F1495" s="9">
        <v>22</v>
      </c>
      <c r="G1495" s="14">
        <f t="shared" si="117"/>
        <v>22972</v>
      </c>
      <c r="H1495" s="11">
        <f t="shared" si="118"/>
        <v>60</v>
      </c>
      <c r="I1495" s="9">
        <v>0</v>
      </c>
      <c r="J1495" s="30">
        <v>12629.9</v>
      </c>
      <c r="K1495" s="9" t="s">
        <v>12</v>
      </c>
      <c r="L1495" s="9" t="s">
        <v>12</v>
      </c>
      <c r="M1495" s="9" t="s">
        <v>13</v>
      </c>
      <c r="N1495" s="11" t="str">
        <f t="shared" si="119"/>
        <v>R1013</v>
      </c>
    </row>
    <row r="1496" spans="1:14" x14ac:dyDescent="0.3">
      <c r="A1496" s="9" t="s">
        <v>1526</v>
      </c>
      <c r="B1496" s="9">
        <v>1962</v>
      </c>
      <c r="C1496" s="13">
        <f t="shared" si="115"/>
        <v>1962</v>
      </c>
      <c r="D1496" s="9" t="s">
        <v>10</v>
      </c>
      <c r="E1496" s="11" t="str">
        <f t="shared" si="116"/>
        <v>Jul</v>
      </c>
      <c r="F1496" s="9">
        <v>22</v>
      </c>
      <c r="G1496" s="14">
        <f t="shared" si="117"/>
        <v>22849</v>
      </c>
      <c r="H1496" s="11">
        <f t="shared" si="118"/>
        <v>60</v>
      </c>
      <c r="I1496" s="9">
        <v>0</v>
      </c>
      <c r="J1496" s="30">
        <v>12638.2</v>
      </c>
      <c r="K1496" s="9" t="s">
        <v>12</v>
      </c>
      <c r="L1496" s="9" t="s">
        <v>16</v>
      </c>
      <c r="M1496" s="9" t="s">
        <v>41</v>
      </c>
      <c r="N1496" s="11" t="str">
        <f t="shared" si="119"/>
        <v>R1011</v>
      </c>
    </row>
    <row r="1497" spans="1:14" x14ac:dyDescent="0.3">
      <c r="A1497" s="9" t="s">
        <v>1527</v>
      </c>
      <c r="B1497" s="9">
        <v>1972</v>
      </c>
      <c r="C1497" s="13">
        <f t="shared" si="115"/>
        <v>1972</v>
      </c>
      <c r="D1497" s="9" t="s">
        <v>20</v>
      </c>
      <c r="E1497" s="11" t="str">
        <f t="shared" si="116"/>
        <v>Sep</v>
      </c>
      <c r="F1497" s="9">
        <v>5</v>
      </c>
      <c r="G1497" s="14">
        <f t="shared" si="117"/>
        <v>26547</v>
      </c>
      <c r="H1497" s="11">
        <f t="shared" si="118"/>
        <v>50</v>
      </c>
      <c r="I1497" s="9">
        <v>0</v>
      </c>
      <c r="J1497" s="30">
        <v>12640.24</v>
      </c>
      <c r="K1497" s="9" t="s">
        <v>12</v>
      </c>
      <c r="L1497" s="9" t="s">
        <v>16</v>
      </c>
      <c r="M1497" s="9" t="s">
        <v>41</v>
      </c>
      <c r="N1497" s="11" t="str">
        <f t="shared" si="119"/>
        <v>R1011</v>
      </c>
    </row>
    <row r="1498" spans="1:14" x14ac:dyDescent="0.3">
      <c r="A1498" s="9" t="s">
        <v>1528</v>
      </c>
      <c r="B1498" s="9">
        <v>1966</v>
      </c>
      <c r="C1498" s="13">
        <f t="shared" si="115"/>
        <v>1966</v>
      </c>
      <c r="D1498" s="9" t="s">
        <v>30</v>
      </c>
      <c r="E1498" s="11" t="str">
        <f t="shared" si="116"/>
        <v>Dec</v>
      </c>
      <c r="F1498" s="9">
        <v>17</v>
      </c>
      <c r="G1498" s="14">
        <f t="shared" si="117"/>
        <v>24458</v>
      </c>
      <c r="H1498" s="11">
        <f t="shared" si="118"/>
        <v>56</v>
      </c>
      <c r="I1498" s="9">
        <v>2</v>
      </c>
      <c r="J1498" s="30">
        <v>12643.38</v>
      </c>
      <c r="K1498" s="9" t="s">
        <v>12</v>
      </c>
      <c r="L1498" s="9" t="s">
        <v>16</v>
      </c>
      <c r="M1498" s="9" t="s">
        <v>23</v>
      </c>
      <c r="N1498" s="11" t="str">
        <f t="shared" si="119"/>
        <v>R1012</v>
      </c>
    </row>
    <row r="1499" spans="1:14" x14ac:dyDescent="0.3">
      <c r="A1499" s="9" t="s">
        <v>1529</v>
      </c>
      <c r="B1499" s="9">
        <v>1962</v>
      </c>
      <c r="C1499" s="13">
        <f t="shared" si="115"/>
        <v>1962</v>
      </c>
      <c r="D1499" s="9" t="s">
        <v>10</v>
      </c>
      <c r="E1499" s="11" t="str">
        <f t="shared" si="116"/>
        <v>Jul</v>
      </c>
      <c r="F1499" s="9">
        <v>11</v>
      </c>
      <c r="G1499" s="14">
        <f t="shared" si="117"/>
        <v>22838</v>
      </c>
      <c r="H1499" s="11">
        <f t="shared" si="118"/>
        <v>60</v>
      </c>
      <c r="I1499" s="9">
        <v>0</v>
      </c>
      <c r="J1499" s="30">
        <v>12644.59</v>
      </c>
      <c r="K1499" s="9" t="s">
        <v>12</v>
      </c>
      <c r="L1499" s="9" t="s">
        <v>11</v>
      </c>
      <c r="M1499" s="9" t="s">
        <v>41</v>
      </c>
      <c r="N1499" s="11" t="str">
        <f t="shared" si="119"/>
        <v>R1011</v>
      </c>
    </row>
    <row r="1500" spans="1:14" x14ac:dyDescent="0.3">
      <c r="A1500" s="9" t="s">
        <v>1530</v>
      </c>
      <c r="B1500" s="9">
        <v>1965</v>
      </c>
      <c r="C1500" s="13">
        <f t="shared" si="115"/>
        <v>1965</v>
      </c>
      <c r="D1500" s="9" t="s">
        <v>20</v>
      </c>
      <c r="E1500" s="11" t="str">
        <f t="shared" si="116"/>
        <v>Sep</v>
      </c>
      <c r="F1500" s="9">
        <v>14</v>
      </c>
      <c r="G1500" s="14">
        <f t="shared" si="117"/>
        <v>23999</v>
      </c>
      <c r="H1500" s="11">
        <f t="shared" si="118"/>
        <v>57</v>
      </c>
      <c r="I1500" s="9">
        <v>2</v>
      </c>
      <c r="J1500" s="30">
        <v>12646.21</v>
      </c>
      <c r="K1500" s="9" t="s">
        <v>12</v>
      </c>
      <c r="L1500" s="9" t="s">
        <v>11</v>
      </c>
      <c r="M1500" s="9" t="s">
        <v>41</v>
      </c>
      <c r="N1500" s="11" t="str">
        <f t="shared" si="119"/>
        <v>R1011</v>
      </c>
    </row>
    <row r="1501" spans="1:14" x14ac:dyDescent="0.3">
      <c r="A1501" s="9" t="s">
        <v>1531</v>
      </c>
      <c r="B1501" s="9">
        <v>1962</v>
      </c>
      <c r="C1501" s="13">
        <f t="shared" si="115"/>
        <v>1962</v>
      </c>
      <c r="D1501" s="9" t="s">
        <v>34</v>
      </c>
      <c r="E1501" s="11" t="str">
        <f t="shared" si="116"/>
        <v>Aug</v>
      </c>
      <c r="F1501" s="9">
        <v>27</v>
      </c>
      <c r="G1501" s="14">
        <f t="shared" si="117"/>
        <v>22885</v>
      </c>
      <c r="H1501" s="11">
        <f t="shared" si="118"/>
        <v>60</v>
      </c>
      <c r="I1501" s="9">
        <v>0</v>
      </c>
      <c r="J1501" s="30">
        <v>12648.7</v>
      </c>
      <c r="K1501" s="9" t="s">
        <v>12</v>
      </c>
      <c r="L1501" s="9" t="s">
        <v>11</v>
      </c>
      <c r="M1501" s="9" t="s">
        <v>13</v>
      </c>
      <c r="N1501" s="11" t="str">
        <f t="shared" si="119"/>
        <v>R1013</v>
      </c>
    </row>
    <row r="1502" spans="1:14" x14ac:dyDescent="0.3">
      <c r="A1502" s="9" t="s">
        <v>1532</v>
      </c>
      <c r="B1502" s="9">
        <v>1974</v>
      </c>
      <c r="C1502" s="13">
        <f t="shared" si="115"/>
        <v>1974</v>
      </c>
      <c r="D1502" s="9" t="s">
        <v>20</v>
      </c>
      <c r="E1502" s="11" t="str">
        <f t="shared" si="116"/>
        <v>Sep</v>
      </c>
      <c r="F1502" s="9">
        <v>24</v>
      </c>
      <c r="G1502" s="14">
        <f t="shared" si="117"/>
        <v>27296</v>
      </c>
      <c r="H1502" s="11">
        <f t="shared" si="118"/>
        <v>48</v>
      </c>
      <c r="I1502" s="9">
        <v>0</v>
      </c>
      <c r="J1502" s="30">
        <v>12697.48</v>
      </c>
      <c r="K1502" s="9" t="s">
        <v>12</v>
      </c>
      <c r="L1502" s="9" t="s">
        <v>12</v>
      </c>
      <c r="M1502" s="9" t="s">
        <v>299</v>
      </c>
      <c r="N1502" s="11" t="str">
        <f t="shared" si="119"/>
        <v>R1021</v>
      </c>
    </row>
    <row r="1503" spans="1:14" x14ac:dyDescent="0.3">
      <c r="A1503" s="9" t="s">
        <v>1533</v>
      </c>
      <c r="B1503" s="9">
        <v>1992</v>
      </c>
      <c r="C1503" s="13">
        <f t="shared" si="115"/>
        <v>1992</v>
      </c>
      <c r="D1503" s="9" t="s">
        <v>10</v>
      </c>
      <c r="E1503" s="11" t="str">
        <f t="shared" si="116"/>
        <v>Jul</v>
      </c>
      <c r="F1503" s="9">
        <v>7</v>
      </c>
      <c r="G1503" s="14">
        <f t="shared" si="117"/>
        <v>33792</v>
      </c>
      <c r="H1503" s="11">
        <f t="shared" si="118"/>
        <v>30</v>
      </c>
      <c r="I1503" s="9">
        <v>0</v>
      </c>
      <c r="J1503" s="30">
        <v>12699.56</v>
      </c>
      <c r="K1503" s="9" t="s">
        <v>12</v>
      </c>
      <c r="L1503" s="9" t="s">
        <v>11</v>
      </c>
      <c r="M1503" s="9" t="s">
        <v>41</v>
      </c>
      <c r="N1503" s="11" t="str">
        <f t="shared" si="119"/>
        <v>R1011</v>
      </c>
    </row>
    <row r="1504" spans="1:14" x14ac:dyDescent="0.3">
      <c r="A1504" s="9" t="s">
        <v>1534</v>
      </c>
      <c r="B1504" s="9">
        <v>1964</v>
      </c>
      <c r="C1504" s="13">
        <f t="shared" si="115"/>
        <v>1964</v>
      </c>
      <c r="D1504" s="9" t="s">
        <v>15</v>
      </c>
      <c r="E1504" s="11" t="str">
        <f t="shared" si="116"/>
        <v>Nov</v>
      </c>
      <c r="F1504" s="9">
        <v>28</v>
      </c>
      <c r="G1504" s="14">
        <f t="shared" si="117"/>
        <v>23709</v>
      </c>
      <c r="H1504" s="11">
        <f t="shared" si="118"/>
        <v>58</v>
      </c>
      <c r="I1504" s="9">
        <v>0</v>
      </c>
      <c r="J1504" s="30">
        <v>12700.63</v>
      </c>
      <c r="K1504" s="9" t="s">
        <v>12</v>
      </c>
      <c r="L1504" s="9" t="s">
        <v>12</v>
      </c>
      <c r="M1504" s="9" t="s">
        <v>41</v>
      </c>
      <c r="N1504" s="11" t="str">
        <f t="shared" si="119"/>
        <v>R1011</v>
      </c>
    </row>
    <row r="1505" spans="1:14" x14ac:dyDescent="0.3">
      <c r="A1505" s="9" t="s">
        <v>1535</v>
      </c>
      <c r="B1505" s="9">
        <v>1970</v>
      </c>
      <c r="C1505" s="13">
        <f t="shared" si="115"/>
        <v>1970</v>
      </c>
      <c r="D1505" s="9" t="s">
        <v>10</v>
      </c>
      <c r="E1505" s="11" t="str">
        <f t="shared" si="116"/>
        <v>Jul</v>
      </c>
      <c r="F1505" s="9">
        <v>8</v>
      </c>
      <c r="G1505" s="14">
        <f t="shared" si="117"/>
        <v>25757</v>
      </c>
      <c r="H1505" s="11">
        <f t="shared" si="118"/>
        <v>52</v>
      </c>
      <c r="I1505" s="9">
        <v>0</v>
      </c>
      <c r="J1505" s="30">
        <v>12713</v>
      </c>
      <c r="K1505" s="9" t="s">
        <v>12</v>
      </c>
      <c r="L1505" s="9" t="s">
        <v>16</v>
      </c>
      <c r="M1505" s="9" t="s">
        <v>41</v>
      </c>
      <c r="N1505" s="11" t="str">
        <f t="shared" si="119"/>
        <v>R1011</v>
      </c>
    </row>
    <row r="1506" spans="1:14" x14ac:dyDescent="0.3">
      <c r="A1506" s="9" t="s">
        <v>1536</v>
      </c>
      <c r="B1506" s="9">
        <v>1988</v>
      </c>
      <c r="C1506" s="13">
        <f t="shared" si="115"/>
        <v>1988</v>
      </c>
      <c r="D1506" s="9" t="s">
        <v>10</v>
      </c>
      <c r="E1506" s="11" t="str">
        <f t="shared" si="116"/>
        <v>Jul</v>
      </c>
      <c r="F1506" s="9">
        <v>17</v>
      </c>
      <c r="G1506" s="14">
        <f t="shared" si="117"/>
        <v>32341</v>
      </c>
      <c r="H1506" s="11">
        <f t="shared" si="118"/>
        <v>34</v>
      </c>
      <c r="I1506" s="9">
        <v>3</v>
      </c>
      <c r="J1506" s="30">
        <v>12718.21</v>
      </c>
      <c r="K1506" s="9" t="s">
        <v>12</v>
      </c>
      <c r="L1506" s="9" t="s">
        <v>16</v>
      </c>
      <c r="M1506" s="9" t="s">
        <v>534</v>
      </c>
      <c r="N1506" s="11" t="str">
        <f t="shared" si="119"/>
        <v>R1026</v>
      </c>
    </row>
    <row r="1507" spans="1:14" x14ac:dyDescent="0.3">
      <c r="A1507" s="9" t="s">
        <v>1537</v>
      </c>
      <c r="B1507" s="9">
        <v>1962</v>
      </c>
      <c r="C1507" s="13">
        <f t="shared" si="115"/>
        <v>1962</v>
      </c>
      <c r="D1507" s="9" t="s">
        <v>20</v>
      </c>
      <c r="E1507" s="11" t="str">
        <f t="shared" si="116"/>
        <v>Sep</v>
      </c>
      <c r="F1507" s="9">
        <v>2</v>
      </c>
      <c r="G1507" s="14">
        <f t="shared" si="117"/>
        <v>22891</v>
      </c>
      <c r="H1507" s="11">
        <f t="shared" si="118"/>
        <v>60</v>
      </c>
      <c r="I1507" s="9">
        <v>0</v>
      </c>
      <c r="J1507" s="30">
        <v>12731</v>
      </c>
      <c r="K1507" s="9" t="s">
        <v>12</v>
      </c>
      <c r="L1507" s="9" t="s">
        <v>12</v>
      </c>
      <c r="M1507" s="9" t="s">
        <v>167</v>
      </c>
      <c r="N1507" s="11" t="str">
        <f t="shared" si="119"/>
        <v>R1016</v>
      </c>
    </row>
    <row r="1508" spans="1:14" x14ac:dyDescent="0.3">
      <c r="A1508" s="9" t="s">
        <v>1538</v>
      </c>
      <c r="B1508" s="9">
        <v>1962</v>
      </c>
      <c r="C1508" s="13">
        <f t="shared" si="115"/>
        <v>1962</v>
      </c>
      <c r="D1508" s="9" t="s">
        <v>36</v>
      </c>
      <c r="E1508" s="11" t="str">
        <f t="shared" si="116"/>
        <v>Oct</v>
      </c>
      <c r="F1508" s="9">
        <v>1</v>
      </c>
      <c r="G1508" s="14">
        <f t="shared" si="117"/>
        <v>22920</v>
      </c>
      <c r="H1508" s="11">
        <f t="shared" si="118"/>
        <v>60</v>
      </c>
      <c r="I1508" s="9">
        <v>0</v>
      </c>
      <c r="J1508" s="30">
        <v>12741.17</v>
      </c>
      <c r="K1508" s="9" t="s">
        <v>12</v>
      </c>
      <c r="L1508" s="9" t="s">
        <v>16</v>
      </c>
      <c r="M1508" s="9" t="s">
        <v>355</v>
      </c>
      <c r="N1508" s="11" t="str">
        <f t="shared" si="119"/>
        <v>R1017</v>
      </c>
    </row>
    <row r="1509" spans="1:14" x14ac:dyDescent="0.3">
      <c r="A1509" s="9" t="s">
        <v>1539</v>
      </c>
      <c r="B1509" s="9">
        <v>1975</v>
      </c>
      <c r="C1509" s="13">
        <f t="shared" si="115"/>
        <v>1975</v>
      </c>
      <c r="D1509" s="9" t="s">
        <v>20</v>
      </c>
      <c r="E1509" s="11" t="str">
        <f t="shared" si="116"/>
        <v>Sep</v>
      </c>
      <c r="F1509" s="9">
        <v>25</v>
      </c>
      <c r="G1509" s="14">
        <f t="shared" si="117"/>
        <v>27662</v>
      </c>
      <c r="H1509" s="11">
        <f t="shared" si="118"/>
        <v>47</v>
      </c>
      <c r="I1509" s="9">
        <v>1</v>
      </c>
      <c r="J1509" s="30">
        <v>12770.27</v>
      </c>
      <c r="K1509" s="9" t="s">
        <v>12</v>
      </c>
      <c r="L1509" s="9" t="s">
        <v>12</v>
      </c>
      <c r="M1509" s="9" t="s">
        <v>299</v>
      </c>
      <c r="N1509" s="11" t="str">
        <f t="shared" si="119"/>
        <v>R1021</v>
      </c>
    </row>
    <row r="1510" spans="1:14" x14ac:dyDescent="0.3">
      <c r="A1510" s="9" t="s">
        <v>1540</v>
      </c>
      <c r="B1510" s="9">
        <v>1972</v>
      </c>
      <c r="C1510" s="13">
        <f t="shared" si="115"/>
        <v>1972</v>
      </c>
      <c r="D1510" s="9" t="s">
        <v>36</v>
      </c>
      <c r="E1510" s="11" t="str">
        <f t="shared" si="116"/>
        <v>Oct</v>
      </c>
      <c r="F1510" s="9">
        <v>7</v>
      </c>
      <c r="G1510" s="14">
        <f t="shared" si="117"/>
        <v>26579</v>
      </c>
      <c r="H1510" s="11">
        <f t="shared" si="118"/>
        <v>50</v>
      </c>
      <c r="I1510" s="9">
        <v>0</v>
      </c>
      <c r="J1510" s="30">
        <v>12776.05</v>
      </c>
      <c r="K1510" s="9" t="s">
        <v>12</v>
      </c>
      <c r="L1510" s="9" t="s">
        <v>12</v>
      </c>
      <c r="M1510" s="9" t="s">
        <v>534</v>
      </c>
      <c r="N1510" s="11" t="str">
        <f t="shared" si="119"/>
        <v>R1026</v>
      </c>
    </row>
    <row r="1511" spans="1:14" x14ac:dyDescent="0.3">
      <c r="A1511" s="9" t="s">
        <v>1541</v>
      </c>
      <c r="B1511" s="9">
        <v>1963</v>
      </c>
      <c r="C1511" s="13">
        <f t="shared" si="115"/>
        <v>1963</v>
      </c>
      <c r="D1511" s="9" t="s">
        <v>30</v>
      </c>
      <c r="E1511" s="11" t="str">
        <f t="shared" si="116"/>
        <v>Dec</v>
      </c>
      <c r="F1511" s="9">
        <v>5</v>
      </c>
      <c r="G1511" s="14">
        <f t="shared" si="117"/>
        <v>23350</v>
      </c>
      <c r="H1511" s="11">
        <f t="shared" si="118"/>
        <v>59</v>
      </c>
      <c r="I1511" s="9">
        <v>0</v>
      </c>
      <c r="J1511" s="30">
        <v>12788.03</v>
      </c>
      <c r="K1511" s="9" t="s">
        <v>12</v>
      </c>
      <c r="L1511" s="9" t="s">
        <v>12</v>
      </c>
      <c r="M1511" s="9" t="s">
        <v>199</v>
      </c>
      <c r="N1511" s="11" t="str">
        <f t="shared" si="119"/>
        <v>R1025</v>
      </c>
    </row>
    <row r="1512" spans="1:14" x14ac:dyDescent="0.3">
      <c r="A1512" s="9" t="s">
        <v>1542</v>
      </c>
      <c r="B1512" s="9">
        <v>1983</v>
      </c>
      <c r="C1512" s="13">
        <f t="shared" si="115"/>
        <v>1983</v>
      </c>
      <c r="D1512" s="9" t="s">
        <v>36</v>
      </c>
      <c r="E1512" s="11" t="str">
        <f t="shared" si="116"/>
        <v>Oct</v>
      </c>
      <c r="F1512" s="9">
        <v>29</v>
      </c>
      <c r="G1512" s="14">
        <f t="shared" si="117"/>
        <v>30618</v>
      </c>
      <c r="H1512" s="11">
        <f t="shared" si="118"/>
        <v>39</v>
      </c>
      <c r="I1512" s="9">
        <v>3</v>
      </c>
      <c r="J1512" s="30">
        <v>12788.18</v>
      </c>
      <c r="K1512" s="9" t="s">
        <v>12</v>
      </c>
      <c r="L1512" s="9" t="s">
        <v>16</v>
      </c>
      <c r="M1512" s="9" t="s">
        <v>534</v>
      </c>
      <c r="N1512" s="11" t="str">
        <f t="shared" si="119"/>
        <v>R1026</v>
      </c>
    </row>
    <row r="1513" spans="1:14" x14ac:dyDescent="0.3">
      <c r="A1513" s="9" t="s">
        <v>1543</v>
      </c>
      <c r="B1513" s="9">
        <v>1978</v>
      </c>
      <c r="C1513" s="13">
        <f t="shared" si="115"/>
        <v>1978</v>
      </c>
      <c r="D1513" s="9" t="s">
        <v>10</v>
      </c>
      <c r="E1513" s="11" t="str">
        <f t="shared" si="116"/>
        <v>Jul</v>
      </c>
      <c r="F1513" s="9">
        <v>24</v>
      </c>
      <c r="G1513" s="14">
        <f t="shared" si="117"/>
        <v>28695</v>
      </c>
      <c r="H1513" s="11">
        <f t="shared" si="118"/>
        <v>44</v>
      </c>
      <c r="I1513" s="9">
        <v>0</v>
      </c>
      <c r="J1513" s="30">
        <v>12797.21</v>
      </c>
      <c r="K1513" s="9" t="s">
        <v>12</v>
      </c>
      <c r="L1513" s="9" t="s">
        <v>16</v>
      </c>
      <c r="M1513" s="9" t="s">
        <v>246</v>
      </c>
      <c r="N1513" s="11" t="str">
        <f t="shared" si="119"/>
        <v>R1024</v>
      </c>
    </row>
    <row r="1514" spans="1:14" x14ac:dyDescent="0.3">
      <c r="A1514" s="9" t="s">
        <v>1544</v>
      </c>
      <c r="B1514" s="9">
        <v>1963</v>
      </c>
      <c r="C1514" s="13">
        <f t="shared" si="115"/>
        <v>1963</v>
      </c>
      <c r="D1514" s="9" t="s">
        <v>10</v>
      </c>
      <c r="E1514" s="11" t="str">
        <f t="shared" si="116"/>
        <v>Jul</v>
      </c>
      <c r="F1514" s="9">
        <v>20</v>
      </c>
      <c r="G1514" s="14">
        <f t="shared" si="117"/>
        <v>23212</v>
      </c>
      <c r="H1514" s="11">
        <f t="shared" si="118"/>
        <v>59</v>
      </c>
      <c r="I1514" s="9">
        <v>0</v>
      </c>
      <c r="J1514" s="30">
        <v>12815.44</v>
      </c>
      <c r="K1514" s="9" t="s">
        <v>12</v>
      </c>
      <c r="L1514" s="9" t="s">
        <v>12</v>
      </c>
      <c r="M1514" s="9" t="s">
        <v>246</v>
      </c>
      <c r="N1514" s="11" t="str">
        <f t="shared" si="119"/>
        <v>R1024</v>
      </c>
    </row>
    <row r="1515" spans="1:14" x14ac:dyDescent="0.3">
      <c r="A1515" s="9" t="s">
        <v>1545</v>
      </c>
      <c r="B1515" s="9">
        <v>1967</v>
      </c>
      <c r="C1515" s="13">
        <f t="shared" si="115"/>
        <v>1967</v>
      </c>
      <c r="D1515" s="9" t="s">
        <v>20</v>
      </c>
      <c r="E1515" s="11" t="str">
        <f t="shared" si="116"/>
        <v>Sep</v>
      </c>
      <c r="F1515" s="9">
        <v>25</v>
      </c>
      <c r="G1515" s="14">
        <f t="shared" si="117"/>
        <v>24740</v>
      </c>
      <c r="H1515" s="11">
        <f t="shared" si="118"/>
        <v>55</v>
      </c>
      <c r="I1515" s="9">
        <v>0</v>
      </c>
      <c r="J1515" s="30">
        <v>12823.25</v>
      </c>
      <c r="K1515" s="9" t="s">
        <v>12</v>
      </c>
      <c r="L1515" s="9" t="s">
        <v>12</v>
      </c>
      <c r="M1515" s="9" t="s">
        <v>299</v>
      </c>
      <c r="N1515" s="11" t="str">
        <f t="shared" si="119"/>
        <v>R1021</v>
      </c>
    </row>
    <row r="1516" spans="1:14" x14ac:dyDescent="0.3">
      <c r="A1516" s="9" t="s">
        <v>1546</v>
      </c>
      <c r="B1516" s="9">
        <v>2004</v>
      </c>
      <c r="C1516" s="13">
        <f t="shared" si="115"/>
        <v>2004</v>
      </c>
      <c r="D1516" s="9" t="s">
        <v>15</v>
      </c>
      <c r="E1516" s="11" t="str">
        <f t="shared" si="116"/>
        <v>Nov</v>
      </c>
      <c r="F1516" s="9">
        <v>9</v>
      </c>
      <c r="G1516" s="14">
        <f t="shared" si="117"/>
        <v>38300</v>
      </c>
      <c r="H1516" s="11">
        <f t="shared" si="118"/>
        <v>18</v>
      </c>
      <c r="I1516" s="9">
        <v>2</v>
      </c>
      <c r="J1516" s="30">
        <v>12829.46</v>
      </c>
      <c r="K1516" s="9" t="s">
        <v>12</v>
      </c>
      <c r="L1516" s="9" t="s">
        <v>12</v>
      </c>
      <c r="M1516" s="9" t="s">
        <v>167</v>
      </c>
      <c r="N1516" s="11" t="str">
        <f t="shared" si="119"/>
        <v>R1016</v>
      </c>
    </row>
    <row r="1517" spans="1:14" x14ac:dyDescent="0.3">
      <c r="A1517" s="9" t="s">
        <v>1547</v>
      </c>
      <c r="B1517" s="9">
        <v>1993</v>
      </c>
      <c r="C1517" s="13">
        <f t="shared" si="115"/>
        <v>1993</v>
      </c>
      <c r="D1517" s="9" t="s">
        <v>20</v>
      </c>
      <c r="E1517" s="11" t="str">
        <f t="shared" si="116"/>
        <v>Sep</v>
      </c>
      <c r="F1517" s="9">
        <v>27</v>
      </c>
      <c r="G1517" s="14">
        <f t="shared" si="117"/>
        <v>34239</v>
      </c>
      <c r="H1517" s="11">
        <f t="shared" si="118"/>
        <v>29</v>
      </c>
      <c r="I1517" s="9">
        <v>0</v>
      </c>
      <c r="J1517" s="30">
        <v>12847.24</v>
      </c>
      <c r="K1517" s="9" t="s">
        <v>12</v>
      </c>
      <c r="L1517" s="9" t="s">
        <v>11</v>
      </c>
      <c r="M1517" s="9" t="s">
        <v>23</v>
      </c>
      <c r="N1517" s="11" t="str">
        <f t="shared" si="119"/>
        <v>R1012</v>
      </c>
    </row>
    <row r="1518" spans="1:14" x14ac:dyDescent="0.3">
      <c r="A1518" s="9" t="s">
        <v>1548</v>
      </c>
      <c r="B1518" s="9">
        <v>1973</v>
      </c>
      <c r="C1518" s="13">
        <f t="shared" si="115"/>
        <v>1973</v>
      </c>
      <c r="D1518" s="9" t="s">
        <v>20</v>
      </c>
      <c r="E1518" s="11" t="str">
        <f t="shared" si="116"/>
        <v>Sep</v>
      </c>
      <c r="F1518" s="9">
        <v>22</v>
      </c>
      <c r="G1518" s="14">
        <f t="shared" si="117"/>
        <v>26929</v>
      </c>
      <c r="H1518" s="11">
        <f t="shared" si="118"/>
        <v>49</v>
      </c>
      <c r="I1518" s="9">
        <v>0</v>
      </c>
      <c r="J1518" s="30">
        <v>12852.37</v>
      </c>
      <c r="K1518" s="9" t="s">
        <v>12</v>
      </c>
      <c r="L1518" s="9" t="s">
        <v>16</v>
      </c>
      <c r="M1518" s="9" t="s">
        <v>23</v>
      </c>
      <c r="N1518" s="11" t="str">
        <f t="shared" si="119"/>
        <v>R1012</v>
      </c>
    </row>
    <row r="1519" spans="1:14" x14ac:dyDescent="0.3">
      <c r="A1519" s="9" t="s">
        <v>1549</v>
      </c>
      <c r="B1519" s="9">
        <v>1963</v>
      </c>
      <c r="C1519" s="13">
        <f t="shared" si="115"/>
        <v>1963</v>
      </c>
      <c r="D1519" s="9" t="s">
        <v>20</v>
      </c>
      <c r="E1519" s="11" t="str">
        <f t="shared" si="116"/>
        <v>Sep</v>
      </c>
      <c r="F1519" s="9">
        <v>27</v>
      </c>
      <c r="G1519" s="14">
        <f t="shared" si="117"/>
        <v>23281</v>
      </c>
      <c r="H1519" s="11">
        <f t="shared" si="118"/>
        <v>59</v>
      </c>
      <c r="I1519" s="9">
        <v>0</v>
      </c>
      <c r="J1519" s="30">
        <v>12856.84</v>
      </c>
      <c r="K1519" s="9" t="s">
        <v>12</v>
      </c>
      <c r="L1519" s="9" t="s">
        <v>12</v>
      </c>
      <c r="M1519" s="9" t="s">
        <v>299</v>
      </c>
      <c r="N1519" s="11" t="str">
        <f t="shared" si="119"/>
        <v>R1021</v>
      </c>
    </row>
    <row r="1520" spans="1:14" x14ac:dyDescent="0.3">
      <c r="A1520" s="9" t="s">
        <v>1550</v>
      </c>
      <c r="B1520" s="9">
        <v>1984</v>
      </c>
      <c r="C1520" s="13">
        <f t="shared" si="115"/>
        <v>1984</v>
      </c>
      <c r="D1520" s="9" t="s">
        <v>34</v>
      </c>
      <c r="E1520" s="11" t="str">
        <f t="shared" si="116"/>
        <v>Aug</v>
      </c>
      <c r="F1520" s="9">
        <v>6</v>
      </c>
      <c r="G1520" s="14">
        <f t="shared" si="117"/>
        <v>30900</v>
      </c>
      <c r="H1520" s="11">
        <f t="shared" si="118"/>
        <v>38</v>
      </c>
      <c r="I1520" s="9">
        <v>3</v>
      </c>
      <c r="J1520" s="30">
        <v>12870.31</v>
      </c>
      <c r="K1520" s="9" t="s">
        <v>12</v>
      </c>
      <c r="L1520" s="9" t="s">
        <v>12</v>
      </c>
      <c r="M1520" s="9" t="s">
        <v>23</v>
      </c>
      <c r="N1520" s="11" t="str">
        <f t="shared" si="119"/>
        <v>R1012</v>
      </c>
    </row>
    <row r="1521" spans="1:14" x14ac:dyDescent="0.3">
      <c r="A1521" s="9" t="s">
        <v>1551</v>
      </c>
      <c r="B1521" s="9">
        <v>2004</v>
      </c>
      <c r="C1521" s="13">
        <f t="shared" si="115"/>
        <v>2004</v>
      </c>
      <c r="D1521" s="9" t="s">
        <v>10</v>
      </c>
      <c r="E1521" s="11" t="str">
        <f t="shared" si="116"/>
        <v>Jul</v>
      </c>
      <c r="F1521" s="9">
        <v>9</v>
      </c>
      <c r="G1521" s="14">
        <f t="shared" si="117"/>
        <v>38177</v>
      </c>
      <c r="H1521" s="11">
        <f t="shared" si="118"/>
        <v>18</v>
      </c>
      <c r="I1521" s="9">
        <v>0</v>
      </c>
      <c r="J1521" s="30">
        <v>12890.06</v>
      </c>
      <c r="K1521" s="9" t="s">
        <v>12</v>
      </c>
      <c r="L1521" s="9" t="s">
        <v>16</v>
      </c>
      <c r="M1521" s="9" t="s">
        <v>165</v>
      </c>
      <c r="N1521" s="11" t="str">
        <f t="shared" si="119"/>
        <v>R1019</v>
      </c>
    </row>
    <row r="1522" spans="1:14" x14ac:dyDescent="0.3">
      <c r="A1522" s="9" t="s">
        <v>1552</v>
      </c>
      <c r="B1522" s="9">
        <v>1963</v>
      </c>
      <c r="C1522" s="13">
        <f t="shared" si="115"/>
        <v>1963</v>
      </c>
      <c r="D1522" s="9" t="s">
        <v>34</v>
      </c>
      <c r="E1522" s="11" t="str">
        <f t="shared" si="116"/>
        <v>Aug</v>
      </c>
      <c r="F1522" s="9">
        <v>16</v>
      </c>
      <c r="G1522" s="14">
        <f t="shared" si="117"/>
        <v>23239</v>
      </c>
      <c r="H1522" s="11">
        <f t="shared" si="118"/>
        <v>59</v>
      </c>
      <c r="I1522" s="9">
        <v>1</v>
      </c>
      <c r="J1522" s="30">
        <v>12913.99</v>
      </c>
      <c r="K1522" s="9" t="s">
        <v>12</v>
      </c>
      <c r="L1522" s="9" t="s">
        <v>11</v>
      </c>
      <c r="M1522" s="9" t="s">
        <v>167</v>
      </c>
      <c r="N1522" s="11" t="str">
        <f t="shared" si="119"/>
        <v>R1016</v>
      </c>
    </row>
    <row r="1523" spans="1:14" x14ac:dyDescent="0.3">
      <c r="A1523" s="9" t="s">
        <v>1553</v>
      </c>
      <c r="B1523" s="9">
        <v>1963</v>
      </c>
      <c r="C1523" s="13">
        <f t="shared" si="115"/>
        <v>1963</v>
      </c>
      <c r="D1523" s="9" t="s">
        <v>20</v>
      </c>
      <c r="E1523" s="11" t="str">
        <f t="shared" si="116"/>
        <v>Sep</v>
      </c>
      <c r="F1523" s="9">
        <v>1</v>
      </c>
      <c r="G1523" s="14">
        <f t="shared" si="117"/>
        <v>23255</v>
      </c>
      <c r="H1523" s="11">
        <f t="shared" si="118"/>
        <v>59</v>
      </c>
      <c r="I1523" s="9">
        <v>2</v>
      </c>
      <c r="J1523" s="30">
        <v>12925.89</v>
      </c>
      <c r="K1523" s="9" t="s">
        <v>12</v>
      </c>
      <c r="L1523" s="9" t="s">
        <v>11</v>
      </c>
      <c r="M1523" s="9" t="s">
        <v>13</v>
      </c>
      <c r="N1523" s="11" t="str">
        <f t="shared" si="119"/>
        <v>R1013</v>
      </c>
    </row>
    <row r="1524" spans="1:14" x14ac:dyDescent="0.3">
      <c r="A1524" s="9" t="s">
        <v>1554</v>
      </c>
      <c r="B1524" s="9">
        <v>1963</v>
      </c>
      <c r="C1524" s="13">
        <f t="shared" si="115"/>
        <v>1963</v>
      </c>
      <c r="D1524" s="9" t="s">
        <v>34</v>
      </c>
      <c r="E1524" s="11" t="str">
        <f t="shared" si="116"/>
        <v>Aug</v>
      </c>
      <c r="F1524" s="9">
        <v>14</v>
      </c>
      <c r="G1524" s="14">
        <f t="shared" si="117"/>
        <v>23237</v>
      </c>
      <c r="H1524" s="11">
        <f t="shared" si="118"/>
        <v>59</v>
      </c>
      <c r="I1524" s="9">
        <v>2</v>
      </c>
      <c r="J1524" s="30">
        <v>12928.79</v>
      </c>
      <c r="K1524" s="9" t="s">
        <v>12</v>
      </c>
      <c r="L1524" s="9" t="s">
        <v>11</v>
      </c>
      <c r="M1524" s="9" t="s">
        <v>13</v>
      </c>
      <c r="N1524" s="11" t="str">
        <f t="shared" si="119"/>
        <v>R1013</v>
      </c>
    </row>
    <row r="1525" spans="1:14" x14ac:dyDescent="0.3">
      <c r="A1525" s="9" t="s">
        <v>1555</v>
      </c>
      <c r="B1525" s="9">
        <v>1966</v>
      </c>
      <c r="C1525" s="13">
        <f t="shared" si="115"/>
        <v>1966</v>
      </c>
      <c r="D1525" s="9" t="s">
        <v>30</v>
      </c>
      <c r="E1525" s="11" t="str">
        <f t="shared" si="116"/>
        <v>Dec</v>
      </c>
      <c r="F1525" s="9">
        <v>22</v>
      </c>
      <c r="G1525" s="14">
        <f t="shared" si="117"/>
        <v>24463</v>
      </c>
      <c r="H1525" s="11">
        <f t="shared" si="118"/>
        <v>56</v>
      </c>
      <c r="I1525" s="9">
        <v>4</v>
      </c>
      <c r="J1525" s="30">
        <v>12949.16</v>
      </c>
      <c r="K1525" s="9" t="s">
        <v>12</v>
      </c>
      <c r="L1525" s="9" t="s">
        <v>12</v>
      </c>
      <c r="M1525" s="9" t="s">
        <v>13</v>
      </c>
      <c r="N1525" s="11" t="str">
        <f t="shared" si="119"/>
        <v>R1013</v>
      </c>
    </row>
    <row r="1526" spans="1:14" x14ac:dyDescent="0.3">
      <c r="A1526" s="9" t="s">
        <v>1556</v>
      </c>
      <c r="B1526" s="9">
        <v>1961</v>
      </c>
      <c r="C1526" s="13">
        <f t="shared" si="115"/>
        <v>1961</v>
      </c>
      <c r="D1526" s="9" t="s">
        <v>34</v>
      </c>
      <c r="E1526" s="11" t="str">
        <f t="shared" si="116"/>
        <v>Aug</v>
      </c>
      <c r="F1526" s="9">
        <v>20</v>
      </c>
      <c r="G1526" s="14">
        <f t="shared" si="117"/>
        <v>22513</v>
      </c>
      <c r="H1526" s="11">
        <f t="shared" si="118"/>
        <v>61</v>
      </c>
      <c r="I1526" s="9">
        <v>0</v>
      </c>
      <c r="J1526" s="30">
        <v>12950.07</v>
      </c>
      <c r="K1526" s="9" t="s">
        <v>12</v>
      </c>
      <c r="L1526" s="9" t="s">
        <v>16</v>
      </c>
      <c r="M1526" s="9" t="s">
        <v>23</v>
      </c>
      <c r="N1526" s="11" t="str">
        <f t="shared" si="119"/>
        <v>R1012</v>
      </c>
    </row>
    <row r="1527" spans="1:14" x14ac:dyDescent="0.3">
      <c r="A1527" s="9" t="s">
        <v>1557</v>
      </c>
      <c r="B1527" s="9">
        <v>1960</v>
      </c>
      <c r="C1527" s="13">
        <f t="shared" si="115"/>
        <v>1960</v>
      </c>
      <c r="D1527" s="9" t="s">
        <v>15</v>
      </c>
      <c r="E1527" s="11" t="str">
        <f t="shared" si="116"/>
        <v>Nov</v>
      </c>
      <c r="F1527" s="9">
        <v>4</v>
      </c>
      <c r="G1527" s="14">
        <f t="shared" si="117"/>
        <v>22224</v>
      </c>
      <c r="H1527" s="11">
        <f t="shared" si="118"/>
        <v>62</v>
      </c>
      <c r="I1527" s="9">
        <v>0</v>
      </c>
      <c r="J1527" s="30">
        <v>12957.12</v>
      </c>
      <c r="K1527" s="9" t="s">
        <v>12</v>
      </c>
      <c r="L1527" s="9" t="s">
        <v>16</v>
      </c>
      <c r="M1527" s="9" t="s">
        <v>41</v>
      </c>
      <c r="N1527" s="11" t="str">
        <f t="shared" si="119"/>
        <v>R1011</v>
      </c>
    </row>
    <row r="1528" spans="1:14" x14ac:dyDescent="0.3">
      <c r="A1528" s="9" t="s">
        <v>1558</v>
      </c>
      <c r="B1528" s="9">
        <v>1960</v>
      </c>
      <c r="C1528" s="13">
        <f t="shared" si="115"/>
        <v>1960</v>
      </c>
      <c r="D1528" s="9" t="s">
        <v>18</v>
      </c>
      <c r="E1528" s="11" t="str">
        <f t="shared" si="116"/>
        <v>Jun</v>
      </c>
      <c r="F1528" s="9">
        <v>22</v>
      </c>
      <c r="G1528" s="14">
        <f t="shared" si="117"/>
        <v>22089</v>
      </c>
      <c r="H1528" s="11">
        <f t="shared" si="118"/>
        <v>62</v>
      </c>
      <c r="I1528" s="9">
        <v>0</v>
      </c>
      <c r="J1528" s="30">
        <v>12979.36</v>
      </c>
      <c r="K1528" s="9" t="s">
        <v>12</v>
      </c>
      <c r="L1528" s="9" t="s">
        <v>16</v>
      </c>
      <c r="M1528" s="9" t="s">
        <v>41</v>
      </c>
      <c r="N1528" s="11" t="str">
        <f t="shared" si="119"/>
        <v>R1011</v>
      </c>
    </row>
    <row r="1529" spans="1:14" x14ac:dyDescent="0.3">
      <c r="A1529" s="9" t="s">
        <v>1559</v>
      </c>
      <c r="B1529" s="9">
        <v>1960</v>
      </c>
      <c r="C1529" s="13">
        <f t="shared" si="115"/>
        <v>1960</v>
      </c>
      <c r="D1529" s="9" t="s">
        <v>20</v>
      </c>
      <c r="E1529" s="11" t="str">
        <f t="shared" si="116"/>
        <v>Sep</v>
      </c>
      <c r="F1529" s="9">
        <v>23</v>
      </c>
      <c r="G1529" s="14">
        <f t="shared" si="117"/>
        <v>22182</v>
      </c>
      <c r="H1529" s="11">
        <f t="shared" si="118"/>
        <v>62</v>
      </c>
      <c r="I1529" s="9">
        <v>0</v>
      </c>
      <c r="J1529" s="30">
        <v>12981.35</v>
      </c>
      <c r="K1529" s="9" t="s">
        <v>12</v>
      </c>
      <c r="L1529" s="9" t="s">
        <v>12</v>
      </c>
      <c r="M1529" s="9" t="s">
        <v>13</v>
      </c>
      <c r="N1529" s="11" t="str">
        <f t="shared" si="119"/>
        <v>R1013</v>
      </c>
    </row>
    <row r="1530" spans="1:14" x14ac:dyDescent="0.3">
      <c r="A1530" s="9" t="s">
        <v>1560</v>
      </c>
      <c r="B1530" s="9">
        <v>1960</v>
      </c>
      <c r="C1530" s="13">
        <f t="shared" si="115"/>
        <v>1960</v>
      </c>
      <c r="D1530" s="9" t="s">
        <v>15</v>
      </c>
      <c r="E1530" s="11" t="str">
        <f t="shared" si="116"/>
        <v>Nov</v>
      </c>
      <c r="F1530" s="9">
        <v>28</v>
      </c>
      <c r="G1530" s="14">
        <f t="shared" si="117"/>
        <v>22248</v>
      </c>
      <c r="H1530" s="11">
        <f t="shared" si="118"/>
        <v>62</v>
      </c>
      <c r="I1530" s="9">
        <v>0</v>
      </c>
      <c r="J1530" s="30">
        <v>12982.87</v>
      </c>
      <c r="K1530" s="9" t="s">
        <v>12</v>
      </c>
      <c r="L1530" s="9" t="s">
        <v>16</v>
      </c>
      <c r="M1530" s="9" t="s">
        <v>13</v>
      </c>
      <c r="N1530" s="11" t="str">
        <f t="shared" si="119"/>
        <v>R1013</v>
      </c>
    </row>
    <row r="1531" spans="1:14" x14ac:dyDescent="0.3">
      <c r="A1531" s="9" t="s">
        <v>1561</v>
      </c>
      <c r="B1531" s="9">
        <v>1979</v>
      </c>
      <c r="C1531" s="13">
        <f t="shared" si="115"/>
        <v>1979</v>
      </c>
      <c r="D1531" s="9" t="s">
        <v>15</v>
      </c>
      <c r="E1531" s="11" t="str">
        <f t="shared" si="116"/>
        <v>Nov</v>
      </c>
      <c r="F1531" s="9">
        <v>27</v>
      </c>
      <c r="G1531" s="14">
        <f t="shared" si="117"/>
        <v>29186</v>
      </c>
      <c r="H1531" s="11">
        <f t="shared" si="118"/>
        <v>43</v>
      </c>
      <c r="I1531" s="9">
        <v>2</v>
      </c>
      <c r="J1531" s="30">
        <v>12994.12</v>
      </c>
      <c r="K1531" s="9" t="s">
        <v>12</v>
      </c>
      <c r="L1531" s="9" t="s">
        <v>11</v>
      </c>
      <c r="M1531" s="9" t="s">
        <v>534</v>
      </c>
      <c r="N1531" s="11" t="str">
        <f t="shared" si="119"/>
        <v>R1026</v>
      </c>
    </row>
    <row r="1532" spans="1:14" x14ac:dyDescent="0.3">
      <c r="A1532" s="9" t="s">
        <v>1562</v>
      </c>
      <c r="B1532" s="9">
        <v>1981</v>
      </c>
      <c r="C1532" s="13">
        <f t="shared" si="115"/>
        <v>1981</v>
      </c>
      <c r="D1532" s="9" t="s">
        <v>36</v>
      </c>
      <c r="E1532" s="11" t="str">
        <f t="shared" si="116"/>
        <v>Oct</v>
      </c>
      <c r="F1532" s="9">
        <v>30</v>
      </c>
      <c r="G1532" s="14">
        <f t="shared" si="117"/>
        <v>29889</v>
      </c>
      <c r="H1532" s="11">
        <f t="shared" si="118"/>
        <v>41</v>
      </c>
      <c r="I1532" s="9">
        <v>1</v>
      </c>
      <c r="J1532" s="30">
        <v>13002.91</v>
      </c>
      <c r="K1532" s="9" t="s">
        <v>12</v>
      </c>
      <c r="L1532" s="9" t="s">
        <v>16</v>
      </c>
      <c r="M1532" s="9" t="s">
        <v>23</v>
      </c>
      <c r="N1532" s="11" t="str">
        <f t="shared" si="119"/>
        <v>R1012</v>
      </c>
    </row>
    <row r="1533" spans="1:14" x14ac:dyDescent="0.3">
      <c r="A1533" s="9" t="s">
        <v>1563</v>
      </c>
      <c r="B1533" s="9">
        <v>1962</v>
      </c>
      <c r="C1533" s="13">
        <f t="shared" si="115"/>
        <v>1962</v>
      </c>
      <c r="D1533" s="9" t="s">
        <v>18</v>
      </c>
      <c r="E1533" s="11" t="str">
        <f t="shared" si="116"/>
        <v>Jun</v>
      </c>
      <c r="F1533" s="9">
        <v>24</v>
      </c>
      <c r="G1533" s="14">
        <f t="shared" si="117"/>
        <v>22821</v>
      </c>
      <c r="H1533" s="11">
        <f t="shared" si="118"/>
        <v>60</v>
      </c>
      <c r="I1533" s="9">
        <v>0</v>
      </c>
      <c r="J1533" s="30">
        <v>13004.95</v>
      </c>
      <c r="K1533" s="9" t="s">
        <v>12</v>
      </c>
      <c r="L1533" s="9" t="s">
        <v>16</v>
      </c>
      <c r="M1533" s="9" t="s">
        <v>23</v>
      </c>
      <c r="N1533" s="11" t="str">
        <f t="shared" si="119"/>
        <v>R1012</v>
      </c>
    </row>
    <row r="1534" spans="1:14" x14ac:dyDescent="0.3">
      <c r="A1534" s="9" t="s">
        <v>1564</v>
      </c>
      <c r="B1534" s="9">
        <v>1969</v>
      </c>
      <c r="C1534" s="13">
        <f t="shared" si="115"/>
        <v>1969</v>
      </c>
      <c r="D1534" s="9" t="s">
        <v>30</v>
      </c>
      <c r="E1534" s="11" t="str">
        <f t="shared" si="116"/>
        <v>Dec</v>
      </c>
      <c r="F1534" s="9">
        <v>13</v>
      </c>
      <c r="G1534" s="14">
        <f t="shared" si="117"/>
        <v>25550</v>
      </c>
      <c r="H1534" s="11">
        <f t="shared" si="118"/>
        <v>53</v>
      </c>
      <c r="I1534" s="9">
        <v>0</v>
      </c>
      <c r="J1534" s="30">
        <v>13008.07</v>
      </c>
      <c r="K1534" s="9" t="s">
        <v>12</v>
      </c>
      <c r="L1534" s="9" t="s">
        <v>12</v>
      </c>
      <c r="M1534" s="9" t="s">
        <v>23</v>
      </c>
      <c r="N1534" s="11" t="str">
        <f t="shared" si="119"/>
        <v>R1012</v>
      </c>
    </row>
    <row r="1535" spans="1:14" x14ac:dyDescent="0.3">
      <c r="A1535" s="9" t="s">
        <v>1565</v>
      </c>
      <c r="B1535" s="9">
        <v>1972</v>
      </c>
      <c r="C1535" s="13">
        <f t="shared" si="115"/>
        <v>1972</v>
      </c>
      <c r="D1535" s="9" t="s">
        <v>20</v>
      </c>
      <c r="E1535" s="11" t="str">
        <f t="shared" si="116"/>
        <v>Sep</v>
      </c>
      <c r="F1535" s="9">
        <v>27</v>
      </c>
      <c r="G1535" s="14">
        <f t="shared" si="117"/>
        <v>26569</v>
      </c>
      <c r="H1535" s="11">
        <f t="shared" si="118"/>
        <v>50</v>
      </c>
      <c r="I1535" s="9">
        <v>0</v>
      </c>
      <c r="J1535" s="30">
        <v>13010.86</v>
      </c>
      <c r="K1535" s="9" t="s">
        <v>12</v>
      </c>
      <c r="L1535" s="9" t="s">
        <v>11</v>
      </c>
      <c r="M1535" s="9" t="s">
        <v>23</v>
      </c>
      <c r="N1535" s="11" t="str">
        <f t="shared" si="119"/>
        <v>R1012</v>
      </c>
    </row>
    <row r="1536" spans="1:14" x14ac:dyDescent="0.3">
      <c r="A1536" s="9" t="s">
        <v>1566</v>
      </c>
      <c r="B1536" s="9">
        <v>1962</v>
      </c>
      <c r="C1536" s="13">
        <f t="shared" si="115"/>
        <v>1962</v>
      </c>
      <c r="D1536" s="9" t="s">
        <v>10</v>
      </c>
      <c r="E1536" s="11" t="str">
        <f t="shared" si="116"/>
        <v>Jul</v>
      </c>
      <c r="F1536" s="9">
        <v>20</v>
      </c>
      <c r="G1536" s="14">
        <f t="shared" si="117"/>
        <v>22847</v>
      </c>
      <c r="H1536" s="11">
        <f t="shared" si="118"/>
        <v>60</v>
      </c>
      <c r="I1536" s="9">
        <v>0</v>
      </c>
      <c r="J1536" s="30">
        <v>13012.21</v>
      </c>
      <c r="K1536" s="9" t="s">
        <v>12</v>
      </c>
      <c r="L1536" s="9" t="s">
        <v>16</v>
      </c>
      <c r="M1536" s="9" t="s">
        <v>23</v>
      </c>
      <c r="N1536" s="11" t="str">
        <f t="shared" si="119"/>
        <v>R1012</v>
      </c>
    </row>
    <row r="1537" spans="1:14" x14ac:dyDescent="0.3">
      <c r="A1537" s="9" t="s">
        <v>1567</v>
      </c>
      <c r="B1537" s="9">
        <v>1964</v>
      </c>
      <c r="C1537" s="13">
        <f t="shared" si="115"/>
        <v>1964</v>
      </c>
      <c r="D1537" s="9" t="s">
        <v>20</v>
      </c>
      <c r="E1537" s="11" t="str">
        <f t="shared" si="116"/>
        <v>Sep</v>
      </c>
      <c r="F1537" s="9">
        <v>23</v>
      </c>
      <c r="G1537" s="14">
        <f t="shared" si="117"/>
        <v>23643</v>
      </c>
      <c r="H1537" s="11">
        <f t="shared" si="118"/>
        <v>58</v>
      </c>
      <c r="I1537" s="9">
        <v>1</v>
      </c>
      <c r="J1537" s="30">
        <v>13019.16</v>
      </c>
      <c r="K1537" s="9" t="s">
        <v>12</v>
      </c>
      <c r="L1537" s="9" t="s">
        <v>16</v>
      </c>
      <c r="M1537" s="9" t="s">
        <v>246</v>
      </c>
      <c r="N1537" s="11" t="str">
        <f t="shared" si="119"/>
        <v>R1024</v>
      </c>
    </row>
    <row r="1538" spans="1:14" x14ac:dyDescent="0.3">
      <c r="A1538" s="9" t="s">
        <v>1568</v>
      </c>
      <c r="B1538" s="9">
        <v>1965</v>
      </c>
      <c r="C1538" s="13">
        <f t="shared" si="115"/>
        <v>1965</v>
      </c>
      <c r="D1538" s="9" t="s">
        <v>15</v>
      </c>
      <c r="E1538" s="11" t="str">
        <f t="shared" si="116"/>
        <v>Nov</v>
      </c>
      <c r="F1538" s="9">
        <v>4</v>
      </c>
      <c r="G1538" s="14">
        <f t="shared" si="117"/>
        <v>24050</v>
      </c>
      <c r="H1538" s="11">
        <f t="shared" si="118"/>
        <v>57</v>
      </c>
      <c r="I1538" s="9">
        <v>0</v>
      </c>
      <c r="J1538" s="30">
        <v>13023.93</v>
      </c>
      <c r="K1538" s="9" t="s">
        <v>12</v>
      </c>
      <c r="L1538" s="9" t="s">
        <v>11</v>
      </c>
      <c r="M1538" s="9" t="s">
        <v>199</v>
      </c>
      <c r="N1538" s="11" t="str">
        <f t="shared" si="119"/>
        <v>R1025</v>
      </c>
    </row>
    <row r="1539" spans="1:14" x14ac:dyDescent="0.3">
      <c r="A1539" s="9" t="s">
        <v>1569</v>
      </c>
      <c r="B1539" s="9">
        <v>1961</v>
      </c>
      <c r="C1539" s="13">
        <f t="shared" ref="C1539:C1602" si="120">ROUND(IF(ISBLANK(B1539),AVERAGE($B$2:$B$2344),B1539),0)</f>
        <v>1961</v>
      </c>
      <c r="D1539" s="9" t="s">
        <v>15</v>
      </c>
      <c r="E1539" s="11" t="str">
        <f t="shared" ref="E1539:E1602" si="121">IF(ISBLANK(D1539),"Sep",D1539)</f>
        <v>Nov</v>
      </c>
      <c r="F1539" s="9">
        <v>9</v>
      </c>
      <c r="G1539" s="14">
        <f t="shared" ref="G1539:G1602" si="122">DATEVALUE(F1539&amp;"-"&amp;E1539&amp;"-"&amp;C1539)</f>
        <v>22594</v>
      </c>
      <c r="H1539" s="11">
        <f t="shared" ref="H1539:H1602" si="123">DATEDIF(G1539,"08-06-2023","y")</f>
        <v>61</v>
      </c>
      <c r="I1539" s="9">
        <v>0</v>
      </c>
      <c r="J1539" s="30">
        <v>13041.92</v>
      </c>
      <c r="K1539" s="9" t="s">
        <v>12</v>
      </c>
      <c r="L1539" s="9" t="s">
        <v>16</v>
      </c>
      <c r="M1539" s="9" t="s">
        <v>41</v>
      </c>
      <c r="N1539" s="11" t="str">
        <f t="shared" ref="N1539:N1602" si="124">IF(ISBLANK(M1539),"Unknown",M1539)</f>
        <v>R1011</v>
      </c>
    </row>
    <row r="1540" spans="1:14" x14ac:dyDescent="0.3">
      <c r="A1540" s="9" t="s">
        <v>1570</v>
      </c>
      <c r="B1540" s="9">
        <v>1969</v>
      </c>
      <c r="C1540" s="13">
        <f t="shared" si="120"/>
        <v>1969</v>
      </c>
      <c r="D1540" s="9" t="s">
        <v>20</v>
      </c>
      <c r="E1540" s="11" t="str">
        <f t="shared" si="121"/>
        <v>Sep</v>
      </c>
      <c r="F1540" s="9">
        <v>23</v>
      </c>
      <c r="G1540" s="14">
        <f t="shared" si="122"/>
        <v>25469</v>
      </c>
      <c r="H1540" s="11">
        <f t="shared" si="123"/>
        <v>53</v>
      </c>
      <c r="I1540" s="9">
        <v>0</v>
      </c>
      <c r="J1540" s="30">
        <v>13044.41</v>
      </c>
      <c r="K1540" s="9" t="s">
        <v>12</v>
      </c>
      <c r="L1540" s="9" t="s">
        <v>16</v>
      </c>
      <c r="M1540" s="9" t="s">
        <v>23</v>
      </c>
      <c r="N1540" s="11" t="str">
        <f t="shared" si="124"/>
        <v>R1012</v>
      </c>
    </row>
    <row r="1541" spans="1:14" x14ac:dyDescent="0.3">
      <c r="A1541" s="9" t="s">
        <v>1571</v>
      </c>
      <c r="B1541" s="9">
        <v>1967</v>
      </c>
      <c r="C1541" s="13">
        <f t="shared" si="120"/>
        <v>1967</v>
      </c>
      <c r="D1541" s="9" t="s">
        <v>34</v>
      </c>
      <c r="E1541" s="11" t="str">
        <f t="shared" si="121"/>
        <v>Aug</v>
      </c>
      <c r="F1541" s="9">
        <v>6</v>
      </c>
      <c r="G1541" s="14">
        <f t="shared" si="122"/>
        <v>24690</v>
      </c>
      <c r="H1541" s="11">
        <f t="shared" si="123"/>
        <v>55</v>
      </c>
      <c r="I1541" s="9">
        <v>3</v>
      </c>
      <c r="J1541" s="30">
        <v>13047.33</v>
      </c>
      <c r="K1541" s="9" t="s">
        <v>12</v>
      </c>
      <c r="L1541" s="9" t="s">
        <v>12</v>
      </c>
      <c r="M1541" s="9" t="s">
        <v>246</v>
      </c>
      <c r="N1541" s="11" t="str">
        <f t="shared" si="124"/>
        <v>R1024</v>
      </c>
    </row>
    <row r="1542" spans="1:14" x14ac:dyDescent="0.3">
      <c r="A1542" s="9" t="s">
        <v>1572</v>
      </c>
      <c r="B1542" s="9">
        <v>1985</v>
      </c>
      <c r="C1542" s="13">
        <f t="shared" si="120"/>
        <v>1985</v>
      </c>
      <c r="D1542" s="9" t="s">
        <v>36</v>
      </c>
      <c r="E1542" s="11" t="str">
        <f t="shared" si="121"/>
        <v>Oct</v>
      </c>
      <c r="F1542" s="9">
        <v>26</v>
      </c>
      <c r="G1542" s="14">
        <f t="shared" si="122"/>
        <v>31346</v>
      </c>
      <c r="H1542" s="11">
        <f t="shared" si="123"/>
        <v>37</v>
      </c>
      <c r="I1542" s="9">
        <v>3</v>
      </c>
      <c r="J1542" s="30">
        <v>13051.22</v>
      </c>
      <c r="K1542" s="9" t="s">
        <v>12</v>
      </c>
      <c r="L1542" s="9" t="s">
        <v>16</v>
      </c>
      <c r="M1542" s="9" t="s">
        <v>534</v>
      </c>
      <c r="N1542" s="11" t="str">
        <f t="shared" si="124"/>
        <v>R1026</v>
      </c>
    </row>
    <row r="1543" spans="1:14" x14ac:dyDescent="0.3">
      <c r="A1543" s="9" t="s">
        <v>1573</v>
      </c>
      <c r="B1543" s="9">
        <v>1961</v>
      </c>
      <c r="C1543" s="13">
        <f t="shared" si="120"/>
        <v>1961</v>
      </c>
      <c r="D1543" s="9" t="s">
        <v>15</v>
      </c>
      <c r="E1543" s="11" t="str">
        <f t="shared" si="121"/>
        <v>Nov</v>
      </c>
      <c r="F1543" s="9">
        <v>6</v>
      </c>
      <c r="G1543" s="14">
        <f t="shared" si="122"/>
        <v>22591</v>
      </c>
      <c r="H1543" s="11">
        <f t="shared" si="123"/>
        <v>61</v>
      </c>
      <c r="I1543" s="9">
        <v>0</v>
      </c>
      <c r="J1543" s="30">
        <v>13063.88</v>
      </c>
      <c r="K1543" s="9" t="s">
        <v>12</v>
      </c>
      <c r="L1543" s="9" t="s">
        <v>11</v>
      </c>
      <c r="M1543" s="9" t="s">
        <v>41</v>
      </c>
      <c r="N1543" s="11" t="str">
        <f t="shared" si="124"/>
        <v>R1011</v>
      </c>
    </row>
    <row r="1544" spans="1:14" x14ac:dyDescent="0.3">
      <c r="A1544" s="9" t="s">
        <v>1574</v>
      </c>
      <c r="B1544" s="9">
        <v>1978</v>
      </c>
      <c r="C1544" s="13">
        <f t="shared" si="120"/>
        <v>1978</v>
      </c>
      <c r="D1544" s="9" t="s">
        <v>10</v>
      </c>
      <c r="E1544" s="11" t="str">
        <f t="shared" si="121"/>
        <v>Jul</v>
      </c>
      <c r="F1544" s="9">
        <v>17</v>
      </c>
      <c r="G1544" s="14">
        <f t="shared" si="122"/>
        <v>28688</v>
      </c>
      <c r="H1544" s="11">
        <f t="shared" si="123"/>
        <v>44</v>
      </c>
      <c r="I1544" s="9">
        <v>2</v>
      </c>
      <c r="J1544" s="30">
        <v>13101.74</v>
      </c>
      <c r="K1544" s="9" t="s">
        <v>12</v>
      </c>
      <c r="L1544" s="9" t="s">
        <v>11</v>
      </c>
      <c r="M1544" s="9" t="s">
        <v>534</v>
      </c>
      <c r="N1544" s="11" t="str">
        <f t="shared" si="124"/>
        <v>R1026</v>
      </c>
    </row>
    <row r="1545" spans="1:14" x14ac:dyDescent="0.3">
      <c r="A1545" s="9" t="s">
        <v>1575</v>
      </c>
      <c r="B1545" s="9">
        <v>1971</v>
      </c>
      <c r="C1545" s="13">
        <f t="shared" si="120"/>
        <v>1971</v>
      </c>
      <c r="D1545" s="9" t="s">
        <v>36</v>
      </c>
      <c r="E1545" s="11" t="str">
        <f t="shared" si="121"/>
        <v>Oct</v>
      </c>
      <c r="F1545" s="9">
        <v>30</v>
      </c>
      <c r="G1545" s="14">
        <f t="shared" si="122"/>
        <v>26236</v>
      </c>
      <c r="H1545" s="11">
        <f t="shared" si="123"/>
        <v>51</v>
      </c>
      <c r="I1545" s="9">
        <v>0</v>
      </c>
      <c r="J1545" s="30">
        <v>13110.79</v>
      </c>
      <c r="K1545" s="9" t="s">
        <v>12</v>
      </c>
      <c r="L1545" s="9" t="s">
        <v>11</v>
      </c>
      <c r="M1545" s="9" t="s">
        <v>41</v>
      </c>
      <c r="N1545" s="11" t="str">
        <f t="shared" si="124"/>
        <v>R1011</v>
      </c>
    </row>
    <row r="1546" spans="1:14" x14ac:dyDescent="0.3">
      <c r="A1546" s="9" t="s">
        <v>1576</v>
      </c>
      <c r="B1546" s="9">
        <v>1962</v>
      </c>
      <c r="C1546" s="13">
        <f t="shared" si="120"/>
        <v>1962</v>
      </c>
      <c r="D1546" s="9" t="s">
        <v>34</v>
      </c>
      <c r="E1546" s="11" t="str">
        <f t="shared" si="121"/>
        <v>Aug</v>
      </c>
      <c r="F1546" s="9">
        <v>2</v>
      </c>
      <c r="G1546" s="14">
        <f t="shared" si="122"/>
        <v>22860</v>
      </c>
      <c r="H1546" s="11">
        <f t="shared" si="123"/>
        <v>60</v>
      </c>
      <c r="I1546" s="9">
        <v>1</v>
      </c>
      <c r="J1546" s="30">
        <v>13112.6</v>
      </c>
      <c r="K1546" s="9" t="s">
        <v>12</v>
      </c>
      <c r="L1546" s="9" t="s">
        <v>12</v>
      </c>
      <c r="M1546" s="9" t="s">
        <v>23</v>
      </c>
      <c r="N1546" s="11" t="str">
        <f t="shared" si="124"/>
        <v>R1012</v>
      </c>
    </row>
    <row r="1547" spans="1:14" x14ac:dyDescent="0.3">
      <c r="A1547" s="9" t="s">
        <v>1577</v>
      </c>
      <c r="B1547" s="9">
        <v>1992</v>
      </c>
      <c r="C1547" s="13">
        <f t="shared" si="120"/>
        <v>1992</v>
      </c>
      <c r="D1547" s="9" t="s">
        <v>34</v>
      </c>
      <c r="E1547" s="11" t="str">
        <f t="shared" si="121"/>
        <v>Aug</v>
      </c>
      <c r="F1547" s="9">
        <v>12</v>
      </c>
      <c r="G1547" s="14">
        <f t="shared" si="122"/>
        <v>33828</v>
      </c>
      <c r="H1547" s="11">
        <f t="shared" si="123"/>
        <v>30</v>
      </c>
      <c r="I1547" s="9">
        <v>0</v>
      </c>
      <c r="J1547" s="30">
        <v>13113.51</v>
      </c>
      <c r="K1547" s="9" t="s">
        <v>12</v>
      </c>
      <c r="L1547" s="9" t="s">
        <v>11</v>
      </c>
      <c r="M1547" s="9" t="s">
        <v>534</v>
      </c>
      <c r="N1547" s="11" t="str">
        <f t="shared" si="124"/>
        <v>R1026</v>
      </c>
    </row>
    <row r="1548" spans="1:14" x14ac:dyDescent="0.3">
      <c r="A1548" s="9" t="s">
        <v>1578</v>
      </c>
      <c r="B1548" s="9">
        <v>1963</v>
      </c>
      <c r="C1548" s="13">
        <f t="shared" si="120"/>
        <v>1963</v>
      </c>
      <c r="D1548" s="9" t="s">
        <v>20</v>
      </c>
      <c r="E1548" s="11" t="str">
        <f t="shared" si="121"/>
        <v>Sep</v>
      </c>
      <c r="F1548" s="9">
        <v>14</v>
      </c>
      <c r="G1548" s="14">
        <f t="shared" si="122"/>
        <v>23268</v>
      </c>
      <c r="H1548" s="11">
        <f t="shared" si="123"/>
        <v>59</v>
      </c>
      <c r="I1548" s="9">
        <v>0</v>
      </c>
      <c r="J1548" s="30">
        <v>13116.84</v>
      </c>
      <c r="K1548" s="9" t="s">
        <v>12</v>
      </c>
      <c r="L1548" s="9" t="s">
        <v>16</v>
      </c>
      <c r="M1548" s="9" t="s">
        <v>23</v>
      </c>
      <c r="N1548" s="11" t="str">
        <f t="shared" si="124"/>
        <v>R1012</v>
      </c>
    </row>
    <row r="1549" spans="1:14" x14ac:dyDescent="0.3">
      <c r="A1549" s="9" t="s">
        <v>1579</v>
      </c>
      <c r="B1549" s="9">
        <v>1999</v>
      </c>
      <c r="C1549" s="13">
        <f t="shared" si="120"/>
        <v>1999</v>
      </c>
      <c r="D1549" s="9" t="s">
        <v>34</v>
      </c>
      <c r="E1549" s="11" t="str">
        <f t="shared" si="121"/>
        <v>Aug</v>
      </c>
      <c r="F1549" s="9">
        <v>16</v>
      </c>
      <c r="G1549" s="14">
        <f t="shared" si="122"/>
        <v>36388</v>
      </c>
      <c r="H1549" s="11">
        <f t="shared" si="123"/>
        <v>23</v>
      </c>
      <c r="I1549" s="9">
        <v>0</v>
      </c>
      <c r="J1549" s="30">
        <v>13126.68</v>
      </c>
      <c r="K1549" s="9" t="s">
        <v>12</v>
      </c>
      <c r="L1549" s="9" t="s">
        <v>12</v>
      </c>
      <c r="M1549" s="9" t="s">
        <v>41</v>
      </c>
      <c r="N1549" s="11" t="str">
        <f t="shared" si="124"/>
        <v>R1011</v>
      </c>
    </row>
    <row r="1550" spans="1:14" x14ac:dyDescent="0.3">
      <c r="A1550" s="9" t="s">
        <v>1580</v>
      </c>
      <c r="B1550" s="9">
        <v>1961</v>
      </c>
      <c r="C1550" s="13">
        <f t="shared" si="120"/>
        <v>1961</v>
      </c>
      <c r="D1550" s="9" t="s">
        <v>20</v>
      </c>
      <c r="E1550" s="11" t="str">
        <f t="shared" si="121"/>
        <v>Sep</v>
      </c>
      <c r="F1550" s="9">
        <v>7</v>
      </c>
      <c r="G1550" s="14">
        <f t="shared" si="122"/>
        <v>22531</v>
      </c>
      <c r="H1550" s="11">
        <f t="shared" si="123"/>
        <v>61</v>
      </c>
      <c r="I1550" s="9">
        <v>0</v>
      </c>
      <c r="J1550" s="30">
        <v>13129.6</v>
      </c>
      <c r="K1550" s="9" t="s">
        <v>12</v>
      </c>
      <c r="L1550" s="9" t="s">
        <v>11</v>
      </c>
      <c r="M1550" s="9" t="s">
        <v>355</v>
      </c>
      <c r="N1550" s="11" t="str">
        <f t="shared" si="124"/>
        <v>R1017</v>
      </c>
    </row>
    <row r="1551" spans="1:14" x14ac:dyDescent="0.3">
      <c r="A1551" s="9" t="s">
        <v>1581</v>
      </c>
      <c r="B1551" s="9">
        <v>1961</v>
      </c>
      <c r="C1551" s="13">
        <f t="shared" si="120"/>
        <v>1961</v>
      </c>
      <c r="D1551" s="9" t="s">
        <v>30</v>
      </c>
      <c r="E1551" s="11" t="str">
        <f t="shared" si="121"/>
        <v>Dec</v>
      </c>
      <c r="F1551" s="9">
        <v>6</v>
      </c>
      <c r="G1551" s="14">
        <f t="shared" si="122"/>
        <v>22621</v>
      </c>
      <c r="H1551" s="11">
        <f t="shared" si="123"/>
        <v>61</v>
      </c>
      <c r="I1551" s="9">
        <v>0</v>
      </c>
      <c r="J1551" s="30">
        <v>13143.34</v>
      </c>
      <c r="K1551" s="9" t="s">
        <v>12</v>
      </c>
      <c r="L1551" s="9" t="s">
        <v>11</v>
      </c>
      <c r="M1551" s="9" t="s">
        <v>515</v>
      </c>
      <c r="N1551" s="11" t="str">
        <f t="shared" si="124"/>
        <v>R1020</v>
      </c>
    </row>
    <row r="1552" spans="1:14" x14ac:dyDescent="0.3">
      <c r="A1552" s="9" t="s">
        <v>1582</v>
      </c>
      <c r="B1552" s="9">
        <v>1961</v>
      </c>
      <c r="C1552" s="13">
        <f t="shared" si="120"/>
        <v>1961</v>
      </c>
      <c r="D1552" s="9" t="s">
        <v>30</v>
      </c>
      <c r="E1552" s="11" t="str">
        <f t="shared" si="121"/>
        <v>Dec</v>
      </c>
      <c r="F1552" s="9">
        <v>6</v>
      </c>
      <c r="G1552" s="14">
        <f t="shared" si="122"/>
        <v>22621</v>
      </c>
      <c r="H1552" s="11">
        <f t="shared" si="123"/>
        <v>61</v>
      </c>
      <c r="I1552" s="9">
        <v>0</v>
      </c>
      <c r="J1552" s="30">
        <v>13143.86</v>
      </c>
      <c r="K1552" s="9" t="s">
        <v>12</v>
      </c>
      <c r="L1552" s="9" t="s">
        <v>11</v>
      </c>
      <c r="M1552" s="9" t="s">
        <v>167</v>
      </c>
      <c r="N1552" s="11" t="str">
        <f t="shared" si="124"/>
        <v>R1016</v>
      </c>
    </row>
    <row r="1553" spans="1:14" x14ac:dyDescent="0.3">
      <c r="A1553" s="9" t="s">
        <v>1583</v>
      </c>
      <c r="B1553" s="9">
        <v>1962</v>
      </c>
      <c r="C1553" s="13">
        <f t="shared" si="120"/>
        <v>1962</v>
      </c>
      <c r="D1553" s="9" t="s">
        <v>34</v>
      </c>
      <c r="E1553" s="11" t="str">
        <f t="shared" si="121"/>
        <v>Aug</v>
      </c>
      <c r="F1553" s="9">
        <v>5</v>
      </c>
      <c r="G1553" s="14">
        <f t="shared" si="122"/>
        <v>22863</v>
      </c>
      <c r="H1553" s="11">
        <f t="shared" si="123"/>
        <v>60</v>
      </c>
      <c r="I1553" s="9">
        <v>0</v>
      </c>
      <c r="J1553" s="30">
        <v>13204.29</v>
      </c>
      <c r="K1553" s="9" t="s">
        <v>12</v>
      </c>
      <c r="L1553" s="9" t="s">
        <v>16</v>
      </c>
      <c r="M1553" s="9" t="s">
        <v>246</v>
      </c>
      <c r="N1553" s="11" t="str">
        <f t="shared" si="124"/>
        <v>R1024</v>
      </c>
    </row>
    <row r="1554" spans="1:14" x14ac:dyDescent="0.3">
      <c r="A1554" s="9" t="s">
        <v>1584</v>
      </c>
      <c r="B1554" s="9">
        <v>1982</v>
      </c>
      <c r="C1554" s="13">
        <f t="shared" si="120"/>
        <v>1982</v>
      </c>
      <c r="D1554" s="9" t="s">
        <v>36</v>
      </c>
      <c r="E1554" s="11" t="str">
        <f t="shared" si="121"/>
        <v>Oct</v>
      </c>
      <c r="F1554" s="9">
        <v>15</v>
      </c>
      <c r="G1554" s="14">
        <f t="shared" si="122"/>
        <v>30239</v>
      </c>
      <c r="H1554" s="11">
        <f t="shared" si="123"/>
        <v>40</v>
      </c>
      <c r="I1554" s="9">
        <v>3</v>
      </c>
      <c r="J1554" s="30">
        <v>13214.43</v>
      </c>
      <c r="K1554" s="9" t="s">
        <v>12</v>
      </c>
      <c r="L1554" s="9" t="s">
        <v>11</v>
      </c>
      <c r="M1554" s="9" t="s">
        <v>23</v>
      </c>
      <c r="N1554" s="11" t="str">
        <f t="shared" si="124"/>
        <v>R1012</v>
      </c>
    </row>
    <row r="1555" spans="1:14" x14ac:dyDescent="0.3">
      <c r="A1555" s="9" t="s">
        <v>1585</v>
      </c>
      <c r="B1555" s="9">
        <v>1962</v>
      </c>
      <c r="C1555" s="13">
        <f t="shared" si="120"/>
        <v>1962</v>
      </c>
      <c r="D1555" s="9" t="s">
        <v>30</v>
      </c>
      <c r="E1555" s="11" t="str">
        <f t="shared" si="121"/>
        <v>Dec</v>
      </c>
      <c r="F1555" s="9">
        <v>7</v>
      </c>
      <c r="G1555" s="14">
        <f t="shared" si="122"/>
        <v>22987</v>
      </c>
      <c r="H1555" s="11">
        <f t="shared" si="123"/>
        <v>60</v>
      </c>
      <c r="I1555" s="9">
        <v>0</v>
      </c>
      <c r="J1555" s="30">
        <v>13217.09</v>
      </c>
      <c r="K1555" s="9" t="s">
        <v>12</v>
      </c>
      <c r="L1555" s="9" t="s">
        <v>16</v>
      </c>
      <c r="M1555" s="9" t="s">
        <v>246</v>
      </c>
      <c r="N1555" s="11" t="str">
        <f t="shared" si="124"/>
        <v>R1024</v>
      </c>
    </row>
    <row r="1556" spans="1:14" x14ac:dyDescent="0.3">
      <c r="A1556" s="9" t="s">
        <v>1586</v>
      </c>
      <c r="B1556" s="9">
        <v>1965</v>
      </c>
      <c r="C1556" s="13">
        <f t="shared" si="120"/>
        <v>1965</v>
      </c>
      <c r="D1556" s="9" t="s">
        <v>15</v>
      </c>
      <c r="E1556" s="11" t="str">
        <f t="shared" si="121"/>
        <v>Nov</v>
      </c>
      <c r="F1556" s="9">
        <v>13</v>
      </c>
      <c r="G1556" s="14">
        <f t="shared" si="122"/>
        <v>24059</v>
      </c>
      <c r="H1556" s="11">
        <f t="shared" si="123"/>
        <v>57</v>
      </c>
      <c r="I1556" s="9">
        <v>2</v>
      </c>
      <c r="J1556" s="30">
        <v>13224.06</v>
      </c>
      <c r="K1556" s="9" t="s">
        <v>12</v>
      </c>
      <c r="L1556" s="9" t="s">
        <v>12</v>
      </c>
      <c r="M1556" s="9" t="s">
        <v>246</v>
      </c>
      <c r="N1556" s="11" t="str">
        <f t="shared" si="124"/>
        <v>R1024</v>
      </c>
    </row>
    <row r="1557" spans="1:14" x14ac:dyDescent="0.3">
      <c r="A1557" s="9" t="s">
        <v>1587</v>
      </c>
      <c r="B1557" s="9">
        <v>1962</v>
      </c>
      <c r="C1557" s="13">
        <f t="shared" si="120"/>
        <v>1962</v>
      </c>
      <c r="D1557" s="9" t="s">
        <v>15</v>
      </c>
      <c r="E1557" s="11" t="str">
        <f t="shared" si="121"/>
        <v>Nov</v>
      </c>
      <c r="F1557" s="9">
        <v>24</v>
      </c>
      <c r="G1557" s="14">
        <f t="shared" si="122"/>
        <v>22974</v>
      </c>
      <c r="H1557" s="11">
        <f t="shared" si="123"/>
        <v>60</v>
      </c>
      <c r="I1557" s="9">
        <v>1</v>
      </c>
      <c r="J1557" s="30">
        <v>13224.69</v>
      </c>
      <c r="K1557" s="9" t="s">
        <v>12</v>
      </c>
      <c r="L1557" s="9" t="s">
        <v>11</v>
      </c>
      <c r="M1557" s="9" t="s">
        <v>41</v>
      </c>
      <c r="N1557" s="11" t="str">
        <f t="shared" si="124"/>
        <v>R1011</v>
      </c>
    </row>
    <row r="1558" spans="1:14" x14ac:dyDescent="0.3">
      <c r="A1558" s="9" t="s">
        <v>1588</v>
      </c>
      <c r="B1558" s="9">
        <v>1962</v>
      </c>
      <c r="C1558" s="13">
        <f t="shared" si="120"/>
        <v>1962</v>
      </c>
      <c r="D1558" s="9" t="s">
        <v>36</v>
      </c>
      <c r="E1558" s="11" t="str">
        <f t="shared" si="121"/>
        <v>Oct</v>
      </c>
      <c r="F1558" s="9">
        <v>11</v>
      </c>
      <c r="G1558" s="14">
        <f t="shared" si="122"/>
        <v>22930</v>
      </c>
      <c r="H1558" s="11">
        <f t="shared" si="123"/>
        <v>60</v>
      </c>
      <c r="I1558" s="9">
        <v>0</v>
      </c>
      <c r="J1558" s="30">
        <v>13228.85</v>
      </c>
      <c r="K1558" s="9" t="s">
        <v>12</v>
      </c>
      <c r="L1558" s="9" t="s">
        <v>12</v>
      </c>
      <c r="M1558" s="9" t="s">
        <v>248</v>
      </c>
      <c r="N1558" s="11" t="str">
        <f t="shared" si="124"/>
        <v>R1023</v>
      </c>
    </row>
    <row r="1559" spans="1:14" x14ac:dyDescent="0.3">
      <c r="A1559" s="9" t="s">
        <v>1589</v>
      </c>
      <c r="B1559" s="9">
        <v>1994</v>
      </c>
      <c r="C1559" s="13">
        <f t="shared" si="120"/>
        <v>1994</v>
      </c>
      <c r="D1559" s="9" t="s">
        <v>10</v>
      </c>
      <c r="E1559" s="11" t="str">
        <f t="shared" si="121"/>
        <v>Jul</v>
      </c>
      <c r="F1559" s="9">
        <v>1</v>
      </c>
      <c r="G1559" s="14">
        <f t="shared" si="122"/>
        <v>34516</v>
      </c>
      <c r="H1559" s="11">
        <f t="shared" si="123"/>
        <v>28</v>
      </c>
      <c r="I1559" s="9">
        <v>0</v>
      </c>
      <c r="J1559" s="30">
        <v>13292.52</v>
      </c>
      <c r="K1559" s="9" t="s">
        <v>12</v>
      </c>
      <c r="L1559" s="9" t="s">
        <v>12</v>
      </c>
      <c r="M1559" s="9" t="s">
        <v>23</v>
      </c>
      <c r="N1559" s="11" t="str">
        <f t="shared" si="124"/>
        <v>R1012</v>
      </c>
    </row>
    <row r="1560" spans="1:14" x14ac:dyDescent="0.3">
      <c r="A1560" s="9" t="s">
        <v>1590</v>
      </c>
      <c r="B1560" s="9">
        <v>1976</v>
      </c>
      <c r="C1560" s="13">
        <f t="shared" si="120"/>
        <v>1976</v>
      </c>
      <c r="D1560" s="9" t="s">
        <v>34</v>
      </c>
      <c r="E1560" s="11" t="str">
        <f t="shared" si="121"/>
        <v>Aug</v>
      </c>
      <c r="F1560" s="9">
        <v>23</v>
      </c>
      <c r="G1560" s="14">
        <f t="shared" si="122"/>
        <v>27995</v>
      </c>
      <c r="H1560" s="11">
        <f t="shared" si="123"/>
        <v>46</v>
      </c>
      <c r="I1560" s="9">
        <v>2</v>
      </c>
      <c r="J1560" s="30">
        <v>13333.71</v>
      </c>
      <c r="K1560" s="9" t="s">
        <v>12</v>
      </c>
      <c r="L1560" s="9" t="s">
        <v>11</v>
      </c>
      <c r="M1560" s="9" t="s">
        <v>23</v>
      </c>
      <c r="N1560" s="11" t="str">
        <f t="shared" si="124"/>
        <v>R1012</v>
      </c>
    </row>
    <row r="1561" spans="1:14" x14ac:dyDescent="0.3">
      <c r="A1561" s="9" t="s">
        <v>1591</v>
      </c>
      <c r="B1561" s="9">
        <v>1960</v>
      </c>
      <c r="C1561" s="13">
        <f t="shared" si="120"/>
        <v>1960</v>
      </c>
      <c r="D1561" s="9" t="s">
        <v>15</v>
      </c>
      <c r="E1561" s="11" t="str">
        <f t="shared" si="121"/>
        <v>Nov</v>
      </c>
      <c r="F1561" s="9">
        <v>11</v>
      </c>
      <c r="G1561" s="14">
        <f t="shared" si="122"/>
        <v>22231</v>
      </c>
      <c r="H1561" s="11">
        <f t="shared" si="123"/>
        <v>62</v>
      </c>
      <c r="I1561" s="9">
        <v>0</v>
      </c>
      <c r="J1561" s="30">
        <v>13352.1</v>
      </c>
      <c r="K1561" s="9" t="s">
        <v>12</v>
      </c>
      <c r="L1561" s="9" t="s">
        <v>16</v>
      </c>
      <c r="M1561" s="9" t="s">
        <v>23</v>
      </c>
      <c r="N1561" s="11" t="str">
        <f t="shared" si="124"/>
        <v>R1012</v>
      </c>
    </row>
    <row r="1562" spans="1:14" x14ac:dyDescent="0.3">
      <c r="A1562" s="9" t="s">
        <v>1592</v>
      </c>
      <c r="B1562" s="9">
        <v>1990</v>
      </c>
      <c r="C1562" s="13">
        <f t="shared" si="120"/>
        <v>1990</v>
      </c>
      <c r="D1562" s="9" t="s">
        <v>36</v>
      </c>
      <c r="E1562" s="11" t="str">
        <f t="shared" si="121"/>
        <v>Oct</v>
      </c>
      <c r="F1562" s="9">
        <v>2</v>
      </c>
      <c r="G1562" s="14">
        <f t="shared" si="122"/>
        <v>33148</v>
      </c>
      <c r="H1562" s="11">
        <f t="shared" si="123"/>
        <v>32</v>
      </c>
      <c r="I1562" s="9">
        <v>3</v>
      </c>
      <c r="J1562" s="30">
        <v>13360.94</v>
      </c>
      <c r="K1562" s="9" t="s">
        <v>12</v>
      </c>
      <c r="L1562" s="9" t="s">
        <v>16</v>
      </c>
      <c r="M1562" s="9" t="s">
        <v>23</v>
      </c>
      <c r="N1562" s="11" t="str">
        <f t="shared" si="124"/>
        <v>R1012</v>
      </c>
    </row>
    <row r="1563" spans="1:14" x14ac:dyDescent="0.3">
      <c r="A1563" s="9" t="s">
        <v>1593</v>
      </c>
      <c r="B1563" s="9">
        <v>1964</v>
      </c>
      <c r="C1563" s="13">
        <f t="shared" si="120"/>
        <v>1964</v>
      </c>
      <c r="D1563" s="9" t="s">
        <v>20</v>
      </c>
      <c r="E1563" s="11" t="str">
        <f t="shared" si="121"/>
        <v>Sep</v>
      </c>
      <c r="F1563" s="9">
        <v>24</v>
      </c>
      <c r="G1563" s="14">
        <f t="shared" si="122"/>
        <v>23644</v>
      </c>
      <c r="H1563" s="11">
        <f t="shared" si="123"/>
        <v>58</v>
      </c>
      <c r="I1563" s="9">
        <v>0</v>
      </c>
      <c r="J1563" s="30">
        <v>13375.76</v>
      </c>
      <c r="K1563" s="9" t="s">
        <v>12</v>
      </c>
      <c r="L1563" s="9" t="s">
        <v>11</v>
      </c>
      <c r="M1563" s="9" t="s">
        <v>199</v>
      </c>
      <c r="N1563" s="11" t="str">
        <f t="shared" si="124"/>
        <v>R1025</v>
      </c>
    </row>
    <row r="1564" spans="1:14" x14ac:dyDescent="0.3">
      <c r="A1564" s="9" t="s">
        <v>1594</v>
      </c>
      <c r="B1564" s="9">
        <v>1979</v>
      </c>
      <c r="C1564" s="13">
        <f t="shared" si="120"/>
        <v>1979</v>
      </c>
      <c r="D1564" s="9" t="s">
        <v>20</v>
      </c>
      <c r="E1564" s="11" t="str">
        <f t="shared" si="121"/>
        <v>Sep</v>
      </c>
      <c r="F1564" s="9">
        <v>30</v>
      </c>
      <c r="G1564" s="14">
        <f t="shared" si="122"/>
        <v>29128</v>
      </c>
      <c r="H1564" s="11">
        <f t="shared" si="123"/>
        <v>43</v>
      </c>
      <c r="I1564" s="9">
        <v>2</v>
      </c>
      <c r="J1564" s="30">
        <v>13377.41</v>
      </c>
      <c r="K1564" s="9" t="s">
        <v>12</v>
      </c>
      <c r="L1564" s="9" t="s">
        <v>12</v>
      </c>
      <c r="M1564" s="9" t="s">
        <v>534</v>
      </c>
      <c r="N1564" s="11" t="str">
        <f t="shared" si="124"/>
        <v>R1026</v>
      </c>
    </row>
    <row r="1565" spans="1:14" x14ac:dyDescent="0.3">
      <c r="A1565" s="9" t="s">
        <v>1595</v>
      </c>
      <c r="B1565" s="9">
        <v>1984</v>
      </c>
      <c r="C1565" s="13">
        <f t="shared" si="120"/>
        <v>1984</v>
      </c>
      <c r="D1565" s="9" t="s">
        <v>18</v>
      </c>
      <c r="E1565" s="11" t="str">
        <f t="shared" si="121"/>
        <v>Jun</v>
      </c>
      <c r="F1565" s="9">
        <v>6</v>
      </c>
      <c r="G1565" s="14">
        <f t="shared" si="122"/>
        <v>30839</v>
      </c>
      <c r="H1565" s="11">
        <f t="shared" si="123"/>
        <v>39</v>
      </c>
      <c r="I1565" s="9">
        <v>3</v>
      </c>
      <c r="J1565" s="30">
        <v>13383.67</v>
      </c>
      <c r="K1565" s="9" t="s">
        <v>12</v>
      </c>
      <c r="L1565" s="9" t="s">
        <v>11</v>
      </c>
      <c r="M1565" s="9" t="s">
        <v>248</v>
      </c>
      <c r="N1565" s="11" t="str">
        <f t="shared" si="124"/>
        <v>R1023</v>
      </c>
    </row>
    <row r="1566" spans="1:14" x14ac:dyDescent="0.3">
      <c r="A1566" s="9" t="s">
        <v>1596</v>
      </c>
      <c r="B1566" s="9">
        <v>1959</v>
      </c>
      <c r="C1566" s="13">
        <f t="shared" si="120"/>
        <v>1959</v>
      </c>
      <c r="D1566" s="9" t="s">
        <v>30</v>
      </c>
      <c r="E1566" s="11" t="str">
        <f t="shared" si="121"/>
        <v>Dec</v>
      </c>
      <c r="F1566" s="9">
        <v>9</v>
      </c>
      <c r="G1566" s="14">
        <f t="shared" si="122"/>
        <v>21893</v>
      </c>
      <c r="H1566" s="11">
        <f t="shared" si="123"/>
        <v>63</v>
      </c>
      <c r="I1566" s="9">
        <v>0</v>
      </c>
      <c r="J1566" s="30">
        <v>13390.56</v>
      </c>
      <c r="K1566" s="9" t="s">
        <v>12</v>
      </c>
      <c r="L1566" s="9" t="s">
        <v>12</v>
      </c>
      <c r="M1566" s="9" t="s">
        <v>41</v>
      </c>
      <c r="N1566" s="11" t="str">
        <f t="shared" si="124"/>
        <v>R1011</v>
      </c>
    </row>
    <row r="1567" spans="1:14" x14ac:dyDescent="0.3">
      <c r="A1567" s="9" t="s">
        <v>1597</v>
      </c>
      <c r="B1567" s="9">
        <v>1959</v>
      </c>
      <c r="C1567" s="13">
        <f t="shared" si="120"/>
        <v>1959</v>
      </c>
      <c r="D1567" s="9" t="s">
        <v>15</v>
      </c>
      <c r="E1567" s="11" t="str">
        <f t="shared" si="121"/>
        <v>Nov</v>
      </c>
      <c r="F1567" s="9">
        <v>25</v>
      </c>
      <c r="G1567" s="14">
        <f t="shared" si="122"/>
        <v>21879</v>
      </c>
      <c r="H1567" s="11">
        <f t="shared" si="123"/>
        <v>63</v>
      </c>
      <c r="I1567" s="9">
        <v>0</v>
      </c>
      <c r="J1567" s="30">
        <v>13393.76</v>
      </c>
      <c r="K1567" s="9" t="s">
        <v>12</v>
      </c>
      <c r="L1567" s="9" t="s">
        <v>16</v>
      </c>
      <c r="M1567" s="9" t="s">
        <v>41</v>
      </c>
      <c r="N1567" s="11" t="str">
        <f t="shared" si="124"/>
        <v>R1011</v>
      </c>
    </row>
    <row r="1568" spans="1:14" x14ac:dyDescent="0.3">
      <c r="A1568" s="9" t="s">
        <v>1598</v>
      </c>
      <c r="B1568" s="9">
        <v>1959</v>
      </c>
      <c r="C1568" s="13">
        <f t="shared" si="120"/>
        <v>1959</v>
      </c>
      <c r="D1568" s="9" t="s">
        <v>30</v>
      </c>
      <c r="E1568" s="11" t="str">
        <f t="shared" si="121"/>
        <v>Dec</v>
      </c>
      <c r="F1568" s="9">
        <v>20</v>
      </c>
      <c r="G1568" s="14">
        <f t="shared" si="122"/>
        <v>21904</v>
      </c>
      <c r="H1568" s="11">
        <f t="shared" si="123"/>
        <v>63</v>
      </c>
      <c r="I1568" s="9">
        <v>0</v>
      </c>
      <c r="J1568" s="30">
        <v>13405.39</v>
      </c>
      <c r="K1568" s="9" t="s">
        <v>12</v>
      </c>
      <c r="L1568" s="9" t="s">
        <v>12</v>
      </c>
      <c r="M1568" s="9" t="s">
        <v>13</v>
      </c>
      <c r="N1568" s="11" t="str">
        <f t="shared" si="124"/>
        <v>R1013</v>
      </c>
    </row>
    <row r="1569" spans="1:14" x14ac:dyDescent="0.3">
      <c r="A1569" s="9" t="s">
        <v>1599</v>
      </c>
      <c r="B1569" s="9">
        <v>1992</v>
      </c>
      <c r="C1569" s="13">
        <f t="shared" si="120"/>
        <v>1992</v>
      </c>
      <c r="D1569" s="9" t="s">
        <v>30</v>
      </c>
      <c r="E1569" s="11" t="str">
        <f t="shared" si="121"/>
        <v>Dec</v>
      </c>
      <c r="F1569" s="9">
        <v>19</v>
      </c>
      <c r="G1569" s="14">
        <f t="shared" si="122"/>
        <v>33957</v>
      </c>
      <c r="H1569" s="11">
        <f t="shared" si="123"/>
        <v>30</v>
      </c>
      <c r="I1569" s="9">
        <v>0</v>
      </c>
      <c r="J1569" s="30">
        <v>13412.97</v>
      </c>
      <c r="K1569" s="9" t="s">
        <v>12</v>
      </c>
      <c r="L1569" s="9" t="s">
        <v>12</v>
      </c>
      <c r="M1569" s="9" t="s">
        <v>248</v>
      </c>
      <c r="N1569" s="11" t="str">
        <f t="shared" si="124"/>
        <v>R1023</v>
      </c>
    </row>
    <row r="1570" spans="1:14" x14ac:dyDescent="0.3">
      <c r="A1570" s="9" t="s">
        <v>1600</v>
      </c>
      <c r="B1570" s="9">
        <v>1961</v>
      </c>
      <c r="C1570" s="13">
        <f t="shared" si="120"/>
        <v>1961</v>
      </c>
      <c r="D1570" s="9" t="s">
        <v>10</v>
      </c>
      <c r="E1570" s="11" t="str">
        <f t="shared" si="121"/>
        <v>Jul</v>
      </c>
      <c r="F1570" s="9">
        <v>22</v>
      </c>
      <c r="G1570" s="14">
        <f t="shared" si="122"/>
        <v>22484</v>
      </c>
      <c r="H1570" s="11">
        <f t="shared" si="123"/>
        <v>61</v>
      </c>
      <c r="I1570" s="9">
        <v>0</v>
      </c>
      <c r="J1570" s="30">
        <v>13415.04</v>
      </c>
      <c r="K1570" s="9" t="s">
        <v>12</v>
      </c>
      <c r="L1570" s="9" t="s">
        <v>11</v>
      </c>
      <c r="M1570" s="9" t="s">
        <v>23</v>
      </c>
      <c r="N1570" s="11" t="str">
        <f t="shared" si="124"/>
        <v>R1012</v>
      </c>
    </row>
    <row r="1571" spans="1:14" x14ac:dyDescent="0.3">
      <c r="A1571" s="9" t="s">
        <v>1601</v>
      </c>
      <c r="B1571" s="9">
        <v>1994</v>
      </c>
      <c r="C1571" s="13">
        <f t="shared" si="120"/>
        <v>1994</v>
      </c>
      <c r="D1571" s="9" t="s">
        <v>18</v>
      </c>
      <c r="E1571" s="11" t="str">
        <f t="shared" si="121"/>
        <v>Jun</v>
      </c>
      <c r="F1571" s="9">
        <v>17</v>
      </c>
      <c r="G1571" s="14">
        <f t="shared" si="122"/>
        <v>34502</v>
      </c>
      <c r="H1571" s="11">
        <f t="shared" si="123"/>
        <v>28</v>
      </c>
      <c r="I1571" s="9">
        <v>0</v>
      </c>
      <c r="J1571" s="30">
        <v>13417.05</v>
      </c>
      <c r="K1571" s="9" t="s">
        <v>12</v>
      </c>
      <c r="L1571" s="9" t="s">
        <v>12</v>
      </c>
      <c r="M1571" s="9" t="s">
        <v>23</v>
      </c>
      <c r="N1571" s="11" t="str">
        <f t="shared" si="124"/>
        <v>R1012</v>
      </c>
    </row>
    <row r="1572" spans="1:14" x14ac:dyDescent="0.3">
      <c r="A1572" s="9" t="s">
        <v>1602</v>
      </c>
      <c r="B1572" s="9">
        <v>1961</v>
      </c>
      <c r="C1572" s="13">
        <f t="shared" si="120"/>
        <v>1961</v>
      </c>
      <c r="D1572" s="9" t="s">
        <v>15</v>
      </c>
      <c r="E1572" s="11" t="str">
        <f t="shared" si="121"/>
        <v>Nov</v>
      </c>
      <c r="F1572" s="9">
        <v>3</v>
      </c>
      <c r="G1572" s="14">
        <f t="shared" si="122"/>
        <v>22588</v>
      </c>
      <c r="H1572" s="11">
        <f t="shared" si="123"/>
        <v>61</v>
      </c>
      <c r="I1572" s="9">
        <v>0</v>
      </c>
      <c r="J1572" s="30">
        <v>13429.04</v>
      </c>
      <c r="K1572" s="9" t="s">
        <v>12</v>
      </c>
      <c r="L1572" s="9" t="s">
        <v>12</v>
      </c>
      <c r="M1572" s="9" t="s">
        <v>23</v>
      </c>
      <c r="N1572" s="11" t="str">
        <f t="shared" si="124"/>
        <v>R1012</v>
      </c>
    </row>
    <row r="1573" spans="1:14" x14ac:dyDescent="0.3">
      <c r="A1573" s="9" t="s">
        <v>1603</v>
      </c>
      <c r="B1573" s="9">
        <v>1966</v>
      </c>
      <c r="C1573" s="13">
        <f t="shared" si="120"/>
        <v>1966</v>
      </c>
      <c r="D1573" s="9" t="s">
        <v>15</v>
      </c>
      <c r="E1573" s="11" t="str">
        <f t="shared" si="121"/>
        <v>Nov</v>
      </c>
      <c r="F1573" s="9">
        <v>14</v>
      </c>
      <c r="G1573" s="14">
        <f t="shared" si="122"/>
        <v>24425</v>
      </c>
      <c r="H1573" s="11">
        <f t="shared" si="123"/>
        <v>56</v>
      </c>
      <c r="I1573" s="9">
        <v>3</v>
      </c>
      <c r="J1573" s="30">
        <v>13430.27</v>
      </c>
      <c r="K1573" s="9" t="s">
        <v>12</v>
      </c>
      <c r="L1573" s="9" t="s">
        <v>12</v>
      </c>
      <c r="M1573" s="9" t="s">
        <v>246</v>
      </c>
      <c r="N1573" s="11" t="str">
        <f t="shared" si="124"/>
        <v>R1024</v>
      </c>
    </row>
    <row r="1574" spans="1:14" x14ac:dyDescent="0.3">
      <c r="A1574" s="9" t="s">
        <v>1604</v>
      </c>
      <c r="B1574" s="9">
        <v>1975</v>
      </c>
      <c r="C1574" s="13">
        <f t="shared" si="120"/>
        <v>1975</v>
      </c>
      <c r="D1574" s="9" t="s">
        <v>18</v>
      </c>
      <c r="E1574" s="11" t="str">
        <f t="shared" si="121"/>
        <v>Jun</v>
      </c>
      <c r="F1574" s="9">
        <v>29</v>
      </c>
      <c r="G1574" s="14">
        <f t="shared" si="122"/>
        <v>27574</v>
      </c>
      <c r="H1574" s="11">
        <f t="shared" si="123"/>
        <v>47</v>
      </c>
      <c r="I1574" s="9">
        <v>1</v>
      </c>
      <c r="J1574" s="30">
        <v>13440.7</v>
      </c>
      <c r="K1574" s="9" t="s">
        <v>12</v>
      </c>
      <c r="L1574" s="9" t="s">
        <v>11</v>
      </c>
      <c r="M1574" s="9" t="s">
        <v>23</v>
      </c>
      <c r="N1574" s="11" t="str">
        <f t="shared" si="124"/>
        <v>R1012</v>
      </c>
    </row>
    <row r="1575" spans="1:14" x14ac:dyDescent="0.3">
      <c r="A1575" s="9" t="s">
        <v>1605</v>
      </c>
      <c r="B1575" s="9">
        <v>1960</v>
      </c>
      <c r="C1575" s="13">
        <f t="shared" si="120"/>
        <v>1960</v>
      </c>
      <c r="D1575" s="9" t="s">
        <v>34</v>
      </c>
      <c r="E1575" s="11" t="str">
        <f t="shared" si="121"/>
        <v>Aug</v>
      </c>
      <c r="F1575" s="9">
        <v>13</v>
      </c>
      <c r="G1575" s="14">
        <f t="shared" si="122"/>
        <v>22141</v>
      </c>
      <c r="H1575" s="11">
        <f t="shared" si="123"/>
        <v>62</v>
      </c>
      <c r="I1575" s="9">
        <v>0</v>
      </c>
      <c r="J1575" s="30">
        <v>13451.12</v>
      </c>
      <c r="K1575" s="9" t="s">
        <v>12</v>
      </c>
      <c r="L1575" s="9" t="s">
        <v>16</v>
      </c>
      <c r="M1575" s="9" t="s">
        <v>41</v>
      </c>
      <c r="N1575" s="11" t="str">
        <f t="shared" si="124"/>
        <v>R1011</v>
      </c>
    </row>
    <row r="1576" spans="1:14" x14ac:dyDescent="0.3">
      <c r="A1576" s="9" t="s">
        <v>1606</v>
      </c>
      <c r="B1576" s="9">
        <v>1960</v>
      </c>
      <c r="C1576" s="13">
        <f t="shared" si="120"/>
        <v>1960</v>
      </c>
      <c r="D1576" s="9" t="s">
        <v>10</v>
      </c>
      <c r="E1576" s="11" t="str">
        <f t="shared" si="121"/>
        <v>Jul</v>
      </c>
      <c r="F1576" s="9">
        <v>11</v>
      </c>
      <c r="G1576" s="14">
        <f t="shared" si="122"/>
        <v>22108</v>
      </c>
      <c r="H1576" s="11">
        <f t="shared" si="123"/>
        <v>62</v>
      </c>
      <c r="I1576" s="9">
        <v>0</v>
      </c>
      <c r="J1576" s="30">
        <v>13457.96</v>
      </c>
      <c r="K1576" s="9" t="s">
        <v>12</v>
      </c>
      <c r="L1576" s="9" t="s">
        <v>16</v>
      </c>
      <c r="M1576" s="9" t="s">
        <v>13</v>
      </c>
      <c r="N1576" s="11" t="str">
        <f t="shared" si="124"/>
        <v>R1013</v>
      </c>
    </row>
    <row r="1577" spans="1:14" x14ac:dyDescent="0.3">
      <c r="A1577" s="9" t="s">
        <v>1607</v>
      </c>
      <c r="B1577" s="9">
        <v>1960</v>
      </c>
      <c r="C1577" s="13">
        <f t="shared" si="120"/>
        <v>1960</v>
      </c>
      <c r="D1577" s="9" t="s">
        <v>30</v>
      </c>
      <c r="E1577" s="11" t="str">
        <f t="shared" si="121"/>
        <v>Dec</v>
      </c>
      <c r="F1577" s="9">
        <v>16</v>
      </c>
      <c r="G1577" s="14">
        <f t="shared" si="122"/>
        <v>22266</v>
      </c>
      <c r="H1577" s="11">
        <f t="shared" si="123"/>
        <v>62</v>
      </c>
      <c r="I1577" s="9">
        <v>0</v>
      </c>
      <c r="J1577" s="30">
        <v>13462.52</v>
      </c>
      <c r="K1577" s="9" t="s">
        <v>12</v>
      </c>
      <c r="L1577" s="9" t="s">
        <v>11</v>
      </c>
      <c r="M1577" s="9" t="s">
        <v>41</v>
      </c>
      <c r="N1577" s="11" t="str">
        <f t="shared" si="124"/>
        <v>R1011</v>
      </c>
    </row>
    <row r="1578" spans="1:14" x14ac:dyDescent="0.3">
      <c r="A1578" s="9" t="s">
        <v>1608</v>
      </c>
      <c r="B1578" s="9">
        <v>1985</v>
      </c>
      <c r="C1578" s="13">
        <f t="shared" si="120"/>
        <v>1985</v>
      </c>
      <c r="D1578" s="9" t="s">
        <v>34</v>
      </c>
      <c r="E1578" s="11" t="str">
        <f t="shared" si="121"/>
        <v>Aug</v>
      </c>
      <c r="F1578" s="9">
        <v>19</v>
      </c>
      <c r="G1578" s="14">
        <f t="shared" si="122"/>
        <v>31278</v>
      </c>
      <c r="H1578" s="11">
        <f t="shared" si="123"/>
        <v>37</v>
      </c>
      <c r="I1578" s="9">
        <v>3</v>
      </c>
      <c r="J1578" s="30">
        <v>13465.8</v>
      </c>
      <c r="K1578" s="9" t="s">
        <v>12</v>
      </c>
      <c r="L1578" s="9" t="s">
        <v>16</v>
      </c>
      <c r="M1578" s="9" t="s">
        <v>23</v>
      </c>
      <c r="N1578" s="11" t="str">
        <f t="shared" si="124"/>
        <v>R1012</v>
      </c>
    </row>
    <row r="1579" spans="1:14" x14ac:dyDescent="0.3">
      <c r="A1579" s="9" t="s">
        <v>1609</v>
      </c>
      <c r="B1579" s="9">
        <v>1960</v>
      </c>
      <c r="C1579" s="13">
        <f t="shared" si="120"/>
        <v>1960</v>
      </c>
      <c r="D1579" s="9" t="s">
        <v>10</v>
      </c>
      <c r="E1579" s="11" t="str">
        <f t="shared" si="121"/>
        <v>Jul</v>
      </c>
      <c r="F1579" s="9">
        <v>28</v>
      </c>
      <c r="G1579" s="14">
        <f t="shared" si="122"/>
        <v>22125</v>
      </c>
      <c r="H1579" s="11">
        <f t="shared" si="123"/>
        <v>62</v>
      </c>
      <c r="I1579" s="9">
        <v>0</v>
      </c>
      <c r="J1579" s="30">
        <v>13470.8</v>
      </c>
      <c r="K1579" s="9" t="s">
        <v>12</v>
      </c>
      <c r="L1579" s="9" t="s">
        <v>11</v>
      </c>
      <c r="M1579" s="9" t="s">
        <v>13</v>
      </c>
      <c r="N1579" s="11" t="str">
        <f t="shared" si="124"/>
        <v>R1013</v>
      </c>
    </row>
    <row r="1580" spans="1:14" x14ac:dyDescent="0.3">
      <c r="A1580" s="9" t="s">
        <v>1610</v>
      </c>
      <c r="B1580" s="9">
        <v>1960</v>
      </c>
      <c r="C1580" s="13">
        <f t="shared" si="120"/>
        <v>1960</v>
      </c>
      <c r="D1580" s="9" t="s">
        <v>10</v>
      </c>
      <c r="E1580" s="11" t="str">
        <f t="shared" si="121"/>
        <v>Jul</v>
      </c>
      <c r="F1580" s="9">
        <v>24</v>
      </c>
      <c r="G1580" s="14">
        <f t="shared" si="122"/>
        <v>22121</v>
      </c>
      <c r="H1580" s="11">
        <f t="shared" si="123"/>
        <v>62</v>
      </c>
      <c r="I1580" s="9">
        <v>0</v>
      </c>
      <c r="J1580" s="30">
        <v>13470.86</v>
      </c>
      <c r="K1580" s="9" t="s">
        <v>12</v>
      </c>
      <c r="L1580" s="9" t="s">
        <v>12</v>
      </c>
      <c r="M1580" s="9" t="s">
        <v>41</v>
      </c>
      <c r="N1580" s="11" t="str">
        <f t="shared" si="124"/>
        <v>R1011</v>
      </c>
    </row>
    <row r="1581" spans="1:14" x14ac:dyDescent="0.3">
      <c r="A1581" s="9" t="s">
        <v>1611</v>
      </c>
      <c r="B1581" s="9">
        <v>1975</v>
      </c>
      <c r="C1581" s="13">
        <f t="shared" si="120"/>
        <v>1975</v>
      </c>
      <c r="D1581" s="9" t="s">
        <v>34</v>
      </c>
      <c r="E1581" s="11" t="str">
        <f t="shared" si="121"/>
        <v>Aug</v>
      </c>
      <c r="F1581" s="9">
        <v>7</v>
      </c>
      <c r="G1581" s="14">
        <f t="shared" si="122"/>
        <v>27613</v>
      </c>
      <c r="H1581" s="11">
        <f t="shared" si="123"/>
        <v>47</v>
      </c>
      <c r="I1581" s="9">
        <v>1</v>
      </c>
      <c r="J1581" s="30">
        <v>13472.19</v>
      </c>
      <c r="K1581" s="9" t="s">
        <v>12</v>
      </c>
      <c r="L1581" s="9" t="s">
        <v>11</v>
      </c>
      <c r="M1581" s="9" t="s">
        <v>23</v>
      </c>
      <c r="N1581" s="11" t="str">
        <f t="shared" si="124"/>
        <v>R1012</v>
      </c>
    </row>
    <row r="1582" spans="1:14" x14ac:dyDescent="0.3">
      <c r="A1582" s="9" t="s">
        <v>1612</v>
      </c>
      <c r="B1582" s="9">
        <v>1990</v>
      </c>
      <c r="C1582" s="13">
        <f t="shared" si="120"/>
        <v>1990</v>
      </c>
      <c r="D1582" s="9" t="s">
        <v>34</v>
      </c>
      <c r="E1582" s="11" t="str">
        <f t="shared" si="121"/>
        <v>Aug</v>
      </c>
      <c r="F1582" s="9">
        <v>30</v>
      </c>
      <c r="G1582" s="14">
        <f t="shared" si="122"/>
        <v>33115</v>
      </c>
      <c r="H1582" s="11">
        <f t="shared" si="123"/>
        <v>32</v>
      </c>
      <c r="I1582" s="9">
        <v>3</v>
      </c>
      <c r="J1582" s="30">
        <v>13480.83</v>
      </c>
      <c r="K1582" s="9" t="s">
        <v>12</v>
      </c>
      <c r="L1582" s="9" t="s">
        <v>11</v>
      </c>
      <c r="M1582" s="9" t="s">
        <v>248</v>
      </c>
      <c r="N1582" s="11" t="str">
        <f t="shared" si="124"/>
        <v>R1023</v>
      </c>
    </row>
    <row r="1583" spans="1:14" x14ac:dyDescent="0.3">
      <c r="A1583" s="9" t="s">
        <v>1613</v>
      </c>
      <c r="B1583" s="9">
        <v>1963</v>
      </c>
      <c r="C1583" s="13">
        <f t="shared" si="120"/>
        <v>1963</v>
      </c>
      <c r="D1583" s="9" t="s">
        <v>36</v>
      </c>
      <c r="E1583" s="11" t="str">
        <f t="shared" si="121"/>
        <v>Oct</v>
      </c>
      <c r="F1583" s="9">
        <v>14</v>
      </c>
      <c r="G1583" s="14">
        <f t="shared" si="122"/>
        <v>23298</v>
      </c>
      <c r="H1583" s="11">
        <f t="shared" si="123"/>
        <v>59</v>
      </c>
      <c r="I1583" s="9">
        <v>0</v>
      </c>
      <c r="J1583" s="30">
        <v>13511.28</v>
      </c>
      <c r="K1583" s="9" t="s">
        <v>12</v>
      </c>
      <c r="L1583" s="9" t="s">
        <v>16</v>
      </c>
      <c r="M1583" s="9" t="s">
        <v>23</v>
      </c>
      <c r="N1583" s="11" t="str">
        <f t="shared" si="124"/>
        <v>R1012</v>
      </c>
    </row>
    <row r="1584" spans="1:14" x14ac:dyDescent="0.3">
      <c r="A1584" s="9" t="s">
        <v>1614</v>
      </c>
      <c r="B1584" s="9">
        <v>1960</v>
      </c>
      <c r="C1584" s="13">
        <f t="shared" si="120"/>
        <v>1960</v>
      </c>
      <c r="D1584" s="9" t="s">
        <v>10</v>
      </c>
      <c r="E1584" s="11" t="str">
        <f t="shared" si="121"/>
        <v>Jul</v>
      </c>
      <c r="F1584" s="9">
        <v>11</v>
      </c>
      <c r="G1584" s="14">
        <f t="shared" si="122"/>
        <v>22108</v>
      </c>
      <c r="H1584" s="11">
        <f t="shared" si="123"/>
        <v>62</v>
      </c>
      <c r="I1584" s="9">
        <v>0</v>
      </c>
      <c r="J1584" s="30">
        <v>13555</v>
      </c>
      <c r="K1584" s="9" t="s">
        <v>12</v>
      </c>
      <c r="L1584" s="9" t="s">
        <v>12</v>
      </c>
      <c r="M1584" s="9" t="s">
        <v>355</v>
      </c>
      <c r="N1584" s="11" t="str">
        <f t="shared" si="124"/>
        <v>R1017</v>
      </c>
    </row>
    <row r="1585" spans="1:14" x14ac:dyDescent="0.3">
      <c r="A1585" s="9" t="s">
        <v>1615</v>
      </c>
      <c r="B1585" s="9">
        <v>1968</v>
      </c>
      <c r="C1585" s="13">
        <f t="shared" si="120"/>
        <v>1968</v>
      </c>
      <c r="D1585" s="9" t="s">
        <v>10</v>
      </c>
      <c r="E1585" s="11" t="str">
        <f t="shared" si="121"/>
        <v>Jul</v>
      </c>
      <c r="F1585" s="9">
        <v>15</v>
      </c>
      <c r="G1585" s="14">
        <f t="shared" si="122"/>
        <v>25034</v>
      </c>
      <c r="H1585" s="11">
        <f t="shared" si="123"/>
        <v>54</v>
      </c>
      <c r="I1585" s="9">
        <v>0</v>
      </c>
      <c r="J1585" s="30">
        <v>13566.04</v>
      </c>
      <c r="K1585" s="9" t="s">
        <v>12</v>
      </c>
      <c r="L1585" s="9" t="s">
        <v>12</v>
      </c>
      <c r="M1585" s="9" t="s">
        <v>534</v>
      </c>
      <c r="N1585" s="11" t="str">
        <f t="shared" si="124"/>
        <v>R1026</v>
      </c>
    </row>
    <row r="1586" spans="1:14" x14ac:dyDescent="0.3">
      <c r="A1586" s="9" t="s">
        <v>1616</v>
      </c>
      <c r="B1586" s="9">
        <v>1992</v>
      </c>
      <c r="C1586" s="13">
        <f t="shared" si="120"/>
        <v>1992</v>
      </c>
      <c r="D1586" s="9" t="s">
        <v>34</v>
      </c>
      <c r="E1586" s="11" t="str">
        <f t="shared" si="121"/>
        <v>Aug</v>
      </c>
      <c r="F1586" s="9">
        <v>14</v>
      </c>
      <c r="G1586" s="14">
        <f t="shared" si="122"/>
        <v>33830</v>
      </c>
      <c r="H1586" s="11">
        <f t="shared" si="123"/>
        <v>30</v>
      </c>
      <c r="I1586" s="9">
        <v>0</v>
      </c>
      <c r="J1586" s="30">
        <v>13588.17</v>
      </c>
      <c r="K1586" s="9" t="s">
        <v>12</v>
      </c>
      <c r="L1586" s="9" t="s">
        <v>16</v>
      </c>
      <c r="M1586" s="9" t="s">
        <v>23</v>
      </c>
      <c r="N1586" s="11" t="str">
        <f t="shared" si="124"/>
        <v>R1012</v>
      </c>
    </row>
    <row r="1587" spans="1:14" x14ac:dyDescent="0.3">
      <c r="A1587" s="9" t="s">
        <v>1617</v>
      </c>
      <c r="B1587" s="9">
        <v>1964</v>
      </c>
      <c r="C1587" s="13">
        <f t="shared" si="120"/>
        <v>1964</v>
      </c>
      <c r="D1587" s="9" t="s">
        <v>20</v>
      </c>
      <c r="E1587" s="11" t="str">
        <f t="shared" si="121"/>
        <v>Sep</v>
      </c>
      <c r="F1587" s="9">
        <v>10</v>
      </c>
      <c r="G1587" s="14">
        <f t="shared" si="122"/>
        <v>23630</v>
      </c>
      <c r="H1587" s="11">
        <f t="shared" si="123"/>
        <v>58</v>
      </c>
      <c r="I1587" s="9">
        <v>2</v>
      </c>
      <c r="J1587" s="30">
        <v>13607.37</v>
      </c>
      <c r="K1587" s="9" t="s">
        <v>12</v>
      </c>
      <c r="L1587" s="9" t="s">
        <v>16</v>
      </c>
      <c r="M1587" s="9" t="s">
        <v>246</v>
      </c>
      <c r="N1587" s="11" t="str">
        <f t="shared" si="124"/>
        <v>R1024</v>
      </c>
    </row>
    <row r="1588" spans="1:14" x14ac:dyDescent="0.3">
      <c r="A1588" s="9" t="s">
        <v>1618</v>
      </c>
      <c r="B1588" s="9">
        <v>1961</v>
      </c>
      <c r="C1588" s="13">
        <f t="shared" si="120"/>
        <v>1961</v>
      </c>
      <c r="D1588" s="9" t="s">
        <v>15</v>
      </c>
      <c r="E1588" s="11" t="str">
        <f t="shared" si="121"/>
        <v>Nov</v>
      </c>
      <c r="F1588" s="9">
        <v>18</v>
      </c>
      <c r="G1588" s="14">
        <f t="shared" si="122"/>
        <v>22603</v>
      </c>
      <c r="H1588" s="11">
        <f t="shared" si="123"/>
        <v>61</v>
      </c>
      <c r="I1588" s="9">
        <v>0</v>
      </c>
      <c r="J1588" s="30">
        <v>13616.36</v>
      </c>
      <c r="K1588" s="9" t="s">
        <v>12</v>
      </c>
      <c r="L1588" s="9" t="s">
        <v>12</v>
      </c>
      <c r="M1588" s="9" t="s">
        <v>246</v>
      </c>
      <c r="N1588" s="11" t="str">
        <f t="shared" si="124"/>
        <v>R1024</v>
      </c>
    </row>
    <row r="1589" spans="1:14" x14ac:dyDescent="0.3">
      <c r="A1589" s="9" t="s">
        <v>1619</v>
      </c>
      <c r="B1589" s="9">
        <v>1969</v>
      </c>
      <c r="C1589" s="13">
        <f t="shared" si="120"/>
        <v>1969</v>
      </c>
      <c r="D1589" s="9" t="s">
        <v>10</v>
      </c>
      <c r="E1589" s="11" t="str">
        <f t="shared" si="121"/>
        <v>Jul</v>
      </c>
      <c r="F1589" s="9">
        <v>26</v>
      </c>
      <c r="G1589" s="14">
        <f t="shared" si="122"/>
        <v>25410</v>
      </c>
      <c r="H1589" s="11">
        <f t="shared" si="123"/>
        <v>53</v>
      </c>
      <c r="I1589" s="9">
        <v>0</v>
      </c>
      <c r="J1589" s="30">
        <v>13622.01</v>
      </c>
      <c r="K1589" s="9" t="s">
        <v>12</v>
      </c>
      <c r="L1589" s="9" t="s">
        <v>12</v>
      </c>
      <c r="M1589" s="9" t="s">
        <v>23</v>
      </c>
      <c r="N1589" s="11" t="str">
        <f t="shared" si="124"/>
        <v>R1012</v>
      </c>
    </row>
    <row r="1590" spans="1:14" x14ac:dyDescent="0.3">
      <c r="A1590" s="9" t="s">
        <v>1620</v>
      </c>
      <c r="B1590" s="9">
        <v>1961</v>
      </c>
      <c r="C1590" s="13">
        <f t="shared" si="120"/>
        <v>1961</v>
      </c>
      <c r="D1590" s="9" t="s">
        <v>30</v>
      </c>
      <c r="E1590" s="11" t="str">
        <f t="shared" si="121"/>
        <v>Dec</v>
      </c>
      <c r="F1590" s="9">
        <v>24</v>
      </c>
      <c r="G1590" s="14">
        <f t="shared" si="122"/>
        <v>22639</v>
      </c>
      <c r="H1590" s="11">
        <f t="shared" si="123"/>
        <v>61</v>
      </c>
      <c r="I1590" s="9">
        <v>0</v>
      </c>
      <c r="J1590" s="30">
        <v>13635.64</v>
      </c>
      <c r="K1590" s="9" t="s">
        <v>12</v>
      </c>
      <c r="L1590" s="9" t="s">
        <v>12</v>
      </c>
      <c r="M1590" s="9" t="s">
        <v>246</v>
      </c>
      <c r="N1590" s="11" t="str">
        <f t="shared" si="124"/>
        <v>R1024</v>
      </c>
    </row>
    <row r="1591" spans="1:14" x14ac:dyDescent="0.3">
      <c r="A1591" s="9" t="s">
        <v>1621</v>
      </c>
      <c r="B1591" s="9">
        <v>1984</v>
      </c>
      <c r="C1591" s="13">
        <f t="shared" si="120"/>
        <v>1984</v>
      </c>
      <c r="D1591" s="9" t="s">
        <v>10</v>
      </c>
      <c r="E1591" s="11" t="str">
        <f t="shared" si="121"/>
        <v>Jul</v>
      </c>
      <c r="F1591" s="9">
        <v>20</v>
      </c>
      <c r="G1591" s="14">
        <f t="shared" si="122"/>
        <v>30883</v>
      </c>
      <c r="H1591" s="11">
        <f t="shared" si="123"/>
        <v>38</v>
      </c>
      <c r="I1591" s="9">
        <v>3</v>
      </c>
      <c r="J1591" s="30">
        <v>13638.06</v>
      </c>
      <c r="K1591" s="9" t="s">
        <v>12</v>
      </c>
      <c r="L1591" s="9" t="s">
        <v>12</v>
      </c>
      <c r="M1591" s="9" t="s">
        <v>248</v>
      </c>
      <c r="N1591" s="11" t="str">
        <f t="shared" si="124"/>
        <v>R1023</v>
      </c>
    </row>
    <row r="1592" spans="1:14" x14ac:dyDescent="0.3">
      <c r="A1592" s="9" t="s">
        <v>1622</v>
      </c>
      <c r="B1592" s="9">
        <v>1963</v>
      </c>
      <c r="C1592" s="13">
        <f t="shared" si="120"/>
        <v>1963</v>
      </c>
      <c r="D1592" s="9" t="s">
        <v>34</v>
      </c>
      <c r="E1592" s="11" t="str">
        <f t="shared" si="121"/>
        <v>Aug</v>
      </c>
      <c r="F1592" s="9">
        <v>4</v>
      </c>
      <c r="G1592" s="14">
        <f t="shared" si="122"/>
        <v>23227</v>
      </c>
      <c r="H1592" s="11">
        <f t="shared" si="123"/>
        <v>59</v>
      </c>
      <c r="I1592" s="9">
        <v>0</v>
      </c>
      <c r="J1592" s="30">
        <v>13677.68</v>
      </c>
      <c r="K1592" s="9" t="s">
        <v>12</v>
      </c>
      <c r="L1592" s="9" t="s">
        <v>11</v>
      </c>
      <c r="M1592" s="9" t="s">
        <v>299</v>
      </c>
      <c r="N1592" s="11" t="str">
        <f t="shared" si="124"/>
        <v>R1021</v>
      </c>
    </row>
    <row r="1593" spans="1:14" x14ac:dyDescent="0.3">
      <c r="A1593" s="9" t="s">
        <v>1623</v>
      </c>
      <c r="B1593" s="9">
        <v>1985</v>
      </c>
      <c r="C1593" s="13">
        <f t="shared" si="120"/>
        <v>1985</v>
      </c>
      <c r="D1593" s="9" t="s">
        <v>20</v>
      </c>
      <c r="E1593" s="11" t="str">
        <f t="shared" si="121"/>
        <v>Sep</v>
      </c>
      <c r="F1593" s="9">
        <v>14</v>
      </c>
      <c r="G1593" s="14">
        <f t="shared" si="122"/>
        <v>31304</v>
      </c>
      <c r="H1593" s="11">
        <f t="shared" si="123"/>
        <v>37</v>
      </c>
      <c r="I1593" s="9">
        <v>3</v>
      </c>
      <c r="J1593" s="30">
        <v>13685.51</v>
      </c>
      <c r="K1593" s="9" t="s">
        <v>12</v>
      </c>
      <c r="L1593" s="9" t="s">
        <v>16</v>
      </c>
      <c r="M1593" s="9" t="s">
        <v>534</v>
      </c>
      <c r="N1593" s="11" t="str">
        <f t="shared" si="124"/>
        <v>R1026</v>
      </c>
    </row>
    <row r="1594" spans="1:14" x14ac:dyDescent="0.3">
      <c r="A1594" s="9" t="s">
        <v>1624</v>
      </c>
      <c r="B1594" s="9">
        <v>1986</v>
      </c>
      <c r="C1594" s="13">
        <f t="shared" si="120"/>
        <v>1986</v>
      </c>
      <c r="D1594" s="9" t="s">
        <v>15</v>
      </c>
      <c r="E1594" s="11" t="str">
        <f t="shared" si="121"/>
        <v>Nov</v>
      </c>
      <c r="F1594" s="9">
        <v>24</v>
      </c>
      <c r="G1594" s="14">
        <f t="shared" si="122"/>
        <v>31740</v>
      </c>
      <c r="H1594" s="11">
        <f t="shared" si="123"/>
        <v>36</v>
      </c>
      <c r="I1594" s="9">
        <v>3</v>
      </c>
      <c r="J1594" s="30">
        <v>13714.55</v>
      </c>
      <c r="K1594" s="9" t="s">
        <v>12</v>
      </c>
      <c r="L1594" s="9" t="s">
        <v>11</v>
      </c>
      <c r="M1594" s="9" t="s">
        <v>248</v>
      </c>
      <c r="N1594" s="11" t="str">
        <f t="shared" si="124"/>
        <v>R1023</v>
      </c>
    </row>
    <row r="1595" spans="1:14" x14ac:dyDescent="0.3">
      <c r="A1595" s="9" t="s">
        <v>1625</v>
      </c>
      <c r="B1595" s="9">
        <v>1981</v>
      </c>
      <c r="C1595" s="13">
        <f t="shared" si="120"/>
        <v>1981</v>
      </c>
      <c r="D1595" s="9" t="s">
        <v>34</v>
      </c>
      <c r="E1595" s="11" t="str">
        <f t="shared" si="121"/>
        <v>Aug</v>
      </c>
      <c r="F1595" s="9">
        <v>2</v>
      </c>
      <c r="G1595" s="14">
        <f t="shared" si="122"/>
        <v>29800</v>
      </c>
      <c r="H1595" s="11">
        <f t="shared" si="123"/>
        <v>41</v>
      </c>
      <c r="I1595" s="9">
        <v>1</v>
      </c>
      <c r="J1595" s="30">
        <v>13725.47</v>
      </c>
      <c r="K1595" s="9" t="s">
        <v>12</v>
      </c>
      <c r="L1595" s="9" t="s">
        <v>11</v>
      </c>
      <c r="M1595" s="9" t="s">
        <v>246</v>
      </c>
      <c r="N1595" s="11" t="str">
        <f t="shared" si="124"/>
        <v>R1024</v>
      </c>
    </row>
    <row r="1596" spans="1:14" x14ac:dyDescent="0.3">
      <c r="A1596" s="9" t="s">
        <v>1626</v>
      </c>
      <c r="B1596" s="9">
        <v>1985</v>
      </c>
      <c r="C1596" s="13">
        <f t="shared" si="120"/>
        <v>1985</v>
      </c>
      <c r="D1596" s="9" t="s">
        <v>34</v>
      </c>
      <c r="E1596" s="11" t="str">
        <f t="shared" si="121"/>
        <v>Aug</v>
      </c>
      <c r="F1596" s="9">
        <v>29</v>
      </c>
      <c r="G1596" s="14">
        <f t="shared" si="122"/>
        <v>31288</v>
      </c>
      <c r="H1596" s="11">
        <f t="shared" si="123"/>
        <v>37</v>
      </c>
      <c r="I1596" s="9">
        <v>3</v>
      </c>
      <c r="J1596" s="30">
        <v>13726.21</v>
      </c>
      <c r="K1596" s="9" t="s">
        <v>12</v>
      </c>
      <c r="L1596" s="9" t="s">
        <v>12</v>
      </c>
      <c r="M1596" s="9" t="s">
        <v>534</v>
      </c>
      <c r="N1596" s="11" t="str">
        <f t="shared" si="124"/>
        <v>R1026</v>
      </c>
    </row>
    <row r="1597" spans="1:14" x14ac:dyDescent="0.3">
      <c r="A1597" s="9" t="s">
        <v>1627</v>
      </c>
      <c r="B1597" s="9">
        <v>1969</v>
      </c>
      <c r="C1597" s="13">
        <f t="shared" si="120"/>
        <v>1969</v>
      </c>
      <c r="D1597" s="9" t="s">
        <v>36</v>
      </c>
      <c r="E1597" s="11" t="str">
        <f t="shared" si="121"/>
        <v>Oct</v>
      </c>
      <c r="F1597" s="9">
        <v>23</v>
      </c>
      <c r="G1597" s="14">
        <f t="shared" si="122"/>
        <v>25499</v>
      </c>
      <c r="H1597" s="11">
        <f t="shared" si="123"/>
        <v>53</v>
      </c>
      <c r="I1597" s="9">
        <v>0</v>
      </c>
      <c r="J1597" s="30">
        <v>13746.74</v>
      </c>
      <c r="K1597" s="9" t="s">
        <v>12</v>
      </c>
      <c r="L1597" s="9" t="s">
        <v>11</v>
      </c>
      <c r="M1597" s="9" t="s">
        <v>534</v>
      </c>
      <c r="N1597" s="11" t="str">
        <f t="shared" si="124"/>
        <v>R1026</v>
      </c>
    </row>
    <row r="1598" spans="1:14" x14ac:dyDescent="0.3">
      <c r="A1598" s="9" t="s">
        <v>1628</v>
      </c>
      <c r="B1598" s="9">
        <v>2004</v>
      </c>
      <c r="C1598" s="13">
        <f t="shared" si="120"/>
        <v>2004</v>
      </c>
      <c r="D1598" s="9" t="s">
        <v>10</v>
      </c>
      <c r="E1598" s="11" t="str">
        <f t="shared" si="121"/>
        <v>Jul</v>
      </c>
      <c r="F1598" s="9">
        <v>16</v>
      </c>
      <c r="G1598" s="14">
        <f t="shared" si="122"/>
        <v>38184</v>
      </c>
      <c r="H1598" s="11">
        <f t="shared" si="123"/>
        <v>18</v>
      </c>
      <c r="I1598" s="9">
        <v>0</v>
      </c>
      <c r="J1598" s="30">
        <v>13747.87</v>
      </c>
      <c r="K1598" s="9" t="s">
        <v>12</v>
      </c>
      <c r="L1598" s="9" t="s">
        <v>11</v>
      </c>
      <c r="M1598" s="9" t="s">
        <v>169</v>
      </c>
      <c r="N1598" s="11" t="str">
        <f t="shared" si="124"/>
        <v>R1018</v>
      </c>
    </row>
    <row r="1599" spans="1:14" x14ac:dyDescent="0.3">
      <c r="A1599" s="9" t="s">
        <v>1629</v>
      </c>
      <c r="B1599" s="9">
        <v>1959</v>
      </c>
      <c r="C1599" s="13">
        <f t="shared" si="120"/>
        <v>1959</v>
      </c>
      <c r="D1599" s="9" t="s">
        <v>34</v>
      </c>
      <c r="E1599" s="11" t="str">
        <f t="shared" si="121"/>
        <v>Aug</v>
      </c>
      <c r="F1599" s="9">
        <v>6</v>
      </c>
      <c r="G1599" s="14">
        <f t="shared" si="122"/>
        <v>21768</v>
      </c>
      <c r="H1599" s="11">
        <f t="shared" si="123"/>
        <v>63</v>
      </c>
      <c r="I1599" s="9">
        <v>0</v>
      </c>
      <c r="J1599" s="30">
        <v>13770.1</v>
      </c>
      <c r="K1599" s="9" t="s">
        <v>12</v>
      </c>
      <c r="L1599" s="9" t="s">
        <v>16</v>
      </c>
      <c r="M1599" s="9" t="s">
        <v>23</v>
      </c>
      <c r="N1599" s="11" t="str">
        <f t="shared" si="124"/>
        <v>R1012</v>
      </c>
    </row>
    <row r="1600" spans="1:14" x14ac:dyDescent="0.3">
      <c r="A1600" s="9" t="s">
        <v>1630</v>
      </c>
      <c r="B1600" s="9">
        <v>1966</v>
      </c>
      <c r="C1600" s="13">
        <f t="shared" si="120"/>
        <v>1966</v>
      </c>
      <c r="D1600" s="9" t="s">
        <v>15</v>
      </c>
      <c r="E1600" s="11" t="str">
        <f t="shared" si="121"/>
        <v>Nov</v>
      </c>
      <c r="F1600" s="9">
        <v>10</v>
      </c>
      <c r="G1600" s="14">
        <f t="shared" si="122"/>
        <v>24421</v>
      </c>
      <c r="H1600" s="11">
        <f t="shared" si="123"/>
        <v>56</v>
      </c>
      <c r="I1600" s="9">
        <v>0</v>
      </c>
      <c r="J1600" s="30">
        <v>13801.61</v>
      </c>
      <c r="K1600" s="9" t="s">
        <v>12</v>
      </c>
      <c r="L1600" s="9" t="s">
        <v>12</v>
      </c>
      <c r="M1600" s="9" t="s">
        <v>534</v>
      </c>
      <c r="N1600" s="11" t="str">
        <f t="shared" si="124"/>
        <v>R1026</v>
      </c>
    </row>
    <row r="1601" spans="1:14" x14ac:dyDescent="0.3">
      <c r="A1601" s="9" t="s">
        <v>1631</v>
      </c>
      <c r="B1601" s="9">
        <v>1986</v>
      </c>
      <c r="C1601" s="13">
        <f t="shared" si="120"/>
        <v>1986</v>
      </c>
      <c r="D1601" s="9" t="s">
        <v>30</v>
      </c>
      <c r="E1601" s="11" t="str">
        <f t="shared" si="121"/>
        <v>Dec</v>
      </c>
      <c r="F1601" s="9">
        <v>8</v>
      </c>
      <c r="G1601" s="14">
        <f t="shared" si="122"/>
        <v>31754</v>
      </c>
      <c r="H1601" s="11">
        <f t="shared" si="123"/>
        <v>36</v>
      </c>
      <c r="I1601" s="9">
        <v>3</v>
      </c>
      <c r="J1601" s="30">
        <v>13819.49</v>
      </c>
      <c r="K1601" s="9" t="s">
        <v>12</v>
      </c>
      <c r="L1601" s="9" t="s">
        <v>11</v>
      </c>
      <c r="M1601" s="9" t="s">
        <v>23</v>
      </c>
      <c r="N1601" s="11" t="str">
        <f t="shared" si="124"/>
        <v>R1012</v>
      </c>
    </row>
    <row r="1602" spans="1:14" x14ac:dyDescent="0.3">
      <c r="A1602" s="9" t="s">
        <v>1632</v>
      </c>
      <c r="B1602" s="9">
        <v>1958</v>
      </c>
      <c r="C1602" s="13">
        <f t="shared" si="120"/>
        <v>1958</v>
      </c>
      <c r="D1602" s="9" t="s">
        <v>15</v>
      </c>
      <c r="E1602" s="11" t="str">
        <f t="shared" si="121"/>
        <v>Nov</v>
      </c>
      <c r="F1602" s="9">
        <v>25</v>
      </c>
      <c r="G1602" s="14">
        <f t="shared" si="122"/>
        <v>21514</v>
      </c>
      <c r="H1602" s="11">
        <f t="shared" si="123"/>
        <v>64</v>
      </c>
      <c r="I1602" s="9">
        <v>0</v>
      </c>
      <c r="J1602" s="30">
        <v>13822.8</v>
      </c>
      <c r="K1602" s="9" t="s">
        <v>12</v>
      </c>
      <c r="L1602" s="9" t="s">
        <v>12</v>
      </c>
      <c r="M1602" s="9" t="s">
        <v>41</v>
      </c>
      <c r="N1602" s="11" t="str">
        <f t="shared" si="124"/>
        <v>R1011</v>
      </c>
    </row>
    <row r="1603" spans="1:14" x14ac:dyDescent="0.3">
      <c r="A1603" s="9" t="s">
        <v>1633</v>
      </c>
      <c r="B1603" s="9">
        <v>1958</v>
      </c>
      <c r="C1603" s="13">
        <f t="shared" ref="C1603:C1666" si="125">ROUND(IF(ISBLANK(B1603),AVERAGE($B$2:$B$2344),B1603),0)</f>
        <v>1958</v>
      </c>
      <c r="D1603" s="9" t="s">
        <v>30</v>
      </c>
      <c r="E1603" s="11" t="str">
        <f t="shared" ref="E1603:E1666" si="126">IF(ISBLANK(D1603),"Sep",D1603)</f>
        <v>Dec</v>
      </c>
      <c r="F1603" s="9">
        <v>10</v>
      </c>
      <c r="G1603" s="14">
        <f t="shared" ref="G1603:G1666" si="127">DATEVALUE(F1603&amp;"-"&amp;E1603&amp;"-"&amp;C1603)</f>
        <v>21529</v>
      </c>
      <c r="H1603" s="11">
        <f t="shared" ref="H1603:H1666" si="128">DATEDIF(G1603,"08-06-2023","y")</f>
        <v>64</v>
      </c>
      <c r="I1603" s="9">
        <v>0</v>
      </c>
      <c r="J1603" s="30">
        <v>13831.12</v>
      </c>
      <c r="K1603" s="9" t="s">
        <v>12</v>
      </c>
      <c r="L1603" s="9" t="s">
        <v>16</v>
      </c>
      <c r="M1603" s="9" t="s">
        <v>13</v>
      </c>
      <c r="N1603" s="11" t="str">
        <f t="shared" ref="N1603:N1666" si="129">IF(ISBLANK(M1603),"Unknown",M1603)</f>
        <v>R1013</v>
      </c>
    </row>
    <row r="1604" spans="1:14" x14ac:dyDescent="0.3">
      <c r="A1604" s="9" t="s">
        <v>1634</v>
      </c>
      <c r="B1604" s="9">
        <v>2003</v>
      </c>
      <c r="C1604" s="13">
        <f t="shared" si="125"/>
        <v>2003</v>
      </c>
      <c r="D1604" s="9" t="s">
        <v>18</v>
      </c>
      <c r="E1604" s="11" t="str">
        <f t="shared" si="126"/>
        <v>Jun</v>
      </c>
      <c r="F1604" s="9">
        <v>7</v>
      </c>
      <c r="G1604" s="14">
        <f t="shared" si="127"/>
        <v>37779</v>
      </c>
      <c r="H1604" s="11">
        <f t="shared" si="128"/>
        <v>20</v>
      </c>
      <c r="I1604" s="9">
        <v>0</v>
      </c>
      <c r="J1604" s="30">
        <v>13844.51</v>
      </c>
      <c r="K1604" s="9" t="s">
        <v>11</v>
      </c>
      <c r="L1604" s="9" t="s">
        <v>16</v>
      </c>
      <c r="M1604" s="9" t="s">
        <v>41</v>
      </c>
      <c r="N1604" s="11" t="str">
        <f t="shared" si="129"/>
        <v>R1011</v>
      </c>
    </row>
    <row r="1605" spans="1:14" x14ac:dyDescent="0.3">
      <c r="A1605" s="9" t="s">
        <v>1635</v>
      </c>
      <c r="B1605" s="9">
        <v>1960</v>
      </c>
      <c r="C1605" s="13">
        <f t="shared" si="125"/>
        <v>1960</v>
      </c>
      <c r="D1605" s="9" t="s">
        <v>10</v>
      </c>
      <c r="E1605" s="11" t="str">
        <f t="shared" si="126"/>
        <v>Jul</v>
      </c>
      <c r="F1605" s="9">
        <v>21</v>
      </c>
      <c r="G1605" s="14">
        <f t="shared" si="127"/>
        <v>22118</v>
      </c>
      <c r="H1605" s="11">
        <f t="shared" si="128"/>
        <v>62</v>
      </c>
      <c r="I1605" s="9">
        <v>0</v>
      </c>
      <c r="J1605" s="30">
        <v>13844.8</v>
      </c>
      <c r="K1605" s="9" t="s">
        <v>11</v>
      </c>
      <c r="L1605" s="9" t="s">
        <v>11</v>
      </c>
      <c r="M1605" s="9" t="s">
        <v>23</v>
      </c>
      <c r="N1605" s="11" t="str">
        <f t="shared" si="129"/>
        <v>R1012</v>
      </c>
    </row>
    <row r="1606" spans="1:14" x14ac:dyDescent="0.3">
      <c r="A1606" s="9" t="s">
        <v>1636</v>
      </c>
      <c r="B1606" s="9">
        <v>1978</v>
      </c>
      <c r="C1606" s="13">
        <f t="shared" si="125"/>
        <v>1978</v>
      </c>
      <c r="D1606" s="9" t="s">
        <v>30</v>
      </c>
      <c r="E1606" s="11" t="str">
        <f t="shared" si="126"/>
        <v>Dec</v>
      </c>
      <c r="F1606" s="9">
        <v>19</v>
      </c>
      <c r="G1606" s="14">
        <f t="shared" si="127"/>
        <v>28843</v>
      </c>
      <c r="H1606" s="11">
        <f t="shared" si="128"/>
        <v>44</v>
      </c>
      <c r="I1606" s="9">
        <v>2</v>
      </c>
      <c r="J1606" s="30">
        <v>13874.89</v>
      </c>
      <c r="K1606" s="9" t="s">
        <v>11</v>
      </c>
      <c r="L1606" s="9" t="s">
        <v>16</v>
      </c>
      <c r="M1606" s="9" t="s">
        <v>23</v>
      </c>
      <c r="N1606" s="11" t="str">
        <f t="shared" si="129"/>
        <v>R1012</v>
      </c>
    </row>
    <row r="1607" spans="1:14" x14ac:dyDescent="0.3">
      <c r="A1607" s="9" t="s">
        <v>1637</v>
      </c>
      <c r="B1607" s="9">
        <v>1959</v>
      </c>
      <c r="C1607" s="13">
        <f t="shared" si="125"/>
        <v>1959</v>
      </c>
      <c r="D1607" s="9" t="s">
        <v>36</v>
      </c>
      <c r="E1607" s="11" t="str">
        <f t="shared" si="126"/>
        <v>Oct</v>
      </c>
      <c r="F1607" s="9">
        <v>5</v>
      </c>
      <c r="G1607" s="14">
        <f t="shared" si="127"/>
        <v>21828</v>
      </c>
      <c r="H1607" s="11">
        <f t="shared" si="128"/>
        <v>63</v>
      </c>
      <c r="I1607" s="9">
        <v>0</v>
      </c>
      <c r="J1607" s="30">
        <v>13880.95</v>
      </c>
      <c r="K1607" s="9" t="s">
        <v>11</v>
      </c>
      <c r="L1607" s="9" t="s">
        <v>11</v>
      </c>
      <c r="M1607" s="9" t="s">
        <v>41</v>
      </c>
      <c r="N1607" s="11" t="str">
        <f t="shared" si="129"/>
        <v>R1011</v>
      </c>
    </row>
    <row r="1608" spans="1:14" x14ac:dyDescent="0.3">
      <c r="A1608" s="9" t="s">
        <v>1638</v>
      </c>
      <c r="B1608" s="9">
        <v>1985</v>
      </c>
      <c r="C1608" s="13">
        <f t="shared" si="125"/>
        <v>1985</v>
      </c>
      <c r="D1608" s="9" t="s">
        <v>20</v>
      </c>
      <c r="E1608" s="11" t="str">
        <f t="shared" si="126"/>
        <v>Sep</v>
      </c>
      <c r="F1608" s="9">
        <v>25</v>
      </c>
      <c r="G1608" s="14">
        <f t="shared" si="127"/>
        <v>31315</v>
      </c>
      <c r="H1608" s="11">
        <f t="shared" si="128"/>
        <v>37</v>
      </c>
      <c r="I1608" s="9">
        <v>3</v>
      </c>
      <c r="J1608" s="30">
        <v>13886.4</v>
      </c>
      <c r="K1608" s="9" t="s">
        <v>11</v>
      </c>
      <c r="L1608" s="9" t="s">
        <v>11</v>
      </c>
      <c r="M1608" s="9" t="s">
        <v>23</v>
      </c>
      <c r="N1608" s="11" t="str">
        <f t="shared" si="129"/>
        <v>R1012</v>
      </c>
    </row>
    <row r="1609" spans="1:14" x14ac:dyDescent="0.3">
      <c r="A1609" s="9" t="s">
        <v>1639</v>
      </c>
      <c r="B1609" s="9">
        <v>1959</v>
      </c>
      <c r="C1609" s="13">
        <f t="shared" si="125"/>
        <v>1959</v>
      </c>
      <c r="D1609" s="9" t="s">
        <v>30</v>
      </c>
      <c r="E1609" s="11" t="str">
        <f t="shared" si="126"/>
        <v>Dec</v>
      </c>
      <c r="F1609" s="9">
        <v>29</v>
      </c>
      <c r="G1609" s="14">
        <f t="shared" si="127"/>
        <v>21913</v>
      </c>
      <c r="H1609" s="11">
        <f t="shared" si="128"/>
        <v>63</v>
      </c>
      <c r="I1609" s="9">
        <v>0</v>
      </c>
      <c r="J1609" s="30">
        <v>13887.2</v>
      </c>
      <c r="K1609" s="9" t="s">
        <v>11</v>
      </c>
      <c r="L1609" s="9" t="s">
        <v>12</v>
      </c>
      <c r="M1609" s="9" t="s">
        <v>13</v>
      </c>
      <c r="N1609" s="11" t="str">
        <f t="shared" si="129"/>
        <v>R1013</v>
      </c>
    </row>
    <row r="1610" spans="1:14" x14ac:dyDescent="0.3">
      <c r="A1610" s="9" t="s">
        <v>1640</v>
      </c>
      <c r="B1610" s="9">
        <v>1959</v>
      </c>
      <c r="C1610" s="13">
        <f t="shared" si="125"/>
        <v>1959</v>
      </c>
      <c r="D1610" s="9" t="s">
        <v>10</v>
      </c>
      <c r="E1610" s="11" t="str">
        <f t="shared" si="126"/>
        <v>Jul</v>
      </c>
      <c r="F1610" s="9">
        <v>7</v>
      </c>
      <c r="G1610" s="14">
        <f t="shared" si="127"/>
        <v>21738</v>
      </c>
      <c r="H1610" s="11">
        <f t="shared" si="128"/>
        <v>63</v>
      </c>
      <c r="I1610" s="9">
        <v>0</v>
      </c>
      <c r="J1610" s="30">
        <v>13887.97</v>
      </c>
      <c r="K1610" s="9" t="s">
        <v>11</v>
      </c>
      <c r="L1610" s="9" t="s">
        <v>11</v>
      </c>
      <c r="M1610" s="9" t="s">
        <v>13</v>
      </c>
      <c r="N1610" s="11" t="str">
        <f t="shared" si="129"/>
        <v>R1013</v>
      </c>
    </row>
    <row r="1611" spans="1:14" x14ac:dyDescent="0.3">
      <c r="A1611" s="9" t="s">
        <v>1641</v>
      </c>
      <c r="B1611" s="9">
        <v>1962</v>
      </c>
      <c r="C1611" s="13">
        <f t="shared" si="125"/>
        <v>1962</v>
      </c>
      <c r="D1611" s="9" t="s">
        <v>10</v>
      </c>
      <c r="E1611" s="11" t="str">
        <f t="shared" si="126"/>
        <v>Jul</v>
      </c>
      <c r="F1611" s="9">
        <v>27</v>
      </c>
      <c r="G1611" s="14">
        <f t="shared" si="127"/>
        <v>22854</v>
      </c>
      <c r="H1611" s="11">
        <f t="shared" si="128"/>
        <v>60</v>
      </c>
      <c r="I1611" s="9">
        <v>3</v>
      </c>
      <c r="J1611" s="30">
        <v>13919.82</v>
      </c>
      <c r="K1611" s="9" t="s">
        <v>11</v>
      </c>
      <c r="L1611" s="9" t="s">
        <v>11</v>
      </c>
      <c r="M1611" s="9" t="s">
        <v>13</v>
      </c>
      <c r="N1611" s="11" t="str">
        <f t="shared" si="129"/>
        <v>R1013</v>
      </c>
    </row>
    <row r="1612" spans="1:14" x14ac:dyDescent="0.3">
      <c r="A1612" s="9" t="s">
        <v>1642</v>
      </c>
      <c r="B1612" s="9">
        <v>1960</v>
      </c>
      <c r="C1612" s="13">
        <f t="shared" si="125"/>
        <v>1960</v>
      </c>
      <c r="D1612" s="9" t="s">
        <v>18</v>
      </c>
      <c r="E1612" s="11" t="str">
        <f t="shared" si="126"/>
        <v>Jun</v>
      </c>
      <c r="F1612" s="9">
        <v>18</v>
      </c>
      <c r="G1612" s="14">
        <f t="shared" si="127"/>
        <v>22085</v>
      </c>
      <c r="H1612" s="11">
        <f t="shared" si="128"/>
        <v>62</v>
      </c>
      <c r="I1612" s="9">
        <v>1</v>
      </c>
      <c r="J1612" s="30">
        <v>13937.67</v>
      </c>
      <c r="K1612" s="9" t="s">
        <v>11</v>
      </c>
      <c r="L1612" s="9" t="s">
        <v>16</v>
      </c>
      <c r="M1612" s="9" t="s">
        <v>23</v>
      </c>
      <c r="N1612" s="11" t="str">
        <f t="shared" si="129"/>
        <v>R1012</v>
      </c>
    </row>
    <row r="1613" spans="1:14" x14ac:dyDescent="0.3">
      <c r="A1613" s="9" t="s">
        <v>1643</v>
      </c>
      <c r="B1613" s="9">
        <v>1959</v>
      </c>
      <c r="C1613" s="13">
        <f t="shared" si="125"/>
        <v>1959</v>
      </c>
      <c r="D1613" s="9" t="s">
        <v>34</v>
      </c>
      <c r="E1613" s="11" t="str">
        <f t="shared" si="126"/>
        <v>Aug</v>
      </c>
      <c r="F1613" s="9">
        <v>29</v>
      </c>
      <c r="G1613" s="14">
        <f t="shared" si="127"/>
        <v>21791</v>
      </c>
      <c r="H1613" s="11">
        <f t="shared" si="128"/>
        <v>63</v>
      </c>
      <c r="I1613" s="9">
        <v>0</v>
      </c>
      <c r="J1613" s="30">
        <v>13974.46</v>
      </c>
      <c r="K1613" s="9" t="s">
        <v>11</v>
      </c>
      <c r="L1613" s="9" t="s">
        <v>11</v>
      </c>
      <c r="M1613" s="9" t="s">
        <v>165</v>
      </c>
      <c r="N1613" s="11" t="str">
        <f t="shared" si="129"/>
        <v>R1019</v>
      </c>
    </row>
    <row r="1614" spans="1:14" x14ac:dyDescent="0.3">
      <c r="A1614" s="9" t="s">
        <v>1644</v>
      </c>
      <c r="B1614" s="9">
        <v>1990</v>
      </c>
      <c r="C1614" s="13">
        <f t="shared" si="125"/>
        <v>1990</v>
      </c>
      <c r="D1614" s="9" t="s">
        <v>10</v>
      </c>
      <c r="E1614" s="11" t="str">
        <f t="shared" si="126"/>
        <v>Jul</v>
      </c>
      <c r="F1614" s="9">
        <v>13</v>
      </c>
      <c r="G1614" s="14">
        <f t="shared" si="127"/>
        <v>33067</v>
      </c>
      <c r="H1614" s="11">
        <f t="shared" si="128"/>
        <v>32</v>
      </c>
      <c r="I1614" s="9">
        <v>3</v>
      </c>
      <c r="J1614" s="30">
        <v>13979.45</v>
      </c>
      <c r="K1614" s="9" t="s">
        <v>11</v>
      </c>
      <c r="L1614" s="9" t="s">
        <v>16</v>
      </c>
      <c r="M1614" s="9" t="s">
        <v>248</v>
      </c>
      <c r="N1614" s="11" t="str">
        <f t="shared" si="129"/>
        <v>R1023</v>
      </c>
    </row>
    <row r="1615" spans="1:14" x14ac:dyDescent="0.3">
      <c r="A1615" s="9" t="s">
        <v>1645</v>
      </c>
      <c r="B1615" s="9">
        <v>1959</v>
      </c>
      <c r="C1615" s="13">
        <f t="shared" si="125"/>
        <v>1959</v>
      </c>
      <c r="D1615" s="9" t="s">
        <v>20</v>
      </c>
      <c r="E1615" s="11" t="str">
        <f t="shared" si="126"/>
        <v>Sep</v>
      </c>
      <c r="F1615" s="9">
        <v>6</v>
      </c>
      <c r="G1615" s="14">
        <f t="shared" si="127"/>
        <v>21799</v>
      </c>
      <c r="H1615" s="11">
        <f t="shared" si="128"/>
        <v>63</v>
      </c>
      <c r="I1615" s="9">
        <v>0</v>
      </c>
      <c r="J1615" s="30">
        <v>13981.85</v>
      </c>
      <c r="K1615" s="9" t="s">
        <v>11</v>
      </c>
      <c r="L1615" s="9" t="s">
        <v>16</v>
      </c>
      <c r="M1615" s="9" t="s">
        <v>167</v>
      </c>
      <c r="N1615" s="11" t="str">
        <f t="shared" si="129"/>
        <v>R1016</v>
      </c>
    </row>
    <row r="1616" spans="1:14" x14ac:dyDescent="0.3">
      <c r="A1616" s="9" t="s">
        <v>1646</v>
      </c>
      <c r="B1616" s="9">
        <v>1963</v>
      </c>
      <c r="C1616" s="13">
        <f t="shared" si="125"/>
        <v>1963</v>
      </c>
      <c r="D1616" s="9" t="s">
        <v>30</v>
      </c>
      <c r="E1616" s="11" t="str">
        <f t="shared" si="126"/>
        <v>Dec</v>
      </c>
      <c r="F1616" s="9">
        <v>23</v>
      </c>
      <c r="G1616" s="14">
        <f t="shared" si="127"/>
        <v>23368</v>
      </c>
      <c r="H1616" s="11">
        <f t="shared" si="128"/>
        <v>59</v>
      </c>
      <c r="I1616" s="9">
        <v>3</v>
      </c>
      <c r="J1616" s="30">
        <v>14001.13</v>
      </c>
      <c r="K1616" s="9" t="s">
        <v>11</v>
      </c>
      <c r="L1616" s="9" t="s">
        <v>16</v>
      </c>
      <c r="M1616" s="9" t="s">
        <v>13</v>
      </c>
      <c r="N1616" s="11" t="str">
        <f t="shared" si="129"/>
        <v>R1013</v>
      </c>
    </row>
    <row r="1617" spans="1:14" x14ac:dyDescent="0.3">
      <c r="A1617" s="9" t="s">
        <v>1647</v>
      </c>
      <c r="B1617" s="9">
        <v>1963</v>
      </c>
      <c r="C1617" s="13">
        <f t="shared" si="125"/>
        <v>1963</v>
      </c>
      <c r="D1617" s="9" t="s">
        <v>10</v>
      </c>
      <c r="E1617" s="11" t="str">
        <f t="shared" si="126"/>
        <v>Jul</v>
      </c>
      <c r="F1617" s="9">
        <v>6</v>
      </c>
      <c r="G1617" s="14">
        <f t="shared" si="127"/>
        <v>23198</v>
      </c>
      <c r="H1617" s="11">
        <f t="shared" si="128"/>
        <v>59</v>
      </c>
      <c r="I1617" s="9">
        <v>3</v>
      </c>
      <c r="J1617" s="30">
        <v>14001.29</v>
      </c>
      <c r="K1617" s="9" t="s">
        <v>11</v>
      </c>
      <c r="L1617" s="9" t="s">
        <v>11</v>
      </c>
      <c r="M1617" s="9" t="s">
        <v>13</v>
      </c>
      <c r="N1617" s="11" t="str">
        <f t="shared" si="129"/>
        <v>R1013</v>
      </c>
    </row>
    <row r="1618" spans="1:14" x14ac:dyDescent="0.3">
      <c r="A1618" s="9" t="s">
        <v>1648</v>
      </c>
      <c r="B1618" s="9">
        <v>1963</v>
      </c>
      <c r="C1618" s="13">
        <f t="shared" si="125"/>
        <v>1963</v>
      </c>
      <c r="D1618" s="9" t="s">
        <v>10</v>
      </c>
      <c r="E1618" s="11" t="str">
        <f t="shared" si="126"/>
        <v>Jul</v>
      </c>
      <c r="F1618" s="9">
        <v>8</v>
      </c>
      <c r="G1618" s="14">
        <f t="shared" si="127"/>
        <v>23200</v>
      </c>
      <c r="H1618" s="11">
        <f t="shared" si="128"/>
        <v>59</v>
      </c>
      <c r="I1618" s="9">
        <v>3</v>
      </c>
      <c r="J1618" s="30">
        <v>14007.22</v>
      </c>
      <c r="K1618" s="9" t="s">
        <v>11</v>
      </c>
      <c r="L1618" s="9" t="s">
        <v>12</v>
      </c>
      <c r="M1618" s="9" t="s">
        <v>41</v>
      </c>
      <c r="N1618" s="11" t="str">
        <f t="shared" si="129"/>
        <v>R1011</v>
      </c>
    </row>
    <row r="1619" spans="1:14" x14ac:dyDescent="0.3">
      <c r="A1619" s="9" t="s">
        <v>1649</v>
      </c>
      <c r="B1619" s="9">
        <v>1960</v>
      </c>
      <c r="C1619" s="13">
        <f t="shared" si="125"/>
        <v>1960</v>
      </c>
      <c r="D1619" s="9" t="s">
        <v>15</v>
      </c>
      <c r="E1619" s="11" t="str">
        <f t="shared" si="126"/>
        <v>Nov</v>
      </c>
      <c r="F1619" s="9">
        <v>8</v>
      </c>
      <c r="G1619" s="14">
        <f t="shared" si="127"/>
        <v>22228</v>
      </c>
      <c r="H1619" s="11">
        <f t="shared" si="128"/>
        <v>62</v>
      </c>
      <c r="I1619" s="9">
        <v>0</v>
      </c>
      <c r="J1619" s="30">
        <v>14043.48</v>
      </c>
      <c r="K1619" s="9" t="s">
        <v>11</v>
      </c>
      <c r="L1619" s="9" t="s">
        <v>12</v>
      </c>
      <c r="M1619" s="9" t="s">
        <v>246</v>
      </c>
      <c r="N1619" s="11" t="str">
        <f t="shared" si="129"/>
        <v>R1024</v>
      </c>
    </row>
    <row r="1620" spans="1:14" x14ac:dyDescent="0.3">
      <c r="A1620" s="9" t="s">
        <v>1650</v>
      </c>
      <c r="B1620" s="9">
        <v>1991</v>
      </c>
      <c r="C1620" s="13">
        <f t="shared" si="125"/>
        <v>1991</v>
      </c>
      <c r="D1620" s="9" t="s">
        <v>20</v>
      </c>
      <c r="E1620" s="11" t="str">
        <f t="shared" si="126"/>
        <v>Sep</v>
      </c>
      <c r="F1620" s="9">
        <v>12</v>
      </c>
      <c r="G1620" s="14">
        <f t="shared" si="127"/>
        <v>33493</v>
      </c>
      <c r="H1620" s="11">
        <f t="shared" si="128"/>
        <v>31</v>
      </c>
      <c r="I1620" s="9">
        <v>3</v>
      </c>
      <c r="J1620" s="30">
        <v>14081.93</v>
      </c>
      <c r="K1620" s="9" t="s">
        <v>11</v>
      </c>
      <c r="L1620" s="9" t="s">
        <v>12</v>
      </c>
      <c r="M1620" s="9" t="s">
        <v>23</v>
      </c>
      <c r="N1620" s="11" t="str">
        <f t="shared" si="129"/>
        <v>R1012</v>
      </c>
    </row>
    <row r="1621" spans="1:14" x14ac:dyDescent="0.3">
      <c r="A1621" s="9" t="s">
        <v>1651</v>
      </c>
      <c r="B1621" s="9">
        <v>1976</v>
      </c>
      <c r="C1621" s="13">
        <f t="shared" si="125"/>
        <v>1976</v>
      </c>
      <c r="D1621" s="9" t="s">
        <v>20</v>
      </c>
      <c r="E1621" s="11" t="str">
        <f t="shared" si="126"/>
        <v>Sep</v>
      </c>
      <c r="F1621" s="9">
        <v>26</v>
      </c>
      <c r="G1621" s="14">
        <f t="shared" si="127"/>
        <v>28029</v>
      </c>
      <c r="H1621" s="11">
        <f t="shared" si="128"/>
        <v>46</v>
      </c>
      <c r="I1621" s="9">
        <v>2</v>
      </c>
      <c r="J1621" s="30">
        <v>14098.07</v>
      </c>
      <c r="K1621" s="9" t="s">
        <v>11</v>
      </c>
      <c r="L1621" s="9" t="s">
        <v>12</v>
      </c>
      <c r="M1621" s="9" t="s">
        <v>248</v>
      </c>
      <c r="N1621" s="11" t="str">
        <f t="shared" si="129"/>
        <v>R1023</v>
      </c>
    </row>
    <row r="1622" spans="1:14" x14ac:dyDescent="0.3">
      <c r="A1622" s="9" t="s">
        <v>1652</v>
      </c>
      <c r="B1622" s="9">
        <v>1961</v>
      </c>
      <c r="C1622" s="13">
        <f t="shared" si="125"/>
        <v>1961</v>
      </c>
      <c r="D1622" s="9" t="s">
        <v>18</v>
      </c>
      <c r="E1622" s="11" t="str">
        <f t="shared" si="126"/>
        <v>Jun</v>
      </c>
      <c r="F1622" s="9">
        <v>14</v>
      </c>
      <c r="G1622" s="14">
        <f t="shared" si="127"/>
        <v>22446</v>
      </c>
      <c r="H1622" s="11">
        <f t="shared" si="128"/>
        <v>61</v>
      </c>
      <c r="I1622" s="9">
        <v>2</v>
      </c>
      <c r="J1622" s="30">
        <v>14119.62</v>
      </c>
      <c r="K1622" s="9" t="s">
        <v>11</v>
      </c>
      <c r="L1622" s="9" t="s">
        <v>16</v>
      </c>
      <c r="M1622" s="9" t="s">
        <v>23</v>
      </c>
      <c r="N1622" s="11" t="str">
        <f t="shared" si="129"/>
        <v>R1012</v>
      </c>
    </row>
    <row r="1623" spans="1:14" x14ac:dyDescent="0.3">
      <c r="A1623" s="9" t="s">
        <v>1653</v>
      </c>
      <c r="B1623" s="9">
        <v>2004</v>
      </c>
      <c r="C1623" s="13">
        <f t="shared" si="125"/>
        <v>2004</v>
      </c>
      <c r="D1623" s="9" t="s">
        <v>10</v>
      </c>
      <c r="E1623" s="11" t="str">
        <f t="shared" si="126"/>
        <v>Jul</v>
      </c>
      <c r="F1623" s="9">
        <v>6</v>
      </c>
      <c r="G1623" s="14">
        <f t="shared" si="127"/>
        <v>38174</v>
      </c>
      <c r="H1623" s="11">
        <f t="shared" si="128"/>
        <v>18</v>
      </c>
      <c r="I1623" s="9">
        <v>0</v>
      </c>
      <c r="J1623" s="30">
        <v>14133.04</v>
      </c>
      <c r="K1623" s="9" t="s">
        <v>11</v>
      </c>
      <c r="L1623" s="9" t="s">
        <v>12</v>
      </c>
      <c r="M1623" s="9" t="s">
        <v>13</v>
      </c>
      <c r="N1623" s="11" t="str">
        <f t="shared" si="129"/>
        <v>R1013</v>
      </c>
    </row>
    <row r="1624" spans="1:14" x14ac:dyDescent="0.3">
      <c r="A1624" s="9" t="s">
        <v>1654</v>
      </c>
      <c r="B1624" s="9">
        <v>1984</v>
      </c>
      <c r="C1624" s="13">
        <f t="shared" si="125"/>
        <v>1984</v>
      </c>
      <c r="D1624" s="9" t="s">
        <v>10</v>
      </c>
      <c r="E1624" s="11" t="str">
        <f t="shared" si="126"/>
        <v>Jul</v>
      </c>
      <c r="F1624" s="9">
        <v>7</v>
      </c>
      <c r="G1624" s="14">
        <f t="shared" si="127"/>
        <v>30870</v>
      </c>
      <c r="H1624" s="11">
        <f t="shared" si="128"/>
        <v>38</v>
      </c>
      <c r="I1624" s="9">
        <v>3</v>
      </c>
      <c r="J1624" s="30">
        <v>14152.46</v>
      </c>
      <c r="K1624" s="9" t="s">
        <v>11</v>
      </c>
      <c r="L1624" s="9" t="s">
        <v>16</v>
      </c>
      <c r="M1624" s="9" t="s">
        <v>23</v>
      </c>
      <c r="N1624" s="11" t="str">
        <f t="shared" si="129"/>
        <v>R1012</v>
      </c>
    </row>
    <row r="1625" spans="1:14" x14ac:dyDescent="0.3">
      <c r="A1625" s="9" t="s">
        <v>1655</v>
      </c>
      <c r="B1625" s="9">
        <v>1968</v>
      </c>
      <c r="C1625" s="13">
        <f t="shared" si="125"/>
        <v>1968</v>
      </c>
      <c r="D1625" s="9" t="s">
        <v>30</v>
      </c>
      <c r="E1625" s="11" t="str">
        <f t="shared" si="126"/>
        <v>Dec</v>
      </c>
      <c r="F1625" s="9">
        <v>25</v>
      </c>
      <c r="G1625" s="14">
        <f t="shared" si="127"/>
        <v>25197</v>
      </c>
      <c r="H1625" s="11">
        <f t="shared" si="128"/>
        <v>54</v>
      </c>
      <c r="I1625" s="9">
        <v>0</v>
      </c>
      <c r="J1625" s="30">
        <v>14193.55</v>
      </c>
      <c r="K1625" s="9" t="s">
        <v>11</v>
      </c>
      <c r="L1625" s="9" t="s">
        <v>16</v>
      </c>
      <c r="M1625" s="9" t="s">
        <v>534</v>
      </c>
      <c r="N1625" s="11" t="str">
        <f t="shared" si="129"/>
        <v>R1026</v>
      </c>
    </row>
    <row r="1626" spans="1:14" x14ac:dyDescent="0.3">
      <c r="A1626" s="9" t="s">
        <v>1656</v>
      </c>
      <c r="B1626" s="9">
        <v>1983</v>
      </c>
      <c r="C1626" s="13">
        <f t="shared" si="125"/>
        <v>1983</v>
      </c>
      <c r="D1626" s="9" t="s">
        <v>15</v>
      </c>
      <c r="E1626" s="11" t="str">
        <f t="shared" si="126"/>
        <v>Nov</v>
      </c>
      <c r="F1626" s="9">
        <v>17</v>
      </c>
      <c r="G1626" s="14">
        <f t="shared" si="127"/>
        <v>30637</v>
      </c>
      <c r="H1626" s="11">
        <f t="shared" si="128"/>
        <v>39</v>
      </c>
      <c r="I1626" s="9">
        <v>3</v>
      </c>
      <c r="J1626" s="30">
        <v>14209.4</v>
      </c>
      <c r="K1626" s="9" t="s">
        <v>11</v>
      </c>
      <c r="L1626" s="9" t="s">
        <v>16</v>
      </c>
      <c r="M1626" s="9" t="s">
        <v>534</v>
      </c>
      <c r="N1626" s="11" t="str">
        <f t="shared" si="129"/>
        <v>R1026</v>
      </c>
    </row>
    <row r="1627" spans="1:14" x14ac:dyDescent="0.3">
      <c r="A1627" s="9" t="s">
        <v>1657</v>
      </c>
      <c r="B1627" s="9">
        <v>1958</v>
      </c>
      <c r="C1627" s="13">
        <f t="shared" si="125"/>
        <v>1958</v>
      </c>
      <c r="D1627" s="9" t="s">
        <v>20</v>
      </c>
      <c r="E1627" s="11" t="str">
        <f t="shared" si="126"/>
        <v>Sep</v>
      </c>
      <c r="F1627" s="9">
        <v>21</v>
      </c>
      <c r="G1627" s="14">
        <f t="shared" si="127"/>
        <v>21449</v>
      </c>
      <c r="H1627" s="11">
        <f t="shared" si="128"/>
        <v>64</v>
      </c>
      <c r="I1627" s="9">
        <v>0</v>
      </c>
      <c r="J1627" s="30">
        <v>14210.54</v>
      </c>
      <c r="K1627" s="9" t="s">
        <v>11</v>
      </c>
      <c r="L1627" s="9" t="s">
        <v>11</v>
      </c>
      <c r="M1627" s="9" t="s">
        <v>23</v>
      </c>
      <c r="N1627" s="11" t="str">
        <f t="shared" si="129"/>
        <v>R1012</v>
      </c>
    </row>
    <row r="1628" spans="1:14" x14ac:dyDescent="0.3">
      <c r="A1628" s="9" t="s">
        <v>1658</v>
      </c>
      <c r="B1628" s="9">
        <v>1961</v>
      </c>
      <c r="C1628" s="13">
        <f t="shared" si="125"/>
        <v>1961</v>
      </c>
      <c r="D1628" s="9" t="s">
        <v>20</v>
      </c>
      <c r="E1628" s="11" t="str">
        <f t="shared" si="126"/>
        <v>Sep</v>
      </c>
      <c r="F1628" s="9">
        <v>25</v>
      </c>
      <c r="G1628" s="14">
        <f t="shared" si="127"/>
        <v>22549</v>
      </c>
      <c r="H1628" s="11">
        <f t="shared" si="128"/>
        <v>61</v>
      </c>
      <c r="I1628" s="9">
        <v>2</v>
      </c>
      <c r="J1628" s="30">
        <v>14235.07</v>
      </c>
      <c r="K1628" s="9" t="s">
        <v>11</v>
      </c>
      <c r="L1628" s="9" t="s">
        <v>16</v>
      </c>
      <c r="M1628" s="9" t="s">
        <v>41</v>
      </c>
      <c r="N1628" s="11" t="str">
        <f t="shared" si="129"/>
        <v>R1011</v>
      </c>
    </row>
    <row r="1629" spans="1:14" x14ac:dyDescent="0.3">
      <c r="A1629" s="9" t="s">
        <v>1659</v>
      </c>
      <c r="B1629" s="9">
        <v>1959</v>
      </c>
      <c r="C1629" s="13">
        <f t="shared" si="125"/>
        <v>1959</v>
      </c>
      <c r="D1629" s="9" t="s">
        <v>36</v>
      </c>
      <c r="E1629" s="11" t="str">
        <f t="shared" si="126"/>
        <v>Oct</v>
      </c>
      <c r="F1629" s="9">
        <v>10</v>
      </c>
      <c r="G1629" s="14">
        <f t="shared" si="127"/>
        <v>21833</v>
      </c>
      <c r="H1629" s="11">
        <f t="shared" si="128"/>
        <v>63</v>
      </c>
      <c r="I1629" s="9">
        <v>0</v>
      </c>
      <c r="J1629" s="30">
        <v>14254.61</v>
      </c>
      <c r="K1629" s="9" t="s">
        <v>11</v>
      </c>
      <c r="L1629" s="9" t="s">
        <v>16</v>
      </c>
      <c r="M1629" s="9" t="s">
        <v>23</v>
      </c>
      <c r="N1629" s="11" t="str">
        <f t="shared" si="129"/>
        <v>R1012</v>
      </c>
    </row>
    <row r="1630" spans="1:14" x14ac:dyDescent="0.3">
      <c r="A1630" s="9" t="s">
        <v>1660</v>
      </c>
      <c r="B1630" s="9">
        <v>1959</v>
      </c>
      <c r="C1630" s="13">
        <f t="shared" si="125"/>
        <v>1959</v>
      </c>
      <c r="D1630" s="9" t="s">
        <v>15</v>
      </c>
      <c r="E1630" s="11" t="str">
        <f t="shared" si="126"/>
        <v>Nov</v>
      </c>
      <c r="F1630" s="9">
        <v>8</v>
      </c>
      <c r="G1630" s="14">
        <f t="shared" si="127"/>
        <v>21862</v>
      </c>
      <c r="H1630" s="11">
        <f t="shared" si="128"/>
        <v>63</v>
      </c>
      <c r="I1630" s="9">
        <v>0</v>
      </c>
      <c r="J1630" s="30">
        <v>14256.19</v>
      </c>
      <c r="K1630" s="9" t="s">
        <v>11</v>
      </c>
      <c r="L1630" s="9" t="s">
        <v>12</v>
      </c>
      <c r="M1630" s="9" t="s">
        <v>23</v>
      </c>
      <c r="N1630" s="11" t="str">
        <f t="shared" si="129"/>
        <v>R1012</v>
      </c>
    </row>
    <row r="1631" spans="1:14" x14ac:dyDescent="0.3">
      <c r="A1631" s="9" t="s">
        <v>1661</v>
      </c>
      <c r="B1631" s="9">
        <v>1974</v>
      </c>
      <c r="C1631" s="13">
        <f t="shared" si="125"/>
        <v>1974</v>
      </c>
      <c r="D1631" s="9" t="s">
        <v>30</v>
      </c>
      <c r="E1631" s="11" t="str">
        <f t="shared" si="126"/>
        <v>Dec</v>
      </c>
      <c r="F1631" s="9">
        <v>26</v>
      </c>
      <c r="G1631" s="14">
        <f t="shared" si="127"/>
        <v>27389</v>
      </c>
      <c r="H1631" s="11">
        <f t="shared" si="128"/>
        <v>48</v>
      </c>
      <c r="I1631" s="9">
        <v>0</v>
      </c>
      <c r="J1631" s="30">
        <v>14256.79</v>
      </c>
      <c r="K1631" s="9" t="s">
        <v>11</v>
      </c>
      <c r="L1631" s="9" t="s">
        <v>11</v>
      </c>
      <c r="M1631" s="9" t="s">
        <v>534</v>
      </c>
      <c r="N1631" s="11" t="str">
        <f t="shared" si="129"/>
        <v>R1026</v>
      </c>
    </row>
    <row r="1632" spans="1:14" x14ac:dyDescent="0.3">
      <c r="A1632" s="9" t="s">
        <v>1662</v>
      </c>
      <c r="B1632" s="9">
        <v>1972</v>
      </c>
      <c r="C1632" s="13">
        <f t="shared" si="125"/>
        <v>1972</v>
      </c>
      <c r="D1632" s="9" t="s">
        <v>10</v>
      </c>
      <c r="E1632" s="11" t="str">
        <f t="shared" si="126"/>
        <v>Jul</v>
      </c>
      <c r="F1632" s="9">
        <v>13</v>
      </c>
      <c r="G1632" s="14">
        <f t="shared" si="127"/>
        <v>26493</v>
      </c>
      <c r="H1632" s="11">
        <f t="shared" si="128"/>
        <v>50</v>
      </c>
      <c r="I1632" s="9">
        <v>0</v>
      </c>
      <c r="J1632" s="30">
        <v>14258.33</v>
      </c>
      <c r="K1632" s="9" t="s">
        <v>11</v>
      </c>
      <c r="L1632" s="9" t="s">
        <v>11</v>
      </c>
      <c r="M1632" s="9" t="s">
        <v>534</v>
      </c>
      <c r="N1632" s="11" t="str">
        <f t="shared" si="129"/>
        <v>R1026</v>
      </c>
    </row>
    <row r="1633" spans="1:14" x14ac:dyDescent="0.3">
      <c r="A1633" s="9" t="s">
        <v>1663</v>
      </c>
      <c r="B1633" s="9">
        <v>2004</v>
      </c>
      <c r="C1633" s="13">
        <f t="shared" si="125"/>
        <v>2004</v>
      </c>
      <c r="D1633" s="9" t="s">
        <v>20</v>
      </c>
      <c r="E1633" s="11" t="str">
        <f t="shared" si="126"/>
        <v>Sep</v>
      </c>
      <c r="F1633" s="9">
        <v>6</v>
      </c>
      <c r="G1633" s="14">
        <f t="shared" si="127"/>
        <v>38236</v>
      </c>
      <c r="H1633" s="11">
        <f t="shared" si="128"/>
        <v>18</v>
      </c>
      <c r="I1633" s="9">
        <v>0</v>
      </c>
      <c r="J1633" s="30">
        <v>14283.46</v>
      </c>
      <c r="K1633" s="9" t="s">
        <v>11</v>
      </c>
      <c r="L1633" s="9" t="s">
        <v>11</v>
      </c>
      <c r="M1633" s="9" t="s">
        <v>246</v>
      </c>
      <c r="N1633" s="11" t="str">
        <f t="shared" si="129"/>
        <v>R1024</v>
      </c>
    </row>
    <row r="1634" spans="1:14" x14ac:dyDescent="0.3">
      <c r="A1634" s="9" t="s">
        <v>1664</v>
      </c>
      <c r="B1634" s="9">
        <v>1968</v>
      </c>
      <c r="C1634" s="13">
        <f t="shared" si="125"/>
        <v>1968</v>
      </c>
      <c r="D1634" s="9" t="s">
        <v>30</v>
      </c>
      <c r="E1634" s="11" t="str">
        <f t="shared" si="126"/>
        <v>Dec</v>
      </c>
      <c r="F1634" s="9">
        <v>15</v>
      </c>
      <c r="G1634" s="14">
        <f t="shared" si="127"/>
        <v>25187</v>
      </c>
      <c r="H1634" s="11">
        <f t="shared" si="128"/>
        <v>54</v>
      </c>
      <c r="I1634" s="9">
        <v>0</v>
      </c>
      <c r="J1634" s="30">
        <v>14285.9</v>
      </c>
      <c r="K1634" s="9" t="s">
        <v>11</v>
      </c>
      <c r="L1634" s="9" t="s">
        <v>12</v>
      </c>
      <c r="M1634" s="9" t="s">
        <v>23</v>
      </c>
      <c r="N1634" s="11" t="str">
        <f t="shared" si="129"/>
        <v>R1012</v>
      </c>
    </row>
    <row r="1635" spans="1:14" x14ac:dyDescent="0.3">
      <c r="A1635" s="9" t="s">
        <v>1665</v>
      </c>
      <c r="B1635" s="9">
        <v>1958</v>
      </c>
      <c r="C1635" s="13">
        <f t="shared" si="125"/>
        <v>1958</v>
      </c>
      <c r="D1635" s="9" t="s">
        <v>36</v>
      </c>
      <c r="E1635" s="11" t="str">
        <f t="shared" si="126"/>
        <v>Oct</v>
      </c>
      <c r="F1635" s="9">
        <v>15</v>
      </c>
      <c r="G1635" s="14">
        <f t="shared" si="127"/>
        <v>21473</v>
      </c>
      <c r="H1635" s="11">
        <f t="shared" si="128"/>
        <v>64</v>
      </c>
      <c r="I1635" s="9">
        <v>0</v>
      </c>
      <c r="J1635" s="30">
        <v>14313.85</v>
      </c>
      <c r="K1635" s="9" t="s">
        <v>11</v>
      </c>
      <c r="L1635" s="9" t="s">
        <v>12</v>
      </c>
      <c r="M1635" s="9" t="s">
        <v>13</v>
      </c>
      <c r="N1635" s="11" t="str">
        <f t="shared" si="129"/>
        <v>R1013</v>
      </c>
    </row>
    <row r="1636" spans="1:14" x14ac:dyDescent="0.3">
      <c r="A1636" s="9" t="s">
        <v>1666</v>
      </c>
      <c r="B1636" s="9">
        <v>1958</v>
      </c>
      <c r="C1636" s="13">
        <f t="shared" si="125"/>
        <v>1958</v>
      </c>
      <c r="D1636" s="9" t="s">
        <v>10</v>
      </c>
      <c r="E1636" s="11" t="str">
        <f t="shared" si="126"/>
        <v>Jul</v>
      </c>
      <c r="F1636" s="9">
        <v>10</v>
      </c>
      <c r="G1636" s="14">
        <f t="shared" si="127"/>
        <v>21376</v>
      </c>
      <c r="H1636" s="11">
        <f t="shared" si="128"/>
        <v>64</v>
      </c>
      <c r="I1636" s="9">
        <v>0</v>
      </c>
      <c r="J1636" s="30">
        <v>14319.03</v>
      </c>
      <c r="K1636" s="9" t="s">
        <v>11</v>
      </c>
      <c r="L1636" s="9" t="s">
        <v>11</v>
      </c>
      <c r="M1636" s="9" t="s">
        <v>41</v>
      </c>
      <c r="N1636" s="11" t="str">
        <f t="shared" si="129"/>
        <v>R1011</v>
      </c>
    </row>
    <row r="1637" spans="1:14" x14ac:dyDescent="0.3">
      <c r="A1637" s="9" t="s">
        <v>1667</v>
      </c>
      <c r="B1637" s="9">
        <v>1969</v>
      </c>
      <c r="C1637" s="13">
        <f t="shared" si="125"/>
        <v>1969</v>
      </c>
      <c r="D1637" s="9" t="s">
        <v>20</v>
      </c>
      <c r="E1637" s="11" t="str">
        <f t="shared" si="126"/>
        <v>Sep</v>
      </c>
      <c r="F1637" s="9">
        <v>26</v>
      </c>
      <c r="G1637" s="14">
        <f t="shared" si="127"/>
        <v>25472</v>
      </c>
      <c r="H1637" s="11">
        <f t="shared" si="128"/>
        <v>53</v>
      </c>
      <c r="I1637" s="9">
        <v>0</v>
      </c>
      <c r="J1637" s="30">
        <v>14337.91</v>
      </c>
      <c r="K1637" s="9" t="s">
        <v>11</v>
      </c>
      <c r="L1637" s="9" t="s">
        <v>12</v>
      </c>
      <c r="M1637" s="9" t="s">
        <v>631</v>
      </c>
      <c r="N1637" s="11" t="str">
        <f t="shared" si="129"/>
        <v>R1022</v>
      </c>
    </row>
    <row r="1638" spans="1:14" x14ac:dyDescent="0.3">
      <c r="A1638" s="9" t="s">
        <v>1668</v>
      </c>
      <c r="B1638" s="9">
        <v>1959</v>
      </c>
      <c r="C1638" s="13">
        <f t="shared" si="125"/>
        <v>1959</v>
      </c>
      <c r="D1638" s="9" t="s">
        <v>30</v>
      </c>
      <c r="E1638" s="11" t="str">
        <f t="shared" si="126"/>
        <v>Dec</v>
      </c>
      <c r="F1638" s="9">
        <v>24</v>
      </c>
      <c r="G1638" s="14">
        <f t="shared" si="127"/>
        <v>21908</v>
      </c>
      <c r="H1638" s="11">
        <f t="shared" si="128"/>
        <v>63</v>
      </c>
      <c r="I1638" s="9">
        <v>1</v>
      </c>
      <c r="J1638" s="30">
        <v>14349.85</v>
      </c>
      <c r="K1638" s="9" t="s">
        <v>11</v>
      </c>
      <c r="L1638" s="9" t="s">
        <v>11</v>
      </c>
      <c r="M1638" s="9" t="s">
        <v>23</v>
      </c>
      <c r="N1638" s="11" t="str">
        <f t="shared" si="129"/>
        <v>R1012</v>
      </c>
    </row>
    <row r="1639" spans="1:14" x14ac:dyDescent="0.3">
      <c r="A1639" s="9" t="s">
        <v>1669</v>
      </c>
      <c r="B1639" s="9">
        <v>1967</v>
      </c>
      <c r="C1639" s="13">
        <f t="shared" si="125"/>
        <v>1967</v>
      </c>
      <c r="D1639" s="9" t="s">
        <v>36</v>
      </c>
      <c r="E1639" s="11" t="str">
        <f t="shared" si="126"/>
        <v>Oct</v>
      </c>
      <c r="F1639" s="9">
        <v>10</v>
      </c>
      <c r="G1639" s="14">
        <f t="shared" si="127"/>
        <v>24755</v>
      </c>
      <c r="H1639" s="11">
        <f t="shared" si="128"/>
        <v>55</v>
      </c>
      <c r="I1639" s="9">
        <v>0</v>
      </c>
      <c r="J1639" s="30">
        <v>14355.43</v>
      </c>
      <c r="K1639" s="9" t="s">
        <v>11</v>
      </c>
      <c r="L1639" s="9" t="s">
        <v>16</v>
      </c>
      <c r="M1639" s="9" t="s">
        <v>534</v>
      </c>
      <c r="N1639" s="11" t="str">
        <f t="shared" si="129"/>
        <v>R1026</v>
      </c>
    </row>
    <row r="1640" spans="1:14" x14ac:dyDescent="0.3">
      <c r="A1640" s="9" t="s">
        <v>1670</v>
      </c>
      <c r="B1640" s="9">
        <v>1988</v>
      </c>
      <c r="C1640" s="13">
        <f t="shared" si="125"/>
        <v>1988</v>
      </c>
      <c r="D1640" s="9" t="s">
        <v>15</v>
      </c>
      <c r="E1640" s="11" t="str">
        <f t="shared" si="126"/>
        <v>Nov</v>
      </c>
      <c r="F1640" s="9">
        <v>16</v>
      </c>
      <c r="G1640" s="14">
        <f t="shared" si="127"/>
        <v>32463</v>
      </c>
      <c r="H1640" s="11">
        <f t="shared" si="128"/>
        <v>34</v>
      </c>
      <c r="I1640" s="9">
        <v>1</v>
      </c>
      <c r="J1640" s="30">
        <v>14358.36</v>
      </c>
      <c r="K1640" s="9" t="s">
        <v>11</v>
      </c>
      <c r="L1640" s="9" t="s">
        <v>11</v>
      </c>
      <c r="M1640" s="9" t="s">
        <v>41</v>
      </c>
      <c r="N1640" s="11" t="str">
        <f t="shared" si="129"/>
        <v>R1011</v>
      </c>
    </row>
    <row r="1641" spans="1:14" x14ac:dyDescent="0.3">
      <c r="A1641" s="9" t="s">
        <v>1671</v>
      </c>
      <c r="B1641" s="9">
        <v>1963</v>
      </c>
      <c r="C1641" s="13">
        <f t="shared" si="125"/>
        <v>1963</v>
      </c>
      <c r="D1641" s="9" t="s">
        <v>10</v>
      </c>
      <c r="E1641" s="11" t="str">
        <f t="shared" si="126"/>
        <v>Jul</v>
      </c>
      <c r="F1641" s="9">
        <v>16</v>
      </c>
      <c r="G1641" s="14">
        <f t="shared" si="127"/>
        <v>23208</v>
      </c>
      <c r="H1641" s="11">
        <f t="shared" si="128"/>
        <v>59</v>
      </c>
      <c r="I1641" s="9">
        <v>3</v>
      </c>
      <c r="J1641" s="30">
        <v>14382.71</v>
      </c>
      <c r="K1641" s="9" t="s">
        <v>11</v>
      </c>
      <c r="L1641" s="9" t="s">
        <v>11</v>
      </c>
      <c r="M1641" s="9" t="s">
        <v>23</v>
      </c>
      <c r="N1641" s="11" t="str">
        <f t="shared" si="129"/>
        <v>R1012</v>
      </c>
    </row>
    <row r="1642" spans="1:14" x14ac:dyDescent="0.3">
      <c r="A1642" s="9" t="s">
        <v>1672</v>
      </c>
      <c r="B1642" s="9">
        <v>1965</v>
      </c>
      <c r="C1642" s="13">
        <f t="shared" si="125"/>
        <v>1965</v>
      </c>
      <c r="D1642" s="9" t="s">
        <v>18</v>
      </c>
      <c r="E1642" s="11" t="str">
        <f t="shared" si="126"/>
        <v>Jun</v>
      </c>
      <c r="F1642" s="9">
        <v>22</v>
      </c>
      <c r="G1642" s="14">
        <f t="shared" si="127"/>
        <v>23915</v>
      </c>
      <c r="H1642" s="11">
        <f t="shared" si="128"/>
        <v>57</v>
      </c>
      <c r="I1642" s="9">
        <v>4</v>
      </c>
      <c r="J1642" s="30">
        <v>14394.4</v>
      </c>
      <c r="K1642" s="9" t="s">
        <v>11</v>
      </c>
      <c r="L1642" s="9" t="s">
        <v>12</v>
      </c>
      <c r="M1642" s="9" t="s">
        <v>246</v>
      </c>
      <c r="N1642" s="11" t="str">
        <f t="shared" si="129"/>
        <v>R1024</v>
      </c>
    </row>
    <row r="1643" spans="1:14" x14ac:dyDescent="0.3">
      <c r="A1643" s="9" t="s">
        <v>1673</v>
      </c>
      <c r="B1643" s="9">
        <v>1958</v>
      </c>
      <c r="C1643" s="13">
        <f t="shared" si="125"/>
        <v>1958</v>
      </c>
      <c r="D1643" s="9" t="s">
        <v>20</v>
      </c>
      <c r="E1643" s="11" t="str">
        <f t="shared" si="126"/>
        <v>Sep</v>
      </c>
      <c r="F1643" s="9">
        <v>14</v>
      </c>
      <c r="G1643" s="14">
        <f t="shared" si="127"/>
        <v>21442</v>
      </c>
      <c r="H1643" s="11">
        <f t="shared" si="128"/>
        <v>64</v>
      </c>
      <c r="I1643" s="9">
        <v>0</v>
      </c>
      <c r="J1643" s="30">
        <v>14394.56</v>
      </c>
      <c r="K1643" s="9" t="s">
        <v>11</v>
      </c>
      <c r="L1643" s="9" t="s">
        <v>16</v>
      </c>
      <c r="M1643" s="9" t="s">
        <v>169</v>
      </c>
      <c r="N1643" s="11" t="str">
        <f t="shared" si="129"/>
        <v>R1018</v>
      </c>
    </row>
    <row r="1644" spans="1:14" x14ac:dyDescent="0.3">
      <c r="A1644" s="9" t="s">
        <v>1674</v>
      </c>
      <c r="B1644" s="9">
        <v>1958</v>
      </c>
      <c r="C1644" s="13">
        <f t="shared" si="125"/>
        <v>1958</v>
      </c>
      <c r="D1644" s="9" t="s">
        <v>10</v>
      </c>
      <c r="E1644" s="11" t="str">
        <f t="shared" si="126"/>
        <v>Jul</v>
      </c>
      <c r="F1644" s="9">
        <v>29</v>
      </c>
      <c r="G1644" s="14">
        <f t="shared" si="127"/>
        <v>21395</v>
      </c>
      <c r="H1644" s="11">
        <f t="shared" si="128"/>
        <v>64</v>
      </c>
      <c r="I1644" s="9">
        <v>0</v>
      </c>
      <c r="J1644" s="30">
        <v>14410.93</v>
      </c>
      <c r="K1644" s="9" t="s">
        <v>11</v>
      </c>
      <c r="L1644" s="9" t="s">
        <v>11</v>
      </c>
      <c r="M1644" s="9" t="s">
        <v>167</v>
      </c>
      <c r="N1644" s="11" t="str">
        <f t="shared" si="129"/>
        <v>R1016</v>
      </c>
    </row>
    <row r="1645" spans="1:14" x14ac:dyDescent="0.3">
      <c r="A1645" s="9" t="s">
        <v>1675</v>
      </c>
      <c r="B1645" s="9">
        <v>1958</v>
      </c>
      <c r="C1645" s="13">
        <f t="shared" si="125"/>
        <v>1958</v>
      </c>
      <c r="D1645" s="9" t="s">
        <v>20</v>
      </c>
      <c r="E1645" s="11" t="str">
        <f t="shared" si="126"/>
        <v>Sep</v>
      </c>
      <c r="F1645" s="9">
        <v>20</v>
      </c>
      <c r="G1645" s="14">
        <f t="shared" si="127"/>
        <v>21448</v>
      </c>
      <c r="H1645" s="11">
        <f t="shared" si="128"/>
        <v>64</v>
      </c>
      <c r="I1645" s="9">
        <v>1</v>
      </c>
      <c r="J1645" s="30">
        <v>14418.28</v>
      </c>
      <c r="K1645" s="9" t="s">
        <v>11</v>
      </c>
      <c r="L1645" s="9" t="s">
        <v>12</v>
      </c>
      <c r="M1645" s="9" t="s">
        <v>13</v>
      </c>
      <c r="N1645" s="11" t="str">
        <f t="shared" si="129"/>
        <v>R1013</v>
      </c>
    </row>
    <row r="1646" spans="1:14" x14ac:dyDescent="0.3">
      <c r="A1646" s="9" t="s">
        <v>1676</v>
      </c>
      <c r="B1646" s="9">
        <v>1999</v>
      </c>
      <c r="C1646" s="13">
        <f t="shared" si="125"/>
        <v>1999</v>
      </c>
      <c r="D1646" s="9" t="s">
        <v>34</v>
      </c>
      <c r="E1646" s="11" t="str">
        <f t="shared" si="126"/>
        <v>Aug</v>
      </c>
      <c r="F1646" s="9">
        <v>10</v>
      </c>
      <c r="G1646" s="14">
        <f t="shared" si="127"/>
        <v>36382</v>
      </c>
      <c r="H1646" s="11">
        <f t="shared" si="128"/>
        <v>23</v>
      </c>
      <c r="I1646" s="9">
        <v>2</v>
      </c>
      <c r="J1646" s="30">
        <v>14426.07</v>
      </c>
      <c r="K1646" s="9" t="s">
        <v>11</v>
      </c>
      <c r="L1646" s="9" t="s">
        <v>16</v>
      </c>
      <c r="M1646" s="9" t="s">
        <v>23</v>
      </c>
      <c r="N1646" s="11" t="str">
        <f t="shared" si="129"/>
        <v>R1012</v>
      </c>
    </row>
    <row r="1647" spans="1:14" x14ac:dyDescent="0.3">
      <c r="A1647" s="9" t="s">
        <v>1677</v>
      </c>
      <c r="B1647" s="9">
        <v>1967</v>
      </c>
      <c r="C1647" s="13">
        <f t="shared" si="125"/>
        <v>1967</v>
      </c>
      <c r="D1647" s="9" t="s">
        <v>34</v>
      </c>
      <c r="E1647" s="11" t="str">
        <f t="shared" si="126"/>
        <v>Aug</v>
      </c>
      <c r="F1647" s="9">
        <v>15</v>
      </c>
      <c r="G1647" s="14">
        <f t="shared" si="127"/>
        <v>24699</v>
      </c>
      <c r="H1647" s="11">
        <f t="shared" si="128"/>
        <v>55</v>
      </c>
      <c r="I1647" s="9">
        <v>0</v>
      </c>
      <c r="J1647" s="30">
        <v>14426.66</v>
      </c>
      <c r="K1647" s="9" t="s">
        <v>11</v>
      </c>
      <c r="L1647" s="9" t="s">
        <v>11</v>
      </c>
      <c r="M1647" s="9" t="s">
        <v>534</v>
      </c>
      <c r="N1647" s="11" t="str">
        <f t="shared" si="129"/>
        <v>R1026</v>
      </c>
    </row>
    <row r="1648" spans="1:14" x14ac:dyDescent="0.3">
      <c r="A1648" s="9" t="s">
        <v>1678</v>
      </c>
      <c r="B1648" s="9">
        <v>1967</v>
      </c>
      <c r="C1648" s="13">
        <f t="shared" si="125"/>
        <v>1967</v>
      </c>
      <c r="D1648" s="9" t="s">
        <v>15</v>
      </c>
      <c r="E1648" s="11" t="str">
        <f t="shared" si="126"/>
        <v>Nov</v>
      </c>
      <c r="F1648" s="9">
        <v>4</v>
      </c>
      <c r="G1648" s="14">
        <f t="shared" si="127"/>
        <v>24780</v>
      </c>
      <c r="H1648" s="11">
        <f t="shared" si="128"/>
        <v>55</v>
      </c>
      <c r="I1648" s="9">
        <v>0</v>
      </c>
      <c r="J1648" s="30">
        <v>14427.63</v>
      </c>
      <c r="K1648" s="9" t="s">
        <v>11</v>
      </c>
      <c r="L1648" s="9" t="s">
        <v>11</v>
      </c>
      <c r="M1648" s="9" t="s">
        <v>299</v>
      </c>
      <c r="N1648" s="11" t="str">
        <f t="shared" si="129"/>
        <v>R1021</v>
      </c>
    </row>
    <row r="1649" spans="1:14" x14ac:dyDescent="0.3">
      <c r="A1649" s="9" t="s">
        <v>1679</v>
      </c>
      <c r="B1649" s="9">
        <v>1959</v>
      </c>
      <c r="C1649" s="13">
        <f t="shared" si="125"/>
        <v>1959</v>
      </c>
      <c r="D1649" s="9" t="s">
        <v>18</v>
      </c>
      <c r="E1649" s="11" t="str">
        <f t="shared" si="126"/>
        <v>Jun</v>
      </c>
      <c r="F1649" s="9">
        <v>29</v>
      </c>
      <c r="G1649" s="14">
        <f t="shared" si="127"/>
        <v>21730</v>
      </c>
      <c r="H1649" s="11">
        <f t="shared" si="128"/>
        <v>63</v>
      </c>
      <c r="I1649" s="9">
        <v>0</v>
      </c>
      <c r="J1649" s="30">
        <v>14449.85</v>
      </c>
      <c r="K1649" s="9" t="s">
        <v>11</v>
      </c>
      <c r="L1649" s="9" t="s">
        <v>16</v>
      </c>
      <c r="M1649" s="9" t="s">
        <v>246</v>
      </c>
      <c r="N1649" s="11" t="str">
        <f t="shared" si="129"/>
        <v>R1024</v>
      </c>
    </row>
    <row r="1650" spans="1:14" x14ac:dyDescent="0.3">
      <c r="A1650" s="9" t="s">
        <v>1680</v>
      </c>
      <c r="B1650" s="9">
        <v>1959</v>
      </c>
      <c r="C1650" s="13">
        <f t="shared" si="125"/>
        <v>1959</v>
      </c>
      <c r="D1650" s="9" t="s">
        <v>34</v>
      </c>
      <c r="E1650" s="11" t="str">
        <f t="shared" si="126"/>
        <v>Aug</v>
      </c>
      <c r="F1650" s="9">
        <v>3</v>
      </c>
      <c r="G1650" s="14">
        <f t="shared" si="127"/>
        <v>21765</v>
      </c>
      <c r="H1650" s="11">
        <f t="shared" si="128"/>
        <v>63</v>
      </c>
      <c r="I1650" s="9">
        <v>0</v>
      </c>
      <c r="J1650" s="30">
        <v>14451.84</v>
      </c>
      <c r="K1650" s="9" t="s">
        <v>11</v>
      </c>
      <c r="L1650" s="9" t="s">
        <v>12</v>
      </c>
      <c r="M1650" s="9" t="s">
        <v>248</v>
      </c>
      <c r="N1650" s="11" t="str">
        <f t="shared" si="129"/>
        <v>R1023</v>
      </c>
    </row>
    <row r="1651" spans="1:14" x14ac:dyDescent="0.3">
      <c r="A1651" s="9" t="s">
        <v>1681</v>
      </c>
      <c r="B1651" s="9">
        <v>1996</v>
      </c>
      <c r="C1651" s="13">
        <f t="shared" si="125"/>
        <v>1996</v>
      </c>
      <c r="D1651" s="9" t="s">
        <v>15</v>
      </c>
      <c r="E1651" s="11" t="str">
        <f t="shared" si="126"/>
        <v>Nov</v>
      </c>
      <c r="F1651" s="9">
        <v>10</v>
      </c>
      <c r="G1651" s="14">
        <f t="shared" si="127"/>
        <v>35379</v>
      </c>
      <c r="H1651" s="11">
        <f t="shared" si="128"/>
        <v>26</v>
      </c>
      <c r="I1651" s="9">
        <v>2</v>
      </c>
      <c r="J1651" s="30">
        <v>14455.64</v>
      </c>
      <c r="K1651" s="9" t="s">
        <v>11</v>
      </c>
      <c r="L1651" s="9" t="s">
        <v>12</v>
      </c>
      <c r="M1651" s="9" t="s">
        <v>246</v>
      </c>
      <c r="N1651" s="11" t="str">
        <f t="shared" si="129"/>
        <v>R1024</v>
      </c>
    </row>
    <row r="1652" spans="1:14" x14ac:dyDescent="0.3">
      <c r="A1652" s="9" t="s">
        <v>1682</v>
      </c>
      <c r="B1652" s="9">
        <v>1976</v>
      </c>
      <c r="C1652" s="13">
        <f t="shared" si="125"/>
        <v>1976</v>
      </c>
      <c r="D1652" s="9" t="s">
        <v>15</v>
      </c>
      <c r="E1652" s="11" t="str">
        <f t="shared" si="126"/>
        <v>Nov</v>
      </c>
      <c r="F1652" s="9">
        <v>27</v>
      </c>
      <c r="G1652" s="14">
        <f t="shared" si="127"/>
        <v>28091</v>
      </c>
      <c r="H1652" s="11">
        <f t="shared" si="128"/>
        <v>46</v>
      </c>
      <c r="I1652" s="9">
        <v>2</v>
      </c>
      <c r="J1652" s="30">
        <v>14470.01</v>
      </c>
      <c r="K1652" s="9" t="s">
        <v>11</v>
      </c>
      <c r="L1652" s="9" t="s">
        <v>12</v>
      </c>
      <c r="M1652" s="9" t="s">
        <v>23</v>
      </c>
      <c r="N1652" s="11" t="str">
        <f t="shared" si="129"/>
        <v>R1012</v>
      </c>
    </row>
    <row r="1653" spans="1:14" x14ac:dyDescent="0.3">
      <c r="A1653" s="9" t="s">
        <v>1683</v>
      </c>
      <c r="B1653" s="9">
        <v>1959</v>
      </c>
      <c r="C1653" s="13">
        <f t="shared" si="125"/>
        <v>1959</v>
      </c>
      <c r="D1653" s="9" t="s">
        <v>15</v>
      </c>
      <c r="E1653" s="11" t="str">
        <f t="shared" si="126"/>
        <v>Nov</v>
      </c>
      <c r="F1653" s="9">
        <v>20</v>
      </c>
      <c r="G1653" s="14">
        <f t="shared" si="127"/>
        <v>21874</v>
      </c>
      <c r="H1653" s="11">
        <f t="shared" si="128"/>
        <v>63</v>
      </c>
      <c r="I1653" s="9">
        <v>1</v>
      </c>
      <c r="J1653" s="30">
        <v>14474.68</v>
      </c>
      <c r="K1653" s="9" t="s">
        <v>11</v>
      </c>
      <c r="L1653" s="9" t="s">
        <v>11</v>
      </c>
      <c r="M1653" s="9" t="s">
        <v>13</v>
      </c>
      <c r="N1653" s="11" t="str">
        <f t="shared" si="129"/>
        <v>R1013</v>
      </c>
    </row>
    <row r="1654" spans="1:14" x14ac:dyDescent="0.3">
      <c r="A1654" s="9" t="s">
        <v>1684</v>
      </c>
      <c r="B1654" s="9">
        <v>1979</v>
      </c>
      <c r="C1654" s="13">
        <f t="shared" si="125"/>
        <v>1979</v>
      </c>
      <c r="D1654" s="9" t="s">
        <v>36</v>
      </c>
      <c r="E1654" s="11" t="str">
        <f t="shared" si="126"/>
        <v>Oct</v>
      </c>
      <c r="F1654" s="9">
        <v>20</v>
      </c>
      <c r="G1654" s="14">
        <f t="shared" si="127"/>
        <v>29148</v>
      </c>
      <c r="H1654" s="11">
        <f t="shared" si="128"/>
        <v>43</v>
      </c>
      <c r="I1654" s="9">
        <v>5</v>
      </c>
      <c r="J1654" s="30">
        <v>14478.33</v>
      </c>
      <c r="K1654" s="9" t="s">
        <v>11</v>
      </c>
      <c r="L1654" s="9" t="s">
        <v>11</v>
      </c>
      <c r="M1654" s="9" t="s">
        <v>13</v>
      </c>
      <c r="N1654" s="11" t="str">
        <f t="shared" si="129"/>
        <v>R1013</v>
      </c>
    </row>
    <row r="1655" spans="1:14" x14ac:dyDescent="0.3">
      <c r="A1655" s="9" t="s">
        <v>1685</v>
      </c>
      <c r="B1655" s="9">
        <v>1989</v>
      </c>
      <c r="C1655" s="13">
        <f t="shared" si="125"/>
        <v>1989</v>
      </c>
      <c r="D1655" s="9" t="s">
        <v>10</v>
      </c>
      <c r="E1655" s="11" t="str">
        <f t="shared" si="126"/>
        <v>Jul</v>
      </c>
      <c r="F1655" s="9">
        <v>22</v>
      </c>
      <c r="G1655" s="14">
        <f t="shared" si="127"/>
        <v>32711</v>
      </c>
      <c r="H1655" s="11">
        <f t="shared" si="128"/>
        <v>33</v>
      </c>
      <c r="I1655" s="9">
        <v>3</v>
      </c>
      <c r="J1655" s="30">
        <v>14507.46</v>
      </c>
      <c r="K1655" s="9" t="s">
        <v>11</v>
      </c>
      <c r="L1655" s="9" t="s">
        <v>12</v>
      </c>
      <c r="M1655" s="9" t="s">
        <v>23</v>
      </c>
      <c r="N1655" s="11" t="str">
        <f t="shared" si="129"/>
        <v>R1012</v>
      </c>
    </row>
    <row r="1656" spans="1:14" x14ac:dyDescent="0.3">
      <c r="A1656" s="9" t="s">
        <v>1686</v>
      </c>
      <c r="B1656" s="9">
        <v>1989</v>
      </c>
      <c r="C1656" s="13">
        <f t="shared" si="125"/>
        <v>1989</v>
      </c>
      <c r="D1656" s="9" t="s">
        <v>10</v>
      </c>
      <c r="E1656" s="11" t="str">
        <f t="shared" si="126"/>
        <v>Jul</v>
      </c>
      <c r="F1656" s="9">
        <v>14</v>
      </c>
      <c r="G1656" s="14">
        <f t="shared" si="127"/>
        <v>32703</v>
      </c>
      <c r="H1656" s="11">
        <f t="shared" si="128"/>
        <v>33</v>
      </c>
      <c r="I1656" s="9">
        <v>3</v>
      </c>
      <c r="J1656" s="30">
        <v>14547.26</v>
      </c>
      <c r="K1656" s="9" t="s">
        <v>11</v>
      </c>
      <c r="L1656" s="9" t="s">
        <v>12</v>
      </c>
      <c r="M1656" s="9" t="s">
        <v>41</v>
      </c>
      <c r="N1656" s="11" t="str">
        <f t="shared" si="129"/>
        <v>R1011</v>
      </c>
    </row>
    <row r="1657" spans="1:14" x14ac:dyDescent="0.3">
      <c r="A1657" s="9" t="s">
        <v>1687</v>
      </c>
      <c r="B1657" s="9">
        <v>1998</v>
      </c>
      <c r="C1657" s="13">
        <f t="shared" si="125"/>
        <v>1998</v>
      </c>
      <c r="D1657" s="9" t="s">
        <v>20</v>
      </c>
      <c r="E1657" s="11" t="str">
        <f t="shared" si="126"/>
        <v>Sep</v>
      </c>
      <c r="F1657" s="9">
        <v>12</v>
      </c>
      <c r="G1657" s="14">
        <f t="shared" si="127"/>
        <v>36050</v>
      </c>
      <c r="H1657" s="11">
        <f t="shared" si="128"/>
        <v>24</v>
      </c>
      <c r="I1657" s="9">
        <v>0</v>
      </c>
      <c r="J1657" s="30">
        <v>14571.89</v>
      </c>
      <c r="K1657" s="9" t="s">
        <v>11</v>
      </c>
      <c r="L1657" s="9" t="s">
        <v>16</v>
      </c>
      <c r="M1657" s="9" t="s">
        <v>246</v>
      </c>
      <c r="N1657" s="11" t="str">
        <f t="shared" si="129"/>
        <v>R1024</v>
      </c>
    </row>
    <row r="1658" spans="1:14" x14ac:dyDescent="0.3">
      <c r="A1658" s="9" t="s">
        <v>1688</v>
      </c>
      <c r="B1658" s="9">
        <v>1962</v>
      </c>
      <c r="C1658" s="13">
        <f t="shared" si="125"/>
        <v>1962</v>
      </c>
      <c r="D1658" s="9" t="s">
        <v>30</v>
      </c>
      <c r="E1658" s="11" t="str">
        <f t="shared" si="126"/>
        <v>Dec</v>
      </c>
      <c r="F1658" s="9">
        <v>3</v>
      </c>
      <c r="G1658" s="14">
        <f t="shared" si="127"/>
        <v>22983</v>
      </c>
      <c r="H1658" s="11">
        <f t="shared" si="128"/>
        <v>60</v>
      </c>
      <c r="I1658" s="9">
        <v>0</v>
      </c>
      <c r="J1658" s="30">
        <v>14574.64</v>
      </c>
      <c r="K1658" s="9" t="s">
        <v>11</v>
      </c>
      <c r="L1658" s="9" t="s">
        <v>16</v>
      </c>
      <c r="M1658" s="9" t="s">
        <v>199</v>
      </c>
      <c r="N1658" s="11" t="str">
        <f t="shared" si="129"/>
        <v>R1025</v>
      </c>
    </row>
    <row r="1659" spans="1:14" x14ac:dyDescent="0.3">
      <c r="A1659" s="9" t="s">
        <v>1689</v>
      </c>
      <c r="B1659" s="9">
        <v>1963</v>
      </c>
      <c r="C1659" s="13">
        <f t="shared" si="125"/>
        <v>1963</v>
      </c>
      <c r="D1659" s="9" t="s">
        <v>36</v>
      </c>
      <c r="E1659" s="11" t="str">
        <f t="shared" si="126"/>
        <v>Oct</v>
      </c>
      <c r="F1659" s="9">
        <v>14</v>
      </c>
      <c r="G1659" s="14">
        <f t="shared" si="127"/>
        <v>23298</v>
      </c>
      <c r="H1659" s="11">
        <f t="shared" si="128"/>
        <v>59</v>
      </c>
      <c r="I1659" s="9">
        <v>3</v>
      </c>
      <c r="J1659" s="30">
        <v>14590.63</v>
      </c>
      <c r="K1659" s="9" t="s">
        <v>11</v>
      </c>
      <c r="L1659" s="9" t="s">
        <v>16</v>
      </c>
      <c r="M1659" s="9" t="s">
        <v>246</v>
      </c>
      <c r="N1659" s="11" t="str">
        <f t="shared" si="129"/>
        <v>R1024</v>
      </c>
    </row>
    <row r="1660" spans="1:14" x14ac:dyDescent="0.3">
      <c r="A1660" s="9" t="s">
        <v>1690</v>
      </c>
      <c r="B1660" s="9">
        <v>1967</v>
      </c>
      <c r="C1660" s="13">
        <f t="shared" si="125"/>
        <v>1967</v>
      </c>
      <c r="D1660" s="9" t="s">
        <v>10</v>
      </c>
      <c r="E1660" s="11" t="str">
        <f t="shared" si="126"/>
        <v>Jul</v>
      </c>
      <c r="F1660" s="9">
        <v>18</v>
      </c>
      <c r="G1660" s="14">
        <f t="shared" si="127"/>
        <v>24671</v>
      </c>
      <c r="H1660" s="11">
        <f t="shared" si="128"/>
        <v>55</v>
      </c>
      <c r="I1660" s="9">
        <v>0</v>
      </c>
      <c r="J1660" s="30">
        <v>14600.62</v>
      </c>
      <c r="K1660" s="9" t="s">
        <v>11</v>
      </c>
      <c r="L1660" s="9" t="s">
        <v>12</v>
      </c>
      <c r="M1660" s="9" t="s">
        <v>631</v>
      </c>
      <c r="N1660" s="11" t="str">
        <f t="shared" si="129"/>
        <v>R1022</v>
      </c>
    </row>
    <row r="1661" spans="1:14" x14ac:dyDescent="0.3">
      <c r="A1661" s="9" t="s">
        <v>1691</v>
      </c>
      <c r="B1661" s="9">
        <v>1965</v>
      </c>
      <c r="C1661" s="13">
        <f t="shared" si="125"/>
        <v>1965</v>
      </c>
      <c r="D1661" s="9" t="s">
        <v>15</v>
      </c>
      <c r="E1661" s="11" t="str">
        <f t="shared" si="126"/>
        <v>Nov</v>
      </c>
      <c r="F1661" s="9">
        <v>8</v>
      </c>
      <c r="G1661" s="14">
        <f t="shared" si="127"/>
        <v>24054</v>
      </c>
      <c r="H1661" s="11">
        <f t="shared" si="128"/>
        <v>57</v>
      </c>
      <c r="I1661" s="9">
        <v>0</v>
      </c>
      <c r="J1661" s="30">
        <v>14612.33</v>
      </c>
      <c r="K1661" s="9" t="s">
        <v>11</v>
      </c>
      <c r="L1661" s="9" t="s">
        <v>12</v>
      </c>
      <c r="M1661" s="9" t="s">
        <v>299</v>
      </c>
      <c r="N1661" s="11" t="str">
        <f t="shared" si="129"/>
        <v>R1021</v>
      </c>
    </row>
    <row r="1662" spans="1:14" x14ac:dyDescent="0.3">
      <c r="A1662" s="9" t="s">
        <v>1692</v>
      </c>
      <c r="B1662" s="9">
        <v>1991</v>
      </c>
      <c r="C1662" s="13">
        <f t="shared" si="125"/>
        <v>1991</v>
      </c>
      <c r="D1662" s="9" t="s">
        <v>34</v>
      </c>
      <c r="E1662" s="11" t="str">
        <f t="shared" si="126"/>
        <v>Aug</v>
      </c>
      <c r="F1662" s="9">
        <v>21</v>
      </c>
      <c r="G1662" s="14">
        <f t="shared" si="127"/>
        <v>33471</v>
      </c>
      <c r="H1662" s="11">
        <f t="shared" si="128"/>
        <v>31</v>
      </c>
      <c r="I1662" s="9">
        <v>3</v>
      </c>
      <c r="J1662" s="30">
        <v>14630.52</v>
      </c>
      <c r="K1662" s="9" t="s">
        <v>11</v>
      </c>
      <c r="L1662" s="9" t="s">
        <v>12</v>
      </c>
      <c r="M1662" s="9" t="s">
        <v>41</v>
      </c>
      <c r="N1662" s="11" t="str">
        <f t="shared" si="129"/>
        <v>R1011</v>
      </c>
    </row>
    <row r="1663" spans="1:14" x14ac:dyDescent="0.3">
      <c r="A1663" s="9" t="s">
        <v>1693</v>
      </c>
      <c r="B1663" s="9">
        <v>1967</v>
      </c>
      <c r="C1663" s="13">
        <f t="shared" si="125"/>
        <v>1967</v>
      </c>
      <c r="D1663" s="9" t="s">
        <v>20</v>
      </c>
      <c r="E1663" s="11" t="str">
        <f t="shared" si="126"/>
        <v>Sep</v>
      </c>
      <c r="F1663" s="9">
        <v>1</v>
      </c>
      <c r="G1663" s="14">
        <f t="shared" si="127"/>
        <v>24716</v>
      </c>
      <c r="H1663" s="11">
        <f t="shared" si="128"/>
        <v>55</v>
      </c>
      <c r="I1663" s="9">
        <v>0</v>
      </c>
      <c r="J1663" s="30">
        <v>14640.35</v>
      </c>
      <c r="K1663" s="9" t="s">
        <v>11</v>
      </c>
      <c r="L1663" s="9" t="s">
        <v>12</v>
      </c>
      <c r="M1663" s="9" t="s">
        <v>534</v>
      </c>
      <c r="N1663" s="11" t="str">
        <f t="shared" si="129"/>
        <v>R1026</v>
      </c>
    </row>
    <row r="1664" spans="1:14" x14ac:dyDescent="0.3">
      <c r="A1664" s="9" t="s">
        <v>1694</v>
      </c>
      <c r="B1664" s="9">
        <v>1981</v>
      </c>
      <c r="C1664" s="13">
        <f t="shared" si="125"/>
        <v>1981</v>
      </c>
      <c r="D1664" s="9" t="s">
        <v>15</v>
      </c>
      <c r="E1664" s="11" t="str">
        <f t="shared" si="126"/>
        <v>Nov</v>
      </c>
      <c r="F1664" s="9">
        <v>13</v>
      </c>
      <c r="G1664" s="14">
        <f t="shared" si="127"/>
        <v>29903</v>
      </c>
      <c r="H1664" s="11">
        <f t="shared" si="128"/>
        <v>41</v>
      </c>
      <c r="I1664" s="9">
        <v>1</v>
      </c>
      <c r="J1664" s="30">
        <v>14657.2</v>
      </c>
      <c r="K1664" s="9" t="s">
        <v>11</v>
      </c>
      <c r="L1664" s="9" t="s">
        <v>16</v>
      </c>
      <c r="M1664" s="9" t="s">
        <v>23</v>
      </c>
      <c r="N1664" s="11" t="str">
        <f t="shared" si="129"/>
        <v>R1012</v>
      </c>
    </row>
    <row r="1665" spans="1:14" x14ac:dyDescent="0.3">
      <c r="A1665" s="9" t="s">
        <v>1695</v>
      </c>
      <c r="B1665" s="9">
        <v>1969</v>
      </c>
      <c r="C1665" s="13">
        <f t="shared" si="125"/>
        <v>1969</v>
      </c>
      <c r="D1665" s="9" t="s">
        <v>36</v>
      </c>
      <c r="E1665" s="11" t="str">
        <f t="shared" si="126"/>
        <v>Oct</v>
      </c>
      <c r="F1665" s="9">
        <v>20</v>
      </c>
      <c r="G1665" s="14">
        <f t="shared" si="127"/>
        <v>25496</v>
      </c>
      <c r="H1665" s="11">
        <f t="shared" si="128"/>
        <v>53</v>
      </c>
      <c r="I1665" s="9">
        <v>0</v>
      </c>
      <c r="J1665" s="30">
        <v>14665.75</v>
      </c>
      <c r="K1665" s="9" t="s">
        <v>11</v>
      </c>
      <c r="L1665" s="9" t="s">
        <v>16</v>
      </c>
      <c r="M1665" s="9" t="s">
        <v>23</v>
      </c>
      <c r="N1665" s="11" t="str">
        <f t="shared" si="129"/>
        <v>R1012</v>
      </c>
    </row>
    <row r="1666" spans="1:14" x14ac:dyDescent="0.3">
      <c r="A1666" s="9" t="s">
        <v>1696</v>
      </c>
      <c r="B1666" s="9">
        <v>1958</v>
      </c>
      <c r="C1666" s="13">
        <f t="shared" si="125"/>
        <v>1958</v>
      </c>
      <c r="D1666" s="9" t="s">
        <v>10</v>
      </c>
      <c r="E1666" s="11" t="str">
        <f t="shared" si="126"/>
        <v>Jul</v>
      </c>
      <c r="F1666" s="9">
        <v>23</v>
      </c>
      <c r="G1666" s="14">
        <f t="shared" si="127"/>
        <v>21389</v>
      </c>
      <c r="H1666" s="11">
        <f t="shared" si="128"/>
        <v>64</v>
      </c>
      <c r="I1666" s="9">
        <v>0</v>
      </c>
      <c r="J1666" s="30">
        <v>14692.67</v>
      </c>
      <c r="K1666" s="9" t="s">
        <v>11</v>
      </c>
      <c r="L1666" s="9" t="s">
        <v>16</v>
      </c>
      <c r="M1666" s="9" t="s">
        <v>23</v>
      </c>
      <c r="N1666" s="11" t="str">
        <f t="shared" si="129"/>
        <v>R1012</v>
      </c>
    </row>
    <row r="1667" spans="1:14" x14ac:dyDescent="0.3">
      <c r="A1667" s="9" t="s">
        <v>1697</v>
      </c>
      <c r="B1667" s="9">
        <v>1982</v>
      </c>
      <c r="C1667" s="13">
        <f t="shared" ref="C1667:C1730" si="130">ROUND(IF(ISBLANK(B1667),AVERAGE($B$2:$B$2344),B1667),0)</f>
        <v>1982</v>
      </c>
      <c r="D1667" s="9" t="s">
        <v>20</v>
      </c>
      <c r="E1667" s="11" t="str">
        <f t="shared" ref="E1667:E1730" si="131">IF(ISBLANK(D1667),"Sep",D1667)</f>
        <v>Sep</v>
      </c>
      <c r="F1667" s="9">
        <v>4</v>
      </c>
      <c r="G1667" s="14">
        <f t="shared" ref="G1667:G1730" si="132">DATEVALUE(F1667&amp;"-"&amp;E1667&amp;"-"&amp;C1667)</f>
        <v>30198</v>
      </c>
      <c r="H1667" s="11">
        <f t="shared" ref="H1667:H1730" si="133">DATEDIF(G1667,"08-06-2023","y")</f>
        <v>40</v>
      </c>
      <c r="I1667" s="9">
        <v>3</v>
      </c>
      <c r="J1667" s="30">
        <v>14696.77</v>
      </c>
      <c r="K1667" s="9" t="s">
        <v>11</v>
      </c>
      <c r="L1667" s="9" t="s">
        <v>11</v>
      </c>
      <c r="M1667" s="9" t="s">
        <v>41</v>
      </c>
      <c r="N1667" s="11" t="str">
        <f t="shared" ref="N1667:N1730" si="134">IF(ISBLANK(M1667),"Unknown",M1667)</f>
        <v>R1011</v>
      </c>
    </row>
    <row r="1668" spans="1:14" x14ac:dyDescent="0.3">
      <c r="A1668" s="9" t="s">
        <v>1698</v>
      </c>
      <c r="B1668" s="9">
        <v>2002</v>
      </c>
      <c r="C1668" s="13">
        <f t="shared" si="130"/>
        <v>2002</v>
      </c>
      <c r="D1668" s="9" t="s">
        <v>20</v>
      </c>
      <c r="E1668" s="11" t="str">
        <f t="shared" si="131"/>
        <v>Sep</v>
      </c>
      <c r="F1668" s="9">
        <v>24</v>
      </c>
      <c r="G1668" s="14">
        <f t="shared" si="132"/>
        <v>37523</v>
      </c>
      <c r="H1668" s="11">
        <f t="shared" si="133"/>
        <v>20</v>
      </c>
      <c r="I1668" s="9">
        <v>0</v>
      </c>
      <c r="J1668" s="30">
        <v>14711.74</v>
      </c>
      <c r="K1668" s="9" t="s">
        <v>11</v>
      </c>
      <c r="L1668" s="9" t="s">
        <v>11</v>
      </c>
      <c r="M1668" s="9" t="s">
        <v>23</v>
      </c>
      <c r="N1668" s="11" t="str">
        <f t="shared" si="134"/>
        <v>R1012</v>
      </c>
    </row>
    <row r="1669" spans="1:14" x14ac:dyDescent="0.3">
      <c r="A1669" s="9" t="s">
        <v>1699</v>
      </c>
      <c r="B1669" s="9">
        <v>1962</v>
      </c>
      <c r="C1669" s="13">
        <f t="shared" si="130"/>
        <v>1962</v>
      </c>
      <c r="D1669" s="9" t="s">
        <v>10</v>
      </c>
      <c r="E1669" s="11" t="str">
        <f t="shared" si="131"/>
        <v>Jul</v>
      </c>
      <c r="F1669" s="9">
        <v>29</v>
      </c>
      <c r="G1669" s="14">
        <f t="shared" si="132"/>
        <v>22856</v>
      </c>
      <c r="H1669" s="11">
        <f t="shared" si="133"/>
        <v>60</v>
      </c>
      <c r="I1669" s="9">
        <v>0</v>
      </c>
      <c r="J1669" s="30">
        <v>14738.43</v>
      </c>
      <c r="K1669" s="9" t="s">
        <v>11</v>
      </c>
      <c r="L1669" s="9" t="s">
        <v>12</v>
      </c>
      <c r="M1669" s="9" t="s">
        <v>299</v>
      </c>
      <c r="N1669" s="11" t="str">
        <f t="shared" si="134"/>
        <v>R1021</v>
      </c>
    </row>
    <row r="1670" spans="1:14" x14ac:dyDescent="0.3">
      <c r="A1670" s="9" t="s">
        <v>1700</v>
      </c>
      <c r="B1670" s="9">
        <v>1965</v>
      </c>
      <c r="C1670" s="13">
        <f t="shared" si="130"/>
        <v>1965</v>
      </c>
      <c r="D1670" s="9" t="s">
        <v>10</v>
      </c>
      <c r="E1670" s="11" t="str">
        <f t="shared" si="131"/>
        <v>Jul</v>
      </c>
      <c r="F1670" s="9">
        <v>27</v>
      </c>
      <c r="G1670" s="14">
        <f t="shared" si="132"/>
        <v>23950</v>
      </c>
      <c r="H1670" s="11">
        <f t="shared" si="133"/>
        <v>57</v>
      </c>
      <c r="I1670" s="9">
        <v>0</v>
      </c>
      <c r="J1670" s="30">
        <v>14750.42</v>
      </c>
      <c r="K1670" s="9" t="s">
        <v>11</v>
      </c>
      <c r="L1670" s="9" t="s">
        <v>11</v>
      </c>
      <c r="M1670" s="9" t="s">
        <v>534</v>
      </c>
      <c r="N1670" s="11" t="str">
        <f t="shared" si="134"/>
        <v>R1026</v>
      </c>
    </row>
    <row r="1671" spans="1:14" x14ac:dyDescent="0.3">
      <c r="A1671" s="9" t="s">
        <v>1701</v>
      </c>
      <c r="B1671" s="9">
        <v>1975</v>
      </c>
      <c r="C1671" s="13">
        <f t="shared" si="130"/>
        <v>1975</v>
      </c>
      <c r="D1671" s="9" t="s">
        <v>30</v>
      </c>
      <c r="E1671" s="11" t="str">
        <f t="shared" si="131"/>
        <v>Dec</v>
      </c>
      <c r="F1671" s="9">
        <v>10</v>
      </c>
      <c r="G1671" s="14">
        <f t="shared" si="132"/>
        <v>27738</v>
      </c>
      <c r="H1671" s="11">
        <f t="shared" si="133"/>
        <v>47</v>
      </c>
      <c r="I1671" s="9">
        <v>1</v>
      </c>
      <c r="J1671" s="30">
        <v>14819</v>
      </c>
      <c r="K1671" s="9" t="s">
        <v>11</v>
      </c>
      <c r="L1671" s="9" t="s">
        <v>12</v>
      </c>
      <c r="M1671" s="9" t="s">
        <v>248</v>
      </c>
      <c r="N1671" s="11" t="str">
        <f t="shared" si="134"/>
        <v>R1023</v>
      </c>
    </row>
    <row r="1672" spans="1:14" x14ac:dyDescent="0.3">
      <c r="A1672" s="9" t="s">
        <v>1702</v>
      </c>
      <c r="B1672" s="9">
        <v>1979</v>
      </c>
      <c r="C1672" s="13">
        <f t="shared" si="130"/>
        <v>1979</v>
      </c>
      <c r="D1672" s="9" t="s">
        <v>36</v>
      </c>
      <c r="E1672" s="11" t="str">
        <f t="shared" si="131"/>
        <v>Oct</v>
      </c>
      <c r="F1672" s="9">
        <v>18</v>
      </c>
      <c r="G1672" s="14">
        <f t="shared" si="132"/>
        <v>29146</v>
      </c>
      <c r="H1672" s="11">
        <f t="shared" si="133"/>
        <v>43</v>
      </c>
      <c r="I1672" s="9">
        <v>2</v>
      </c>
      <c r="J1672" s="30">
        <v>14839.34</v>
      </c>
      <c r="K1672" s="9" t="s">
        <v>11</v>
      </c>
      <c r="L1672" s="9" t="s">
        <v>12</v>
      </c>
      <c r="M1672" s="9" t="s">
        <v>534</v>
      </c>
      <c r="N1672" s="11" t="str">
        <f t="shared" si="134"/>
        <v>R1026</v>
      </c>
    </row>
    <row r="1673" spans="1:14" x14ac:dyDescent="0.3">
      <c r="A1673" s="9" t="s">
        <v>1703</v>
      </c>
      <c r="B1673" s="9">
        <v>1981</v>
      </c>
      <c r="C1673" s="13">
        <f t="shared" si="130"/>
        <v>1981</v>
      </c>
      <c r="D1673" s="9" t="s">
        <v>18</v>
      </c>
      <c r="E1673" s="11" t="str">
        <f t="shared" si="131"/>
        <v>Jun</v>
      </c>
      <c r="F1673" s="9">
        <v>5</v>
      </c>
      <c r="G1673" s="14">
        <f t="shared" si="132"/>
        <v>29742</v>
      </c>
      <c r="H1673" s="11">
        <f t="shared" si="133"/>
        <v>42</v>
      </c>
      <c r="I1673" s="9">
        <v>1</v>
      </c>
      <c r="J1673" s="30">
        <v>14843.96</v>
      </c>
      <c r="K1673" s="9" t="s">
        <v>11</v>
      </c>
      <c r="L1673" s="9" t="s">
        <v>12</v>
      </c>
      <c r="M1673" s="9" t="s">
        <v>534</v>
      </c>
      <c r="N1673" s="11" t="str">
        <f t="shared" si="134"/>
        <v>R1026</v>
      </c>
    </row>
    <row r="1674" spans="1:14" x14ac:dyDescent="0.3">
      <c r="A1674" s="9" t="s">
        <v>1704</v>
      </c>
      <c r="B1674" s="9">
        <v>1970</v>
      </c>
      <c r="C1674" s="13">
        <f t="shared" si="130"/>
        <v>1970</v>
      </c>
      <c r="D1674" s="9" t="s">
        <v>15</v>
      </c>
      <c r="E1674" s="11" t="str">
        <f t="shared" si="131"/>
        <v>Nov</v>
      </c>
      <c r="F1674" s="9">
        <v>11</v>
      </c>
      <c r="G1674" s="14">
        <f t="shared" si="132"/>
        <v>25883</v>
      </c>
      <c r="H1674" s="11">
        <f t="shared" si="133"/>
        <v>52</v>
      </c>
      <c r="I1674" s="9">
        <v>0</v>
      </c>
      <c r="J1674" s="30">
        <v>14847.63</v>
      </c>
      <c r="K1674" s="9" t="s">
        <v>11</v>
      </c>
      <c r="L1674" s="9" t="s">
        <v>11</v>
      </c>
      <c r="M1674" s="9" t="s">
        <v>248</v>
      </c>
      <c r="N1674" s="11" t="str">
        <f t="shared" si="134"/>
        <v>R1023</v>
      </c>
    </row>
    <row r="1675" spans="1:14" x14ac:dyDescent="0.3">
      <c r="A1675" s="9" t="s">
        <v>1705</v>
      </c>
      <c r="B1675" s="9">
        <v>1958</v>
      </c>
      <c r="C1675" s="13">
        <f t="shared" si="130"/>
        <v>1958</v>
      </c>
      <c r="D1675" s="9" t="s">
        <v>36</v>
      </c>
      <c r="E1675" s="11" t="str">
        <f t="shared" si="131"/>
        <v>Oct</v>
      </c>
      <c r="F1675" s="9">
        <v>17</v>
      </c>
      <c r="G1675" s="14">
        <f t="shared" si="132"/>
        <v>21475</v>
      </c>
      <c r="H1675" s="11">
        <f t="shared" si="133"/>
        <v>64</v>
      </c>
      <c r="I1675" s="9">
        <v>0</v>
      </c>
      <c r="J1675" s="30">
        <v>14901.52</v>
      </c>
      <c r="K1675" s="9" t="s">
        <v>11</v>
      </c>
      <c r="L1675" s="9" t="s">
        <v>11</v>
      </c>
      <c r="M1675" s="9" t="s">
        <v>246</v>
      </c>
      <c r="N1675" s="11" t="str">
        <f t="shared" si="134"/>
        <v>R1024</v>
      </c>
    </row>
    <row r="1676" spans="1:14" x14ac:dyDescent="0.3">
      <c r="A1676" s="9" t="s">
        <v>1706</v>
      </c>
      <c r="B1676" s="9">
        <v>1981</v>
      </c>
      <c r="C1676" s="13">
        <f t="shared" si="130"/>
        <v>1981</v>
      </c>
      <c r="D1676" s="9" t="s">
        <v>10</v>
      </c>
      <c r="E1676" s="11" t="str">
        <f t="shared" si="131"/>
        <v>Jul</v>
      </c>
      <c r="F1676" s="9">
        <v>4</v>
      </c>
      <c r="G1676" s="14">
        <f t="shared" si="132"/>
        <v>29771</v>
      </c>
      <c r="H1676" s="11">
        <f t="shared" si="133"/>
        <v>41</v>
      </c>
      <c r="I1676" s="9">
        <v>1</v>
      </c>
      <c r="J1676" s="30">
        <v>14908.27</v>
      </c>
      <c r="K1676" s="9" t="s">
        <v>11</v>
      </c>
      <c r="L1676" s="9" t="s">
        <v>16</v>
      </c>
      <c r="M1676" s="9" t="s">
        <v>41</v>
      </c>
      <c r="N1676" s="11" t="str">
        <f t="shared" si="134"/>
        <v>R1011</v>
      </c>
    </row>
    <row r="1677" spans="1:14" x14ac:dyDescent="0.3">
      <c r="A1677" s="9" t="s">
        <v>1707</v>
      </c>
      <c r="B1677" s="9">
        <v>1968</v>
      </c>
      <c r="C1677" s="13">
        <f t="shared" si="130"/>
        <v>1968</v>
      </c>
      <c r="D1677" s="9" t="s">
        <v>15</v>
      </c>
      <c r="E1677" s="11" t="str">
        <f t="shared" si="131"/>
        <v>Nov</v>
      </c>
      <c r="F1677" s="9">
        <v>8</v>
      </c>
      <c r="G1677" s="14">
        <f t="shared" si="132"/>
        <v>25150</v>
      </c>
      <c r="H1677" s="11">
        <f t="shared" si="133"/>
        <v>54</v>
      </c>
      <c r="I1677" s="9">
        <v>0</v>
      </c>
      <c r="J1677" s="30">
        <v>14926.97</v>
      </c>
      <c r="K1677" s="9" t="s">
        <v>11</v>
      </c>
      <c r="L1677" s="9" t="s">
        <v>11</v>
      </c>
      <c r="M1677" s="9" t="s">
        <v>23</v>
      </c>
      <c r="N1677" s="11" t="str">
        <f t="shared" si="134"/>
        <v>R1012</v>
      </c>
    </row>
    <row r="1678" spans="1:14" x14ac:dyDescent="0.3">
      <c r="A1678" s="9" t="s">
        <v>1708</v>
      </c>
      <c r="B1678" s="9">
        <v>1962</v>
      </c>
      <c r="C1678" s="13">
        <f t="shared" si="130"/>
        <v>1962</v>
      </c>
      <c r="D1678" s="9" t="s">
        <v>15</v>
      </c>
      <c r="E1678" s="11" t="str">
        <f t="shared" si="131"/>
        <v>Nov</v>
      </c>
      <c r="F1678" s="9">
        <v>29</v>
      </c>
      <c r="G1678" s="14">
        <f t="shared" si="132"/>
        <v>22979</v>
      </c>
      <c r="H1678" s="11">
        <f t="shared" si="133"/>
        <v>60</v>
      </c>
      <c r="I1678" s="9">
        <v>0</v>
      </c>
      <c r="J1678" s="30">
        <v>14945.34</v>
      </c>
      <c r="K1678" s="9" t="s">
        <v>11</v>
      </c>
      <c r="L1678" s="9" t="s">
        <v>16</v>
      </c>
      <c r="M1678" s="9" t="s">
        <v>299</v>
      </c>
      <c r="N1678" s="11" t="str">
        <f t="shared" si="134"/>
        <v>R1021</v>
      </c>
    </row>
    <row r="1679" spans="1:14" x14ac:dyDescent="0.3">
      <c r="A1679" s="9" t="s">
        <v>1709</v>
      </c>
      <c r="B1679" s="9">
        <v>1958</v>
      </c>
      <c r="C1679" s="13">
        <f t="shared" si="130"/>
        <v>1958</v>
      </c>
      <c r="D1679" s="9" t="s">
        <v>10</v>
      </c>
      <c r="E1679" s="11" t="str">
        <f t="shared" si="131"/>
        <v>Jul</v>
      </c>
      <c r="F1679" s="9">
        <v>29</v>
      </c>
      <c r="G1679" s="14">
        <f t="shared" si="132"/>
        <v>21395</v>
      </c>
      <c r="H1679" s="11">
        <f t="shared" si="133"/>
        <v>64</v>
      </c>
      <c r="I1679" s="9">
        <v>2</v>
      </c>
      <c r="J1679" s="30">
        <v>14988.43</v>
      </c>
      <c r="K1679" s="9" t="s">
        <v>11</v>
      </c>
      <c r="L1679" s="9" t="s">
        <v>12</v>
      </c>
      <c r="M1679" s="9" t="s">
        <v>41</v>
      </c>
      <c r="N1679" s="11" t="str">
        <f t="shared" si="134"/>
        <v>R1011</v>
      </c>
    </row>
    <row r="1680" spans="1:14" x14ac:dyDescent="0.3">
      <c r="A1680" s="9" t="s">
        <v>1710</v>
      </c>
      <c r="B1680" s="9">
        <v>1995</v>
      </c>
      <c r="C1680" s="13">
        <f t="shared" si="130"/>
        <v>1995</v>
      </c>
      <c r="D1680" s="9" t="s">
        <v>34</v>
      </c>
      <c r="E1680" s="11" t="str">
        <f t="shared" si="131"/>
        <v>Aug</v>
      </c>
      <c r="F1680" s="9">
        <v>2</v>
      </c>
      <c r="G1680" s="14">
        <f t="shared" si="132"/>
        <v>34913</v>
      </c>
      <c r="H1680" s="11">
        <f t="shared" si="133"/>
        <v>27</v>
      </c>
      <c r="I1680" s="9">
        <v>2</v>
      </c>
      <c r="J1680" s="30">
        <v>15006.58</v>
      </c>
      <c r="K1680" s="9" t="s">
        <v>11</v>
      </c>
      <c r="L1680" s="9" t="s">
        <v>11</v>
      </c>
      <c r="M1680" s="9" t="s">
        <v>246</v>
      </c>
      <c r="N1680" s="11" t="str">
        <f t="shared" si="134"/>
        <v>R1024</v>
      </c>
    </row>
    <row r="1681" spans="1:14" x14ac:dyDescent="0.3">
      <c r="A1681" s="9" t="s">
        <v>1711</v>
      </c>
      <c r="B1681" s="9">
        <v>1960</v>
      </c>
      <c r="C1681" s="13">
        <f t="shared" si="130"/>
        <v>1960</v>
      </c>
      <c r="D1681" s="9" t="s">
        <v>34</v>
      </c>
      <c r="E1681" s="11" t="str">
        <f t="shared" si="131"/>
        <v>Aug</v>
      </c>
      <c r="F1681" s="9">
        <v>8</v>
      </c>
      <c r="G1681" s="14">
        <f t="shared" si="132"/>
        <v>22136</v>
      </c>
      <c r="H1681" s="11">
        <f t="shared" si="133"/>
        <v>62</v>
      </c>
      <c r="I1681" s="9">
        <v>2</v>
      </c>
      <c r="J1681" s="30">
        <v>15019.76</v>
      </c>
      <c r="K1681" s="9" t="s">
        <v>11</v>
      </c>
      <c r="L1681" s="9" t="s">
        <v>11</v>
      </c>
      <c r="M1681" s="9" t="s">
        <v>23</v>
      </c>
      <c r="N1681" s="11" t="str">
        <f t="shared" si="134"/>
        <v>R1012</v>
      </c>
    </row>
    <row r="1682" spans="1:14" x14ac:dyDescent="0.3">
      <c r="A1682" s="9" t="s">
        <v>1712</v>
      </c>
      <c r="B1682" s="9">
        <v>1979</v>
      </c>
      <c r="C1682" s="13">
        <f t="shared" si="130"/>
        <v>1979</v>
      </c>
      <c r="D1682" s="9" t="s">
        <v>15</v>
      </c>
      <c r="E1682" s="11" t="str">
        <f t="shared" si="131"/>
        <v>Nov</v>
      </c>
      <c r="F1682" s="9">
        <v>25</v>
      </c>
      <c r="G1682" s="14">
        <f t="shared" si="132"/>
        <v>29184</v>
      </c>
      <c r="H1682" s="11">
        <f t="shared" si="133"/>
        <v>43</v>
      </c>
      <c r="I1682" s="9">
        <v>2</v>
      </c>
      <c r="J1682" s="30">
        <v>15025.76</v>
      </c>
      <c r="K1682" s="9" t="s">
        <v>11</v>
      </c>
      <c r="L1682" s="9" t="s">
        <v>16</v>
      </c>
      <c r="M1682" s="9" t="s">
        <v>41</v>
      </c>
      <c r="N1682" s="11" t="str">
        <f t="shared" si="134"/>
        <v>R1011</v>
      </c>
    </row>
    <row r="1683" spans="1:14" x14ac:dyDescent="0.3">
      <c r="A1683" s="9" t="s">
        <v>1713</v>
      </c>
      <c r="B1683" s="9">
        <v>1970</v>
      </c>
      <c r="C1683" s="13">
        <f t="shared" si="130"/>
        <v>1970</v>
      </c>
      <c r="D1683" s="9" t="s">
        <v>20</v>
      </c>
      <c r="E1683" s="11" t="str">
        <f t="shared" si="131"/>
        <v>Sep</v>
      </c>
      <c r="F1683" s="9">
        <v>11</v>
      </c>
      <c r="G1683" s="14">
        <f t="shared" si="132"/>
        <v>25822</v>
      </c>
      <c r="H1683" s="11">
        <f t="shared" si="133"/>
        <v>52</v>
      </c>
      <c r="I1683" s="9">
        <v>0</v>
      </c>
      <c r="J1683" s="30">
        <v>15026.3</v>
      </c>
      <c r="K1683" s="9" t="s">
        <v>11</v>
      </c>
      <c r="L1683" s="9" t="s">
        <v>12</v>
      </c>
      <c r="M1683" s="9" t="s">
        <v>41</v>
      </c>
      <c r="N1683" s="11" t="str">
        <f t="shared" si="134"/>
        <v>R1011</v>
      </c>
    </row>
    <row r="1684" spans="1:14" x14ac:dyDescent="0.3">
      <c r="A1684" s="9" t="s">
        <v>1714</v>
      </c>
      <c r="B1684" s="9">
        <v>1971</v>
      </c>
      <c r="C1684" s="13">
        <f t="shared" si="130"/>
        <v>1971</v>
      </c>
      <c r="D1684" s="9" t="s">
        <v>34</v>
      </c>
      <c r="E1684" s="11" t="str">
        <f t="shared" si="131"/>
        <v>Aug</v>
      </c>
      <c r="F1684" s="9">
        <v>15</v>
      </c>
      <c r="G1684" s="14">
        <f t="shared" si="132"/>
        <v>26160</v>
      </c>
      <c r="H1684" s="11">
        <f t="shared" si="133"/>
        <v>51</v>
      </c>
      <c r="I1684" s="9">
        <v>0</v>
      </c>
      <c r="J1684" s="30">
        <v>15038.51</v>
      </c>
      <c r="K1684" s="9" t="s">
        <v>11</v>
      </c>
      <c r="L1684" s="9" t="s">
        <v>12</v>
      </c>
      <c r="M1684" s="9" t="s">
        <v>248</v>
      </c>
      <c r="N1684" s="11" t="str">
        <f t="shared" si="134"/>
        <v>R1023</v>
      </c>
    </row>
    <row r="1685" spans="1:14" x14ac:dyDescent="0.3">
      <c r="A1685" s="9" t="s">
        <v>1715</v>
      </c>
      <c r="B1685" s="9">
        <v>1968</v>
      </c>
      <c r="C1685" s="13">
        <f t="shared" si="130"/>
        <v>1968</v>
      </c>
      <c r="D1685" s="9" t="s">
        <v>18</v>
      </c>
      <c r="E1685" s="11" t="str">
        <f t="shared" si="131"/>
        <v>Jun</v>
      </c>
      <c r="F1685" s="9">
        <v>12</v>
      </c>
      <c r="G1685" s="14">
        <f t="shared" si="132"/>
        <v>25001</v>
      </c>
      <c r="H1685" s="11">
        <f t="shared" si="133"/>
        <v>54</v>
      </c>
      <c r="I1685" s="9">
        <v>0</v>
      </c>
      <c r="J1685" s="30">
        <v>15052.68</v>
      </c>
      <c r="K1685" s="9" t="s">
        <v>11</v>
      </c>
      <c r="L1685" s="9" t="s">
        <v>11</v>
      </c>
      <c r="M1685" s="9" t="s">
        <v>631</v>
      </c>
      <c r="N1685" s="11" t="str">
        <f t="shared" si="134"/>
        <v>R1022</v>
      </c>
    </row>
    <row r="1686" spans="1:14" x14ac:dyDescent="0.3">
      <c r="A1686" s="9" t="s">
        <v>1716</v>
      </c>
      <c r="B1686" s="9">
        <v>1975</v>
      </c>
      <c r="C1686" s="13">
        <f t="shared" si="130"/>
        <v>1975</v>
      </c>
      <c r="D1686" s="9" t="s">
        <v>36</v>
      </c>
      <c r="E1686" s="11" t="str">
        <f t="shared" si="131"/>
        <v>Oct</v>
      </c>
      <c r="F1686" s="9">
        <v>26</v>
      </c>
      <c r="G1686" s="14">
        <f t="shared" si="132"/>
        <v>27693</v>
      </c>
      <c r="H1686" s="11">
        <f t="shared" si="133"/>
        <v>47</v>
      </c>
      <c r="I1686" s="9">
        <v>1</v>
      </c>
      <c r="J1686" s="30">
        <v>15090.35</v>
      </c>
      <c r="K1686" s="9" t="s">
        <v>11</v>
      </c>
      <c r="L1686" s="9" t="s">
        <v>16</v>
      </c>
      <c r="M1686" s="9" t="s">
        <v>248</v>
      </c>
      <c r="N1686" s="11" t="str">
        <f t="shared" si="134"/>
        <v>R1023</v>
      </c>
    </row>
    <row r="1687" spans="1:14" x14ac:dyDescent="0.3">
      <c r="A1687" s="9" t="s">
        <v>1717</v>
      </c>
      <c r="B1687" s="9">
        <v>1972</v>
      </c>
      <c r="C1687" s="13">
        <f t="shared" si="130"/>
        <v>1972</v>
      </c>
      <c r="D1687" s="9" t="s">
        <v>15</v>
      </c>
      <c r="E1687" s="11" t="str">
        <f t="shared" si="131"/>
        <v>Nov</v>
      </c>
      <c r="F1687" s="9">
        <v>7</v>
      </c>
      <c r="G1687" s="14">
        <f t="shared" si="132"/>
        <v>26610</v>
      </c>
      <c r="H1687" s="11">
        <f t="shared" si="133"/>
        <v>50</v>
      </c>
      <c r="I1687" s="9">
        <v>0</v>
      </c>
      <c r="J1687" s="30">
        <v>15103.69</v>
      </c>
      <c r="K1687" s="9" t="s">
        <v>11</v>
      </c>
      <c r="L1687" s="9" t="s">
        <v>16</v>
      </c>
      <c r="M1687" s="9" t="s">
        <v>23</v>
      </c>
      <c r="N1687" s="11" t="str">
        <f t="shared" si="134"/>
        <v>R1012</v>
      </c>
    </row>
    <row r="1688" spans="1:14" x14ac:dyDescent="0.3">
      <c r="A1688" s="9" t="s">
        <v>1718</v>
      </c>
      <c r="B1688" s="9">
        <v>1978</v>
      </c>
      <c r="C1688" s="13">
        <f t="shared" si="130"/>
        <v>1978</v>
      </c>
      <c r="D1688" s="9" t="s">
        <v>20</v>
      </c>
      <c r="E1688" s="11" t="str">
        <f t="shared" si="131"/>
        <v>Sep</v>
      </c>
      <c r="F1688" s="9">
        <v>5</v>
      </c>
      <c r="G1688" s="14">
        <f t="shared" si="132"/>
        <v>28738</v>
      </c>
      <c r="H1688" s="11">
        <f t="shared" si="133"/>
        <v>44</v>
      </c>
      <c r="I1688" s="9">
        <v>2</v>
      </c>
      <c r="J1688" s="30">
        <v>15123.19</v>
      </c>
      <c r="K1688" s="9" t="s">
        <v>11</v>
      </c>
      <c r="L1688" s="9" t="s">
        <v>16</v>
      </c>
      <c r="M1688" s="9" t="s">
        <v>41</v>
      </c>
      <c r="N1688" s="11" t="str">
        <f t="shared" si="134"/>
        <v>R1011</v>
      </c>
    </row>
    <row r="1689" spans="1:14" x14ac:dyDescent="0.3">
      <c r="A1689" s="9" t="s">
        <v>1719</v>
      </c>
      <c r="B1689" s="9">
        <v>1971</v>
      </c>
      <c r="C1689" s="13">
        <f t="shared" si="130"/>
        <v>1971</v>
      </c>
      <c r="D1689" s="9" t="s">
        <v>15</v>
      </c>
      <c r="E1689" s="11" t="str">
        <f t="shared" si="131"/>
        <v>Nov</v>
      </c>
      <c r="F1689" s="9">
        <v>25</v>
      </c>
      <c r="G1689" s="14">
        <f t="shared" si="132"/>
        <v>26262</v>
      </c>
      <c r="H1689" s="11">
        <f t="shared" si="133"/>
        <v>51</v>
      </c>
      <c r="I1689" s="9">
        <v>0</v>
      </c>
      <c r="J1689" s="30">
        <v>15150.44</v>
      </c>
      <c r="K1689" s="9" t="s">
        <v>11</v>
      </c>
      <c r="L1689" s="9" t="s">
        <v>16</v>
      </c>
      <c r="M1689" s="9" t="s">
        <v>248</v>
      </c>
      <c r="N1689" s="11" t="str">
        <f t="shared" si="134"/>
        <v>R1023</v>
      </c>
    </row>
    <row r="1690" spans="1:14" x14ac:dyDescent="0.3">
      <c r="A1690" s="9" t="s">
        <v>1720</v>
      </c>
      <c r="B1690" s="9">
        <v>1962</v>
      </c>
      <c r="C1690" s="13">
        <f t="shared" si="130"/>
        <v>1962</v>
      </c>
      <c r="D1690" s="9" t="s">
        <v>36</v>
      </c>
      <c r="E1690" s="11" t="str">
        <f t="shared" si="131"/>
        <v>Oct</v>
      </c>
      <c r="F1690" s="9">
        <v>25</v>
      </c>
      <c r="G1690" s="14">
        <f t="shared" si="132"/>
        <v>22944</v>
      </c>
      <c r="H1690" s="11">
        <f t="shared" si="133"/>
        <v>60</v>
      </c>
      <c r="I1690" s="9">
        <v>0</v>
      </c>
      <c r="J1690" s="30">
        <v>15161.25</v>
      </c>
      <c r="K1690" s="9" t="s">
        <v>11</v>
      </c>
      <c r="L1690" s="9" t="s">
        <v>11</v>
      </c>
      <c r="M1690" s="9" t="s">
        <v>23</v>
      </c>
      <c r="N1690" s="11" t="str">
        <f t="shared" si="134"/>
        <v>R1012</v>
      </c>
    </row>
    <row r="1691" spans="1:14" x14ac:dyDescent="0.3">
      <c r="A1691" s="9" t="s">
        <v>1721</v>
      </c>
      <c r="B1691" s="9">
        <v>1959</v>
      </c>
      <c r="C1691" s="13">
        <f t="shared" si="130"/>
        <v>1959</v>
      </c>
      <c r="D1691" s="9" t="s">
        <v>18</v>
      </c>
      <c r="E1691" s="11" t="str">
        <f t="shared" si="131"/>
        <v>Jun</v>
      </c>
      <c r="F1691" s="9">
        <v>4</v>
      </c>
      <c r="G1691" s="14">
        <f t="shared" si="132"/>
        <v>21705</v>
      </c>
      <c r="H1691" s="11">
        <f t="shared" si="133"/>
        <v>64</v>
      </c>
      <c r="I1691" s="9">
        <v>3</v>
      </c>
      <c r="J1691" s="30">
        <v>15161.53</v>
      </c>
      <c r="K1691" s="9" t="s">
        <v>11</v>
      </c>
      <c r="L1691" s="9" t="s">
        <v>16</v>
      </c>
      <c r="M1691" s="9" t="s">
        <v>13</v>
      </c>
      <c r="N1691" s="11" t="str">
        <f t="shared" si="134"/>
        <v>R1013</v>
      </c>
    </row>
    <row r="1692" spans="1:14" x14ac:dyDescent="0.3">
      <c r="A1692" s="9" t="s">
        <v>1722</v>
      </c>
      <c r="B1692" s="9">
        <v>1959</v>
      </c>
      <c r="C1692" s="13">
        <f t="shared" si="130"/>
        <v>1959</v>
      </c>
      <c r="D1692" s="9" t="s">
        <v>30</v>
      </c>
      <c r="E1692" s="11" t="str">
        <f t="shared" si="131"/>
        <v>Dec</v>
      </c>
      <c r="F1692" s="9">
        <v>3</v>
      </c>
      <c r="G1692" s="14">
        <f t="shared" si="132"/>
        <v>21887</v>
      </c>
      <c r="H1692" s="11">
        <f t="shared" si="133"/>
        <v>63</v>
      </c>
      <c r="I1692" s="9">
        <v>3</v>
      </c>
      <c r="J1692" s="30">
        <v>15170.07</v>
      </c>
      <c r="K1692" s="9" t="s">
        <v>11</v>
      </c>
      <c r="L1692" s="9" t="s">
        <v>12</v>
      </c>
      <c r="M1692" s="9" t="s">
        <v>41</v>
      </c>
      <c r="N1692" s="11" t="str">
        <f t="shared" si="134"/>
        <v>R1011</v>
      </c>
    </row>
    <row r="1693" spans="1:14" x14ac:dyDescent="0.3">
      <c r="A1693" s="9" t="s">
        <v>1723</v>
      </c>
      <c r="B1693" s="9">
        <v>1962</v>
      </c>
      <c r="C1693" s="13">
        <f t="shared" si="130"/>
        <v>1962</v>
      </c>
      <c r="D1693" s="9" t="s">
        <v>18</v>
      </c>
      <c r="E1693" s="11" t="str">
        <f t="shared" si="131"/>
        <v>Jun</v>
      </c>
      <c r="F1693" s="9">
        <v>17</v>
      </c>
      <c r="G1693" s="14">
        <f t="shared" si="132"/>
        <v>22814</v>
      </c>
      <c r="H1693" s="11">
        <f t="shared" si="133"/>
        <v>60</v>
      </c>
      <c r="I1693" s="9">
        <v>0</v>
      </c>
      <c r="J1693" s="30">
        <v>15174.81</v>
      </c>
      <c r="K1693" s="9" t="s">
        <v>11</v>
      </c>
      <c r="L1693" s="9" t="s">
        <v>16</v>
      </c>
      <c r="M1693" s="9" t="s">
        <v>23</v>
      </c>
      <c r="N1693" s="11" t="str">
        <f t="shared" si="134"/>
        <v>R1012</v>
      </c>
    </row>
    <row r="1694" spans="1:14" x14ac:dyDescent="0.3">
      <c r="A1694" s="9" t="s">
        <v>1724</v>
      </c>
      <c r="B1694" s="9">
        <v>1978</v>
      </c>
      <c r="C1694" s="13">
        <f t="shared" si="130"/>
        <v>1978</v>
      </c>
      <c r="D1694" s="9" t="s">
        <v>15</v>
      </c>
      <c r="E1694" s="11" t="str">
        <f t="shared" si="131"/>
        <v>Nov</v>
      </c>
      <c r="F1694" s="9">
        <v>23</v>
      </c>
      <c r="G1694" s="14">
        <f t="shared" si="132"/>
        <v>28817</v>
      </c>
      <c r="H1694" s="11">
        <f t="shared" si="133"/>
        <v>44</v>
      </c>
      <c r="I1694" s="9">
        <v>2</v>
      </c>
      <c r="J1694" s="30">
        <v>15207.92</v>
      </c>
      <c r="K1694" s="9" t="s">
        <v>11</v>
      </c>
      <c r="L1694" s="9" t="s">
        <v>16</v>
      </c>
      <c r="M1694" s="9" t="s">
        <v>23</v>
      </c>
      <c r="N1694" s="11" t="str">
        <f t="shared" si="134"/>
        <v>R1012</v>
      </c>
    </row>
    <row r="1695" spans="1:14" x14ac:dyDescent="0.3">
      <c r="A1695" s="9" t="s">
        <v>1725</v>
      </c>
      <c r="B1695" s="9">
        <v>1960</v>
      </c>
      <c r="C1695" s="13">
        <f t="shared" si="130"/>
        <v>1960</v>
      </c>
      <c r="D1695" s="9" t="s">
        <v>10</v>
      </c>
      <c r="E1695" s="11" t="str">
        <f t="shared" si="131"/>
        <v>Jul</v>
      </c>
      <c r="F1695" s="9">
        <v>25</v>
      </c>
      <c r="G1695" s="14">
        <f t="shared" si="132"/>
        <v>22122</v>
      </c>
      <c r="H1695" s="11">
        <f t="shared" si="133"/>
        <v>62</v>
      </c>
      <c r="I1695" s="9">
        <v>2</v>
      </c>
      <c r="J1695" s="30">
        <v>15230.32</v>
      </c>
      <c r="K1695" s="9" t="s">
        <v>11</v>
      </c>
      <c r="L1695" s="9" t="s">
        <v>11</v>
      </c>
      <c r="M1695" s="9" t="s">
        <v>246</v>
      </c>
      <c r="N1695" s="11" t="str">
        <f t="shared" si="134"/>
        <v>R1024</v>
      </c>
    </row>
    <row r="1696" spans="1:14" x14ac:dyDescent="0.3">
      <c r="A1696" s="9" t="s">
        <v>1726</v>
      </c>
      <c r="B1696" s="9">
        <v>1969</v>
      </c>
      <c r="C1696" s="13">
        <f t="shared" si="130"/>
        <v>1969</v>
      </c>
      <c r="D1696" s="9" t="s">
        <v>20</v>
      </c>
      <c r="E1696" s="11" t="str">
        <f t="shared" si="131"/>
        <v>Sep</v>
      </c>
      <c r="F1696" s="9">
        <v>16</v>
      </c>
      <c r="G1696" s="14">
        <f t="shared" si="132"/>
        <v>25462</v>
      </c>
      <c r="H1696" s="11">
        <f t="shared" si="133"/>
        <v>53</v>
      </c>
      <c r="I1696" s="9">
        <v>0</v>
      </c>
      <c r="J1696" s="30">
        <v>15260.52</v>
      </c>
      <c r="K1696" s="9" t="s">
        <v>11</v>
      </c>
      <c r="L1696" s="9" t="s">
        <v>11</v>
      </c>
      <c r="M1696" s="9" t="s">
        <v>248</v>
      </c>
      <c r="N1696" s="11" t="str">
        <f t="shared" si="134"/>
        <v>R1023</v>
      </c>
    </row>
    <row r="1697" spans="1:14" x14ac:dyDescent="0.3">
      <c r="A1697" s="9" t="s">
        <v>1727</v>
      </c>
      <c r="B1697" s="9">
        <v>1963</v>
      </c>
      <c r="C1697" s="13">
        <f t="shared" si="130"/>
        <v>1963</v>
      </c>
      <c r="D1697" s="9" t="s">
        <v>30</v>
      </c>
      <c r="E1697" s="11" t="str">
        <f t="shared" si="131"/>
        <v>Dec</v>
      </c>
      <c r="F1697" s="9">
        <v>13</v>
      </c>
      <c r="G1697" s="14">
        <f t="shared" si="132"/>
        <v>23358</v>
      </c>
      <c r="H1697" s="11">
        <f t="shared" si="133"/>
        <v>59</v>
      </c>
      <c r="I1697" s="9">
        <v>0</v>
      </c>
      <c r="J1697" s="30">
        <v>15322.77</v>
      </c>
      <c r="K1697" s="9" t="s">
        <v>11</v>
      </c>
      <c r="L1697" s="9" t="s">
        <v>12</v>
      </c>
      <c r="M1697" s="9" t="s">
        <v>299</v>
      </c>
      <c r="N1697" s="11" t="str">
        <f t="shared" si="134"/>
        <v>R1021</v>
      </c>
    </row>
    <row r="1698" spans="1:14" x14ac:dyDescent="0.3">
      <c r="A1698" s="9" t="s">
        <v>1728</v>
      </c>
      <c r="B1698" s="9">
        <v>2001</v>
      </c>
      <c r="C1698" s="13">
        <f t="shared" si="130"/>
        <v>2001</v>
      </c>
      <c r="D1698" s="9" t="s">
        <v>10</v>
      </c>
      <c r="E1698" s="11" t="str">
        <f t="shared" si="131"/>
        <v>Jul</v>
      </c>
      <c r="F1698" s="9">
        <v>14</v>
      </c>
      <c r="G1698" s="14">
        <f t="shared" si="132"/>
        <v>37086</v>
      </c>
      <c r="H1698" s="11">
        <f t="shared" si="133"/>
        <v>21</v>
      </c>
      <c r="I1698" s="9">
        <v>1</v>
      </c>
      <c r="J1698" s="30">
        <v>15359.1</v>
      </c>
      <c r="K1698" s="9" t="s">
        <v>11</v>
      </c>
      <c r="L1698" s="9" t="s">
        <v>12</v>
      </c>
      <c r="M1698" s="9" t="s">
        <v>246</v>
      </c>
      <c r="N1698" s="11" t="str">
        <f t="shared" si="134"/>
        <v>R1024</v>
      </c>
    </row>
    <row r="1699" spans="1:14" x14ac:dyDescent="0.3">
      <c r="A1699" s="9" t="s">
        <v>1729</v>
      </c>
      <c r="B1699" s="9">
        <v>1988</v>
      </c>
      <c r="C1699" s="13">
        <f t="shared" si="130"/>
        <v>1988</v>
      </c>
      <c r="D1699" s="9" t="s">
        <v>30</v>
      </c>
      <c r="E1699" s="11" t="str">
        <f t="shared" si="131"/>
        <v>Dec</v>
      </c>
      <c r="F1699" s="9">
        <v>17</v>
      </c>
      <c r="G1699" s="14">
        <f t="shared" si="132"/>
        <v>32494</v>
      </c>
      <c r="H1699" s="11">
        <f t="shared" si="133"/>
        <v>34</v>
      </c>
      <c r="I1699" s="9">
        <v>3</v>
      </c>
      <c r="J1699" s="30">
        <v>15361.5</v>
      </c>
      <c r="K1699" s="9" t="s">
        <v>11</v>
      </c>
      <c r="L1699" s="9" t="s">
        <v>12</v>
      </c>
      <c r="M1699" s="9" t="s">
        <v>248</v>
      </c>
      <c r="N1699" s="11" t="str">
        <f t="shared" si="134"/>
        <v>R1023</v>
      </c>
    </row>
    <row r="1700" spans="1:14" x14ac:dyDescent="0.3">
      <c r="A1700" s="9" t="s">
        <v>1730</v>
      </c>
      <c r="B1700" s="9">
        <v>1968</v>
      </c>
      <c r="C1700" s="13">
        <f t="shared" si="130"/>
        <v>1968</v>
      </c>
      <c r="D1700" s="9" t="s">
        <v>10</v>
      </c>
      <c r="E1700" s="11" t="str">
        <f t="shared" si="131"/>
        <v>Jul</v>
      </c>
      <c r="F1700" s="9">
        <v>18</v>
      </c>
      <c r="G1700" s="14">
        <f t="shared" si="132"/>
        <v>25037</v>
      </c>
      <c r="H1700" s="11">
        <f t="shared" si="133"/>
        <v>54</v>
      </c>
      <c r="I1700" s="9">
        <v>0</v>
      </c>
      <c r="J1700" s="30">
        <v>15363.77</v>
      </c>
      <c r="K1700" s="9" t="s">
        <v>11</v>
      </c>
      <c r="L1700" s="9" t="s">
        <v>16</v>
      </c>
      <c r="M1700" s="9" t="s">
        <v>534</v>
      </c>
      <c r="N1700" s="11" t="str">
        <f t="shared" si="134"/>
        <v>R1026</v>
      </c>
    </row>
    <row r="1701" spans="1:14" x14ac:dyDescent="0.3">
      <c r="A1701" s="9" t="s">
        <v>1731</v>
      </c>
      <c r="B1701" s="9">
        <v>1962</v>
      </c>
      <c r="C1701" s="13">
        <f t="shared" si="130"/>
        <v>1962</v>
      </c>
      <c r="D1701" s="9" t="s">
        <v>20</v>
      </c>
      <c r="E1701" s="11" t="str">
        <f t="shared" si="131"/>
        <v>Sep</v>
      </c>
      <c r="F1701" s="9">
        <v>6</v>
      </c>
      <c r="G1701" s="14">
        <f t="shared" si="132"/>
        <v>22895</v>
      </c>
      <c r="H1701" s="11">
        <f t="shared" si="133"/>
        <v>60</v>
      </c>
      <c r="I1701" s="9">
        <v>0</v>
      </c>
      <c r="J1701" s="30">
        <v>15368.22</v>
      </c>
      <c r="K1701" s="9" t="s">
        <v>11</v>
      </c>
      <c r="L1701" s="9" t="s">
        <v>11</v>
      </c>
      <c r="M1701" s="9" t="s">
        <v>41</v>
      </c>
      <c r="N1701" s="11" t="str">
        <f t="shared" si="134"/>
        <v>R1011</v>
      </c>
    </row>
    <row r="1702" spans="1:14" x14ac:dyDescent="0.3">
      <c r="A1702" s="9" t="s">
        <v>1732</v>
      </c>
      <c r="B1702" s="9">
        <v>1964</v>
      </c>
      <c r="C1702" s="13">
        <f t="shared" si="130"/>
        <v>1964</v>
      </c>
      <c r="D1702" s="9" t="s">
        <v>20</v>
      </c>
      <c r="E1702" s="11" t="str">
        <f t="shared" si="131"/>
        <v>Sep</v>
      </c>
      <c r="F1702" s="9">
        <v>4</v>
      </c>
      <c r="G1702" s="14">
        <f t="shared" si="132"/>
        <v>23624</v>
      </c>
      <c r="H1702" s="11">
        <f t="shared" si="133"/>
        <v>58</v>
      </c>
      <c r="I1702" s="9">
        <v>0</v>
      </c>
      <c r="J1702" s="30">
        <v>15377.77</v>
      </c>
      <c r="K1702" s="9" t="s">
        <v>11</v>
      </c>
      <c r="L1702" s="9" t="s">
        <v>11</v>
      </c>
      <c r="M1702" s="9" t="s">
        <v>23</v>
      </c>
      <c r="N1702" s="11" t="str">
        <f t="shared" si="134"/>
        <v>R1012</v>
      </c>
    </row>
    <row r="1703" spans="1:14" x14ac:dyDescent="0.3">
      <c r="A1703" s="9" t="s">
        <v>1733</v>
      </c>
      <c r="B1703" s="9">
        <v>1990</v>
      </c>
      <c r="C1703" s="13">
        <f t="shared" si="130"/>
        <v>1990</v>
      </c>
      <c r="D1703" s="9" t="s">
        <v>36</v>
      </c>
      <c r="E1703" s="11" t="str">
        <f t="shared" si="131"/>
        <v>Oct</v>
      </c>
      <c r="F1703" s="9">
        <v>25</v>
      </c>
      <c r="G1703" s="14">
        <f t="shared" si="132"/>
        <v>33171</v>
      </c>
      <c r="H1703" s="11">
        <f t="shared" si="133"/>
        <v>32</v>
      </c>
      <c r="I1703" s="9">
        <v>3</v>
      </c>
      <c r="J1703" s="30">
        <v>15440.2</v>
      </c>
      <c r="K1703" s="9" t="s">
        <v>11</v>
      </c>
      <c r="L1703" s="9" t="s">
        <v>16</v>
      </c>
      <c r="M1703" s="9" t="s">
        <v>23</v>
      </c>
      <c r="N1703" s="11" t="str">
        <f t="shared" si="134"/>
        <v>R1012</v>
      </c>
    </row>
    <row r="1704" spans="1:14" x14ac:dyDescent="0.3">
      <c r="A1704" s="9" t="s">
        <v>1734</v>
      </c>
      <c r="B1704" s="9">
        <v>1976</v>
      </c>
      <c r="C1704" s="13">
        <f t="shared" si="130"/>
        <v>1976</v>
      </c>
      <c r="D1704" s="9" t="s">
        <v>10</v>
      </c>
      <c r="E1704" s="11" t="str">
        <f t="shared" si="131"/>
        <v>Jul</v>
      </c>
      <c r="F1704" s="9">
        <v>20</v>
      </c>
      <c r="G1704" s="14">
        <f t="shared" si="132"/>
        <v>27961</v>
      </c>
      <c r="H1704" s="11">
        <f t="shared" si="133"/>
        <v>46</v>
      </c>
      <c r="I1704" s="9">
        <v>2</v>
      </c>
      <c r="J1704" s="30">
        <v>15450.48</v>
      </c>
      <c r="K1704" s="9" t="s">
        <v>11</v>
      </c>
      <c r="L1704" s="9" t="s">
        <v>16</v>
      </c>
      <c r="M1704" s="9" t="s">
        <v>534</v>
      </c>
      <c r="N1704" s="11" t="str">
        <f t="shared" si="134"/>
        <v>R1026</v>
      </c>
    </row>
    <row r="1705" spans="1:14" x14ac:dyDescent="0.3">
      <c r="A1705" s="9" t="s">
        <v>1735</v>
      </c>
      <c r="B1705" s="9">
        <v>2004</v>
      </c>
      <c r="C1705" s="13">
        <f t="shared" si="130"/>
        <v>2004</v>
      </c>
      <c r="D1705" s="9" t="s">
        <v>10</v>
      </c>
      <c r="E1705" s="11" t="str">
        <f t="shared" si="131"/>
        <v>Jul</v>
      </c>
      <c r="F1705" s="9">
        <v>17</v>
      </c>
      <c r="G1705" s="14">
        <f t="shared" si="132"/>
        <v>38185</v>
      </c>
      <c r="H1705" s="11">
        <f t="shared" si="133"/>
        <v>18</v>
      </c>
      <c r="I1705" s="9">
        <v>0</v>
      </c>
      <c r="J1705" s="30">
        <v>15518.18</v>
      </c>
      <c r="K1705" s="9" t="s">
        <v>11</v>
      </c>
      <c r="L1705" s="9" t="s">
        <v>12</v>
      </c>
      <c r="M1705" s="9" t="s">
        <v>163</v>
      </c>
      <c r="N1705" s="11" t="str">
        <f t="shared" si="134"/>
        <v>R1015</v>
      </c>
    </row>
    <row r="1706" spans="1:14" x14ac:dyDescent="0.3">
      <c r="A1706" s="9" t="s">
        <v>1736</v>
      </c>
      <c r="B1706" s="9">
        <v>1974</v>
      </c>
      <c r="C1706" s="13">
        <f t="shared" si="130"/>
        <v>1974</v>
      </c>
      <c r="D1706" s="9" t="s">
        <v>18</v>
      </c>
      <c r="E1706" s="11" t="str">
        <f t="shared" si="131"/>
        <v>Jun</v>
      </c>
      <c r="F1706" s="9">
        <v>28</v>
      </c>
      <c r="G1706" s="14">
        <f t="shared" si="132"/>
        <v>27208</v>
      </c>
      <c r="H1706" s="11">
        <f t="shared" si="133"/>
        <v>48</v>
      </c>
      <c r="I1706" s="9">
        <v>0</v>
      </c>
      <c r="J1706" s="30">
        <v>15532.16</v>
      </c>
      <c r="K1706" s="9" t="s">
        <v>11</v>
      </c>
      <c r="L1706" s="9" t="s">
        <v>11</v>
      </c>
      <c r="M1706" s="9" t="s">
        <v>534</v>
      </c>
      <c r="N1706" s="11" t="str">
        <f t="shared" si="134"/>
        <v>R1026</v>
      </c>
    </row>
    <row r="1707" spans="1:14" x14ac:dyDescent="0.3">
      <c r="A1707" s="9" t="s">
        <v>1737</v>
      </c>
      <c r="B1707" s="9">
        <v>1959</v>
      </c>
      <c r="C1707" s="13">
        <f t="shared" si="130"/>
        <v>1959</v>
      </c>
      <c r="D1707" s="9" t="s">
        <v>36</v>
      </c>
      <c r="E1707" s="11" t="str">
        <f t="shared" si="131"/>
        <v>Oct</v>
      </c>
      <c r="F1707" s="9">
        <v>2</v>
      </c>
      <c r="G1707" s="14">
        <f t="shared" si="132"/>
        <v>21825</v>
      </c>
      <c r="H1707" s="11">
        <f t="shared" si="133"/>
        <v>63</v>
      </c>
      <c r="I1707" s="9">
        <v>3</v>
      </c>
      <c r="J1707" s="30">
        <v>15555.19</v>
      </c>
      <c r="K1707" s="9" t="s">
        <v>11</v>
      </c>
      <c r="L1707" s="9" t="s">
        <v>12</v>
      </c>
      <c r="M1707" s="9" t="s">
        <v>23</v>
      </c>
      <c r="N1707" s="11" t="str">
        <f t="shared" si="134"/>
        <v>R1012</v>
      </c>
    </row>
    <row r="1708" spans="1:14" x14ac:dyDescent="0.3">
      <c r="A1708" s="9" t="s">
        <v>1738</v>
      </c>
      <c r="B1708" s="9">
        <v>1974</v>
      </c>
      <c r="C1708" s="13">
        <f t="shared" si="130"/>
        <v>1974</v>
      </c>
      <c r="D1708" s="9" t="s">
        <v>10</v>
      </c>
      <c r="E1708" s="11" t="str">
        <f t="shared" si="131"/>
        <v>Jul</v>
      </c>
      <c r="F1708" s="9">
        <v>30</v>
      </c>
      <c r="G1708" s="14">
        <f t="shared" si="132"/>
        <v>27240</v>
      </c>
      <c r="H1708" s="11">
        <f t="shared" si="133"/>
        <v>48</v>
      </c>
      <c r="I1708" s="9">
        <v>0</v>
      </c>
      <c r="J1708" s="30">
        <v>15556.67</v>
      </c>
      <c r="K1708" s="9" t="s">
        <v>11</v>
      </c>
      <c r="L1708" s="9" t="s">
        <v>11</v>
      </c>
      <c r="M1708" s="9" t="s">
        <v>23</v>
      </c>
      <c r="N1708" s="11" t="str">
        <f t="shared" si="134"/>
        <v>R1012</v>
      </c>
    </row>
    <row r="1709" spans="1:14" x14ac:dyDescent="0.3">
      <c r="A1709" s="9" t="s">
        <v>1739</v>
      </c>
      <c r="B1709" s="9">
        <v>1965</v>
      </c>
      <c r="C1709" s="13">
        <f t="shared" si="130"/>
        <v>1965</v>
      </c>
      <c r="D1709" s="9" t="s">
        <v>36</v>
      </c>
      <c r="E1709" s="11" t="str">
        <f t="shared" si="131"/>
        <v>Oct</v>
      </c>
      <c r="F1709" s="9">
        <v>28</v>
      </c>
      <c r="G1709" s="14">
        <f t="shared" si="132"/>
        <v>24043</v>
      </c>
      <c r="H1709" s="11">
        <f t="shared" si="133"/>
        <v>57</v>
      </c>
      <c r="I1709" s="9">
        <v>0</v>
      </c>
      <c r="J1709" s="30">
        <v>15608.58</v>
      </c>
      <c r="K1709" s="9" t="s">
        <v>11</v>
      </c>
      <c r="L1709" s="9" t="s">
        <v>11</v>
      </c>
      <c r="M1709" s="9" t="s">
        <v>534</v>
      </c>
      <c r="N1709" s="11" t="str">
        <f t="shared" si="134"/>
        <v>R1026</v>
      </c>
    </row>
    <row r="1710" spans="1:14" x14ac:dyDescent="0.3">
      <c r="A1710" s="9" t="s">
        <v>1740</v>
      </c>
      <c r="B1710" s="9">
        <v>1960</v>
      </c>
      <c r="C1710" s="13">
        <f t="shared" si="130"/>
        <v>1960</v>
      </c>
      <c r="D1710" s="9" t="s">
        <v>18</v>
      </c>
      <c r="E1710" s="11" t="str">
        <f t="shared" si="131"/>
        <v>Jun</v>
      </c>
      <c r="F1710" s="9">
        <v>6</v>
      </c>
      <c r="G1710" s="14">
        <f t="shared" si="132"/>
        <v>22073</v>
      </c>
      <c r="H1710" s="11">
        <f t="shared" si="133"/>
        <v>63</v>
      </c>
      <c r="I1710" s="9">
        <v>3</v>
      </c>
      <c r="J1710" s="30">
        <v>15612.19</v>
      </c>
      <c r="K1710" s="9" t="s">
        <v>11</v>
      </c>
      <c r="L1710" s="9" t="s">
        <v>11</v>
      </c>
      <c r="M1710" s="9" t="s">
        <v>23</v>
      </c>
      <c r="N1710" s="11" t="str">
        <f t="shared" si="134"/>
        <v>R1012</v>
      </c>
    </row>
    <row r="1711" spans="1:14" x14ac:dyDescent="0.3">
      <c r="A1711" s="9" t="s">
        <v>1741</v>
      </c>
      <c r="B1711" s="9">
        <v>1988</v>
      </c>
      <c r="C1711" s="13">
        <f t="shared" si="130"/>
        <v>1988</v>
      </c>
      <c r="D1711" s="9" t="s">
        <v>30</v>
      </c>
      <c r="E1711" s="11" t="str">
        <f t="shared" si="131"/>
        <v>Dec</v>
      </c>
      <c r="F1711" s="9">
        <v>22</v>
      </c>
      <c r="G1711" s="14">
        <f t="shared" si="132"/>
        <v>32499</v>
      </c>
      <c r="H1711" s="11">
        <f t="shared" si="133"/>
        <v>34</v>
      </c>
      <c r="I1711" s="9">
        <v>3</v>
      </c>
      <c r="J1711" s="30">
        <v>15646.28</v>
      </c>
      <c r="K1711" s="9" t="s">
        <v>11</v>
      </c>
      <c r="L1711" s="9" t="s">
        <v>11</v>
      </c>
      <c r="M1711" s="9" t="s">
        <v>41</v>
      </c>
      <c r="N1711" s="11" t="str">
        <f t="shared" si="134"/>
        <v>R1011</v>
      </c>
    </row>
    <row r="1712" spans="1:14" x14ac:dyDescent="0.3">
      <c r="A1712" s="9" t="s">
        <v>1742</v>
      </c>
      <c r="B1712" s="9">
        <v>1973</v>
      </c>
      <c r="C1712" s="13">
        <f t="shared" si="130"/>
        <v>1973</v>
      </c>
      <c r="D1712" s="9" t="s">
        <v>18</v>
      </c>
      <c r="E1712" s="11" t="str">
        <f t="shared" si="131"/>
        <v>Jun</v>
      </c>
      <c r="F1712" s="9">
        <v>26</v>
      </c>
      <c r="G1712" s="14">
        <f t="shared" si="132"/>
        <v>26841</v>
      </c>
      <c r="H1712" s="11">
        <f t="shared" si="133"/>
        <v>49</v>
      </c>
      <c r="I1712" s="9">
        <v>0</v>
      </c>
      <c r="J1712" s="30">
        <v>15670.3</v>
      </c>
      <c r="K1712" s="9" t="s">
        <v>11</v>
      </c>
      <c r="L1712" s="9" t="s">
        <v>11</v>
      </c>
      <c r="M1712" s="9" t="s">
        <v>534</v>
      </c>
      <c r="N1712" s="11" t="str">
        <f t="shared" si="134"/>
        <v>R1026</v>
      </c>
    </row>
    <row r="1713" spans="1:14" x14ac:dyDescent="0.3">
      <c r="A1713" s="9" t="s">
        <v>1743</v>
      </c>
      <c r="B1713" s="9">
        <v>1976</v>
      </c>
      <c r="C1713" s="13">
        <f t="shared" si="130"/>
        <v>1976</v>
      </c>
      <c r="D1713" s="9" t="s">
        <v>20</v>
      </c>
      <c r="E1713" s="11" t="str">
        <f t="shared" si="131"/>
        <v>Sep</v>
      </c>
      <c r="F1713" s="9">
        <v>20</v>
      </c>
      <c r="G1713" s="14">
        <f t="shared" si="132"/>
        <v>28023</v>
      </c>
      <c r="H1713" s="11">
        <f t="shared" si="133"/>
        <v>46</v>
      </c>
      <c r="I1713" s="9">
        <v>2</v>
      </c>
      <c r="J1713" s="30">
        <v>15698.86</v>
      </c>
      <c r="K1713" s="9" t="s">
        <v>11</v>
      </c>
      <c r="L1713" s="9" t="s">
        <v>11</v>
      </c>
      <c r="M1713" s="9" t="s">
        <v>23</v>
      </c>
      <c r="N1713" s="11" t="str">
        <f t="shared" si="134"/>
        <v>R1012</v>
      </c>
    </row>
    <row r="1714" spans="1:14" x14ac:dyDescent="0.3">
      <c r="A1714" s="9" t="s">
        <v>1744</v>
      </c>
      <c r="B1714" s="9">
        <v>1974</v>
      </c>
      <c r="C1714" s="13">
        <f t="shared" si="130"/>
        <v>1974</v>
      </c>
      <c r="D1714" s="9" t="s">
        <v>34</v>
      </c>
      <c r="E1714" s="11" t="str">
        <f t="shared" si="131"/>
        <v>Aug</v>
      </c>
      <c r="F1714" s="9">
        <v>29</v>
      </c>
      <c r="G1714" s="14">
        <f t="shared" si="132"/>
        <v>27270</v>
      </c>
      <c r="H1714" s="11">
        <f t="shared" si="133"/>
        <v>48</v>
      </c>
      <c r="I1714" s="9">
        <v>0</v>
      </c>
      <c r="J1714" s="30">
        <v>15746.62</v>
      </c>
      <c r="K1714" s="9" t="s">
        <v>11</v>
      </c>
      <c r="L1714" s="9" t="s">
        <v>16</v>
      </c>
      <c r="M1714" s="9" t="s">
        <v>23</v>
      </c>
      <c r="N1714" s="11" t="str">
        <f t="shared" si="134"/>
        <v>R1012</v>
      </c>
    </row>
    <row r="1715" spans="1:14" x14ac:dyDescent="0.3">
      <c r="A1715" s="9" t="s">
        <v>1745</v>
      </c>
      <c r="B1715" s="9">
        <v>1997</v>
      </c>
      <c r="C1715" s="13">
        <f t="shared" si="130"/>
        <v>1997</v>
      </c>
      <c r="D1715" s="9" t="s">
        <v>36</v>
      </c>
      <c r="E1715" s="11" t="str">
        <f t="shared" si="131"/>
        <v>Oct</v>
      </c>
      <c r="F1715" s="9">
        <v>9</v>
      </c>
      <c r="G1715" s="14">
        <f t="shared" si="132"/>
        <v>35712</v>
      </c>
      <c r="H1715" s="11">
        <f t="shared" si="133"/>
        <v>25</v>
      </c>
      <c r="I1715" s="9">
        <v>0</v>
      </c>
      <c r="J1715" s="30">
        <v>15817.99</v>
      </c>
      <c r="K1715" s="9" t="s">
        <v>11</v>
      </c>
      <c r="L1715" s="9" t="s">
        <v>11</v>
      </c>
      <c r="M1715" s="9" t="s">
        <v>23</v>
      </c>
      <c r="N1715" s="11" t="str">
        <f t="shared" si="134"/>
        <v>R1012</v>
      </c>
    </row>
    <row r="1716" spans="1:14" x14ac:dyDescent="0.3">
      <c r="A1716" s="9" t="s">
        <v>1746</v>
      </c>
      <c r="B1716" s="9">
        <v>1984</v>
      </c>
      <c r="C1716" s="13">
        <f t="shared" si="130"/>
        <v>1984</v>
      </c>
      <c r="D1716" s="9" t="s">
        <v>18</v>
      </c>
      <c r="E1716" s="11" t="str">
        <f t="shared" si="131"/>
        <v>Jun</v>
      </c>
      <c r="F1716" s="9">
        <v>26</v>
      </c>
      <c r="G1716" s="14">
        <f t="shared" si="132"/>
        <v>30859</v>
      </c>
      <c r="H1716" s="11">
        <f t="shared" si="133"/>
        <v>38</v>
      </c>
      <c r="I1716" s="9">
        <v>0</v>
      </c>
      <c r="J1716" s="30">
        <v>15820.7</v>
      </c>
      <c r="K1716" s="9" t="s">
        <v>11</v>
      </c>
      <c r="L1716" s="9" t="s">
        <v>12</v>
      </c>
      <c r="M1716" s="9" t="s">
        <v>41</v>
      </c>
      <c r="N1716" s="11" t="str">
        <f t="shared" si="134"/>
        <v>R1011</v>
      </c>
    </row>
    <row r="1717" spans="1:14" x14ac:dyDescent="0.3">
      <c r="A1717" s="9" t="s">
        <v>1747</v>
      </c>
      <c r="B1717" s="9">
        <v>1982</v>
      </c>
      <c r="C1717" s="13">
        <f t="shared" si="130"/>
        <v>1982</v>
      </c>
      <c r="D1717" s="9" t="s">
        <v>15</v>
      </c>
      <c r="E1717" s="11" t="str">
        <f t="shared" si="131"/>
        <v>Nov</v>
      </c>
      <c r="F1717" s="9">
        <v>11</v>
      </c>
      <c r="G1717" s="14">
        <f t="shared" si="132"/>
        <v>30266</v>
      </c>
      <c r="H1717" s="11">
        <f t="shared" si="133"/>
        <v>40</v>
      </c>
      <c r="I1717" s="9">
        <v>4</v>
      </c>
      <c r="J1717" s="30">
        <v>15828.82</v>
      </c>
      <c r="K1717" s="9" t="s">
        <v>11</v>
      </c>
      <c r="L1717" s="9" t="s">
        <v>12</v>
      </c>
      <c r="M1717" s="9" t="s">
        <v>41</v>
      </c>
      <c r="N1717" s="11" t="str">
        <f t="shared" si="134"/>
        <v>R1011</v>
      </c>
    </row>
    <row r="1718" spans="1:14" x14ac:dyDescent="0.3">
      <c r="A1718" s="9" t="s">
        <v>1748</v>
      </c>
      <c r="B1718" s="9">
        <v>1962</v>
      </c>
      <c r="C1718" s="13">
        <f t="shared" si="130"/>
        <v>1962</v>
      </c>
      <c r="D1718" s="9" t="s">
        <v>30</v>
      </c>
      <c r="E1718" s="11" t="str">
        <f t="shared" si="131"/>
        <v>Dec</v>
      </c>
      <c r="F1718" s="9">
        <v>25</v>
      </c>
      <c r="G1718" s="14">
        <f t="shared" si="132"/>
        <v>23005</v>
      </c>
      <c r="H1718" s="11">
        <f t="shared" si="133"/>
        <v>60</v>
      </c>
      <c r="I1718" s="9">
        <v>0</v>
      </c>
      <c r="J1718" s="30">
        <v>15840.81</v>
      </c>
      <c r="K1718" s="9" t="s">
        <v>11</v>
      </c>
      <c r="L1718" s="9" t="s">
        <v>16</v>
      </c>
      <c r="M1718" s="9" t="s">
        <v>631</v>
      </c>
      <c r="N1718" s="11" t="str">
        <f t="shared" si="134"/>
        <v>R1022</v>
      </c>
    </row>
    <row r="1719" spans="1:14" x14ac:dyDescent="0.3">
      <c r="A1719" s="9" t="s">
        <v>1749</v>
      </c>
      <c r="B1719" s="9">
        <v>1980</v>
      </c>
      <c r="C1719" s="13">
        <f t="shared" si="130"/>
        <v>1980</v>
      </c>
      <c r="D1719" s="9" t="s">
        <v>36</v>
      </c>
      <c r="E1719" s="11" t="str">
        <f t="shared" si="131"/>
        <v>Oct</v>
      </c>
      <c r="F1719" s="9">
        <v>12</v>
      </c>
      <c r="G1719" s="14">
        <f t="shared" si="132"/>
        <v>29506</v>
      </c>
      <c r="H1719" s="11">
        <f t="shared" si="133"/>
        <v>42</v>
      </c>
      <c r="I1719" s="9">
        <v>2</v>
      </c>
      <c r="J1719" s="30">
        <v>15922.29</v>
      </c>
      <c r="K1719" s="9" t="s">
        <v>11</v>
      </c>
      <c r="L1719" s="9" t="s">
        <v>12</v>
      </c>
      <c r="M1719" s="9" t="s">
        <v>534</v>
      </c>
      <c r="N1719" s="11" t="str">
        <f t="shared" si="134"/>
        <v>R1026</v>
      </c>
    </row>
    <row r="1720" spans="1:14" x14ac:dyDescent="0.3">
      <c r="A1720" s="9" t="s">
        <v>1750</v>
      </c>
      <c r="B1720" s="9">
        <v>1982</v>
      </c>
      <c r="C1720" s="13">
        <f t="shared" si="130"/>
        <v>1982</v>
      </c>
      <c r="D1720" s="9" t="s">
        <v>10</v>
      </c>
      <c r="E1720" s="11" t="str">
        <f t="shared" si="131"/>
        <v>Jul</v>
      </c>
      <c r="F1720" s="9">
        <v>24</v>
      </c>
      <c r="G1720" s="14">
        <f t="shared" si="132"/>
        <v>30156</v>
      </c>
      <c r="H1720" s="11">
        <f t="shared" si="133"/>
        <v>40</v>
      </c>
      <c r="I1720" s="9">
        <v>3</v>
      </c>
      <c r="J1720" s="30">
        <v>15965.29</v>
      </c>
      <c r="K1720" s="9" t="s">
        <v>11</v>
      </c>
      <c r="L1720" s="9" t="s">
        <v>16</v>
      </c>
      <c r="M1720" s="9" t="s">
        <v>23</v>
      </c>
      <c r="N1720" s="11" t="str">
        <f t="shared" si="134"/>
        <v>R1012</v>
      </c>
    </row>
    <row r="1721" spans="1:14" x14ac:dyDescent="0.3">
      <c r="A1721" s="9" t="s">
        <v>1751</v>
      </c>
      <c r="B1721" s="9">
        <v>1980</v>
      </c>
      <c r="C1721" s="13">
        <f t="shared" si="130"/>
        <v>1980</v>
      </c>
      <c r="D1721" s="9" t="s">
        <v>20</v>
      </c>
      <c r="E1721" s="11" t="str">
        <f t="shared" si="131"/>
        <v>Sep</v>
      </c>
      <c r="F1721" s="9">
        <v>19</v>
      </c>
      <c r="G1721" s="14">
        <f t="shared" si="132"/>
        <v>29483</v>
      </c>
      <c r="H1721" s="11">
        <f t="shared" si="133"/>
        <v>42</v>
      </c>
      <c r="I1721" s="9">
        <v>2</v>
      </c>
      <c r="J1721" s="30">
        <v>15966.19</v>
      </c>
      <c r="K1721" s="9" t="s">
        <v>11</v>
      </c>
      <c r="L1721" s="9" t="s">
        <v>11</v>
      </c>
      <c r="M1721" s="9" t="s">
        <v>23</v>
      </c>
      <c r="N1721" s="11" t="str">
        <f t="shared" si="134"/>
        <v>R1012</v>
      </c>
    </row>
    <row r="1722" spans="1:14" x14ac:dyDescent="0.3">
      <c r="A1722" s="9" t="s">
        <v>1752</v>
      </c>
      <c r="B1722" s="9">
        <v>1988</v>
      </c>
      <c r="C1722" s="13">
        <f t="shared" si="130"/>
        <v>1988</v>
      </c>
      <c r="D1722" s="9" t="s">
        <v>30</v>
      </c>
      <c r="E1722" s="11" t="str">
        <f t="shared" si="131"/>
        <v>Dec</v>
      </c>
      <c r="F1722" s="9">
        <v>5</v>
      </c>
      <c r="G1722" s="14">
        <f t="shared" si="132"/>
        <v>32482</v>
      </c>
      <c r="H1722" s="11">
        <f t="shared" si="133"/>
        <v>34</v>
      </c>
      <c r="I1722" s="9">
        <v>3</v>
      </c>
      <c r="J1722" s="30">
        <v>16059.06</v>
      </c>
      <c r="K1722" s="9" t="s">
        <v>11</v>
      </c>
      <c r="L1722" s="9" t="s">
        <v>12</v>
      </c>
      <c r="M1722" s="9" t="s">
        <v>23</v>
      </c>
      <c r="N1722" s="11" t="str">
        <f t="shared" si="134"/>
        <v>R1012</v>
      </c>
    </row>
    <row r="1723" spans="1:14" x14ac:dyDescent="0.3">
      <c r="A1723" s="9" t="s">
        <v>1753</v>
      </c>
      <c r="B1723" s="9">
        <v>1978</v>
      </c>
      <c r="C1723" s="13">
        <f t="shared" si="130"/>
        <v>1978</v>
      </c>
      <c r="D1723" s="9" t="s">
        <v>20</v>
      </c>
      <c r="E1723" s="11" t="str">
        <f t="shared" si="131"/>
        <v>Sep</v>
      </c>
      <c r="F1723" s="9">
        <v>16</v>
      </c>
      <c r="G1723" s="14">
        <f t="shared" si="132"/>
        <v>28749</v>
      </c>
      <c r="H1723" s="11">
        <f t="shared" si="133"/>
        <v>44</v>
      </c>
      <c r="I1723" s="9">
        <v>2</v>
      </c>
      <c r="J1723" s="30">
        <v>16062.89</v>
      </c>
      <c r="K1723" s="9" t="s">
        <v>11</v>
      </c>
      <c r="L1723" s="9" t="s">
        <v>11</v>
      </c>
      <c r="M1723" s="9" t="s">
        <v>534</v>
      </c>
      <c r="N1723" s="11" t="str">
        <f t="shared" si="134"/>
        <v>R1026</v>
      </c>
    </row>
    <row r="1724" spans="1:14" x14ac:dyDescent="0.3">
      <c r="A1724" s="9" t="s">
        <v>1754</v>
      </c>
      <c r="B1724" s="9">
        <v>1958</v>
      </c>
      <c r="C1724" s="13">
        <f t="shared" si="130"/>
        <v>1958</v>
      </c>
      <c r="D1724" s="9" t="s">
        <v>36</v>
      </c>
      <c r="E1724" s="11" t="str">
        <f t="shared" si="131"/>
        <v>Oct</v>
      </c>
      <c r="F1724" s="9">
        <v>22</v>
      </c>
      <c r="G1724" s="14">
        <f t="shared" si="132"/>
        <v>21480</v>
      </c>
      <c r="H1724" s="11">
        <f t="shared" si="133"/>
        <v>64</v>
      </c>
      <c r="I1724" s="9">
        <v>2</v>
      </c>
      <c r="J1724" s="30">
        <v>16069.08</v>
      </c>
      <c r="K1724" s="9" t="s">
        <v>11</v>
      </c>
      <c r="L1724" s="9" t="s">
        <v>11</v>
      </c>
      <c r="M1724" s="9" t="s">
        <v>246</v>
      </c>
      <c r="N1724" s="11" t="str">
        <f t="shared" si="134"/>
        <v>R1024</v>
      </c>
    </row>
    <row r="1725" spans="1:14" x14ac:dyDescent="0.3">
      <c r="A1725" s="9" t="s">
        <v>1755</v>
      </c>
      <c r="B1725" s="9">
        <v>1958</v>
      </c>
      <c r="C1725" s="13">
        <f t="shared" si="130"/>
        <v>1958</v>
      </c>
      <c r="D1725" s="9" t="s">
        <v>18</v>
      </c>
      <c r="E1725" s="11" t="str">
        <f t="shared" si="131"/>
        <v>Jun</v>
      </c>
      <c r="F1725" s="9">
        <v>21</v>
      </c>
      <c r="G1725" s="14">
        <f t="shared" si="132"/>
        <v>21357</v>
      </c>
      <c r="H1725" s="11">
        <f t="shared" si="133"/>
        <v>64</v>
      </c>
      <c r="I1725" s="9">
        <v>3</v>
      </c>
      <c r="J1725" s="30">
        <v>16085.13</v>
      </c>
      <c r="K1725" s="9" t="s">
        <v>11</v>
      </c>
      <c r="L1725" s="9" t="s">
        <v>11</v>
      </c>
      <c r="M1725" s="9" t="s">
        <v>13</v>
      </c>
      <c r="N1725" s="11" t="str">
        <f t="shared" si="134"/>
        <v>R1013</v>
      </c>
    </row>
    <row r="1726" spans="1:14" x14ac:dyDescent="0.3">
      <c r="A1726" s="9" t="s">
        <v>1756</v>
      </c>
      <c r="B1726" s="9">
        <v>1985</v>
      </c>
      <c r="C1726" s="13">
        <f t="shared" si="130"/>
        <v>1985</v>
      </c>
      <c r="D1726" s="9" t="s">
        <v>34</v>
      </c>
      <c r="E1726" s="11" t="str">
        <f t="shared" si="131"/>
        <v>Aug</v>
      </c>
      <c r="F1726" s="9">
        <v>27</v>
      </c>
      <c r="G1726" s="14">
        <f t="shared" si="132"/>
        <v>31286</v>
      </c>
      <c r="H1726" s="11">
        <f t="shared" si="133"/>
        <v>37</v>
      </c>
      <c r="I1726" s="9">
        <v>3</v>
      </c>
      <c r="J1726" s="30">
        <v>16097.94</v>
      </c>
      <c r="K1726" s="9" t="s">
        <v>11</v>
      </c>
      <c r="L1726" s="9" t="s">
        <v>12</v>
      </c>
      <c r="M1726" s="9" t="s">
        <v>23</v>
      </c>
      <c r="N1726" s="11" t="str">
        <f t="shared" si="134"/>
        <v>R1012</v>
      </c>
    </row>
    <row r="1727" spans="1:14" x14ac:dyDescent="0.3">
      <c r="A1727" s="9" t="s">
        <v>1757</v>
      </c>
      <c r="B1727" s="9">
        <v>1993</v>
      </c>
      <c r="C1727" s="13">
        <f t="shared" si="130"/>
        <v>1993</v>
      </c>
      <c r="D1727" s="9" t="s">
        <v>34</v>
      </c>
      <c r="E1727" s="11" t="str">
        <f t="shared" si="131"/>
        <v>Aug</v>
      </c>
      <c r="F1727" s="9">
        <v>8</v>
      </c>
      <c r="G1727" s="14">
        <f t="shared" si="132"/>
        <v>34189</v>
      </c>
      <c r="H1727" s="11">
        <f t="shared" si="133"/>
        <v>29</v>
      </c>
      <c r="I1727" s="9">
        <v>0</v>
      </c>
      <c r="J1727" s="30">
        <v>16115.3</v>
      </c>
      <c r="K1727" s="9" t="s">
        <v>11</v>
      </c>
      <c r="L1727" s="9" t="s">
        <v>16</v>
      </c>
      <c r="M1727" s="9" t="s">
        <v>246</v>
      </c>
      <c r="N1727" s="11" t="str">
        <f t="shared" si="134"/>
        <v>R1024</v>
      </c>
    </row>
    <row r="1728" spans="1:14" x14ac:dyDescent="0.3">
      <c r="A1728" s="9" t="s">
        <v>1758</v>
      </c>
      <c r="B1728" s="9">
        <v>1987</v>
      </c>
      <c r="C1728" s="13">
        <f t="shared" si="130"/>
        <v>1987</v>
      </c>
      <c r="D1728" s="9" t="s">
        <v>36</v>
      </c>
      <c r="E1728" s="11" t="str">
        <f t="shared" si="131"/>
        <v>Oct</v>
      </c>
      <c r="F1728" s="9">
        <v>6</v>
      </c>
      <c r="G1728" s="14">
        <f t="shared" si="132"/>
        <v>32056</v>
      </c>
      <c r="H1728" s="11">
        <f t="shared" si="133"/>
        <v>35</v>
      </c>
      <c r="I1728" s="9">
        <v>3</v>
      </c>
      <c r="J1728" s="30">
        <v>16122.65</v>
      </c>
      <c r="K1728" s="9" t="s">
        <v>11</v>
      </c>
      <c r="L1728" s="9" t="s">
        <v>16</v>
      </c>
      <c r="M1728" s="9" t="s">
        <v>41</v>
      </c>
      <c r="N1728" s="11" t="str">
        <f t="shared" si="134"/>
        <v>R1011</v>
      </c>
    </row>
    <row r="1729" spans="1:14" x14ac:dyDescent="0.3">
      <c r="A1729" s="9" t="s">
        <v>1759</v>
      </c>
      <c r="B1729" s="9">
        <v>1993</v>
      </c>
      <c r="C1729" s="13">
        <f t="shared" si="130"/>
        <v>1993</v>
      </c>
      <c r="D1729" s="9" t="s">
        <v>30</v>
      </c>
      <c r="E1729" s="11" t="str">
        <f t="shared" si="131"/>
        <v>Dec</v>
      </c>
      <c r="F1729" s="9">
        <v>12</v>
      </c>
      <c r="G1729" s="14">
        <f t="shared" si="132"/>
        <v>34315</v>
      </c>
      <c r="H1729" s="11">
        <f t="shared" si="133"/>
        <v>29</v>
      </c>
      <c r="I1729" s="9">
        <v>0</v>
      </c>
      <c r="J1729" s="30">
        <v>16138.76</v>
      </c>
      <c r="K1729" s="9" t="s">
        <v>11</v>
      </c>
      <c r="L1729" s="9" t="s">
        <v>12</v>
      </c>
      <c r="M1729" s="9" t="s">
        <v>355</v>
      </c>
      <c r="N1729" s="11" t="str">
        <f t="shared" si="134"/>
        <v>R1017</v>
      </c>
    </row>
    <row r="1730" spans="1:14" x14ac:dyDescent="0.3">
      <c r="A1730" s="9" t="s">
        <v>1760</v>
      </c>
      <c r="B1730" s="9">
        <v>1982</v>
      </c>
      <c r="C1730" s="13">
        <f t="shared" si="130"/>
        <v>1982</v>
      </c>
      <c r="D1730" s="9" t="s">
        <v>10</v>
      </c>
      <c r="E1730" s="11" t="str">
        <f t="shared" si="131"/>
        <v>Jul</v>
      </c>
      <c r="F1730" s="9">
        <v>6</v>
      </c>
      <c r="G1730" s="14">
        <f t="shared" si="132"/>
        <v>30138</v>
      </c>
      <c r="H1730" s="11">
        <f t="shared" si="133"/>
        <v>40</v>
      </c>
      <c r="I1730" s="9">
        <v>3</v>
      </c>
      <c r="J1730" s="30">
        <v>16152.04</v>
      </c>
      <c r="K1730" s="9" t="s">
        <v>11</v>
      </c>
      <c r="L1730" s="9" t="s">
        <v>16</v>
      </c>
      <c r="M1730" s="9" t="s">
        <v>534</v>
      </c>
      <c r="N1730" s="11" t="str">
        <f t="shared" si="134"/>
        <v>R1026</v>
      </c>
    </row>
    <row r="1731" spans="1:14" x14ac:dyDescent="0.3">
      <c r="A1731" s="9" t="s">
        <v>1761</v>
      </c>
      <c r="B1731" s="9">
        <v>1974</v>
      </c>
      <c r="C1731" s="13">
        <f t="shared" ref="C1731:C1794" si="135">ROUND(IF(ISBLANK(B1731),AVERAGE($B$2:$B$2344),B1731),0)</f>
        <v>1974</v>
      </c>
      <c r="D1731" s="9" t="s">
        <v>20</v>
      </c>
      <c r="E1731" s="11" t="str">
        <f t="shared" ref="E1731:E1794" si="136">IF(ISBLANK(D1731),"Sep",D1731)</f>
        <v>Sep</v>
      </c>
      <c r="F1731" s="9">
        <v>11</v>
      </c>
      <c r="G1731" s="14">
        <f t="shared" ref="G1731:G1794" si="137">DATEVALUE(F1731&amp;"-"&amp;E1731&amp;"-"&amp;C1731)</f>
        <v>27283</v>
      </c>
      <c r="H1731" s="11">
        <f t="shared" ref="H1731:H1794" si="138">DATEDIF(G1731,"08-06-2023","y")</f>
        <v>48</v>
      </c>
      <c r="I1731" s="9">
        <v>0</v>
      </c>
      <c r="J1731" s="30">
        <v>16190.97</v>
      </c>
      <c r="K1731" s="9" t="s">
        <v>11</v>
      </c>
      <c r="L1731" s="9" t="s">
        <v>12</v>
      </c>
      <c r="M1731" s="9" t="s">
        <v>23</v>
      </c>
      <c r="N1731" s="11" t="str">
        <f t="shared" ref="N1731:N1794" si="139">IF(ISBLANK(M1731),"Unknown",M1731)</f>
        <v>R1012</v>
      </c>
    </row>
    <row r="1732" spans="1:14" x14ac:dyDescent="0.3">
      <c r="A1732" s="9" t="s">
        <v>1762</v>
      </c>
      <c r="B1732" s="9">
        <v>1988</v>
      </c>
      <c r="C1732" s="13">
        <f t="shared" si="135"/>
        <v>1988</v>
      </c>
      <c r="D1732" s="9" t="s">
        <v>34</v>
      </c>
      <c r="E1732" s="11" t="str">
        <f t="shared" si="136"/>
        <v>Aug</v>
      </c>
      <c r="F1732" s="9">
        <v>6</v>
      </c>
      <c r="G1732" s="14">
        <f t="shared" si="137"/>
        <v>32361</v>
      </c>
      <c r="H1732" s="11">
        <f t="shared" si="138"/>
        <v>34</v>
      </c>
      <c r="I1732" s="9">
        <v>3</v>
      </c>
      <c r="J1732" s="30">
        <v>16199.1</v>
      </c>
      <c r="K1732" s="9" t="s">
        <v>11</v>
      </c>
      <c r="L1732" s="9" t="s">
        <v>11</v>
      </c>
      <c r="M1732" s="9" t="s">
        <v>23</v>
      </c>
      <c r="N1732" s="11" t="str">
        <f t="shared" si="139"/>
        <v>R1012</v>
      </c>
    </row>
    <row r="1733" spans="1:14" x14ac:dyDescent="0.3">
      <c r="A1733" s="9" t="s">
        <v>1763</v>
      </c>
      <c r="B1733" s="9">
        <v>1988</v>
      </c>
      <c r="C1733" s="13">
        <f t="shared" si="135"/>
        <v>1988</v>
      </c>
      <c r="D1733" s="9" t="s">
        <v>34</v>
      </c>
      <c r="E1733" s="11" t="str">
        <f t="shared" si="136"/>
        <v>Aug</v>
      </c>
      <c r="F1733" s="9">
        <v>21</v>
      </c>
      <c r="G1733" s="14">
        <f t="shared" si="137"/>
        <v>32376</v>
      </c>
      <c r="H1733" s="11">
        <f t="shared" si="138"/>
        <v>34</v>
      </c>
      <c r="I1733" s="9">
        <v>3</v>
      </c>
      <c r="J1733" s="30">
        <v>16205.88</v>
      </c>
      <c r="K1733" s="9" t="s">
        <v>11</v>
      </c>
      <c r="L1733" s="9" t="s">
        <v>16</v>
      </c>
      <c r="M1733" s="9" t="s">
        <v>23</v>
      </c>
      <c r="N1733" s="11" t="str">
        <f t="shared" si="139"/>
        <v>R1012</v>
      </c>
    </row>
    <row r="1734" spans="1:14" x14ac:dyDescent="0.3">
      <c r="A1734" s="9" t="s">
        <v>1764</v>
      </c>
      <c r="B1734" s="9">
        <v>2002</v>
      </c>
      <c r="C1734" s="13">
        <f t="shared" si="135"/>
        <v>2002</v>
      </c>
      <c r="D1734" s="9" t="s">
        <v>20</v>
      </c>
      <c r="E1734" s="11" t="str">
        <f t="shared" si="136"/>
        <v>Sep</v>
      </c>
      <c r="F1734" s="9">
        <v>8</v>
      </c>
      <c r="G1734" s="14">
        <f t="shared" si="137"/>
        <v>37507</v>
      </c>
      <c r="H1734" s="11">
        <f t="shared" si="138"/>
        <v>20</v>
      </c>
      <c r="I1734" s="9">
        <v>0</v>
      </c>
      <c r="J1734" s="30">
        <v>16232.85</v>
      </c>
      <c r="K1734" s="9" t="s">
        <v>11</v>
      </c>
      <c r="L1734" s="9" t="s">
        <v>16</v>
      </c>
      <c r="M1734" s="9" t="s">
        <v>41</v>
      </c>
      <c r="N1734" s="11" t="str">
        <f t="shared" si="139"/>
        <v>R1011</v>
      </c>
    </row>
    <row r="1735" spans="1:14" x14ac:dyDescent="0.3">
      <c r="A1735" s="9" t="s">
        <v>1765</v>
      </c>
      <c r="B1735" s="9">
        <v>1972</v>
      </c>
      <c r="C1735" s="13">
        <f t="shared" si="135"/>
        <v>1972</v>
      </c>
      <c r="D1735" s="9" t="s">
        <v>10</v>
      </c>
      <c r="E1735" s="11" t="str">
        <f t="shared" si="136"/>
        <v>Jul</v>
      </c>
      <c r="F1735" s="9">
        <v>30</v>
      </c>
      <c r="G1735" s="14">
        <f t="shared" si="137"/>
        <v>26510</v>
      </c>
      <c r="H1735" s="11">
        <f t="shared" si="138"/>
        <v>50</v>
      </c>
      <c r="I1735" s="9">
        <v>0</v>
      </c>
      <c r="J1735" s="30">
        <v>16267.32</v>
      </c>
      <c r="K1735" s="9" t="s">
        <v>11</v>
      </c>
      <c r="L1735" s="9" t="s">
        <v>11</v>
      </c>
      <c r="M1735" s="9" t="s">
        <v>248</v>
      </c>
      <c r="N1735" s="11" t="str">
        <f t="shared" si="139"/>
        <v>R1023</v>
      </c>
    </row>
    <row r="1736" spans="1:14" x14ac:dyDescent="0.3">
      <c r="A1736" s="9" t="s">
        <v>1766</v>
      </c>
      <c r="B1736" s="9">
        <v>2003</v>
      </c>
      <c r="C1736" s="13">
        <f t="shared" si="135"/>
        <v>2003</v>
      </c>
      <c r="D1736" s="9" t="s">
        <v>34</v>
      </c>
      <c r="E1736" s="11" t="str">
        <f t="shared" si="136"/>
        <v>Aug</v>
      </c>
      <c r="F1736" s="9">
        <v>24</v>
      </c>
      <c r="G1736" s="14">
        <f t="shared" si="137"/>
        <v>37857</v>
      </c>
      <c r="H1736" s="11">
        <f t="shared" si="138"/>
        <v>19</v>
      </c>
      <c r="I1736" s="9">
        <v>0</v>
      </c>
      <c r="J1736" s="30">
        <v>16297.85</v>
      </c>
      <c r="K1736" s="9" t="s">
        <v>11</v>
      </c>
      <c r="L1736" s="9" t="s">
        <v>12</v>
      </c>
      <c r="M1736" s="9" t="s">
        <v>41</v>
      </c>
      <c r="N1736" s="11" t="str">
        <f t="shared" si="139"/>
        <v>R1011</v>
      </c>
    </row>
    <row r="1737" spans="1:14" x14ac:dyDescent="0.3">
      <c r="A1737" s="9" t="s">
        <v>1767</v>
      </c>
      <c r="B1737" s="9">
        <v>1969</v>
      </c>
      <c r="C1737" s="13">
        <f t="shared" si="135"/>
        <v>1969</v>
      </c>
      <c r="D1737" s="9" t="s">
        <v>34</v>
      </c>
      <c r="E1737" s="11" t="str">
        <f t="shared" si="136"/>
        <v>Aug</v>
      </c>
      <c r="F1737" s="9">
        <v>8</v>
      </c>
      <c r="G1737" s="14">
        <f t="shared" si="137"/>
        <v>25423</v>
      </c>
      <c r="H1737" s="11">
        <f t="shared" si="138"/>
        <v>53</v>
      </c>
      <c r="I1737" s="9">
        <v>0</v>
      </c>
      <c r="J1737" s="30">
        <v>16311.05</v>
      </c>
      <c r="K1737" s="9" t="s">
        <v>11</v>
      </c>
      <c r="L1737" s="9" t="s">
        <v>12</v>
      </c>
      <c r="M1737" s="9" t="s">
        <v>534</v>
      </c>
      <c r="N1737" s="11" t="str">
        <f t="shared" si="139"/>
        <v>R1026</v>
      </c>
    </row>
    <row r="1738" spans="1:14" x14ac:dyDescent="0.3">
      <c r="A1738" s="9" t="s">
        <v>1768</v>
      </c>
      <c r="B1738" s="9">
        <v>1965</v>
      </c>
      <c r="C1738" s="13">
        <f t="shared" si="135"/>
        <v>1965</v>
      </c>
      <c r="D1738" s="9" t="s">
        <v>30</v>
      </c>
      <c r="E1738" s="11" t="str">
        <f t="shared" si="136"/>
        <v>Dec</v>
      </c>
      <c r="F1738" s="9">
        <v>5</v>
      </c>
      <c r="G1738" s="14">
        <f t="shared" si="137"/>
        <v>24081</v>
      </c>
      <c r="H1738" s="11">
        <f t="shared" si="138"/>
        <v>57</v>
      </c>
      <c r="I1738" s="9">
        <v>0</v>
      </c>
      <c r="J1738" s="30">
        <v>16351.42</v>
      </c>
      <c r="K1738" s="9" t="s">
        <v>11</v>
      </c>
      <c r="L1738" s="9" t="s">
        <v>12</v>
      </c>
      <c r="M1738" s="9" t="s">
        <v>534</v>
      </c>
      <c r="N1738" s="11" t="str">
        <f t="shared" si="139"/>
        <v>R1026</v>
      </c>
    </row>
    <row r="1739" spans="1:14" x14ac:dyDescent="0.3">
      <c r="A1739" s="9" t="s">
        <v>1769</v>
      </c>
      <c r="B1739" s="9">
        <v>1995</v>
      </c>
      <c r="C1739" s="13">
        <f t="shared" si="135"/>
        <v>1995</v>
      </c>
      <c r="D1739" s="9" t="s">
        <v>20</v>
      </c>
      <c r="E1739" s="11" t="str">
        <f t="shared" si="136"/>
        <v>Sep</v>
      </c>
      <c r="F1739" s="9">
        <v>28</v>
      </c>
      <c r="G1739" s="14">
        <f t="shared" si="137"/>
        <v>34970</v>
      </c>
      <c r="H1739" s="11">
        <f t="shared" si="138"/>
        <v>27</v>
      </c>
      <c r="I1739" s="9">
        <v>3</v>
      </c>
      <c r="J1739" s="30">
        <v>16420.490000000002</v>
      </c>
      <c r="K1739" s="9" t="s">
        <v>11</v>
      </c>
      <c r="L1739" s="9" t="s">
        <v>12</v>
      </c>
      <c r="M1739" s="9" t="s">
        <v>23</v>
      </c>
      <c r="N1739" s="11" t="str">
        <f t="shared" si="139"/>
        <v>R1012</v>
      </c>
    </row>
    <row r="1740" spans="1:14" x14ac:dyDescent="0.3">
      <c r="A1740" s="9" t="s">
        <v>1770</v>
      </c>
      <c r="B1740" s="9">
        <v>2003</v>
      </c>
      <c r="C1740" s="13">
        <f t="shared" si="135"/>
        <v>2003</v>
      </c>
      <c r="D1740" s="9" t="s">
        <v>30</v>
      </c>
      <c r="E1740" s="11" t="str">
        <f t="shared" si="136"/>
        <v>Dec</v>
      </c>
      <c r="F1740" s="9">
        <v>20</v>
      </c>
      <c r="G1740" s="14">
        <f t="shared" si="137"/>
        <v>37975</v>
      </c>
      <c r="H1740" s="11">
        <f t="shared" si="138"/>
        <v>19</v>
      </c>
      <c r="I1740" s="9">
        <v>1</v>
      </c>
      <c r="J1740" s="30">
        <v>16450.89</v>
      </c>
      <c r="K1740" s="9" t="s">
        <v>11</v>
      </c>
      <c r="L1740" s="9" t="s">
        <v>16</v>
      </c>
      <c r="M1740" s="9" t="s">
        <v>23</v>
      </c>
      <c r="N1740" s="11" t="str">
        <f t="shared" si="139"/>
        <v>R1012</v>
      </c>
    </row>
    <row r="1741" spans="1:14" x14ac:dyDescent="0.3">
      <c r="A1741" s="9" t="s">
        <v>1771</v>
      </c>
      <c r="B1741" s="9">
        <v>1958</v>
      </c>
      <c r="C1741" s="13">
        <f t="shared" si="135"/>
        <v>1958</v>
      </c>
      <c r="D1741" s="9" t="s">
        <v>36</v>
      </c>
      <c r="E1741" s="11" t="str">
        <f t="shared" si="136"/>
        <v>Oct</v>
      </c>
      <c r="F1741" s="9">
        <v>10</v>
      </c>
      <c r="G1741" s="14">
        <f t="shared" si="137"/>
        <v>21468</v>
      </c>
      <c r="H1741" s="11">
        <f t="shared" si="138"/>
        <v>64</v>
      </c>
      <c r="I1741" s="9">
        <v>3</v>
      </c>
      <c r="J1741" s="30">
        <v>16455.71</v>
      </c>
      <c r="K1741" s="9" t="s">
        <v>11</v>
      </c>
      <c r="L1741" s="9" t="s">
        <v>11</v>
      </c>
      <c r="M1741" s="9" t="s">
        <v>23</v>
      </c>
      <c r="N1741" s="11" t="str">
        <f t="shared" si="139"/>
        <v>R1012</v>
      </c>
    </row>
    <row r="1742" spans="1:14" x14ac:dyDescent="0.3">
      <c r="A1742" s="9" t="s">
        <v>1772</v>
      </c>
      <c r="B1742" s="9">
        <v>1995</v>
      </c>
      <c r="C1742" s="13">
        <f t="shared" si="135"/>
        <v>1995</v>
      </c>
      <c r="D1742" s="9" t="s">
        <v>30</v>
      </c>
      <c r="E1742" s="11" t="str">
        <f t="shared" si="136"/>
        <v>Dec</v>
      </c>
      <c r="F1742" s="9">
        <v>23</v>
      </c>
      <c r="G1742" s="14">
        <f t="shared" si="137"/>
        <v>35056</v>
      </c>
      <c r="H1742" s="11">
        <f t="shared" si="138"/>
        <v>27</v>
      </c>
      <c r="I1742" s="9">
        <v>0</v>
      </c>
      <c r="J1742" s="30">
        <v>16577.78</v>
      </c>
      <c r="K1742" s="9" t="s">
        <v>11</v>
      </c>
      <c r="L1742" s="9" t="s">
        <v>16</v>
      </c>
      <c r="M1742" s="9" t="s">
        <v>13</v>
      </c>
      <c r="N1742" s="11" t="str">
        <f t="shared" si="139"/>
        <v>R1013</v>
      </c>
    </row>
    <row r="1743" spans="1:14" x14ac:dyDescent="0.3">
      <c r="A1743" s="9" t="s">
        <v>1773</v>
      </c>
      <c r="B1743" s="9">
        <v>2001</v>
      </c>
      <c r="C1743" s="13">
        <f t="shared" si="135"/>
        <v>2001</v>
      </c>
      <c r="D1743" s="9" t="s">
        <v>18</v>
      </c>
      <c r="E1743" s="11" t="str">
        <f t="shared" si="136"/>
        <v>Jun</v>
      </c>
      <c r="F1743" s="9">
        <v>25</v>
      </c>
      <c r="G1743" s="14">
        <f t="shared" si="137"/>
        <v>37067</v>
      </c>
      <c r="H1743" s="11">
        <f t="shared" si="138"/>
        <v>21</v>
      </c>
      <c r="I1743" s="9">
        <v>0</v>
      </c>
      <c r="J1743" s="30">
        <v>16586.5</v>
      </c>
      <c r="K1743" s="9" t="s">
        <v>11</v>
      </c>
      <c r="L1743" s="9" t="s">
        <v>16</v>
      </c>
      <c r="M1743" s="9" t="s">
        <v>13</v>
      </c>
      <c r="N1743" s="11" t="str">
        <f t="shared" si="139"/>
        <v>R1013</v>
      </c>
    </row>
    <row r="1744" spans="1:14" x14ac:dyDescent="0.3">
      <c r="A1744" s="9" t="s">
        <v>1774</v>
      </c>
      <c r="B1744" s="9">
        <v>1963</v>
      </c>
      <c r="C1744" s="13">
        <f t="shared" si="135"/>
        <v>1963</v>
      </c>
      <c r="D1744" s="9" t="s">
        <v>18</v>
      </c>
      <c r="E1744" s="11" t="str">
        <f t="shared" si="136"/>
        <v>Jun</v>
      </c>
      <c r="F1744" s="9">
        <v>25</v>
      </c>
      <c r="G1744" s="14">
        <f t="shared" si="137"/>
        <v>23187</v>
      </c>
      <c r="H1744" s="11">
        <f t="shared" si="138"/>
        <v>59</v>
      </c>
      <c r="I1744" s="9">
        <v>0</v>
      </c>
      <c r="J1744" s="30">
        <v>16587.96</v>
      </c>
      <c r="K1744" s="9" t="s">
        <v>11</v>
      </c>
      <c r="L1744" s="9" t="s">
        <v>11</v>
      </c>
      <c r="M1744" s="9" t="s">
        <v>248</v>
      </c>
      <c r="N1744" s="11" t="str">
        <f t="shared" si="139"/>
        <v>R1023</v>
      </c>
    </row>
    <row r="1745" spans="1:14" x14ac:dyDescent="0.3">
      <c r="A1745" s="9" t="s">
        <v>1775</v>
      </c>
      <c r="B1745" s="9">
        <v>1970</v>
      </c>
      <c r="C1745" s="13">
        <f t="shared" si="135"/>
        <v>1970</v>
      </c>
      <c r="D1745" s="9" t="s">
        <v>10</v>
      </c>
      <c r="E1745" s="11" t="str">
        <f t="shared" si="136"/>
        <v>Jul</v>
      </c>
      <c r="F1745" s="9">
        <v>10</v>
      </c>
      <c r="G1745" s="14">
        <f t="shared" si="137"/>
        <v>25759</v>
      </c>
      <c r="H1745" s="11">
        <f t="shared" si="138"/>
        <v>52</v>
      </c>
      <c r="I1745" s="9">
        <v>0</v>
      </c>
      <c r="J1745" s="30">
        <v>16600.16</v>
      </c>
      <c r="K1745" s="9" t="s">
        <v>11</v>
      </c>
      <c r="L1745" s="9" t="s">
        <v>11</v>
      </c>
      <c r="M1745" s="9" t="s">
        <v>41</v>
      </c>
      <c r="N1745" s="11" t="str">
        <f t="shared" si="139"/>
        <v>R1011</v>
      </c>
    </row>
    <row r="1746" spans="1:14" x14ac:dyDescent="0.3">
      <c r="A1746" s="9" t="s">
        <v>1776</v>
      </c>
      <c r="B1746" s="9">
        <v>1975</v>
      </c>
      <c r="C1746" s="13">
        <f t="shared" si="135"/>
        <v>1975</v>
      </c>
      <c r="D1746" s="9" t="s">
        <v>10</v>
      </c>
      <c r="E1746" s="11" t="str">
        <f t="shared" si="136"/>
        <v>Jul</v>
      </c>
      <c r="F1746" s="9">
        <v>24</v>
      </c>
      <c r="G1746" s="14">
        <f t="shared" si="137"/>
        <v>27599</v>
      </c>
      <c r="H1746" s="11">
        <f t="shared" si="138"/>
        <v>47</v>
      </c>
      <c r="I1746" s="9">
        <v>1</v>
      </c>
      <c r="J1746" s="30">
        <v>16602.18</v>
      </c>
      <c r="K1746" s="9" t="s">
        <v>11</v>
      </c>
      <c r="L1746" s="9" t="s">
        <v>16</v>
      </c>
      <c r="M1746" s="9" t="s">
        <v>534</v>
      </c>
      <c r="N1746" s="11" t="str">
        <f t="shared" si="139"/>
        <v>R1026</v>
      </c>
    </row>
    <row r="1747" spans="1:14" x14ac:dyDescent="0.3">
      <c r="A1747" s="9" t="s">
        <v>1777</v>
      </c>
      <c r="B1747" s="9">
        <v>1977</v>
      </c>
      <c r="C1747" s="13">
        <f t="shared" si="135"/>
        <v>1977</v>
      </c>
      <c r="D1747" s="9" t="s">
        <v>20</v>
      </c>
      <c r="E1747" s="11" t="str">
        <f t="shared" si="136"/>
        <v>Sep</v>
      </c>
      <c r="F1747" s="9">
        <v>25</v>
      </c>
      <c r="G1747" s="14">
        <f t="shared" si="137"/>
        <v>28393</v>
      </c>
      <c r="H1747" s="11">
        <f t="shared" si="138"/>
        <v>45</v>
      </c>
      <c r="I1747" s="9">
        <v>2</v>
      </c>
      <c r="J1747" s="30">
        <v>16631.61</v>
      </c>
      <c r="K1747" s="9" t="s">
        <v>11</v>
      </c>
      <c r="L1747" s="9" t="s">
        <v>16</v>
      </c>
      <c r="M1747" s="9" t="s">
        <v>23</v>
      </c>
      <c r="N1747" s="11" t="str">
        <f t="shared" si="139"/>
        <v>R1012</v>
      </c>
    </row>
    <row r="1748" spans="1:14" x14ac:dyDescent="0.3">
      <c r="A1748" s="9" t="s">
        <v>1778</v>
      </c>
      <c r="B1748" s="9">
        <v>1993</v>
      </c>
      <c r="C1748" s="13">
        <f t="shared" si="135"/>
        <v>1993</v>
      </c>
      <c r="D1748" s="9" t="s">
        <v>15</v>
      </c>
      <c r="E1748" s="11" t="str">
        <f t="shared" si="136"/>
        <v>Nov</v>
      </c>
      <c r="F1748" s="9">
        <v>5</v>
      </c>
      <c r="G1748" s="14">
        <f t="shared" si="137"/>
        <v>34278</v>
      </c>
      <c r="H1748" s="11">
        <f t="shared" si="138"/>
        <v>29</v>
      </c>
      <c r="I1748" s="9">
        <v>1</v>
      </c>
      <c r="J1748" s="30">
        <v>16657.72</v>
      </c>
      <c r="K1748" s="9" t="s">
        <v>11</v>
      </c>
      <c r="L1748" s="9" t="s">
        <v>16</v>
      </c>
      <c r="M1748" s="9" t="s">
        <v>246</v>
      </c>
      <c r="N1748" s="11" t="str">
        <f t="shared" si="139"/>
        <v>R1024</v>
      </c>
    </row>
    <row r="1749" spans="1:14" x14ac:dyDescent="0.3">
      <c r="A1749" s="9" t="s">
        <v>1779</v>
      </c>
      <c r="B1749" s="9">
        <v>1974</v>
      </c>
      <c r="C1749" s="13">
        <f t="shared" si="135"/>
        <v>1974</v>
      </c>
      <c r="D1749" s="9" t="s">
        <v>34</v>
      </c>
      <c r="E1749" s="11" t="str">
        <f t="shared" si="136"/>
        <v>Aug</v>
      </c>
      <c r="F1749" s="9">
        <v>28</v>
      </c>
      <c r="G1749" s="14">
        <f t="shared" si="137"/>
        <v>27269</v>
      </c>
      <c r="H1749" s="11">
        <f t="shared" si="138"/>
        <v>48</v>
      </c>
      <c r="I1749" s="9">
        <v>0</v>
      </c>
      <c r="J1749" s="30">
        <v>16770.990000000002</v>
      </c>
      <c r="K1749" s="9" t="s">
        <v>11</v>
      </c>
      <c r="L1749" s="9" t="s">
        <v>16</v>
      </c>
      <c r="M1749" s="9" t="s">
        <v>23</v>
      </c>
      <c r="N1749" s="11" t="str">
        <f t="shared" si="139"/>
        <v>R1012</v>
      </c>
    </row>
    <row r="1750" spans="1:14" x14ac:dyDescent="0.3">
      <c r="A1750" s="9" t="s">
        <v>1780</v>
      </c>
      <c r="B1750" s="9">
        <v>1989</v>
      </c>
      <c r="C1750" s="13">
        <f t="shared" si="135"/>
        <v>1989</v>
      </c>
      <c r="D1750" s="9" t="s">
        <v>20</v>
      </c>
      <c r="E1750" s="11" t="str">
        <f t="shared" si="136"/>
        <v>Sep</v>
      </c>
      <c r="F1750" s="9">
        <v>23</v>
      </c>
      <c r="G1750" s="14">
        <f t="shared" si="137"/>
        <v>32774</v>
      </c>
      <c r="H1750" s="11">
        <f t="shared" si="138"/>
        <v>33</v>
      </c>
      <c r="I1750" s="9">
        <v>2</v>
      </c>
      <c r="J1750" s="30">
        <v>16776.3</v>
      </c>
      <c r="K1750" s="9" t="s">
        <v>11</v>
      </c>
      <c r="L1750" s="9" t="s">
        <v>11</v>
      </c>
      <c r="M1750" s="9" t="s">
        <v>246</v>
      </c>
      <c r="N1750" s="11" t="str">
        <f t="shared" si="139"/>
        <v>R1024</v>
      </c>
    </row>
    <row r="1751" spans="1:14" x14ac:dyDescent="0.3">
      <c r="A1751" s="9" t="s">
        <v>1781</v>
      </c>
      <c r="B1751" s="9">
        <v>1962</v>
      </c>
      <c r="C1751" s="13">
        <f t="shared" si="135"/>
        <v>1962</v>
      </c>
      <c r="D1751" s="9" t="s">
        <v>10</v>
      </c>
      <c r="E1751" s="11" t="str">
        <f t="shared" si="136"/>
        <v>Jul</v>
      </c>
      <c r="F1751" s="9">
        <v>29</v>
      </c>
      <c r="G1751" s="14">
        <f t="shared" si="137"/>
        <v>22856</v>
      </c>
      <c r="H1751" s="11">
        <f t="shared" si="138"/>
        <v>60</v>
      </c>
      <c r="I1751" s="9">
        <v>0</v>
      </c>
      <c r="J1751" s="30">
        <v>16779.400000000001</v>
      </c>
      <c r="K1751" s="9" t="s">
        <v>11</v>
      </c>
      <c r="L1751" s="9" t="s">
        <v>11</v>
      </c>
      <c r="M1751" s="9" t="s">
        <v>534</v>
      </c>
      <c r="N1751" s="11" t="str">
        <f t="shared" si="139"/>
        <v>R1026</v>
      </c>
    </row>
    <row r="1752" spans="1:14" x14ac:dyDescent="0.3">
      <c r="A1752" s="9" t="s">
        <v>1782</v>
      </c>
      <c r="B1752" s="9">
        <v>1995</v>
      </c>
      <c r="C1752" s="13">
        <f t="shared" si="135"/>
        <v>1995</v>
      </c>
      <c r="D1752" s="9" t="s">
        <v>36</v>
      </c>
      <c r="E1752" s="11" t="str">
        <f t="shared" si="136"/>
        <v>Oct</v>
      </c>
      <c r="F1752" s="9">
        <v>19</v>
      </c>
      <c r="G1752" s="14">
        <f t="shared" si="137"/>
        <v>34991</v>
      </c>
      <c r="H1752" s="11">
        <f t="shared" si="138"/>
        <v>27</v>
      </c>
      <c r="I1752" s="9">
        <v>1</v>
      </c>
      <c r="J1752" s="30">
        <v>16796.41</v>
      </c>
      <c r="K1752" s="9" t="s">
        <v>11</v>
      </c>
      <c r="L1752" s="9" t="s">
        <v>12</v>
      </c>
      <c r="M1752" s="9" t="s">
        <v>246</v>
      </c>
      <c r="N1752" s="11" t="str">
        <f t="shared" si="139"/>
        <v>R1024</v>
      </c>
    </row>
    <row r="1753" spans="1:14" x14ac:dyDescent="0.3">
      <c r="A1753" s="9" t="s">
        <v>1783</v>
      </c>
      <c r="B1753" s="9">
        <v>1974</v>
      </c>
      <c r="C1753" s="13">
        <f t="shared" si="135"/>
        <v>1974</v>
      </c>
      <c r="D1753" s="9" t="s">
        <v>34</v>
      </c>
      <c r="E1753" s="11" t="str">
        <f t="shared" si="136"/>
        <v>Aug</v>
      </c>
      <c r="F1753" s="9">
        <v>8</v>
      </c>
      <c r="G1753" s="14">
        <f t="shared" si="137"/>
        <v>27249</v>
      </c>
      <c r="H1753" s="11">
        <f t="shared" si="138"/>
        <v>48</v>
      </c>
      <c r="I1753" s="9">
        <v>0</v>
      </c>
      <c r="J1753" s="30">
        <v>16841.32</v>
      </c>
      <c r="K1753" s="9" t="s">
        <v>11</v>
      </c>
      <c r="L1753" s="9" t="s">
        <v>12</v>
      </c>
      <c r="M1753" s="9" t="s">
        <v>41</v>
      </c>
      <c r="N1753" s="11" t="str">
        <f t="shared" si="139"/>
        <v>R1011</v>
      </c>
    </row>
    <row r="1754" spans="1:14" x14ac:dyDescent="0.3">
      <c r="A1754" s="9" t="s">
        <v>1784</v>
      </c>
      <c r="B1754" s="9">
        <v>2003</v>
      </c>
      <c r="C1754" s="13">
        <f t="shared" si="135"/>
        <v>2003</v>
      </c>
      <c r="D1754" s="9" t="s">
        <v>20</v>
      </c>
      <c r="E1754" s="11" t="str">
        <f t="shared" si="136"/>
        <v>Sep</v>
      </c>
      <c r="F1754" s="9">
        <v>10</v>
      </c>
      <c r="G1754" s="14">
        <f t="shared" si="137"/>
        <v>37874</v>
      </c>
      <c r="H1754" s="11">
        <f t="shared" si="138"/>
        <v>19</v>
      </c>
      <c r="I1754" s="9">
        <v>0</v>
      </c>
      <c r="J1754" s="30">
        <v>16884.919999999998</v>
      </c>
      <c r="K1754" s="9" t="s">
        <v>11</v>
      </c>
      <c r="L1754" s="9" t="s">
        <v>11</v>
      </c>
      <c r="M1754" s="9" t="s">
        <v>41</v>
      </c>
      <c r="N1754" s="11" t="str">
        <f t="shared" si="139"/>
        <v>R1011</v>
      </c>
    </row>
    <row r="1755" spans="1:14" x14ac:dyDescent="0.3">
      <c r="A1755" s="9" t="s">
        <v>1785</v>
      </c>
      <c r="B1755" s="9">
        <v>1968</v>
      </c>
      <c r="C1755" s="13">
        <f t="shared" si="135"/>
        <v>1968</v>
      </c>
      <c r="D1755" s="9" t="s">
        <v>36</v>
      </c>
      <c r="E1755" s="11" t="str">
        <f t="shared" si="136"/>
        <v>Oct</v>
      </c>
      <c r="F1755" s="9">
        <v>21</v>
      </c>
      <c r="G1755" s="14">
        <f t="shared" si="137"/>
        <v>25132</v>
      </c>
      <c r="H1755" s="11">
        <f t="shared" si="138"/>
        <v>54</v>
      </c>
      <c r="I1755" s="9">
        <v>0</v>
      </c>
      <c r="J1755" s="30">
        <v>16903.5</v>
      </c>
      <c r="K1755" s="9" t="s">
        <v>11</v>
      </c>
      <c r="L1755" s="9" t="s">
        <v>12</v>
      </c>
      <c r="M1755" s="9" t="s">
        <v>23</v>
      </c>
      <c r="N1755" s="11" t="str">
        <f t="shared" si="139"/>
        <v>R1012</v>
      </c>
    </row>
    <row r="1756" spans="1:14" x14ac:dyDescent="0.3">
      <c r="A1756" s="9" t="s">
        <v>1786</v>
      </c>
      <c r="B1756" s="9">
        <v>1977</v>
      </c>
      <c r="C1756" s="13">
        <f t="shared" si="135"/>
        <v>1977</v>
      </c>
      <c r="D1756" s="9" t="s">
        <v>34</v>
      </c>
      <c r="E1756" s="11" t="str">
        <f t="shared" si="136"/>
        <v>Aug</v>
      </c>
      <c r="F1756" s="9">
        <v>25</v>
      </c>
      <c r="G1756" s="14">
        <f t="shared" si="137"/>
        <v>28362</v>
      </c>
      <c r="H1756" s="11">
        <f t="shared" si="138"/>
        <v>45</v>
      </c>
      <c r="I1756" s="9">
        <v>2</v>
      </c>
      <c r="J1756" s="30">
        <v>16921.09</v>
      </c>
      <c r="K1756" s="9" t="s">
        <v>11</v>
      </c>
      <c r="L1756" s="9" t="s">
        <v>12</v>
      </c>
      <c r="M1756" s="9" t="s">
        <v>248</v>
      </c>
      <c r="N1756" s="11" t="str">
        <f t="shared" si="139"/>
        <v>R1023</v>
      </c>
    </row>
    <row r="1757" spans="1:14" x14ac:dyDescent="0.3">
      <c r="A1757" s="9" t="s">
        <v>1787</v>
      </c>
      <c r="B1757" s="9">
        <v>1980</v>
      </c>
      <c r="C1757" s="13">
        <f t="shared" si="135"/>
        <v>1980</v>
      </c>
      <c r="D1757" s="9" t="s">
        <v>10</v>
      </c>
      <c r="E1757" s="11" t="str">
        <f t="shared" si="136"/>
        <v>Jul</v>
      </c>
      <c r="F1757" s="9">
        <v>16</v>
      </c>
      <c r="G1757" s="14">
        <f t="shared" si="137"/>
        <v>29418</v>
      </c>
      <c r="H1757" s="11">
        <f t="shared" si="138"/>
        <v>42</v>
      </c>
      <c r="I1757" s="9">
        <v>2</v>
      </c>
      <c r="J1757" s="30">
        <v>16990.55</v>
      </c>
      <c r="K1757" s="9" t="s">
        <v>11</v>
      </c>
      <c r="L1757" s="9" t="s">
        <v>12</v>
      </c>
      <c r="M1757" s="9" t="s">
        <v>23</v>
      </c>
      <c r="N1757" s="11" t="str">
        <f t="shared" si="139"/>
        <v>R1012</v>
      </c>
    </row>
    <row r="1758" spans="1:14" x14ac:dyDescent="0.3">
      <c r="A1758" s="9" t="s">
        <v>1788</v>
      </c>
      <c r="B1758" s="9">
        <v>1971</v>
      </c>
      <c r="C1758" s="13">
        <f t="shared" si="135"/>
        <v>1971</v>
      </c>
      <c r="D1758" s="9" t="s">
        <v>34</v>
      </c>
      <c r="E1758" s="11" t="str">
        <f t="shared" si="136"/>
        <v>Aug</v>
      </c>
      <c r="F1758" s="9">
        <v>22</v>
      </c>
      <c r="G1758" s="14">
        <f t="shared" si="137"/>
        <v>26167</v>
      </c>
      <c r="H1758" s="11">
        <f t="shared" si="138"/>
        <v>51</v>
      </c>
      <c r="I1758" s="9">
        <v>0</v>
      </c>
      <c r="J1758" s="30">
        <v>17016.009999999998</v>
      </c>
      <c r="K1758" s="9" t="s">
        <v>11</v>
      </c>
      <c r="L1758" s="9" t="s">
        <v>11</v>
      </c>
      <c r="M1758" s="9" t="s">
        <v>248</v>
      </c>
      <c r="N1758" s="11" t="str">
        <f t="shared" si="139"/>
        <v>R1023</v>
      </c>
    </row>
    <row r="1759" spans="1:14" x14ac:dyDescent="0.3">
      <c r="A1759" s="9" t="s">
        <v>1789</v>
      </c>
      <c r="B1759" s="9">
        <v>1996</v>
      </c>
      <c r="C1759" s="13">
        <f t="shared" si="135"/>
        <v>1996</v>
      </c>
      <c r="D1759" s="9" t="s">
        <v>18</v>
      </c>
      <c r="E1759" s="11" t="str">
        <f t="shared" si="136"/>
        <v>Jun</v>
      </c>
      <c r="F1759" s="9">
        <v>10</v>
      </c>
      <c r="G1759" s="14">
        <f t="shared" si="137"/>
        <v>35226</v>
      </c>
      <c r="H1759" s="11">
        <f t="shared" si="138"/>
        <v>26</v>
      </c>
      <c r="I1759" s="9">
        <v>0</v>
      </c>
      <c r="J1759" s="30">
        <v>17043.34</v>
      </c>
      <c r="K1759" s="9" t="s">
        <v>11</v>
      </c>
      <c r="L1759" s="9" t="s">
        <v>12</v>
      </c>
      <c r="M1759" s="9" t="s">
        <v>13</v>
      </c>
      <c r="N1759" s="11" t="str">
        <f t="shared" si="139"/>
        <v>R1013</v>
      </c>
    </row>
    <row r="1760" spans="1:14" x14ac:dyDescent="0.3">
      <c r="A1760" s="9" t="s">
        <v>1790</v>
      </c>
      <c r="B1760" s="9">
        <v>2003</v>
      </c>
      <c r="C1760" s="13">
        <f t="shared" si="135"/>
        <v>2003</v>
      </c>
      <c r="D1760" s="9" t="s">
        <v>30</v>
      </c>
      <c r="E1760" s="11" t="str">
        <f t="shared" si="136"/>
        <v>Dec</v>
      </c>
      <c r="F1760" s="9">
        <v>26</v>
      </c>
      <c r="G1760" s="14">
        <f t="shared" si="137"/>
        <v>37981</v>
      </c>
      <c r="H1760" s="11">
        <f t="shared" si="138"/>
        <v>19</v>
      </c>
      <c r="I1760" s="9">
        <v>0</v>
      </c>
      <c r="J1760" s="30">
        <v>17081.080000000002</v>
      </c>
      <c r="K1760" s="9" t="s">
        <v>11</v>
      </c>
      <c r="L1760" s="9" t="s">
        <v>11</v>
      </c>
      <c r="M1760" s="9" t="s">
        <v>41</v>
      </c>
      <c r="N1760" s="11" t="str">
        <f t="shared" si="139"/>
        <v>R1011</v>
      </c>
    </row>
    <row r="1761" spans="1:14" x14ac:dyDescent="0.3">
      <c r="A1761" s="9" t="s">
        <v>1791</v>
      </c>
      <c r="B1761" s="9">
        <v>2002</v>
      </c>
      <c r="C1761" s="13">
        <f t="shared" si="135"/>
        <v>2002</v>
      </c>
      <c r="D1761" s="9" t="s">
        <v>18</v>
      </c>
      <c r="E1761" s="11" t="str">
        <f t="shared" si="136"/>
        <v>Jun</v>
      </c>
      <c r="F1761" s="9">
        <v>28</v>
      </c>
      <c r="G1761" s="14">
        <f t="shared" si="137"/>
        <v>37435</v>
      </c>
      <c r="H1761" s="11">
        <f t="shared" si="138"/>
        <v>20</v>
      </c>
      <c r="I1761" s="9">
        <v>1</v>
      </c>
      <c r="J1761" s="30">
        <v>17085.27</v>
      </c>
      <c r="K1761" s="9" t="s">
        <v>11</v>
      </c>
      <c r="L1761" s="9" t="s">
        <v>12</v>
      </c>
      <c r="M1761" s="9" t="s">
        <v>13</v>
      </c>
      <c r="N1761" s="11" t="str">
        <f t="shared" si="139"/>
        <v>R1013</v>
      </c>
    </row>
    <row r="1762" spans="1:14" x14ac:dyDescent="0.3">
      <c r="A1762" s="9" t="s">
        <v>1792</v>
      </c>
      <c r="B1762" s="9">
        <v>1998</v>
      </c>
      <c r="C1762" s="13">
        <f t="shared" si="135"/>
        <v>1998</v>
      </c>
      <c r="D1762" s="9" t="s">
        <v>18</v>
      </c>
      <c r="E1762" s="11" t="str">
        <f t="shared" si="136"/>
        <v>Jun</v>
      </c>
      <c r="F1762" s="9">
        <v>3</v>
      </c>
      <c r="G1762" s="14">
        <f t="shared" si="137"/>
        <v>35949</v>
      </c>
      <c r="H1762" s="11">
        <f t="shared" si="138"/>
        <v>25</v>
      </c>
      <c r="I1762" s="9">
        <v>4</v>
      </c>
      <c r="J1762" s="30">
        <v>17128.43</v>
      </c>
      <c r="K1762" s="9" t="s">
        <v>11</v>
      </c>
      <c r="L1762" s="9" t="s">
        <v>12</v>
      </c>
      <c r="M1762" s="9" t="s">
        <v>167</v>
      </c>
      <c r="N1762" s="11" t="str">
        <f t="shared" si="139"/>
        <v>R1016</v>
      </c>
    </row>
    <row r="1763" spans="1:14" x14ac:dyDescent="0.3">
      <c r="A1763" s="9" t="s">
        <v>1793</v>
      </c>
      <c r="B1763" s="9">
        <v>1965</v>
      </c>
      <c r="C1763" s="13">
        <f t="shared" si="135"/>
        <v>1965</v>
      </c>
      <c r="D1763" s="9" t="s">
        <v>20</v>
      </c>
      <c r="E1763" s="11" t="str">
        <f t="shared" si="136"/>
        <v>Sep</v>
      </c>
      <c r="F1763" s="9">
        <v>16</v>
      </c>
      <c r="G1763" s="14">
        <f t="shared" si="137"/>
        <v>24001</v>
      </c>
      <c r="H1763" s="11">
        <f t="shared" si="138"/>
        <v>57</v>
      </c>
      <c r="I1763" s="9">
        <v>0</v>
      </c>
      <c r="J1763" s="30">
        <v>17172.27</v>
      </c>
      <c r="K1763" s="9" t="s">
        <v>11</v>
      </c>
      <c r="L1763" s="9" t="s">
        <v>11</v>
      </c>
      <c r="M1763" s="9" t="s">
        <v>534</v>
      </c>
      <c r="N1763" s="11" t="str">
        <f t="shared" si="139"/>
        <v>R1026</v>
      </c>
    </row>
    <row r="1764" spans="1:14" x14ac:dyDescent="0.3">
      <c r="A1764" s="9" t="s">
        <v>1794</v>
      </c>
      <c r="B1764" s="9">
        <v>1964</v>
      </c>
      <c r="C1764" s="13">
        <f t="shared" si="135"/>
        <v>1964</v>
      </c>
      <c r="D1764" s="9" t="s">
        <v>18</v>
      </c>
      <c r="E1764" s="11" t="str">
        <f t="shared" si="136"/>
        <v>Jun</v>
      </c>
      <c r="F1764" s="9">
        <v>7</v>
      </c>
      <c r="G1764" s="14">
        <f t="shared" si="137"/>
        <v>23535</v>
      </c>
      <c r="H1764" s="11">
        <f t="shared" si="138"/>
        <v>59</v>
      </c>
      <c r="I1764" s="9">
        <v>0</v>
      </c>
      <c r="J1764" s="30">
        <v>17174.52</v>
      </c>
      <c r="K1764" s="9" t="s">
        <v>11</v>
      </c>
      <c r="L1764" s="9" t="s">
        <v>11</v>
      </c>
      <c r="M1764" s="9" t="s">
        <v>23</v>
      </c>
      <c r="N1764" s="11" t="str">
        <f t="shared" si="139"/>
        <v>R1012</v>
      </c>
    </row>
    <row r="1765" spans="1:14" x14ac:dyDescent="0.3">
      <c r="A1765" s="9" t="s">
        <v>1795</v>
      </c>
      <c r="B1765" s="9">
        <v>2004</v>
      </c>
      <c r="C1765" s="13">
        <f t="shared" si="135"/>
        <v>2004</v>
      </c>
      <c r="D1765" s="9" t="s">
        <v>34</v>
      </c>
      <c r="E1765" s="11" t="str">
        <f t="shared" si="136"/>
        <v>Aug</v>
      </c>
      <c r="F1765" s="9">
        <v>18</v>
      </c>
      <c r="G1765" s="14">
        <f t="shared" si="137"/>
        <v>38217</v>
      </c>
      <c r="H1765" s="11">
        <f t="shared" si="138"/>
        <v>18</v>
      </c>
      <c r="I1765" s="9">
        <v>1</v>
      </c>
      <c r="J1765" s="30">
        <v>17178.68</v>
      </c>
      <c r="K1765" s="9" t="s">
        <v>11</v>
      </c>
      <c r="L1765" s="9" t="s">
        <v>11</v>
      </c>
      <c r="M1765" s="9" t="s">
        <v>165</v>
      </c>
      <c r="N1765" s="11" t="str">
        <f t="shared" si="139"/>
        <v>R1019</v>
      </c>
    </row>
    <row r="1766" spans="1:14" x14ac:dyDescent="0.3">
      <c r="A1766" s="9" t="s">
        <v>1796</v>
      </c>
      <c r="B1766" s="9">
        <v>1982</v>
      </c>
      <c r="C1766" s="13">
        <f t="shared" si="135"/>
        <v>1982</v>
      </c>
      <c r="D1766" s="9" t="s">
        <v>36</v>
      </c>
      <c r="E1766" s="11" t="str">
        <f t="shared" si="136"/>
        <v>Oct</v>
      </c>
      <c r="F1766" s="9">
        <v>22</v>
      </c>
      <c r="G1766" s="14">
        <f t="shared" si="137"/>
        <v>30246</v>
      </c>
      <c r="H1766" s="11">
        <f t="shared" si="138"/>
        <v>40</v>
      </c>
      <c r="I1766" s="9">
        <v>1</v>
      </c>
      <c r="J1766" s="30">
        <v>17179.52</v>
      </c>
      <c r="K1766" s="9" t="s">
        <v>11</v>
      </c>
      <c r="L1766" s="9" t="s">
        <v>16</v>
      </c>
      <c r="M1766" s="9" t="s">
        <v>13</v>
      </c>
      <c r="N1766" s="11" t="str">
        <f t="shared" si="139"/>
        <v>R1013</v>
      </c>
    </row>
    <row r="1767" spans="1:14" x14ac:dyDescent="0.3">
      <c r="A1767" s="9" t="s">
        <v>1797</v>
      </c>
      <c r="B1767" s="9">
        <v>1975</v>
      </c>
      <c r="C1767" s="13">
        <f t="shared" si="135"/>
        <v>1975</v>
      </c>
      <c r="D1767" s="9" t="s">
        <v>34</v>
      </c>
      <c r="E1767" s="11" t="str">
        <f t="shared" si="136"/>
        <v>Aug</v>
      </c>
      <c r="F1767" s="9">
        <v>25</v>
      </c>
      <c r="G1767" s="14">
        <f t="shared" si="137"/>
        <v>27631</v>
      </c>
      <c r="H1767" s="11">
        <f t="shared" si="138"/>
        <v>47</v>
      </c>
      <c r="I1767" s="9">
        <v>1</v>
      </c>
      <c r="J1767" s="30">
        <v>17253.43</v>
      </c>
      <c r="K1767" s="9" t="s">
        <v>11</v>
      </c>
      <c r="L1767" s="9" t="s">
        <v>12</v>
      </c>
      <c r="M1767" s="9" t="s">
        <v>534</v>
      </c>
      <c r="N1767" s="11" t="str">
        <f t="shared" si="139"/>
        <v>R1026</v>
      </c>
    </row>
    <row r="1768" spans="1:14" x14ac:dyDescent="0.3">
      <c r="A1768" s="9" t="s">
        <v>1798</v>
      </c>
      <c r="B1768" s="9">
        <v>1963</v>
      </c>
      <c r="C1768" s="13">
        <f t="shared" si="135"/>
        <v>1963</v>
      </c>
      <c r="D1768" s="9" t="s">
        <v>10</v>
      </c>
      <c r="E1768" s="11" t="str">
        <f t="shared" si="136"/>
        <v>Jul</v>
      </c>
      <c r="F1768" s="9">
        <v>12</v>
      </c>
      <c r="G1768" s="14">
        <f t="shared" si="137"/>
        <v>23204</v>
      </c>
      <c r="H1768" s="11">
        <f t="shared" si="138"/>
        <v>59</v>
      </c>
      <c r="I1768" s="9">
        <v>0</v>
      </c>
      <c r="J1768" s="30">
        <v>17337.580000000002</v>
      </c>
      <c r="K1768" s="9" t="s">
        <v>11</v>
      </c>
      <c r="L1768" s="9" t="s">
        <v>12</v>
      </c>
      <c r="M1768" s="9" t="s">
        <v>248</v>
      </c>
      <c r="N1768" s="11" t="str">
        <f t="shared" si="139"/>
        <v>R1023</v>
      </c>
    </row>
    <row r="1769" spans="1:14" x14ac:dyDescent="0.3">
      <c r="A1769" s="9" t="s">
        <v>1799</v>
      </c>
      <c r="B1769" s="9">
        <v>2003</v>
      </c>
      <c r="C1769" s="13">
        <f t="shared" si="135"/>
        <v>2003</v>
      </c>
      <c r="D1769" s="9" t="s">
        <v>15</v>
      </c>
      <c r="E1769" s="11" t="str">
        <f t="shared" si="136"/>
        <v>Nov</v>
      </c>
      <c r="F1769" s="9">
        <v>1</v>
      </c>
      <c r="G1769" s="14">
        <f t="shared" si="137"/>
        <v>37926</v>
      </c>
      <c r="H1769" s="11">
        <f t="shared" si="138"/>
        <v>19</v>
      </c>
      <c r="I1769" s="9">
        <v>0</v>
      </c>
      <c r="J1769" s="30">
        <v>17352.68</v>
      </c>
      <c r="K1769" s="9" t="s">
        <v>11</v>
      </c>
      <c r="L1769" s="9" t="s">
        <v>12</v>
      </c>
      <c r="M1769" s="9" t="s">
        <v>23</v>
      </c>
      <c r="N1769" s="11" t="str">
        <f t="shared" si="139"/>
        <v>R1012</v>
      </c>
    </row>
    <row r="1770" spans="1:14" x14ac:dyDescent="0.3">
      <c r="A1770" s="9" t="s">
        <v>1800</v>
      </c>
      <c r="B1770" s="9">
        <v>1992</v>
      </c>
      <c r="C1770" s="13">
        <f t="shared" si="135"/>
        <v>1992</v>
      </c>
      <c r="D1770" s="9" t="s">
        <v>36</v>
      </c>
      <c r="E1770" s="11" t="str">
        <f t="shared" si="136"/>
        <v>Oct</v>
      </c>
      <c r="F1770" s="9">
        <v>18</v>
      </c>
      <c r="G1770" s="14">
        <f t="shared" si="137"/>
        <v>33895</v>
      </c>
      <c r="H1770" s="11">
        <f t="shared" si="138"/>
        <v>30</v>
      </c>
      <c r="I1770" s="9">
        <v>2</v>
      </c>
      <c r="J1770" s="30">
        <v>17361.77</v>
      </c>
      <c r="K1770" s="9" t="s">
        <v>11</v>
      </c>
      <c r="L1770" s="9" t="s">
        <v>16</v>
      </c>
      <c r="M1770" s="9" t="s">
        <v>23</v>
      </c>
      <c r="N1770" s="11" t="str">
        <f t="shared" si="139"/>
        <v>R1012</v>
      </c>
    </row>
    <row r="1771" spans="1:14" x14ac:dyDescent="0.3">
      <c r="A1771" s="9" t="s">
        <v>1801</v>
      </c>
      <c r="B1771" s="9">
        <v>2003</v>
      </c>
      <c r="C1771" s="13">
        <f t="shared" si="135"/>
        <v>2003</v>
      </c>
      <c r="D1771" s="9" t="s">
        <v>15</v>
      </c>
      <c r="E1771" s="11" t="str">
        <f t="shared" si="136"/>
        <v>Nov</v>
      </c>
      <c r="F1771" s="9">
        <v>2</v>
      </c>
      <c r="G1771" s="14">
        <f t="shared" si="137"/>
        <v>37927</v>
      </c>
      <c r="H1771" s="11">
        <f t="shared" si="138"/>
        <v>19</v>
      </c>
      <c r="I1771" s="9">
        <v>0</v>
      </c>
      <c r="J1771" s="30">
        <v>17468.98</v>
      </c>
      <c r="K1771" s="9" t="s">
        <v>11</v>
      </c>
      <c r="L1771" s="9" t="s">
        <v>16</v>
      </c>
      <c r="M1771" s="9" t="s">
        <v>23</v>
      </c>
      <c r="N1771" s="11" t="str">
        <f t="shared" si="139"/>
        <v>R1012</v>
      </c>
    </row>
    <row r="1772" spans="1:14" x14ac:dyDescent="0.3">
      <c r="A1772" s="9" t="s">
        <v>1802</v>
      </c>
      <c r="B1772" s="9">
        <v>1971</v>
      </c>
      <c r="C1772" s="13">
        <f t="shared" si="135"/>
        <v>1971</v>
      </c>
      <c r="D1772" s="9" t="s">
        <v>18</v>
      </c>
      <c r="E1772" s="11" t="str">
        <f t="shared" si="136"/>
        <v>Jun</v>
      </c>
      <c r="F1772" s="9">
        <v>8</v>
      </c>
      <c r="G1772" s="14">
        <f t="shared" si="137"/>
        <v>26092</v>
      </c>
      <c r="H1772" s="11">
        <f t="shared" si="138"/>
        <v>52</v>
      </c>
      <c r="I1772" s="9">
        <v>0</v>
      </c>
      <c r="J1772" s="30">
        <v>17479.53</v>
      </c>
      <c r="K1772" s="9" t="s">
        <v>16</v>
      </c>
      <c r="L1772" s="9" t="s">
        <v>16</v>
      </c>
      <c r="M1772" s="9" t="s">
        <v>23</v>
      </c>
      <c r="N1772" s="11" t="str">
        <f t="shared" si="139"/>
        <v>R1012</v>
      </c>
    </row>
    <row r="1773" spans="1:14" x14ac:dyDescent="0.3">
      <c r="A1773" s="9" t="s">
        <v>1803</v>
      </c>
      <c r="B1773" s="9">
        <v>1990</v>
      </c>
      <c r="C1773" s="13">
        <f t="shared" si="135"/>
        <v>1990</v>
      </c>
      <c r="D1773" s="9" t="s">
        <v>30</v>
      </c>
      <c r="E1773" s="11" t="str">
        <f t="shared" si="136"/>
        <v>Dec</v>
      </c>
      <c r="F1773" s="9">
        <v>29</v>
      </c>
      <c r="G1773" s="14">
        <f t="shared" si="137"/>
        <v>33236</v>
      </c>
      <c r="H1773" s="11">
        <f t="shared" si="138"/>
        <v>32</v>
      </c>
      <c r="I1773" s="9">
        <v>0</v>
      </c>
      <c r="J1773" s="30">
        <v>17496.310000000001</v>
      </c>
      <c r="K1773" s="9" t="s">
        <v>16</v>
      </c>
      <c r="L1773" s="9" t="s">
        <v>11</v>
      </c>
      <c r="M1773" s="9" t="s">
        <v>41</v>
      </c>
      <c r="N1773" s="11" t="str">
        <f t="shared" si="139"/>
        <v>R1011</v>
      </c>
    </row>
    <row r="1774" spans="1:14" x14ac:dyDescent="0.3">
      <c r="A1774" s="9" t="s">
        <v>1804</v>
      </c>
      <c r="B1774" s="9">
        <v>1965</v>
      </c>
      <c r="C1774" s="13">
        <f t="shared" si="135"/>
        <v>1965</v>
      </c>
      <c r="D1774" s="9" t="s">
        <v>18</v>
      </c>
      <c r="E1774" s="11" t="str">
        <f t="shared" si="136"/>
        <v>Jun</v>
      </c>
      <c r="F1774" s="9">
        <v>16</v>
      </c>
      <c r="G1774" s="14">
        <f t="shared" si="137"/>
        <v>23909</v>
      </c>
      <c r="H1774" s="11">
        <f t="shared" si="138"/>
        <v>57</v>
      </c>
      <c r="I1774" s="9">
        <v>0</v>
      </c>
      <c r="J1774" s="30">
        <v>17505.650000000001</v>
      </c>
      <c r="K1774" s="9" t="s">
        <v>16</v>
      </c>
      <c r="L1774" s="9" t="s">
        <v>11</v>
      </c>
      <c r="M1774" s="9" t="s">
        <v>248</v>
      </c>
      <c r="N1774" s="11" t="str">
        <f t="shared" si="139"/>
        <v>R1023</v>
      </c>
    </row>
    <row r="1775" spans="1:14" x14ac:dyDescent="0.3">
      <c r="A1775" s="9" t="s">
        <v>1805</v>
      </c>
      <c r="B1775" s="9">
        <v>1968</v>
      </c>
      <c r="C1775" s="13">
        <f t="shared" si="135"/>
        <v>1968</v>
      </c>
      <c r="D1775" s="9" t="s">
        <v>10</v>
      </c>
      <c r="E1775" s="11" t="str">
        <f t="shared" si="136"/>
        <v>Jul</v>
      </c>
      <c r="F1775" s="9">
        <v>12</v>
      </c>
      <c r="G1775" s="14">
        <f t="shared" si="137"/>
        <v>25031</v>
      </c>
      <c r="H1775" s="11">
        <f t="shared" si="138"/>
        <v>54</v>
      </c>
      <c r="I1775" s="9">
        <v>0</v>
      </c>
      <c r="J1775" s="30">
        <v>17507.47</v>
      </c>
      <c r="K1775" s="9" t="s">
        <v>16</v>
      </c>
      <c r="L1775" s="9" t="s">
        <v>16</v>
      </c>
      <c r="M1775" s="9" t="s">
        <v>534</v>
      </c>
      <c r="N1775" s="11" t="str">
        <f t="shared" si="139"/>
        <v>R1026</v>
      </c>
    </row>
    <row r="1776" spans="1:14" x14ac:dyDescent="0.3">
      <c r="A1776" s="9" t="s">
        <v>1806</v>
      </c>
      <c r="B1776" s="9">
        <v>1963</v>
      </c>
      <c r="C1776" s="13">
        <f t="shared" si="135"/>
        <v>1963</v>
      </c>
      <c r="D1776" s="9" t="s">
        <v>15</v>
      </c>
      <c r="E1776" s="11" t="str">
        <f t="shared" si="136"/>
        <v>Nov</v>
      </c>
      <c r="F1776" s="9">
        <v>16</v>
      </c>
      <c r="G1776" s="14">
        <f t="shared" si="137"/>
        <v>23331</v>
      </c>
      <c r="H1776" s="11">
        <f t="shared" si="138"/>
        <v>59</v>
      </c>
      <c r="I1776" s="9">
        <v>0</v>
      </c>
      <c r="J1776" s="30">
        <v>17556.88</v>
      </c>
      <c r="K1776" s="9" t="s">
        <v>16</v>
      </c>
      <c r="L1776" s="9" t="s">
        <v>11</v>
      </c>
      <c r="M1776" s="9" t="s">
        <v>23</v>
      </c>
      <c r="N1776" s="11" t="str">
        <f t="shared" si="139"/>
        <v>R1012</v>
      </c>
    </row>
    <row r="1777" spans="1:14" x14ac:dyDescent="0.3">
      <c r="A1777" s="9" t="s">
        <v>1807</v>
      </c>
      <c r="B1777" s="9">
        <v>2002</v>
      </c>
      <c r="C1777" s="13">
        <f t="shared" si="135"/>
        <v>2002</v>
      </c>
      <c r="D1777" s="9" t="s">
        <v>34</v>
      </c>
      <c r="E1777" s="11" t="str">
        <f t="shared" si="136"/>
        <v>Aug</v>
      </c>
      <c r="F1777" s="9">
        <v>25</v>
      </c>
      <c r="G1777" s="14">
        <f t="shared" si="137"/>
        <v>37493</v>
      </c>
      <c r="H1777" s="11">
        <f t="shared" si="138"/>
        <v>20</v>
      </c>
      <c r="I1777" s="9">
        <v>1</v>
      </c>
      <c r="J1777" s="30">
        <v>17560.38</v>
      </c>
      <c r="K1777" s="9" t="s">
        <v>16</v>
      </c>
      <c r="L1777" s="9" t="s">
        <v>16</v>
      </c>
      <c r="M1777" s="9" t="s">
        <v>23</v>
      </c>
      <c r="N1777" s="11" t="str">
        <f t="shared" si="139"/>
        <v>R1012</v>
      </c>
    </row>
    <row r="1778" spans="1:14" x14ac:dyDescent="0.3">
      <c r="A1778" s="9" t="s">
        <v>1808</v>
      </c>
      <c r="B1778" s="9">
        <v>1970</v>
      </c>
      <c r="C1778" s="13">
        <f t="shared" si="135"/>
        <v>1970</v>
      </c>
      <c r="D1778" s="9" t="s">
        <v>10</v>
      </c>
      <c r="E1778" s="11" t="str">
        <f t="shared" si="136"/>
        <v>Jul</v>
      </c>
      <c r="F1778" s="9">
        <v>26</v>
      </c>
      <c r="G1778" s="14">
        <f t="shared" si="137"/>
        <v>25775</v>
      </c>
      <c r="H1778" s="11">
        <f t="shared" si="138"/>
        <v>52</v>
      </c>
      <c r="I1778" s="9">
        <v>0</v>
      </c>
      <c r="J1778" s="30">
        <v>17584.72</v>
      </c>
      <c r="K1778" s="9" t="s">
        <v>16</v>
      </c>
      <c r="L1778" s="9" t="s">
        <v>12</v>
      </c>
      <c r="M1778" s="9" t="s">
        <v>23</v>
      </c>
      <c r="N1778" s="11" t="str">
        <f t="shared" si="139"/>
        <v>R1012</v>
      </c>
    </row>
    <row r="1779" spans="1:14" x14ac:dyDescent="0.3">
      <c r="A1779" s="9" t="s">
        <v>1809</v>
      </c>
      <c r="B1779" s="9">
        <v>1990</v>
      </c>
      <c r="C1779" s="13">
        <f t="shared" si="135"/>
        <v>1990</v>
      </c>
      <c r="D1779" s="9" t="s">
        <v>36</v>
      </c>
      <c r="E1779" s="11" t="str">
        <f t="shared" si="136"/>
        <v>Oct</v>
      </c>
      <c r="F1779" s="9">
        <v>25</v>
      </c>
      <c r="G1779" s="14">
        <f t="shared" si="137"/>
        <v>33171</v>
      </c>
      <c r="H1779" s="11">
        <f t="shared" si="138"/>
        <v>32</v>
      </c>
      <c r="I1779" s="9">
        <v>1</v>
      </c>
      <c r="J1779" s="30">
        <v>17626.240000000002</v>
      </c>
      <c r="K1779" s="9" t="s">
        <v>16</v>
      </c>
      <c r="L1779" s="9" t="s">
        <v>12</v>
      </c>
      <c r="M1779" s="9" t="s">
        <v>13</v>
      </c>
      <c r="N1779" s="11" t="str">
        <f t="shared" si="139"/>
        <v>R1013</v>
      </c>
    </row>
    <row r="1780" spans="1:14" x14ac:dyDescent="0.3">
      <c r="A1780" s="9" t="s">
        <v>1810</v>
      </c>
      <c r="B1780" s="9">
        <v>1994</v>
      </c>
      <c r="C1780" s="13">
        <f t="shared" si="135"/>
        <v>1994</v>
      </c>
      <c r="D1780" s="9" t="s">
        <v>10</v>
      </c>
      <c r="E1780" s="11" t="str">
        <f t="shared" si="136"/>
        <v>Jul</v>
      </c>
      <c r="F1780" s="9">
        <v>1</v>
      </c>
      <c r="G1780" s="14">
        <f t="shared" si="137"/>
        <v>34516</v>
      </c>
      <c r="H1780" s="11">
        <f t="shared" si="138"/>
        <v>28</v>
      </c>
      <c r="I1780" s="9">
        <v>3</v>
      </c>
      <c r="J1780" s="30">
        <v>17663.14</v>
      </c>
      <c r="K1780" s="9" t="s">
        <v>16</v>
      </c>
      <c r="L1780" s="9" t="s">
        <v>12</v>
      </c>
      <c r="M1780" s="9" t="s">
        <v>13</v>
      </c>
      <c r="N1780" s="11" t="str">
        <f t="shared" si="139"/>
        <v>R1013</v>
      </c>
    </row>
    <row r="1781" spans="1:14" x14ac:dyDescent="0.3">
      <c r="A1781" s="9" t="s">
        <v>1811</v>
      </c>
      <c r="B1781" s="9">
        <v>2003</v>
      </c>
      <c r="C1781" s="13">
        <f t="shared" si="135"/>
        <v>2003</v>
      </c>
      <c r="D1781" s="9" t="s">
        <v>10</v>
      </c>
      <c r="E1781" s="11" t="str">
        <f t="shared" si="136"/>
        <v>Jul</v>
      </c>
      <c r="F1781" s="9">
        <v>14</v>
      </c>
      <c r="G1781" s="14">
        <f t="shared" si="137"/>
        <v>37816</v>
      </c>
      <c r="H1781" s="11">
        <f t="shared" si="138"/>
        <v>19</v>
      </c>
      <c r="I1781" s="9">
        <v>0</v>
      </c>
      <c r="J1781" s="30">
        <v>17748.509999999998</v>
      </c>
      <c r="K1781" s="9" t="s">
        <v>16</v>
      </c>
      <c r="L1781" s="9" t="s">
        <v>16</v>
      </c>
      <c r="M1781" s="9" t="s">
        <v>23</v>
      </c>
      <c r="N1781" s="11" t="str">
        <f t="shared" si="139"/>
        <v>R1012</v>
      </c>
    </row>
    <row r="1782" spans="1:14" x14ac:dyDescent="0.3">
      <c r="A1782" s="9" t="s">
        <v>1812</v>
      </c>
      <c r="B1782" s="9">
        <v>1966</v>
      </c>
      <c r="C1782" s="13">
        <f t="shared" si="135"/>
        <v>1966</v>
      </c>
      <c r="D1782" s="9" t="s">
        <v>18</v>
      </c>
      <c r="E1782" s="11" t="str">
        <f t="shared" si="136"/>
        <v>Jun</v>
      </c>
      <c r="F1782" s="9">
        <v>21</v>
      </c>
      <c r="G1782" s="14">
        <f t="shared" si="137"/>
        <v>24279</v>
      </c>
      <c r="H1782" s="11">
        <f t="shared" si="138"/>
        <v>56</v>
      </c>
      <c r="I1782" s="9">
        <v>0</v>
      </c>
      <c r="J1782" s="30">
        <v>17777.73</v>
      </c>
      <c r="K1782" s="9" t="s">
        <v>16</v>
      </c>
      <c r="L1782" s="9" t="s">
        <v>12</v>
      </c>
      <c r="M1782" s="9" t="s">
        <v>23</v>
      </c>
      <c r="N1782" s="11" t="str">
        <f t="shared" si="139"/>
        <v>R1012</v>
      </c>
    </row>
    <row r="1783" spans="1:14" x14ac:dyDescent="0.3">
      <c r="A1783" s="9" t="s">
        <v>1813</v>
      </c>
      <c r="B1783" s="9">
        <v>1979</v>
      </c>
      <c r="C1783" s="13">
        <f t="shared" si="135"/>
        <v>1979</v>
      </c>
      <c r="D1783" s="9" t="s">
        <v>36</v>
      </c>
      <c r="E1783" s="11" t="str">
        <f t="shared" si="136"/>
        <v>Oct</v>
      </c>
      <c r="F1783" s="9">
        <v>10</v>
      </c>
      <c r="G1783" s="14">
        <f t="shared" si="137"/>
        <v>29138</v>
      </c>
      <c r="H1783" s="11">
        <f t="shared" si="138"/>
        <v>43</v>
      </c>
      <c r="I1783" s="9">
        <v>2</v>
      </c>
      <c r="J1783" s="30">
        <v>17779.939999999999</v>
      </c>
      <c r="K1783" s="9" t="s">
        <v>16</v>
      </c>
      <c r="L1783" s="9" t="s">
        <v>11</v>
      </c>
      <c r="M1783" s="9" t="s">
        <v>23</v>
      </c>
      <c r="N1783" s="11" t="str">
        <f t="shared" si="139"/>
        <v>R1012</v>
      </c>
    </row>
    <row r="1784" spans="1:14" x14ac:dyDescent="0.3">
      <c r="A1784" s="9" t="s">
        <v>1814</v>
      </c>
      <c r="B1784" s="9">
        <v>1963</v>
      </c>
      <c r="C1784" s="13">
        <f t="shared" si="135"/>
        <v>1963</v>
      </c>
      <c r="D1784" s="9" t="s">
        <v>30</v>
      </c>
      <c r="E1784" s="11" t="str">
        <f t="shared" si="136"/>
        <v>Dec</v>
      </c>
      <c r="F1784" s="9">
        <v>8</v>
      </c>
      <c r="G1784" s="14">
        <f t="shared" si="137"/>
        <v>23353</v>
      </c>
      <c r="H1784" s="11">
        <f t="shared" si="138"/>
        <v>59</v>
      </c>
      <c r="I1784" s="9">
        <v>0</v>
      </c>
      <c r="J1784" s="30">
        <v>17832.599999999999</v>
      </c>
      <c r="K1784" s="9" t="s">
        <v>16</v>
      </c>
      <c r="L1784" s="9" t="s">
        <v>11</v>
      </c>
      <c r="M1784" s="9" t="s">
        <v>23</v>
      </c>
      <c r="N1784" s="11" t="str">
        <f t="shared" si="139"/>
        <v>R1012</v>
      </c>
    </row>
    <row r="1785" spans="1:14" x14ac:dyDescent="0.3">
      <c r="A1785" s="9" t="s">
        <v>1815</v>
      </c>
      <c r="B1785" s="9">
        <v>1976</v>
      </c>
      <c r="C1785" s="13">
        <f t="shared" si="135"/>
        <v>1976</v>
      </c>
      <c r="D1785" s="9" t="s">
        <v>30</v>
      </c>
      <c r="E1785" s="11" t="str">
        <f t="shared" si="136"/>
        <v>Dec</v>
      </c>
      <c r="F1785" s="9">
        <v>12</v>
      </c>
      <c r="G1785" s="14">
        <f t="shared" si="137"/>
        <v>28106</v>
      </c>
      <c r="H1785" s="11">
        <f t="shared" si="138"/>
        <v>46</v>
      </c>
      <c r="I1785" s="9">
        <v>2</v>
      </c>
      <c r="J1785" s="30">
        <v>17862.919999999998</v>
      </c>
      <c r="K1785" s="9" t="s">
        <v>16</v>
      </c>
      <c r="L1785" s="9" t="s">
        <v>11</v>
      </c>
      <c r="M1785" s="9" t="s">
        <v>23</v>
      </c>
      <c r="N1785" s="11" t="str">
        <f t="shared" si="139"/>
        <v>R1012</v>
      </c>
    </row>
    <row r="1786" spans="1:14" x14ac:dyDescent="0.3">
      <c r="A1786" s="9" t="s">
        <v>1816</v>
      </c>
      <c r="B1786" s="9">
        <v>1997</v>
      </c>
      <c r="C1786" s="13">
        <f t="shared" si="135"/>
        <v>1997</v>
      </c>
      <c r="D1786" s="9" t="s">
        <v>34</v>
      </c>
      <c r="E1786" s="11" t="str">
        <f t="shared" si="136"/>
        <v>Aug</v>
      </c>
      <c r="F1786" s="9">
        <v>26</v>
      </c>
      <c r="G1786" s="14">
        <f t="shared" si="137"/>
        <v>35668</v>
      </c>
      <c r="H1786" s="11">
        <f t="shared" si="138"/>
        <v>25</v>
      </c>
      <c r="I1786" s="9">
        <v>0</v>
      </c>
      <c r="J1786" s="30">
        <v>17878.900000000001</v>
      </c>
      <c r="K1786" s="9" t="s">
        <v>16</v>
      </c>
      <c r="L1786" s="9" t="s">
        <v>11</v>
      </c>
      <c r="M1786" s="9" t="s">
        <v>246</v>
      </c>
      <c r="N1786" s="11" t="str">
        <f t="shared" si="139"/>
        <v>R1024</v>
      </c>
    </row>
    <row r="1787" spans="1:14" x14ac:dyDescent="0.3">
      <c r="A1787" s="9" t="s">
        <v>1817</v>
      </c>
      <c r="B1787" s="9">
        <v>1979</v>
      </c>
      <c r="C1787" s="13">
        <f t="shared" si="135"/>
        <v>1979</v>
      </c>
      <c r="D1787" s="9" t="s">
        <v>15</v>
      </c>
      <c r="E1787" s="11" t="str">
        <f t="shared" si="136"/>
        <v>Nov</v>
      </c>
      <c r="F1787" s="9">
        <v>12</v>
      </c>
      <c r="G1787" s="14">
        <f t="shared" si="137"/>
        <v>29171</v>
      </c>
      <c r="H1787" s="11">
        <f t="shared" si="138"/>
        <v>43</v>
      </c>
      <c r="I1787" s="9">
        <v>2</v>
      </c>
      <c r="J1787" s="30">
        <v>17882.669999999998</v>
      </c>
      <c r="K1787" s="9" t="s">
        <v>16</v>
      </c>
      <c r="L1787" s="9" t="s">
        <v>12</v>
      </c>
      <c r="M1787" s="9" t="s">
        <v>23</v>
      </c>
      <c r="N1787" s="11" t="str">
        <f t="shared" si="139"/>
        <v>R1012</v>
      </c>
    </row>
    <row r="1788" spans="1:14" x14ac:dyDescent="0.3">
      <c r="A1788" s="9" t="s">
        <v>1818</v>
      </c>
      <c r="B1788" s="9">
        <v>1989</v>
      </c>
      <c r="C1788" s="13">
        <f t="shared" si="135"/>
        <v>1989</v>
      </c>
      <c r="D1788" s="9" t="s">
        <v>30</v>
      </c>
      <c r="E1788" s="11" t="str">
        <f t="shared" si="136"/>
        <v>Dec</v>
      </c>
      <c r="F1788" s="9">
        <v>4</v>
      </c>
      <c r="G1788" s="14">
        <f t="shared" si="137"/>
        <v>32846</v>
      </c>
      <c r="H1788" s="11">
        <f t="shared" si="138"/>
        <v>33</v>
      </c>
      <c r="I1788" s="9">
        <v>0</v>
      </c>
      <c r="J1788" s="30">
        <v>17904.53</v>
      </c>
      <c r="K1788" s="9" t="s">
        <v>16</v>
      </c>
      <c r="L1788" s="9" t="s">
        <v>11</v>
      </c>
      <c r="M1788" s="9" t="s">
        <v>355</v>
      </c>
      <c r="N1788" s="11" t="str">
        <f t="shared" si="139"/>
        <v>R1017</v>
      </c>
    </row>
    <row r="1789" spans="1:14" x14ac:dyDescent="0.3">
      <c r="A1789" s="9" t="s">
        <v>1819</v>
      </c>
      <c r="B1789" s="9">
        <v>1977</v>
      </c>
      <c r="C1789" s="13">
        <f t="shared" si="135"/>
        <v>1977</v>
      </c>
      <c r="D1789" s="9" t="s">
        <v>36</v>
      </c>
      <c r="E1789" s="11" t="str">
        <f t="shared" si="136"/>
        <v>Oct</v>
      </c>
      <c r="F1789" s="9">
        <v>17</v>
      </c>
      <c r="G1789" s="14">
        <f t="shared" si="137"/>
        <v>28415</v>
      </c>
      <c r="H1789" s="11">
        <f t="shared" si="138"/>
        <v>45</v>
      </c>
      <c r="I1789" s="9">
        <v>0</v>
      </c>
      <c r="J1789" s="30">
        <v>17929.3</v>
      </c>
      <c r="K1789" s="9" t="s">
        <v>16</v>
      </c>
      <c r="L1789" s="9" t="s">
        <v>11</v>
      </c>
      <c r="M1789" s="9" t="s">
        <v>13</v>
      </c>
      <c r="N1789" s="11" t="str">
        <f t="shared" si="139"/>
        <v>R1013</v>
      </c>
    </row>
    <row r="1790" spans="1:14" x14ac:dyDescent="0.3">
      <c r="A1790" s="9" t="s">
        <v>1820</v>
      </c>
      <c r="B1790" s="9">
        <v>2001</v>
      </c>
      <c r="C1790" s="13">
        <f t="shared" si="135"/>
        <v>2001</v>
      </c>
      <c r="D1790" s="9" t="s">
        <v>20</v>
      </c>
      <c r="E1790" s="11" t="str">
        <f t="shared" si="136"/>
        <v>Sep</v>
      </c>
      <c r="F1790" s="9">
        <v>28</v>
      </c>
      <c r="G1790" s="14">
        <f t="shared" si="137"/>
        <v>37162</v>
      </c>
      <c r="H1790" s="11">
        <f t="shared" si="138"/>
        <v>21</v>
      </c>
      <c r="I1790" s="9">
        <v>4</v>
      </c>
      <c r="J1790" s="30">
        <v>17942.11</v>
      </c>
      <c r="K1790" s="9" t="s">
        <v>16</v>
      </c>
      <c r="L1790" s="9" t="s">
        <v>11</v>
      </c>
      <c r="M1790" s="9" t="s">
        <v>41</v>
      </c>
      <c r="N1790" s="11" t="str">
        <f t="shared" si="139"/>
        <v>R1011</v>
      </c>
    </row>
    <row r="1791" spans="1:14" x14ac:dyDescent="0.3">
      <c r="A1791" s="9" t="s">
        <v>1821</v>
      </c>
      <c r="B1791" s="9">
        <v>1975</v>
      </c>
      <c r="C1791" s="13">
        <f t="shared" si="135"/>
        <v>1975</v>
      </c>
      <c r="D1791" s="9" t="s">
        <v>18</v>
      </c>
      <c r="E1791" s="11" t="str">
        <f t="shared" si="136"/>
        <v>Jun</v>
      </c>
      <c r="F1791" s="9">
        <v>27</v>
      </c>
      <c r="G1791" s="14">
        <f t="shared" si="137"/>
        <v>27572</v>
      </c>
      <c r="H1791" s="11">
        <f t="shared" si="138"/>
        <v>47</v>
      </c>
      <c r="I1791" s="9">
        <v>1</v>
      </c>
      <c r="J1791" s="30">
        <v>18031.16</v>
      </c>
      <c r="K1791" s="9" t="s">
        <v>16</v>
      </c>
      <c r="L1791" s="9" t="s">
        <v>12</v>
      </c>
      <c r="M1791" s="9" t="s">
        <v>248</v>
      </c>
      <c r="N1791" s="11" t="str">
        <f t="shared" si="139"/>
        <v>R1023</v>
      </c>
    </row>
    <row r="1792" spans="1:14" x14ac:dyDescent="0.3">
      <c r="A1792" s="9" t="s">
        <v>1822</v>
      </c>
      <c r="B1792" s="9">
        <v>1965</v>
      </c>
      <c r="C1792" s="13">
        <f t="shared" si="135"/>
        <v>1965</v>
      </c>
      <c r="D1792" s="9" t="s">
        <v>36</v>
      </c>
      <c r="E1792" s="11" t="str">
        <f t="shared" si="136"/>
        <v>Oct</v>
      </c>
      <c r="F1792" s="9">
        <v>17</v>
      </c>
      <c r="G1792" s="14">
        <f t="shared" si="137"/>
        <v>24032</v>
      </c>
      <c r="H1792" s="11">
        <f t="shared" si="138"/>
        <v>57</v>
      </c>
      <c r="I1792" s="9">
        <v>0</v>
      </c>
      <c r="J1792" s="30">
        <v>18031.189999999999</v>
      </c>
      <c r="K1792" s="9" t="s">
        <v>16</v>
      </c>
      <c r="L1792" s="9" t="s">
        <v>11</v>
      </c>
      <c r="M1792" s="9" t="s">
        <v>23</v>
      </c>
      <c r="N1792" s="11" t="str">
        <f t="shared" si="139"/>
        <v>R1012</v>
      </c>
    </row>
    <row r="1793" spans="1:14" x14ac:dyDescent="0.3">
      <c r="A1793" s="9" t="s">
        <v>1823</v>
      </c>
      <c r="B1793" s="9">
        <v>1999</v>
      </c>
      <c r="C1793" s="13">
        <f t="shared" si="135"/>
        <v>1999</v>
      </c>
      <c r="D1793" s="9" t="s">
        <v>36</v>
      </c>
      <c r="E1793" s="11" t="str">
        <f t="shared" si="136"/>
        <v>Oct</v>
      </c>
      <c r="F1793" s="9">
        <v>24</v>
      </c>
      <c r="G1793" s="14">
        <f t="shared" si="137"/>
        <v>36457</v>
      </c>
      <c r="H1793" s="11">
        <f t="shared" si="138"/>
        <v>23</v>
      </c>
      <c r="I1793" s="9">
        <v>0</v>
      </c>
      <c r="J1793" s="30">
        <v>18033.97</v>
      </c>
      <c r="K1793" s="9" t="s">
        <v>16</v>
      </c>
      <c r="L1793" s="9" t="s">
        <v>16</v>
      </c>
      <c r="M1793" s="9" t="s">
        <v>23</v>
      </c>
      <c r="N1793" s="11" t="str">
        <f t="shared" si="139"/>
        <v>R1012</v>
      </c>
    </row>
    <row r="1794" spans="1:14" x14ac:dyDescent="0.3">
      <c r="A1794" s="9" t="s">
        <v>1824</v>
      </c>
      <c r="B1794" s="9">
        <v>1993</v>
      </c>
      <c r="C1794" s="13">
        <f t="shared" si="135"/>
        <v>1993</v>
      </c>
      <c r="D1794" s="9" t="s">
        <v>10</v>
      </c>
      <c r="E1794" s="11" t="str">
        <f t="shared" si="136"/>
        <v>Jul</v>
      </c>
      <c r="F1794" s="9">
        <v>12</v>
      </c>
      <c r="G1794" s="14">
        <f t="shared" si="137"/>
        <v>34162</v>
      </c>
      <c r="H1794" s="11">
        <f t="shared" si="138"/>
        <v>29</v>
      </c>
      <c r="I1794" s="9">
        <v>2</v>
      </c>
      <c r="J1794" s="30">
        <v>18157.88</v>
      </c>
      <c r="K1794" s="9" t="s">
        <v>16</v>
      </c>
      <c r="L1794" s="9" t="s">
        <v>16</v>
      </c>
      <c r="M1794" s="9" t="s">
        <v>23</v>
      </c>
      <c r="N1794" s="11" t="str">
        <f t="shared" si="139"/>
        <v>R1012</v>
      </c>
    </row>
    <row r="1795" spans="1:14" x14ac:dyDescent="0.3">
      <c r="A1795" s="9" t="s">
        <v>1825</v>
      </c>
      <c r="B1795" s="9">
        <v>1963</v>
      </c>
      <c r="C1795" s="13">
        <f t="shared" ref="C1795:C1858" si="140">ROUND(IF(ISBLANK(B1795),AVERAGE($B$2:$B$2344),B1795),0)</f>
        <v>1963</v>
      </c>
      <c r="D1795" s="9" t="s">
        <v>10</v>
      </c>
      <c r="E1795" s="11" t="str">
        <f t="shared" ref="E1795:E1858" si="141">IF(ISBLANK(D1795),"Sep",D1795)</f>
        <v>Jul</v>
      </c>
      <c r="F1795" s="9">
        <v>4</v>
      </c>
      <c r="G1795" s="14">
        <f t="shared" ref="G1795:G1858" si="142">DATEVALUE(F1795&amp;"-"&amp;E1795&amp;"-"&amp;C1795)</f>
        <v>23196</v>
      </c>
      <c r="H1795" s="11">
        <f t="shared" ref="H1795:H1858" si="143">DATEDIF(G1795,"08-06-2023","y")</f>
        <v>59</v>
      </c>
      <c r="I1795" s="9">
        <v>0</v>
      </c>
      <c r="J1795" s="30">
        <v>18208.34</v>
      </c>
      <c r="K1795" s="9" t="s">
        <v>16</v>
      </c>
      <c r="L1795" s="9" t="s">
        <v>11</v>
      </c>
      <c r="M1795" s="9" t="s">
        <v>534</v>
      </c>
      <c r="N1795" s="11" t="str">
        <f t="shared" ref="N1795:N1858" si="144">IF(ISBLANK(M1795),"Unknown",M1795)</f>
        <v>R1026</v>
      </c>
    </row>
    <row r="1796" spans="1:14" x14ac:dyDescent="0.3">
      <c r="A1796" s="9" t="s">
        <v>1826</v>
      </c>
      <c r="B1796" s="9">
        <v>1997</v>
      </c>
      <c r="C1796" s="13">
        <f t="shared" si="140"/>
        <v>1997</v>
      </c>
      <c r="D1796" s="9" t="s">
        <v>18</v>
      </c>
      <c r="E1796" s="11" t="str">
        <f t="shared" si="141"/>
        <v>Jun</v>
      </c>
      <c r="F1796" s="9">
        <v>15</v>
      </c>
      <c r="G1796" s="14">
        <f t="shared" si="142"/>
        <v>35596</v>
      </c>
      <c r="H1796" s="11">
        <f t="shared" si="143"/>
        <v>25</v>
      </c>
      <c r="I1796" s="9">
        <v>1</v>
      </c>
      <c r="J1796" s="30">
        <v>18218.16</v>
      </c>
      <c r="K1796" s="9" t="s">
        <v>16</v>
      </c>
      <c r="L1796" s="9" t="s">
        <v>16</v>
      </c>
      <c r="M1796" s="9" t="s">
        <v>13</v>
      </c>
      <c r="N1796" s="11" t="str">
        <f t="shared" si="144"/>
        <v>R1013</v>
      </c>
    </row>
    <row r="1797" spans="1:14" x14ac:dyDescent="0.3">
      <c r="A1797" s="9" t="s">
        <v>1827</v>
      </c>
      <c r="B1797" s="9">
        <v>2004</v>
      </c>
      <c r="C1797" s="13">
        <f t="shared" si="140"/>
        <v>2004</v>
      </c>
      <c r="D1797" s="9" t="s">
        <v>20</v>
      </c>
      <c r="E1797" s="11" t="str">
        <f t="shared" si="141"/>
        <v>Sep</v>
      </c>
      <c r="F1797" s="9">
        <v>10</v>
      </c>
      <c r="G1797" s="14">
        <f t="shared" si="142"/>
        <v>38240</v>
      </c>
      <c r="H1797" s="11">
        <f t="shared" si="143"/>
        <v>18</v>
      </c>
      <c r="I1797" s="9">
        <v>3</v>
      </c>
      <c r="J1797" s="30">
        <v>18223.45</v>
      </c>
      <c r="K1797" s="9" t="s">
        <v>16</v>
      </c>
      <c r="L1797" s="9" t="s">
        <v>12</v>
      </c>
      <c r="M1797" s="9" t="s">
        <v>13</v>
      </c>
      <c r="N1797" s="11" t="str">
        <f t="shared" si="144"/>
        <v>R1013</v>
      </c>
    </row>
    <row r="1798" spans="1:14" x14ac:dyDescent="0.3">
      <c r="A1798" s="9" t="s">
        <v>1828</v>
      </c>
      <c r="B1798" s="9">
        <v>1995</v>
      </c>
      <c r="C1798" s="13">
        <f t="shared" si="140"/>
        <v>1995</v>
      </c>
      <c r="D1798" s="9" t="s">
        <v>34</v>
      </c>
      <c r="E1798" s="11" t="str">
        <f t="shared" si="141"/>
        <v>Aug</v>
      </c>
      <c r="F1798" s="9">
        <v>3</v>
      </c>
      <c r="G1798" s="14">
        <f t="shared" si="142"/>
        <v>34914</v>
      </c>
      <c r="H1798" s="11">
        <f t="shared" si="143"/>
        <v>27</v>
      </c>
      <c r="I1798" s="9">
        <v>0</v>
      </c>
      <c r="J1798" s="30">
        <v>18246.5</v>
      </c>
      <c r="K1798" s="9" t="s">
        <v>16</v>
      </c>
      <c r="L1798" s="9" t="s">
        <v>16</v>
      </c>
      <c r="M1798" s="9" t="s">
        <v>13</v>
      </c>
      <c r="N1798" s="11" t="str">
        <f t="shared" si="144"/>
        <v>R1013</v>
      </c>
    </row>
    <row r="1799" spans="1:14" x14ac:dyDescent="0.3">
      <c r="A1799" s="9" t="s">
        <v>1829</v>
      </c>
      <c r="B1799" s="9">
        <v>1992</v>
      </c>
      <c r="C1799" s="13">
        <f t="shared" si="140"/>
        <v>1992</v>
      </c>
      <c r="D1799" s="9" t="s">
        <v>30</v>
      </c>
      <c r="E1799" s="11" t="str">
        <f t="shared" si="141"/>
        <v>Dec</v>
      </c>
      <c r="F1799" s="9">
        <v>25</v>
      </c>
      <c r="G1799" s="14">
        <f t="shared" si="142"/>
        <v>33963</v>
      </c>
      <c r="H1799" s="11">
        <f t="shared" si="143"/>
        <v>30</v>
      </c>
      <c r="I1799" s="9">
        <v>3</v>
      </c>
      <c r="J1799" s="30">
        <v>18259.22</v>
      </c>
      <c r="K1799" s="9" t="s">
        <v>16</v>
      </c>
      <c r="L1799" s="9" t="s">
        <v>12</v>
      </c>
      <c r="M1799" s="9" t="s">
        <v>41</v>
      </c>
      <c r="N1799" s="11" t="str">
        <f t="shared" si="144"/>
        <v>R1011</v>
      </c>
    </row>
    <row r="1800" spans="1:14" x14ac:dyDescent="0.3">
      <c r="A1800" s="9" t="s">
        <v>1830</v>
      </c>
      <c r="B1800" s="9">
        <v>1995</v>
      </c>
      <c r="C1800" s="13">
        <f t="shared" si="140"/>
        <v>1995</v>
      </c>
      <c r="D1800" s="9" t="s">
        <v>10</v>
      </c>
      <c r="E1800" s="11" t="str">
        <f t="shared" si="141"/>
        <v>Jul</v>
      </c>
      <c r="F1800" s="9">
        <v>4</v>
      </c>
      <c r="G1800" s="14">
        <f t="shared" si="142"/>
        <v>34884</v>
      </c>
      <c r="H1800" s="11">
        <f t="shared" si="143"/>
        <v>27</v>
      </c>
      <c r="I1800" s="9">
        <v>0</v>
      </c>
      <c r="J1800" s="30">
        <v>18310.740000000002</v>
      </c>
      <c r="K1800" s="9" t="s">
        <v>16</v>
      </c>
      <c r="L1800" s="9" t="s">
        <v>12</v>
      </c>
      <c r="M1800" s="9" t="s">
        <v>23</v>
      </c>
      <c r="N1800" s="11" t="str">
        <f t="shared" si="144"/>
        <v>R1012</v>
      </c>
    </row>
    <row r="1801" spans="1:14" x14ac:dyDescent="0.3">
      <c r="A1801" s="9" t="s">
        <v>1831</v>
      </c>
      <c r="B1801" s="9">
        <v>1999</v>
      </c>
      <c r="C1801" s="13">
        <f t="shared" si="140"/>
        <v>1999</v>
      </c>
      <c r="D1801" s="9" t="s">
        <v>30</v>
      </c>
      <c r="E1801" s="11" t="str">
        <f t="shared" si="141"/>
        <v>Dec</v>
      </c>
      <c r="F1801" s="9">
        <v>15</v>
      </c>
      <c r="G1801" s="14">
        <f t="shared" si="142"/>
        <v>36509</v>
      </c>
      <c r="H1801" s="11">
        <f t="shared" si="143"/>
        <v>23</v>
      </c>
      <c r="I1801" s="9">
        <v>1</v>
      </c>
      <c r="J1801" s="30">
        <v>18328.240000000002</v>
      </c>
      <c r="K1801" s="9" t="s">
        <v>16</v>
      </c>
      <c r="L1801" s="9" t="s">
        <v>11</v>
      </c>
      <c r="M1801" s="9" t="s">
        <v>13</v>
      </c>
      <c r="N1801" s="11" t="str">
        <f t="shared" si="144"/>
        <v>R1013</v>
      </c>
    </row>
    <row r="1802" spans="1:14" x14ac:dyDescent="0.3">
      <c r="A1802" s="9" t="s">
        <v>1832</v>
      </c>
      <c r="B1802" s="9">
        <v>1964</v>
      </c>
      <c r="C1802" s="13">
        <f t="shared" si="140"/>
        <v>1964</v>
      </c>
      <c r="D1802" s="9" t="s">
        <v>20</v>
      </c>
      <c r="E1802" s="11" t="str">
        <f t="shared" si="141"/>
        <v>Sep</v>
      </c>
      <c r="F1802" s="9">
        <v>26</v>
      </c>
      <c r="G1802" s="14">
        <f t="shared" si="142"/>
        <v>23646</v>
      </c>
      <c r="H1802" s="11">
        <f t="shared" si="143"/>
        <v>58</v>
      </c>
      <c r="I1802" s="9">
        <v>0</v>
      </c>
      <c r="J1802" s="30">
        <v>18443.11</v>
      </c>
      <c r="K1802" s="9" t="s">
        <v>16</v>
      </c>
      <c r="L1802" s="9" t="s">
        <v>11</v>
      </c>
      <c r="M1802" s="9" t="s">
        <v>23</v>
      </c>
      <c r="N1802" s="11" t="str">
        <f t="shared" si="144"/>
        <v>R1012</v>
      </c>
    </row>
    <row r="1803" spans="1:14" x14ac:dyDescent="0.3">
      <c r="A1803" s="9" t="s">
        <v>1833</v>
      </c>
      <c r="B1803" s="9">
        <v>1986</v>
      </c>
      <c r="C1803" s="13">
        <f t="shared" si="140"/>
        <v>1986</v>
      </c>
      <c r="D1803" s="9" t="s">
        <v>34</v>
      </c>
      <c r="E1803" s="11" t="str">
        <f t="shared" si="141"/>
        <v>Aug</v>
      </c>
      <c r="F1803" s="9">
        <v>12</v>
      </c>
      <c r="G1803" s="14">
        <f t="shared" si="142"/>
        <v>31636</v>
      </c>
      <c r="H1803" s="11">
        <f t="shared" si="143"/>
        <v>36</v>
      </c>
      <c r="I1803" s="9">
        <v>2</v>
      </c>
      <c r="J1803" s="30">
        <v>18608.259999999998</v>
      </c>
      <c r="K1803" s="9" t="s">
        <v>16</v>
      </c>
      <c r="L1803" s="9" t="s">
        <v>12</v>
      </c>
      <c r="M1803" s="9" t="s">
        <v>41</v>
      </c>
      <c r="N1803" s="11" t="str">
        <f t="shared" si="144"/>
        <v>R1011</v>
      </c>
    </row>
    <row r="1804" spans="1:14" x14ac:dyDescent="0.3">
      <c r="A1804" s="9" t="s">
        <v>1834</v>
      </c>
      <c r="B1804" s="9">
        <v>1998</v>
      </c>
      <c r="C1804" s="13">
        <f t="shared" si="140"/>
        <v>1998</v>
      </c>
      <c r="D1804" s="9" t="s">
        <v>20</v>
      </c>
      <c r="E1804" s="11" t="str">
        <f t="shared" si="141"/>
        <v>Sep</v>
      </c>
      <c r="F1804" s="9">
        <v>23</v>
      </c>
      <c r="G1804" s="14">
        <f t="shared" si="142"/>
        <v>36061</v>
      </c>
      <c r="H1804" s="11">
        <f t="shared" si="143"/>
        <v>24</v>
      </c>
      <c r="I1804" s="9">
        <v>0</v>
      </c>
      <c r="J1804" s="30">
        <v>18648.419999999998</v>
      </c>
      <c r="K1804" s="9" t="s">
        <v>16</v>
      </c>
      <c r="L1804" s="9" t="s">
        <v>16</v>
      </c>
      <c r="M1804" s="9" t="s">
        <v>165</v>
      </c>
      <c r="N1804" s="11" t="str">
        <f t="shared" si="144"/>
        <v>R1019</v>
      </c>
    </row>
    <row r="1805" spans="1:14" x14ac:dyDescent="0.3">
      <c r="A1805" s="9" t="s">
        <v>1835</v>
      </c>
      <c r="B1805" s="9">
        <v>1970</v>
      </c>
      <c r="C1805" s="13">
        <f t="shared" si="140"/>
        <v>1970</v>
      </c>
      <c r="D1805" s="9" t="s">
        <v>36</v>
      </c>
      <c r="E1805" s="11" t="str">
        <f t="shared" si="141"/>
        <v>Oct</v>
      </c>
      <c r="F1805" s="9">
        <v>17</v>
      </c>
      <c r="G1805" s="14">
        <f t="shared" si="142"/>
        <v>25858</v>
      </c>
      <c r="H1805" s="11">
        <f t="shared" si="143"/>
        <v>52</v>
      </c>
      <c r="I1805" s="9">
        <v>0</v>
      </c>
      <c r="J1805" s="30">
        <v>18682.740000000002</v>
      </c>
      <c r="K1805" s="9" t="s">
        <v>16</v>
      </c>
      <c r="L1805" s="9" t="s">
        <v>12</v>
      </c>
      <c r="M1805" s="9" t="s">
        <v>23</v>
      </c>
      <c r="N1805" s="11" t="str">
        <f t="shared" si="144"/>
        <v>R1012</v>
      </c>
    </row>
    <row r="1806" spans="1:14" x14ac:dyDescent="0.3">
      <c r="A1806" s="9" t="s">
        <v>1836</v>
      </c>
      <c r="B1806" s="9">
        <v>1967</v>
      </c>
      <c r="C1806" s="13">
        <f t="shared" si="140"/>
        <v>1967</v>
      </c>
      <c r="D1806" s="9" t="s">
        <v>34</v>
      </c>
      <c r="E1806" s="11" t="str">
        <f t="shared" si="141"/>
        <v>Aug</v>
      </c>
      <c r="F1806" s="9">
        <v>30</v>
      </c>
      <c r="G1806" s="14">
        <f t="shared" si="142"/>
        <v>24714</v>
      </c>
      <c r="H1806" s="11">
        <f t="shared" si="143"/>
        <v>55</v>
      </c>
      <c r="I1806" s="9">
        <v>0</v>
      </c>
      <c r="J1806" s="30">
        <v>18694.689999999999</v>
      </c>
      <c r="K1806" s="9" t="s">
        <v>16</v>
      </c>
      <c r="L1806" s="9" t="s">
        <v>16</v>
      </c>
      <c r="M1806" s="9" t="s">
        <v>248</v>
      </c>
      <c r="N1806" s="11" t="str">
        <f t="shared" si="144"/>
        <v>R1023</v>
      </c>
    </row>
    <row r="1807" spans="1:14" x14ac:dyDescent="0.3">
      <c r="A1807" s="9" t="s">
        <v>1837</v>
      </c>
      <c r="B1807" s="9">
        <v>1992</v>
      </c>
      <c r="C1807" s="13">
        <f t="shared" si="140"/>
        <v>1992</v>
      </c>
      <c r="D1807" s="9" t="s">
        <v>30</v>
      </c>
      <c r="E1807" s="11" t="str">
        <f t="shared" si="141"/>
        <v>Dec</v>
      </c>
      <c r="F1807" s="9">
        <v>27</v>
      </c>
      <c r="G1807" s="14">
        <f t="shared" si="142"/>
        <v>33965</v>
      </c>
      <c r="H1807" s="11">
        <f t="shared" si="143"/>
        <v>30</v>
      </c>
      <c r="I1807" s="9">
        <v>3</v>
      </c>
      <c r="J1807" s="30">
        <v>18765.88</v>
      </c>
      <c r="K1807" s="9" t="s">
        <v>16</v>
      </c>
      <c r="L1807" s="9" t="s">
        <v>11</v>
      </c>
      <c r="M1807" s="9" t="s">
        <v>23</v>
      </c>
      <c r="N1807" s="11" t="str">
        <f t="shared" si="144"/>
        <v>R1012</v>
      </c>
    </row>
    <row r="1808" spans="1:14" x14ac:dyDescent="0.3">
      <c r="A1808" s="9" t="s">
        <v>1838</v>
      </c>
      <c r="B1808" s="9">
        <v>1979</v>
      </c>
      <c r="C1808" s="13">
        <f t="shared" si="140"/>
        <v>1979</v>
      </c>
      <c r="D1808" s="9" t="s">
        <v>15</v>
      </c>
      <c r="E1808" s="11" t="str">
        <f t="shared" si="141"/>
        <v>Nov</v>
      </c>
      <c r="F1808" s="9">
        <v>19</v>
      </c>
      <c r="G1808" s="14">
        <f t="shared" si="142"/>
        <v>29178</v>
      </c>
      <c r="H1808" s="11">
        <f t="shared" si="143"/>
        <v>43</v>
      </c>
      <c r="I1808" s="9">
        <v>2</v>
      </c>
      <c r="J1808" s="30">
        <v>18767.740000000002</v>
      </c>
      <c r="K1808" s="9" t="s">
        <v>16</v>
      </c>
      <c r="L1808" s="9" t="s">
        <v>16</v>
      </c>
      <c r="M1808" s="9" t="s">
        <v>13</v>
      </c>
      <c r="N1808" s="11" t="str">
        <f t="shared" si="144"/>
        <v>R1013</v>
      </c>
    </row>
    <row r="1809" spans="1:14" x14ac:dyDescent="0.3">
      <c r="A1809" s="9" t="s">
        <v>1839</v>
      </c>
      <c r="B1809" s="9">
        <v>1995</v>
      </c>
      <c r="C1809" s="13">
        <f t="shared" si="140"/>
        <v>1995</v>
      </c>
      <c r="D1809" s="9" t="s">
        <v>15</v>
      </c>
      <c r="E1809" s="11" t="str">
        <f t="shared" si="141"/>
        <v>Nov</v>
      </c>
      <c r="F1809" s="9">
        <v>28</v>
      </c>
      <c r="G1809" s="14">
        <f t="shared" si="142"/>
        <v>35031</v>
      </c>
      <c r="H1809" s="11">
        <f t="shared" si="143"/>
        <v>27</v>
      </c>
      <c r="I1809" s="9">
        <v>3</v>
      </c>
      <c r="J1809" s="30">
        <v>18804.75</v>
      </c>
      <c r="K1809" s="9" t="s">
        <v>16</v>
      </c>
      <c r="L1809" s="9" t="s">
        <v>16</v>
      </c>
      <c r="M1809" s="9" t="s">
        <v>23</v>
      </c>
      <c r="N1809" s="11" t="str">
        <f t="shared" si="144"/>
        <v>R1012</v>
      </c>
    </row>
    <row r="1810" spans="1:14" x14ac:dyDescent="0.3">
      <c r="A1810" s="9" t="s">
        <v>1840</v>
      </c>
      <c r="B1810" s="9">
        <v>1979</v>
      </c>
      <c r="C1810" s="13">
        <f t="shared" si="140"/>
        <v>1979</v>
      </c>
      <c r="D1810" s="9" t="s">
        <v>36</v>
      </c>
      <c r="E1810" s="11" t="str">
        <f t="shared" si="141"/>
        <v>Oct</v>
      </c>
      <c r="F1810" s="9">
        <v>15</v>
      </c>
      <c r="G1810" s="14">
        <f t="shared" si="142"/>
        <v>29143</v>
      </c>
      <c r="H1810" s="11">
        <f t="shared" si="143"/>
        <v>43</v>
      </c>
      <c r="I1810" s="9">
        <v>2</v>
      </c>
      <c r="J1810" s="30">
        <v>18806.150000000001</v>
      </c>
      <c r="K1810" s="9" t="s">
        <v>16</v>
      </c>
      <c r="L1810" s="9" t="s">
        <v>11</v>
      </c>
      <c r="M1810" s="9" t="s">
        <v>13</v>
      </c>
      <c r="N1810" s="11" t="str">
        <f t="shared" si="144"/>
        <v>R1013</v>
      </c>
    </row>
    <row r="1811" spans="1:14" x14ac:dyDescent="0.3">
      <c r="A1811" s="9" t="s">
        <v>1841</v>
      </c>
      <c r="B1811" s="9">
        <v>1962</v>
      </c>
      <c r="C1811" s="13">
        <f t="shared" si="140"/>
        <v>1962</v>
      </c>
      <c r="D1811" s="9" t="s">
        <v>30</v>
      </c>
      <c r="E1811" s="11" t="str">
        <f t="shared" si="141"/>
        <v>Dec</v>
      </c>
      <c r="F1811" s="9">
        <v>18</v>
      </c>
      <c r="G1811" s="14">
        <f t="shared" si="142"/>
        <v>22998</v>
      </c>
      <c r="H1811" s="11">
        <f t="shared" si="143"/>
        <v>60</v>
      </c>
      <c r="I1811" s="9">
        <v>0</v>
      </c>
      <c r="J1811" s="30">
        <v>18815.53</v>
      </c>
      <c r="K1811" s="9" t="s">
        <v>16</v>
      </c>
      <c r="L1811" s="9" t="s">
        <v>16</v>
      </c>
      <c r="M1811" s="9" t="s">
        <v>248</v>
      </c>
      <c r="N1811" s="11" t="str">
        <f t="shared" si="144"/>
        <v>R1023</v>
      </c>
    </row>
    <row r="1812" spans="1:14" x14ac:dyDescent="0.3">
      <c r="A1812" s="9" t="s">
        <v>1842</v>
      </c>
      <c r="B1812" s="9">
        <v>2003</v>
      </c>
      <c r="C1812" s="13">
        <f t="shared" si="140"/>
        <v>2003</v>
      </c>
      <c r="D1812" s="9" t="s">
        <v>10</v>
      </c>
      <c r="E1812" s="11" t="str">
        <f t="shared" si="141"/>
        <v>Jul</v>
      </c>
      <c r="F1812" s="9">
        <v>24</v>
      </c>
      <c r="G1812" s="14">
        <f t="shared" si="142"/>
        <v>37826</v>
      </c>
      <c r="H1812" s="11">
        <f t="shared" si="143"/>
        <v>19</v>
      </c>
      <c r="I1812" s="9">
        <v>3</v>
      </c>
      <c r="J1812" s="30">
        <v>18838.7</v>
      </c>
      <c r="K1812" s="9" t="s">
        <v>16</v>
      </c>
      <c r="L1812" s="9" t="s">
        <v>12</v>
      </c>
      <c r="M1812" s="9" t="s">
        <v>23</v>
      </c>
      <c r="N1812" s="11" t="str">
        <f t="shared" si="144"/>
        <v>R1012</v>
      </c>
    </row>
    <row r="1813" spans="1:14" x14ac:dyDescent="0.3">
      <c r="A1813" s="9" t="s">
        <v>1843</v>
      </c>
      <c r="B1813" s="9">
        <v>1963</v>
      </c>
      <c r="C1813" s="13">
        <f t="shared" si="140"/>
        <v>1963</v>
      </c>
      <c r="D1813" s="9" t="s">
        <v>30</v>
      </c>
      <c r="E1813" s="11" t="str">
        <f t="shared" si="141"/>
        <v>Dec</v>
      </c>
      <c r="F1813" s="9">
        <v>6</v>
      </c>
      <c r="G1813" s="14">
        <f t="shared" si="142"/>
        <v>23351</v>
      </c>
      <c r="H1813" s="11">
        <f t="shared" si="143"/>
        <v>59</v>
      </c>
      <c r="I1813" s="9">
        <v>0</v>
      </c>
      <c r="J1813" s="30">
        <v>18883.330000000002</v>
      </c>
      <c r="K1813" s="9" t="s">
        <v>16</v>
      </c>
      <c r="L1813" s="9" t="s">
        <v>16</v>
      </c>
      <c r="M1813" s="9" t="s">
        <v>534</v>
      </c>
      <c r="N1813" s="11" t="str">
        <f t="shared" si="144"/>
        <v>R1026</v>
      </c>
    </row>
    <row r="1814" spans="1:14" x14ac:dyDescent="0.3">
      <c r="A1814" s="9" t="s">
        <v>1844</v>
      </c>
      <c r="B1814" s="9">
        <v>1995</v>
      </c>
      <c r="C1814" s="13">
        <f t="shared" si="140"/>
        <v>1995</v>
      </c>
      <c r="D1814" s="9" t="s">
        <v>20</v>
      </c>
      <c r="E1814" s="11" t="str">
        <f t="shared" si="141"/>
        <v>Sep</v>
      </c>
      <c r="F1814" s="9">
        <v>27</v>
      </c>
      <c r="G1814" s="14">
        <f t="shared" si="142"/>
        <v>34969</v>
      </c>
      <c r="H1814" s="11">
        <f t="shared" si="143"/>
        <v>27</v>
      </c>
      <c r="I1814" s="9">
        <v>1</v>
      </c>
      <c r="J1814" s="30">
        <v>18903.490000000002</v>
      </c>
      <c r="K1814" s="9" t="s">
        <v>16</v>
      </c>
      <c r="L1814" s="9" t="s">
        <v>11</v>
      </c>
      <c r="M1814" s="9" t="s">
        <v>246</v>
      </c>
      <c r="N1814" s="11" t="str">
        <f t="shared" si="144"/>
        <v>R1024</v>
      </c>
    </row>
    <row r="1815" spans="1:14" x14ac:dyDescent="0.3">
      <c r="A1815" s="9" t="s">
        <v>1845</v>
      </c>
      <c r="B1815" s="9">
        <v>1969</v>
      </c>
      <c r="C1815" s="13">
        <f t="shared" si="140"/>
        <v>1969</v>
      </c>
      <c r="D1815" s="9" t="s">
        <v>34</v>
      </c>
      <c r="E1815" s="11" t="str">
        <f t="shared" si="141"/>
        <v>Aug</v>
      </c>
      <c r="F1815" s="9">
        <v>3</v>
      </c>
      <c r="G1815" s="14">
        <f t="shared" si="142"/>
        <v>25418</v>
      </c>
      <c r="H1815" s="11">
        <f t="shared" si="143"/>
        <v>53</v>
      </c>
      <c r="I1815" s="9">
        <v>0</v>
      </c>
      <c r="J1815" s="30">
        <v>18932.810000000001</v>
      </c>
      <c r="K1815" s="9" t="s">
        <v>16</v>
      </c>
      <c r="L1815" s="9" t="s">
        <v>12</v>
      </c>
      <c r="M1815" s="9" t="s">
        <v>23</v>
      </c>
      <c r="N1815" s="11" t="str">
        <f t="shared" si="144"/>
        <v>R1012</v>
      </c>
    </row>
    <row r="1816" spans="1:14" x14ac:dyDescent="0.3">
      <c r="A1816" s="9" t="s">
        <v>1846</v>
      </c>
      <c r="B1816" s="9">
        <v>1963</v>
      </c>
      <c r="C1816" s="13">
        <f t="shared" si="140"/>
        <v>1963</v>
      </c>
      <c r="D1816" s="9" t="s">
        <v>36</v>
      </c>
      <c r="E1816" s="11" t="str">
        <f t="shared" si="141"/>
        <v>Oct</v>
      </c>
      <c r="F1816" s="9">
        <v>20</v>
      </c>
      <c r="G1816" s="14">
        <f t="shared" si="142"/>
        <v>23304</v>
      </c>
      <c r="H1816" s="11">
        <f t="shared" si="143"/>
        <v>59</v>
      </c>
      <c r="I1816" s="9">
        <v>0</v>
      </c>
      <c r="J1816" s="30">
        <v>18954.560000000001</v>
      </c>
      <c r="K1816" s="9" t="s">
        <v>16</v>
      </c>
      <c r="L1816" s="9" t="s">
        <v>16</v>
      </c>
      <c r="M1816" s="9" t="s">
        <v>534</v>
      </c>
      <c r="N1816" s="11" t="str">
        <f t="shared" si="144"/>
        <v>R1026</v>
      </c>
    </row>
    <row r="1817" spans="1:14" x14ac:dyDescent="0.3">
      <c r="A1817" s="9" t="s">
        <v>1847</v>
      </c>
      <c r="B1817" s="9">
        <v>1998</v>
      </c>
      <c r="C1817" s="13">
        <f t="shared" si="140"/>
        <v>1998</v>
      </c>
      <c r="D1817" s="9" t="s">
        <v>34</v>
      </c>
      <c r="E1817" s="11" t="str">
        <f t="shared" si="141"/>
        <v>Aug</v>
      </c>
      <c r="F1817" s="9">
        <v>6</v>
      </c>
      <c r="G1817" s="14">
        <f t="shared" si="142"/>
        <v>36013</v>
      </c>
      <c r="H1817" s="11">
        <f t="shared" si="143"/>
        <v>24</v>
      </c>
      <c r="I1817" s="9">
        <v>0</v>
      </c>
      <c r="J1817" s="30">
        <v>18955.22</v>
      </c>
      <c r="K1817" s="9" t="s">
        <v>16</v>
      </c>
      <c r="L1817" s="9" t="s">
        <v>12</v>
      </c>
      <c r="M1817" s="9" t="s">
        <v>41</v>
      </c>
      <c r="N1817" s="11" t="str">
        <f t="shared" si="144"/>
        <v>R1011</v>
      </c>
    </row>
    <row r="1818" spans="1:14" x14ac:dyDescent="0.3">
      <c r="A1818" s="9" t="s">
        <v>1848</v>
      </c>
      <c r="B1818" s="9">
        <v>1992</v>
      </c>
      <c r="C1818" s="13">
        <f t="shared" si="140"/>
        <v>1992</v>
      </c>
      <c r="D1818" s="9" t="s">
        <v>15</v>
      </c>
      <c r="E1818" s="11" t="str">
        <f t="shared" si="141"/>
        <v>Nov</v>
      </c>
      <c r="F1818" s="9">
        <v>30</v>
      </c>
      <c r="G1818" s="14">
        <f t="shared" si="142"/>
        <v>33938</v>
      </c>
      <c r="H1818" s="11">
        <f t="shared" si="143"/>
        <v>30</v>
      </c>
      <c r="I1818" s="9">
        <v>1</v>
      </c>
      <c r="J1818" s="30">
        <v>18963.169999999998</v>
      </c>
      <c r="K1818" s="9" t="s">
        <v>16</v>
      </c>
      <c r="L1818" s="9" t="s">
        <v>16</v>
      </c>
      <c r="M1818" s="9" t="s">
        <v>13</v>
      </c>
      <c r="N1818" s="11" t="str">
        <f t="shared" si="144"/>
        <v>R1013</v>
      </c>
    </row>
    <row r="1819" spans="1:14" x14ac:dyDescent="0.3">
      <c r="A1819" s="9" t="s">
        <v>1849</v>
      </c>
      <c r="B1819" s="9">
        <v>1988</v>
      </c>
      <c r="C1819" s="13">
        <f t="shared" si="140"/>
        <v>1988</v>
      </c>
      <c r="D1819" s="9" t="s">
        <v>36</v>
      </c>
      <c r="E1819" s="11" t="str">
        <f t="shared" si="141"/>
        <v>Oct</v>
      </c>
      <c r="F1819" s="9">
        <v>24</v>
      </c>
      <c r="G1819" s="14">
        <f t="shared" si="142"/>
        <v>32440</v>
      </c>
      <c r="H1819" s="11">
        <f t="shared" si="143"/>
        <v>34</v>
      </c>
      <c r="I1819" s="9">
        <v>2</v>
      </c>
      <c r="J1819" s="30">
        <v>18972.5</v>
      </c>
      <c r="K1819" s="9" t="s">
        <v>16</v>
      </c>
      <c r="L1819" s="9" t="s">
        <v>12</v>
      </c>
      <c r="M1819" s="9" t="s">
        <v>13</v>
      </c>
      <c r="N1819" s="11" t="str">
        <f t="shared" si="144"/>
        <v>R1013</v>
      </c>
    </row>
    <row r="1820" spans="1:14" x14ac:dyDescent="0.3">
      <c r="A1820" s="9" t="s">
        <v>1850</v>
      </c>
      <c r="B1820" s="9">
        <v>1983</v>
      </c>
      <c r="C1820" s="13">
        <f t="shared" si="140"/>
        <v>1983</v>
      </c>
      <c r="D1820" s="9" t="s">
        <v>30</v>
      </c>
      <c r="E1820" s="11" t="str">
        <f t="shared" si="141"/>
        <v>Dec</v>
      </c>
      <c r="F1820" s="9">
        <v>19</v>
      </c>
      <c r="G1820" s="14">
        <f t="shared" si="142"/>
        <v>30669</v>
      </c>
      <c r="H1820" s="11">
        <f t="shared" si="143"/>
        <v>39</v>
      </c>
      <c r="I1820" s="9">
        <v>5</v>
      </c>
      <c r="J1820" s="30">
        <v>19023.259999999998</v>
      </c>
      <c r="K1820" s="9" t="s">
        <v>16</v>
      </c>
      <c r="L1820" s="9" t="s">
        <v>12</v>
      </c>
      <c r="M1820" s="9" t="s">
        <v>41</v>
      </c>
      <c r="N1820" s="11" t="str">
        <f t="shared" si="144"/>
        <v>R1011</v>
      </c>
    </row>
    <row r="1821" spans="1:14" x14ac:dyDescent="0.3">
      <c r="A1821" s="9" t="s">
        <v>1851</v>
      </c>
      <c r="B1821" s="9">
        <v>1989</v>
      </c>
      <c r="C1821" s="13">
        <f t="shared" si="140"/>
        <v>1989</v>
      </c>
      <c r="D1821" s="9" t="s">
        <v>18</v>
      </c>
      <c r="E1821" s="11" t="str">
        <f t="shared" si="141"/>
        <v>Jun</v>
      </c>
      <c r="F1821" s="9">
        <v>5</v>
      </c>
      <c r="G1821" s="14">
        <f t="shared" si="142"/>
        <v>32664</v>
      </c>
      <c r="H1821" s="11">
        <f t="shared" si="143"/>
        <v>34</v>
      </c>
      <c r="I1821" s="9">
        <v>1</v>
      </c>
      <c r="J1821" s="30">
        <v>19040.88</v>
      </c>
      <c r="K1821" s="9" t="s">
        <v>16</v>
      </c>
      <c r="L1821" s="9" t="s">
        <v>12</v>
      </c>
      <c r="M1821" s="9" t="s">
        <v>41</v>
      </c>
      <c r="N1821" s="11" t="str">
        <f t="shared" si="144"/>
        <v>R1011</v>
      </c>
    </row>
    <row r="1822" spans="1:14" x14ac:dyDescent="0.3">
      <c r="A1822" s="9" t="s">
        <v>1852</v>
      </c>
      <c r="B1822" s="9">
        <v>1993</v>
      </c>
      <c r="C1822" s="13">
        <f t="shared" si="140"/>
        <v>1993</v>
      </c>
      <c r="D1822" s="9" t="s">
        <v>20</v>
      </c>
      <c r="E1822" s="11" t="str">
        <f t="shared" si="141"/>
        <v>Sep</v>
      </c>
      <c r="F1822" s="9">
        <v>28</v>
      </c>
      <c r="G1822" s="14">
        <f t="shared" si="142"/>
        <v>34240</v>
      </c>
      <c r="H1822" s="11">
        <f t="shared" si="143"/>
        <v>29</v>
      </c>
      <c r="I1822" s="9">
        <v>1</v>
      </c>
      <c r="J1822" s="30">
        <v>19107.78</v>
      </c>
      <c r="K1822" s="9" t="s">
        <v>16</v>
      </c>
      <c r="L1822" s="9" t="s">
        <v>11</v>
      </c>
      <c r="M1822" s="9" t="s">
        <v>13</v>
      </c>
      <c r="N1822" s="11" t="str">
        <f t="shared" si="144"/>
        <v>R1013</v>
      </c>
    </row>
    <row r="1823" spans="1:14" x14ac:dyDescent="0.3">
      <c r="A1823" s="9" t="s">
        <v>1853</v>
      </c>
      <c r="B1823" s="9">
        <v>1979</v>
      </c>
      <c r="C1823" s="13">
        <f t="shared" si="140"/>
        <v>1979</v>
      </c>
      <c r="D1823" s="9" t="s">
        <v>10</v>
      </c>
      <c r="E1823" s="11" t="str">
        <f t="shared" si="141"/>
        <v>Jul</v>
      </c>
      <c r="F1823" s="9">
        <v>2</v>
      </c>
      <c r="G1823" s="14">
        <f t="shared" si="142"/>
        <v>29038</v>
      </c>
      <c r="H1823" s="11">
        <f t="shared" si="143"/>
        <v>43</v>
      </c>
      <c r="I1823" s="9">
        <v>2</v>
      </c>
      <c r="J1823" s="30">
        <v>19144.580000000002</v>
      </c>
      <c r="K1823" s="9" t="s">
        <v>16</v>
      </c>
      <c r="L1823" s="9" t="s">
        <v>16</v>
      </c>
      <c r="M1823" s="9" t="s">
        <v>246</v>
      </c>
      <c r="N1823" s="11" t="str">
        <f t="shared" si="144"/>
        <v>R1024</v>
      </c>
    </row>
    <row r="1824" spans="1:14" x14ac:dyDescent="0.3">
      <c r="A1824" s="9" t="s">
        <v>1854</v>
      </c>
      <c r="B1824" s="9">
        <v>1991</v>
      </c>
      <c r="C1824" s="13">
        <f t="shared" si="140"/>
        <v>1991</v>
      </c>
      <c r="D1824" s="9" t="s">
        <v>20</v>
      </c>
      <c r="E1824" s="11" t="str">
        <f t="shared" si="141"/>
        <v>Sep</v>
      </c>
      <c r="F1824" s="9">
        <v>16</v>
      </c>
      <c r="G1824" s="14">
        <f t="shared" si="142"/>
        <v>33497</v>
      </c>
      <c r="H1824" s="11">
        <f t="shared" si="143"/>
        <v>31</v>
      </c>
      <c r="I1824" s="9">
        <v>3</v>
      </c>
      <c r="J1824" s="30">
        <v>19199.939999999999</v>
      </c>
      <c r="K1824" s="9" t="s">
        <v>16</v>
      </c>
      <c r="L1824" s="9" t="s">
        <v>12</v>
      </c>
      <c r="M1824" s="9" t="s">
        <v>41</v>
      </c>
      <c r="N1824" s="11" t="str">
        <f t="shared" si="144"/>
        <v>R1011</v>
      </c>
    </row>
    <row r="1825" spans="1:14" x14ac:dyDescent="0.3">
      <c r="A1825" s="9" t="s">
        <v>1855</v>
      </c>
      <c r="B1825" s="9">
        <v>1985</v>
      </c>
      <c r="C1825" s="13">
        <f t="shared" si="140"/>
        <v>1985</v>
      </c>
      <c r="D1825" s="9" t="s">
        <v>30</v>
      </c>
      <c r="E1825" s="11" t="str">
        <f t="shared" si="141"/>
        <v>Dec</v>
      </c>
      <c r="F1825" s="9">
        <v>28</v>
      </c>
      <c r="G1825" s="14">
        <f t="shared" si="142"/>
        <v>31409</v>
      </c>
      <c r="H1825" s="11">
        <f t="shared" si="143"/>
        <v>37</v>
      </c>
      <c r="I1825" s="9">
        <v>0</v>
      </c>
      <c r="J1825" s="30">
        <v>19214.71</v>
      </c>
      <c r="K1825" s="9" t="s">
        <v>16</v>
      </c>
      <c r="L1825" s="9" t="s">
        <v>12</v>
      </c>
      <c r="M1825" s="9" t="s">
        <v>13</v>
      </c>
      <c r="N1825" s="11" t="str">
        <f t="shared" si="144"/>
        <v>R1013</v>
      </c>
    </row>
    <row r="1826" spans="1:14" x14ac:dyDescent="0.3">
      <c r="A1826" s="9" t="s">
        <v>1856</v>
      </c>
      <c r="B1826" s="9">
        <v>1967</v>
      </c>
      <c r="C1826" s="13">
        <f t="shared" si="140"/>
        <v>1967</v>
      </c>
      <c r="D1826" s="9" t="s">
        <v>10</v>
      </c>
      <c r="E1826" s="11" t="str">
        <f t="shared" si="141"/>
        <v>Jul</v>
      </c>
      <c r="F1826" s="9">
        <v>29</v>
      </c>
      <c r="G1826" s="14">
        <f t="shared" si="142"/>
        <v>24682</v>
      </c>
      <c r="H1826" s="11">
        <f t="shared" si="143"/>
        <v>55</v>
      </c>
      <c r="I1826" s="9">
        <v>0</v>
      </c>
      <c r="J1826" s="30">
        <v>19259.96</v>
      </c>
      <c r="K1826" s="9" t="s">
        <v>16</v>
      </c>
      <c r="L1826" s="9" t="s">
        <v>16</v>
      </c>
      <c r="M1826" s="9" t="s">
        <v>23</v>
      </c>
      <c r="N1826" s="11" t="str">
        <f t="shared" si="144"/>
        <v>R1012</v>
      </c>
    </row>
    <row r="1827" spans="1:14" x14ac:dyDescent="0.3">
      <c r="A1827" s="9" t="s">
        <v>1857</v>
      </c>
      <c r="B1827" s="9">
        <v>1966</v>
      </c>
      <c r="C1827" s="13">
        <f t="shared" si="140"/>
        <v>1966</v>
      </c>
      <c r="D1827" s="9" t="s">
        <v>15</v>
      </c>
      <c r="E1827" s="11" t="str">
        <f t="shared" si="141"/>
        <v>Nov</v>
      </c>
      <c r="F1827" s="9">
        <v>15</v>
      </c>
      <c r="G1827" s="14">
        <f t="shared" si="142"/>
        <v>24426</v>
      </c>
      <c r="H1827" s="11">
        <f t="shared" si="143"/>
        <v>56</v>
      </c>
      <c r="I1827" s="9">
        <v>0</v>
      </c>
      <c r="J1827" s="30">
        <v>19321.060000000001</v>
      </c>
      <c r="K1827" s="9" t="s">
        <v>16</v>
      </c>
      <c r="L1827" s="9" t="s">
        <v>16</v>
      </c>
      <c r="M1827" s="9" t="s">
        <v>23</v>
      </c>
      <c r="N1827" s="11" t="str">
        <f t="shared" si="144"/>
        <v>R1012</v>
      </c>
    </row>
    <row r="1828" spans="1:14" x14ac:dyDescent="0.3">
      <c r="A1828" s="9" t="s">
        <v>1858</v>
      </c>
      <c r="B1828" s="9">
        <v>1991</v>
      </c>
      <c r="C1828" s="13">
        <f t="shared" si="140"/>
        <v>1991</v>
      </c>
      <c r="D1828" s="9" t="s">
        <v>34</v>
      </c>
      <c r="E1828" s="11" t="str">
        <f t="shared" si="141"/>
        <v>Aug</v>
      </c>
      <c r="F1828" s="9">
        <v>24</v>
      </c>
      <c r="G1828" s="14">
        <f t="shared" si="142"/>
        <v>33474</v>
      </c>
      <c r="H1828" s="11">
        <f t="shared" si="143"/>
        <v>31</v>
      </c>
      <c r="I1828" s="9">
        <v>0</v>
      </c>
      <c r="J1828" s="30">
        <v>19350.37</v>
      </c>
      <c r="K1828" s="9" t="s">
        <v>16</v>
      </c>
      <c r="L1828" s="9" t="s">
        <v>12</v>
      </c>
      <c r="M1828" s="9" t="s">
        <v>13</v>
      </c>
      <c r="N1828" s="11" t="str">
        <f t="shared" si="144"/>
        <v>R1013</v>
      </c>
    </row>
    <row r="1829" spans="1:14" x14ac:dyDescent="0.3">
      <c r="A1829" s="9" t="s">
        <v>1859</v>
      </c>
      <c r="B1829" s="9">
        <v>1987</v>
      </c>
      <c r="C1829" s="13">
        <f t="shared" si="140"/>
        <v>1987</v>
      </c>
      <c r="D1829" s="9" t="s">
        <v>18</v>
      </c>
      <c r="E1829" s="11" t="str">
        <f t="shared" si="141"/>
        <v>Jun</v>
      </c>
      <c r="F1829" s="9">
        <v>30</v>
      </c>
      <c r="G1829" s="14">
        <f t="shared" si="142"/>
        <v>31958</v>
      </c>
      <c r="H1829" s="11">
        <f t="shared" si="143"/>
        <v>35</v>
      </c>
      <c r="I1829" s="9">
        <v>3</v>
      </c>
      <c r="J1829" s="30">
        <v>19362</v>
      </c>
      <c r="K1829" s="9" t="s">
        <v>16</v>
      </c>
      <c r="L1829" s="9" t="s">
        <v>12</v>
      </c>
      <c r="M1829" s="9" t="s">
        <v>13</v>
      </c>
      <c r="N1829" s="11" t="str">
        <f t="shared" si="144"/>
        <v>R1013</v>
      </c>
    </row>
    <row r="1830" spans="1:14" x14ac:dyDescent="0.3">
      <c r="A1830" s="9" t="s">
        <v>1860</v>
      </c>
      <c r="B1830" s="9">
        <v>1993</v>
      </c>
      <c r="C1830" s="13">
        <f t="shared" si="140"/>
        <v>1993</v>
      </c>
      <c r="D1830" s="9" t="s">
        <v>20</v>
      </c>
      <c r="E1830" s="11" t="str">
        <f t="shared" si="141"/>
        <v>Sep</v>
      </c>
      <c r="F1830" s="9">
        <v>6</v>
      </c>
      <c r="G1830" s="14">
        <f t="shared" si="142"/>
        <v>34218</v>
      </c>
      <c r="H1830" s="11">
        <f t="shared" si="143"/>
        <v>29</v>
      </c>
      <c r="I1830" s="9">
        <v>2</v>
      </c>
      <c r="J1830" s="30">
        <v>19442.349999999999</v>
      </c>
      <c r="K1830" s="9" t="s">
        <v>16</v>
      </c>
      <c r="L1830" s="9" t="s">
        <v>12</v>
      </c>
      <c r="M1830" s="9" t="s">
        <v>23</v>
      </c>
      <c r="N1830" s="11" t="str">
        <f t="shared" si="144"/>
        <v>R1012</v>
      </c>
    </row>
    <row r="1831" spans="1:14" x14ac:dyDescent="0.3">
      <c r="A1831" s="9" t="s">
        <v>1861</v>
      </c>
      <c r="B1831" s="9">
        <v>1982</v>
      </c>
      <c r="C1831" s="13">
        <f t="shared" si="140"/>
        <v>1982</v>
      </c>
      <c r="D1831" s="9" t="s">
        <v>30</v>
      </c>
      <c r="E1831" s="11" t="str">
        <f t="shared" si="141"/>
        <v>Dec</v>
      </c>
      <c r="F1831" s="9">
        <v>15</v>
      </c>
      <c r="G1831" s="14">
        <f t="shared" si="142"/>
        <v>30300</v>
      </c>
      <c r="H1831" s="11">
        <f t="shared" si="143"/>
        <v>40</v>
      </c>
      <c r="I1831" s="9">
        <v>2</v>
      </c>
      <c r="J1831" s="30">
        <v>19444.27</v>
      </c>
      <c r="K1831" s="9" t="s">
        <v>16</v>
      </c>
      <c r="L1831" s="9" t="s">
        <v>16</v>
      </c>
      <c r="M1831" s="9" t="s">
        <v>13</v>
      </c>
      <c r="N1831" s="11" t="str">
        <f t="shared" si="144"/>
        <v>R1013</v>
      </c>
    </row>
    <row r="1832" spans="1:14" x14ac:dyDescent="0.3">
      <c r="A1832" s="9" t="s">
        <v>1862</v>
      </c>
      <c r="B1832" s="9">
        <v>1987</v>
      </c>
      <c r="C1832" s="13">
        <f t="shared" si="140"/>
        <v>1987</v>
      </c>
      <c r="D1832" s="9" t="s">
        <v>15</v>
      </c>
      <c r="E1832" s="11" t="str">
        <f t="shared" si="141"/>
        <v>Nov</v>
      </c>
      <c r="F1832" s="9">
        <v>30</v>
      </c>
      <c r="G1832" s="14">
        <f t="shared" si="142"/>
        <v>32111</v>
      </c>
      <c r="H1832" s="11">
        <f t="shared" si="143"/>
        <v>35</v>
      </c>
      <c r="I1832" s="9">
        <v>4</v>
      </c>
      <c r="J1832" s="30">
        <v>19496.72</v>
      </c>
      <c r="K1832" s="9" t="s">
        <v>16</v>
      </c>
      <c r="L1832" s="9" t="s">
        <v>12</v>
      </c>
      <c r="M1832" s="9" t="s">
        <v>165</v>
      </c>
      <c r="N1832" s="11" t="str">
        <f t="shared" si="144"/>
        <v>R1019</v>
      </c>
    </row>
    <row r="1833" spans="1:14" x14ac:dyDescent="0.3">
      <c r="A1833" s="9" t="s">
        <v>1863</v>
      </c>
      <c r="B1833" s="9">
        <v>1980</v>
      </c>
      <c r="C1833" s="13">
        <f t="shared" si="140"/>
        <v>1980</v>
      </c>
      <c r="D1833" s="9" t="s">
        <v>15</v>
      </c>
      <c r="E1833" s="11" t="str">
        <f t="shared" si="141"/>
        <v>Nov</v>
      </c>
      <c r="F1833" s="9">
        <v>8</v>
      </c>
      <c r="G1833" s="14">
        <f t="shared" si="142"/>
        <v>29533</v>
      </c>
      <c r="H1833" s="11">
        <f t="shared" si="143"/>
        <v>42</v>
      </c>
      <c r="I1833" s="9">
        <v>0</v>
      </c>
      <c r="J1833" s="30">
        <v>19515.54</v>
      </c>
      <c r="K1833" s="9" t="s">
        <v>16</v>
      </c>
      <c r="L1833" s="9" t="s">
        <v>16</v>
      </c>
      <c r="M1833" s="9" t="s">
        <v>13</v>
      </c>
      <c r="N1833" s="11" t="str">
        <f t="shared" si="144"/>
        <v>R1013</v>
      </c>
    </row>
    <row r="1834" spans="1:14" x14ac:dyDescent="0.3">
      <c r="A1834" s="9" t="s">
        <v>1864</v>
      </c>
      <c r="B1834" s="9">
        <v>1992</v>
      </c>
      <c r="C1834" s="13">
        <f t="shared" si="140"/>
        <v>1992</v>
      </c>
      <c r="D1834" s="9" t="s">
        <v>34</v>
      </c>
      <c r="E1834" s="11" t="str">
        <f t="shared" si="141"/>
        <v>Aug</v>
      </c>
      <c r="F1834" s="9">
        <v>19</v>
      </c>
      <c r="G1834" s="14">
        <f t="shared" si="142"/>
        <v>33835</v>
      </c>
      <c r="H1834" s="11">
        <f t="shared" si="143"/>
        <v>30</v>
      </c>
      <c r="I1834" s="9">
        <v>1</v>
      </c>
      <c r="J1834" s="30">
        <v>19521.97</v>
      </c>
      <c r="K1834" s="9" t="s">
        <v>16</v>
      </c>
      <c r="L1834" s="9" t="s">
        <v>11</v>
      </c>
      <c r="M1834" s="9" t="s">
        <v>13</v>
      </c>
      <c r="N1834" s="11" t="str">
        <f t="shared" si="144"/>
        <v>R1013</v>
      </c>
    </row>
    <row r="1835" spans="1:14" x14ac:dyDescent="0.3">
      <c r="A1835" s="9" t="s">
        <v>1865</v>
      </c>
      <c r="B1835" s="9">
        <v>1985</v>
      </c>
      <c r="C1835" s="13">
        <f t="shared" si="140"/>
        <v>1985</v>
      </c>
      <c r="D1835" s="9" t="s">
        <v>20</v>
      </c>
      <c r="E1835" s="11" t="str">
        <f t="shared" si="141"/>
        <v>Sep</v>
      </c>
      <c r="F1835" s="9">
        <v>17</v>
      </c>
      <c r="G1835" s="14">
        <f t="shared" si="142"/>
        <v>31307</v>
      </c>
      <c r="H1835" s="11">
        <f t="shared" si="143"/>
        <v>37</v>
      </c>
      <c r="I1835" s="9">
        <v>0</v>
      </c>
      <c r="J1835" s="30">
        <v>19539.240000000002</v>
      </c>
      <c r="K1835" s="9" t="s">
        <v>16</v>
      </c>
      <c r="L1835" s="9" t="s">
        <v>16</v>
      </c>
      <c r="M1835" s="9" t="s">
        <v>13</v>
      </c>
      <c r="N1835" s="11" t="str">
        <f t="shared" si="144"/>
        <v>R1013</v>
      </c>
    </row>
    <row r="1836" spans="1:14" x14ac:dyDescent="0.3">
      <c r="A1836" s="9" t="s">
        <v>1866</v>
      </c>
      <c r="B1836" s="9">
        <v>1963</v>
      </c>
      <c r="C1836" s="13">
        <f t="shared" si="140"/>
        <v>1963</v>
      </c>
      <c r="D1836" s="9" t="s">
        <v>10</v>
      </c>
      <c r="E1836" s="11" t="str">
        <f t="shared" si="141"/>
        <v>Jul</v>
      </c>
      <c r="F1836" s="9">
        <v>14</v>
      </c>
      <c r="G1836" s="14">
        <f t="shared" si="142"/>
        <v>23206</v>
      </c>
      <c r="H1836" s="11">
        <f t="shared" si="143"/>
        <v>59</v>
      </c>
      <c r="I1836" s="9">
        <v>0</v>
      </c>
      <c r="J1836" s="30">
        <v>19551.34</v>
      </c>
      <c r="K1836" s="9" t="s">
        <v>16</v>
      </c>
      <c r="L1836" s="9" t="s">
        <v>12</v>
      </c>
      <c r="M1836" s="9" t="s">
        <v>23</v>
      </c>
      <c r="N1836" s="11" t="str">
        <f t="shared" si="144"/>
        <v>R1012</v>
      </c>
    </row>
    <row r="1837" spans="1:14" x14ac:dyDescent="0.3">
      <c r="A1837" s="9" t="s">
        <v>1867</v>
      </c>
      <c r="B1837" s="9">
        <v>1978</v>
      </c>
      <c r="C1837" s="13">
        <f t="shared" si="140"/>
        <v>1978</v>
      </c>
      <c r="D1837" s="9" t="s">
        <v>20</v>
      </c>
      <c r="E1837" s="11" t="str">
        <f t="shared" si="141"/>
        <v>Sep</v>
      </c>
      <c r="F1837" s="9">
        <v>24</v>
      </c>
      <c r="G1837" s="14">
        <f t="shared" si="142"/>
        <v>28757</v>
      </c>
      <c r="H1837" s="11">
        <f t="shared" si="143"/>
        <v>44</v>
      </c>
      <c r="I1837" s="9">
        <v>1</v>
      </c>
      <c r="J1837" s="30">
        <v>19594.810000000001</v>
      </c>
      <c r="K1837" s="9" t="s">
        <v>16</v>
      </c>
      <c r="L1837" s="9" t="s">
        <v>16</v>
      </c>
      <c r="M1837" s="9" t="s">
        <v>246</v>
      </c>
      <c r="N1837" s="11" t="str">
        <f t="shared" si="144"/>
        <v>R1024</v>
      </c>
    </row>
    <row r="1838" spans="1:14" x14ac:dyDescent="0.3">
      <c r="A1838" s="9" t="s">
        <v>1868</v>
      </c>
      <c r="B1838" s="9">
        <v>1994</v>
      </c>
      <c r="C1838" s="13">
        <f t="shared" si="140"/>
        <v>1994</v>
      </c>
      <c r="D1838" s="9" t="s">
        <v>34</v>
      </c>
      <c r="E1838" s="11" t="str">
        <f t="shared" si="141"/>
        <v>Aug</v>
      </c>
      <c r="F1838" s="9">
        <v>27</v>
      </c>
      <c r="G1838" s="14">
        <f t="shared" si="142"/>
        <v>34573</v>
      </c>
      <c r="H1838" s="11">
        <f t="shared" si="143"/>
        <v>28</v>
      </c>
      <c r="I1838" s="9">
        <v>0</v>
      </c>
      <c r="J1838" s="30">
        <v>19673.34</v>
      </c>
      <c r="K1838" s="9" t="s">
        <v>16</v>
      </c>
      <c r="L1838" s="9" t="s">
        <v>11</v>
      </c>
      <c r="M1838" s="9" t="s">
        <v>23</v>
      </c>
      <c r="N1838" s="11" t="str">
        <f t="shared" si="144"/>
        <v>R1012</v>
      </c>
    </row>
    <row r="1839" spans="1:14" x14ac:dyDescent="0.3">
      <c r="A1839" s="9" t="s">
        <v>1869</v>
      </c>
      <c r="B1839" s="9">
        <v>1990</v>
      </c>
      <c r="C1839" s="13">
        <f t="shared" si="140"/>
        <v>1990</v>
      </c>
      <c r="D1839" s="9" t="s">
        <v>34</v>
      </c>
      <c r="E1839" s="11" t="str">
        <f t="shared" si="141"/>
        <v>Aug</v>
      </c>
      <c r="F1839" s="9">
        <v>8</v>
      </c>
      <c r="G1839" s="14">
        <f t="shared" si="142"/>
        <v>33093</v>
      </c>
      <c r="H1839" s="11">
        <f t="shared" si="143"/>
        <v>32</v>
      </c>
      <c r="I1839" s="9">
        <v>1</v>
      </c>
      <c r="J1839" s="30">
        <v>19719.689999999999</v>
      </c>
      <c r="K1839" s="9" t="s">
        <v>16</v>
      </c>
      <c r="L1839" s="9" t="s">
        <v>11</v>
      </c>
      <c r="M1839" s="9" t="s">
        <v>13</v>
      </c>
      <c r="N1839" s="11" t="str">
        <f t="shared" si="144"/>
        <v>R1013</v>
      </c>
    </row>
    <row r="1840" spans="1:14" x14ac:dyDescent="0.3">
      <c r="A1840" s="9" t="s">
        <v>1870</v>
      </c>
      <c r="B1840" s="9">
        <v>1972</v>
      </c>
      <c r="C1840" s="13">
        <f t="shared" si="140"/>
        <v>1972</v>
      </c>
      <c r="D1840" s="9" t="s">
        <v>18</v>
      </c>
      <c r="E1840" s="11" t="str">
        <f t="shared" si="141"/>
        <v>Jun</v>
      </c>
      <c r="F1840" s="9">
        <v>14</v>
      </c>
      <c r="G1840" s="14">
        <f t="shared" si="142"/>
        <v>26464</v>
      </c>
      <c r="H1840" s="11">
        <f t="shared" si="143"/>
        <v>50</v>
      </c>
      <c r="I1840" s="9">
        <v>3</v>
      </c>
      <c r="J1840" s="30">
        <v>19749.38</v>
      </c>
      <c r="K1840" s="9" t="s">
        <v>16</v>
      </c>
      <c r="L1840" s="9" t="s">
        <v>12</v>
      </c>
      <c r="M1840" s="9" t="s">
        <v>13</v>
      </c>
      <c r="N1840" s="11" t="str">
        <f t="shared" si="144"/>
        <v>R1013</v>
      </c>
    </row>
    <row r="1841" spans="1:14" x14ac:dyDescent="0.3">
      <c r="A1841" s="9" t="s">
        <v>1871</v>
      </c>
      <c r="B1841" s="9">
        <v>1979</v>
      </c>
      <c r="C1841" s="13">
        <f t="shared" si="140"/>
        <v>1979</v>
      </c>
      <c r="D1841" s="9" t="s">
        <v>36</v>
      </c>
      <c r="E1841" s="11" t="str">
        <f t="shared" si="141"/>
        <v>Oct</v>
      </c>
      <c r="F1841" s="9">
        <v>30</v>
      </c>
      <c r="G1841" s="14">
        <f t="shared" si="142"/>
        <v>29158</v>
      </c>
      <c r="H1841" s="11">
        <f t="shared" si="143"/>
        <v>43</v>
      </c>
      <c r="I1841" s="9">
        <v>2</v>
      </c>
      <c r="J1841" s="30">
        <v>19798.05</v>
      </c>
      <c r="K1841" s="9" t="s">
        <v>16</v>
      </c>
      <c r="L1841" s="9" t="s">
        <v>16</v>
      </c>
      <c r="M1841" s="9" t="s">
        <v>246</v>
      </c>
      <c r="N1841" s="11" t="str">
        <f t="shared" si="144"/>
        <v>R1024</v>
      </c>
    </row>
    <row r="1842" spans="1:14" x14ac:dyDescent="0.3">
      <c r="A1842" s="9" t="s">
        <v>1872</v>
      </c>
      <c r="B1842" s="9">
        <v>1997</v>
      </c>
      <c r="C1842" s="13">
        <f t="shared" si="140"/>
        <v>1997</v>
      </c>
      <c r="D1842" s="9" t="s">
        <v>36</v>
      </c>
      <c r="E1842" s="11" t="str">
        <f t="shared" si="141"/>
        <v>Oct</v>
      </c>
      <c r="F1842" s="9">
        <v>18</v>
      </c>
      <c r="G1842" s="14">
        <f t="shared" si="142"/>
        <v>35721</v>
      </c>
      <c r="H1842" s="11">
        <f t="shared" si="143"/>
        <v>25</v>
      </c>
      <c r="I1842" s="9">
        <v>3</v>
      </c>
      <c r="J1842" s="30">
        <v>19933.46</v>
      </c>
      <c r="K1842" s="9" t="s">
        <v>16</v>
      </c>
      <c r="L1842" s="9" t="s">
        <v>12</v>
      </c>
      <c r="M1842" s="9" t="s">
        <v>41</v>
      </c>
      <c r="N1842" s="11" t="str">
        <f t="shared" si="144"/>
        <v>R1011</v>
      </c>
    </row>
    <row r="1843" spans="1:14" x14ac:dyDescent="0.3">
      <c r="A1843" s="9" t="s">
        <v>1873</v>
      </c>
      <c r="B1843" s="9">
        <v>1980</v>
      </c>
      <c r="C1843" s="13">
        <f t="shared" si="140"/>
        <v>1980</v>
      </c>
      <c r="D1843" s="9" t="s">
        <v>36</v>
      </c>
      <c r="E1843" s="11" t="str">
        <f t="shared" si="141"/>
        <v>Oct</v>
      </c>
      <c r="F1843" s="9">
        <v>9</v>
      </c>
      <c r="G1843" s="14">
        <f t="shared" si="142"/>
        <v>29503</v>
      </c>
      <c r="H1843" s="11">
        <f t="shared" si="143"/>
        <v>42</v>
      </c>
      <c r="I1843" s="9">
        <v>0</v>
      </c>
      <c r="J1843" s="30">
        <v>19964.75</v>
      </c>
      <c r="K1843" s="9" t="s">
        <v>16</v>
      </c>
      <c r="L1843" s="9" t="s">
        <v>11</v>
      </c>
      <c r="M1843" s="9" t="s">
        <v>246</v>
      </c>
      <c r="N1843" s="11" t="str">
        <f t="shared" si="144"/>
        <v>R1024</v>
      </c>
    </row>
    <row r="1844" spans="1:14" x14ac:dyDescent="0.3">
      <c r="A1844" s="9" t="s">
        <v>1874</v>
      </c>
      <c r="B1844" s="9">
        <v>1966</v>
      </c>
      <c r="C1844" s="13">
        <f t="shared" si="140"/>
        <v>1966</v>
      </c>
      <c r="D1844" s="9" t="s">
        <v>34</v>
      </c>
      <c r="E1844" s="11" t="str">
        <f t="shared" si="141"/>
        <v>Aug</v>
      </c>
      <c r="F1844" s="9">
        <v>10</v>
      </c>
      <c r="G1844" s="14">
        <f t="shared" si="142"/>
        <v>24329</v>
      </c>
      <c r="H1844" s="11">
        <f t="shared" si="143"/>
        <v>56</v>
      </c>
      <c r="I1844" s="9">
        <v>0</v>
      </c>
      <c r="J1844" s="30">
        <v>19995.29</v>
      </c>
      <c r="K1844" s="9" t="s">
        <v>16</v>
      </c>
      <c r="L1844" s="9" t="s">
        <v>12</v>
      </c>
      <c r="M1844" s="9" t="s">
        <v>534</v>
      </c>
      <c r="N1844" s="11" t="str">
        <f t="shared" si="144"/>
        <v>R1026</v>
      </c>
    </row>
    <row r="1845" spans="1:14" x14ac:dyDescent="0.3">
      <c r="A1845" s="9" t="s">
        <v>1875</v>
      </c>
      <c r="B1845" s="9">
        <v>1988</v>
      </c>
      <c r="C1845" s="13">
        <f t="shared" si="140"/>
        <v>1988</v>
      </c>
      <c r="D1845" s="9" t="s">
        <v>10</v>
      </c>
      <c r="E1845" s="11" t="str">
        <f t="shared" si="141"/>
        <v>Jul</v>
      </c>
      <c r="F1845" s="9">
        <v>25</v>
      </c>
      <c r="G1845" s="14">
        <f t="shared" si="142"/>
        <v>32349</v>
      </c>
      <c r="H1845" s="11">
        <f t="shared" si="143"/>
        <v>34</v>
      </c>
      <c r="I1845" s="9">
        <v>1</v>
      </c>
      <c r="J1845" s="30">
        <v>20009.63</v>
      </c>
      <c r="K1845" s="9" t="s">
        <v>11</v>
      </c>
      <c r="L1845" s="9" t="s">
        <v>16</v>
      </c>
      <c r="M1845" s="9" t="s">
        <v>23</v>
      </c>
      <c r="N1845" s="11" t="str">
        <f t="shared" si="144"/>
        <v>R1012</v>
      </c>
    </row>
    <row r="1846" spans="1:14" x14ac:dyDescent="0.3">
      <c r="A1846" s="9" t="s">
        <v>1876</v>
      </c>
      <c r="B1846" s="9">
        <v>1983</v>
      </c>
      <c r="C1846" s="13">
        <f t="shared" si="140"/>
        <v>1983</v>
      </c>
      <c r="D1846" s="9" t="s">
        <v>36</v>
      </c>
      <c r="E1846" s="11" t="str">
        <f t="shared" si="141"/>
        <v>Oct</v>
      </c>
      <c r="F1846" s="9">
        <v>6</v>
      </c>
      <c r="G1846" s="14">
        <f t="shared" si="142"/>
        <v>30595</v>
      </c>
      <c r="H1846" s="11">
        <f t="shared" si="143"/>
        <v>39</v>
      </c>
      <c r="I1846" s="9">
        <v>0</v>
      </c>
      <c r="J1846" s="30">
        <v>20149.32</v>
      </c>
      <c r="K1846" s="9" t="s">
        <v>11</v>
      </c>
      <c r="L1846" s="9" t="s">
        <v>16</v>
      </c>
      <c r="M1846" s="9" t="s">
        <v>167</v>
      </c>
      <c r="N1846" s="11" t="str">
        <f t="shared" si="144"/>
        <v>R1016</v>
      </c>
    </row>
    <row r="1847" spans="1:14" x14ac:dyDescent="0.3">
      <c r="A1847" s="9" t="s">
        <v>1877</v>
      </c>
      <c r="B1847" s="9">
        <v>2002</v>
      </c>
      <c r="C1847" s="13">
        <f t="shared" si="140"/>
        <v>2002</v>
      </c>
      <c r="D1847" s="9" t="s">
        <v>10</v>
      </c>
      <c r="E1847" s="11" t="str">
        <f t="shared" si="141"/>
        <v>Jul</v>
      </c>
      <c r="F1847" s="9">
        <v>9</v>
      </c>
      <c r="G1847" s="14">
        <f t="shared" si="142"/>
        <v>37446</v>
      </c>
      <c r="H1847" s="11">
        <f t="shared" si="143"/>
        <v>20</v>
      </c>
      <c r="I1847" s="9">
        <v>0</v>
      </c>
      <c r="J1847" s="30">
        <v>20167.34</v>
      </c>
      <c r="K1847" s="9" t="s">
        <v>12</v>
      </c>
      <c r="L1847" s="9" t="s">
        <v>12</v>
      </c>
      <c r="M1847" s="9" t="s">
        <v>41</v>
      </c>
      <c r="N1847" s="11" t="str">
        <f t="shared" si="144"/>
        <v>R1011</v>
      </c>
    </row>
    <row r="1848" spans="1:14" x14ac:dyDescent="0.3">
      <c r="A1848" s="9" t="s">
        <v>1878</v>
      </c>
      <c r="B1848" s="9">
        <v>1994</v>
      </c>
      <c r="C1848" s="13">
        <f t="shared" si="140"/>
        <v>1994</v>
      </c>
      <c r="D1848" s="9" t="s">
        <v>18</v>
      </c>
      <c r="E1848" s="11" t="str">
        <f t="shared" si="141"/>
        <v>Jun</v>
      </c>
      <c r="F1848" s="9">
        <v>8</v>
      </c>
      <c r="G1848" s="14">
        <f t="shared" si="142"/>
        <v>34493</v>
      </c>
      <c r="H1848" s="11">
        <f t="shared" si="143"/>
        <v>29</v>
      </c>
      <c r="I1848" s="9">
        <v>2</v>
      </c>
      <c r="J1848" s="30">
        <v>20177.669999999998</v>
      </c>
      <c r="K1848" s="9" t="s">
        <v>11</v>
      </c>
      <c r="L1848" s="9" t="s">
        <v>16</v>
      </c>
      <c r="M1848" s="9" t="s">
        <v>41</v>
      </c>
      <c r="N1848" s="11" t="str">
        <f t="shared" si="144"/>
        <v>R1011</v>
      </c>
    </row>
    <row r="1849" spans="1:14" x14ac:dyDescent="0.3">
      <c r="A1849" s="9" t="s">
        <v>1879</v>
      </c>
      <c r="B1849" s="9">
        <v>1987</v>
      </c>
      <c r="C1849" s="13">
        <f t="shared" si="140"/>
        <v>1987</v>
      </c>
      <c r="D1849" s="9" t="s">
        <v>36</v>
      </c>
      <c r="E1849" s="11" t="str">
        <f t="shared" si="141"/>
        <v>Oct</v>
      </c>
      <c r="F1849" s="9">
        <v>17</v>
      </c>
      <c r="G1849" s="14">
        <f t="shared" si="142"/>
        <v>32067</v>
      </c>
      <c r="H1849" s="11">
        <f t="shared" si="143"/>
        <v>35</v>
      </c>
      <c r="I1849" s="9">
        <v>0</v>
      </c>
      <c r="J1849" s="30">
        <v>20234.849999999999</v>
      </c>
      <c r="K1849" s="9" t="s">
        <v>11</v>
      </c>
      <c r="L1849" s="9" t="s">
        <v>12</v>
      </c>
      <c r="M1849" s="9" t="s">
        <v>23</v>
      </c>
      <c r="N1849" s="11" t="str">
        <f t="shared" si="144"/>
        <v>R1012</v>
      </c>
    </row>
    <row r="1850" spans="1:14" x14ac:dyDescent="0.3">
      <c r="A1850" s="9" t="s">
        <v>1880</v>
      </c>
      <c r="B1850" s="9">
        <v>1966</v>
      </c>
      <c r="C1850" s="13">
        <f t="shared" si="140"/>
        <v>1966</v>
      </c>
      <c r="D1850" s="9" t="s">
        <v>34</v>
      </c>
      <c r="E1850" s="11" t="str">
        <f t="shared" si="141"/>
        <v>Aug</v>
      </c>
      <c r="F1850" s="9">
        <v>22</v>
      </c>
      <c r="G1850" s="14">
        <f t="shared" si="142"/>
        <v>24341</v>
      </c>
      <c r="H1850" s="11">
        <f t="shared" si="143"/>
        <v>56</v>
      </c>
      <c r="I1850" s="9">
        <v>0</v>
      </c>
      <c r="J1850" s="30">
        <v>20253.84</v>
      </c>
      <c r="K1850" s="9" t="s">
        <v>11</v>
      </c>
      <c r="L1850" s="9" t="s">
        <v>12</v>
      </c>
      <c r="M1850" s="9" t="s">
        <v>23</v>
      </c>
      <c r="N1850" s="11" t="str">
        <f t="shared" si="144"/>
        <v>R1012</v>
      </c>
    </row>
    <row r="1851" spans="1:14" x14ac:dyDescent="0.3">
      <c r="A1851" s="9" t="s">
        <v>1881</v>
      </c>
      <c r="B1851" s="9">
        <v>1993</v>
      </c>
      <c r="C1851" s="13">
        <f t="shared" si="140"/>
        <v>1993</v>
      </c>
      <c r="D1851" s="9" t="s">
        <v>20</v>
      </c>
      <c r="E1851" s="11" t="str">
        <f t="shared" si="141"/>
        <v>Sep</v>
      </c>
      <c r="F1851" s="9">
        <v>7</v>
      </c>
      <c r="G1851" s="14">
        <f t="shared" si="142"/>
        <v>34219</v>
      </c>
      <c r="H1851" s="11">
        <f t="shared" si="143"/>
        <v>29</v>
      </c>
      <c r="I1851" s="9">
        <v>1</v>
      </c>
      <c r="J1851" s="30">
        <v>20277.810000000001</v>
      </c>
      <c r="K1851" s="9" t="s">
        <v>12</v>
      </c>
      <c r="L1851" s="9" t="s">
        <v>12</v>
      </c>
      <c r="M1851" s="9" t="s">
        <v>167</v>
      </c>
      <c r="N1851" s="11" t="str">
        <f t="shared" si="144"/>
        <v>R1016</v>
      </c>
    </row>
    <row r="1852" spans="1:14" x14ac:dyDescent="0.3">
      <c r="A1852" s="9" t="s">
        <v>1882</v>
      </c>
      <c r="B1852" s="9">
        <v>1985</v>
      </c>
      <c r="C1852" s="13">
        <f t="shared" si="140"/>
        <v>1985</v>
      </c>
      <c r="D1852" s="9" t="s">
        <v>20</v>
      </c>
      <c r="E1852" s="11" t="str">
        <f t="shared" si="141"/>
        <v>Sep</v>
      </c>
      <c r="F1852" s="9">
        <v>17</v>
      </c>
      <c r="G1852" s="14">
        <f t="shared" si="142"/>
        <v>31307</v>
      </c>
      <c r="H1852" s="11">
        <f t="shared" si="143"/>
        <v>37</v>
      </c>
      <c r="I1852" s="9">
        <v>1</v>
      </c>
      <c r="J1852" s="30">
        <v>20296.86</v>
      </c>
      <c r="K1852" s="9" t="s">
        <v>12</v>
      </c>
      <c r="L1852" s="9" t="s">
        <v>16</v>
      </c>
      <c r="M1852" s="9" t="s">
        <v>246</v>
      </c>
      <c r="N1852" s="11" t="str">
        <f t="shared" si="144"/>
        <v>R1024</v>
      </c>
    </row>
    <row r="1853" spans="1:14" x14ac:dyDescent="0.3">
      <c r="A1853" s="9" t="s">
        <v>1883</v>
      </c>
      <c r="B1853" s="9">
        <v>1962</v>
      </c>
      <c r="C1853" s="13">
        <f t="shared" si="140"/>
        <v>1962</v>
      </c>
      <c r="D1853" s="9" t="s">
        <v>10</v>
      </c>
      <c r="E1853" s="11" t="str">
        <f t="shared" si="141"/>
        <v>Jul</v>
      </c>
      <c r="F1853" s="9">
        <v>2</v>
      </c>
      <c r="G1853" s="14">
        <f t="shared" si="142"/>
        <v>22829</v>
      </c>
      <c r="H1853" s="11">
        <f t="shared" si="143"/>
        <v>60</v>
      </c>
      <c r="I1853" s="9">
        <v>0</v>
      </c>
      <c r="J1853" s="30">
        <v>20354.5</v>
      </c>
      <c r="K1853" s="9" t="s">
        <v>12</v>
      </c>
      <c r="L1853" s="9" t="s">
        <v>11</v>
      </c>
      <c r="M1853" s="9" t="s">
        <v>534</v>
      </c>
      <c r="N1853" s="11" t="str">
        <f t="shared" si="144"/>
        <v>R1026</v>
      </c>
    </row>
    <row r="1854" spans="1:14" x14ac:dyDescent="0.3">
      <c r="A1854" s="9" t="s">
        <v>1884</v>
      </c>
      <c r="B1854" s="9">
        <v>1985</v>
      </c>
      <c r="C1854" s="13">
        <f t="shared" si="140"/>
        <v>1985</v>
      </c>
      <c r="D1854" s="9" t="s">
        <v>10</v>
      </c>
      <c r="E1854" s="11" t="str">
        <f t="shared" si="141"/>
        <v>Jul</v>
      </c>
      <c r="F1854" s="9">
        <v>12</v>
      </c>
      <c r="G1854" s="14">
        <f t="shared" si="142"/>
        <v>31240</v>
      </c>
      <c r="H1854" s="11">
        <f t="shared" si="143"/>
        <v>37</v>
      </c>
      <c r="I1854" s="9">
        <v>0</v>
      </c>
      <c r="J1854" s="30">
        <v>20420.599999999999</v>
      </c>
      <c r="K1854" s="9" t="s">
        <v>12</v>
      </c>
      <c r="L1854" s="9" t="s">
        <v>11</v>
      </c>
      <c r="M1854" s="9" t="s">
        <v>41</v>
      </c>
      <c r="N1854" s="11" t="str">
        <f t="shared" si="144"/>
        <v>R1011</v>
      </c>
    </row>
    <row r="1855" spans="1:14" x14ac:dyDescent="0.3">
      <c r="A1855" s="9" t="s">
        <v>1885</v>
      </c>
      <c r="B1855" s="9">
        <v>1962</v>
      </c>
      <c r="C1855" s="13">
        <f t="shared" si="140"/>
        <v>1962</v>
      </c>
      <c r="D1855" s="9" t="s">
        <v>36</v>
      </c>
      <c r="E1855" s="11" t="str">
        <f t="shared" si="141"/>
        <v>Oct</v>
      </c>
      <c r="F1855" s="9">
        <v>18</v>
      </c>
      <c r="G1855" s="14">
        <f t="shared" si="142"/>
        <v>22937</v>
      </c>
      <c r="H1855" s="11">
        <f t="shared" si="143"/>
        <v>60</v>
      </c>
      <c r="I1855" s="9">
        <v>0</v>
      </c>
      <c r="J1855" s="30">
        <v>20446.849999999999</v>
      </c>
      <c r="K1855" s="9" t="s">
        <v>11</v>
      </c>
      <c r="L1855" s="9" t="s">
        <v>16</v>
      </c>
      <c r="M1855" s="9" t="s">
        <v>23</v>
      </c>
      <c r="N1855" s="11" t="str">
        <f t="shared" si="144"/>
        <v>R1012</v>
      </c>
    </row>
    <row r="1856" spans="1:14" x14ac:dyDescent="0.3">
      <c r="A1856" s="9" t="s">
        <v>1886</v>
      </c>
      <c r="B1856" s="9">
        <v>1969</v>
      </c>
      <c r="C1856" s="13">
        <f t="shared" si="140"/>
        <v>1969</v>
      </c>
      <c r="D1856" s="9" t="s">
        <v>36</v>
      </c>
      <c r="E1856" s="11" t="str">
        <f t="shared" si="141"/>
        <v>Oct</v>
      </c>
      <c r="F1856" s="9">
        <v>13</v>
      </c>
      <c r="G1856" s="14">
        <f t="shared" si="142"/>
        <v>25489</v>
      </c>
      <c r="H1856" s="11">
        <f t="shared" si="143"/>
        <v>53</v>
      </c>
      <c r="I1856" s="9">
        <v>3</v>
      </c>
      <c r="J1856" s="30">
        <v>20463</v>
      </c>
      <c r="K1856" s="9" t="s">
        <v>11</v>
      </c>
      <c r="L1856" s="9" t="s">
        <v>11</v>
      </c>
      <c r="M1856" s="9" t="s">
        <v>13</v>
      </c>
      <c r="N1856" s="11" t="str">
        <f t="shared" si="144"/>
        <v>R1013</v>
      </c>
    </row>
    <row r="1857" spans="1:14" x14ac:dyDescent="0.3">
      <c r="A1857" s="9" t="s">
        <v>1887</v>
      </c>
      <c r="B1857" s="9">
        <v>1966</v>
      </c>
      <c r="C1857" s="13">
        <f t="shared" si="140"/>
        <v>1966</v>
      </c>
      <c r="D1857" s="9" t="s">
        <v>10</v>
      </c>
      <c r="E1857" s="11" t="str">
        <f t="shared" si="141"/>
        <v>Jul</v>
      </c>
      <c r="F1857" s="9">
        <v>9</v>
      </c>
      <c r="G1857" s="14">
        <f t="shared" si="142"/>
        <v>24297</v>
      </c>
      <c r="H1857" s="11">
        <f t="shared" si="143"/>
        <v>56</v>
      </c>
      <c r="I1857" s="9">
        <v>0</v>
      </c>
      <c r="J1857" s="30">
        <v>20568.32</v>
      </c>
      <c r="K1857" s="9" t="s">
        <v>12</v>
      </c>
      <c r="L1857" s="9" t="s">
        <v>11</v>
      </c>
      <c r="M1857" s="9" t="s">
        <v>23</v>
      </c>
      <c r="N1857" s="11" t="str">
        <f t="shared" si="144"/>
        <v>R1012</v>
      </c>
    </row>
    <row r="1858" spans="1:14" x14ac:dyDescent="0.3">
      <c r="A1858" s="9" t="s">
        <v>1888</v>
      </c>
      <c r="B1858" s="9">
        <v>1967</v>
      </c>
      <c r="C1858" s="13">
        <f t="shared" si="140"/>
        <v>1967</v>
      </c>
      <c r="D1858" s="9" t="s">
        <v>30</v>
      </c>
      <c r="E1858" s="11" t="str">
        <f t="shared" si="141"/>
        <v>Dec</v>
      </c>
      <c r="F1858" s="9">
        <v>17</v>
      </c>
      <c r="G1858" s="14">
        <f t="shared" si="142"/>
        <v>24823</v>
      </c>
      <c r="H1858" s="11">
        <f t="shared" si="143"/>
        <v>55</v>
      </c>
      <c r="I1858" s="9">
        <v>0</v>
      </c>
      <c r="J1858" s="30">
        <v>20630.28</v>
      </c>
      <c r="K1858" s="9" t="s">
        <v>11</v>
      </c>
      <c r="L1858" s="9" t="s">
        <v>12</v>
      </c>
      <c r="M1858" s="9" t="s">
        <v>41</v>
      </c>
      <c r="N1858" s="11" t="str">
        <f t="shared" si="144"/>
        <v>R1011</v>
      </c>
    </row>
    <row r="1859" spans="1:14" x14ac:dyDescent="0.3">
      <c r="A1859" s="9" t="s">
        <v>1889</v>
      </c>
      <c r="B1859" s="9">
        <v>1965</v>
      </c>
      <c r="C1859" s="13">
        <f t="shared" ref="C1859:C1922" si="145">ROUND(IF(ISBLANK(B1859),AVERAGE($B$2:$B$2344),B1859),0)</f>
        <v>1965</v>
      </c>
      <c r="D1859" s="9" t="s">
        <v>34</v>
      </c>
      <c r="E1859" s="11" t="str">
        <f t="shared" ref="E1859:E1922" si="146">IF(ISBLANK(D1859),"Sep",D1859)</f>
        <v>Aug</v>
      </c>
      <c r="F1859" s="9">
        <v>1</v>
      </c>
      <c r="G1859" s="14">
        <f t="shared" ref="G1859:G1922" si="147">DATEVALUE(F1859&amp;"-"&amp;E1859&amp;"-"&amp;C1859)</f>
        <v>23955</v>
      </c>
      <c r="H1859" s="11">
        <f t="shared" ref="H1859:H1922" si="148">DATEDIF(G1859,"08-06-2023","y")</f>
        <v>57</v>
      </c>
      <c r="I1859" s="9">
        <v>0</v>
      </c>
      <c r="J1859" s="30">
        <v>20709.02</v>
      </c>
      <c r="K1859" s="9" t="s">
        <v>12</v>
      </c>
      <c r="L1859" s="9" t="s">
        <v>11</v>
      </c>
      <c r="M1859" s="9" t="s">
        <v>165</v>
      </c>
      <c r="N1859" s="11" t="str">
        <f t="shared" ref="N1859:N1922" si="149">IF(ISBLANK(M1859),"Unknown",M1859)</f>
        <v>R1019</v>
      </c>
    </row>
    <row r="1860" spans="1:14" x14ac:dyDescent="0.3">
      <c r="A1860" s="9" t="s">
        <v>1890</v>
      </c>
      <c r="B1860" s="9">
        <v>1992</v>
      </c>
      <c r="C1860" s="13">
        <f t="shared" si="145"/>
        <v>1992</v>
      </c>
      <c r="D1860" s="9" t="s">
        <v>20</v>
      </c>
      <c r="E1860" s="11" t="str">
        <f t="shared" si="146"/>
        <v>Sep</v>
      </c>
      <c r="F1860" s="9">
        <v>14</v>
      </c>
      <c r="G1860" s="14">
        <f t="shared" si="147"/>
        <v>33861</v>
      </c>
      <c r="H1860" s="11">
        <f t="shared" si="148"/>
        <v>30</v>
      </c>
      <c r="I1860" s="9">
        <v>3</v>
      </c>
      <c r="J1860" s="30">
        <v>20745.990000000002</v>
      </c>
      <c r="K1860" s="9" t="s">
        <v>12</v>
      </c>
      <c r="L1860" s="9" t="s">
        <v>16</v>
      </c>
      <c r="M1860" s="9" t="s">
        <v>23</v>
      </c>
      <c r="N1860" s="11" t="str">
        <f t="shared" si="149"/>
        <v>R1012</v>
      </c>
    </row>
    <row r="1861" spans="1:14" x14ac:dyDescent="0.3">
      <c r="A1861" s="9" t="s">
        <v>1891</v>
      </c>
      <c r="B1861" s="9">
        <v>1986</v>
      </c>
      <c r="C1861" s="13">
        <f t="shared" si="145"/>
        <v>1986</v>
      </c>
      <c r="D1861" s="9" t="s">
        <v>34</v>
      </c>
      <c r="E1861" s="11" t="str">
        <f t="shared" si="146"/>
        <v>Aug</v>
      </c>
      <c r="F1861" s="9">
        <v>4</v>
      </c>
      <c r="G1861" s="14">
        <f t="shared" si="147"/>
        <v>31628</v>
      </c>
      <c r="H1861" s="11">
        <f t="shared" si="148"/>
        <v>36</v>
      </c>
      <c r="I1861" s="9">
        <v>1</v>
      </c>
      <c r="J1861" s="30">
        <v>20773.63</v>
      </c>
      <c r="K1861" s="9" t="s">
        <v>11</v>
      </c>
      <c r="L1861" s="9" t="s">
        <v>12</v>
      </c>
      <c r="M1861" s="9" t="s">
        <v>355</v>
      </c>
      <c r="N1861" s="11" t="str">
        <f t="shared" si="149"/>
        <v>R1017</v>
      </c>
    </row>
    <row r="1862" spans="1:14" x14ac:dyDescent="0.3">
      <c r="A1862" s="9" t="s">
        <v>1892</v>
      </c>
      <c r="B1862" s="9">
        <v>1967</v>
      </c>
      <c r="C1862" s="13">
        <f t="shared" si="145"/>
        <v>1967</v>
      </c>
      <c r="D1862" s="9" t="s">
        <v>20</v>
      </c>
      <c r="E1862" s="11" t="str">
        <f t="shared" si="146"/>
        <v>Sep</v>
      </c>
      <c r="F1862" s="9">
        <v>8</v>
      </c>
      <c r="G1862" s="14">
        <f t="shared" si="147"/>
        <v>24723</v>
      </c>
      <c r="H1862" s="11">
        <f t="shared" si="148"/>
        <v>55</v>
      </c>
      <c r="I1862" s="9">
        <v>0</v>
      </c>
      <c r="J1862" s="30">
        <v>20781.490000000002</v>
      </c>
      <c r="K1862" s="9" t="s">
        <v>11</v>
      </c>
      <c r="L1862" s="9" t="s">
        <v>12</v>
      </c>
      <c r="M1862" s="9" t="s">
        <v>13</v>
      </c>
      <c r="N1862" s="11" t="str">
        <f t="shared" si="149"/>
        <v>R1013</v>
      </c>
    </row>
    <row r="1863" spans="1:14" x14ac:dyDescent="0.3">
      <c r="A1863" s="9" t="s">
        <v>1893</v>
      </c>
      <c r="B1863" s="9">
        <v>1975</v>
      </c>
      <c r="C1863" s="13">
        <f t="shared" si="145"/>
        <v>1975</v>
      </c>
      <c r="D1863" s="9" t="s">
        <v>30</v>
      </c>
      <c r="E1863" s="11" t="str">
        <f t="shared" si="146"/>
        <v>Dec</v>
      </c>
      <c r="F1863" s="9">
        <v>8</v>
      </c>
      <c r="G1863" s="14">
        <f t="shared" si="147"/>
        <v>27736</v>
      </c>
      <c r="H1863" s="11">
        <f t="shared" si="148"/>
        <v>47</v>
      </c>
      <c r="I1863" s="9">
        <v>0</v>
      </c>
      <c r="J1863" s="30">
        <v>20878.78</v>
      </c>
      <c r="K1863" s="9" t="s">
        <v>11</v>
      </c>
      <c r="L1863" s="9" t="s">
        <v>16</v>
      </c>
      <c r="M1863" s="9" t="s">
        <v>246</v>
      </c>
      <c r="N1863" s="11" t="str">
        <f t="shared" si="149"/>
        <v>R1024</v>
      </c>
    </row>
    <row r="1864" spans="1:14" x14ac:dyDescent="0.3">
      <c r="A1864" s="9" t="s">
        <v>1894</v>
      </c>
      <c r="B1864" s="9">
        <v>1964</v>
      </c>
      <c r="C1864" s="13">
        <f t="shared" si="145"/>
        <v>1964</v>
      </c>
      <c r="D1864" s="9" t="s">
        <v>15</v>
      </c>
      <c r="E1864" s="11" t="str">
        <f t="shared" si="146"/>
        <v>Nov</v>
      </c>
      <c r="F1864" s="9">
        <v>19</v>
      </c>
      <c r="G1864" s="14">
        <f t="shared" si="147"/>
        <v>23700</v>
      </c>
      <c r="H1864" s="11">
        <f t="shared" si="148"/>
        <v>58</v>
      </c>
      <c r="I1864" s="9">
        <v>0</v>
      </c>
      <c r="J1864" s="30">
        <v>20893.060000000001</v>
      </c>
      <c r="K1864" s="9" t="s">
        <v>11</v>
      </c>
      <c r="L1864" s="9" t="s">
        <v>12</v>
      </c>
      <c r="M1864" s="9" t="s">
        <v>23</v>
      </c>
      <c r="N1864" s="11" t="str">
        <f t="shared" si="149"/>
        <v>R1012</v>
      </c>
    </row>
    <row r="1865" spans="1:14" x14ac:dyDescent="0.3">
      <c r="A1865" s="9" t="s">
        <v>1895</v>
      </c>
      <c r="B1865" s="9">
        <v>1987</v>
      </c>
      <c r="C1865" s="13">
        <f t="shared" si="145"/>
        <v>1987</v>
      </c>
      <c r="D1865" s="9" t="s">
        <v>15</v>
      </c>
      <c r="E1865" s="11" t="str">
        <f t="shared" si="146"/>
        <v>Nov</v>
      </c>
      <c r="F1865" s="9">
        <v>27</v>
      </c>
      <c r="G1865" s="14">
        <f t="shared" si="147"/>
        <v>32108</v>
      </c>
      <c r="H1865" s="11">
        <f t="shared" si="148"/>
        <v>35</v>
      </c>
      <c r="I1865" s="9">
        <v>2</v>
      </c>
      <c r="J1865" s="30">
        <v>20984.09</v>
      </c>
      <c r="K1865" s="9" t="s">
        <v>11</v>
      </c>
      <c r="L1865" s="9" t="s">
        <v>11</v>
      </c>
      <c r="M1865" s="9" t="s">
        <v>163</v>
      </c>
      <c r="N1865" s="11" t="str">
        <f t="shared" si="149"/>
        <v>R1015</v>
      </c>
    </row>
    <row r="1866" spans="1:14" x14ac:dyDescent="0.3">
      <c r="A1866" s="9" t="s">
        <v>1896</v>
      </c>
      <c r="B1866" s="9">
        <v>1983</v>
      </c>
      <c r="C1866" s="13">
        <f t="shared" si="145"/>
        <v>1983</v>
      </c>
      <c r="D1866" s="9" t="s">
        <v>10</v>
      </c>
      <c r="E1866" s="11" t="str">
        <f t="shared" si="146"/>
        <v>Jul</v>
      </c>
      <c r="F1866" s="9">
        <v>2</v>
      </c>
      <c r="G1866" s="14">
        <f t="shared" si="147"/>
        <v>30499</v>
      </c>
      <c r="H1866" s="11">
        <f t="shared" si="148"/>
        <v>39</v>
      </c>
      <c r="I1866" s="9">
        <v>1</v>
      </c>
      <c r="J1866" s="30">
        <v>21082.16</v>
      </c>
      <c r="K1866" s="9" t="s">
        <v>12</v>
      </c>
      <c r="L1866" s="9" t="s">
        <v>11</v>
      </c>
      <c r="M1866" s="9" t="s">
        <v>41</v>
      </c>
      <c r="N1866" s="11" t="str">
        <f t="shared" si="149"/>
        <v>R1011</v>
      </c>
    </row>
    <row r="1867" spans="1:14" x14ac:dyDescent="0.3">
      <c r="A1867" s="9" t="s">
        <v>1897</v>
      </c>
      <c r="B1867" s="9">
        <v>1977</v>
      </c>
      <c r="C1867" s="13">
        <f t="shared" si="145"/>
        <v>1977</v>
      </c>
      <c r="D1867" s="9" t="s">
        <v>15</v>
      </c>
      <c r="E1867" s="11" t="str">
        <f t="shared" si="146"/>
        <v>Nov</v>
      </c>
      <c r="F1867" s="9">
        <v>23</v>
      </c>
      <c r="G1867" s="14">
        <f t="shared" si="147"/>
        <v>28452</v>
      </c>
      <c r="H1867" s="11">
        <f t="shared" si="148"/>
        <v>45</v>
      </c>
      <c r="I1867" s="9">
        <v>2</v>
      </c>
      <c r="J1867" s="30">
        <v>21098.55</v>
      </c>
      <c r="K1867" s="9" t="s">
        <v>12</v>
      </c>
      <c r="L1867" s="9" t="s">
        <v>12</v>
      </c>
      <c r="M1867" s="9" t="s">
        <v>23</v>
      </c>
      <c r="N1867" s="11" t="str">
        <f t="shared" si="149"/>
        <v>R1012</v>
      </c>
    </row>
    <row r="1868" spans="1:14" x14ac:dyDescent="0.3">
      <c r="A1868" s="9" t="s">
        <v>1898</v>
      </c>
      <c r="B1868" s="9">
        <v>1969</v>
      </c>
      <c r="C1868" s="13">
        <f t="shared" si="145"/>
        <v>1969</v>
      </c>
      <c r="D1868" s="9" t="s">
        <v>34</v>
      </c>
      <c r="E1868" s="11" t="str">
        <f t="shared" si="146"/>
        <v>Aug</v>
      </c>
      <c r="F1868" s="9">
        <v>26</v>
      </c>
      <c r="G1868" s="14">
        <f t="shared" si="147"/>
        <v>25441</v>
      </c>
      <c r="H1868" s="11">
        <f t="shared" si="148"/>
        <v>53</v>
      </c>
      <c r="I1868" s="9">
        <v>0</v>
      </c>
      <c r="J1868" s="30">
        <v>21195.82</v>
      </c>
      <c r="K1868" s="9" t="s">
        <v>12</v>
      </c>
      <c r="L1868" s="9" t="s">
        <v>16</v>
      </c>
      <c r="M1868" s="9" t="s">
        <v>13</v>
      </c>
      <c r="N1868" s="11" t="str">
        <f t="shared" si="149"/>
        <v>R1013</v>
      </c>
    </row>
    <row r="1869" spans="1:14" x14ac:dyDescent="0.3">
      <c r="A1869" s="9" t="s">
        <v>1899</v>
      </c>
      <c r="B1869" s="9">
        <v>1974</v>
      </c>
      <c r="C1869" s="13">
        <f t="shared" si="145"/>
        <v>1974</v>
      </c>
      <c r="D1869" s="9" t="s">
        <v>36</v>
      </c>
      <c r="E1869" s="11" t="str">
        <f t="shared" si="146"/>
        <v>Oct</v>
      </c>
      <c r="F1869" s="9">
        <v>14</v>
      </c>
      <c r="G1869" s="14">
        <f t="shared" si="147"/>
        <v>27316</v>
      </c>
      <c r="H1869" s="11">
        <f t="shared" si="148"/>
        <v>48</v>
      </c>
      <c r="I1869" s="9">
        <v>0</v>
      </c>
      <c r="J1869" s="30">
        <v>21223.68</v>
      </c>
      <c r="K1869" s="9" t="s">
        <v>12</v>
      </c>
      <c r="L1869" s="9" t="s">
        <v>11</v>
      </c>
      <c r="M1869" s="9" t="s">
        <v>13</v>
      </c>
      <c r="N1869" s="11" t="str">
        <f t="shared" si="149"/>
        <v>R1013</v>
      </c>
    </row>
    <row r="1870" spans="1:14" x14ac:dyDescent="0.3">
      <c r="A1870" s="9" t="s">
        <v>1900</v>
      </c>
      <c r="B1870" s="9">
        <v>1974</v>
      </c>
      <c r="C1870" s="13">
        <f t="shared" si="145"/>
        <v>1974</v>
      </c>
      <c r="D1870" s="9" t="s">
        <v>20</v>
      </c>
      <c r="E1870" s="11" t="str">
        <f t="shared" si="146"/>
        <v>Sep</v>
      </c>
      <c r="F1870" s="9">
        <v>3</v>
      </c>
      <c r="G1870" s="14">
        <f t="shared" si="147"/>
        <v>27275</v>
      </c>
      <c r="H1870" s="11">
        <f t="shared" si="148"/>
        <v>48</v>
      </c>
      <c r="I1870" s="9">
        <v>0</v>
      </c>
      <c r="J1870" s="30">
        <v>21232.18</v>
      </c>
      <c r="K1870" s="9" t="s">
        <v>12</v>
      </c>
      <c r="L1870" s="9" t="s">
        <v>11</v>
      </c>
      <c r="M1870" s="9" t="s">
        <v>41</v>
      </c>
      <c r="N1870" s="11" t="str">
        <f t="shared" si="149"/>
        <v>R1011</v>
      </c>
    </row>
    <row r="1871" spans="1:14" x14ac:dyDescent="0.3">
      <c r="A1871" s="9" t="s">
        <v>1901</v>
      </c>
      <c r="B1871" s="9">
        <v>1980</v>
      </c>
      <c r="C1871" s="13">
        <f t="shared" si="145"/>
        <v>1980</v>
      </c>
      <c r="D1871" s="9" t="s">
        <v>30</v>
      </c>
      <c r="E1871" s="11" t="str">
        <f t="shared" si="146"/>
        <v>Dec</v>
      </c>
      <c r="F1871" s="9">
        <v>10</v>
      </c>
      <c r="G1871" s="14">
        <f t="shared" si="147"/>
        <v>29565</v>
      </c>
      <c r="H1871" s="11">
        <f t="shared" si="148"/>
        <v>42</v>
      </c>
      <c r="I1871" s="9">
        <v>2</v>
      </c>
      <c r="J1871" s="30">
        <v>21259.38</v>
      </c>
      <c r="K1871" s="9" t="s">
        <v>12</v>
      </c>
      <c r="L1871" s="9" t="s">
        <v>12</v>
      </c>
      <c r="M1871" s="9" t="s">
        <v>165</v>
      </c>
      <c r="N1871" s="11" t="str">
        <f t="shared" si="149"/>
        <v>R1019</v>
      </c>
    </row>
    <row r="1872" spans="1:14" x14ac:dyDescent="0.3">
      <c r="A1872" s="9" t="s">
        <v>1902</v>
      </c>
      <c r="B1872" s="9">
        <v>2004</v>
      </c>
      <c r="C1872" s="13">
        <f t="shared" si="145"/>
        <v>2004</v>
      </c>
      <c r="D1872" s="9" t="s">
        <v>34</v>
      </c>
      <c r="E1872" s="11" t="str">
        <f t="shared" si="146"/>
        <v>Aug</v>
      </c>
      <c r="F1872" s="9">
        <v>4</v>
      </c>
      <c r="G1872" s="14">
        <f t="shared" si="147"/>
        <v>38203</v>
      </c>
      <c r="H1872" s="11">
        <f t="shared" si="148"/>
        <v>18</v>
      </c>
      <c r="I1872" s="9">
        <v>0</v>
      </c>
      <c r="J1872" s="30">
        <v>21344.85</v>
      </c>
      <c r="K1872" s="9" t="s">
        <v>12</v>
      </c>
      <c r="L1872" s="9" t="s">
        <v>16</v>
      </c>
      <c r="M1872" s="9" t="s">
        <v>246</v>
      </c>
      <c r="N1872" s="11" t="str">
        <f t="shared" si="149"/>
        <v>R1024</v>
      </c>
    </row>
    <row r="1873" spans="1:14" x14ac:dyDescent="0.3">
      <c r="A1873" s="9" t="s">
        <v>1903</v>
      </c>
      <c r="B1873" s="9">
        <v>1980</v>
      </c>
      <c r="C1873" s="13">
        <f t="shared" si="145"/>
        <v>1980</v>
      </c>
      <c r="D1873" s="9" t="s">
        <v>20</v>
      </c>
      <c r="E1873" s="11" t="str">
        <f t="shared" si="146"/>
        <v>Sep</v>
      </c>
      <c r="F1873" s="9">
        <v>4</v>
      </c>
      <c r="G1873" s="14">
        <f t="shared" si="147"/>
        <v>29468</v>
      </c>
      <c r="H1873" s="11">
        <f t="shared" si="148"/>
        <v>42</v>
      </c>
      <c r="I1873" s="9">
        <v>0</v>
      </c>
      <c r="J1873" s="30">
        <v>21348.71</v>
      </c>
      <c r="K1873" s="9" t="s">
        <v>11</v>
      </c>
      <c r="L1873" s="9" t="s">
        <v>16</v>
      </c>
      <c r="M1873" s="9" t="s">
        <v>23</v>
      </c>
      <c r="N1873" s="11" t="str">
        <f t="shared" si="149"/>
        <v>R1012</v>
      </c>
    </row>
    <row r="1874" spans="1:14" x14ac:dyDescent="0.3">
      <c r="A1874" s="9" t="s">
        <v>1904</v>
      </c>
      <c r="B1874" s="9">
        <v>1990</v>
      </c>
      <c r="C1874" s="13">
        <f t="shared" si="145"/>
        <v>1990</v>
      </c>
      <c r="D1874" s="9" t="s">
        <v>15</v>
      </c>
      <c r="E1874" s="11" t="str">
        <f t="shared" si="146"/>
        <v>Nov</v>
      </c>
      <c r="F1874" s="9">
        <v>21</v>
      </c>
      <c r="G1874" s="14">
        <f t="shared" si="147"/>
        <v>33198</v>
      </c>
      <c r="H1874" s="11">
        <f t="shared" si="148"/>
        <v>32</v>
      </c>
      <c r="I1874" s="9">
        <v>4</v>
      </c>
      <c r="J1874" s="30">
        <v>21472.48</v>
      </c>
      <c r="K1874" s="9" t="s">
        <v>11</v>
      </c>
      <c r="L1874" s="9" t="s">
        <v>11</v>
      </c>
      <c r="M1874" s="9" t="s">
        <v>23</v>
      </c>
      <c r="N1874" s="11" t="str">
        <f t="shared" si="149"/>
        <v>R1012</v>
      </c>
    </row>
    <row r="1875" spans="1:14" x14ac:dyDescent="0.3">
      <c r="A1875" s="9" t="s">
        <v>1905</v>
      </c>
      <c r="B1875" s="9">
        <v>1999</v>
      </c>
      <c r="C1875" s="13">
        <f t="shared" si="145"/>
        <v>1999</v>
      </c>
      <c r="D1875" s="9" t="s">
        <v>18</v>
      </c>
      <c r="E1875" s="11" t="str">
        <f t="shared" si="146"/>
        <v>Jun</v>
      </c>
      <c r="F1875" s="9">
        <v>12</v>
      </c>
      <c r="G1875" s="14">
        <f t="shared" si="147"/>
        <v>36323</v>
      </c>
      <c r="H1875" s="11">
        <f t="shared" si="148"/>
        <v>23</v>
      </c>
      <c r="I1875" s="9">
        <v>0</v>
      </c>
      <c r="J1875" s="30">
        <v>21595.38</v>
      </c>
      <c r="K1875" s="9" t="s">
        <v>11</v>
      </c>
      <c r="L1875" s="9" t="s">
        <v>12</v>
      </c>
      <c r="M1875" s="9" t="s">
        <v>23</v>
      </c>
      <c r="N1875" s="11" t="str">
        <f t="shared" si="149"/>
        <v>R1012</v>
      </c>
    </row>
    <row r="1876" spans="1:14" x14ac:dyDescent="0.3">
      <c r="A1876" s="9" t="s">
        <v>1906</v>
      </c>
      <c r="B1876" s="9">
        <v>1983</v>
      </c>
      <c r="C1876" s="13">
        <f t="shared" si="145"/>
        <v>1983</v>
      </c>
      <c r="D1876" s="9" t="s">
        <v>30</v>
      </c>
      <c r="E1876" s="11" t="str">
        <f t="shared" si="146"/>
        <v>Dec</v>
      </c>
      <c r="F1876" s="9">
        <v>25</v>
      </c>
      <c r="G1876" s="14">
        <f t="shared" si="147"/>
        <v>30675</v>
      </c>
      <c r="H1876" s="11">
        <f t="shared" si="148"/>
        <v>39</v>
      </c>
      <c r="I1876" s="9">
        <v>3</v>
      </c>
      <c r="J1876" s="30">
        <v>21659.93</v>
      </c>
      <c r="K1876" s="9" t="s">
        <v>12</v>
      </c>
      <c r="L1876" s="9" t="s">
        <v>12</v>
      </c>
      <c r="M1876" s="9" t="s">
        <v>246</v>
      </c>
      <c r="N1876" s="11" t="str">
        <f t="shared" si="149"/>
        <v>R1024</v>
      </c>
    </row>
    <row r="1877" spans="1:14" x14ac:dyDescent="0.3">
      <c r="A1877" s="9" t="s">
        <v>1907</v>
      </c>
      <c r="B1877" s="9">
        <v>1962</v>
      </c>
      <c r="C1877" s="13">
        <f t="shared" si="145"/>
        <v>1962</v>
      </c>
      <c r="D1877" s="9" t="s">
        <v>15</v>
      </c>
      <c r="E1877" s="11" t="str">
        <f t="shared" si="146"/>
        <v>Nov</v>
      </c>
      <c r="F1877" s="9">
        <v>16</v>
      </c>
      <c r="G1877" s="14">
        <f t="shared" si="147"/>
        <v>22966</v>
      </c>
      <c r="H1877" s="11">
        <f t="shared" si="148"/>
        <v>60</v>
      </c>
      <c r="I1877" s="9">
        <v>0</v>
      </c>
      <c r="J1877" s="30">
        <v>21661.16</v>
      </c>
      <c r="K1877" s="9" t="s">
        <v>11</v>
      </c>
      <c r="L1877" s="9" t="s">
        <v>11</v>
      </c>
      <c r="M1877" s="9" t="s">
        <v>23</v>
      </c>
      <c r="N1877" s="11" t="str">
        <f t="shared" si="149"/>
        <v>R1012</v>
      </c>
    </row>
    <row r="1878" spans="1:14" x14ac:dyDescent="0.3">
      <c r="A1878" s="9" t="s">
        <v>1908</v>
      </c>
      <c r="B1878" s="9">
        <v>1976</v>
      </c>
      <c r="C1878" s="13">
        <f t="shared" si="145"/>
        <v>1976</v>
      </c>
      <c r="D1878" s="9" t="s">
        <v>10</v>
      </c>
      <c r="E1878" s="11" t="str">
        <f t="shared" si="146"/>
        <v>Jul</v>
      </c>
      <c r="F1878" s="9">
        <v>18</v>
      </c>
      <c r="G1878" s="14">
        <f t="shared" si="147"/>
        <v>27959</v>
      </c>
      <c r="H1878" s="11">
        <f t="shared" si="148"/>
        <v>46</v>
      </c>
      <c r="I1878" s="9">
        <v>1</v>
      </c>
      <c r="J1878" s="30">
        <v>21677.279999999999</v>
      </c>
      <c r="K1878" s="9" t="s">
        <v>12</v>
      </c>
      <c r="L1878" s="9" t="s">
        <v>16</v>
      </c>
      <c r="M1878" s="9" t="s">
        <v>23</v>
      </c>
      <c r="N1878" s="11" t="str">
        <f t="shared" si="149"/>
        <v>R1012</v>
      </c>
    </row>
    <row r="1879" spans="1:14" x14ac:dyDescent="0.3">
      <c r="A1879" s="9" t="s">
        <v>1909</v>
      </c>
      <c r="B1879" s="9">
        <v>1979</v>
      </c>
      <c r="C1879" s="13">
        <f t="shared" si="145"/>
        <v>1979</v>
      </c>
      <c r="D1879" s="9" t="s">
        <v>20</v>
      </c>
      <c r="E1879" s="11" t="str">
        <f t="shared" si="146"/>
        <v>Sep</v>
      </c>
      <c r="F1879" s="9">
        <v>20</v>
      </c>
      <c r="G1879" s="14">
        <f t="shared" si="147"/>
        <v>29118</v>
      </c>
      <c r="H1879" s="11">
        <f t="shared" si="148"/>
        <v>43</v>
      </c>
      <c r="I1879" s="9">
        <v>1</v>
      </c>
      <c r="J1879" s="30">
        <v>21771.34</v>
      </c>
      <c r="K1879" s="9" t="s">
        <v>12</v>
      </c>
      <c r="L1879" s="9" t="s">
        <v>16</v>
      </c>
      <c r="M1879" s="9" t="s">
        <v>246</v>
      </c>
      <c r="N1879" s="11" t="str">
        <f t="shared" si="149"/>
        <v>R1024</v>
      </c>
    </row>
    <row r="1880" spans="1:14" x14ac:dyDescent="0.3">
      <c r="A1880" s="9" t="s">
        <v>1910</v>
      </c>
      <c r="B1880" s="9">
        <v>1979</v>
      </c>
      <c r="C1880" s="13">
        <f t="shared" si="145"/>
        <v>1979</v>
      </c>
      <c r="D1880" s="9" t="s">
        <v>20</v>
      </c>
      <c r="E1880" s="11" t="str">
        <f t="shared" si="146"/>
        <v>Sep</v>
      </c>
      <c r="F1880" s="9">
        <v>28</v>
      </c>
      <c r="G1880" s="14">
        <f t="shared" si="147"/>
        <v>29126</v>
      </c>
      <c r="H1880" s="11">
        <f t="shared" si="148"/>
        <v>43</v>
      </c>
      <c r="I1880" s="9">
        <v>0</v>
      </c>
      <c r="J1880" s="30">
        <v>21774.32</v>
      </c>
      <c r="K1880" s="9" t="s">
        <v>12</v>
      </c>
      <c r="L1880" s="9" t="s">
        <v>11</v>
      </c>
      <c r="M1880" s="9" t="s">
        <v>23</v>
      </c>
      <c r="N1880" s="11" t="str">
        <f t="shared" si="149"/>
        <v>R1012</v>
      </c>
    </row>
    <row r="1881" spans="1:14" x14ac:dyDescent="0.3">
      <c r="A1881" s="9" t="s">
        <v>1911</v>
      </c>
      <c r="B1881" s="9">
        <v>1963</v>
      </c>
      <c r="C1881" s="13">
        <f t="shared" si="145"/>
        <v>1963</v>
      </c>
      <c r="D1881" s="9" t="s">
        <v>34</v>
      </c>
      <c r="E1881" s="11" t="str">
        <f t="shared" si="146"/>
        <v>Aug</v>
      </c>
      <c r="F1881" s="9">
        <v>27</v>
      </c>
      <c r="G1881" s="14">
        <f t="shared" si="147"/>
        <v>23250</v>
      </c>
      <c r="H1881" s="11">
        <f t="shared" si="148"/>
        <v>59</v>
      </c>
      <c r="I1881" s="9">
        <v>0</v>
      </c>
      <c r="J1881" s="30">
        <v>21797</v>
      </c>
      <c r="K1881" s="9" t="s">
        <v>12</v>
      </c>
      <c r="L1881" s="9" t="s">
        <v>16</v>
      </c>
      <c r="M1881" s="9" t="s">
        <v>41</v>
      </c>
      <c r="N1881" s="11" t="str">
        <f t="shared" si="149"/>
        <v>R1011</v>
      </c>
    </row>
    <row r="1882" spans="1:14" x14ac:dyDescent="0.3">
      <c r="A1882" s="9" t="s">
        <v>1912</v>
      </c>
      <c r="B1882" s="9">
        <v>1979</v>
      </c>
      <c r="C1882" s="13">
        <f t="shared" si="145"/>
        <v>1979</v>
      </c>
      <c r="D1882" s="9" t="s">
        <v>34</v>
      </c>
      <c r="E1882" s="11" t="str">
        <f t="shared" si="146"/>
        <v>Aug</v>
      </c>
      <c r="F1882" s="9">
        <v>17</v>
      </c>
      <c r="G1882" s="14">
        <f t="shared" si="147"/>
        <v>29084</v>
      </c>
      <c r="H1882" s="11">
        <f t="shared" si="148"/>
        <v>43</v>
      </c>
      <c r="I1882" s="9">
        <v>2</v>
      </c>
      <c r="J1882" s="30">
        <v>21880.82</v>
      </c>
      <c r="K1882" s="9" t="s">
        <v>12</v>
      </c>
      <c r="L1882" s="9" t="s">
        <v>16</v>
      </c>
      <c r="M1882" s="9" t="s">
        <v>23</v>
      </c>
      <c r="N1882" s="11" t="str">
        <f t="shared" si="149"/>
        <v>R1012</v>
      </c>
    </row>
    <row r="1883" spans="1:14" x14ac:dyDescent="0.3">
      <c r="A1883" s="9" t="s">
        <v>1913</v>
      </c>
      <c r="B1883" s="9">
        <v>2003</v>
      </c>
      <c r="C1883" s="13">
        <f t="shared" si="145"/>
        <v>2003</v>
      </c>
      <c r="D1883" s="9" t="s">
        <v>20</v>
      </c>
      <c r="E1883" s="11" t="str">
        <f t="shared" si="146"/>
        <v>Sep</v>
      </c>
      <c r="F1883" s="9">
        <v>28</v>
      </c>
      <c r="G1883" s="14">
        <f t="shared" si="147"/>
        <v>37892</v>
      </c>
      <c r="H1883" s="11">
        <f t="shared" si="148"/>
        <v>19</v>
      </c>
      <c r="I1883" s="9">
        <v>0</v>
      </c>
      <c r="J1883" s="30">
        <v>21882.400000000001</v>
      </c>
      <c r="K1883" s="9" t="s">
        <v>11</v>
      </c>
      <c r="L1883" s="9" t="s">
        <v>16</v>
      </c>
      <c r="M1883" s="9" t="s">
        <v>41</v>
      </c>
      <c r="N1883" s="11" t="str">
        <f t="shared" si="149"/>
        <v>R1011</v>
      </c>
    </row>
    <row r="1884" spans="1:14" x14ac:dyDescent="0.3">
      <c r="A1884" s="9" t="s">
        <v>1914</v>
      </c>
      <c r="B1884" s="9">
        <v>1975</v>
      </c>
      <c r="C1884" s="13">
        <f t="shared" si="145"/>
        <v>1975</v>
      </c>
      <c r="D1884" s="9" t="s">
        <v>30</v>
      </c>
      <c r="E1884" s="11" t="str">
        <f t="shared" si="146"/>
        <v>Dec</v>
      </c>
      <c r="F1884" s="9">
        <v>19</v>
      </c>
      <c r="G1884" s="14">
        <f t="shared" si="147"/>
        <v>27747</v>
      </c>
      <c r="H1884" s="11">
        <f t="shared" si="148"/>
        <v>47</v>
      </c>
      <c r="I1884" s="9">
        <v>1</v>
      </c>
      <c r="J1884" s="30">
        <v>21978.68</v>
      </c>
      <c r="K1884" s="9" t="s">
        <v>12</v>
      </c>
      <c r="L1884" s="9" t="s">
        <v>12</v>
      </c>
      <c r="M1884" s="9" t="s">
        <v>13</v>
      </c>
      <c r="N1884" s="11" t="str">
        <f t="shared" si="149"/>
        <v>R1013</v>
      </c>
    </row>
    <row r="1885" spans="1:14" x14ac:dyDescent="0.3">
      <c r="A1885" s="9" t="s">
        <v>1915</v>
      </c>
      <c r="B1885" s="9">
        <v>1989</v>
      </c>
      <c r="C1885" s="13">
        <f t="shared" si="145"/>
        <v>1989</v>
      </c>
      <c r="D1885" s="9" t="s">
        <v>36</v>
      </c>
      <c r="E1885" s="11" t="str">
        <f t="shared" si="146"/>
        <v>Oct</v>
      </c>
      <c r="F1885" s="9">
        <v>14</v>
      </c>
      <c r="G1885" s="14">
        <f t="shared" si="147"/>
        <v>32795</v>
      </c>
      <c r="H1885" s="11">
        <f t="shared" si="148"/>
        <v>33</v>
      </c>
      <c r="I1885" s="9">
        <v>0</v>
      </c>
      <c r="J1885" s="30">
        <v>21984.47</v>
      </c>
      <c r="K1885" s="9" t="s">
        <v>12</v>
      </c>
      <c r="L1885" s="9" t="s">
        <v>16</v>
      </c>
      <c r="M1885" s="9" t="s">
        <v>23</v>
      </c>
      <c r="N1885" s="11" t="str">
        <f t="shared" si="149"/>
        <v>R1012</v>
      </c>
    </row>
    <row r="1886" spans="1:14" x14ac:dyDescent="0.3">
      <c r="A1886" s="9" t="s">
        <v>1916</v>
      </c>
      <c r="B1886" s="9">
        <v>2001</v>
      </c>
      <c r="C1886" s="13">
        <f t="shared" si="145"/>
        <v>2001</v>
      </c>
      <c r="D1886" s="9" t="s">
        <v>34</v>
      </c>
      <c r="E1886" s="11" t="str">
        <f t="shared" si="146"/>
        <v>Aug</v>
      </c>
      <c r="F1886" s="9">
        <v>28</v>
      </c>
      <c r="G1886" s="14">
        <f t="shared" si="147"/>
        <v>37131</v>
      </c>
      <c r="H1886" s="11">
        <f t="shared" si="148"/>
        <v>21</v>
      </c>
      <c r="I1886" s="9">
        <v>0</v>
      </c>
      <c r="J1886" s="30">
        <v>22097.62</v>
      </c>
      <c r="K1886" s="9" t="s">
        <v>12</v>
      </c>
      <c r="L1886" s="9" t="s">
        <v>16</v>
      </c>
      <c r="M1886" s="9" t="s">
        <v>41</v>
      </c>
      <c r="N1886" s="11" t="str">
        <f t="shared" si="149"/>
        <v>R1011</v>
      </c>
    </row>
    <row r="1887" spans="1:14" x14ac:dyDescent="0.3">
      <c r="A1887" s="9" t="s">
        <v>1917</v>
      </c>
      <c r="B1887" s="9">
        <v>1980</v>
      </c>
      <c r="C1887" s="13">
        <f t="shared" si="145"/>
        <v>1980</v>
      </c>
      <c r="D1887" s="9" t="s">
        <v>20</v>
      </c>
      <c r="E1887" s="11" t="str">
        <f t="shared" si="146"/>
        <v>Sep</v>
      </c>
      <c r="F1887" s="9">
        <v>12</v>
      </c>
      <c r="G1887" s="14">
        <f t="shared" si="147"/>
        <v>29476</v>
      </c>
      <c r="H1887" s="11">
        <f t="shared" si="148"/>
        <v>42</v>
      </c>
      <c r="I1887" s="9">
        <v>0</v>
      </c>
      <c r="J1887" s="30">
        <v>22144.03</v>
      </c>
      <c r="K1887" s="9" t="s">
        <v>11</v>
      </c>
      <c r="L1887" s="9" t="s">
        <v>11</v>
      </c>
      <c r="M1887" s="9" t="s">
        <v>41</v>
      </c>
      <c r="N1887" s="11" t="str">
        <f t="shared" si="149"/>
        <v>R1011</v>
      </c>
    </row>
    <row r="1888" spans="1:14" x14ac:dyDescent="0.3">
      <c r="A1888" s="9" t="s">
        <v>1918</v>
      </c>
      <c r="B1888" s="9">
        <v>1965</v>
      </c>
      <c r="C1888" s="13">
        <f t="shared" si="145"/>
        <v>1965</v>
      </c>
      <c r="D1888" s="9" t="s">
        <v>34</v>
      </c>
      <c r="E1888" s="11" t="str">
        <f t="shared" si="146"/>
        <v>Aug</v>
      </c>
      <c r="F1888" s="9">
        <v>24</v>
      </c>
      <c r="G1888" s="14">
        <f t="shared" si="147"/>
        <v>23978</v>
      </c>
      <c r="H1888" s="11">
        <f t="shared" si="148"/>
        <v>57</v>
      </c>
      <c r="I1888" s="9">
        <v>1</v>
      </c>
      <c r="J1888" s="30">
        <v>22192.44</v>
      </c>
      <c r="K1888" s="9" t="s">
        <v>12</v>
      </c>
      <c r="L1888" s="9" t="s">
        <v>16</v>
      </c>
      <c r="M1888" s="9" t="s">
        <v>13</v>
      </c>
      <c r="N1888" s="11" t="str">
        <f t="shared" si="149"/>
        <v>R1013</v>
      </c>
    </row>
    <row r="1889" spans="1:14" x14ac:dyDescent="0.3">
      <c r="A1889" s="9" t="s">
        <v>1919</v>
      </c>
      <c r="B1889" s="9">
        <v>1971</v>
      </c>
      <c r="C1889" s="13">
        <f t="shared" si="145"/>
        <v>1971</v>
      </c>
      <c r="D1889" s="9" t="s">
        <v>18</v>
      </c>
      <c r="E1889" s="11" t="str">
        <f t="shared" si="146"/>
        <v>Jun</v>
      </c>
      <c r="F1889" s="9">
        <v>16</v>
      </c>
      <c r="G1889" s="14">
        <f t="shared" si="147"/>
        <v>26100</v>
      </c>
      <c r="H1889" s="11">
        <f t="shared" si="148"/>
        <v>51</v>
      </c>
      <c r="I1889" s="9">
        <v>1</v>
      </c>
      <c r="J1889" s="30">
        <v>22218.11</v>
      </c>
      <c r="K1889" s="9" t="s">
        <v>11</v>
      </c>
      <c r="L1889" s="9" t="s">
        <v>12</v>
      </c>
      <c r="M1889" s="9" t="s">
        <v>13</v>
      </c>
      <c r="N1889" s="11" t="str">
        <f t="shared" si="149"/>
        <v>R1013</v>
      </c>
    </row>
    <row r="1890" spans="1:14" x14ac:dyDescent="0.3">
      <c r="A1890" s="9" t="s">
        <v>1920</v>
      </c>
      <c r="B1890" s="9">
        <v>1982</v>
      </c>
      <c r="C1890" s="13">
        <f t="shared" si="145"/>
        <v>1982</v>
      </c>
      <c r="D1890" s="9" t="s">
        <v>30</v>
      </c>
      <c r="E1890" s="11" t="str">
        <f t="shared" si="146"/>
        <v>Dec</v>
      </c>
      <c r="F1890" s="9">
        <v>27</v>
      </c>
      <c r="G1890" s="14">
        <f t="shared" si="147"/>
        <v>30312</v>
      </c>
      <c r="H1890" s="11">
        <f t="shared" si="148"/>
        <v>40</v>
      </c>
      <c r="I1890" s="9">
        <v>1</v>
      </c>
      <c r="J1890" s="30">
        <v>22331.57</v>
      </c>
      <c r="K1890" s="9" t="s">
        <v>11</v>
      </c>
      <c r="L1890" s="9" t="s">
        <v>12</v>
      </c>
      <c r="M1890" s="9" t="s">
        <v>246</v>
      </c>
      <c r="N1890" s="11" t="str">
        <f t="shared" si="149"/>
        <v>R1024</v>
      </c>
    </row>
    <row r="1891" spans="1:14" x14ac:dyDescent="0.3">
      <c r="A1891" s="9" t="s">
        <v>1921</v>
      </c>
      <c r="B1891" s="9">
        <v>1999</v>
      </c>
      <c r="C1891" s="13">
        <f t="shared" si="145"/>
        <v>1999</v>
      </c>
      <c r="D1891" s="9" t="s">
        <v>34</v>
      </c>
      <c r="E1891" s="11" t="str">
        <f t="shared" si="146"/>
        <v>Aug</v>
      </c>
      <c r="F1891" s="9">
        <v>26</v>
      </c>
      <c r="G1891" s="14">
        <f t="shared" si="147"/>
        <v>36398</v>
      </c>
      <c r="H1891" s="11">
        <f t="shared" si="148"/>
        <v>23</v>
      </c>
      <c r="I1891" s="9">
        <v>2</v>
      </c>
      <c r="J1891" s="30">
        <v>22395.74</v>
      </c>
      <c r="K1891" s="9" t="s">
        <v>12</v>
      </c>
      <c r="L1891" s="9" t="s">
        <v>11</v>
      </c>
      <c r="M1891" s="9" t="s">
        <v>246</v>
      </c>
      <c r="N1891" s="11" t="str">
        <f t="shared" si="149"/>
        <v>R1024</v>
      </c>
    </row>
    <row r="1892" spans="1:14" x14ac:dyDescent="0.3">
      <c r="A1892" s="9" t="s">
        <v>1922</v>
      </c>
      <c r="B1892" s="9">
        <v>1966</v>
      </c>
      <c r="C1892" s="13">
        <f t="shared" si="145"/>
        <v>1966</v>
      </c>
      <c r="D1892" s="9" t="s">
        <v>34</v>
      </c>
      <c r="E1892" s="11" t="str">
        <f t="shared" si="146"/>
        <v>Aug</v>
      </c>
      <c r="F1892" s="9">
        <v>18</v>
      </c>
      <c r="G1892" s="14">
        <f t="shared" si="147"/>
        <v>24337</v>
      </c>
      <c r="H1892" s="11">
        <f t="shared" si="148"/>
        <v>56</v>
      </c>
      <c r="I1892" s="9">
        <v>0</v>
      </c>
      <c r="J1892" s="30">
        <v>22412.65</v>
      </c>
      <c r="K1892" s="9" t="s">
        <v>12</v>
      </c>
      <c r="L1892" s="9" t="s">
        <v>12</v>
      </c>
      <c r="M1892" s="9" t="s">
        <v>275</v>
      </c>
      <c r="N1892" s="11" t="str">
        <f t="shared" si="149"/>
        <v>R1014</v>
      </c>
    </row>
    <row r="1893" spans="1:14" x14ac:dyDescent="0.3">
      <c r="A1893" s="9" t="s">
        <v>1923</v>
      </c>
      <c r="B1893" s="9">
        <v>1983</v>
      </c>
      <c r="C1893" s="13">
        <f t="shared" si="145"/>
        <v>1983</v>
      </c>
      <c r="D1893" s="9" t="s">
        <v>30</v>
      </c>
      <c r="E1893" s="11" t="str">
        <f t="shared" si="146"/>
        <v>Dec</v>
      </c>
      <c r="F1893" s="9">
        <v>21</v>
      </c>
      <c r="G1893" s="14">
        <f t="shared" si="147"/>
        <v>30671</v>
      </c>
      <c r="H1893" s="11">
        <f t="shared" si="148"/>
        <v>39</v>
      </c>
      <c r="I1893" s="9">
        <v>1</v>
      </c>
      <c r="J1893" s="30">
        <v>22462.04</v>
      </c>
      <c r="K1893" s="9" t="s">
        <v>12</v>
      </c>
      <c r="L1893" s="9" t="s">
        <v>16</v>
      </c>
      <c r="M1893" s="9" t="s">
        <v>165</v>
      </c>
      <c r="N1893" s="11" t="str">
        <f t="shared" si="149"/>
        <v>R1019</v>
      </c>
    </row>
    <row r="1894" spans="1:14" x14ac:dyDescent="0.3">
      <c r="A1894" s="9" t="s">
        <v>1924</v>
      </c>
      <c r="B1894" s="9">
        <v>1979</v>
      </c>
      <c r="C1894" s="13">
        <f t="shared" si="145"/>
        <v>1979</v>
      </c>
      <c r="D1894" s="9" t="s">
        <v>15</v>
      </c>
      <c r="E1894" s="11" t="str">
        <f t="shared" si="146"/>
        <v>Nov</v>
      </c>
      <c r="F1894" s="9">
        <v>14</v>
      </c>
      <c r="G1894" s="14">
        <f t="shared" si="147"/>
        <v>29173</v>
      </c>
      <c r="H1894" s="11">
        <f t="shared" si="148"/>
        <v>43</v>
      </c>
      <c r="I1894" s="9">
        <v>2</v>
      </c>
      <c r="J1894" s="30">
        <v>22478.6</v>
      </c>
      <c r="K1894" s="9" t="s">
        <v>12</v>
      </c>
      <c r="L1894" s="9" t="s">
        <v>11</v>
      </c>
      <c r="M1894" s="9" t="s">
        <v>41</v>
      </c>
      <c r="N1894" s="11" t="str">
        <f t="shared" si="149"/>
        <v>R1011</v>
      </c>
    </row>
    <row r="1895" spans="1:14" x14ac:dyDescent="0.3">
      <c r="A1895" s="9" t="s">
        <v>1925</v>
      </c>
      <c r="B1895" s="9">
        <v>2003</v>
      </c>
      <c r="C1895" s="13">
        <f t="shared" si="145"/>
        <v>2003</v>
      </c>
      <c r="D1895" s="9" t="s">
        <v>10</v>
      </c>
      <c r="E1895" s="11" t="str">
        <f t="shared" si="146"/>
        <v>Jul</v>
      </c>
      <c r="F1895" s="9">
        <v>25</v>
      </c>
      <c r="G1895" s="14">
        <f t="shared" si="147"/>
        <v>37827</v>
      </c>
      <c r="H1895" s="11">
        <f t="shared" si="148"/>
        <v>19</v>
      </c>
      <c r="I1895" s="9">
        <v>2</v>
      </c>
      <c r="J1895" s="30">
        <v>22493.66</v>
      </c>
      <c r="K1895" s="9" t="s">
        <v>11</v>
      </c>
      <c r="L1895" s="9" t="s">
        <v>16</v>
      </c>
      <c r="M1895" s="9" t="s">
        <v>23</v>
      </c>
      <c r="N1895" s="11" t="str">
        <f t="shared" si="149"/>
        <v>R1012</v>
      </c>
    </row>
    <row r="1896" spans="1:14" x14ac:dyDescent="0.3">
      <c r="A1896" s="9" t="s">
        <v>1926</v>
      </c>
      <c r="B1896" s="9">
        <v>1970</v>
      </c>
      <c r="C1896" s="13">
        <f t="shared" si="145"/>
        <v>1970</v>
      </c>
      <c r="D1896" s="9" t="s">
        <v>15</v>
      </c>
      <c r="E1896" s="11" t="str">
        <f t="shared" si="146"/>
        <v>Nov</v>
      </c>
      <c r="F1896" s="9">
        <v>9</v>
      </c>
      <c r="G1896" s="14">
        <f t="shared" si="147"/>
        <v>25881</v>
      </c>
      <c r="H1896" s="11">
        <f t="shared" si="148"/>
        <v>52</v>
      </c>
      <c r="I1896" s="9">
        <v>0</v>
      </c>
      <c r="J1896" s="30">
        <v>23045.57</v>
      </c>
      <c r="K1896" s="9" t="s">
        <v>11</v>
      </c>
      <c r="L1896" s="9" t="s">
        <v>11</v>
      </c>
      <c r="M1896" s="9" t="s">
        <v>246</v>
      </c>
      <c r="N1896" s="11" t="str">
        <f t="shared" si="149"/>
        <v>R1024</v>
      </c>
    </row>
    <row r="1897" spans="1:14" x14ac:dyDescent="0.3">
      <c r="A1897" s="9" t="s">
        <v>1927</v>
      </c>
      <c r="B1897" s="9">
        <v>1975</v>
      </c>
      <c r="C1897" s="13">
        <f t="shared" si="145"/>
        <v>1975</v>
      </c>
      <c r="D1897" s="9" t="s">
        <v>20</v>
      </c>
      <c r="E1897" s="11" t="str">
        <f t="shared" si="146"/>
        <v>Sep</v>
      </c>
      <c r="F1897" s="9">
        <v>9</v>
      </c>
      <c r="G1897" s="14">
        <f t="shared" si="147"/>
        <v>27646</v>
      </c>
      <c r="H1897" s="11">
        <f t="shared" si="148"/>
        <v>47</v>
      </c>
      <c r="I1897" s="9">
        <v>0</v>
      </c>
      <c r="J1897" s="30">
        <v>23065.42</v>
      </c>
      <c r="K1897" s="9" t="s">
        <v>11</v>
      </c>
      <c r="L1897" s="9" t="s">
        <v>11</v>
      </c>
      <c r="M1897" s="9" t="s">
        <v>13</v>
      </c>
      <c r="N1897" s="11" t="str">
        <f t="shared" si="149"/>
        <v>R1013</v>
      </c>
    </row>
    <row r="1898" spans="1:14" x14ac:dyDescent="0.3">
      <c r="A1898" s="9" t="s">
        <v>1928</v>
      </c>
      <c r="B1898" s="9">
        <v>2003</v>
      </c>
      <c r="C1898" s="13">
        <f t="shared" si="145"/>
        <v>2003</v>
      </c>
      <c r="D1898" s="9" t="s">
        <v>30</v>
      </c>
      <c r="E1898" s="11" t="str">
        <f t="shared" si="146"/>
        <v>Dec</v>
      </c>
      <c r="F1898" s="9">
        <v>14</v>
      </c>
      <c r="G1898" s="14">
        <f t="shared" si="147"/>
        <v>37969</v>
      </c>
      <c r="H1898" s="11">
        <f t="shared" si="148"/>
        <v>19</v>
      </c>
      <c r="I1898" s="9">
        <v>0</v>
      </c>
      <c r="J1898" s="30">
        <v>23082.959999999999</v>
      </c>
      <c r="K1898" s="9" t="s">
        <v>11</v>
      </c>
      <c r="L1898" s="9" t="s">
        <v>11</v>
      </c>
      <c r="M1898" s="9" t="s">
        <v>41</v>
      </c>
      <c r="N1898" s="11" t="str">
        <f t="shared" si="149"/>
        <v>R1011</v>
      </c>
    </row>
    <row r="1899" spans="1:14" x14ac:dyDescent="0.3">
      <c r="A1899" s="9" t="s">
        <v>1929</v>
      </c>
      <c r="B1899" s="9">
        <v>1997</v>
      </c>
      <c r="C1899" s="13">
        <f t="shared" si="145"/>
        <v>1997</v>
      </c>
      <c r="D1899" s="9" t="s">
        <v>34</v>
      </c>
      <c r="E1899" s="11" t="str">
        <f t="shared" si="146"/>
        <v>Aug</v>
      </c>
      <c r="F1899" s="9">
        <v>7</v>
      </c>
      <c r="G1899" s="14">
        <f t="shared" si="147"/>
        <v>35649</v>
      </c>
      <c r="H1899" s="11">
        <f t="shared" si="148"/>
        <v>25</v>
      </c>
      <c r="I1899" s="9">
        <v>2</v>
      </c>
      <c r="J1899" s="30">
        <v>23241.47</v>
      </c>
      <c r="K1899" s="9" t="s">
        <v>11</v>
      </c>
      <c r="L1899" s="9" t="s">
        <v>12</v>
      </c>
      <c r="M1899" s="9" t="s">
        <v>169</v>
      </c>
      <c r="N1899" s="11" t="str">
        <f t="shared" si="149"/>
        <v>R1018</v>
      </c>
    </row>
    <row r="1900" spans="1:14" x14ac:dyDescent="0.3">
      <c r="A1900" s="9" t="s">
        <v>1930</v>
      </c>
      <c r="B1900" s="9">
        <v>1969</v>
      </c>
      <c r="C1900" s="13">
        <f t="shared" si="145"/>
        <v>1969</v>
      </c>
      <c r="D1900" s="9" t="s">
        <v>15</v>
      </c>
      <c r="E1900" s="11" t="str">
        <f t="shared" si="146"/>
        <v>Nov</v>
      </c>
      <c r="F1900" s="9">
        <v>14</v>
      </c>
      <c r="G1900" s="14">
        <f t="shared" si="147"/>
        <v>25521</v>
      </c>
      <c r="H1900" s="11">
        <f t="shared" si="148"/>
        <v>53</v>
      </c>
      <c r="I1900" s="9">
        <v>1</v>
      </c>
      <c r="J1900" s="30">
        <v>23244.79</v>
      </c>
      <c r="K1900" s="9" t="s">
        <v>11</v>
      </c>
      <c r="L1900" s="9" t="s">
        <v>12</v>
      </c>
      <c r="M1900" s="9" t="s">
        <v>13</v>
      </c>
      <c r="N1900" s="11" t="str">
        <f t="shared" si="149"/>
        <v>R1013</v>
      </c>
    </row>
    <row r="1901" spans="1:14" x14ac:dyDescent="0.3">
      <c r="A1901" s="9" t="s">
        <v>1931</v>
      </c>
      <c r="B1901" s="9">
        <v>1994</v>
      </c>
      <c r="C1901" s="13">
        <f t="shared" si="145"/>
        <v>1994</v>
      </c>
      <c r="D1901" s="9" t="s">
        <v>36</v>
      </c>
      <c r="E1901" s="11" t="str">
        <f t="shared" si="146"/>
        <v>Oct</v>
      </c>
      <c r="F1901" s="9">
        <v>3</v>
      </c>
      <c r="G1901" s="14">
        <f t="shared" si="147"/>
        <v>34610</v>
      </c>
      <c r="H1901" s="11">
        <f t="shared" si="148"/>
        <v>28</v>
      </c>
      <c r="I1901" s="9">
        <v>1</v>
      </c>
      <c r="J1901" s="30">
        <v>23288.93</v>
      </c>
      <c r="K1901" s="9" t="s">
        <v>11</v>
      </c>
      <c r="L1901" s="9" t="s">
        <v>12</v>
      </c>
      <c r="M1901" s="9" t="s">
        <v>246</v>
      </c>
      <c r="N1901" s="11" t="str">
        <f t="shared" si="149"/>
        <v>R1024</v>
      </c>
    </row>
    <row r="1902" spans="1:14" x14ac:dyDescent="0.3">
      <c r="A1902" s="9" t="s">
        <v>1932</v>
      </c>
      <c r="B1902" s="9">
        <v>1973</v>
      </c>
      <c r="C1902" s="13">
        <f t="shared" si="145"/>
        <v>1973</v>
      </c>
      <c r="D1902" s="9" t="s">
        <v>36</v>
      </c>
      <c r="E1902" s="11" t="str">
        <f t="shared" si="146"/>
        <v>Oct</v>
      </c>
      <c r="F1902" s="9">
        <v>22</v>
      </c>
      <c r="G1902" s="14">
        <f t="shared" si="147"/>
        <v>26959</v>
      </c>
      <c r="H1902" s="11">
        <f t="shared" si="148"/>
        <v>49</v>
      </c>
      <c r="I1902" s="9">
        <v>2</v>
      </c>
      <c r="J1902" s="30">
        <v>23306.55</v>
      </c>
      <c r="K1902" s="9" t="s">
        <v>11</v>
      </c>
      <c r="L1902" s="9" t="s">
        <v>11</v>
      </c>
      <c r="M1902" s="9" t="s">
        <v>41</v>
      </c>
      <c r="N1902" s="11" t="str">
        <f t="shared" si="149"/>
        <v>R1011</v>
      </c>
    </row>
    <row r="1903" spans="1:14" x14ac:dyDescent="0.3">
      <c r="A1903" s="9" t="s">
        <v>1933</v>
      </c>
      <c r="B1903" s="9">
        <v>1975</v>
      </c>
      <c r="C1903" s="13">
        <f t="shared" si="145"/>
        <v>1975</v>
      </c>
      <c r="D1903" s="9" t="s">
        <v>15</v>
      </c>
      <c r="E1903" s="11" t="str">
        <f t="shared" si="146"/>
        <v>Nov</v>
      </c>
      <c r="F1903" s="9">
        <v>13</v>
      </c>
      <c r="G1903" s="14">
        <f t="shared" si="147"/>
        <v>27711</v>
      </c>
      <c r="H1903" s="11">
        <f t="shared" si="148"/>
        <v>47</v>
      </c>
      <c r="I1903" s="9">
        <v>1</v>
      </c>
      <c r="J1903" s="30">
        <v>23401.31</v>
      </c>
      <c r="K1903" s="9" t="s">
        <v>11</v>
      </c>
      <c r="L1903" s="9" t="s">
        <v>12</v>
      </c>
      <c r="M1903" s="9" t="s">
        <v>246</v>
      </c>
      <c r="N1903" s="11" t="str">
        <f t="shared" si="149"/>
        <v>R1024</v>
      </c>
    </row>
    <row r="1904" spans="1:14" x14ac:dyDescent="0.3">
      <c r="A1904" s="9" t="s">
        <v>1934</v>
      </c>
      <c r="B1904" s="9">
        <v>1983</v>
      </c>
      <c r="C1904" s="13">
        <f t="shared" si="145"/>
        <v>1983</v>
      </c>
      <c r="D1904" s="9" t="s">
        <v>34</v>
      </c>
      <c r="E1904" s="11" t="str">
        <f t="shared" si="146"/>
        <v>Aug</v>
      </c>
      <c r="F1904" s="9">
        <v>26</v>
      </c>
      <c r="G1904" s="14">
        <f t="shared" si="147"/>
        <v>30554</v>
      </c>
      <c r="H1904" s="11">
        <f t="shared" si="148"/>
        <v>39</v>
      </c>
      <c r="I1904" s="9">
        <v>2</v>
      </c>
      <c r="J1904" s="30">
        <v>23563.02</v>
      </c>
      <c r="K1904" s="9" t="s">
        <v>11</v>
      </c>
      <c r="L1904" s="9" t="s">
        <v>11</v>
      </c>
      <c r="M1904" s="9" t="s">
        <v>13</v>
      </c>
      <c r="N1904" s="11" t="str">
        <f t="shared" si="149"/>
        <v>R1013</v>
      </c>
    </row>
    <row r="1905" spans="1:14" x14ac:dyDescent="0.3">
      <c r="A1905" s="9" t="s">
        <v>1935</v>
      </c>
      <c r="B1905" s="9">
        <v>1974</v>
      </c>
      <c r="C1905" s="13">
        <f t="shared" si="145"/>
        <v>1974</v>
      </c>
      <c r="D1905" s="9" t="s">
        <v>18</v>
      </c>
      <c r="E1905" s="11" t="str">
        <f t="shared" si="146"/>
        <v>Jun</v>
      </c>
      <c r="F1905" s="9">
        <v>2</v>
      </c>
      <c r="G1905" s="14">
        <f t="shared" si="147"/>
        <v>27182</v>
      </c>
      <c r="H1905" s="11">
        <f t="shared" si="148"/>
        <v>49</v>
      </c>
      <c r="I1905" s="9">
        <v>1</v>
      </c>
      <c r="J1905" s="30">
        <v>23568.27</v>
      </c>
      <c r="K1905" s="9" t="s">
        <v>11</v>
      </c>
      <c r="L1905" s="9" t="s">
        <v>11</v>
      </c>
      <c r="M1905" s="9" t="s">
        <v>41</v>
      </c>
      <c r="N1905" s="11" t="str">
        <f t="shared" si="149"/>
        <v>R1011</v>
      </c>
    </row>
    <row r="1906" spans="1:14" x14ac:dyDescent="0.3">
      <c r="A1906" s="9" t="s">
        <v>1936</v>
      </c>
      <c r="B1906" s="9">
        <v>1973</v>
      </c>
      <c r="C1906" s="13">
        <f t="shared" si="145"/>
        <v>1973</v>
      </c>
      <c r="D1906" s="9" t="s">
        <v>18</v>
      </c>
      <c r="E1906" s="11" t="str">
        <f t="shared" si="146"/>
        <v>Jun</v>
      </c>
      <c r="F1906" s="9">
        <v>27</v>
      </c>
      <c r="G1906" s="14">
        <f t="shared" si="147"/>
        <v>26842</v>
      </c>
      <c r="H1906" s="11">
        <f t="shared" si="148"/>
        <v>49</v>
      </c>
      <c r="I1906" s="9">
        <v>2</v>
      </c>
      <c r="J1906" s="30">
        <v>23807.24</v>
      </c>
      <c r="K1906" s="9" t="s">
        <v>11</v>
      </c>
      <c r="L1906" s="9" t="s">
        <v>12</v>
      </c>
      <c r="M1906" s="9" t="s">
        <v>23</v>
      </c>
      <c r="N1906" s="11" t="str">
        <f t="shared" si="149"/>
        <v>R1012</v>
      </c>
    </row>
    <row r="1907" spans="1:14" x14ac:dyDescent="0.3">
      <c r="A1907" s="9" t="s">
        <v>1937</v>
      </c>
      <c r="B1907" s="9">
        <v>1970</v>
      </c>
      <c r="C1907" s="13">
        <f t="shared" si="145"/>
        <v>1970</v>
      </c>
      <c r="D1907" s="9" t="s">
        <v>34</v>
      </c>
      <c r="E1907" s="11" t="str">
        <f t="shared" si="146"/>
        <v>Aug</v>
      </c>
      <c r="F1907" s="9">
        <v>8</v>
      </c>
      <c r="G1907" s="14">
        <f t="shared" si="147"/>
        <v>25788</v>
      </c>
      <c r="H1907" s="11">
        <f t="shared" si="148"/>
        <v>52</v>
      </c>
      <c r="I1907" s="9">
        <v>1</v>
      </c>
      <c r="J1907" s="30">
        <v>23887.66</v>
      </c>
      <c r="K1907" s="9" t="s">
        <v>11</v>
      </c>
      <c r="L1907" s="9" t="s">
        <v>12</v>
      </c>
      <c r="M1907" s="9" t="s">
        <v>23</v>
      </c>
      <c r="N1907" s="11" t="str">
        <f t="shared" si="149"/>
        <v>R1012</v>
      </c>
    </row>
    <row r="1908" spans="1:14" x14ac:dyDescent="0.3">
      <c r="A1908" s="9" t="s">
        <v>1938</v>
      </c>
      <c r="B1908" s="9">
        <v>1971</v>
      </c>
      <c r="C1908" s="13">
        <f t="shared" si="145"/>
        <v>1971</v>
      </c>
      <c r="D1908" s="9" t="s">
        <v>10</v>
      </c>
      <c r="E1908" s="11" t="str">
        <f t="shared" si="146"/>
        <v>Jul</v>
      </c>
      <c r="F1908" s="9">
        <v>10</v>
      </c>
      <c r="G1908" s="14">
        <f t="shared" si="147"/>
        <v>26124</v>
      </c>
      <c r="H1908" s="11">
        <f t="shared" si="148"/>
        <v>51</v>
      </c>
      <c r="I1908" s="9">
        <v>2</v>
      </c>
      <c r="J1908" s="30">
        <v>23967.38</v>
      </c>
      <c r="K1908" s="9" t="s">
        <v>11</v>
      </c>
      <c r="L1908" s="9" t="s">
        <v>11</v>
      </c>
      <c r="M1908" s="9" t="s">
        <v>23</v>
      </c>
      <c r="N1908" s="11" t="str">
        <f t="shared" si="149"/>
        <v>R1012</v>
      </c>
    </row>
    <row r="1909" spans="1:14" x14ac:dyDescent="0.3">
      <c r="A1909" s="9" t="s">
        <v>1939</v>
      </c>
      <c r="B1909" s="9">
        <v>2003</v>
      </c>
      <c r="C1909" s="13">
        <f t="shared" si="145"/>
        <v>2003</v>
      </c>
      <c r="D1909" s="9" t="s">
        <v>30</v>
      </c>
      <c r="E1909" s="11" t="str">
        <f t="shared" si="146"/>
        <v>Dec</v>
      </c>
      <c r="F1909" s="9">
        <v>30</v>
      </c>
      <c r="G1909" s="14">
        <f t="shared" si="147"/>
        <v>37985</v>
      </c>
      <c r="H1909" s="11">
        <f t="shared" si="148"/>
        <v>19</v>
      </c>
      <c r="I1909" s="9">
        <v>2</v>
      </c>
      <c r="J1909" s="30">
        <v>24059.68</v>
      </c>
      <c r="K1909" s="9" t="s">
        <v>11</v>
      </c>
      <c r="L1909" s="9" t="s">
        <v>11</v>
      </c>
      <c r="M1909" s="9" t="s">
        <v>23</v>
      </c>
      <c r="N1909" s="11" t="str">
        <f t="shared" si="149"/>
        <v>R1012</v>
      </c>
    </row>
    <row r="1910" spans="1:14" x14ac:dyDescent="0.3">
      <c r="A1910" s="9" t="s">
        <v>1940</v>
      </c>
      <c r="B1910" s="9">
        <v>1973</v>
      </c>
      <c r="C1910" s="13">
        <f t="shared" si="145"/>
        <v>1973</v>
      </c>
      <c r="D1910" s="9" t="s">
        <v>18</v>
      </c>
      <c r="E1910" s="11" t="str">
        <f t="shared" si="146"/>
        <v>Jun</v>
      </c>
      <c r="F1910" s="9">
        <v>13</v>
      </c>
      <c r="G1910" s="14">
        <f t="shared" si="147"/>
        <v>26828</v>
      </c>
      <c r="H1910" s="11">
        <f t="shared" si="148"/>
        <v>49</v>
      </c>
      <c r="I1910" s="9">
        <v>3</v>
      </c>
      <c r="J1910" s="30">
        <v>24106.91</v>
      </c>
      <c r="K1910" s="9" t="s">
        <v>11</v>
      </c>
      <c r="L1910" s="9" t="s">
        <v>11</v>
      </c>
      <c r="M1910" s="9" t="s">
        <v>246</v>
      </c>
      <c r="N1910" s="11" t="str">
        <f t="shared" si="149"/>
        <v>R1024</v>
      </c>
    </row>
    <row r="1911" spans="1:14" x14ac:dyDescent="0.3">
      <c r="A1911" s="9" t="s">
        <v>1941</v>
      </c>
      <c r="B1911" s="9">
        <v>1974</v>
      </c>
      <c r="C1911" s="13">
        <f t="shared" si="145"/>
        <v>1974</v>
      </c>
      <c r="D1911" s="9" t="s">
        <v>20</v>
      </c>
      <c r="E1911" s="11" t="str">
        <f t="shared" si="146"/>
        <v>Sep</v>
      </c>
      <c r="F1911" s="9">
        <v>10</v>
      </c>
      <c r="G1911" s="14">
        <f t="shared" si="147"/>
        <v>27282</v>
      </c>
      <c r="H1911" s="11">
        <f t="shared" si="148"/>
        <v>48</v>
      </c>
      <c r="I1911" s="9">
        <v>3</v>
      </c>
      <c r="J1911" s="30">
        <v>24180.93</v>
      </c>
      <c r="K1911" s="9" t="s">
        <v>11</v>
      </c>
      <c r="L1911" s="9" t="s">
        <v>16</v>
      </c>
      <c r="M1911" s="9" t="s">
        <v>13</v>
      </c>
      <c r="N1911" s="11" t="str">
        <f t="shared" si="149"/>
        <v>R1013</v>
      </c>
    </row>
    <row r="1912" spans="1:14" x14ac:dyDescent="0.3">
      <c r="A1912" s="9" t="s">
        <v>1942</v>
      </c>
      <c r="B1912" s="9">
        <v>1964</v>
      </c>
      <c r="C1912" s="13">
        <f t="shared" si="145"/>
        <v>1964</v>
      </c>
      <c r="D1912" s="9" t="s">
        <v>30</v>
      </c>
      <c r="E1912" s="11" t="str">
        <f t="shared" si="146"/>
        <v>Dec</v>
      </c>
      <c r="F1912" s="9">
        <v>16</v>
      </c>
      <c r="G1912" s="14">
        <f t="shared" si="147"/>
        <v>23727</v>
      </c>
      <c r="H1912" s="11">
        <f t="shared" si="148"/>
        <v>58</v>
      </c>
      <c r="I1912" s="9">
        <v>0</v>
      </c>
      <c r="J1912" s="30">
        <v>24227.34</v>
      </c>
      <c r="K1912" s="9" t="s">
        <v>11</v>
      </c>
      <c r="L1912" s="9" t="s">
        <v>16</v>
      </c>
      <c r="M1912" s="9" t="s">
        <v>13</v>
      </c>
      <c r="N1912" s="11" t="str">
        <f t="shared" si="149"/>
        <v>R1013</v>
      </c>
    </row>
    <row r="1913" spans="1:14" x14ac:dyDescent="0.3">
      <c r="A1913" s="9" t="s">
        <v>1943</v>
      </c>
      <c r="B1913" s="9">
        <v>2004</v>
      </c>
      <c r="C1913" s="13">
        <f t="shared" si="145"/>
        <v>2004</v>
      </c>
      <c r="D1913" s="9" t="s">
        <v>34</v>
      </c>
      <c r="E1913" s="11" t="str">
        <f t="shared" si="146"/>
        <v>Aug</v>
      </c>
      <c r="F1913" s="9">
        <v>3</v>
      </c>
      <c r="G1913" s="14">
        <f t="shared" si="147"/>
        <v>38202</v>
      </c>
      <c r="H1913" s="11">
        <f t="shared" si="148"/>
        <v>18</v>
      </c>
      <c r="I1913" s="9">
        <v>0</v>
      </c>
      <c r="J1913" s="30">
        <v>24294.02</v>
      </c>
      <c r="K1913" s="9" t="s">
        <v>11</v>
      </c>
      <c r="L1913" s="9" t="s">
        <v>16</v>
      </c>
      <c r="M1913" s="9" t="s">
        <v>41</v>
      </c>
      <c r="N1913" s="11" t="str">
        <f t="shared" si="149"/>
        <v>R1011</v>
      </c>
    </row>
    <row r="1914" spans="1:14" x14ac:dyDescent="0.3">
      <c r="A1914" s="9" t="s">
        <v>1944</v>
      </c>
      <c r="B1914" s="9">
        <v>1999</v>
      </c>
      <c r="C1914" s="13">
        <f t="shared" si="145"/>
        <v>1999</v>
      </c>
      <c r="D1914" s="9" t="s">
        <v>36</v>
      </c>
      <c r="E1914" s="11" t="str">
        <f t="shared" si="146"/>
        <v>Oct</v>
      </c>
      <c r="F1914" s="9">
        <v>7</v>
      </c>
      <c r="G1914" s="14">
        <f t="shared" si="147"/>
        <v>36440</v>
      </c>
      <c r="H1914" s="11">
        <f t="shared" si="148"/>
        <v>23</v>
      </c>
      <c r="I1914" s="9">
        <v>0</v>
      </c>
      <c r="J1914" s="30">
        <v>24387.74</v>
      </c>
      <c r="K1914" s="9" t="s">
        <v>11</v>
      </c>
      <c r="L1914" s="9" t="s">
        <v>16</v>
      </c>
      <c r="M1914" s="9" t="s">
        <v>41</v>
      </c>
      <c r="N1914" s="11" t="str">
        <f t="shared" si="149"/>
        <v>R1011</v>
      </c>
    </row>
    <row r="1915" spans="1:14" x14ac:dyDescent="0.3">
      <c r="A1915" s="9" t="s">
        <v>1945</v>
      </c>
      <c r="B1915" s="9">
        <v>1970</v>
      </c>
      <c r="C1915" s="13">
        <f t="shared" si="145"/>
        <v>1970</v>
      </c>
      <c r="D1915" s="9" t="s">
        <v>15</v>
      </c>
      <c r="E1915" s="11" t="str">
        <f t="shared" si="146"/>
        <v>Nov</v>
      </c>
      <c r="F1915" s="9">
        <v>30</v>
      </c>
      <c r="G1915" s="14">
        <f t="shared" si="147"/>
        <v>25902</v>
      </c>
      <c r="H1915" s="11">
        <f t="shared" si="148"/>
        <v>52</v>
      </c>
      <c r="I1915" s="9">
        <v>0</v>
      </c>
      <c r="J1915" s="30">
        <v>24393.62</v>
      </c>
      <c r="K1915" s="9" t="s">
        <v>11</v>
      </c>
      <c r="L1915" s="9" t="s">
        <v>12</v>
      </c>
      <c r="M1915" s="9" t="s">
        <v>23</v>
      </c>
      <c r="N1915" s="11" t="str">
        <f t="shared" si="149"/>
        <v>R1012</v>
      </c>
    </row>
    <row r="1916" spans="1:14" x14ac:dyDescent="0.3">
      <c r="A1916" s="9" t="s">
        <v>1946</v>
      </c>
      <c r="B1916" s="9">
        <v>1968</v>
      </c>
      <c r="C1916" s="13">
        <f t="shared" si="145"/>
        <v>1968</v>
      </c>
      <c r="D1916" s="9" t="s">
        <v>10</v>
      </c>
      <c r="E1916" s="11" t="str">
        <f t="shared" si="146"/>
        <v>Jul</v>
      </c>
      <c r="F1916" s="9">
        <v>6</v>
      </c>
      <c r="G1916" s="14">
        <f t="shared" si="147"/>
        <v>25025</v>
      </c>
      <c r="H1916" s="11">
        <f t="shared" si="148"/>
        <v>54</v>
      </c>
      <c r="I1916" s="9">
        <v>0</v>
      </c>
      <c r="J1916" s="30">
        <v>24476.48</v>
      </c>
      <c r="K1916" s="9" t="s">
        <v>11</v>
      </c>
      <c r="L1916" s="9" t="s">
        <v>11</v>
      </c>
      <c r="M1916" s="9" t="s">
        <v>23</v>
      </c>
      <c r="N1916" s="11" t="str">
        <f t="shared" si="149"/>
        <v>R1012</v>
      </c>
    </row>
    <row r="1917" spans="1:14" x14ac:dyDescent="0.3">
      <c r="A1917" s="9" t="s">
        <v>1947</v>
      </c>
      <c r="B1917" s="9">
        <v>1961</v>
      </c>
      <c r="C1917" s="13">
        <f t="shared" si="145"/>
        <v>1961</v>
      </c>
      <c r="D1917" s="9" t="s">
        <v>36</v>
      </c>
      <c r="E1917" s="11" t="str">
        <f t="shared" si="146"/>
        <v>Oct</v>
      </c>
      <c r="F1917" s="9">
        <v>21</v>
      </c>
      <c r="G1917" s="14">
        <f t="shared" si="147"/>
        <v>22575</v>
      </c>
      <c r="H1917" s="11">
        <f t="shared" si="148"/>
        <v>61</v>
      </c>
      <c r="I1917" s="9">
        <v>0</v>
      </c>
      <c r="J1917" s="30">
        <v>24513.09</v>
      </c>
      <c r="K1917" s="9" t="s">
        <v>11</v>
      </c>
      <c r="L1917" s="9" t="s">
        <v>11</v>
      </c>
      <c r="M1917" s="9" t="s">
        <v>13</v>
      </c>
      <c r="N1917" s="11" t="str">
        <f t="shared" si="149"/>
        <v>R1013</v>
      </c>
    </row>
    <row r="1918" spans="1:14" x14ac:dyDescent="0.3">
      <c r="A1918" s="9" t="s">
        <v>1948</v>
      </c>
      <c r="B1918" s="9">
        <v>1972</v>
      </c>
      <c r="C1918" s="13">
        <f t="shared" si="145"/>
        <v>1972</v>
      </c>
      <c r="D1918" s="9" t="s">
        <v>20</v>
      </c>
      <c r="E1918" s="11" t="str">
        <f t="shared" si="146"/>
        <v>Sep</v>
      </c>
      <c r="F1918" s="9">
        <v>14</v>
      </c>
      <c r="G1918" s="14">
        <f t="shared" si="147"/>
        <v>26556</v>
      </c>
      <c r="H1918" s="11">
        <f t="shared" si="148"/>
        <v>50</v>
      </c>
      <c r="I1918" s="9">
        <v>1</v>
      </c>
      <c r="J1918" s="30">
        <v>24520.26</v>
      </c>
      <c r="K1918" s="9" t="s">
        <v>11</v>
      </c>
      <c r="L1918" s="9" t="s">
        <v>12</v>
      </c>
      <c r="M1918" s="9" t="s">
        <v>41</v>
      </c>
      <c r="N1918" s="11" t="str">
        <f t="shared" si="149"/>
        <v>R1011</v>
      </c>
    </row>
    <row r="1919" spans="1:14" x14ac:dyDescent="0.3">
      <c r="A1919" s="9" t="s">
        <v>1949</v>
      </c>
      <c r="B1919" s="9">
        <v>1975</v>
      </c>
      <c r="C1919" s="13">
        <f t="shared" si="145"/>
        <v>1975</v>
      </c>
      <c r="D1919" s="9" t="s">
        <v>18</v>
      </c>
      <c r="E1919" s="11" t="str">
        <f t="shared" si="146"/>
        <v>Jun</v>
      </c>
      <c r="F1919" s="9">
        <v>13</v>
      </c>
      <c r="G1919" s="14">
        <f t="shared" si="147"/>
        <v>27558</v>
      </c>
      <c r="H1919" s="11">
        <f t="shared" si="148"/>
        <v>47</v>
      </c>
      <c r="I1919" s="9">
        <v>2</v>
      </c>
      <c r="J1919" s="30">
        <v>24535.7</v>
      </c>
      <c r="K1919" s="9" t="s">
        <v>11</v>
      </c>
      <c r="L1919" s="9" t="s">
        <v>11</v>
      </c>
      <c r="M1919" s="9" t="s">
        <v>23</v>
      </c>
      <c r="N1919" s="11" t="str">
        <f t="shared" si="149"/>
        <v>R1012</v>
      </c>
    </row>
    <row r="1920" spans="1:14" x14ac:dyDescent="0.3">
      <c r="A1920" s="9" t="s">
        <v>1950</v>
      </c>
      <c r="B1920" s="9">
        <v>1976</v>
      </c>
      <c r="C1920" s="13">
        <f t="shared" si="145"/>
        <v>1976</v>
      </c>
      <c r="D1920" s="9" t="s">
        <v>36</v>
      </c>
      <c r="E1920" s="11" t="str">
        <f t="shared" si="146"/>
        <v>Oct</v>
      </c>
      <c r="F1920" s="9">
        <v>12</v>
      </c>
      <c r="G1920" s="14">
        <f t="shared" si="147"/>
        <v>28045</v>
      </c>
      <c r="H1920" s="11">
        <f t="shared" si="148"/>
        <v>46</v>
      </c>
      <c r="I1920" s="9">
        <v>0</v>
      </c>
      <c r="J1920" s="30">
        <v>24603.05</v>
      </c>
      <c r="K1920" s="9" t="s">
        <v>11</v>
      </c>
      <c r="L1920" s="9" t="s">
        <v>11</v>
      </c>
      <c r="M1920" s="9" t="s">
        <v>41</v>
      </c>
      <c r="N1920" s="11" t="str">
        <f t="shared" si="149"/>
        <v>R1011</v>
      </c>
    </row>
    <row r="1921" spans="1:14" x14ac:dyDescent="0.3">
      <c r="A1921" s="9" t="s">
        <v>1951</v>
      </c>
      <c r="B1921" s="9">
        <v>1970</v>
      </c>
      <c r="C1921" s="13">
        <f t="shared" si="145"/>
        <v>1970</v>
      </c>
      <c r="D1921" s="9" t="s">
        <v>18</v>
      </c>
      <c r="E1921" s="11" t="str">
        <f t="shared" si="146"/>
        <v>Jun</v>
      </c>
      <c r="F1921" s="9">
        <v>12</v>
      </c>
      <c r="G1921" s="14">
        <f t="shared" si="147"/>
        <v>25731</v>
      </c>
      <c r="H1921" s="11">
        <f t="shared" si="148"/>
        <v>52</v>
      </c>
      <c r="I1921" s="9">
        <v>2</v>
      </c>
      <c r="J1921" s="30">
        <v>24667.42</v>
      </c>
      <c r="K1921" s="9" t="s">
        <v>11</v>
      </c>
      <c r="L1921" s="9" t="s">
        <v>12</v>
      </c>
      <c r="M1921" s="9" t="s">
        <v>13</v>
      </c>
      <c r="N1921" s="11" t="str">
        <f t="shared" si="149"/>
        <v>R1013</v>
      </c>
    </row>
    <row r="1922" spans="1:14" x14ac:dyDescent="0.3">
      <c r="A1922" s="9" t="s">
        <v>1952</v>
      </c>
      <c r="B1922" s="9">
        <v>1996</v>
      </c>
      <c r="C1922" s="13">
        <f t="shared" si="145"/>
        <v>1996</v>
      </c>
      <c r="D1922" s="9" t="s">
        <v>34</v>
      </c>
      <c r="E1922" s="11" t="str">
        <f t="shared" si="146"/>
        <v>Aug</v>
      </c>
      <c r="F1922" s="9">
        <v>28</v>
      </c>
      <c r="G1922" s="14">
        <f t="shared" si="147"/>
        <v>35305</v>
      </c>
      <c r="H1922" s="11">
        <f t="shared" si="148"/>
        <v>26</v>
      </c>
      <c r="I1922" s="9">
        <v>4</v>
      </c>
      <c r="J1922" s="30">
        <v>24671.66</v>
      </c>
      <c r="K1922" s="9" t="s">
        <v>11</v>
      </c>
      <c r="L1922" s="9" t="s">
        <v>16</v>
      </c>
      <c r="M1922" s="9" t="s">
        <v>246</v>
      </c>
      <c r="N1922" s="11" t="str">
        <f t="shared" si="149"/>
        <v>R1024</v>
      </c>
    </row>
    <row r="1923" spans="1:14" x14ac:dyDescent="0.3">
      <c r="A1923" s="9" t="s">
        <v>1953</v>
      </c>
      <c r="B1923" s="9">
        <v>1992</v>
      </c>
      <c r="C1923" s="13">
        <f t="shared" ref="C1923:C1986" si="150">ROUND(IF(ISBLANK(B1923),AVERAGE($B$2:$B$2344),B1923),0)</f>
        <v>1992</v>
      </c>
      <c r="D1923" s="9" t="s">
        <v>36</v>
      </c>
      <c r="E1923" s="11" t="str">
        <f t="shared" ref="E1923:E1986" si="151">IF(ISBLANK(D1923),"Sep",D1923)</f>
        <v>Oct</v>
      </c>
      <c r="F1923" s="9">
        <v>11</v>
      </c>
      <c r="G1923" s="14">
        <f t="shared" ref="G1923:G1986" si="152">DATEVALUE(F1923&amp;"-"&amp;E1923&amp;"-"&amp;C1923)</f>
        <v>33888</v>
      </c>
      <c r="H1923" s="11">
        <f t="shared" ref="H1923:H1986" si="153">DATEDIF(G1923,"08-06-2023","y")</f>
        <v>30</v>
      </c>
      <c r="I1923" s="9">
        <v>0</v>
      </c>
      <c r="J1923" s="30">
        <v>24795.040000000001</v>
      </c>
      <c r="K1923" s="9" t="s">
        <v>11</v>
      </c>
      <c r="L1923" s="9" t="s">
        <v>12</v>
      </c>
      <c r="M1923" s="9" t="s">
        <v>41</v>
      </c>
      <c r="N1923" s="11" t="str">
        <f t="shared" ref="N1923:N1986" si="154">IF(ISBLANK(M1923),"Unknown",M1923)</f>
        <v>R1011</v>
      </c>
    </row>
    <row r="1924" spans="1:14" x14ac:dyDescent="0.3">
      <c r="A1924" s="9" t="s">
        <v>1954</v>
      </c>
      <c r="B1924" s="9">
        <v>1994</v>
      </c>
      <c r="C1924" s="13">
        <f t="shared" si="150"/>
        <v>1994</v>
      </c>
      <c r="D1924" s="9" t="s">
        <v>20</v>
      </c>
      <c r="E1924" s="11" t="str">
        <f t="shared" si="151"/>
        <v>Sep</v>
      </c>
      <c r="F1924" s="9">
        <v>9</v>
      </c>
      <c r="G1924" s="14">
        <f t="shared" si="152"/>
        <v>34586</v>
      </c>
      <c r="H1924" s="11">
        <f t="shared" si="153"/>
        <v>28</v>
      </c>
      <c r="I1924" s="9">
        <v>0</v>
      </c>
      <c r="J1924" s="30">
        <v>24817.25</v>
      </c>
      <c r="K1924" s="9" t="s">
        <v>11</v>
      </c>
      <c r="L1924" s="9" t="s">
        <v>11</v>
      </c>
      <c r="M1924" s="9" t="s">
        <v>41</v>
      </c>
      <c r="N1924" s="11" t="str">
        <f t="shared" si="154"/>
        <v>R1011</v>
      </c>
    </row>
    <row r="1925" spans="1:14" x14ac:dyDescent="0.3">
      <c r="A1925" s="9" t="s">
        <v>1955</v>
      </c>
      <c r="B1925" s="9">
        <v>1995</v>
      </c>
      <c r="C1925" s="13">
        <f t="shared" si="150"/>
        <v>1995</v>
      </c>
      <c r="D1925" s="9" t="s">
        <v>18</v>
      </c>
      <c r="E1925" s="11" t="str">
        <f t="shared" si="151"/>
        <v>Jun</v>
      </c>
      <c r="F1925" s="9">
        <v>10</v>
      </c>
      <c r="G1925" s="14">
        <f t="shared" si="152"/>
        <v>34860</v>
      </c>
      <c r="H1925" s="11">
        <f t="shared" si="153"/>
        <v>27</v>
      </c>
      <c r="I1925" s="9">
        <v>0</v>
      </c>
      <c r="J1925" s="30">
        <v>24863.25</v>
      </c>
      <c r="K1925" s="9" t="s">
        <v>11</v>
      </c>
      <c r="L1925" s="9" t="s">
        <v>12</v>
      </c>
      <c r="M1925" s="9" t="s">
        <v>41</v>
      </c>
      <c r="N1925" s="11" t="str">
        <f t="shared" si="154"/>
        <v>R1011</v>
      </c>
    </row>
    <row r="1926" spans="1:14" x14ac:dyDescent="0.3">
      <c r="A1926" s="9" t="s">
        <v>1956</v>
      </c>
      <c r="B1926" s="9">
        <v>1970</v>
      </c>
      <c r="C1926" s="13">
        <f t="shared" si="150"/>
        <v>1970</v>
      </c>
      <c r="D1926" s="9" t="s">
        <v>15</v>
      </c>
      <c r="E1926" s="11" t="str">
        <f t="shared" si="151"/>
        <v>Nov</v>
      </c>
      <c r="F1926" s="9">
        <v>26</v>
      </c>
      <c r="G1926" s="14">
        <f t="shared" si="152"/>
        <v>25898</v>
      </c>
      <c r="H1926" s="11">
        <f t="shared" si="153"/>
        <v>52</v>
      </c>
      <c r="I1926" s="9">
        <v>3</v>
      </c>
      <c r="J1926" s="30">
        <v>24869.84</v>
      </c>
      <c r="K1926" s="9" t="s">
        <v>11</v>
      </c>
      <c r="L1926" s="9" t="s">
        <v>11</v>
      </c>
      <c r="M1926" s="9" t="s">
        <v>167</v>
      </c>
      <c r="N1926" s="11" t="str">
        <f t="shared" si="154"/>
        <v>R1016</v>
      </c>
    </row>
    <row r="1927" spans="1:14" x14ac:dyDescent="0.3">
      <c r="A1927" s="9" t="s">
        <v>1957</v>
      </c>
      <c r="B1927" s="9">
        <v>1969</v>
      </c>
      <c r="C1927" s="13">
        <f t="shared" si="150"/>
        <v>1969</v>
      </c>
      <c r="D1927" s="9" t="s">
        <v>10</v>
      </c>
      <c r="E1927" s="11" t="str">
        <f t="shared" si="151"/>
        <v>Jul</v>
      </c>
      <c r="F1927" s="9">
        <v>23</v>
      </c>
      <c r="G1927" s="14">
        <f t="shared" si="152"/>
        <v>25407</v>
      </c>
      <c r="H1927" s="11">
        <f t="shared" si="153"/>
        <v>53</v>
      </c>
      <c r="I1927" s="9">
        <v>3</v>
      </c>
      <c r="J1927" s="30">
        <v>24873.38</v>
      </c>
      <c r="K1927" s="9" t="s">
        <v>11</v>
      </c>
      <c r="L1927" s="9" t="s">
        <v>16</v>
      </c>
      <c r="M1927" s="9" t="s">
        <v>246</v>
      </c>
      <c r="N1927" s="11" t="str">
        <f t="shared" si="154"/>
        <v>R1024</v>
      </c>
    </row>
    <row r="1928" spans="1:14" x14ac:dyDescent="0.3">
      <c r="A1928" s="9" t="s">
        <v>1958</v>
      </c>
      <c r="B1928" s="9">
        <v>1987</v>
      </c>
      <c r="C1928" s="13">
        <f t="shared" si="150"/>
        <v>1987</v>
      </c>
      <c r="D1928" s="9" t="s">
        <v>18</v>
      </c>
      <c r="E1928" s="11" t="str">
        <f t="shared" si="151"/>
        <v>Jun</v>
      </c>
      <c r="F1928" s="9">
        <v>14</v>
      </c>
      <c r="G1928" s="14">
        <f t="shared" si="152"/>
        <v>31942</v>
      </c>
      <c r="H1928" s="11">
        <f t="shared" si="153"/>
        <v>35</v>
      </c>
      <c r="I1928" s="9">
        <v>2</v>
      </c>
      <c r="J1928" s="30">
        <v>24915.05</v>
      </c>
      <c r="K1928" s="9" t="s">
        <v>11</v>
      </c>
      <c r="L1928" s="9" t="s">
        <v>16</v>
      </c>
      <c r="M1928" s="9" t="s">
        <v>246</v>
      </c>
      <c r="N1928" s="11" t="str">
        <f t="shared" si="154"/>
        <v>R1024</v>
      </c>
    </row>
    <row r="1929" spans="1:14" x14ac:dyDescent="0.3">
      <c r="A1929" s="9" t="s">
        <v>1959</v>
      </c>
      <c r="B1929" s="9">
        <v>1975</v>
      </c>
      <c r="C1929" s="13">
        <f t="shared" si="150"/>
        <v>1975</v>
      </c>
      <c r="D1929" s="9" t="s">
        <v>15</v>
      </c>
      <c r="E1929" s="11" t="str">
        <f t="shared" si="151"/>
        <v>Nov</v>
      </c>
      <c r="F1929" s="9">
        <v>14</v>
      </c>
      <c r="G1929" s="14">
        <f t="shared" si="152"/>
        <v>27712</v>
      </c>
      <c r="H1929" s="11">
        <f t="shared" si="153"/>
        <v>47</v>
      </c>
      <c r="I1929" s="9">
        <v>3</v>
      </c>
      <c r="J1929" s="30">
        <v>24915.22</v>
      </c>
      <c r="K1929" s="9" t="s">
        <v>11</v>
      </c>
      <c r="L1929" s="9" t="s">
        <v>12</v>
      </c>
      <c r="M1929" s="9" t="s">
        <v>23</v>
      </c>
      <c r="N1929" s="11" t="str">
        <f t="shared" si="154"/>
        <v>R1012</v>
      </c>
    </row>
    <row r="1930" spans="1:14" x14ac:dyDescent="0.3">
      <c r="A1930" s="9" t="s">
        <v>1960</v>
      </c>
      <c r="B1930" s="9">
        <v>1995</v>
      </c>
      <c r="C1930" s="13">
        <f t="shared" si="150"/>
        <v>1995</v>
      </c>
      <c r="D1930" s="9" t="s">
        <v>30</v>
      </c>
      <c r="E1930" s="11" t="str">
        <f t="shared" si="151"/>
        <v>Dec</v>
      </c>
      <c r="F1930" s="9">
        <v>4</v>
      </c>
      <c r="G1930" s="14">
        <f t="shared" si="152"/>
        <v>35037</v>
      </c>
      <c r="H1930" s="11">
        <f t="shared" si="153"/>
        <v>27</v>
      </c>
      <c r="I1930" s="9">
        <v>0</v>
      </c>
      <c r="J1930" s="30">
        <v>25075.97</v>
      </c>
      <c r="K1930" s="9" t="s">
        <v>11</v>
      </c>
      <c r="L1930" s="9" t="s">
        <v>11</v>
      </c>
      <c r="M1930" s="9" t="s">
        <v>41</v>
      </c>
      <c r="N1930" s="11" t="str">
        <f t="shared" si="154"/>
        <v>R1011</v>
      </c>
    </row>
    <row r="1931" spans="1:14" x14ac:dyDescent="0.3">
      <c r="A1931" s="9" t="s">
        <v>1961</v>
      </c>
      <c r="B1931" s="9">
        <v>1998</v>
      </c>
      <c r="C1931" s="13">
        <f t="shared" si="150"/>
        <v>1998</v>
      </c>
      <c r="D1931" s="9" t="s">
        <v>18</v>
      </c>
      <c r="E1931" s="11" t="str">
        <f t="shared" si="151"/>
        <v>Jun</v>
      </c>
      <c r="F1931" s="9">
        <v>14</v>
      </c>
      <c r="G1931" s="14">
        <f t="shared" si="152"/>
        <v>35960</v>
      </c>
      <c r="H1931" s="11">
        <f t="shared" si="153"/>
        <v>24</v>
      </c>
      <c r="I1931" s="9">
        <v>0</v>
      </c>
      <c r="J1931" s="30">
        <v>25081.77</v>
      </c>
      <c r="K1931" s="9" t="s">
        <v>11</v>
      </c>
      <c r="L1931" s="9" t="s">
        <v>11</v>
      </c>
      <c r="M1931" s="9" t="s">
        <v>13</v>
      </c>
      <c r="N1931" s="11" t="str">
        <f t="shared" si="154"/>
        <v>R1013</v>
      </c>
    </row>
    <row r="1932" spans="1:14" x14ac:dyDescent="0.3">
      <c r="A1932" s="9" t="s">
        <v>1962</v>
      </c>
      <c r="B1932" s="9">
        <v>1998</v>
      </c>
      <c r="C1932" s="13">
        <f t="shared" si="150"/>
        <v>1998</v>
      </c>
      <c r="D1932" s="9" t="s">
        <v>15</v>
      </c>
      <c r="E1932" s="11" t="str">
        <f t="shared" si="151"/>
        <v>Nov</v>
      </c>
      <c r="F1932" s="9">
        <v>24</v>
      </c>
      <c r="G1932" s="14">
        <f t="shared" si="152"/>
        <v>36123</v>
      </c>
      <c r="H1932" s="11">
        <f t="shared" si="153"/>
        <v>24</v>
      </c>
      <c r="I1932" s="9">
        <v>0</v>
      </c>
      <c r="J1932" s="30">
        <v>25127.22</v>
      </c>
      <c r="K1932" s="9" t="s">
        <v>11</v>
      </c>
      <c r="L1932" s="9" t="s">
        <v>12</v>
      </c>
      <c r="M1932" s="9" t="s">
        <v>41</v>
      </c>
      <c r="N1932" s="11" t="str">
        <f t="shared" si="154"/>
        <v>R1011</v>
      </c>
    </row>
    <row r="1933" spans="1:14" x14ac:dyDescent="0.3">
      <c r="A1933" s="9" t="s">
        <v>1963</v>
      </c>
      <c r="B1933" s="9">
        <v>1975</v>
      </c>
      <c r="C1933" s="13">
        <f t="shared" si="150"/>
        <v>1975</v>
      </c>
      <c r="D1933" s="9" t="s">
        <v>30</v>
      </c>
      <c r="E1933" s="11" t="str">
        <f t="shared" si="151"/>
        <v>Dec</v>
      </c>
      <c r="F1933" s="9">
        <v>14</v>
      </c>
      <c r="G1933" s="14">
        <f t="shared" si="152"/>
        <v>27742</v>
      </c>
      <c r="H1933" s="11">
        <f t="shared" si="153"/>
        <v>47</v>
      </c>
      <c r="I1933" s="9">
        <v>3</v>
      </c>
      <c r="J1933" s="30">
        <v>25309.49</v>
      </c>
      <c r="K1933" s="9" t="s">
        <v>11</v>
      </c>
      <c r="L1933" s="9" t="s">
        <v>16</v>
      </c>
      <c r="M1933" s="9" t="s">
        <v>41</v>
      </c>
      <c r="N1933" s="11" t="str">
        <f t="shared" si="154"/>
        <v>R1011</v>
      </c>
    </row>
    <row r="1934" spans="1:14" x14ac:dyDescent="0.3">
      <c r="A1934" s="9" t="s">
        <v>1964</v>
      </c>
      <c r="B1934" s="9">
        <v>1972</v>
      </c>
      <c r="C1934" s="13">
        <f t="shared" si="150"/>
        <v>1972</v>
      </c>
      <c r="D1934" s="9" t="s">
        <v>20</v>
      </c>
      <c r="E1934" s="11" t="str">
        <f t="shared" si="151"/>
        <v>Sep</v>
      </c>
      <c r="F1934" s="9">
        <v>26</v>
      </c>
      <c r="G1934" s="14">
        <f t="shared" si="152"/>
        <v>26568</v>
      </c>
      <c r="H1934" s="11">
        <f t="shared" si="153"/>
        <v>50</v>
      </c>
      <c r="I1934" s="9">
        <v>2</v>
      </c>
      <c r="J1934" s="30">
        <v>25333.33</v>
      </c>
      <c r="K1934" s="9" t="s">
        <v>11</v>
      </c>
      <c r="L1934" s="9" t="s">
        <v>11</v>
      </c>
      <c r="M1934" s="9" t="s">
        <v>355</v>
      </c>
      <c r="N1934" s="11" t="str">
        <f t="shared" si="154"/>
        <v>R1017</v>
      </c>
    </row>
    <row r="1935" spans="1:14" x14ac:dyDescent="0.3">
      <c r="A1935" s="9" t="s">
        <v>1965</v>
      </c>
      <c r="B1935" s="9">
        <v>1968</v>
      </c>
      <c r="C1935" s="13">
        <f t="shared" si="150"/>
        <v>1968</v>
      </c>
      <c r="D1935" s="9" t="s">
        <v>34</v>
      </c>
      <c r="E1935" s="11" t="str">
        <f t="shared" si="151"/>
        <v>Aug</v>
      </c>
      <c r="F1935" s="9">
        <v>22</v>
      </c>
      <c r="G1935" s="14">
        <f t="shared" si="152"/>
        <v>25072</v>
      </c>
      <c r="H1935" s="11">
        <f t="shared" si="153"/>
        <v>54</v>
      </c>
      <c r="I1935" s="9">
        <v>3</v>
      </c>
      <c r="J1935" s="30">
        <v>25382.3</v>
      </c>
      <c r="K1935" s="9" t="s">
        <v>11</v>
      </c>
      <c r="L1935" s="9" t="s">
        <v>11</v>
      </c>
      <c r="M1935" s="9" t="s">
        <v>41</v>
      </c>
      <c r="N1935" s="11" t="str">
        <f t="shared" si="154"/>
        <v>R1011</v>
      </c>
    </row>
    <row r="1936" spans="1:14" x14ac:dyDescent="0.3">
      <c r="A1936" s="9" t="s">
        <v>1966</v>
      </c>
      <c r="B1936" s="9">
        <v>1968</v>
      </c>
      <c r="C1936" s="13">
        <f t="shared" si="150"/>
        <v>1968</v>
      </c>
      <c r="D1936" s="9" t="s">
        <v>30</v>
      </c>
      <c r="E1936" s="11" t="str">
        <f t="shared" si="151"/>
        <v>Dec</v>
      </c>
      <c r="F1936" s="9">
        <v>11</v>
      </c>
      <c r="G1936" s="14">
        <f t="shared" si="152"/>
        <v>25183</v>
      </c>
      <c r="H1936" s="11">
        <f t="shared" si="153"/>
        <v>54</v>
      </c>
      <c r="I1936" s="9">
        <v>1</v>
      </c>
      <c r="J1936" s="30">
        <v>25517.11</v>
      </c>
      <c r="K1936" s="9" t="s">
        <v>11</v>
      </c>
      <c r="L1936" s="9" t="s">
        <v>12</v>
      </c>
      <c r="M1936" s="9" t="s">
        <v>355</v>
      </c>
      <c r="N1936" s="11" t="str">
        <f t="shared" si="154"/>
        <v>R1017</v>
      </c>
    </row>
    <row r="1937" spans="1:14" x14ac:dyDescent="0.3">
      <c r="A1937" s="9" t="s">
        <v>1967</v>
      </c>
      <c r="B1937" s="9">
        <v>2001</v>
      </c>
      <c r="C1937" s="13">
        <f t="shared" si="150"/>
        <v>2001</v>
      </c>
      <c r="D1937" s="9" t="s">
        <v>34</v>
      </c>
      <c r="E1937" s="11" t="str">
        <f t="shared" si="151"/>
        <v>Aug</v>
      </c>
      <c r="F1937" s="9">
        <v>2</v>
      </c>
      <c r="G1937" s="14">
        <f t="shared" si="152"/>
        <v>37105</v>
      </c>
      <c r="H1937" s="11">
        <f t="shared" si="153"/>
        <v>21</v>
      </c>
      <c r="I1937" s="9">
        <v>0</v>
      </c>
      <c r="J1937" s="30">
        <v>25648.98</v>
      </c>
      <c r="K1937" s="9" t="s">
        <v>11</v>
      </c>
      <c r="L1937" s="9" t="s">
        <v>16</v>
      </c>
      <c r="M1937" s="9" t="s">
        <v>41</v>
      </c>
      <c r="N1937" s="11" t="str">
        <f t="shared" si="154"/>
        <v>R1011</v>
      </c>
    </row>
    <row r="1938" spans="1:14" x14ac:dyDescent="0.3">
      <c r="A1938" s="9" t="s">
        <v>1968</v>
      </c>
      <c r="B1938" s="9">
        <v>1972</v>
      </c>
      <c r="C1938" s="13">
        <f t="shared" si="150"/>
        <v>1972</v>
      </c>
      <c r="D1938" s="9" t="s">
        <v>10</v>
      </c>
      <c r="E1938" s="11" t="str">
        <f t="shared" si="151"/>
        <v>Jul</v>
      </c>
      <c r="F1938" s="9">
        <v>17</v>
      </c>
      <c r="G1938" s="14">
        <f t="shared" si="152"/>
        <v>26497</v>
      </c>
      <c r="H1938" s="11">
        <f t="shared" si="153"/>
        <v>50</v>
      </c>
      <c r="I1938" s="9">
        <v>0</v>
      </c>
      <c r="J1938" s="30">
        <v>25656.58</v>
      </c>
      <c r="K1938" s="9" t="s">
        <v>11</v>
      </c>
      <c r="L1938" s="9" t="s">
        <v>12</v>
      </c>
      <c r="M1938" s="9" t="s">
        <v>246</v>
      </c>
      <c r="N1938" s="11" t="str">
        <f t="shared" si="154"/>
        <v>R1024</v>
      </c>
    </row>
    <row r="1939" spans="1:14" x14ac:dyDescent="0.3">
      <c r="A1939" s="9" t="s">
        <v>1969</v>
      </c>
      <c r="B1939" s="9">
        <v>1963</v>
      </c>
      <c r="C1939" s="13">
        <f t="shared" si="150"/>
        <v>1963</v>
      </c>
      <c r="D1939" s="9" t="s">
        <v>34</v>
      </c>
      <c r="E1939" s="11" t="str">
        <f t="shared" si="151"/>
        <v>Aug</v>
      </c>
      <c r="F1939" s="9">
        <v>21</v>
      </c>
      <c r="G1939" s="14">
        <f t="shared" si="152"/>
        <v>23244</v>
      </c>
      <c r="H1939" s="11">
        <f t="shared" si="153"/>
        <v>59</v>
      </c>
      <c r="I1939" s="9">
        <v>0</v>
      </c>
      <c r="J1939" s="30">
        <v>25678.78</v>
      </c>
      <c r="K1939" s="9" t="s">
        <v>11</v>
      </c>
      <c r="L1939" s="9" t="s">
        <v>12</v>
      </c>
      <c r="M1939" s="9" t="s">
        <v>23</v>
      </c>
      <c r="N1939" s="11" t="str">
        <f t="shared" si="154"/>
        <v>R1012</v>
      </c>
    </row>
    <row r="1940" spans="1:14" x14ac:dyDescent="0.3">
      <c r="A1940" s="9" t="s">
        <v>1970</v>
      </c>
      <c r="B1940" s="9">
        <v>1970</v>
      </c>
      <c r="C1940" s="13">
        <f t="shared" si="150"/>
        <v>1970</v>
      </c>
      <c r="D1940" s="9" t="s">
        <v>30</v>
      </c>
      <c r="E1940" s="11" t="str">
        <f t="shared" si="151"/>
        <v>Dec</v>
      </c>
      <c r="F1940" s="9">
        <v>3</v>
      </c>
      <c r="G1940" s="14">
        <f t="shared" si="152"/>
        <v>25905</v>
      </c>
      <c r="H1940" s="11">
        <f t="shared" si="153"/>
        <v>52</v>
      </c>
      <c r="I1940" s="9">
        <v>3</v>
      </c>
      <c r="J1940" s="30">
        <v>25992.82</v>
      </c>
      <c r="K1940" s="9" t="s">
        <v>11</v>
      </c>
      <c r="L1940" s="9" t="s">
        <v>11</v>
      </c>
      <c r="M1940" s="9" t="s">
        <v>13</v>
      </c>
      <c r="N1940" s="11" t="str">
        <f t="shared" si="154"/>
        <v>R1013</v>
      </c>
    </row>
    <row r="1941" spans="1:14" x14ac:dyDescent="0.3">
      <c r="A1941" s="9" t="s">
        <v>1971</v>
      </c>
      <c r="B1941" s="9">
        <v>2001</v>
      </c>
      <c r="C1941" s="13">
        <f t="shared" si="150"/>
        <v>2001</v>
      </c>
      <c r="D1941" s="9" t="s">
        <v>18</v>
      </c>
      <c r="E1941" s="11" t="str">
        <f t="shared" si="151"/>
        <v>Jun</v>
      </c>
      <c r="F1941" s="9">
        <v>5</v>
      </c>
      <c r="G1941" s="14">
        <f t="shared" si="152"/>
        <v>37047</v>
      </c>
      <c r="H1941" s="11">
        <f t="shared" si="153"/>
        <v>22</v>
      </c>
      <c r="I1941" s="9">
        <v>2</v>
      </c>
      <c r="J1941" s="30">
        <v>26018.95</v>
      </c>
      <c r="K1941" s="9" t="s">
        <v>11</v>
      </c>
      <c r="L1941" s="9" t="s">
        <v>11</v>
      </c>
      <c r="M1941" s="9" t="s">
        <v>23</v>
      </c>
      <c r="N1941" s="11" t="str">
        <f t="shared" si="154"/>
        <v>R1012</v>
      </c>
    </row>
    <row r="1942" spans="1:14" x14ac:dyDescent="0.3">
      <c r="A1942" s="9" t="s">
        <v>1972</v>
      </c>
      <c r="B1942" s="9">
        <v>2000</v>
      </c>
      <c r="C1942" s="13">
        <f t="shared" si="150"/>
        <v>2000</v>
      </c>
      <c r="D1942" s="9" t="s">
        <v>30</v>
      </c>
      <c r="E1942" s="11" t="str">
        <f t="shared" si="151"/>
        <v>Dec</v>
      </c>
      <c r="F1942" s="9">
        <v>26</v>
      </c>
      <c r="G1942" s="14">
        <f t="shared" si="152"/>
        <v>36886</v>
      </c>
      <c r="H1942" s="11">
        <f t="shared" si="153"/>
        <v>22</v>
      </c>
      <c r="I1942" s="9">
        <v>0</v>
      </c>
      <c r="J1942" s="30">
        <v>26026.97</v>
      </c>
      <c r="K1942" s="9" t="s">
        <v>11</v>
      </c>
      <c r="L1942" s="9" t="s">
        <v>12</v>
      </c>
      <c r="M1942" s="9" t="s">
        <v>41</v>
      </c>
      <c r="N1942" s="11" t="str">
        <f t="shared" si="154"/>
        <v>R1011</v>
      </c>
    </row>
    <row r="1943" spans="1:14" x14ac:dyDescent="0.3">
      <c r="A1943" s="9" t="s">
        <v>1973</v>
      </c>
      <c r="B1943" s="9">
        <v>1966</v>
      </c>
      <c r="C1943" s="13">
        <f t="shared" si="150"/>
        <v>1966</v>
      </c>
      <c r="D1943" s="9" t="s">
        <v>10</v>
      </c>
      <c r="E1943" s="11" t="str">
        <f t="shared" si="151"/>
        <v>Jul</v>
      </c>
      <c r="F1943" s="9">
        <v>9</v>
      </c>
      <c r="G1943" s="14">
        <f t="shared" si="152"/>
        <v>24297</v>
      </c>
      <c r="H1943" s="11">
        <f t="shared" si="153"/>
        <v>56</v>
      </c>
      <c r="I1943" s="9">
        <v>1</v>
      </c>
      <c r="J1943" s="30">
        <v>26109.33</v>
      </c>
      <c r="K1943" s="9" t="s">
        <v>11</v>
      </c>
      <c r="L1943" s="9" t="s">
        <v>12</v>
      </c>
      <c r="M1943" s="9" t="s">
        <v>23</v>
      </c>
      <c r="N1943" s="11" t="str">
        <f t="shared" si="154"/>
        <v>R1012</v>
      </c>
    </row>
    <row r="1944" spans="1:14" x14ac:dyDescent="0.3">
      <c r="A1944" s="9" t="s">
        <v>1974</v>
      </c>
      <c r="B1944" s="9">
        <v>2002</v>
      </c>
      <c r="C1944" s="13">
        <f t="shared" si="150"/>
        <v>2002</v>
      </c>
      <c r="D1944" s="9" t="s">
        <v>36</v>
      </c>
      <c r="E1944" s="11" t="str">
        <f t="shared" si="151"/>
        <v>Oct</v>
      </c>
      <c r="F1944" s="9">
        <v>11</v>
      </c>
      <c r="G1944" s="14">
        <f t="shared" si="152"/>
        <v>37540</v>
      </c>
      <c r="H1944" s="11">
        <f t="shared" si="153"/>
        <v>20</v>
      </c>
      <c r="I1944" s="9">
        <v>0</v>
      </c>
      <c r="J1944" s="30">
        <v>26125.67</v>
      </c>
      <c r="K1944" s="9" t="s">
        <v>11</v>
      </c>
      <c r="L1944" s="9" t="s">
        <v>16</v>
      </c>
      <c r="M1944" s="9" t="s">
        <v>13</v>
      </c>
      <c r="N1944" s="11" t="str">
        <f t="shared" si="154"/>
        <v>R1013</v>
      </c>
    </row>
    <row r="1945" spans="1:14" x14ac:dyDescent="0.3">
      <c r="A1945" s="9" t="s">
        <v>1975</v>
      </c>
      <c r="B1945" s="9">
        <v>1973</v>
      </c>
      <c r="C1945" s="13">
        <f t="shared" si="150"/>
        <v>1973</v>
      </c>
      <c r="D1945" s="9" t="s">
        <v>10</v>
      </c>
      <c r="E1945" s="11" t="str">
        <f t="shared" si="151"/>
        <v>Jul</v>
      </c>
      <c r="F1945" s="9">
        <v>7</v>
      </c>
      <c r="G1945" s="14">
        <f t="shared" si="152"/>
        <v>26852</v>
      </c>
      <c r="H1945" s="11">
        <f t="shared" si="153"/>
        <v>49</v>
      </c>
      <c r="I1945" s="9">
        <v>1</v>
      </c>
      <c r="J1945" s="30">
        <v>26140.36</v>
      </c>
      <c r="K1945" s="9" t="s">
        <v>11</v>
      </c>
      <c r="L1945" s="9" t="s">
        <v>12</v>
      </c>
      <c r="M1945" s="9" t="s">
        <v>41</v>
      </c>
      <c r="N1945" s="11" t="str">
        <f t="shared" si="154"/>
        <v>R1011</v>
      </c>
    </row>
    <row r="1946" spans="1:14" x14ac:dyDescent="0.3">
      <c r="A1946" s="9" t="s">
        <v>1976</v>
      </c>
      <c r="B1946" s="9">
        <v>1975</v>
      </c>
      <c r="C1946" s="13">
        <f t="shared" si="150"/>
        <v>1975</v>
      </c>
      <c r="D1946" s="9" t="s">
        <v>18</v>
      </c>
      <c r="E1946" s="11" t="str">
        <f t="shared" si="151"/>
        <v>Jun</v>
      </c>
      <c r="F1946" s="9">
        <v>4</v>
      </c>
      <c r="G1946" s="14">
        <f t="shared" si="152"/>
        <v>27549</v>
      </c>
      <c r="H1946" s="11">
        <f t="shared" si="153"/>
        <v>48</v>
      </c>
      <c r="I1946" s="9">
        <v>1</v>
      </c>
      <c r="J1946" s="30">
        <v>26236.58</v>
      </c>
      <c r="K1946" s="9" t="s">
        <v>11</v>
      </c>
      <c r="L1946" s="9" t="s">
        <v>16</v>
      </c>
      <c r="M1946" s="9" t="s">
        <v>41</v>
      </c>
      <c r="N1946" s="11" t="str">
        <f t="shared" si="154"/>
        <v>R1011</v>
      </c>
    </row>
    <row r="1947" spans="1:14" x14ac:dyDescent="0.3">
      <c r="A1947" s="9" t="s">
        <v>1977</v>
      </c>
      <c r="B1947" s="9">
        <v>2004</v>
      </c>
      <c r="C1947" s="13">
        <f t="shared" si="150"/>
        <v>2004</v>
      </c>
      <c r="D1947" s="9" t="s">
        <v>30</v>
      </c>
      <c r="E1947" s="11" t="str">
        <f t="shared" si="151"/>
        <v>Dec</v>
      </c>
      <c r="F1947" s="9">
        <v>5</v>
      </c>
      <c r="G1947" s="14">
        <f t="shared" si="152"/>
        <v>38326</v>
      </c>
      <c r="H1947" s="11">
        <f t="shared" si="153"/>
        <v>18</v>
      </c>
      <c r="I1947" s="9">
        <v>0</v>
      </c>
      <c r="J1947" s="30">
        <v>26316.59</v>
      </c>
      <c r="K1947" s="9" t="s">
        <v>11</v>
      </c>
      <c r="L1947" s="9" t="s">
        <v>12</v>
      </c>
      <c r="M1947" s="9" t="s">
        <v>41</v>
      </c>
      <c r="N1947" s="11" t="str">
        <f t="shared" si="154"/>
        <v>R1011</v>
      </c>
    </row>
    <row r="1948" spans="1:14" x14ac:dyDescent="0.3">
      <c r="A1948" s="9" t="s">
        <v>1978</v>
      </c>
      <c r="B1948" s="9">
        <v>1974</v>
      </c>
      <c r="C1948" s="13">
        <f t="shared" si="150"/>
        <v>1974</v>
      </c>
      <c r="D1948" s="9" t="s">
        <v>20</v>
      </c>
      <c r="E1948" s="11" t="str">
        <f t="shared" si="151"/>
        <v>Sep</v>
      </c>
      <c r="F1948" s="9">
        <v>21</v>
      </c>
      <c r="G1948" s="14">
        <f t="shared" si="152"/>
        <v>27293</v>
      </c>
      <c r="H1948" s="11">
        <f t="shared" si="153"/>
        <v>48</v>
      </c>
      <c r="I1948" s="9">
        <v>1</v>
      </c>
      <c r="J1948" s="30">
        <v>26392.26</v>
      </c>
      <c r="K1948" s="9" t="s">
        <v>11</v>
      </c>
      <c r="L1948" s="9" t="s">
        <v>11</v>
      </c>
      <c r="M1948" s="9" t="s">
        <v>246</v>
      </c>
      <c r="N1948" s="11" t="str">
        <f t="shared" si="154"/>
        <v>R1024</v>
      </c>
    </row>
    <row r="1949" spans="1:14" x14ac:dyDescent="0.3">
      <c r="A1949" s="9" t="s">
        <v>1979</v>
      </c>
      <c r="B1949" s="9">
        <v>1970</v>
      </c>
      <c r="C1949" s="13">
        <f t="shared" si="150"/>
        <v>1970</v>
      </c>
      <c r="D1949" s="9" t="s">
        <v>34</v>
      </c>
      <c r="E1949" s="11" t="str">
        <f t="shared" si="151"/>
        <v>Aug</v>
      </c>
      <c r="F1949" s="9">
        <v>27</v>
      </c>
      <c r="G1949" s="14">
        <f t="shared" si="152"/>
        <v>25807</v>
      </c>
      <c r="H1949" s="11">
        <f t="shared" si="153"/>
        <v>52</v>
      </c>
      <c r="I1949" s="9">
        <v>2</v>
      </c>
      <c r="J1949" s="30">
        <v>26467.1</v>
      </c>
      <c r="K1949" s="9" t="s">
        <v>11</v>
      </c>
      <c r="L1949" s="9" t="s">
        <v>12</v>
      </c>
      <c r="M1949" s="9" t="s">
        <v>23</v>
      </c>
      <c r="N1949" s="11" t="str">
        <f t="shared" si="154"/>
        <v>R1012</v>
      </c>
    </row>
    <row r="1950" spans="1:14" x14ac:dyDescent="0.3">
      <c r="A1950" s="9" t="s">
        <v>1980</v>
      </c>
      <c r="B1950" s="9">
        <v>2004</v>
      </c>
      <c r="C1950" s="13">
        <f t="shared" si="150"/>
        <v>2004</v>
      </c>
      <c r="D1950" s="9" t="s">
        <v>20</v>
      </c>
      <c r="E1950" s="11" t="str">
        <f t="shared" si="151"/>
        <v>Sep</v>
      </c>
      <c r="F1950" s="9">
        <v>5</v>
      </c>
      <c r="G1950" s="14">
        <f t="shared" si="152"/>
        <v>38235</v>
      </c>
      <c r="H1950" s="11">
        <f t="shared" si="153"/>
        <v>18</v>
      </c>
      <c r="I1950" s="9">
        <v>0</v>
      </c>
      <c r="J1950" s="30">
        <v>26479.4</v>
      </c>
      <c r="K1950" s="9" t="s">
        <v>11</v>
      </c>
      <c r="L1950" s="9" t="s">
        <v>11</v>
      </c>
      <c r="M1950" s="9" t="s">
        <v>41</v>
      </c>
      <c r="N1950" s="11" t="str">
        <f t="shared" si="154"/>
        <v>R1011</v>
      </c>
    </row>
    <row r="1951" spans="1:14" x14ac:dyDescent="0.3">
      <c r="A1951" s="9" t="s">
        <v>1981</v>
      </c>
      <c r="B1951" s="9">
        <v>1988</v>
      </c>
      <c r="C1951" s="13">
        <f t="shared" si="150"/>
        <v>1988</v>
      </c>
      <c r="D1951" s="9" t="s">
        <v>10</v>
      </c>
      <c r="E1951" s="11" t="str">
        <f t="shared" si="151"/>
        <v>Jul</v>
      </c>
      <c r="F1951" s="9">
        <v>22</v>
      </c>
      <c r="G1951" s="14">
        <f t="shared" si="152"/>
        <v>32346</v>
      </c>
      <c r="H1951" s="11">
        <f t="shared" si="153"/>
        <v>34</v>
      </c>
      <c r="I1951" s="9">
        <v>3</v>
      </c>
      <c r="J1951" s="30">
        <v>26607.89</v>
      </c>
      <c r="K1951" s="9" t="s">
        <v>11</v>
      </c>
      <c r="L1951" s="9" t="s">
        <v>16</v>
      </c>
      <c r="M1951" s="9" t="s">
        <v>41</v>
      </c>
      <c r="N1951" s="11" t="str">
        <f t="shared" si="154"/>
        <v>R1011</v>
      </c>
    </row>
    <row r="1952" spans="1:14" x14ac:dyDescent="0.3">
      <c r="A1952" s="9" t="s">
        <v>1982</v>
      </c>
      <c r="B1952" s="9">
        <v>1991</v>
      </c>
      <c r="C1952" s="13">
        <f t="shared" si="150"/>
        <v>1991</v>
      </c>
      <c r="D1952" s="9" t="s">
        <v>34</v>
      </c>
      <c r="E1952" s="11" t="str">
        <f t="shared" si="151"/>
        <v>Aug</v>
      </c>
      <c r="F1952" s="9">
        <v>22</v>
      </c>
      <c r="G1952" s="14">
        <f t="shared" si="152"/>
        <v>33472</v>
      </c>
      <c r="H1952" s="11">
        <f t="shared" si="153"/>
        <v>31</v>
      </c>
      <c r="I1952" s="9">
        <v>3</v>
      </c>
      <c r="J1952" s="30">
        <v>26912.560000000001</v>
      </c>
      <c r="K1952" s="9" t="s">
        <v>11</v>
      </c>
      <c r="L1952" s="9" t="s">
        <v>11</v>
      </c>
      <c r="M1952" s="9" t="s">
        <v>41</v>
      </c>
      <c r="N1952" s="11" t="str">
        <f t="shared" si="154"/>
        <v>R1011</v>
      </c>
    </row>
    <row r="1953" spans="1:14" x14ac:dyDescent="0.3">
      <c r="A1953" s="9" t="s">
        <v>1983</v>
      </c>
      <c r="B1953" s="9">
        <v>1958</v>
      </c>
      <c r="C1953" s="13">
        <f t="shared" si="150"/>
        <v>1958</v>
      </c>
      <c r="D1953" s="9" t="s">
        <v>30</v>
      </c>
      <c r="E1953" s="11" t="str">
        <f t="shared" si="151"/>
        <v>Dec</v>
      </c>
      <c r="F1953" s="9">
        <v>25</v>
      </c>
      <c r="G1953" s="14">
        <f t="shared" si="152"/>
        <v>21544</v>
      </c>
      <c r="H1953" s="11">
        <f t="shared" si="153"/>
        <v>64</v>
      </c>
      <c r="I1953" s="9">
        <v>0</v>
      </c>
      <c r="J1953" s="30">
        <v>26926.51</v>
      </c>
      <c r="K1953" s="9" t="s">
        <v>11</v>
      </c>
      <c r="L1953" s="9" t="s">
        <v>16</v>
      </c>
      <c r="M1953" s="9" t="s">
        <v>13</v>
      </c>
      <c r="N1953" s="11" t="str">
        <f t="shared" si="154"/>
        <v>R1013</v>
      </c>
    </row>
    <row r="1954" spans="1:14" x14ac:dyDescent="0.3">
      <c r="A1954" s="9" t="s">
        <v>1984</v>
      </c>
      <c r="B1954" s="9">
        <v>2002</v>
      </c>
      <c r="C1954" s="13">
        <f t="shared" si="150"/>
        <v>2002</v>
      </c>
      <c r="D1954" s="9" t="s">
        <v>18</v>
      </c>
      <c r="E1954" s="11" t="str">
        <f t="shared" si="151"/>
        <v>Jun</v>
      </c>
      <c r="F1954" s="9">
        <v>17</v>
      </c>
      <c r="G1954" s="14">
        <f t="shared" si="152"/>
        <v>37424</v>
      </c>
      <c r="H1954" s="11">
        <f t="shared" si="153"/>
        <v>20</v>
      </c>
      <c r="I1954" s="9">
        <v>0</v>
      </c>
      <c r="J1954" s="30">
        <v>26927.69</v>
      </c>
      <c r="K1954" s="9" t="s">
        <v>11</v>
      </c>
      <c r="L1954" s="9" t="s">
        <v>11</v>
      </c>
      <c r="M1954" s="9" t="s">
        <v>41</v>
      </c>
      <c r="N1954" s="11" t="str">
        <f t="shared" si="154"/>
        <v>R1011</v>
      </c>
    </row>
    <row r="1955" spans="1:14" x14ac:dyDescent="0.3">
      <c r="A1955" s="9" t="s">
        <v>1985</v>
      </c>
      <c r="B1955" s="9">
        <v>2000</v>
      </c>
      <c r="C1955" s="13">
        <f t="shared" si="150"/>
        <v>2000</v>
      </c>
      <c r="D1955" s="9" t="s">
        <v>15</v>
      </c>
      <c r="E1955" s="11" t="str">
        <f t="shared" si="151"/>
        <v>Nov</v>
      </c>
      <c r="F1955" s="9">
        <v>9</v>
      </c>
      <c r="G1955" s="14">
        <f t="shared" si="152"/>
        <v>36839</v>
      </c>
      <c r="H1955" s="11">
        <f t="shared" si="153"/>
        <v>22</v>
      </c>
      <c r="I1955" s="9">
        <v>0</v>
      </c>
      <c r="J1955" s="30">
        <v>26936.98</v>
      </c>
      <c r="K1955" s="9" t="s">
        <v>11</v>
      </c>
      <c r="L1955" s="9" t="s">
        <v>12</v>
      </c>
      <c r="M1955" s="9" t="s">
        <v>41</v>
      </c>
      <c r="N1955" s="11" t="str">
        <f t="shared" si="154"/>
        <v>R1011</v>
      </c>
    </row>
    <row r="1956" spans="1:14" x14ac:dyDescent="0.3">
      <c r="A1956" s="9" t="s">
        <v>1986</v>
      </c>
      <c r="B1956" s="9">
        <v>1960</v>
      </c>
      <c r="C1956" s="13">
        <f t="shared" si="150"/>
        <v>1960</v>
      </c>
      <c r="D1956" s="9" t="s">
        <v>10</v>
      </c>
      <c r="E1956" s="11" t="str">
        <f t="shared" si="151"/>
        <v>Jul</v>
      </c>
      <c r="F1956" s="9">
        <v>9</v>
      </c>
      <c r="G1956" s="14">
        <f t="shared" si="152"/>
        <v>22106</v>
      </c>
      <c r="H1956" s="11">
        <f t="shared" si="153"/>
        <v>62</v>
      </c>
      <c r="I1956" s="9">
        <v>1</v>
      </c>
      <c r="J1956" s="30">
        <v>27000.98</v>
      </c>
      <c r="K1956" s="9" t="s">
        <v>11</v>
      </c>
      <c r="L1956" s="9" t="s">
        <v>11</v>
      </c>
      <c r="M1956" s="9" t="s">
        <v>13</v>
      </c>
      <c r="N1956" s="11" t="str">
        <f t="shared" si="154"/>
        <v>R1013</v>
      </c>
    </row>
    <row r="1957" spans="1:14" x14ac:dyDescent="0.3">
      <c r="A1957" s="9" t="s">
        <v>1987</v>
      </c>
      <c r="B1957" s="9">
        <v>1958</v>
      </c>
      <c r="C1957" s="13">
        <f t="shared" si="150"/>
        <v>1958</v>
      </c>
      <c r="D1957" s="9" t="s">
        <v>18</v>
      </c>
      <c r="E1957" s="11" t="str">
        <f t="shared" si="151"/>
        <v>Jun</v>
      </c>
      <c r="F1957" s="9">
        <v>30</v>
      </c>
      <c r="G1957" s="14">
        <f t="shared" si="152"/>
        <v>21366</v>
      </c>
      <c r="H1957" s="11">
        <f t="shared" si="153"/>
        <v>64</v>
      </c>
      <c r="I1957" s="9">
        <v>0</v>
      </c>
      <c r="J1957" s="30">
        <v>27037.91</v>
      </c>
      <c r="K1957" s="9" t="s">
        <v>11</v>
      </c>
      <c r="L1957" s="9" t="s">
        <v>11</v>
      </c>
      <c r="M1957" s="9" t="s">
        <v>13</v>
      </c>
      <c r="N1957" s="11" t="str">
        <f t="shared" si="154"/>
        <v>R1013</v>
      </c>
    </row>
    <row r="1958" spans="1:14" x14ac:dyDescent="0.3">
      <c r="A1958" s="9" t="s">
        <v>1988</v>
      </c>
      <c r="B1958" s="9">
        <v>1994</v>
      </c>
      <c r="C1958" s="13">
        <f t="shared" si="150"/>
        <v>1994</v>
      </c>
      <c r="D1958" s="9" t="s">
        <v>10</v>
      </c>
      <c r="E1958" s="11" t="str">
        <f t="shared" si="151"/>
        <v>Jul</v>
      </c>
      <c r="F1958" s="9">
        <v>2</v>
      </c>
      <c r="G1958" s="14">
        <f t="shared" si="152"/>
        <v>34517</v>
      </c>
      <c r="H1958" s="11">
        <f t="shared" si="153"/>
        <v>28</v>
      </c>
      <c r="I1958" s="9">
        <v>0</v>
      </c>
      <c r="J1958" s="30">
        <v>27080.639999999999</v>
      </c>
      <c r="K1958" s="9" t="s">
        <v>11</v>
      </c>
      <c r="L1958" s="9" t="s">
        <v>11</v>
      </c>
      <c r="M1958" s="9" t="s">
        <v>41</v>
      </c>
      <c r="N1958" s="11" t="str">
        <f t="shared" si="154"/>
        <v>R1011</v>
      </c>
    </row>
    <row r="1959" spans="1:14" x14ac:dyDescent="0.3">
      <c r="A1959" s="9" t="s">
        <v>1989</v>
      </c>
      <c r="B1959" s="9">
        <v>1990</v>
      </c>
      <c r="C1959" s="13">
        <f t="shared" si="150"/>
        <v>1990</v>
      </c>
      <c r="D1959" s="9" t="s">
        <v>30</v>
      </c>
      <c r="E1959" s="11" t="str">
        <f t="shared" si="151"/>
        <v>Dec</v>
      </c>
      <c r="F1959" s="9">
        <v>13</v>
      </c>
      <c r="G1959" s="14">
        <f t="shared" si="152"/>
        <v>33220</v>
      </c>
      <c r="H1959" s="11">
        <f t="shared" si="153"/>
        <v>32</v>
      </c>
      <c r="I1959" s="9">
        <v>3</v>
      </c>
      <c r="J1959" s="30">
        <v>27092.38</v>
      </c>
      <c r="K1959" s="9" t="s">
        <v>11</v>
      </c>
      <c r="L1959" s="9" t="s">
        <v>12</v>
      </c>
      <c r="M1959" s="9" t="s">
        <v>41</v>
      </c>
      <c r="N1959" s="11" t="str">
        <f t="shared" si="154"/>
        <v>R1011</v>
      </c>
    </row>
    <row r="1960" spans="1:14" x14ac:dyDescent="0.3">
      <c r="A1960" s="9" t="s">
        <v>1990</v>
      </c>
      <c r="B1960" s="9">
        <v>1970</v>
      </c>
      <c r="C1960" s="13">
        <f t="shared" si="150"/>
        <v>1970</v>
      </c>
      <c r="D1960" s="9" t="s">
        <v>36</v>
      </c>
      <c r="E1960" s="11" t="str">
        <f t="shared" si="151"/>
        <v>Oct</v>
      </c>
      <c r="F1960" s="9">
        <v>2</v>
      </c>
      <c r="G1960" s="14">
        <f t="shared" si="152"/>
        <v>25843</v>
      </c>
      <c r="H1960" s="11">
        <f t="shared" si="153"/>
        <v>52</v>
      </c>
      <c r="I1960" s="9">
        <v>0</v>
      </c>
      <c r="J1960" s="30">
        <v>27117.99</v>
      </c>
      <c r="K1960" s="9" t="s">
        <v>11</v>
      </c>
      <c r="L1960" s="9" t="s">
        <v>11</v>
      </c>
      <c r="M1960" s="9" t="s">
        <v>13</v>
      </c>
      <c r="N1960" s="11" t="str">
        <f t="shared" si="154"/>
        <v>R1013</v>
      </c>
    </row>
    <row r="1961" spans="1:14" x14ac:dyDescent="0.3">
      <c r="A1961" s="9" t="s">
        <v>1991</v>
      </c>
      <c r="B1961" s="9">
        <v>1965</v>
      </c>
      <c r="C1961" s="13">
        <f t="shared" si="150"/>
        <v>1965</v>
      </c>
      <c r="D1961" s="9" t="s">
        <v>30</v>
      </c>
      <c r="E1961" s="11" t="str">
        <f t="shared" si="151"/>
        <v>Dec</v>
      </c>
      <c r="F1961" s="9">
        <v>21</v>
      </c>
      <c r="G1961" s="14">
        <f t="shared" si="152"/>
        <v>24097</v>
      </c>
      <c r="H1961" s="11">
        <f t="shared" si="153"/>
        <v>57</v>
      </c>
      <c r="I1961" s="9">
        <v>0</v>
      </c>
      <c r="J1961" s="30">
        <v>27218.44</v>
      </c>
      <c r="K1961" s="9" t="s">
        <v>11</v>
      </c>
      <c r="L1961" s="9" t="s">
        <v>16</v>
      </c>
      <c r="M1961" s="9" t="s">
        <v>355</v>
      </c>
      <c r="N1961" s="11" t="str">
        <f t="shared" si="154"/>
        <v>R1017</v>
      </c>
    </row>
    <row r="1962" spans="1:14" x14ac:dyDescent="0.3">
      <c r="A1962" s="9" t="s">
        <v>1992</v>
      </c>
      <c r="B1962" s="9">
        <v>1999</v>
      </c>
      <c r="C1962" s="13">
        <f t="shared" si="150"/>
        <v>1999</v>
      </c>
      <c r="D1962" s="9" t="s">
        <v>30</v>
      </c>
      <c r="E1962" s="11" t="str">
        <f t="shared" si="151"/>
        <v>Dec</v>
      </c>
      <c r="F1962" s="9">
        <v>2</v>
      </c>
      <c r="G1962" s="14">
        <f t="shared" si="152"/>
        <v>36496</v>
      </c>
      <c r="H1962" s="11">
        <f t="shared" si="153"/>
        <v>23</v>
      </c>
      <c r="I1962" s="9">
        <v>0</v>
      </c>
      <c r="J1962" s="30">
        <v>27236.959999999999</v>
      </c>
      <c r="K1962" s="9" t="s">
        <v>11</v>
      </c>
      <c r="L1962" s="9" t="s">
        <v>16</v>
      </c>
      <c r="M1962" s="9" t="s">
        <v>41</v>
      </c>
      <c r="N1962" s="11" t="str">
        <f t="shared" si="154"/>
        <v>R1011</v>
      </c>
    </row>
    <row r="1963" spans="1:14" x14ac:dyDescent="0.3">
      <c r="A1963" s="9" t="s">
        <v>1993</v>
      </c>
      <c r="B1963" s="9">
        <v>1968</v>
      </c>
      <c r="C1963" s="13">
        <f t="shared" si="150"/>
        <v>1968</v>
      </c>
      <c r="D1963" s="9" t="s">
        <v>18</v>
      </c>
      <c r="E1963" s="11" t="str">
        <f t="shared" si="151"/>
        <v>Jun</v>
      </c>
      <c r="F1963" s="9">
        <v>6</v>
      </c>
      <c r="G1963" s="14">
        <f t="shared" si="152"/>
        <v>24995</v>
      </c>
      <c r="H1963" s="11">
        <f t="shared" si="153"/>
        <v>55</v>
      </c>
      <c r="I1963" s="9">
        <v>3</v>
      </c>
      <c r="J1963" s="30">
        <v>27322.73</v>
      </c>
      <c r="K1963" s="9" t="s">
        <v>11</v>
      </c>
      <c r="L1963" s="9" t="s">
        <v>11</v>
      </c>
      <c r="M1963" s="9" t="s">
        <v>13</v>
      </c>
      <c r="N1963" s="11" t="str">
        <f t="shared" si="154"/>
        <v>R1013</v>
      </c>
    </row>
    <row r="1964" spans="1:14" x14ac:dyDescent="0.3">
      <c r="A1964" s="9" t="s">
        <v>1994</v>
      </c>
      <c r="B1964" s="9">
        <v>1969</v>
      </c>
      <c r="C1964" s="13">
        <f t="shared" si="150"/>
        <v>1969</v>
      </c>
      <c r="D1964" s="9" t="s">
        <v>36</v>
      </c>
      <c r="E1964" s="11" t="str">
        <f t="shared" si="151"/>
        <v>Oct</v>
      </c>
      <c r="F1964" s="9">
        <v>16</v>
      </c>
      <c r="G1964" s="14">
        <f t="shared" si="152"/>
        <v>25492</v>
      </c>
      <c r="H1964" s="11">
        <f t="shared" si="153"/>
        <v>53</v>
      </c>
      <c r="I1964" s="9">
        <v>0</v>
      </c>
      <c r="J1964" s="30">
        <v>27346.04</v>
      </c>
      <c r="K1964" s="9" t="s">
        <v>11</v>
      </c>
      <c r="L1964" s="9" t="s">
        <v>11</v>
      </c>
      <c r="M1964" s="9" t="s">
        <v>13</v>
      </c>
      <c r="N1964" s="11" t="str">
        <f t="shared" si="154"/>
        <v>R1013</v>
      </c>
    </row>
    <row r="1965" spans="1:14" x14ac:dyDescent="0.3">
      <c r="A1965" s="9" t="s">
        <v>1995</v>
      </c>
      <c r="B1965" s="9">
        <v>1988</v>
      </c>
      <c r="C1965" s="13">
        <f t="shared" si="150"/>
        <v>1988</v>
      </c>
      <c r="D1965" s="9" t="s">
        <v>20</v>
      </c>
      <c r="E1965" s="11" t="str">
        <f t="shared" si="151"/>
        <v>Sep</v>
      </c>
      <c r="F1965" s="9">
        <v>15</v>
      </c>
      <c r="G1965" s="14">
        <f t="shared" si="152"/>
        <v>32401</v>
      </c>
      <c r="H1965" s="11">
        <f t="shared" si="153"/>
        <v>34</v>
      </c>
      <c r="I1965" s="9">
        <v>2</v>
      </c>
      <c r="J1965" s="30">
        <v>27375.9</v>
      </c>
      <c r="K1965" s="9" t="s">
        <v>11</v>
      </c>
      <c r="L1965" s="9" t="s">
        <v>12</v>
      </c>
      <c r="M1965" s="9" t="s">
        <v>163</v>
      </c>
      <c r="N1965" s="11" t="str">
        <f t="shared" si="154"/>
        <v>R1015</v>
      </c>
    </row>
    <row r="1966" spans="1:14" x14ac:dyDescent="0.3">
      <c r="A1966" s="9" t="s">
        <v>1996</v>
      </c>
      <c r="B1966" s="9">
        <v>1985</v>
      </c>
      <c r="C1966" s="13">
        <f t="shared" si="150"/>
        <v>1985</v>
      </c>
      <c r="D1966" s="9" t="s">
        <v>30</v>
      </c>
      <c r="E1966" s="11" t="str">
        <f t="shared" si="151"/>
        <v>Dec</v>
      </c>
      <c r="F1966" s="9">
        <v>5</v>
      </c>
      <c r="G1966" s="14">
        <f t="shared" si="152"/>
        <v>31386</v>
      </c>
      <c r="H1966" s="11">
        <f t="shared" si="153"/>
        <v>37</v>
      </c>
      <c r="I1966" s="9">
        <v>3</v>
      </c>
      <c r="J1966" s="30">
        <v>27432.73</v>
      </c>
      <c r="K1966" s="9" t="s">
        <v>11</v>
      </c>
      <c r="L1966" s="9" t="s">
        <v>16</v>
      </c>
      <c r="M1966" s="9" t="s">
        <v>41</v>
      </c>
      <c r="N1966" s="11" t="str">
        <f t="shared" si="154"/>
        <v>R1011</v>
      </c>
    </row>
    <row r="1967" spans="1:14" x14ac:dyDescent="0.3">
      <c r="A1967" s="9" t="s">
        <v>1997</v>
      </c>
      <c r="B1967" s="9">
        <v>1981</v>
      </c>
      <c r="C1967" s="13">
        <f t="shared" si="150"/>
        <v>1981</v>
      </c>
      <c r="D1967" s="9" t="s">
        <v>36</v>
      </c>
      <c r="E1967" s="11" t="str">
        <f t="shared" si="151"/>
        <v>Oct</v>
      </c>
      <c r="F1967" s="9">
        <v>3</v>
      </c>
      <c r="G1967" s="14">
        <f t="shared" si="152"/>
        <v>29862</v>
      </c>
      <c r="H1967" s="11">
        <f t="shared" si="153"/>
        <v>41</v>
      </c>
      <c r="I1967" s="9">
        <v>1</v>
      </c>
      <c r="J1967" s="30">
        <v>27495.59</v>
      </c>
      <c r="K1967" s="9" t="s">
        <v>11</v>
      </c>
      <c r="L1967" s="9" t="s">
        <v>16</v>
      </c>
      <c r="M1967" s="9" t="s">
        <v>41</v>
      </c>
      <c r="N1967" s="11" t="str">
        <f t="shared" si="154"/>
        <v>R1011</v>
      </c>
    </row>
    <row r="1968" spans="1:14" x14ac:dyDescent="0.3">
      <c r="A1968" s="9" t="s">
        <v>1998</v>
      </c>
      <c r="B1968" s="9">
        <v>1965</v>
      </c>
      <c r="C1968" s="13">
        <f t="shared" si="150"/>
        <v>1965</v>
      </c>
      <c r="D1968" s="9" t="s">
        <v>36</v>
      </c>
      <c r="E1968" s="11" t="str">
        <f t="shared" si="151"/>
        <v>Oct</v>
      </c>
      <c r="F1968" s="9">
        <v>19</v>
      </c>
      <c r="G1968" s="14">
        <f t="shared" si="152"/>
        <v>24034</v>
      </c>
      <c r="H1968" s="11">
        <f t="shared" si="153"/>
        <v>57</v>
      </c>
      <c r="I1968" s="9">
        <v>0</v>
      </c>
      <c r="J1968" s="30">
        <v>27533.91</v>
      </c>
      <c r="K1968" s="9" t="s">
        <v>11</v>
      </c>
      <c r="L1968" s="9" t="s">
        <v>12</v>
      </c>
      <c r="M1968" s="9" t="s">
        <v>13</v>
      </c>
      <c r="N1968" s="11" t="str">
        <f t="shared" si="154"/>
        <v>R1013</v>
      </c>
    </row>
    <row r="1969" spans="1:14" x14ac:dyDescent="0.3">
      <c r="A1969" s="9" t="s">
        <v>1999</v>
      </c>
      <c r="B1969" s="9">
        <v>1984</v>
      </c>
      <c r="C1969" s="13">
        <f t="shared" si="150"/>
        <v>1984</v>
      </c>
      <c r="D1969" s="9" t="s">
        <v>10</v>
      </c>
      <c r="E1969" s="11" t="str">
        <f t="shared" si="151"/>
        <v>Jul</v>
      </c>
      <c r="F1969" s="9">
        <v>22</v>
      </c>
      <c r="G1969" s="14">
        <f t="shared" si="152"/>
        <v>30885</v>
      </c>
      <c r="H1969" s="11">
        <f t="shared" si="153"/>
        <v>38</v>
      </c>
      <c r="I1969" s="9">
        <v>3</v>
      </c>
      <c r="J1969" s="30">
        <v>27534.53</v>
      </c>
      <c r="K1969" s="9" t="s">
        <v>11</v>
      </c>
      <c r="L1969" s="9" t="s">
        <v>11</v>
      </c>
      <c r="M1969" s="9" t="s">
        <v>41</v>
      </c>
      <c r="N1969" s="11" t="str">
        <f t="shared" si="154"/>
        <v>R1011</v>
      </c>
    </row>
    <row r="1970" spans="1:14" x14ac:dyDescent="0.3">
      <c r="A1970" s="9" t="s">
        <v>2000</v>
      </c>
      <c r="B1970" s="9">
        <v>1985</v>
      </c>
      <c r="C1970" s="13">
        <f t="shared" si="150"/>
        <v>1985</v>
      </c>
      <c r="D1970" s="9" t="s">
        <v>15</v>
      </c>
      <c r="E1970" s="11" t="str">
        <f t="shared" si="151"/>
        <v>Nov</v>
      </c>
      <c r="F1970" s="9">
        <v>6</v>
      </c>
      <c r="G1970" s="14">
        <f t="shared" si="152"/>
        <v>31357</v>
      </c>
      <c r="H1970" s="11">
        <f t="shared" si="153"/>
        <v>37</v>
      </c>
      <c r="I1970" s="9">
        <v>3</v>
      </c>
      <c r="J1970" s="30">
        <v>27598.93</v>
      </c>
      <c r="K1970" s="9" t="s">
        <v>11</v>
      </c>
      <c r="L1970" s="9" t="s">
        <v>16</v>
      </c>
      <c r="M1970" s="9" t="s">
        <v>41</v>
      </c>
      <c r="N1970" s="11" t="str">
        <f t="shared" si="154"/>
        <v>R1011</v>
      </c>
    </row>
    <row r="1971" spans="1:14" x14ac:dyDescent="0.3">
      <c r="A1971" s="9" t="s">
        <v>2001</v>
      </c>
      <c r="B1971" s="9">
        <v>1992</v>
      </c>
      <c r="C1971" s="13">
        <f t="shared" si="150"/>
        <v>1992</v>
      </c>
      <c r="D1971" s="9" t="s">
        <v>18</v>
      </c>
      <c r="E1971" s="11" t="str">
        <f t="shared" si="151"/>
        <v>Jun</v>
      </c>
      <c r="F1971" s="9">
        <v>11</v>
      </c>
      <c r="G1971" s="14">
        <f t="shared" si="152"/>
        <v>33766</v>
      </c>
      <c r="H1971" s="11">
        <f t="shared" si="153"/>
        <v>30</v>
      </c>
      <c r="I1971" s="9">
        <v>0</v>
      </c>
      <c r="J1971" s="30">
        <v>27614.71</v>
      </c>
      <c r="K1971" s="9" t="s">
        <v>11</v>
      </c>
      <c r="L1971" s="9" t="s">
        <v>12</v>
      </c>
      <c r="M1971" s="9" t="s">
        <v>41</v>
      </c>
      <c r="N1971" s="11" t="str">
        <f t="shared" si="154"/>
        <v>R1011</v>
      </c>
    </row>
    <row r="1972" spans="1:14" x14ac:dyDescent="0.3">
      <c r="A1972" s="9" t="s">
        <v>2002</v>
      </c>
      <c r="B1972" s="9">
        <v>1997</v>
      </c>
      <c r="C1972" s="13">
        <f t="shared" si="150"/>
        <v>1997</v>
      </c>
      <c r="D1972" s="9" t="s">
        <v>20</v>
      </c>
      <c r="E1972" s="11" t="str">
        <f t="shared" si="151"/>
        <v>Sep</v>
      </c>
      <c r="F1972" s="9">
        <v>9</v>
      </c>
      <c r="G1972" s="14">
        <f t="shared" si="152"/>
        <v>35682</v>
      </c>
      <c r="H1972" s="11">
        <f t="shared" si="153"/>
        <v>25</v>
      </c>
      <c r="I1972" s="9">
        <v>0</v>
      </c>
      <c r="J1972" s="30">
        <v>27619.360000000001</v>
      </c>
      <c r="K1972" s="9" t="s">
        <v>11</v>
      </c>
      <c r="L1972" s="9" t="s">
        <v>12</v>
      </c>
      <c r="M1972" s="9" t="s">
        <v>41</v>
      </c>
      <c r="N1972" s="11" t="str">
        <f t="shared" si="154"/>
        <v>R1011</v>
      </c>
    </row>
    <row r="1973" spans="1:14" x14ac:dyDescent="0.3">
      <c r="A1973" s="9" t="s">
        <v>2003</v>
      </c>
      <c r="B1973" s="9">
        <v>1997</v>
      </c>
      <c r="C1973" s="13">
        <f t="shared" si="150"/>
        <v>1997</v>
      </c>
      <c r="D1973" s="9" t="s">
        <v>36</v>
      </c>
      <c r="E1973" s="11" t="str">
        <f t="shared" si="151"/>
        <v>Oct</v>
      </c>
      <c r="F1973" s="9">
        <v>7</v>
      </c>
      <c r="G1973" s="14">
        <f t="shared" si="152"/>
        <v>35710</v>
      </c>
      <c r="H1973" s="11">
        <f t="shared" si="153"/>
        <v>25</v>
      </c>
      <c r="I1973" s="9">
        <v>0</v>
      </c>
      <c r="J1973" s="30">
        <v>27625.17</v>
      </c>
      <c r="K1973" s="9" t="s">
        <v>16</v>
      </c>
      <c r="L1973" s="9" t="s">
        <v>16</v>
      </c>
      <c r="M1973" s="9" t="s">
        <v>41</v>
      </c>
      <c r="N1973" s="11" t="str">
        <f t="shared" si="154"/>
        <v>R1011</v>
      </c>
    </row>
    <row r="1974" spans="1:14" x14ac:dyDescent="0.3">
      <c r="A1974" s="9" t="s">
        <v>2004</v>
      </c>
      <c r="B1974" s="9">
        <v>1992</v>
      </c>
      <c r="C1974" s="13">
        <f t="shared" si="150"/>
        <v>1992</v>
      </c>
      <c r="D1974" s="9" t="s">
        <v>10</v>
      </c>
      <c r="E1974" s="11" t="str">
        <f t="shared" si="151"/>
        <v>Jul</v>
      </c>
      <c r="F1974" s="9">
        <v>3</v>
      </c>
      <c r="G1974" s="14">
        <f t="shared" si="152"/>
        <v>33788</v>
      </c>
      <c r="H1974" s="11">
        <f t="shared" si="153"/>
        <v>30</v>
      </c>
      <c r="I1974" s="9">
        <v>0</v>
      </c>
      <c r="J1974" s="30">
        <v>27696.11</v>
      </c>
      <c r="K1974" s="9" t="s">
        <v>16</v>
      </c>
      <c r="L1974" s="9" t="s">
        <v>11</v>
      </c>
      <c r="M1974" s="9" t="s">
        <v>41</v>
      </c>
      <c r="N1974" s="11" t="str">
        <f t="shared" si="154"/>
        <v>R1011</v>
      </c>
    </row>
    <row r="1975" spans="1:14" x14ac:dyDescent="0.3">
      <c r="A1975" s="9" t="s">
        <v>2005</v>
      </c>
      <c r="B1975" s="9">
        <v>2002</v>
      </c>
      <c r="C1975" s="13">
        <f t="shared" si="150"/>
        <v>2002</v>
      </c>
      <c r="D1975" s="9" t="s">
        <v>30</v>
      </c>
      <c r="E1975" s="11" t="str">
        <f t="shared" si="151"/>
        <v>Dec</v>
      </c>
      <c r="F1975" s="9">
        <v>6</v>
      </c>
      <c r="G1975" s="14">
        <f t="shared" si="152"/>
        <v>37596</v>
      </c>
      <c r="H1975" s="11">
        <f t="shared" si="153"/>
        <v>20</v>
      </c>
      <c r="I1975" s="9">
        <v>1</v>
      </c>
      <c r="J1975" s="30">
        <v>27724.29</v>
      </c>
      <c r="K1975" s="9" t="s">
        <v>16</v>
      </c>
      <c r="L1975" s="9" t="s">
        <v>12</v>
      </c>
      <c r="M1975" s="9" t="s">
        <v>13</v>
      </c>
      <c r="N1975" s="11" t="str">
        <f t="shared" si="154"/>
        <v>R1013</v>
      </c>
    </row>
    <row r="1976" spans="1:14" x14ac:dyDescent="0.3">
      <c r="A1976" s="9" t="s">
        <v>2006</v>
      </c>
      <c r="B1976" s="9">
        <v>1960</v>
      </c>
      <c r="C1976" s="13">
        <f t="shared" si="150"/>
        <v>1960</v>
      </c>
      <c r="D1976" s="9" t="s">
        <v>10</v>
      </c>
      <c r="E1976" s="11" t="str">
        <f t="shared" si="151"/>
        <v>Jul</v>
      </c>
      <c r="F1976" s="9">
        <v>6</v>
      </c>
      <c r="G1976" s="14">
        <f t="shared" si="152"/>
        <v>22103</v>
      </c>
      <c r="H1976" s="11">
        <f t="shared" si="153"/>
        <v>62</v>
      </c>
      <c r="I1976" s="9">
        <v>0</v>
      </c>
      <c r="J1976" s="30">
        <v>27808.73</v>
      </c>
      <c r="K1976" s="9" t="s">
        <v>16</v>
      </c>
      <c r="L1976" s="9" t="s">
        <v>16</v>
      </c>
      <c r="M1976" s="9" t="s">
        <v>13</v>
      </c>
      <c r="N1976" s="11" t="str">
        <f t="shared" si="154"/>
        <v>R1013</v>
      </c>
    </row>
    <row r="1977" spans="1:14" x14ac:dyDescent="0.3">
      <c r="A1977" s="9" t="s">
        <v>2007</v>
      </c>
      <c r="B1977" s="9">
        <v>1985</v>
      </c>
      <c r="C1977" s="13">
        <f t="shared" si="150"/>
        <v>1985</v>
      </c>
      <c r="D1977" s="9" t="s">
        <v>30</v>
      </c>
      <c r="E1977" s="11" t="str">
        <f t="shared" si="151"/>
        <v>Dec</v>
      </c>
      <c r="F1977" s="9">
        <v>4</v>
      </c>
      <c r="G1977" s="14">
        <f t="shared" si="152"/>
        <v>31385</v>
      </c>
      <c r="H1977" s="11">
        <f t="shared" si="153"/>
        <v>37</v>
      </c>
      <c r="I1977" s="9">
        <v>3</v>
      </c>
      <c r="J1977" s="30">
        <v>27849.94</v>
      </c>
      <c r="K1977" s="9" t="s">
        <v>16</v>
      </c>
      <c r="L1977" s="9" t="s">
        <v>16</v>
      </c>
      <c r="M1977" s="9" t="s">
        <v>41</v>
      </c>
      <c r="N1977" s="11" t="str">
        <f t="shared" si="154"/>
        <v>R1011</v>
      </c>
    </row>
    <row r="1978" spans="1:14" x14ac:dyDescent="0.3">
      <c r="A1978" s="9" t="s">
        <v>2008</v>
      </c>
      <c r="B1978" s="9">
        <v>1989</v>
      </c>
      <c r="C1978" s="13">
        <f t="shared" si="150"/>
        <v>1989</v>
      </c>
      <c r="D1978" s="9" t="s">
        <v>15</v>
      </c>
      <c r="E1978" s="11" t="str">
        <f t="shared" si="151"/>
        <v>Nov</v>
      </c>
      <c r="F1978" s="9">
        <v>21</v>
      </c>
      <c r="G1978" s="14">
        <f t="shared" si="152"/>
        <v>32833</v>
      </c>
      <c r="H1978" s="11">
        <f t="shared" si="153"/>
        <v>33</v>
      </c>
      <c r="I1978" s="9">
        <v>3</v>
      </c>
      <c r="J1978" s="30">
        <v>27925.86</v>
      </c>
      <c r="K1978" s="9" t="s">
        <v>16</v>
      </c>
      <c r="L1978" s="9" t="s">
        <v>11</v>
      </c>
      <c r="M1978" s="9" t="s">
        <v>41</v>
      </c>
      <c r="N1978" s="11" t="str">
        <f t="shared" si="154"/>
        <v>R1011</v>
      </c>
    </row>
    <row r="1979" spans="1:14" x14ac:dyDescent="0.3">
      <c r="A1979" s="9" t="s">
        <v>2009</v>
      </c>
      <c r="B1979" s="9">
        <v>1991</v>
      </c>
      <c r="C1979" s="13">
        <f t="shared" si="150"/>
        <v>1991</v>
      </c>
      <c r="D1979" s="9" t="s">
        <v>18</v>
      </c>
      <c r="E1979" s="11" t="str">
        <f t="shared" si="151"/>
        <v>Jun</v>
      </c>
      <c r="F1979" s="9">
        <v>4</v>
      </c>
      <c r="G1979" s="14">
        <f t="shared" si="152"/>
        <v>33393</v>
      </c>
      <c r="H1979" s="11">
        <f t="shared" si="153"/>
        <v>32</v>
      </c>
      <c r="I1979" s="9">
        <v>3</v>
      </c>
      <c r="J1979" s="30">
        <v>27931.11</v>
      </c>
      <c r="K1979" s="9" t="s">
        <v>16</v>
      </c>
      <c r="L1979" s="9" t="s">
        <v>12</v>
      </c>
      <c r="M1979" s="9" t="s">
        <v>41</v>
      </c>
      <c r="N1979" s="11" t="str">
        <f t="shared" si="154"/>
        <v>R1011</v>
      </c>
    </row>
    <row r="1980" spans="1:14" x14ac:dyDescent="0.3">
      <c r="A1980" s="9" t="s">
        <v>2010</v>
      </c>
      <c r="B1980" s="9">
        <v>1961</v>
      </c>
      <c r="C1980" s="13">
        <f t="shared" si="150"/>
        <v>1961</v>
      </c>
      <c r="D1980" s="9" t="s">
        <v>10</v>
      </c>
      <c r="E1980" s="11" t="str">
        <f t="shared" si="151"/>
        <v>Jul</v>
      </c>
      <c r="F1980" s="9">
        <v>28</v>
      </c>
      <c r="G1980" s="14">
        <f t="shared" si="152"/>
        <v>22490</v>
      </c>
      <c r="H1980" s="11">
        <f t="shared" si="153"/>
        <v>61</v>
      </c>
      <c r="I1980" s="9">
        <v>3</v>
      </c>
      <c r="J1980" s="30">
        <v>27941.29</v>
      </c>
      <c r="K1980" s="9" t="s">
        <v>16</v>
      </c>
      <c r="L1980" s="9" t="s">
        <v>12</v>
      </c>
      <c r="M1980" s="9" t="s">
        <v>41</v>
      </c>
      <c r="N1980" s="11" t="str">
        <f t="shared" si="154"/>
        <v>R1011</v>
      </c>
    </row>
    <row r="1981" spans="1:14" x14ac:dyDescent="0.3">
      <c r="A1981" s="9" t="s">
        <v>2011</v>
      </c>
      <c r="B1981" s="9">
        <v>1999</v>
      </c>
      <c r="C1981" s="13">
        <f t="shared" si="150"/>
        <v>1999</v>
      </c>
      <c r="D1981" s="9" t="s">
        <v>30</v>
      </c>
      <c r="E1981" s="11" t="str">
        <f t="shared" si="151"/>
        <v>Dec</v>
      </c>
      <c r="F1981" s="9">
        <v>21</v>
      </c>
      <c r="G1981" s="14">
        <f t="shared" si="152"/>
        <v>36515</v>
      </c>
      <c r="H1981" s="11">
        <f t="shared" si="153"/>
        <v>23</v>
      </c>
      <c r="I1981" s="9">
        <v>0</v>
      </c>
      <c r="J1981" s="30">
        <v>27980.77</v>
      </c>
      <c r="K1981" s="9" t="s">
        <v>16</v>
      </c>
      <c r="L1981" s="9" t="s">
        <v>16</v>
      </c>
      <c r="M1981" s="9" t="s">
        <v>41</v>
      </c>
      <c r="N1981" s="11" t="str">
        <f t="shared" si="154"/>
        <v>R1011</v>
      </c>
    </row>
    <row r="1982" spans="1:14" x14ac:dyDescent="0.3">
      <c r="A1982" s="9" t="s">
        <v>2012</v>
      </c>
      <c r="B1982" s="9">
        <v>1985</v>
      </c>
      <c r="C1982" s="13">
        <f t="shared" si="150"/>
        <v>1985</v>
      </c>
      <c r="D1982" s="9" t="s">
        <v>15</v>
      </c>
      <c r="E1982" s="11" t="str">
        <f t="shared" si="151"/>
        <v>Nov</v>
      </c>
      <c r="F1982" s="9">
        <v>29</v>
      </c>
      <c r="G1982" s="14">
        <f t="shared" si="152"/>
        <v>31380</v>
      </c>
      <c r="H1982" s="11">
        <f t="shared" si="153"/>
        <v>37</v>
      </c>
      <c r="I1982" s="9">
        <v>3</v>
      </c>
      <c r="J1982" s="30">
        <v>28006.94</v>
      </c>
      <c r="K1982" s="9" t="s">
        <v>16</v>
      </c>
      <c r="L1982" s="9" t="s">
        <v>11</v>
      </c>
      <c r="M1982" s="9" t="s">
        <v>41</v>
      </c>
      <c r="N1982" s="11" t="str">
        <f t="shared" si="154"/>
        <v>R1011</v>
      </c>
    </row>
    <row r="1983" spans="1:14" x14ac:dyDescent="0.3">
      <c r="A1983" s="9" t="s">
        <v>2013</v>
      </c>
      <c r="B1983" s="9">
        <v>1960</v>
      </c>
      <c r="C1983" s="13">
        <f t="shared" si="150"/>
        <v>1960</v>
      </c>
      <c r="D1983" s="9" t="s">
        <v>15</v>
      </c>
      <c r="E1983" s="11" t="str">
        <f t="shared" si="151"/>
        <v>Nov</v>
      </c>
      <c r="F1983" s="9">
        <v>22</v>
      </c>
      <c r="G1983" s="14">
        <f t="shared" si="152"/>
        <v>22242</v>
      </c>
      <c r="H1983" s="11">
        <f t="shared" si="153"/>
        <v>62</v>
      </c>
      <c r="I1983" s="9">
        <v>0</v>
      </c>
      <c r="J1983" s="30">
        <v>28101.33</v>
      </c>
      <c r="K1983" s="9" t="s">
        <v>16</v>
      </c>
      <c r="L1983" s="9" t="s">
        <v>11</v>
      </c>
      <c r="M1983" s="9" t="s">
        <v>165</v>
      </c>
      <c r="N1983" s="11" t="str">
        <f t="shared" si="154"/>
        <v>R1019</v>
      </c>
    </row>
    <row r="1984" spans="1:14" x14ac:dyDescent="0.3">
      <c r="A1984" s="9" t="s">
        <v>2014</v>
      </c>
      <c r="B1984" s="9">
        <v>1999</v>
      </c>
      <c r="C1984" s="13">
        <f t="shared" si="150"/>
        <v>1999</v>
      </c>
      <c r="D1984" s="9" t="s">
        <v>20</v>
      </c>
      <c r="E1984" s="11" t="str">
        <f t="shared" si="151"/>
        <v>Sep</v>
      </c>
      <c r="F1984" s="9">
        <v>6</v>
      </c>
      <c r="G1984" s="14">
        <f t="shared" si="152"/>
        <v>36409</v>
      </c>
      <c r="H1984" s="11">
        <f t="shared" si="153"/>
        <v>23</v>
      </c>
      <c r="I1984" s="9">
        <v>0</v>
      </c>
      <c r="J1984" s="30">
        <v>28245.34</v>
      </c>
      <c r="K1984" s="9" t="s">
        <v>16</v>
      </c>
      <c r="L1984" s="9" t="s">
        <v>12</v>
      </c>
      <c r="M1984" s="9" t="s">
        <v>41</v>
      </c>
      <c r="N1984" s="11" t="str">
        <f t="shared" si="154"/>
        <v>R1011</v>
      </c>
    </row>
    <row r="1985" spans="1:14" x14ac:dyDescent="0.3">
      <c r="A1985" s="9" t="s">
        <v>2015</v>
      </c>
      <c r="B1985" s="9">
        <v>1963</v>
      </c>
      <c r="C1985" s="13">
        <f t="shared" si="150"/>
        <v>1963</v>
      </c>
      <c r="D1985" s="9" t="s">
        <v>15</v>
      </c>
      <c r="E1985" s="11" t="str">
        <f t="shared" si="151"/>
        <v>Nov</v>
      </c>
      <c r="F1985" s="9">
        <v>25</v>
      </c>
      <c r="G1985" s="14">
        <f t="shared" si="152"/>
        <v>23340</v>
      </c>
      <c r="H1985" s="11">
        <f t="shared" si="153"/>
        <v>59</v>
      </c>
      <c r="I1985" s="9">
        <v>1</v>
      </c>
      <c r="J1985" s="30">
        <v>28287.9</v>
      </c>
      <c r="K1985" s="9" t="s">
        <v>16</v>
      </c>
      <c r="L1985" s="9" t="s">
        <v>16</v>
      </c>
      <c r="M1985" s="9" t="s">
        <v>13</v>
      </c>
      <c r="N1985" s="11" t="str">
        <f t="shared" si="154"/>
        <v>R1013</v>
      </c>
    </row>
    <row r="1986" spans="1:14" x14ac:dyDescent="0.3">
      <c r="A1986" s="9" t="s">
        <v>2016</v>
      </c>
      <c r="B1986" s="9">
        <v>1990</v>
      </c>
      <c r="C1986" s="13">
        <f t="shared" si="150"/>
        <v>1990</v>
      </c>
      <c r="D1986" s="9" t="s">
        <v>30</v>
      </c>
      <c r="E1986" s="11" t="str">
        <f t="shared" si="151"/>
        <v>Dec</v>
      </c>
      <c r="F1986" s="9">
        <v>24</v>
      </c>
      <c r="G1986" s="14">
        <f t="shared" si="152"/>
        <v>33231</v>
      </c>
      <c r="H1986" s="11">
        <f t="shared" si="153"/>
        <v>32</v>
      </c>
      <c r="I1986" s="9">
        <v>3</v>
      </c>
      <c r="J1986" s="30">
        <v>28302.33</v>
      </c>
      <c r="K1986" s="9" t="s">
        <v>16</v>
      </c>
      <c r="L1986" s="9" t="s">
        <v>11</v>
      </c>
      <c r="M1986" s="9" t="s">
        <v>41</v>
      </c>
      <c r="N1986" s="11" t="str">
        <f t="shared" si="154"/>
        <v>R1011</v>
      </c>
    </row>
    <row r="1987" spans="1:14" x14ac:dyDescent="0.3">
      <c r="A1987" s="9" t="s">
        <v>2017</v>
      </c>
      <c r="B1987" s="9">
        <v>1977</v>
      </c>
      <c r="C1987" s="13">
        <f t="shared" ref="C1987:C2050" si="155">ROUND(IF(ISBLANK(B1987),AVERAGE($B$2:$B$2344),B1987),0)</f>
        <v>1977</v>
      </c>
      <c r="D1987" s="9" t="s">
        <v>30</v>
      </c>
      <c r="E1987" s="11" t="str">
        <f t="shared" ref="E1987:E2050" si="156">IF(ISBLANK(D1987),"Sep",D1987)</f>
        <v>Dec</v>
      </c>
      <c r="F1987" s="9">
        <v>2</v>
      </c>
      <c r="G1987" s="14">
        <f t="shared" ref="G1987:G2050" si="157">DATEVALUE(F1987&amp;"-"&amp;E1987&amp;"-"&amp;C1987)</f>
        <v>28461</v>
      </c>
      <c r="H1987" s="11">
        <f t="shared" ref="H1987:H2050" si="158">DATEDIF(G1987,"08-06-2023","y")</f>
        <v>45</v>
      </c>
      <c r="I1987" s="9">
        <v>1</v>
      </c>
      <c r="J1987" s="30">
        <v>28340.19</v>
      </c>
      <c r="K1987" s="9" t="s">
        <v>16</v>
      </c>
      <c r="L1987" s="9" t="s">
        <v>11</v>
      </c>
      <c r="M1987" s="9" t="s">
        <v>23</v>
      </c>
      <c r="N1987" s="11" t="str">
        <f t="shared" ref="N1987:N2050" si="159">IF(ISBLANK(M1987),"Unknown",M1987)</f>
        <v>R1012</v>
      </c>
    </row>
    <row r="1988" spans="1:14" x14ac:dyDescent="0.3">
      <c r="A1988" s="9" t="s">
        <v>2018</v>
      </c>
      <c r="B1988" s="9">
        <v>1974</v>
      </c>
      <c r="C1988" s="13">
        <f t="shared" si="155"/>
        <v>1974</v>
      </c>
      <c r="D1988" s="9" t="s">
        <v>20</v>
      </c>
      <c r="E1988" s="11" t="str">
        <f t="shared" si="156"/>
        <v>Sep</v>
      </c>
      <c r="F1988" s="9">
        <v>16</v>
      </c>
      <c r="G1988" s="14">
        <f t="shared" si="157"/>
        <v>27288</v>
      </c>
      <c r="H1988" s="11">
        <f t="shared" si="158"/>
        <v>48</v>
      </c>
      <c r="I1988" s="9">
        <v>1</v>
      </c>
      <c r="J1988" s="30">
        <v>28468.92</v>
      </c>
      <c r="K1988" s="9" t="s">
        <v>16</v>
      </c>
      <c r="L1988" s="9" t="s">
        <v>16</v>
      </c>
      <c r="M1988" s="9" t="s">
        <v>23</v>
      </c>
      <c r="N1988" s="11" t="str">
        <f t="shared" si="159"/>
        <v>R1012</v>
      </c>
    </row>
    <row r="1989" spans="1:14" x14ac:dyDescent="0.3">
      <c r="A1989" s="9" t="s">
        <v>2019</v>
      </c>
      <c r="B1989" s="9">
        <v>1982</v>
      </c>
      <c r="C1989" s="13">
        <f t="shared" si="155"/>
        <v>1982</v>
      </c>
      <c r="D1989" s="9" t="s">
        <v>30</v>
      </c>
      <c r="E1989" s="11" t="str">
        <f t="shared" si="156"/>
        <v>Dec</v>
      </c>
      <c r="F1989" s="9">
        <v>11</v>
      </c>
      <c r="G1989" s="14">
        <f t="shared" si="157"/>
        <v>30296</v>
      </c>
      <c r="H1989" s="11">
        <f t="shared" si="158"/>
        <v>40</v>
      </c>
      <c r="I1989" s="9">
        <v>1</v>
      </c>
      <c r="J1989" s="30">
        <v>28476.73</v>
      </c>
      <c r="K1989" s="9" t="s">
        <v>16</v>
      </c>
      <c r="L1989" s="9" t="s">
        <v>11</v>
      </c>
      <c r="M1989" s="9" t="s">
        <v>23</v>
      </c>
      <c r="N1989" s="11" t="str">
        <f t="shared" si="159"/>
        <v>R1012</v>
      </c>
    </row>
    <row r="1990" spans="1:14" x14ac:dyDescent="0.3">
      <c r="A1990" s="9" t="s">
        <v>2020</v>
      </c>
      <c r="B1990" s="9">
        <v>1985</v>
      </c>
      <c r="C1990" s="13">
        <f t="shared" si="155"/>
        <v>1985</v>
      </c>
      <c r="D1990" s="9" t="s">
        <v>20</v>
      </c>
      <c r="E1990" s="11" t="str">
        <f t="shared" si="156"/>
        <v>Sep</v>
      </c>
      <c r="F1990" s="9">
        <v>27</v>
      </c>
      <c r="G1990" s="14">
        <f t="shared" si="157"/>
        <v>31317</v>
      </c>
      <c r="H1990" s="11">
        <f t="shared" si="158"/>
        <v>37</v>
      </c>
      <c r="I1990" s="9">
        <v>3</v>
      </c>
      <c r="J1990" s="30">
        <v>28542.86</v>
      </c>
      <c r="K1990" s="9" t="s">
        <v>16</v>
      </c>
      <c r="L1990" s="9" t="s">
        <v>12</v>
      </c>
      <c r="M1990" s="9" t="s">
        <v>41</v>
      </c>
      <c r="N1990" s="11" t="str">
        <f t="shared" si="159"/>
        <v>R1011</v>
      </c>
    </row>
    <row r="1991" spans="1:14" x14ac:dyDescent="0.3">
      <c r="A1991" s="9" t="s">
        <v>2021</v>
      </c>
      <c r="B1991" s="9">
        <v>1990</v>
      </c>
      <c r="C1991" s="13">
        <f t="shared" si="155"/>
        <v>1990</v>
      </c>
      <c r="D1991" s="9" t="s">
        <v>30</v>
      </c>
      <c r="E1991" s="11" t="str">
        <f t="shared" si="156"/>
        <v>Dec</v>
      </c>
      <c r="F1991" s="9">
        <v>5</v>
      </c>
      <c r="G1991" s="14">
        <f t="shared" si="157"/>
        <v>33212</v>
      </c>
      <c r="H1991" s="11">
        <f t="shared" si="158"/>
        <v>32</v>
      </c>
      <c r="I1991" s="9">
        <v>3</v>
      </c>
      <c r="J1991" s="30">
        <v>28716.14</v>
      </c>
      <c r="K1991" s="9" t="s">
        <v>16</v>
      </c>
      <c r="L1991" s="9" t="s">
        <v>12</v>
      </c>
      <c r="M1991" s="9" t="s">
        <v>41</v>
      </c>
      <c r="N1991" s="11" t="str">
        <f t="shared" si="159"/>
        <v>R1011</v>
      </c>
    </row>
    <row r="1992" spans="1:14" x14ac:dyDescent="0.3">
      <c r="A1992" s="9" t="s">
        <v>2022</v>
      </c>
      <c r="B1992" s="9">
        <v>1961</v>
      </c>
      <c r="C1992" s="13">
        <f t="shared" si="155"/>
        <v>1961</v>
      </c>
      <c r="D1992" s="9" t="s">
        <v>34</v>
      </c>
      <c r="E1992" s="11" t="str">
        <f t="shared" si="156"/>
        <v>Aug</v>
      </c>
      <c r="F1992" s="9">
        <v>3</v>
      </c>
      <c r="G1992" s="14">
        <f t="shared" si="157"/>
        <v>22496</v>
      </c>
      <c r="H1992" s="11">
        <f t="shared" si="158"/>
        <v>61</v>
      </c>
      <c r="I1992" s="9">
        <v>1</v>
      </c>
      <c r="J1992" s="30">
        <v>28868.66</v>
      </c>
      <c r="K1992" s="9" t="s">
        <v>16</v>
      </c>
      <c r="L1992" s="9" t="s">
        <v>11</v>
      </c>
      <c r="M1992" s="9" t="s">
        <v>23</v>
      </c>
      <c r="N1992" s="11" t="str">
        <f t="shared" si="159"/>
        <v>R1012</v>
      </c>
    </row>
    <row r="1993" spans="1:14" x14ac:dyDescent="0.3">
      <c r="A1993" s="9" t="s">
        <v>2023</v>
      </c>
      <c r="B1993" s="9">
        <v>1962</v>
      </c>
      <c r="C1993" s="13">
        <f t="shared" si="155"/>
        <v>1962</v>
      </c>
      <c r="D1993" s="9" t="s">
        <v>10</v>
      </c>
      <c r="E1993" s="11" t="str">
        <f t="shared" si="156"/>
        <v>Jul</v>
      </c>
      <c r="F1993" s="9">
        <v>25</v>
      </c>
      <c r="G1993" s="14">
        <f t="shared" si="157"/>
        <v>22852</v>
      </c>
      <c r="H1993" s="11">
        <f t="shared" si="158"/>
        <v>60</v>
      </c>
      <c r="I1993" s="9">
        <v>0</v>
      </c>
      <c r="J1993" s="30">
        <v>28923.14</v>
      </c>
      <c r="K1993" s="9" t="s">
        <v>16</v>
      </c>
      <c r="L1993" s="9" t="s">
        <v>16</v>
      </c>
      <c r="M1993" s="9" t="s">
        <v>23</v>
      </c>
      <c r="N1993" s="11" t="str">
        <f t="shared" si="159"/>
        <v>R1012</v>
      </c>
    </row>
    <row r="1994" spans="1:14" x14ac:dyDescent="0.3">
      <c r="A1994" s="9" t="s">
        <v>2024</v>
      </c>
      <c r="B1994" s="9">
        <v>1959</v>
      </c>
      <c r="C1994" s="13">
        <f t="shared" si="155"/>
        <v>1959</v>
      </c>
      <c r="D1994" s="9" t="s">
        <v>30</v>
      </c>
      <c r="E1994" s="11" t="str">
        <f t="shared" si="156"/>
        <v>Dec</v>
      </c>
      <c r="F1994" s="9">
        <v>5</v>
      </c>
      <c r="G1994" s="14">
        <f t="shared" si="157"/>
        <v>21889</v>
      </c>
      <c r="H1994" s="11">
        <f t="shared" si="158"/>
        <v>63</v>
      </c>
      <c r="I1994" s="9">
        <v>0</v>
      </c>
      <c r="J1994" s="30">
        <v>28950.47</v>
      </c>
      <c r="K1994" s="9" t="s">
        <v>16</v>
      </c>
      <c r="L1994" s="9" t="s">
        <v>16</v>
      </c>
      <c r="M1994" s="9" t="s">
        <v>23</v>
      </c>
      <c r="N1994" s="11" t="str">
        <f t="shared" si="159"/>
        <v>R1012</v>
      </c>
    </row>
    <row r="1995" spans="1:14" x14ac:dyDescent="0.3">
      <c r="A1995" s="9" t="s">
        <v>2025</v>
      </c>
      <c r="B1995" s="9">
        <v>2003</v>
      </c>
      <c r="C1995" s="13">
        <f t="shared" si="155"/>
        <v>2003</v>
      </c>
      <c r="D1995" s="9" t="s">
        <v>20</v>
      </c>
      <c r="E1995" s="11" t="str">
        <f t="shared" si="156"/>
        <v>Sep</v>
      </c>
      <c r="F1995" s="9">
        <v>1</v>
      </c>
      <c r="G1995" s="14">
        <f t="shared" si="157"/>
        <v>37865</v>
      </c>
      <c r="H1995" s="11">
        <f t="shared" si="158"/>
        <v>19</v>
      </c>
      <c r="I1995" s="9">
        <v>0</v>
      </c>
      <c r="J1995" s="30">
        <v>28998.68</v>
      </c>
      <c r="K1995" s="9" t="s">
        <v>16</v>
      </c>
      <c r="L1995" s="9" t="s">
        <v>12</v>
      </c>
      <c r="M1995" s="9" t="s">
        <v>41</v>
      </c>
      <c r="N1995" s="11" t="str">
        <f t="shared" si="159"/>
        <v>R1011</v>
      </c>
    </row>
    <row r="1996" spans="1:14" x14ac:dyDescent="0.3">
      <c r="A1996" s="9" t="s">
        <v>2026</v>
      </c>
      <c r="B1996" s="9">
        <v>1992</v>
      </c>
      <c r="C1996" s="13">
        <f t="shared" si="155"/>
        <v>1992</v>
      </c>
      <c r="D1996" s="9" t="s">
        <v>10</v>
      </c>
      <c r="E1996" s="11" t="str">
        <f t="shared" si="156"/>
        <v>Jul</v>
      </c>
      <c r="F1996" s="9">
        <v>7</v>
      </c>
      <c r="G1996" s="14">
        <f t="shared" si="157"/>
        <v>33792</v>
      </c>
      <c r="H1996" s="11">
        <f t="shared" si="158"/>
        <v>30</v>
      </c>
      <c r="I1996" s="9">
        <v>0</v>
      </c>
      <c r="J1996" s="30">
        <v>29007.82</v>
      </c>
      <c r="K1996" s="9" t="s">
        <v>16</v>
      </c>
      <c r="L1996" s="9" t="s">
        <v>12</v>
      </c>
      <c r="M1996" s="9" t="s">
        <v>41</v>
      </c>
      <c r="N1996" s="11" t="str">
        <f t="shared" si="159"/>
        <v>R1011</v>
      </c>
    </row>
    <row r="1997" spans="1:14" x14ac:dyDescent="0.3">
      <c r="A1997" s="9" t="s">
        <v>2027</v>
      </c>
      <c r="B1997" s="9">
        <v>1980</v>
      </c>
      <c r="C1997" s="13">
        <f t="shared" si="155"/>
        <v>1980</v>
      </c>
      <c r="D1997" s="9" t="s">
        <v>10</v>
      </c>
      <c r="E1997" s="11" t="str">
        <f t="shared" si="156"/>
        <v>Jul</v>
      </c>
      <c r="F1997" s="9">
        <v>14</v>
      </c>
      <c r="G1997" s="14">
        <f t="shared" si="157"/>
        <v>29416</v>
      </c>
      <c r="H1997" s="11">
        <f t="shared" si="158"/>
        <v>42</v>
      </c>
      <c r="I1997" s="9">
        <v>2</v>
      </c>
      <c r="J1997" s="30">
        <v>29114.21</v>
      </c>
      <c r="K1997" s="9" t="s">
        <v>16</v>
      </c>
      <c r="L1997" s="9" t="s">
        <v>12</v>
      </c>
      <c r="M1997" s="9" t="s">
        <v>41</v>
      </c>
      <c r="N1997" s="11" t="str">
        <f t="shared" si="159"/>
        <v>R1011</v>
      </c>
    </row>
    <row r="1998" spans="1:14" x14ac:dyDescent="0.3">
      <c r="A1998" s="9" t="s">
        <v>2028</v>
      </c>
      <c r="B1998" s="9">
        <v>1978</v>
      </c>
      <c r="C1998" s="13">
        <f t="shared" si="155"/>
        <v>1978</v>
      </c>
      <c r="D1998" s="9" t="s">
        <v>15</v>
      </c>
      <c r="E1998" s="11" t="str">
        <f t="shared" si="156"/>
        <v>Nov</v>
      </c>
      <c r="F1998" s="9">
        <v>29</v>
      </c>
      <c r="G1998" s="14">
        <f t="shared" si="157"/>
        <v>28823</v>
      </c>
      <c r="H1998" s="11">
        <f t="shared" si="158"/>
        <v>44</v>
      </c>
      <c r="I1998" s="9">
        <v>2</v>
      </c>
      <c r="J1998" s="30">
        <v>29114.77</v>
      </c>
      <c r="K1998" s="9" t="s">
        <v>16</v>
      </c>
      <c r="L1998" s="9" t="s">
        <v>16</v>
      </c>
      <c r="M1998" s="9" t="s">
        <v>41</v>
      </c>
      <c r="N1998" s="11" t="str">
        <f t="shared" si="159"/>
        <v>R1011</v>
      </c>
    </row>
    <row r="1999" spans="1:14" x14ac:dyDescent="0.3">
      <c r="A1999" s="9" t="s">
        <v>2029</v>
      </c>
      <c r="B1999" s="9">
        <v>1961</v>
      </c>
      <c r="C1999" s="13">
        <f t="shared" si="155"/>
        <v>1961</v>
      </c>
      <c r="D1999" s="9" t="s">
        <v>30</v>
      </c>
      <c r="E1999" s="11" t="str">
        <f t="shared" si="156"/>
        <v>Dec</v>
      </c>
      <c r="F1999" s="9">
        <v>24</v>
      </c>
      <c r="G1999" s="14">
        <f t="shared" si="157"/>
        <v>22639</v>
      </c>
      <c r="H1999" s="11">
        <f t="shared" si="158"/>
        <v>61</v>
      </c>
      <c r="I1999" s="9">
        <v>0</v>
      </c>
      <c r="J1999" s="30">
        <v>29141.360000000001</v>
      </c>
      <c r="K1999" s="9" t="s">
        <v>16</v>
      </c>
      <c r="L1999" s="9" t="s">
        <v>12</v>
      </c>
      <c r="M1999" s="9" t="s">
        <v>23</v>
      </c>
      <c r="N1999" s="11" t="str">
        <f t="shared" si="159"/>
        <v>R1012</v>
      </c>
    </row>
    <row r="2000" spans="1:14" x14ac:dyDescent="0.3">
      <c r="A2000" s="9" t="s">
        <v>2030</v>
      </c>
      <c r="B2000" s="9">
        <v>1976</v>
      </c>
      <c r="C2000" s="13">
        <f t="shared" si="155"/>
        <v>1976</v>
      </c>
      <c r="D2000" s="9" t="s">
        <v>15</v>
      </c>
      <c r="E2000" s="11" t="str">
        <f t="shared" si="156"/>
        <v>Nov</v>
      </c>
      <c r="F2000" s="9">
        <v>8</v>
      </c>
      <c r="G2000" s="14">
        <f t="shared" si="157"/>
        <v>28072</v>
      </c>
      <c r="H2000" s="11">
        <f t="shared" si="158"/>
        <v>46</v>
      </c>
      <c r="I2000" s="9">
        <v>2</v>
      </c>
      <c r="J2000" s="30">
        <v>29160.39</v>
      </c>
      <c r="K2000" s="9" t="s">
        <v>16</v>
      </c>
      <c r="L2000" s="9" t="s">
        <v>11</v>
      </c>
      <c r="M2000" s="9" t="s">
        <v>41</v>
      </c>
      <c r="N2000" s="11" t="str">
        <f t="shared" si="159"/>
        <v>R1011</v>
      </c>
    </row>
    <row r="2001" spans="1:14" x14ac:dyDescent="0.3">
      <c r="A2001" s="9" t="s">
        <v>2031</v>
      </c>
      <c r="B2001" s="9">
        <v>1969</v>
      </c>
      <c r="C2001" s="13">
        <f t="shared" si="155"/>
        <v>1969</v>
      </c>
      <c r="D2001" s="9" t="s">
        <v>10</v>
      </c>
      <c r="E2001" s="11" t="str">
        <f t="shared" si="156"/>
        <v>Jul</v>
      </c>
      <c r="F2001" s="9">
        <v>9</v>
      </c>
      <c r="G2001" s="14">
        <f t="shared" si="157"/>
        <v>25393</v>
      </c>
      <c r="H2001" s="11">
        <f t="shared" si="158"/>
        <v>53</v>
      </c>
      <c r="I2001" s="9">
        <v>2</v>
      </c>
      <c r="J2001" s="30">
        <v>29186.48</v>
      </c>
      <c r="K2001" s="9" t="s">
        <v>16</v>
      </c>
      <c r="L2001" s="9" t="s">
        <v>12</v>
      </c>
      <c r="M2001" s="9" t="s">
        <v>246</v>
      </c>
      <c r="N2001" s="11" t="str">
        <f t="shared" si="159"/>
        <v>R1024</v>
      </c>
    </row>
    <row r="2002" spans="1:14" x14ac:dyDescent="0.3">
      <c r="A2002" s="9" t="s">
        <v>2032</v>
      </c>
      <c r="B2002" s="9">
        <v>1978</v>
      </c>
      <c r="C2002" s="13">
        <f t="shared" si="155"/>
        <v>1978</v>
      </c>
      <c r="D2002" s="9" t="s">
        <v>10</v>
      </c>
      <c r="E2002" s="11" t="str">
        <f t="shared" si="156"/>
        <v>Jul</v>
      </c>
      <c r="F2002" s="9">
        <v>21</v>
      </c>
      <c r="G2002" s="14">
        <f t="shared" si="157"/>
        <v>28692</v>
      </c>
      <c r="H2002" s="11">
        <f t="shared" si="158"/>
        <v>44</v>
      </c>
      <c r="I2002" s="9">
        <v>2</v>
      </c>
      <c r="J2002" s="30">
        <v>29227.599999999999</v>
      </c>
      <c r="K2002" s="9" t="s">
        <v>16</v>
      </c>
      <c r="L2002" s="9" t="s">
        <v>12</v>
      </c>
      <c r="M2002" s="9" t="s">
        <v>23</v>
      </c>
      <c r="N2002" s="11" t="str">
        <f t="shared" si="159"/>
        <v>R1012</v>
      </c>
    </row>
    <row r="2003" spans="1:14" x14ac:dyDescent="0.3">
      <c r="A2003" s="9" t="s">
        <v>2033</v>
      </c>
      <c r="B2003" s="9">
        <v>1958</v>
      </c>
      <c r="C2003" s="13">
        <f t="shared" si="155"/>
        <v>1958</v>
      </c>
      <c r="D2003" s="9" t="s">
        <v>18</v>
      </c>
      <c r="E2003" s="11" t="str">
        <f t="shared" si="156"/>
        <v>Jun</v>
      </c>
      <c r="F2003" s="9">
        <v>5</v>
      </c>
      <c r="G2003" s="14">
        <f t="shared" si="157"/>
        <v>21341</v>
      </c>
      <c r="H2003" s="11">
        <f t="shared" si="158"/>
        <v>65</v>
      </c>
      <c r="I2003" s="9">
        <v>0</v>
      </c>
      <c r="J2003" s="30">
        <v>29330.98</v>
      </c>
      <c r="K2003" s="9" t="s">
        <v>16</v>
      </c>
      <c r="L2003" s="9" t="s">
        <v>11</v>
      </c>
      <c r="M2003" s="9" t="s">
        <v>23</v>
      </c>
      <c r="N2003" s="11" t="str">
        <f t="shared" si="159"/>
        <v>R1012</v>
      </c>
    </row>
    <row r="2004" spans="1:14" x14ac:dyDescent="0.3">
      <c r="A2004" s="9" t="s">
        <v>2034</v>
      </c>
      <c r="B2004" s="9">
        <v>1985</v>
      </c>
      <c r="C2004" s="13">
        <f t="shared" si="155"/>
        <v>1985</v>
      </c>
      <c r="D2004" s="9" t="s">
        <v>15</v>
      </c>
      <c r="E2004" s="11" t="str">
        <f t="shared" si="156"/>
        <v>Nov</v>
      </c>
      <c r="F2004" s="9">
        <v>7</v>
      </c>
      <c r="G2004" s="14">
        <f t="shared" si="157"/>
        <v>31358</v>
      </c>
      <c r="H2004" s="11">
        <f t="shared" si="158"/>
        <v>37</v>
      </c>
      <c r="I2004" s="9">
        <v>3</v>
      </c>
      <c r="J2004" s="30">
        <v>29352.560000000001</v>
      </c>
      <c r="K2004" s="9" t="s">
        <v>16</v>
      </c>
      <c r="L2004" s="9" t="s">
        <v>16</v>
      </c>
      <c r="M2004" s="9" t="s">
        <v>41</v>
      </c>
      <c r="N2004" s="11" t="str">
        <f t="shared" si="159"/>
        <v>R1011</v>
      </c>
    </row>
    <row r="2005" spans="1:14" x14ac:dyDescent="0.3">
      <c r="A2005" s="9" t="s">
        <v>2035</v>
      </c>
      <c r="B2005" s="9">
        <v>1987</v>
      </c>
      <c r="C2005" s="13">
        <f t="shared" si="155"/>
        <v>1987</v>
      </c>
      <c r="D2005" s="9" t="s">
        <v>10</v>
      </c>
      <c r="E2005" s="11" t="str">
        <f t="shared" si="156"/>
        <v>Jul</v>
      </c>
      <c r="F2005" s="9">
        <v>16</v>
      </c>
      <c r="G2005" s="14">
        <f t="shared" si="157"/>
        <v>31974</v>
      </c>
      <c r="H2005" s="11">
        <f t="shared" si="158"/>
        <v>35</v>
      </c>
      <c r="I2005" s="9">
        <v>3</v>
      </c>
      <c r="J2005" s="30">
        <v>29443.59</v>
      </c>
      <c r="K2005" s="9" t="s">
        <v>16</v>
      </c>
      <c r="L2005" s="9" t="s">
        <v>16</v>
      </c>
      <c r="M2005" s="9" t="s">
        <v>41</v>
      </c>
      <c r="N2005" s="11" t="str">
        <f t="shared" si="159"/>
        <v>R1011</v>
      </c>
    </row>
    <row r="2006" spans="1:14" x14ac:dyDescent="0.3">
      <c r="A2006" s="9" t="s">
        <v>2036</v>
      </c>
      <c r="B2006" s="9">
        <v>1959</v>
      </c>
      <c r="C2006" s="13">
        <f t="shared" si="155"/>
        <v>1959</v>
      </c>
      <c r="D2006" s="9" t="s">
        <v>36</v>
      </c>
      <c r="E2006" s="11" t="str">
        <f t="shared" si="156"/>
        <v>Oct</v>
      </c>
      <c r="F2006" s="9">
        <v>20</v>
      </c>
      <c r="G2006" s="14">
        <f t="shared" si="157"/>
        <v>21843</v>
      </c>
      <c r="H2006" s="11">
        <f t="shared" si="158"/>
        <v>63</v>
      </c>
      <c r="I2006" s="9">
        <v>0</v>
      </c>
      <c r="J2006" s="30">
        <v>29523.17</v>
      </c>
      <c r="K2006" s="9" t="s">
        <v>16</v>
      </c>
      <c r="L2006" s="9" t="s">
        <v>11</v>
      </c>
      <c r="M2006" s="9" t="s">
        <v>246</v>
      </c>
      <c r="N2006" s="11" t="str">
        <f t="shared" si="159"/>
        <v>R1024</v>
      </c>
    </row>
    <row r="2007" spans="1:14" x14ac:dyDescent="0.3">
      <c r="A2007" s="9" t="s">
        <v>2037</v>
      </c>
      <c r="B2007" s="9">
        <v>1975</v>
      </c>
      <c r="C2007" s="13">
        <f t="shared" si="155"/>
        <v>1975</v>
      </c>
      <c r="D2007" s="9" t="s">
        <v>15</v>
      </c>
      <c r="E2007" s="11" t="str">
        <f t="shared" si="156"/>
        <v>Nov</v>
      </c>
      <c r="F2007" s="9">
        <v>3</v>
      </c>
      <c r="G2007" s="14">
        <f t="shared" si="157"/>
        <v>27701</v>
      </c>
      <c r="H2007" s="11">
        <f t="shared" si="158"/>
        <v>47</v>
      </c>
      <c r="I2007" s="9">
        <v>1</v>
      </c>
      <c r="J2007" s="30">
        <v>29583.8</v>
      </c>
      <c r="K2007" s="9" t="s">
        <v>16</v>
      </c>
      <c r="L2007" s="9" t="s">
        <v>16</v>
      </c>
      <c r="M2007" s="9" t="s">
        <v>41</v>
      </c>
      <c r="N2007" s="11" t="str">
        <f t="shared" si="159"/>
        <v>R1011</v>
      </c>
    </row>
    <row r="2008" spans="1:14" x14ac:dyDescent="0.3">
      <c r="A2008" s="9" t="s">
        <v>2038</v>
      </c>
      <c r="B2008" s="9">
        <v>1993</v>
      </c>
      <c r="C2008" s="13">
        <f t="shared" si="155"/>
        <v>1993</v>
      </c>
      <c r="D2008" s="9" t="s">
        <v>10</v>
      </c>
      <c r="E2008" s="11" t="str">
        <f t="shared" si="156"/>
        <v>Jul</v>
      </c>
      <c r="F2008" s="9">
        <v>27</v>
      </c>
      <c r="G2008" s="14">
        <f t="shared" si="157"/>
        <v>34177</v>
      </c>
      <c r="H2008" s="11">
        <f t="shared" si="158"/>
        <v>29</v>
      </c>
      <c r="I2008" s="9">
        <v>0</v>
      </c>
      <c r="J2008" s="30">
        <v>29622.69</v>
      </c>
      <c r="K2008" s="9" t="s">
        <v>16</v>
      </c>
      <c r="L2008" s="9" t="s">
        <v>16</v>
      </c>
      <c r="M2008" s="9" t="s">
        <v>41</v>
      </c>
      <c r="N2008" s="11" t="str">
        <f t="shared" si="159"/>
        <v>R1011</v>
      </c>
    </row>
    <row r="2009" spans="1:14" x14ac:dyDescent="0.3">
      <c r="A2009" s="9" t="s">
        <v>2039</v>
      </c>
      <c r="B2009" s="9">
        <v>1973</v>
      </c>
      <c r="C2009" s="13">
        <f t="shared" si="155"/>
        <v>1973</v>
      </c>
      <c r="D2009" s="9" t="s">
        <v>34</v>
      </c>
      <c r="E2009" s="11" t="str">
        <f t="shared" si="156"/>
        <v>Aug</v>
      </c>
      <c r="F2009" s="9">
        <v>23</v>
      </c>
      <c r="G2009" s="14">
        <f t="shared" si="157"/>
        <v>26899</v>
      </c>
      <c r="H2009" s="11">
        <f t="shared" si="158"/>
        <v>49</v>
      </c>
      <c r="I2009" s="9">
        <v>0</v>
      </c>
      <c r="J2009" s="30">
        <v>29757.69</v>
      </c>
      <c r="K2009" s="9" t="s">
        <v>16</v>
      </c>
      <c r="L2009" s="9" t="s">
        <v>12</v>
      </c>
      <c r="M2009" s="9" t="s">
        <v>41</v>
      </c>
      <c r="N2009" s="11" t="str">
        <f t="shared" si="159"/>
        <v>R1011</v>
      </c>
    </row>
    <row r="2010" spans="1:14" x14ac:dyDescent="0.3">
      <c r="A2010" s="9" t="s">
        <v>2040</v>
      </c>
      <c r="B2010" s="9">
        <v>1998</v>
      </c>
      <c r="C2010" s="13">
        <f t="shared" si="155"/>
        <v>1998</v>
      </c>
      <c r="D2010" s="9" t="s">
        <v>18</v>
      </c>
      <c r="E2010" s="11" t="str">
        <f t="shared" si="156"/>
        <v>Jun</v>
      </c>
      <c r="F2010" s="9">
        <v>20</v>
      </c>
      <c r="G2010" s="14">
        <f t="shared" si="157"/>
        <v>35966</v>
      </c>
      <c r="H2010" s="11">
        <f t="shared" si="158"/>
        <v>24</v>
      </c>
      <c r="I2010" s="9">
        <v>0</v>
      </c>
      <c r="J2010" s="30">
        <v>29760.6</v>
      </c>
      <c r="K2010" s="9" t="s">
        <v>16</v>
      </c>
      <c r="L2010" s="9" t="s">
        <v>11</v>
      </c>
      <c r="M2010" s="9" t="s">
        <v>41</v>
      </c>
      <c r="N2010" s="11" t="str">
        <f t="shared" si="159"/>
        <v>R1011</v>
      </c>
    </row>
    <row r="2011" spans="1:14" x14ac:dyDescent="0.3">
      <c r="A2011" s="9" t="s">
        <v>2041</v>
      </c>
      <c r="B2011" s="9">
        <v>1981</v>
      </c>
      <c r="C2011" s="13">
        <f t="shared" si="155"/>
        <v>1981</v>
      </c>
      <c r="D2011" s="9" t="s">
        <v>34</v>
      </c>
      <c r="E2011" s="11" t="str">
        <f t="shared" si="156"/>
        <v>Aug</v>
      </c>
      <c r="F2011" s="9">
        <v>13</v>
      </c>
      <c r="G2011" s="14">
        <f t="shared" si="157"/>
        <v>29811</v>
      </c>
      <c r="H2011" s="11">
        <f t="shared" si="158"/>
        <v>41</v>
      </c>
      <c r="I2011" s="9">
        <v>1</v>
      </c>
      <c r="J2011" s="30">
        <v>29816.639999999999</v>
      </c>
      <c r="K2011" s="9" t="s">
        <v>16</v>
      </c>
      <c r="L2011" s="9" t="s">
        <v>11</v>
      </c>
      <c r="M2011" s="9" t="s">
        <v>41</v>
      </c>
      <c r="N2011" s="11" t="str">
        <f t="shared" si="159"/>
        <v>R1011</v>
      </c>
    </row>
    <row r="2012" spans="1:14" x14ac:dyDescent="0.3">
      <c r="A2012" s="9" t="s">
        <v>2042</v>
      </c>
      <c r="B2012" s="9">
        <v>1982</v>
      </c>
      <c r="C2012" s="13">
        <f t="shared" si="155"/>
        <v>1982</v>
      </c>
      <c r="D2012" s="9" t="s">
        <v>36</v>
      </c>
      <c r="E2012" s="11" t="str">
        <f t="shared" si="156"/>
        <v>Oct</v>
      </c>
      <c r="F2012" s="9">
        <v>29</v>
      </c>
      <c r="G2012" s="14">
        <f t="shared" si="157"/>
        <v>30253</v>
      </c>
      <c r="H2012" s="11">
        <f t="shared" si="158"/>
        <v>40</v>
      </c>
      <c r="I2012" s="9">
        <v>3</v>
      </c>
      <c r="J2012" s="30">
        <v>29818.76</v>
      </c>
      <c r="K2012" s="9" t="s">
        <v>16</v>
      </c>
      <c r="L2012" s="9" t="s">
        <v>16</v>
      </c>
      <c r="M2012" s="9" t="s">
        <v>23</v>
      </c>
      <c r="N2012" s="11" t="str">
        <f t="shared" si="159"/>
        <v>R1012</v>
      </c>
    </row>
    <row r="2013" spans="1:14" x14ac:dyDescent="0.3">
      <c r="A2013" s="9" t="s">
        <v>2043</v>
      </c>
      <c r="B2013" s="9">
        <v>1989</v>
      </c>
      <c r="C2013" s="13">
        <f t="shared" si="155"/>
        <v>1989</v>
      </c>
      <c r="D2013" s="9" t="s">
        <v>30</v>
      </c>
      <c r="E2013" s="11" t="str">
        <f t="shared" si="156"/>
        <v>Dec</v>
      </c>
      <c r="F2013" s="9">
        <v>30</v>
      </c>
      <c r="G2013" s="14">
        <f t="shared" si="157"/>
        <v>32872</v>
      </c>
      <c r="H2013" s="11">
        <f t="shared" si="158"/>
        <v>33</v>
      </c>
      <c r="I2013" s="9">
        <v>3</v>
      </c>
      <c r="J2013" s="30">
        <v>29852.48</v>
      </c>
      <c r="K2013" s="9" t="s">
        <v>16</v>
      </c>
      <c r="L2013" s="9" t="s">
        <v>12</v>
      </c>
      <c r="M2013" s="9" t="s">
        <v>41</v>
      </c>
      <c r="N2013" s="11" t="str">
        <f t="shared" si="159"/>
        <v>R1011</v>
      </c>
    </row>
    <row r="2014" spans="1:14" x14ac:dyDescent="0.3">
      <c r="A2014" s="9" t="s">
        <v>2044</v>
      </c>
      <c r="B2014" s="9">
        <v>1975</v>
      </c>
      <c r="C2014" s="13">
        <f t="shared" si="155"/>
        <v>1975</v>
      </c>
      <c r="D2014" s="9" t="s">
        <v>34</v>
      </c>
      <c r="E2014" s="11" t="str">
        <f t="shared" si="156"/>
        <v>Aug</v>
      </c>
      <c r="F2014" s="9">
        <v>19</v>
      </c>
      <c r="G2014" s="14">
        <f t="shared" si="157"/>
        <v>27625</v>
      </c>
      <c r="H2014" s="11">
        <f t="shared" si="158"/>
        <v>47</v>
      </c>
      <c r="I2014" s="9">
        <v>1</v>
      </c>
      <c r="J2014" s="30">
        <v>29899.25</v>
      </c>
      <c r="K2014" s="9" t="s">
        <v>16</v>
      </c>
      <c r="L2014" s="9" t="s">
        <v>12</v>
      </c>
      <c r="M2014" s="9" t="s">
        <v>41</v>
      </c>
      <c r="N2014" s="11" t="str">
        <f t="shared" si="159"/>
        <v>R1011</v>
      </c>
    </row>
    <row r="2015" spans="1:14" x14ac:dyDescent="0.3">
      <c r="A2015" s="9" t="s">
        <v>2045</v>
      </c>
      <c r="B2015" s="9">
        <v>1988</v>
      </c>
      <c r="C2015" s="13">
        <f t="shared" si="155"/>
        <v>1988</v>
      </c>
      <c r="D2015" s="9" t="s">
        <v>30</v>
      </c>
      <c r="E2015" s="11" t="str">
        <f t="shared" si="156"/>
        <v>Dec</v>
      </c>
      <c r="F2015" s="9">
        <v>30</v>
      </c>
      <c r="G2015" s="14">
        <f t="shared" si="157"/>
        <v>32507</v>
      </c>
      <c r="H2015" s="11">
        <f t="shared" si="158"/>
        <v>34</v>
      </c>
      <c r="I2015" s="9">
        <v>3</v>
      </c>
      <c r="J2015" s="30">
        <v>29929.56</v>
      </c>
      <c r="K2015" s="9" t="s">
        <v>16</v>
      </c>
      <c r="L2015" s="9" t="s">
        <v>16</v>
      </c>
      <c r="M2015" s="9" t="s">
        <v>41</v>
      </c>
      <c r="N2015" s="11" t="str">
        <f t="shared" si="159"/>
        <v>R1011</v>
      </c>
    </row>
    <row r="2016" spans="1:14" x14ac:dyDescent="0.3">
      <c r="A2016" s="9" t="s">
        <v>2046</v>
      </c>
      <c r="B2016" s="9">
        <v>1976</v>
      </c>
      <c r="C2016" s="13">
        <f t="shared" si="155"/>
        <v>1976</v>
      </c>
      <c r="D2016" s="9" t="s">
        <v>18</v>
      </c>
      <c r="E2016" s="11" t="str">
        <f t="shared" si="156"/>
        <v>Jun</v>
      </c>
      <c r="F2016" s="9">
        <v>12</v>
      </c>
      <c r="G2016" s="14">
        <f t="shared" si="157"/>
        <v>27923</v>
      </c>
      <c r="H2016" s="11">
        <f t="shared" si="158"/>
        <v>46</v>
      </c>
      <c r="I2016" s="9">
        <v>2</v>
      </c>
      <c r="J2016" s="30">
        <v>29933.75</v>
      </c>
      <c r="K2016" s="9" t="s">
        <v>16</v>
      </c>
      <c r="L2016" s="9" t="s">
        <v>16</v>
      </c>
      <c r="M2016" s="9" t="s">
        <v>41</v>
      </c>
      <c r="N2016" s="11" t="str">
        <f t="shared" si="159"/>
        <v>R1011</v>
      </c>
    </row>
    <row r="2017" spans="1:14" x14ac:dyDescent="0.3">
      <c r="A2017" s="9" t="s">
        <v>2047</v>
      </c>
      <c r="B2017" s="9">
        <v>1991</v>
      </c>
      <c r="C2017" s="13">
        <f t="shared" si="155"/>
        <v>1991</v>
      </c>
      <c r="D2017" s="9" t="s">
        <v>36</v>
      </c>
      <c r="E2017" s="11" t="str">
        <f t="shared" si="156"/>
        <v>Oct</v>
      </c>
      <c r="F2017" s="9">
        <v>5</v>
      </c>
      <c r="G2017" s="14">
        <f t="shared" si="157"/>
        <v>33516</v>
      </c>
      <c r="H2017" s="11">
        <f t="shared" si="158"/>
        <v>31</v>
      </c>
      <c r="I2017" s="9">
        <v>3</v>
      </c>
      <c r="J2017" s="30">
        <v>29969.67</v>
      </c>
      <c r="K2017" s="9" t="s">
        <v>16</v>
      </c>
      <c r="L2017" s="9" t="s">
        <v>16</v>
      </c>
      <c r="M2017" s="9" t="s">
        <v>41</v>
      </c>
      <c r="N2017" s="11" t="str">
        <f t="shared" si="159"/>
        <v>R1011</v>
      </c>
    </row>
    <row r="2018" spans="1:14" x14ac:dyDescent="0.3">
      <c r="A2018" s="9" t="s">
        <v>2048</v>
      </c>
      <c r="B2018" s="9">
        <v>1981</v>
      </c>
      <c r="C2018" s="13">
        <f t="shared" si="155"/>
        <v>1981</v>
      </c>
      <c r="D2018" s="9" t="s">
        <v>34</v>
      </c>
      <c r="E2018" s="11" t="str">
        <f t="shared" si="156"/>
        <v>Aug</v>
      </c>
      <c r="F2018" s="9">
        <v>4</v>
      </c>
      <c r="G2018" s="14">
        <f t="shared" si="157"/>
        <v>29802</v>
      </c>
      <c r="H2018" s="11">
        <f t="shared" si="158"/>
        <v>41</v>
      </c>
      <c r="I2018" s="9">
        <v>1</v>
      </c>
      <c r="J2018" s="30">
        <v>30026.87</v>
      </c>
      <c r="K2018" s="9" t="s">
        <v>11</v>
      </c>
      <c r="L2018" s="9" t="s">
        <v>12</v>
      </c>
      <c r="M2018" s="9" t="s">
        <v>23</v>
      </c>
      <c r="N2018" s="11" t="str">
        <f t="shared" si="159"/>
        <v>R1012</v>
      </c>
    </row>
    <row r="2019" spans="1:14" x14ac:dyDescent="0.3">
      <c r="A2019" s="9" t="s">
        <v>2049</v>
      </c>
      <c r="B2019" s="9">
        <v>1967</v>
      </c>
      <c r="C2019" s="13">
        <f t="shared" si="155"/>
        <v>1967</v>
      </c>
      <c r="D2019" s="9" t="s">
        <v>18</v>
      </c>
      <c r="E2019" s="11" t="str">
        <f t="shared" si="156"/>
        <v>Jun</v>
      </c>
      <c r="F2019" s="9">
        <v>16</v>
      </c>
      <c r="G2019" s="14">
        <f t="shared" si="157"/>
        <v>24639</v>
      </c>
      <c r="H2019" s="11">
        <f t="shared" si="158"/>
        <v>55</v>
      </c>
      <c r="I2019" s="9">
        <v>3</v>
      </c>
      <c r="J2019" s="30">
        <v>30063.58</v>
      </c>
      <c r="K2019" s="9" t="s">
        <v>16</v>
      </c>
      <c r="L2019" s="9" t="s">
        <v>16</v>
      </c>
      <c r="M2019" s="9" t="s">
        <v>23</v>
      </c>
      <c r="N2019" s="11" t="str">
        <f t="shared" si="159"/>
        <v>R1012</v>
      </c>
    </row>
    <row r="2020" spans="1:14" x14ac:dyDescent="0.3">
      <c r="A2020" s="9" t="s">
        <v>2050</v>
      </c>
      <c r="B2020" s="9">
        <v>1979</v>
      </c>
      <c r="C2020" s="13">
        <f t="shared" si="155"/>
        <v>1979</v>
      </c>
      <c r="D2020" s="9" t="s">
        <v>20</v>
      </c>
      <c r="E2020" s="11" t="str">
        <f t="shared" si="156"/>
        <v>Sep</v>
      </c>
      <c r="F2020" s="9">
        <v>2</v>
      </c>
      <c r="G2020" s="14">
        <f t="shared" si="157"/>
        <v>29100</v>
      </c>
      <c r="H2020" s="11">
        <f t="shared" si="158"/>
        <v>43</v>
      </c>
      <c r="I2020" s="9">
        <v>2</v>
      </c>
      <c r="J2020" s="30">
        <v>30095.97</v>
      </c>
      <c r="K2020" s="9" t="s">
        <v>11</v>
      </c>
      <c r="L2020" s="9" t="s">
        <v>12</v>
      </c>
      <c r="M2020" s="9" t="s">
        <v>41</v>
      </c>
      <c r="N2020" s="11" t="str">
        <f t="shared" si="159"/>
        <v>R1011</v>
      </c>
    </row>
    <row r="2021" spans="1:14" x14ac:dyDescent="0.3">
      <c r="A2021" s="9" t="s">
        <v>2051</v>
      </c>
      <c r="B2021" s="9">
        <v>1971</v>
      </c>
      <c r="C2021" s="13">
        <f t="shared" si="155"/>
        <v>1971</v>
      </c>
      <c r="D2021" s="9" t="s">
        <v>30</v>
      </c>
      <c r="E2021" s="11" t="str">
        <f t="shared" si="156"/>
        <v>Dec</v>
      </c>
      <c r="F2021" s="9">
        <v>25</v>
      </c>
      <c r="G2021" s="14">
        <f t="shared" si="157"/>
        <v>26292</v>
      </c>
      <c r="H2021" s="11">
        <f t="shared" si="158"/>
        <v>51</v>
      </c>
      <c r="I2021" s="9">
        <v>0</v>
      </c>
      <c r="J2021" s="30">
        <v>30134.75</v>
      </c>
      <c r="K2021" s="9" t="s">
        <v>11</v>
      </c>
      <c r="L2021" s="9" t="s">
        <v>12</v>
      </c>
      <c r="M2021" s="9" t="s">
        <v>41</v>
      </c>
      <c r="N2021" s="11" t="str">
        <f t="shared" si="159"/>
        <v>R1011</v>
      </c>
    </row>
    <row r="2022" spans="1:14" x14ac:dyDescent="0.3">
      <c r="A2022" s="9" t="s">
        <v>2052</v>
      </c>
      <c r="B2022" s="9">
        <v>1958</v>
      </c>
      <c r="C2022" s="13">
        <f t="shared" si="155"/>
        <v>1958</v>
      </c>
      <c r="D2022" s="9" t="s">
        <v>34</v>
      </c>
      <c r="E2022" s="11" t="str">
        <f t="shared" si="156"/>
        <v>Aug</v>
      </c>
      <c r="F2022" s="9">
        <v>11</v>
      </c>
      <c r="G2022" s="14">
        <f t="shared" si="157"/>
        <v>21408</v>
      </c>
      <c r="H2022" s="11">
        <f t="shared" si="158"/>
        <v>64</v>
      </c>
      <c r="I2022" s="9">
        <v>1</v>
      </c>
      <c r="J2022" s="30">
        <v>30166.62</v>
      </c>
      <c r="K2022" s="9" t="s">
        <v>16</v>
      </c>
      <c r="L2022" s="9" t="s">
        <v>12</v>
      </c>
      <c r="M2022" s="9" t="s">
        <v>23</v>
      </c>
      <c r="N2022" s="11" t="str">
        <f t="shared" si="159"/>
        <v>R1012</v>
      </c>
    </row>
    <row r="2023" spans="1:14" x14ac:dyDescent="0.3">
      <c r="A2023" s="9" t="s">
        <v>2053</v>
      </c>
      <c r="B2023" s="9">
        <v>1963</v>
      </c>
      <c r="C2023" s="13">
        <f t="shared" si="155"/>
        <v>1963</v>
      </c>
      <c r="D2023" s="9" t="s">
        <v>20</v>
      </c>
      <c r="E2023" s="11" t="str">
        <f t="shared" si="156"/>
        <v>Sep</v>
      </c>
      <c r="F2023" s="9">
        <v>13</v>
      </c>
      <c r="G2023" s="14">
        <f t="shared" si="157"/>
        <v>23267</v>
      </c>
      <c r="H2023" s="11">
        <f t="shared" si="158"/>
        <v>59</v>
      </c>
      <c r="I2023" s="9">
        <v>3</v>
      </c>
      <c r="J2023" s="30">
        <v>30184.94</v>
      </c>
      <c r="K2023" s="9" t="s">
        <v>16</v>
      </c>
      <c r="L2023" s="9" t="s">
        <v>16</v>
      </c>
      <c r="M2023" s="9" t="s">
        <v>275</v>
      </c>
      <c r="N2023" s="11" t="str">
        <f t="shared" si="159"/>
        <v>R1014</v>
      </c>
    </row>
    <row r="2024" spans="1:14" x14ac:dyDescent="0.3">
      <c r="A2024" s="9" t="s">
        <v>2054</v>
      </c>
      <c r="B2024" s="9">
        <v>1962</v>
      </c>
      <c r="C2024" s="13">
        <f t="shared" si="155"/>
        <v>1962</v>
      </c>
      <c r="D2024" s="9" t="s">
        <v>20</v>
      </c>
      <c r="E2024" s="11" t="str">
        <f t="shared" si="156"/>
        <v>Sep</v>
      </c>
      <c r="F2024" s="9">
        <v>15</v>
      </c>
      <c r="G2024" s="14">
        <f t="shared" si="157"/>
        <v>22904</v>
      </c>
      <c r="H2024" s="11">
        <f t="shared" si="158"/>
        <v>60</v>
      </c>
      <c r="I2024" s="9">
        <v>0</v>
      </c>
      <c r="J2024" s="30">
        <v>30260</v>
      </c>
      <c r="K2024" s="9" t="s">
        <v>16</v>
      </c>
      <c r="L2024" s="9" t="s">
        <v>16</v>
      </c>
      <c r="M2024" s="9" t="s">
        <v>275</v>
      </c>
      <c r="N2024" s="11" t="str">
        <f t="shared" si="159"/>
        <v>R1014</v>
      </c>
    </row>
    <row r="2025" spans="1:14" x14ac:dyDescent="0.3">
      <c r="A2025" s="9" t="s">
        <v>2055</v>
      </c>
      <c r="B2025" s="9">
        <v>1972</v>
      </c>
      <c r="C2025" s="13">
        <f t="shared" si="155"/>
        <v>1972</v>
      </c>
      <c r="D2025" s="9" t="s">
        <v>10</v>
      </c>
      <c r="E2025" s="11" t="str">
        <f t="shared" si="156"/>
        <v>Jul</v>
      </c>
      <c r="F2025" s="9">
        <v>24</v>
      </c>
      <c r="G2025" s="14">
        <f t="shared" si="157"/>
        <v>26504</v>
      </c>
      <c r="H2025" s="11">
        <f t="shared" si="158"/>
        <v>50</v>
      </c>
      <c r="I2025" s="9">
        <v>2</v>
      </c>
      <c r="J2025" s="30">
        <v>30284.639999999999</v>
      </c>
      <c r="K2025" s="9" t="s">
        <v>16</v>
      </c>
      <c r="L2025" s="9" t="s">
        <v>16</v>
      </c>
      <c r="M2025" s="9" t="s">
        <v>23</v>
      </c>
      <c r="N2025" s="11" t="str">
        <f t="shared" si="159"/>
        <v>R1012</v>
      </c>
    </row>
    <row r="2026" spans="1:14" x14ac:dyDescent="0.3">
      <c r="A2026" s="9" t="s">
        <v>2056</v>
      </c>
      <c r="B2026" s="9">
        <v>2004</v>
      </c>
      <c r="C2026" s="13">
        <f t="shared" si="155"/>
        <v>2004</v>
      </c>
      <c r="D2026" s="9" t="s">
        <v>18</v>
      </c>
      <c r="E2026" s="11" t="str">
        <f t="shared" si="156"/>
        <v>Jun</v>
      </c>
      <c r="F2026" s="9">
        <v>1</v>
      </c>
      <c r="G2026" s="14">
        <f t="shared" si="157"/>
        <v>38139</v>
      </c>
      <c r="H2026" s="11">
        <f t="shared" si="158"/>
        <v>19</v>
      </c>
      <c r="I2026" s="9">
        <v>0</v>
      </c>
      <c r="J2026" s="30">
        <v>30328.27</v>
      </c>
      <c r="K2026" s="9" t="s">
        <v>11</v>
      </c>
      <c r="L2026" s="9" t="s">
        <v>11</v>
      </c>
      <c r="M2026" s="9" t="s">
        <v>41</v>
      </c>
      <c r="N2026" s="11" t="str">
        <f t="shared" si="159"/>
        <v>R1011</v>
      </c>
    </row>
    <row r="2027" spans="1:14" x14ac:dyDescent="0.3">
      <c r="A2027" s="9" t="s">
        <v>2057</v>
      </c>
      <c r="B2027" s="9">
        <v>1969</v>
      </c>
      <c r="C2027" s="13">
        <f t="shared" si="155"/>
        <v>1969</v>
      </c>
      <c r="D2027" s="9" t="s">
        <v>10</v>
      </c>
      <c r="E2027" s="11" t="str">
        <f t="shared" si="156"/>
        <v>Jul</v>
      </c>
      <c r="F2027" s="9">
        <v>30</v>
      </c>
      <c r="G2027" s="14">
        <f t="shared" si="157"/>
        <v>25414</v>
      </c>
      <c r="H2027" s="11">
        <f t="shared" si="158"/>
        <v>53</v>
      </c>
      <c r="I2027" s="9">
        <v>0</v>
      </c>
      <c r="J2027" s="30">
        <v>30366.93</v>
      </c>
      <c r="K2027" s="9" t="s">
        <v>11</v>
      </c>
      <c r="L2027" s="9" t="s">
        <v>11</v>
      </c>
      <c r="M2027" s="9" t="s">
        <v>41</v>
      </c>
      <c r="N2027" s="11" t="str">
        <f t="shared" si="159"/>
        <v>R1011</v>
      </c>
    </row>
    <row r="2028" spans="1:14" x14ac:dyDescent="0.3">
      <c r="A2028" s="9" t="s">
        <v>2058</v>
      </c>
      <c r="B2028" s="9">
        <v>1976</v>
      </c>
      <c r="C2028" s="13">
        <f t="shared" si="155"/>
        <v>1976</v>
      </c>
      <c r="D2028" s="9" t="s">
        <v>20</v>
      </c>
      <c r="E2028" s="11" t="str">
        <f t="shared" si="156"/>
        <v>Sep</v>
      </c>
      <c r="F2028" s="9">
        <v>3</v>
      </c>
      <c r="G2028" s="14">
        <f t="shared" si="157"/>
        <v>28006</v>
      </c>
      <c r="H2028" s="11">
        <f t="shared" si="158"/>
        <v>46</v>
      </c>
      <c r="I2028" s="9">
        <v>2</v>
      </c>
      <c r="J2028" s="30">
        <v>30409.53</v>
      </c>
      <c r="K2028" s="9" t="s">
        <v>11</v>
      </c>
      <c r="L2028" s="9" t="s">
        <v>12</v>
      </c>
      <c r="M2028" s="9" t="s">
        <v>23</v>
      </c>
      <c r="N2028" s="11" t="str">
        <f t="shared" si="159"/>
        <v>R1012</v>
      </c>
    </row>
    <row r="2029" spans="1:14" x14ac:dyDescent="0.3">
      <c r="A2029" s="9" t="s">
        <v>2059</v>
      </c>
      <c r="B2029" s="9">
        <v>1998</v>
      </c>
      <c r="C2029" s="13">
        <f t="shared" si="155"/>
        <v>1998</v>
      </c>
      <c r="D2029" s="9" t="s">
        <v>36</v>
      </c>
      <c r="E2029" s="11" t="str">
        <f t="shared" si="156"/>
        <v>Oct</v>
      </c>
      <c r="F2029" s="9">
        <v>28</v>
      </c>
      <c r="G2029" s="14">
        <f t="shared" si="157"/>
        <v>36096</v>
      </c>
      <c r="H2029" s="11">
        <f t="shared" si="158"/>
        <v>24</v>
      </c>
      <c r="I2029" s="9">
        <v>0</v>
      </c>
      <c r="J2029" s="30">
        <v>30422.03</v>
      </c>
      <c r="K2029" s="9" t="s">
        <v>11</v>
      </c>
      <c r="L2029" s="9" t="s">
        <v>12</v>
      </c>
      <c r="M2029" s="9" t="s">
        <v>41</v>
      </c>
      <c r="N2029" s="11" t="str">
        <f t="shared" si="159"/>
        <v>R1011</v>
      </c>
    </row>
    <row r="2030" spans="1:14" x14ac:dyDescent="0.3">
      <c r="A2030" s="9" t="s">
        <v>2060</v>
      </c>
      <c r="B2030" s="9">
        <v>1983</v>
      </c>
      <c r="C2030" s="13">
        <f t="shared" si="155"/>
        <v>1983</v>
      </c>
      <c r="D2030" s="9" t="s">
        <v>20</v>
      </c>
      <c r="E2030" s="11" t="str">
        <f t="shared" si="156"/>
        <v>Sep</v>
      </c>
      <c r="F2030" s="9">
        <v>3</v>
      </c>
      <c r="G2030" s="14">
        <f t="shared" si="157"/>
        <v>30562</v>
      </c>
      <c r="H2030" s="11">
        <f t="shared" si="158"/>
        <v>39</v>
      </c>
      <c r="I2030" s="9">
        <v>3</v>
      </c>
      <c r="J2030" s="30">
        <v>30457.37</v>
      </c>
      <c r="K2030" s="9" t="s">
        <v>11</v>
      </c>
      <c r="L2030" s="9" t="s">
        <v>16</v>
      </c>
      <c r="M2030" s="9" t="s">
        <v>23</v>
      </c>
      <c r="N2030" s="11" t="str">
        <f t="shared" si="159"/>
        <v>R1012</v>
      </c>
    </row>
    <row r="2031" spans="1:14" x14ac:dyDescent="0.3">
      <c r="A2031" s="9" t="s">
        <v>2061</v>
      </c>
      <c r="B2031" s="9">
        <v>1986</v>
      </c>
      <c r="C2031" s="13">
        <f t="shared" si="155"/>
        <v>1986</v>
      </c>
      <c r="D2031" s="9" t="s">
        <v>34</v>
      </c>
      <c r="E2031" s="11" t="str">
        <f t="shared" si="156"/>
        <v>Aug</v>
      </c>
      <c r="F2031" s="9">
        <v>10</v>
      </c>
      <c r="G2031" s="14">
        <f t="shared" si="157"/>
        <v>31634</v>
      </c>
      <c r="H2031" s="11">
        <f t="shared" si="158"/>
        <v>36</v>
      </c>
      <c r="I2031" s="9">
        <v>3</v>
      </c>
      <c r="J2031" s="30">
        <v>30530.5</v>
      </c>
      <c r="K2031" s="9" t="s">
        <v>11</v>
      </c>
      <c r="L2031" s="9" t="s">
        <v>16</v>
      </c>
      <c r="M2031" s="9" t="s">
        <v>41</v>
      </c>
      <c r="N2031" s="11" t="str">
        <f t="shared" si="159"/>
        <v>R1011</v>
      </c>
    </row>
    <row r="2032" spans="1:14" x14ac:dyDescent="0.3">
      <c r="A2032" s="9" t="s">
        <v>2062</v>
      </c>
      <c r="B2032" s="9">
        <v>1970</v>
      </c>
      <c r="C2032" s="13">
        <f t="shared" si="155"/>
        <v>1970</v>
      </c>
      <c r="D2032" s="9" t="s">
        <v>15</v>
      </c>
      <c r="E2032" s="11" t="str">
        <f t="shared" si="156"/>
        <v>Nov</v>
      </c>
      <c r="F2032" s="9">
        <v>11</v>
      </c>
      <c r="G2032" s="14">
        <f t="shared" si="157"/>
        <v>25883</v>
      </c>
      <c r="H2032" s="11">
        <f t="shared" si="158"/>
        <v>52</v>
      </c>
      <c r="I2032" s="9">
        <v>0</v>
      </c>
      <c r="J2032" s="30">
        <v>30625.65</v>
      </c>
      <c r="K2032" s="9" t="s">
        <v>11</v>
      </c>
      <c r="L2032" s="9" t="s">
        <v>12</v>
      </c>
      <c r="M2032" s="9" t="s">
        <v>41</v>
      </c>
      <c r="N2032" s="11" t="str">
        <f t="shared" si="159"/>
        <v>R1011</v>
      </c>
    </row>
    <row r="2033" spans="1:14" x14ac:dyDescent="0.3">
      <c r="A2033" s="9" t="s">
        <v>2063</v>
      </c>
      <c r="B2033" s="9">
        <v>1999</v>
      </c>
      <c r="C2033" s="13">
        <f t="shared" si="155"/>
        <v>1999</v>
      </c>
      <c r="D2033" s="9" t="s">
        <v>20</v>
      </c>
      <c r="E2033" s="11" t="str">
        <f t="shared" si="156"/>
        <v>Sep</v>
      </c>
      <c r="F2033" s="9">
        <v>21</v>
      </c>
      <c r="G2033" s="14">
        <f t="shared" si="157"/>
        <v>36424</v>
      </c>
      <c r="H2033" s="11">
        <f t="shared" si="158"/>
        <v>23</v>
      </c>
      <c r="I2033" s="9">
        <v>0</v>
      </c>
      <c r="J2033" s="30">
        <v>30697.71</v>
      </c>
      <c r="K2033" s="9" t="s">
        <v>16</v>
      </c>
      <c r="L2033" s="9" t="s">
        <v>11</v>
      </c>
      <c r="M2033" s="9" t="s">
        <v>41</v>
      </c>
      <c r="N2033" s="11" t="str">
        <f t="shared" si="159"/>
        <v>R1011</v>
      </c>
    </row>
    <row r="2034" spans="1:14" x14ac:dyDescent="0.3">
      <c r="A2034" s="9" t="s">
        <v>2064</v>
      </c>
      <c r="B2034" s="9">
        <v>1983</v>
      </c>
      <c r="C2034" s="13">
        <f t="shared" si="155"/>
        <v>1983</v>
      </c>
      <c r="D2034" s="9" t="s">
        <v>30</v>
      </c>
      <c r="E2034" s="11" t="str">
        <f t="shared" si="156"/>
        <v>Dec</v>
      </c>
      <c r="F2034" s="9">
        <v>21</v>
      </c>
      <c r="G2034" s="14">
        <f t="shared" si="157"/>
        <v>30671</v>
      </c>
      <c r="H2034" s="11">
        <f t="shared" si="158"/>
        <v>39</v>
      </c>
      <c r="I2034" s="9">
        <v>3</v>
      </c>
      <c r="J2034" s="30">
        <v>30724.44</v>
      </c>
      <c r="K2034" s="9" t="s">
        <v>11</v>
      </c>
      <c r="L2034" s="9" t="s">
        <v>12</v>
      </c>
      <c r="M2034" s="9" t="s">
        <v>41</v>
      </c>
      <c r="N2034" s="11" t="str">
        <f t="shared" si="159"/>
        <v>R1011</v>
      </c>
    </row>
    <row r="2035" spans="1:14" x14ac:dyDescent="0.3">
      <c r="A2035" s="9" t="s">
        <v>2065</v>
      </c>
      <c r="B2035" s="9">
        <v>1988</v>
      </c>
      <c r="C2035" s="13">
        <f t="shared" si="155"/>
        <v>1988</v>
      </c>
      <c r="D2035" s="9" t="s">
        <v>20</v>
      </c>
      <c r="E2035" s="11" t="str">
        <f t="shared" si="156"/>
        <v>Sep</v>
      </c>
      <c r="F2035" s="9">
        <v>5</v>
      </c>
      <c r="G2035" s="14">
        <f t="shared" si="157"/>
        <v>32391</v>
      </c>
      <c r="H2035" s="11">
        <f t="shared" si="158"/>
        <v>34</v>
      </c>
      <c r="I2035" s="9">
        <v>3</v>
      </c>
      <c r="J2035" s="30">
        <v>30763.01</v>
      </c>
      <c r="K2035" s="9" t="s">
        <v>11</v>
      </c>
      <c r="L2035" s="9" t="s">
        <v>16</v>
      </c>
      <c r="M2035" s="9" t="s">
        <v>41</v>
      </c>
      <c r="N2035" s="11" t="str">
        <f t="shared" si="159"/>
        <v>R1011</v>
      </c>
    </row>
    <row r="2036" spans="1:14" x14ac:dyDescent="0.3">
      <c r="A2036" s="9" t="s">
        <v>2066</v>
      </c>
      <c r="B2036" s="9">
        <v>1961</v>
      </c>
      <c r="C2036" s="13">
        <f t="shared" si="155"/>
        <v>1961</v>
      </c>
      <c r="D2036" s="9" t="s">
        <v>20</v>
      </c>
      <c r="E2036" s="11" t="str">
        <f t="shared" si="156"/>
        <v>Sep</v>
      </c>
      <c r="F2036" s="9">
        <v>9</v>
      </c>
      <c r="G2036" s="14">
        <f t="shared" si="157"/>
        <v>22533</v>
      </c>
      <c r="H2036" s="11">
        <f t="shared" si="158"/>
        <v>61</v>
      </c>
      <c r="I2036" s="9">
        <v>3</v>
      </c>
      <c r="J2036" s="30">
        <v>30942.19</v>
      </c>
      <c r="K2036" s="9" t="s">
        <v>11</v>
      </c>
      <c r="L2036" s="9" t="s">
        <v>11</v>
      </c>
      <c r="M2036" s="9" t="s">
        <v>13</v>
      </c>
      <c r="N2036" s="11" t="str">
        <f t="shared" si="159"/>
        <v>R1013</v>
      </c>
    </row>
    <row r="2037" spans="1:14" x14ac:dyDescent="0.3">
      <c r="A2037" s="9" t="s">
        <v>2067</v>
      </c>
      <c r="B2037" s="9">
        <v>2004</v>
      </c>
      <c r="C2037" s="13">
        <f t="shared" si="155"/>
        <v>2004</v>
      </c>
      <c r="D2037" s="9" t="s">
        <v>15</v>
      </c>
      <c r="E2037" s="11" t="str">
        <f t="shared" si="156"/>
        <v>Nov</v>
      </c>
      <c r="F2037" s="9">
        <v>9</v>
      </c>
      <c r="G2037" s="14">
        <f t="shared" si="157"/>
        <v>38300</v>
      </c>
      <c r="H2037" s="11">
        <f t="shared" si="158"/>
        <v>18</v>
      </c>
      <c r="I2037" s="9">
        <v>0</v>
      </c>
      <c r="J2037" s="30">
        <v>31196.61</v>
      </c>
      <c r="K2037" s="9" t="s">
        <v>11</v>
      </c>
      <c r="L2037" s="9" t="s">
        <v>16</v>
      </c>
      <c r="M2037" s="9" t="s">
        <v>41</v>
      </c>
      <c r="N2037" s="11" t="str">
        <f t="shared" si="159"/>
        <v>R1011</v>
      </c>
    </row>
    <row r="2038" spans="1:14" x14ac:dyDescent="0.3">
      <c r="A2038" s="9" t="s">
        <v>2068</v>
      </c>
      <c r="B2038" s="9">
        <v>2000</v>
      </c>
      <c r="C2038" s="13">
        <f t="shared" si="155"/>
        <v>2000</v>
      </c>
      <c r="D2038" s="9" t="s">
        <v>10</v>
      </c>
      <c r="E2038" s="11" t="str">
        <f t="shared" si="156"/>
        <v>Jul</v>
      </c>
      <c r="F2038" s="9">
        <v>22</v>
      </c>
      <c r="G2038" s="14">
        <f t="shared" si="157"/>
        <v>36729</v>
      </c>
      <c r="H2038" s="11">
        <f t="shared" si="158"/>
        <v>22</v>
      </c>
      <c r="I2038" s="9">
        <v>0</v>
      </c>
      <c r="J2038" s="30">
        <v>31234.560000000001</v>
      </c>
      <c r="K2038" s="9" t="s">
        <v>16</v>
      </c>
      <c r="L2038" s="9" t="s">
        <v>16</v>
      </c>
      <c r="M2038" s="9" t="s">
        <v>41</v>
      </c>
      <c r="N2038" s="11" t="str">
        <f t="shared" si="159"/>
        <v>R1011</v>
      </c>
    </row>
    <row r="2039" spans="1:14" x14ac:dyDescent="0.3">
      <c r="A2039" s="9" t="s">
        <v>2069</v>
      </c>
      <c r="B2039" s="9">
        <v>1968</v>
      </c>
      <c r="C2039" s="13">
        <f t="shared" si="155"/>
        <v>1968</v>
      </c>
      <c r="D2039" s="9" t="s">
        <v>10</v>
      </c>
      <c r="E2039" s="11" t="str">
        <f t="shared" si="156"/>
        <v>Jul</v>
      </c>
      <c r="F2039" s="9">
        <v>9</v>
      </c>
      <c r="G2039" s="14">
        <f t="shared" si="157"/>
        <v>25028</v>
      </c>
      <c r="H2039" s="11">
        <f t="shared" si="158"/>
        <v>54</v>
      </c>
      <c r="I2039" s="9">
        <v>0</v>
      </c>
      <c r="J2039" s="30">
        <v>31322.53</v>
      </c>
      <c r="K2039" s="9" t="s">
        <v>11</v>
      </c>
      <c r="L2039" s="9" t="s">
        <v>16</v>
      </c>
      <c r="M2039" s="9" t="s">
        <v>41</v>
      </c>
      <c r="N2039" s="11" t="str">
        <f t="shared" si="159"/>
        <v>R1011</v>
      </c>
    </row>
    <row r="2040" spans="1:14" x14ac:dyDescent="0.3">
      <c r="A2040" s="9" t="s">
        <v>2070</v>
      </c>
      <c r="B2040" s="9">
        <v>1995</v>
      </c>
      <c r="C2040" s="13">
        <f t="shared" si="155"/>
        <v>1995</v>
      </c>
      <c r="D2040" s="9" t="s">
        <v>20</v>
      </c>
      <c r="E2040" s="11" t="str">
        <f t="shared" si="156"/>
        <v>Sep</v>
      </c>
      <c r="F2040" s="9">
        <v>27</v>
      </c>
      <c r="G2040" s="14">
        <f t="shared" si="157"/>
        <v>34969</v>
      </c>
      <c r="H2040" s="11">
        <f t="shared" si="158"/>
        <v>27</v>
      </c>
      <c r="I2040" s="9">
        <v>0</v>
      </c>
      <c r="J2040" s="30">
        <v>31328.27</v>
      </c>
      <c r="K2040" s="9" t="s">
        <v>11</v>
      </c>
      <c r="L2040" s="9" t="s">
        <v>11</v>
      </c>
      <c r="M2040" s="9" t="s">
        <v>41</v>
      </c>
      <c r="N2040" s="11" t="str">
        <f t="shared" si="159"/>
        <v>R1011</v>
      </c>
    </row>
    <row r="2041" spans="1:14" x14ac:dyDescent="0.3">
      <c r="A2041" s="9" t="s">
        <v>2071</v>
      </c>
      <c r="B2041" s="9">
        <v>1974</v>
      </c>
      <c r="C2041" s="13">
        <f t="shared" si="155"/>
        <v>1974</v>
      </c>
      <c r="D2041" s="9" t="s">
        <v>36</v>
      </c>
      <c r="E2041" s="11" t="str">
        <f t="shared" si="156"/>
        <v>Oct</v>
      </c>
      <c r="F2041" s="9">
        <v>8</v>
      </c>
      <c r="G2041" s="14">
        <f t="shared" si="157"/>
        <v>27310</v>
      </c>
      <c r="H2041" s="11">
        <f t="shared" si="158"/>
        <v>48</v>
      </c>
      <c r="I2041" s="9">
        <v>0</v>
      </c>
      <c r="J2041" s="30">
        <v>31368.81</v>
      </c>
      <c r="K2041" s="9" t="s">
        <v>11</v>
      </c>
      <c r="L2041" s="9" t="s">
        <v>12</v>
      </c>
      <c r="M2041" s="9" t="s">
        <v>41</v>
      </c>
      <c r="N2041" s="11" t="str">
        <f t="shared" si="159"/>
        <v>R1011</v>
      </c>
    </row>
    <row r="2042" spans="1:14" x14ac:dyDescent="0.3">
      <c r="A2042" s="9" t="s">
        <v>2072</v>
      </c>
      <c r="B2042" s="9">
        <v>1975</v>
      </c>
      <c r="C2042" s="13">
        <f t="shared" si="155"/>
        <v>1975</v>
      </c>
      <c r="D2042" s="9" t="s">
        <v>36</v>
      </c>
      <c r="E2042" s="11" t="str">
        <f t="shared" si="156"/>
        <v>Oct</v>
      </c>
      <c r="F2042" s="9">
        <v>29</v>
      </c>
      <c r="G2042" s="14">
        <f t="shared" si="157"/>
        <v>27696</v>
      </c>
      <c r="H2042" s="11">
        <f t="shared" si="158"/>
        <v>47</v>
      </c>
      <c r="I2042" s="9">
        <v>1</v>
      </c>
      <c r="J2042" s="30">
        <v>31591.82</v>
      </c>
      <c r="K2042" s="9" t="s">
        <v>11</v>
      </c>
      <c r="L2042" s="9" t="s">
        <v>16</v>
      </c>
      <c r="M2042" s="9" t="s">
        <v>41</v>
      </c>
      <c r="N2042" s="11" t="str">
        <f t="shared" si="159"/>
        <v>R1011</v>
      </c>
    </row>
    <row r="2043" spans="1:14" x14ac:dyDescent="0.3">
      <c r="A2043" s="9" t="s">
        <v>2073</v>
      </c>
      <c r="B2043" s="9">
        <v>1960</v>
      </c>
      <c r="C2043" s="13">
        <f t="shared" si="155"/>
        <v>1960</v>
      </c>
      <c r="D2043" s="9" t="s">
        <v>30</v>
      </c>
      <c r="E2043" s="11" t="str">
        <f t="shared" si="156"/>
        <v>Dec</v>
      </c>
      <c r="F2043" s="9">
        <v>13</v>
      </c>
      <c r="G2043" s="14">
        <f t="shared" si="157"/>
        <v>22263</v>
      </c>
      <c r="H2043" s="11">
        <f t="shared" si="158"/>
        <v>62</v>
      </c>
      <c r="I2043" s="9">
        <v>1</v>
      </c>
      <c r="J2043" s="30">
        <v>31620</v>
      </c>
      <c r="K2043" s="9" t="s">
        <v>11</v>
      </c>
      <c r="L2043" s="9" t="s">
        <v>16</v>
      </c>
      <c r="M2043" s="9" t="s">
        <v>246</v>
      </c>
      <c r="N2043" s="11" t="str">
        <f t="shared" si="159"/>
        <v>R1024</v>
      </c>
    </row>
    <row r="2044" spans="1:14" x14ac:dyDescent="0.3">
      <c r="A2044" s="9" t="s">
        <v>2074</v>
      </c>
      <c r="B2044" s="9">
        <v>1977</v>
      </c>
      <c r="C2044" s="13">
        <f t="shared" si="155"/>
        <v>1977</v>
      </c>
      <c r="D2044" s="9" t="s">
        <v>36</v>
      </c>
      <c r="E2044" s="11" t="str">
        <f t="shared" si="156"/>
        <v>Oct</v>
      </c>
      <c r="F2044" s="9">
        <v>14</v>
      </c>
      <c r="G2044" s="14">
        <f t="shared" si="157"/>
        <v>28412</v>
      </c>
      <c r="H2044" s="11">
        <f t="shared" si="158"/>
        <v>45</v>
      </c>
      <c r="I2044" s="9">
        <v>2</v>
      </c>
      <c r="J2044" s="30">
        <v>31736.7</v>
      </c>
      <c r="K2044" s="9" t="s">
        <v>11</v>
      </c>
      <c r="L2044" s="9" t="s">
        <v>11</v>
      </c>
      <c r="M2044" s="9" t="s">
        <v>23</v>
      </c>
      <c r="N2044" s="11" t="str">
        <f t="shared" si="159"/>
        <v>R1012</v>
      </c>
    </row>
    <row r="2045" spans="1:14" x14ac:dyDescent="0.3">
      <c r="A2045" s="9" t="s">
        <v>2075</v>
      </c>
      <c r="B2045" s="9">
        <v>1984</v>
      </c>
      <c r="C2045" s="13">
        <f t="shared" si="155"/>
        <v>1984</v>
      </c>
      <c r="D2045" s="9" t="s">
        <v>20</v>
      </c>
      <c r="E2045" s="11" t="str">
        <f t="shared" si="156"/>
        <v>Sep</v>
      </c>
      <c r="F2045" s="9">
        <v>10</v>
      </c>
      <c r="G2045" s="14">
        <f t="shared" si="157"/>
        <v>30935</v>
      </c>
      <c r="H2045" s="11">
        <f t="shared" si="158"/>
        <v>38</v>
      </c>
      <c r="I2045" s="9">
        <v>3</v>
      </c>
      <c r="J2045" s="30">
        <v>31743.919999999998</v>
      </c>
      <c r="K2045" s="9" t="s">
        <v>11</v>
      </c>
      <c r="L2045" s="9" t="s">
        <v>16</v>
      </c>
      <c r="M2045" s="9" t="s">
        <v>41</v>
      </c>
      <c r="N2045" s="11" t="str">
        <f t="shared" si="159"/>
        <v>R1011</v>
      </c>
    </row>
    <row r="2046" spans="1:14" x14ac:dyDescent="0.3">
      <c r="A2046" s="9" t="s">
        <v>2076</v>
      </c>
      <c r="B2046" s="9">
        <v>1975</v>
      </c>
      <c r="C2046" s="13">
        <f t="shared" si="155"/>
        <v>1975</v>
      </c>
      <c r="D2046" s="9" t="s">
        <v>20</v>
      </c>
      <c r="E2046" s="11" t="str">
        <f t="shared" si="156"/>
        <v>Sep</v>
      </c>
      <c r="F2046" s="9">
        <v>25</v>
      </c>
      <c r="G2046" s="14">
        <f t="shared" si="157"/>
        <v>27662</v>
      </c>
      <c r="H2046" s="11">
        <f t="shared" si="158"/>
        <v>47</v>
      </c>
      <c r="I2046" s="9">
        <v>1</v>
      </c>
      <c r="J2046" s="30">
        <v>31897.1</v>
      </c>
      <c r="K2046" s="9" t="s">
        <v>11</v>
      </c>
      <c r="L2046" s="9" t="s">
        <v>12</v>
      </c>
      <c r="M2046" s="9" t="s">
        <v>41</v>
      </c>
      <c r="N2046" s="11" t="str">
        <f t="shared" si="159"/>
        <v>R1011</v>
      </c>
    </row>
    <row r="2047" spans="1:14" x14ac:dyDescent="0.3">
      <c r="A2047" s="9" t="s">
        <v>2077</v>
      </c>
      <c r="B2047" s="9">
        <v>1972</v>
      </c>
      <c r="C2047" s="13">
        <f t="shared" si="155"/>
        <v>1972</v>
      </c>
      <c r="D2047" s="9" t="s">
        <v>20</v>
      </c>
      <c r="E2047" s="11" t="str">
        <f t="shared" si="156"/>
        <v>Sep</v>
      </c>
      <c r="F2047" s="9">
        <v>21</v>
      </c>
      <c r="G2047" s="14">
        <f t="shared" si="157"/>
        <v>26563</v>
      </c>
      <c r="H2047" s="11">
        <f t="shared" si="158"/>
        <v>50</v>
      </c>
      <c r="I2047" s="9">
        <v>0</v>
      </c>
      <c r="J2047" s="30">
        <v>31980.89</v>
      </c>
      <c r="K2047" s="9" t="s">
        <v>11</v>
      </c>
      <c r="L2047" s="9" t="s">
        <v>16</v>
      </c>
      <c r="M2047" s="9" t="s">
        <v>41</v>
      </c>
      <c r="N2047" s="11" t="str">
        <f t="shared" si="159"/>
        <v>R1011</v>
      </c>
    </row>
    <row r="2048" spans="1:14" x14ac:dyDescent="0.3">
      <c r="A2048" s="9" t="s">
        <v>2078</v>
      </c>
      <c r="B2048" s="9">
        <v>1993</v>
      </c>
      <c r="C2048" s="13">
        <f t="shared" si="155"/>
        <v>1993</v>
      </c>
      <c r="D2048" s="9" t="s">
        <v>20</v>
      </c>
      <c r="E2048" s="11" t="str">
        <f t="shared" si="156"/>
        <v>Sep</v>
      </c>
      <c r="F2048" s="9">
        <v>13</v>
      </c>
      <c r="G2048" s="14">
        <f t="shared" si="157"/>
        <v>34225</v>
      </c>
      <c r="H2048" s="11">
        <f t="shared" si="158"/>
        <v>29</v>
      </c>
      <c r="I2048" s="9">
        <v>0</v>
      </c>
      <c r="J2048" s="30">
        <v>32086.21</v>
      </c>
      <c r="K2048" s="9" t="s">
        <v>16</v>
      </c>
      <c r="L2048" s="9" t="s">
        <v>12</v>
      </c>
      <c r="M2048" s="9" t="s">
        <v>41</v>
      </c>
      <c r="N2048" s="11" t="str">
        <f t="shared" si="159"/>
        <v>R1011</v>
      </c>
    </row>
    <row r="2049" spans="1:14" x14ac:dyDescent="0.3">
      <c r="A2049" s="9" t="s">
        <v>2079</v>
      </c>
      <c r="B2049" s="9">
        <v>1978</v>
      </c>
      <c r="C2049" s="13">
        <f t="shared" si="155"/>
        <v>1978</v>
      </c>
      <c r="D2049" s="9" t="s">
        <v>15</v>
      </c>
      <c r="E2049" s="11" t="str">
        <f t="shared" si="156"/>
        <v>Nov</v>
      </c>
      <c r="F2049" s="9">
        <v>10</v>
      </c>
      <c r="G2049" s="14">
        <f t="shared" si="157"/>
        <v>28804</v>
      </c>
      <c r="H2049" s="11">
        <f t="shared" si="158"/>
        <v>44</v>
      </c>
      <c r="I2049" s="9">
        <v>2</v>
      </c>
      <c r="J2049" s="30">
        <v>32108.66</v>
      </c>
      <c r="K2049" s="9" t="s">
        <v>16</v>
      </c>
      <c r="L2049" s="9" t="s">
        <v>12</v>
      </c>
      <c r="M2049" s="9" t="s">
        <v>355</v>
      </c>
      <c r="N2049" s="11" t="str">
        <f t="shared" si="159"/>
        <v>R1017</v>
      </c>
    </row>
    <row r="2050" spans="1:14" x14ac:dyDescent="0.3">
      <c r="A2050" s="9" t="s">
        <v>2080</v>
      </c>
      <c r="B2050" s="9">
        <v>1969</v>
      </c>
      <c r="C2050" s="13">
        <f t="shared" si="155"/>
        <v>1969</v>
      </c>
      <c r="D2050" s="9" t="s">
        <v>20</v>
      </c>
      <c r="E2050" s="11" t="str">
        <f t="shared" si="156"/>
        <v>Sep</v>
      </c>
      <c r="F2050" s="9">
        <v>11</v>
      </c>
      <c r="G2050" s="14">
        <f t="shared" si="157"/>
        <v>25457</v>
      </c>
      <c r="H2050" s="11">
        <f t="shared" si="158"/>
        <v>53</v>
      </c>
      <c r="I2050" s="9">
        <v>0</v>
      </c>
      <c r="J2050" s="30">
        <v>32192.76</v>
      </c>
      <c r="K2050" s="9" t="s">
        <v>16</v>
      </c>
      <c r="L2050" s="9" t="s">
        <v>11</v>
      </c>
      <c r="M2050" s="9" t="s">
        <v>41</v>
      </c>
      <c r="N2050" s="11" t="str">
        <f t="shared" si="159"/>
        <v>R1011</v>
      </c>
    </row>
    <row r="2051" spans="1:14" x14ac:dyDescent="0.3">
      <c r="A2051" s="9" t="s">
        <v>2081</v>
      </c>
      <c r="B2051" s="9">
        <v>1994</v>
      </c>
      <c r="C2051" s="13">
        <f t="shared" ref="C2051:C2114" si="160">ROUND(IF(ISBLANK(B2051),AVERAGE($B$2:$B$2344),B2051),0)</f>
        <v>1994</v>
      </c>
      <c r="D2051" s="9" t="s">
        <v>20</v>
      </c>
      <c r="E2051" s="11" t="str">
        <f t="shared" ref="E2051:E2114" si="161">IF(ISBLANK(D2051),"Sep",D2051)</f>
        <v>Sep</v>
      </c>
      <c r="F2051" s="9">
        <v>8</v>
      </c>
      <c r="G2051" s="14">
        <f t="shared" ref="G2051:G2114" si="162">DATEVALUE(F2051&amp;"-"&amp;E2051&amp;"-"&amp;C2051)</f>
        <v>34585</v>
      </c>
      <c r="H2051" s="11">
        <f t="shared" ref="H2051:H2114" si="163">DATEDIF(G2051,"08-06-2023","y")</f>
        <v>28</v>
      </c>
      <c r="I2051" s="9">
        <v>0</v>
      </c>
      <c r="J2051" s="30">
        <v>32222.81</v>
      </c>
      <c r="K2051" s="9" t="s">
        <v>11</v>
      </c>
      <c r="L2051" s="9" t="s">
        <v>16</v>
      </c>
      <c r="M2051" s="9" t="s">
        <v>41</v>
      </c>
      <c r="N2051" s="11" t="str">
        <f t="shared" ref="N2051:N2114" si="164">IF(ISBLANK(M2051),"Unknown",M2051)</f>
        <v>R1011</v>
      </c>
    </row>
    <row r="2052" spans="1:14" x14ac:dyDescent="0.3">
      <c r="A2052" s="9" t="s">
        <v>2082</v>
      </c>
      <c r="B2052" s="9">
        <v>1975</v>
      </c>
      <c r="C2052" s="13">
        <f t="shared" si="160"/>
        <v>1975</v>
      </c>
      <c r="D2052" s="9" t="s">
        <v>30</v>
      </c>
      <c r="E2052" s="11" t="str">
        <f t="shared" si="161"/>
        <v>Dec</v>
      </c>
      <c r="F2052" s="9">
        <v>17</v>
      </c>
      <c r="G2052" s="14">
        <f t="shared" si="162"/>
        <v>27745</v>
      </c>
      <c r="H2052" s="11">
        <f t="shared" si="163"/>
        <v>47</v>
      </c>
      <c r="I2052" s="9">
        <v>1</v>
      </c>
      <c r="J2052" s="30">
        <v>32259.96</v>
      </c>
      <c r="K2052" s="9" t="s">
        <v>11</v>
      </c>
      <c r="L2052" s="9" t="s">
        <v>12</v>
      </c>
      <c r="M2052" s="9" t="s">
        <v>23</v>
      </c>
      <c r="N2052" s="11" t="str">
        <f t="shared" si="164"/>
        <v>R1012</v>
      </c>
    </row>
    <row r="2053" spans="1:14" x14ac:dyDescent="0.3">
      <c r="A2053" s="9" t="s">
        <v>2083</v>
      </c>
      <c r="B2053" s="9">
        <v>1986</v>
      </c>
      <c r="C2053" s="13">
        <f t="shared" si="160"/>
        <v>1986</v>
      </c>
      <c r="D2053" s="9" t="s">
        <v>30</v>
      </c>
      <c r="E2053" s="11" t="str">
        <f t="shared" si="161"/>
        <v>Dec</v>
      </c>
      <c r="F2053" s="9">
        <v>2</v>
      </c>
      <c r="G2053" s="14">
        <f t="shared" si="162"/>
        <v>31748</v>
      </c>
      <c r="H2053" s="11">
        <f t="shared" si="163"/>
        <v>36</v>
      </c>
      <c r="I2053" s="9">
        <v>3</v>
      </c>
      <c r="J2053" s="30">
        <v>32288.49</v>
      </c>
      <c r="K2053" s="9" t="s">
        <v>11</v>
      </c>
      <c r="L2053" s="9" t="s">
        <v>11</v>
      </c>
      <c r="M2053" s="9" t="s">
        <v>41</v>
      </c>
      <c r="N2053" s="11" t="str">
        <f t="shared" si="164"/>
        <v>R1011</v>
      </c>
    </row>
    <row r="2054" spans="1:14" x14ac:dyDescent="0.3">
      <c r="A2054" s="9" t="s">
        <v>2084</v>
      </c>
      <c r="B2054" s="9">
        <v>1972</v>
      </c>
      <c r="C2054" s="13">
        <f t="shared" si="160"/>
        <v>1972</v>
      </c>
      <c r="D2054" s="9" t="s">
        <v>36</v>
      </c>
      <c r="E2054" s="11" t="str">
        <f t="shared" si="161"/>
        <v>Oct</v>
      </c>
      <c r="F2054" s="9">
        <v>19</v>
      </c>
      <c r="G2054" s="14">
        <f t="shared" si="162"/>
        <v>26591</v>
      </c>
      <c r="H2054" s="11">
        <f t="shared" si="163"/>
        <v>50</v>
      </c>
      <c r="I2054" s="9">
        <v>0</v>
      </c>
      <c r="J2054" s="30">
        <v>32428.63</v>
      </c>
      <c r="K2054" s="9" t="s">
        <v>11</v>
      </c>
      <c r="L2054" s="9" t="s">
        <v>11</v>
      </c>
      <c r="M2054" s="9" t="s">
        <v>41</v>
      </c>
      <c r="N2054" s="11" t="str">
        <f t="shared" si="164"/>
        <v>R1011</v>
      </c>
    </row>
    <row r="2055" spans="1:14" x14ac:dyDescent="0.3">
      <c r="A2055" s="9" t="s">
        <v>2085</v>
      </c>
      <c r="B2055" s="9">
        <v>1976</v>
      </c>
      <c r="C2055" s="13">
        <f t="shared" si="160"/>
        <v>1976</v>
      </c>
      <c r="D2055" s="9" t="s">
        <v>34</v>
      </c>
      <c r="E2055" s="11" t="str">
        <f t="shared" si="161"/>
        <v>Aug</v>
      </c>
      <c r="F2055" s="9">
        <v>9</v>
      </c>
      <c r="G2055" s="14">
        <f t="shared" si="162"/>
        <v>27981</v>
      </c>
      <c r="H2055" s="11">
        <f t="shared" si="163"/>
        <v>46</v>
      </c>
      <c r="I2055" s="9">
        <v>2</v>
      </c>
      <c r="J2055" s="30">
        <v>32430.22</v>
      </c>
      <c r="K2055" s="9" t="s">
        <v>11</v>
      </c>
      <c r="L2055" s="9" t="s">
        <v>12</v>
      </c>
      <c r="M2055" s="9" t="s">
        <v>41</v>
      </c>
      <c r="N2055" s="11" t="str">
        <f t="shared" si="164"/>
        <v>R1011</v>
      </c>
    </row>
    <row r="2056" spans="1:14" x14ac:dyDescent="0.3">
      <c r="A2056" s="9" t="s">
        <v>2086</v>
      </c>
      <c r="B2056" s="9">
        <v>1981</v>
      </c>
      <c r="C2056" s="13">
        <f t="shared" si="160"/>
        <v>1981</v>
      </c>
      <c r="D2056" s="9" t="s">
        <v>20</v>
      </c>
      <c r="E2056" s="11" t="str">
        <f t="shared" si="161"/>
        <v>Sep</v>
      </c>
      <c r="F2056" s="9">
        <v>27</v>
      </c>
      <c r="G2056" s="14">
        <f t="shared" si="162"/>
        <v>29856</v>
      </c>
      <c r="H2056" s="11">
        <f t="shared" si="163"/>
        <v>41</v>
      </c>
      <c r="I2056" s="9">
        <v>1</v>
      </c>
      <c r="J2056" s="30">
        <v>32462.35</v>
      </c>
      <c r="K2056" s="9" t="s">
        <v>11</v>
      </c>
      <c r="L2056" s="9" t="s">
        <v>11</v>
      </c>
      <c r="M2056" s="9" t="s">
        <v>41</v>
      </c>
      <c r="N2056" s="11" t="str">
        <f t="shared" si="164"/>
        <v>R1011</v>
      </c>
    </row>
    <row r="2057" spans="1:14" x14ac:dyDescent="0.3">
      <c r="A2057" s="9" t="s">
        <v>2087</v>
      </c>
      <c r="B2057" s="9">
        <v>1976</v>
      </c>
      <c r="C2057" s="13">
        <f t="shared" si="160"/>
        <v>1976</v>
      </c>
      <c r="D2057" s="9" t="s">
        <v>20</v>
      </c>
      <c r="E2057" s="11" t="str">
        <f t="shared" si="161"/>
        <v>Sep</v>
      </c>
      <c r="F2057" s="9">
        <v>19</v>
      </c>
      <c r="G2057" s="14">
        <f t="shared" si="162"/>
        <v>28022</v>
      </c>
      <c r="H2057" s="11">
        <f t="shared" si="163"/>
        <v>46</v>
      </c>
      <c r="I2057" s="9">
        <v>2</v>
      </c>
      <c r="J2057" s="30">
        <v>32485.46</v>
      </c>
      <c r="K2057" s="9" t="s">
        <v>11</v>
      </c>
      <c r="L2057" s="9" t="s">
        <v>16</v>
      </c>
      <c r="M2057" s="9" t="s">
        <v>41</v>
      </c>
      <c r="N2057" s="11" t="str">
        <f t="shared" si="164"/>
        <v>R1011</v>
      </c>
    </row>
    <row r="2058" spans="1:14" x14ac:dyDescent="0.3">
      <c r="A2058" s="9" t="s">
        <v>2088</v>
      </c>
      <c r="B2058" s="9">
        <v>2003</v>
      </c>
      <c r="C2058" s="13">
        <f t="shared" si="160"/>
        <v>2003</v>
      </c>
      <c r="D2058" s="9" t="s">
        <v>36</v>
      </c>
      <c r="E2058" s="11" t="str">
        <f t="shared" si="161"/>
        <v>Oct</v>
      </c>
      <c r="F2058" s="9">
        <v>8</v>
      </c>
      <c r="G2058" s="14">
        <f t="shared" si="162"/>
        <v>37902</v>
      </c>
      <c r="H2058" s="11">
        <f t="shared" si="163"/>
        <v>19</v>
      </c>
      <c r="I2058" s="9">
        <v>0</v>
      </c>
      <c r="J2058" s="30">
        <v>32548.34</v>
      </c>
      <c r="K2058" s="9" t="s">
        <v>16</v>
      </c>
      <c r="L2058" s="9" t="s">
        <v>11</v>
      </c>
      <c r="M2058" s="9" t="s">
        <v>13</v>
      </c>
      <c r="N2058" s="11" t="str">
        <f t="shared" si="164"/>
        <v>R1013</v>
      </c>
    </row>
    <row r="2059" spans="1:14" x14ac:dyDescent="0.3">
      <c r="A2059" s="9" t="s">
        <v>2089</v>
      </c>
      <c r="B2059" s="9">
        <v>1990</v>
      </c>
      <c r="C2059" s="13">
        <f t="shared" si="160"/>
        <v>1990</v>
      </c>
      <c r="D2059" s="9" t="s">
        <v>10</v>
      </c>
      <c r="E2059" s="11" t="str">
        <f t="shared" si="161"/>
        <v>Jul</v>
      </c>
      <c r="F2059" s="9">
        <v>13</v>
      </c>
      <c r="G2059" s="14">
        <f t="shared" si="162"/>
        <v>33067</v>
      </c>
      <c r="H2059" s="11">
        <f t="shared" si="163"/>
        <v>32</v>
      </c>
      <c r="I2059" s="9">
        <v>3</v>
      </c>
      <c r="J2059" s="30">
        <v>32672.11</v>
      </c>
      <c r="K2059" s="9" t="s">
        <v>16</v>
      </c>
      <c r="L2059" s="9" t="s">
        <v>16</v>
      </c>
      <c r="M2059" s="9" t="s">
        <v>41</v>
      </c>
      <c r="N2059" s="11" t="str">
        <f t="shared" si="164"/>
        <v>R1011</v>
      </c>
    </row>
    <row r="2060" spans="1:14" x14ac:dyDescent="0.3">
      <c r="A2060" s="9" t="s">
        <v>2090</v>
      </c>
      <c r="B2060" s="9">
        <v>1968</v>
      </c>
      <c r="C2060" s="13">
        <f t="shared" si="160"/>
        <v>1968</v>
      </c>
      <c r="D2060" s="9" t="s">
        <v>15</v>
      </c>
      <c r="E2060" s="11" t="str">
        <f t="shared" si="161"/>
        <v>Nov</v>
      </c>
      <c r="F2060" s="9">
        <v>1</v>
      </c>
      <c r="G2060" s="14">
        <f t="shared" si="162"/>
        <v>25143</v>
      </c>
      <c r="H2060" s="11">
        <f t="shared" si="163"/>
        <v>54</v>
      </c>
      <c r="I2060" s="9">
        <v>0</v>
      </c>
      <c r="J2060" s="30">
        <v>32686.080000000002</v>
      </c>
      <c r="K2060" s="9" t="s">
        <v>11</v>
      </c>
      <c r="L2060" s="9" t="s">
        <v>12</v>
      </c>
      <c r="M2060" s="9" t="s">
        <v>41</v>
      </c>
      <c r="N2060" s="11" t="str">
        <f t="shared" si="164"/>
        <v>R1011</v>
      </c>
    </row>
    <row r="2061" spans="1:14" x14ac:dyDescent="0.3">
      <c r="A2061" s="9" t="s">
        <v>2091</v>
      </c>
      <c r="B2061" s="9">
        <v>1990</v>
      </c>
      <c r="C2061" s="13">
        <f t="shared" si="160"/>
        <v>1990</v>
      </c>
      <c r="D2061" s="9" t="s">
        <v>20</v>
      </c>
      <c r="E2061" s="11" t="str">
        <f t="shared" si="161"/>
        <v>Sep</v>
      </c>
      <c r="F2061" s="9">
        <v>30</v>
      </c>
      <c r="G2061" s="14">
        <f t="shared" si="162"/>
        <v>33146</v>
      </c>
      <c r="H2061" s="11">
        <f t="shared" si="163"/>
        <v>32</v>
      </c>
      <c r="I2061" s="9">
        <v>3</v>
      </c>
      <c r="J2061" s="30">
        <v>32716.2</v>
      </c>
      <c r="K2061" s="9" t="s">
        <v>16</v>
      </c>
      <c r="L2061" s="9" t="s">
        <v>11</v>
      </c>
      <c r="M2061" s="9" t="s">
        <v>41</v>
      </c>
      <c r="N2061" s="11" t="str">
        <f t="shared" si="164"/>
        <v>R1011</v>
      </c>
    </row>
    <row r="2062" spans="1:14" x14ac:dyDescent="0.3">
      <c r="A2062" s="9" t="s">
        <v>2092</v>
      </c>
      <c r="B2062" s="9">
        <v>1990</v>
      </c>
      <c r="C2062" s="13">
        <f t="shared" si="160"/>
        <v>1990</v>
      </c>
      <c r="D2062" s="9" t="s">
        <v>10</v>
      </c>
      <c r="E2062" s="11" t="str">
        <f t="shared" si="161"/>
        <v>Jul</v>
      </c>
      <c r="F2062" s="9">
        <v>9</v>
      </c>
      <c r="G2062" s="14">
        <f t="shared" si="162"/>
        <v>33063</v>
      </c>
      <c r="H2062" s="11">
        <f t="shared" si="163"/>
        <v>32</v>
      </c>
      <c r="I2062" s="9">
        <v>2</v>
      </c>
      <c r="J2062" s="30">
        <v>32734.19</v>
      </c>
      <c r="K2062" s="9" t="s">
        <v>11</v>
      </c>
      <c r="L2062" s="9" t="s">
        <v>16</v>
      </c>
      <c r="M2062" s="9" t="s">
        <v>23</v>
      </c>
      <c r="N2062" s="11" t="str">
        <f t="shared" si="164"/>
        <v>R1012</v>
      </c>
    </row>
    <row r="2063" spans="1:14" x14ac:dyDescent="0.3">
      <c r="A2063" s="9" t="s">
        <v>2093</v>
      </c>
      <c r="B2063" s="9">
        <v>1974</v>
      </c>
      <c r="C2063" s="13">
        <f t="shared" si="160"/>
        <v>1974</v>
      </c>
      <c r="D2063" s="9" t="s">
        <v>30</v>
      </c>
      <c r="E2063" s="11" t="str">
        <f t="shared" si="161"/>
        <v>Dec</v>
      </c>
      <c r="F2063" s="9">
        <v>6</v>
      </c>
      <c r="G2063" s="14">
        <f t="shared" si="162"/>
        <v>27369</v>
      </c>
      <c r="H2063" s="11">
        <f t="shared" si="163"/>
        <v>48</v>
      </c>
      <c r="I2063" s="9">
        <v>0</v>
      </c>
      <c r="J2063" s="30">
        <v>32760.48</v>
      </c>
      <c r="K2063" s="9" t="s">
        <v>16</v>
      </c>
      <c r="L2063" s="9" t="s">
        <v>16</v>
      </c>
      <c r="M2063" s="9" t="s">
        <v>41</v>
      </c>
      <c r="N2063" s="11" t="str">
        <f t="shared" si="164"/>
        <v>R1011</v>
      </c>
    </row>
    <row r="2064" spans="1:14" x14ac:dyDescent="0.3">
      <c r="A2064" s="9" t="s">
        <v>2094</v>
      </c>
      <c r="B2064" s="9">
        <v>1972</v>
      </c>
      <c r="C2064" s="13">
        <f t="shared" si="160"/>
        <v>1972</v>
      </c>
      <c r="D2064" s="9" t="s">
        <v>15</v>
      </c>
      <c r="E2064" s="11" t="str">
        <f t="shared" si="161"/>
        <v>Nov</v>
      </c>
      <c r="F2064" s="9">
        <v>7</v>
      </c>
      <c r="G2064" s="14">
        <f t="shared" si="162"/>
        <v>26610</v>
      </c>
      <c r="H2064" s="11">
        <f t="shared" si="163"/>
        <v>50</v>
      </c>
      <c r="I2064" s="9">
        <v>0</v>
      </c>
      <c r="J2064" s="30">
        <v>32765.33</v>
      </c>
      <c r="K2064" s="9" t="s">
        <v>11</v>
      </c>
      <c r="L2064" s="9" t="s">
        <v>11</v>
      </c>
      <c r="M2064" s="9" t="s">
        <v>23</v>
      </c>
      <c r="N2064" s="11" t="str">
        <f t="shared" si="164"/>
        <v>R1012</v>
      </c>
    </row>
    <row r="2065" spans="1:14" x14ac:dyDescent="0.3">
      <c r="A2065" s="9" t="s">
        <v>2095</v>
      </c>
      <c r="B2065" s="9">
        <v>1980</v>
      </c>
      <c r="C2065" s="13">
        <f t="shared" si="160"/>
        <v>1980</v>
      </c>
      <c r="D2065" s="9" t="s">
        <v>30</v>
      </c>
      <c r="E2065" s="11" t="str">
        <f t="shared" si="161"/>
        <v>Dec</v>
      </c>
      <c r="F2065" s="9">
        <v>12</v>
      </c>
      <c r="G2065" s="14">
        <f t="shared" si="162"/>
        <v>29567</v>
      </c>
      <c r="H2065" s="11">
        <f t="shared" si="163"/>
        <v>42</v>
      </c>
      <c r="I2065" s="9">
        <v>3</v>
      </c>
      <c r="J2065" s="30">
        <v>32787.46</v>
      </c>
      <c r="K2065" s="9" t="s">
        <v>16</v>
      </c>
      <c r="L2065" s="9" t="s">
        <v>12</v>
      </c>
      <c r="M2065" s="9" t="s">
        <v>23</v>
      </c>
      <c r="N2065" s="11" t="str">
        <f t="shared" si="164"/>
        <v>R1012</v>
      </c>
    </row>
    <row r="2066" spans="1:14" x14ac:dyDescent="0.3">
      <c r="A2066" s="9" t="s">
        <v>2096</v>
      </c>
      <c r="B2066" s="9">
        <v>1995</v>
      </c>
      <c r="C2066" s="13">
        <f t="shared" si="160"/>
        <v>1995</v>
      </c>
      <c r="D2066" s="9" t="s">
        <v>30</v>
      </c>
      <c r="E2066" s="11" t="str">
        <f t="shared" si="161"/>
        <v>Dec</v>
      </c>
      <c r="F2066" s="9">
        <v>4</v>
      </c>
      <c r="G2066" s="14">
        <f t="shared" si="162"/>
        <v>35037</v>
      </c>
      <c r="H2066" s="11">
        <f t="shared" si="163"/>
        <v>27</v>
      </c>
      <c r="I2066" s="9">
        <v>0</v>
      </c>
      <c r="J2066" s="30">
        <v>32827.51</v>
      </c>
      <c r="K2066" s="9" t="s">
        <v>16</v>
      </c>
      <c r="L2066" s="9" t="s">
        <v>11</v>
      </c>
      <c r="M2066" s="9" t="s">
        <v>41</v>
      </c>
      <c r="N2066" s="11" t="str">
        <f t="shared" si="164"/>
        <v>R1011</v>
      </c>
    </row>
    <row r="2067" spans="1:14" x14ac:dyDescent="0.3">
      <c r="A2067" s="9" t="s">
        <v>2097</v>
      </c>
      <c r="B2067" s="9">
        <v>1981</v>
      </c>
      <c r="C2067" s="13">
        <f t="shared" si="160"/>
        <v>1981</v>
      </c>
      <c r="D2067" s="9" t="s">
        <v>15</v>
      </c>
      <c r="E2067" s="11" t="str">
        <f t="shared" si="161"/>
        <v>Nov</v>
      </c>
      <c r="F2067" s="9">
        <v>17</v>
      </c>
      <c r="G2067" s="14">
        <f t="shared" si="162"/>
        <v>29907</v>
      </c>
      <c r="H2067" s="11">
        <f t="shared" si="163"/>
        <v>41</v>
      </c>
      <c r="I2067" s="9">
        <v>1</v>
      </c>
      <c r="J2067" s="30">
        <v>32906.69</v>
      </c>
      <c r="K2067" s="9" t="s">
        <v>11</v>
      </c>
      <c r="L2067" s="9" t="s">
        <v>12</v>
      </c>
      <c r="M2067" s="9" t="s">
        <v>41</v>
      </c>
      <c r="N2067" s="11" t="str">
        <f t="shared" si="164"/>
        <v>R1011</v>
      </c>
    </row>
    <row r="2068" spans="1:14" x14ac:dyDescent="0.3">
      <c r="A2068" s="9" t="s">
        <v>2098</v>
      </c>
      <c r="B2068" s="9">
        <v>1971</v>
      </c>
      <c r="C2068" s="13">
        <f t="shared" si="160"/>
        <v>1971</v>
      </c>
      <c r="D2068" s="9" t="s">
        <v>34</v>
      </c>
      <c r="E2068" s="11" t="str">
        <f t="shared" si="161"/>
        <v>Aug</v>
      </c>
      <c r="F2068" s="9">
        <v>24</v>
      </c>
      <c r="G2068" s="14">
        <f t="shared" si="162"/>
        <v>26169</v>
      </c>
      <c r="H2068" s="11">
        <f t="shared" si="163"/>
        <v>51</v>
      </c>
      <c r="I2068" s="9">
        <v>0</v>
      </c>
      <c r="J2068" s="30">
        <v>32947.629999999997</v>
      </c>
      <c r="K2068" s="9" t="s">
        <v>11</v>
      </c>
      <c r="L2068" s="9" t="s">
        <v>16</v>
      </c>
      <c r="M2068" s="9" t="s">
        <v>41</v>
      </c>
      <c r="N2068" s="11" t="str">
        <f t="shared" si="164"/>
        <v>R1011</v>
      </c>
    </row>
    <row r="2069" spans="1:14" x14ac:dyDescent="0.3">
      <c r="A2069" s="9" t="s">
        <v>2099</v>
      </c>
      <c r="B2069" s="9">
        <v>1995</v>
      </c>
      <c r="C2069" s="13">
        <f t="shared" si="160"/>
        <v>1995</v>
      </c>
      <c r="D2069" s="9" t="s">
        <v>10</v>
      </c>
      <c r="E2069" s="11" t="str">
        <f t="shared" si="161"/>
        <v>Jul</v>
      </c>
      <c r="F2069" s="9">
        <v>8</v>
      </c>
      <c r="G2069" s="14">
        <f t="shared" si="162"/>
        <v>34888</v>
      </c>
      <c r="H2069" s="11">
        <f t="shared" si="163"/>
        <v>27</v>
      </c>
      <c r="I2069" s="9">
        <v>0</v>
      </c>
      <c r="J2069" s="30">
        <v>33017.46</v>
      </c>
      <c r="K2069" s="9" t="s">
        <v>16</v>
      </c>
      <c r="L2069" s="9" t="s">
        <v>16</v>
      </c>
      <c r="M2069" s="9" t="s">
        <v>41</v>
      </c>
      <c r="N2069" s="11" t="str">
        <f t="shared" si="164"/>
        <v>R1011</v>
      </c>
    </row>
    <row r="2070" spans="1:14" x14ac:dyDescent="0.3">
      <c r="A2070" s="9" t="s">
        <v>2100</v>
      </c>
      <c r="B2070" s="9">
        <v>1967</v>
      </c>
      <c r="C2070" s="13">
        <f t="shared" si="160"/>
        <v>1967</v>
      </c>
      <c r="D2070" s="9" t="s">
        <v>10</v>
      </c>
      <c r="E2070" s="11" t="str">
        <f t="shared" si="161"/>
        <v>Jul</v>
      </c>
      <c r="F2070" s="9">
        <v>10</v>
      </c>
      <c r="G2070" s="14">
        <f t="shared" si="162"/>
        <v>24663</v>
      </c>
      <c r="H2070" s="11">
        <f t="shared" si="163"/>
        <v>55</v>
      </c>
      <c r="I2070" s="9">
        <v>0</v>
      </c>
      <c r="J2070" s="30">
        <v>33025.32</v>
      </c>
      <c r="K2070" s="9" t="s">
        <v>11</v>
      </c>
      <c r="L2070" s="9" t="s">
        <v>12</v>
      </c>
      <c r="M2070" s="9" t="s">
        <v>41</v>
      </c>
      <c r="N2070" s="11" t="str">
        <f t="shared" si="164"/>
        <v>R1011</v>
      </c>
    </row>
    <row r="2071" spans="1:14" x14ac:dyDescent="0.3">
      <c r="A2071" s="9" t="s">
        <v>2101</v>
      </c>
      <c r="B2071" s="9">
        <v>1994</v>
      </c>
      <c r="C2071" s="13">
        <f t="shared" si="160"/>
        <v>1994</v>
      </c>
      <c r="D2071" s="9" t="s">
        <v>10</v>
      </c>
      <c r="E2071" s="11" t="str">
        <f t="shared" si="161"/>
        <v>Jul</v>
      </c>
      <c r="F2071" s="9">
        <v>28</v>
      </c>
      <c r="G2071" s="14">
        <f t="shared" si="162"/>
        <v>34543</v>
      </c>
      <c r="H2071" s="11">
        <f t="shared" si="163"/>
        <v>28</v>
      </c>
      <c r="I2071" s="9">
        <v>0</v>
      </c>
      <c r="J2071" s="30">
        <v>33057.230000000003</v>
      </c>
      <c r="K2071" s="9" t="s">
        <v>16</v>
      </c>
      <c r="L2071" s="9" t="s">
        <v>11</v>
      </c>
      <c r="M2071" s="9" t="s">
        <v>41</v>
      </c>
      <c r="N2071" s="11" t="str">
        <f t="shared" si="164"/>
        <v>R1011</v>
      </c>
    </row>
    <row r="2072" spans="1:14" x14ac:dyDescent="0.3">
      <c r="A2072" s="9" t="s">
        <v>2102</v>
      </c>
      <c r="B2072" s="9">
        <v>1962</v>
      </c>
      <c r="C2072" s="13">
        <f t="shared" si="160"/>
        <v>1962</v>
      </c>
      <c r="D2072" s="9" t="s">
        <v>10</v>
      </c>
      <c r="E2072" s="11" t="str">
        <f t="shared" si="161"/>
        <v>Jul</v>
      </c>
      <c r="F2072" s="9">
        <v>1</v>
      </c>
      <c r="G2072" s="14">
        <f t="shared" si="162"/>
        <v>22828</v>
      </c>
      <c r="H2072" s="11">
        <f t="shared" si="163"/>
        <v>60</v>
      </c>
      <c r="I2072" s="9">
        <v>0</v>
      </c>
      <c r="J2072" s="30">
        <v>33074.94</v>
      </c>
      <c r="K2072" s="9" t="s">
        <v>16</v>
      </c>
      <c r="L2072" s="9" t="s">
        <v>11</v>
      </c>
      <c r="M2072" s="9" t="s">
        <v>41</v>
      </c>
      <c r="N2072" s="11" t="str">
        <f t="shared" si="164"/>
        <v>R1011</v>
      </c>
    </row>
    <row r="2073" spans="1:14" x14ac:dyDescent="0.3">
      <c r="A2073" s="9" t="s">
        <v>2103</v>
      </c>
      <c r="B2073" s="9">
        <v>1969</v>
      </c>
      <c r="C2073" s="13">
        <f t="shared" si="160"/>
        <v>1969</v>
      </c>
      <c r="D2073" s="9" t="s">
        <v>36</v>
      </c>
      <c r="E2073" s="11" t="str">
        <f t="shared" si="161"/>
        <v>Oct</v>
      </c>
      <c r="F2073" s="9">
        <v>30</v>
      </c>
      <c r="G2073" s="14">
        <f t="shared" si="162"/>
        <v>25506</v>
      </c>
      <c r="H2073" s="11">
        <f t="shared" si="163"/>
        <v>53</v>
      </c>
      <c r="I2073" s="9">
        <v>0</v>
      </c>
      <c r="J2073" s="30">
        <v>33090.660000000003</v>
      </c>
      <c r="K2073" s="9" t="s">
        <v>11</v>
      </c>
      <c r="L2073" s="9" t="s">
        <v>11</v>
      </c>
      <c r="M2073" s="9" t="s">
        <v>41</v>
      </c>
      <c r="N2073" s="11" t="str">
        <f t="shared" si="164"/>
        <v>R1011</v>
      </c>
    </row>
    <row r="2074" spans="1:14" x14ac:dyDescent="0.3">
      <c r="A2074" s="9" t="s">
        <v>2104</v>
      </c>
      <c r="B2074" s="9">
        <v>1985</v>
      </c>
      <c r="C2074" s="13">
        <f t="shared" si="160"/>
        <v>1985</v>
      </c>
      <c r="D2074" s="9" t="s">
        <v>10</v>
      </c>
      <c r="E2074" s="11" t="str">
        <f t="shared" si="161"/>
        <v>Jul</v>
      </c>
      <c r="F2074" s="9">
        <v>15</v>
      </c>
      <c r="G2074" s="14">
        <f t="shared" si="162"/>
        <v>31243</v>
      </c>
      <c r="H2074" s="11">
        <f t="shared" si="163"/>
        <v>37</v>
      </c>
      <c r="I2074" s="9">
        <v>3</v>
      </c>
      <c r="J2074" s="30">
        <v>33121</v>
      </c>
      <c r="K2074" s="9" t="s">
        <v>11</v>
      </c>
      <c r="L2074" s="9" t="s">
        <v>16</v>
      </c>
      <c r="M2074" s="9" t="s">
        <v>41</v>
      </c>
      <c r="N2074" s="11" t="str">
        <f t="shared" si="164"/>
        <v>R1011</v>
      </c>
    </row>
    <row r="2075" spans="1:14" x14ac:dyDescent="0.3">
      <c r="A2075" s="9" t="s">
        <v>2105</v>
      </c>
      <c r="B2075" s="9">
        <v>1990</v>
      </c>
      <c r="C2075" s="13">
        <f t="shared" si="160"/>
        <v>1990</v>
      </c>
      <c r="D2075" s="9" t="s">
        <v>36</v>
      </c>
      <c r="E2075" s="11" t="str">
        <f t="shared" si="161"/>
        <v>Oct</v>
      </c>
      <c r="F2075" s="9">
        <v>12</v>
      </c>
      <c r="G2075" s="14">
        <f t="shared" si="162"/>
        <v>33158</v>
      </c>
      <c r="H2075" s="11">
        <f t="shared" si="163"/>
        <v>32</v>
      </c>
      <c r="I2075" s="9">
        <v>3</v>
      </c>
      <c r="J2075" s="30">
        <v>33292.83</v>
      </c>
      <c r="K2075" s="9" t="s">
        <v>11</v>
      </c>
      <c r="L2075" s="9" t="s">
        <v>16</v>
      </c>
      <c r="M2075" s="9" t="s">
        <v>41</v>
      </c>
      <c r="N2075" s="11" t="str">
        <f t="shared" si="164"/>
        <v>R1011</v>
      </c>
    </row>
    <row r="2076" spans="1:14" x14ac:dyDescent="0.3">
      <c r="A2076" s="9" t="s">
        <v>2106</v>
      </c>
      <c r="B2076" s="9">
        <v>2003</v>
      </c>
      <c r="C2076" s="13">
        <f t="shared" si="160"/>
        <v>2003</v>
      </c>
      <c r="D2076" s="9" t="s">
        <v>15</v>
      </c>
      <c r="E2076" s="11" t="str">
        <f t="shared" si="161"/>
        <v>Nov</v>
      </c>
      <c r="F2076" s="9">
        <v>28</v>
      </c>
      <c r="G2076" s="14">
        <f t="shared" si="162"/>
        <v>37953</v>
      </c>
      <c r="H2076" s="11">
        <f t="shared" si="163"/>
        <v>19</v>
      </c>
      <c r="I2076" s="9">
        <v>0</v>
      </c>
      <c r="J2076" s="30">
        <v>33307.550000000003</v>
      </c>
      <c r="K2076" s="9" t="s">
        <v>11</v>
      </c>
      <c r="L2076" s="9" t="s">
        <v>12</v>
      </c>
      <c r="M2076" s="9" t="s">
        <v>23</v>
      </c>
      <c r="N2076" s="11" t="str">
        <f t="shared" si="164"/>
        <v>R1012</v>
      </c>
    </row>
    <row r="2077" spans="1:14" x14ac:dyDescent="0.3">
      <c r="A2077" s="9" t="s">
        <v>2107</v>
      </c>
      <c r="B2077" s="9">
        <v>1972</v>
      </c>
      <c r="C2077" s="13">
        <f t="shared" si="160"/>
        <v>1972</v>
      </c>
      <c r="D2077" s="9" t="s">
        <v>20</v>
      </c>
      <c r="E2077" s="11" t="str">
        <f t="shared" si="161"/>
        <v>Sep</v>
      </c>
      <c r="F2077" s="9">
        <v>5</v>
      </c>
      <c r="G2077" s="14">
        <f t="shared" si="162"/>
        <v>26547</v>
      </c>
      <c r="H2077" s="11">
        <f t="shared" si="163"/>
        <v>50</v>
      </c>
      <c r="I2077" s="9">
        <v>0</v>
      </c>
      <c r="J2077" s="30">
        <v>33344.449999999997</v>
      </c>
      <c r="K2077" s="9" t="s">
        <v>11</v>
      </c>
      <c r="L2077" s="9" t="s">
        <v>12</v>
      </c>
      <c r="M2077" s="9" t="s">
        <v>41</v>
      </c>
      <c r="N2077" s="11" t="str">
        <f t="shared" si="164"/>
        <v>R1011</v>
      </c>
    </row>
    <row r="2078" spans="1:14" x14ac:dyDescent="0.3">
      <c r="A2078" s="9" t="s">
        <v>2108</v>
      </c>
      <c r="B2078" s="9">
        <v>1985</v>
      </c>
      <c r="C2078" s="13">
        <f t="shared" si="160"/>
        <v>1985</v>
      </c>
      <c r="D2078" s="9" t="s">
        <v>30</v>
      </c>
      <c r="E2078" s="11" t="str">
        <f t="shared" si="161"/>
        <v>Dec</v>
      </c>
      <c r="F2078" s="9">
        <v>7</v>
      </c>
      <c r="G2078" s="14">
        <f t="shared" si="162"/>
        <v>31388</v>
      </c>
      <c r="H2078" s="11">
        <f t="shared" si="163"/>
        <v>37</v>
      </c>
      <c r="I2078" s="9">
        <v>3</v>
      </c>
      <c r="J2078" s="30">
        <v>33450.99</v>
      </c>
      <c r="K2078" s="9" t="s">
        <v>11</v>
      </c>
      <c r="L2078" s="9" t="s">
        <v>11</v>
      </c>
      <c r="M2078" s="9" t="s">
        <v>41</v>
      </c>
      <c r="N2078" s="11" t="str">
        <f t="shared" si="164"/>
        <v>R1011</v>
      </c>
    </row>
    <row r="2079" spans="1:14" x14ac:dyDescent="0.3">
      <c r="A2079" s="9" t="s">
        <v>2109</v>
      </c>
      <c r="B2079" s="9">
        <v>1970</v>
      </c>
      <c r="C2079" s="13">
        <f t="shared" si="160"/>
        <v>1970</v>
      </c>
      <c r="D2079" s="9" t="s">
        <v>18</v>
      </c>
      <c r="E2079" s="11" t="str">
        <f t="shared" si="161"/>
        <v>Jun</v>
      </c>
      <c r="F2079" s="9">
        <v>18</v>
      </c>
      <c r="G2079" s="14">
        <f t="shared" si="162"/>
        <v>25737</v>
      </c>
      <c r="H2079" s="11">
        <f t="shared" si="163"/>
        <v>52</v>
      </c>
      <c r="I2079" s="9">
        <v>2</v>
      </c>
      <c r="J2079" s="30">
        <v>33471.97</v>
      </c>
      <c r="K2079" s="9" t="s">
        <v>11</v>
      </c>
      <c r="L2079" s="9" t="s">
        <v>11</v>
      </c>
      <c r="M2079" s="9" t="s">
        <v>23</v>
      </c>
      <c r="N2079" s="11" t="str">
        <f t="shared" si="164"/>
        <v>R1012</v>
      </c>
    </row>
    <row r="2080" spans="1:14" x14ac:dyDescent="0.3">
      <c r="A2080" s="9" t="s">
        <v>2110</v>
      </c>
      <c r="B2080" s="9">
        <v>2002</v>
      </c>
      <c r="C2080" s="13">
        <f t="shared" si="160"/>
        <v>2002</v>
      </c>
      <c r="D2080" s="9" t="s">
        <v>34</v>
      </c>
      <c r="E2080" s="11" t="str">
        <f t="shared" si="161"/>
        <v>Aug</v>
      </c>
      <c r="F2080" s="9">
        <v>25</v>
      </c>
      <c r="G2080" s="14">
        <f t="shared" si="162"/>
        <v>37493</v>
      </c>
      <c r="H2080" s="11">
        <f t="shared" si="163"/>
        <v>20</v>
      </c>
      <c r="I2080" s="9">
        <v>0</v>
      </c>
      <c r="J2080" s="30">
        <v>33475.82</v>
      </c>
      <c r="K2080" s="9" t="s">
        <v>16</v>
      </c>
      <c r="L2080" s="9" t="s">
        <v>16</v>
      </c>
      <c r="M2080" s="9" t="s">
        <v>169</v>
      </c>
      <c r="N2080" s="11" t="str">
        <f t="shared" si="164"/>
        <v>R1018</v>
      </c>
    </row>
    <row r="2081" spans="1:14" x14ac:dyDescent="0.3">
      <c r="A2081" s="9" t="s">
        <v>2111</v>
      </c>
      <c r="B2081" s="9">
        <v>1984</v>
      </c>
      <c r="C2081" s="13">
        <f t="shared" si="160"/>
        <v>1984</v>
      </c>
      <c r="D2081" s="9" t="s">
        <v>10</v>
      </c>
      <c r="E2081" s="11" t="str">
        <f t="shared" si="161"/>
        <v>Jul</v>
      </c>
      <c r="F2081" s="9">
        <v>22</v>
      </c>
      <c r="G2081" s="14">
        <f t="shared" si="162"/>
        <v>30885</v>
      </c>
      <c r="H2081" s="11">
        <f t="shared" si="163"/>
        <v>38</v>
      </c>
      <c r="I2081" s="9">
        <v>3</v>
      </c>
      <c r="J2081" s="30">
        <v>33527.1</v>
      </c>
      <c r="K2081" s="9" t="s">
        <v>11</v>
      </c>
      <c r="L2081" s="9" t="s">
        <v>12</v>
      </c>
      <c r="M2081" s="9" t="s">
        <v>41</v>
      </c>
      <c r="N2081" s="11" t="str">
        <f t="shared" si="164"/>
        <v>R1011</v>
      </c>
    </row>
    <row r="2082" spans="1:14" x14ac:dyDescent="0.3">
      <c r="A2082" s="9" t="s">
        <v>2112</v>
      </c>
      <c r="B2082" s="9">
        <v>2003</v>
      </c>
      <c r="C2082" s="13">
        <f t="shared" si="160"/>
        <v>2003</v>
      </c>
      <c r="D2082" s="9" t="s">
        <v>20</v>
      </c>
      <c r="E2082" s="11" t="str">
        <f t="shared" si="161"/>
        <v>Sep</v>
      </c>
      <c r="F2082" s="9">
        <v>9</v>
      </c>
      <c r="G2082" s="14">
        <f t="shared" si="162"/>
        <v>37873</v>
      </c>
      <c r="H2082" s="11">
        <f t="shared" si="163"/>
        <v>19</v>
      </c>
      <c r="I2082" s="9">
        <v>0</v>
      </c>
      <c r="J2082" s="30">
        <v>33611.71</v>
      </c>
      <c r="K2082" s="9" t="s">
        <v>16</v>
      </c>
      <c r="L2082" s="9" t="s">
        <v>11</v>
      </c>
      <c r="M2082" s="9" t="s">
        <v>41</v>
      </c>
      <c r="N2082" s="11" t="str">
        <f t="shared" si="164"/>
        <v>R1011</v>
      </c>
    </row>
    <row r="2083" spans="1:14" x14ac:dyDescent="0.3">
      <c r="A2083" s="9" t="s">
        <v>2113</v>
      </c>
      <c r="B2083" s="9">
        <v>1993</v>
      </c>
      <c r="C2083" s="13">
        <f t="shared" si="160"/>
        <v>1993</v>
      </c>
      <c r="D2083" s="9" t="s">
        <v>15</v>
      </c>
      <c r="E2083" s="11" t="str">
        <f t="shared" si="161"/>
        <v>Nov</v>
      </c>
      <c r="F2083" s="9">
        <v>28</v>
      </c>
      <c r="G2083" s="14">
        <f t="shared" si="162"/>
        <v>34301</v>
      </c>
      <c r="H2083" s="11">
        <f t="shared" si="163"/>
        <v>29</v>
      </c>
      <c r="I2083" s="9">
        <v>0</v>
      </c>
      <c r="J2083" s="30">
        <v>33707.550000000003</v>
      </c>
      <c r="K2083" s="9" t="s">
        <v>11</v>
      </c>
      <c r="L2083" s="9" t="s">
        <v>11</v>
      </c>
      <c r="M2083" s="9" t="s">
        <v>41</v>
      </c>
      <c r="N2083" s="11" t="str">
        <f t="shared" si="164"/>
        <v>R1011</v>
      </c>
    </row>
    <row r="2084" spans="1:14" x14ac:dyDescent="0.3">
      <c r="A2084" s="9" t="s">
        <v>2114</v>
      </c>
      <c r="B2084" s="9">
        <v>2004</v>
      </c>
      <c r="C2084" s="13">
        <f t="shared" si="160"/>
        <v>2004</v>
      </c>
      <c r="D2084" s="9" t="s">
        <v>15</v>
      </c>
      <c r="E2084" s="11" t="str">
        <f t="shared" si="161"/>
        <v>Nov</v>
      </c>
      <c r="F2084" s="9">
        <v>1</v>
      </c>
      <c r="G2084" s="14">
        <f t="shared" si="162"/>
        <v>38292</v>
      </c>
      <c r="H2084" s="11">
        <f t="shared" si="163"/>
        <v>18</v>
      </c>
      <c r="I2084" s="9">
        <v>0</v>
      </c>
      <c r="J2084" s="30">
        <v>33732.69</v>
      </c>
      <c r="K2084" s="9" t="s">
        <v>16</v>
      </c>
      <c r="L2084" s="9" t="s">
        <v>16</v>
      </c>
      <c r="M2084" s="9" t="s">
        <v>355</v>
      </c>
      <c r="N2084" s="11" t="str">
        <f t="shared" si="164"/>
        <v>R1017</v>
      </c>
    </row>
    <row r="2085" spans="1:14" x14ac:dyDescent="0.3">
      <c r="A2085" s="9" t="s">
        <v>2115</v>
      </c>
      <c r="B2085" s="9">
        <v>2003</v>
      </c>
      <c r="C2085" s="13">
        <f t="shared" si="160"/>
        <v>2003</v>
      </c>
      <c r="D2085" s="9" t="s">
        <v>20</v>
      </c>
      <c r="E2085" s="11" t="str">
        <f t="shared" si="161"/>
        <v>Sep</v>
      </c>
      <c r="F2085" s="9">
        <v>12</v>
      </c>
      <c r="G2085" s="14">
        <f t="shared" si="162"/>
        <v>37876</v>
      </c>
      <c r="H2085" s="11">
        <f t="shared" si="163"/>
        <v>19</v>
      </c>
      <c r="I2085" s="9">
        <v>0</v>
      </c>
      <c r="J2085" s="30">
        <v>33750.29</v>
      </c>
      <c r="K2085" s="9" t="s">
        <v>16</v>
      </c>
      <c r="L2085" s="9" t="s">
        <v>12</v>
      </c>
      <c r="M2085" s="9" t="s">
        <v>23</v>
      </c>
      <c r="N2085" s="11" t="str">
        <f t="shared" si="164"/>
        <v>R1012</v>
      </c>
    </row>
    <row r="2086" spans="1:14" x14ac:dyDescent="0.3">
      <c r="A2086" s="9" t="s">
        <v>2116</v>
      </c>
      <c r="B2086" s="9">
        <v>1962</v>
      </c>
      <c r="C2086" s="13">
        <f t="shared" si="160"/>
        <v>1962</v>
      </c>
      <c r="D2086" s="9" t="s">
        <v>30</v>
      </c>
      <c r="E2086" s="11" t="str">
        <f t="shared" si="161"/>
        <v>Dec</v>
      </c>
      <c r="F2086" s="9">
        <v>11</v>
      </c>
      <c r="G2086" s="14">
        <f t="shared" si="162"/>
        <v>22991</v>
      </c>
      <c r="H2086" s="11">
        <f t="shared" si="163"/>
        <v>60</v>
      </c>
      <c r="I2086" s="9">
        <v>0</v>
      </c>
      <c r="J2086" s="30">
        <v>33753.32</v>
      </c>
      <c r="K2086" s="9" t="s">
        <v>16</v>
      </c>
      <c r="L2086" s="9" t="s">
        <v>12</v>
      </c>
      <c r="M2086" s="9" t="s">
        <v>41</v>
      </c>
      <c r="N2086" s="11" t="str">
        <f t="shared" si="164"/>
        <v>R1011</v>
      </c>
    </row>
    <row r="2087" spans="1:14" x14ac:dyDescent="0.3">
      <c r="A2087" s="9" t="s">
        <v>2117</v>
      </c>
      <c r="B2087" s="9">
        <v>2000</v>
      </c>
      <c r="C2087" s="13">
        <f t="shared" si="160"/>
        <v>2000</v>
      </c>
      <c r="D2087" s="9" t="s">
        <v>36</v>
      </c>
      <c r="E2087" s="11" t="str">
        <f t="shared" si="161"/>
        <v>Oct</v>
      </c>
      <c r="F2087" s="9">
        <v>26</v>
      </c>
      <c r="G2087" s="14">
        <f t="shared" si="162"/>
        <v>36825</v>
      </c>
      <c r="H2087" s="11">
        <f t="shared" si="163"/>
        <v>22</v>
      </c>
      <c r="I2087" s="9">
        <v>0</v>
      </c>
      <c r="J2087" s="30">
        <v>33829.39</v>
      </c>
      <c r="K2087" s="9" t="s">
        <v>11</v>
      </c>
      <c r="L2087" s="9" t="s">
        <v>12</v>
      </c>
      <c r="M2087" s="9" t="s">
        <v>41</v>
      </c>
      <c r="N2087" s="11" t="str">
        <f t="shared" si="164"/>
        <v>R1011</v>
      </c>
    </row>
    <row r="2088" spans="1:14" x14ac:dyDescent="0.3">
      <c r="A2088" s="9" t="s">
        <v>2118</v>
      </c>
      <c r="B2088" s="9">
        <v>1997</v>
      </c>
      <c r="C2088" s="13">
        <f t="shared" si="160"/>
        <v>1997</v>
      </c>
      <c r="D2088" s="9" t="s">
        <v>34</v>
      </c>
      <c r="E2088" s="11" t="str">
        <f t="shared" si="161"/>
        <v>Aug</v>
      </c>
      <c r="F2088" s="9">
        <v>9</v>
      </c>
      <c r="G2088" s="14">
        <f t="shared" si="162"/>
        <v>35651</v>
      </c>
      <c r="H2088" s="11">
        <f t="shared" si="163"/>
        <v>25</v>
      </c>
      <c r="I2088" s="9">
        <v>0</v>
      </c>
      <c r="J2088" s="30">
        <v>33900.65</v>
      </c>
      <c r="K2088" s="9" t="s">
        <v>11</v>
      </c>
      <c r="L2088" s="9" t="s">
        <v>12</v>
      </c>
      <c r="M2088" s="9" t="s">
        <v>41</v>
      </c>
      <c r="N2088" s="11" t="str">
        <f t="shared" si="164"/>
        <v>R1011</v>
      </c>
    </row>
    <row r="2089" spans="1:14" x14ac:dyDescent="0.3">
      <c r="A2089" s="9" t="s">
        <v>2119</v>
      </c>
      <c r="B2089" s="9">
        <v>2000</v>
      </c>
      <c r="C2089" s="13">
        <f t="shared" si="160"/>
        <v>2000</v>
      </c>
      <c r="D2089" s="9" t="s">
        <v>30</v>
      </c>
      <c r="E2089" s="11" t="str">
        <f t="shared" si="161"/>
        <v>Dec</v>
      </c>
      <c r="F2089" s="9">
        <v>27</v>
      </c>
      <c r="G2089" s="14">
        <f t="shared" si="162"/>
        <v>36887</v>
      </c>
      <c r="H2089" s="11">
        <f t="shared" si="163"/>
        <v>22</v>
      </c>
      <c r="I2089" s="9">
        <v>0</v>
      </c>
      <c r="J2089" s="30">
        <v>33907.550000000003</v>
      </c>
      <c r="K2089" s="9" t="s">
        <v>11</v>
      </c>
      <c r="L2089" s="9" t="s">
        <v>11</v>
      </c>
      <c r="M2089" s="9" t="s">
        <v>23</v>
      </c>
      <c r="N2089" s="11" t="str">
        <f t="shared" si="164"/>
        <v>R1012</v>
      </c>
    </row>
    <row r="2090" spans="1:14" x14ac:dyDescent="0.3">
      <c r="A2090" s="9" t="s">
        <v>2120</v>
      </c>
      <c r="B2090" s="9">
        <v>1994</v>
      </c>
      <c r="C2090" s="13">
        <f t="shared" si="160"/>
        <v>1994</v>
      </c>
      <c r="D2090" s="9" t="s">
        <v>20</v>
      </c>
      <c r="E2090" s="11" t="str">
        <f t="shared" si="161"/>
        <v>Sep</v>
      </c>
      <c r="F2090" s="9">
        <v>25</v>
      </c>
      <c r="G2090" s="14">
        <f t="shared" si="162"/>
        <v>34602</v>
      </c>
      <c r="H2090" s="11">
        <f t="shared" si="163"/>
        <v>28</v>
      </c>
      <c r="I2090" s="9">
        <v>0</v>
      </c>
      <c r="J2090" s="30">
        <v>33975.47</v>
      </c>
      <c r="K2090" s="9" t="s">
        <v>11</v>
      </c>
      <c r="L2090" s="9" t="s">
        <v>11</v>
      </c>
      <c r="M2090" s="9" t="s">
        <v>41</v>
      </c>
      <c r="N2090" s="11" t="str">
        <f t="shared" si="164"/>
        <v>R1011</v>
      </c>
    </row>
    <row r="2091" spans="1:14" x14ac:dyDescent="0.3">
      <c r="A2091" s="9" t="s">
        <v>2121</v>
      </c>
      <c r="B2091" s="9">
        <v>1972</v>
      </c>
      <c r="C2091" s="13">
        <f t="shared" si="160"/>
        <v>1972</v>
      </c>
      <c r="D2091" s="9" t="s">
        <v>10</v>
      </c>
      <c r="E2091" s="11" t="str">
        <f t="shared" si="161"/>
        <v>Jul</v>
      </c>
      <c r="F2091" s="9">
        <v>26</v>
      </c>
      <c r="G2091" s="14">
        <f t="shared" si="162"/>
        <v>26506</v>
      </c>
      <c r="H2091" s="11">
        <f t="shared" si="163"/>
        <v>50</v>
      </c>
      <c r="I2091" s="9">
        <v>0</v>
      </c>
      <c r="J2091" s="30">
        <v>34053.360000000001</v>
      </c>
      <c r="K2091" s="9" t="s">
        <v>11</v>
      </c>
      <c r="L2091" s="9" t="s">
        <v>11</v>
      </c>
      <c r="M2091" s="9" t="s">
        <v>41</v>
      </c>
      <c r="N2091" s="11" t="str">
        <f t="shared" si="164"/>
        <v>R1011</v>
      </c>
    </row>
    <row r="2092" spans="1:14" x14ac:dyDescent="0.3">
      <c r="A2092" s="9" t="s">
        <v>2122</v>
      </c>
      <c r="B2092" s="9">
        <v>2002</v>
      </c>
      <c r="C2092" s="13">
        <f t="shared" si="160"/>
        <v>2002</v>
      </c>
      <c r="D2092" s="9" t="s">
        <v>30</v>
      </c>
      <c r="E2092" s="11" t="str">
        <f t="shared" si="161"/>
        <v>Dec</v>
      </c>
      <c r="F2092" s="9">
        <v>26</v>
      </c>
      <c r="G2092" s="14">
        <f t="shared" si="162"/>
        <v>37616</v>
      </c>
      <c r="H2092" s="11">
        <f t="shared" si="163"/>
        <v>20</v>
      </c>
      <c r="I2092" s="9">
        <v>0</v>
      </c>
      <c r="J2092" s="30">
        <v>34084.68</v>
      </c>
      <c r="K2092" s="9" t="s">
        <v>11</v>
      </c>
      <c r="L2092" s="9" t="s">
        <v>12</v>
      </c>
      <c r="M2092" s="9" t="s">
        <v>41</v>
      </c>
      <c r="N2092" s="11" t="str">
        <f t="shared" si="164"/>
        <v>R1011</v>
      </c>
    </row>
    <row r="2093" spans="1:14" x14ac:dyDescent="0.3">
      <c r="A2093" s="9" t="s">
        <v>2123</v>
      </c>
      <c r="B2093" s="9">
        <v>1999</v>
      </c>
      <c r="C2093" s="13">
        <f t="shared" si="160"/>
        <v>1999</v>
      </c>
      <c r="D2093" s="9" t="s">
        <v>15</v>
      </c>
      <c r="E2093" s="11" t="str">
        <f t="shared" si="161"/>
        <v>Nov</v>
      </c>
      <c r="F2093" s="9">
        <v>6</v>
      </c>
      <c r="G2093" s="14">
        <f t="shared" si="162"/>
        <v>36470</v>
      </c>
      <c r="H2093" s="11">
        <f t="shared" si="163"/>
        <v>23</v>
      </c>
      <c r="I2093" s="9">
        <v>0</v>
      </c>
      <c r="J2093" s="30">
        <v>34166.269999999997</v>
      </c>
      <c r="K2093" s="9" t="s">
        <v>11</v>
      </c>
      <c r="L2093" s="9" t="s">
        <v>12</v>
      </c>
      <c r="M2093" s="9" t="s">
        <v>41</v>
      </c>
      <c r="N2093" s="11" t="str">
        <f t="shared" si="164"/>
        <v>R1011</v>
      </c>
    </row>
    <row r="2094" spans="1:14" x14ac:dyDescent="0.3">
      <c r="A2094" s="9" t="s">
        <v>2124</v>
      </c>
      <c r="B2094" s="9">
        <v>1971</v>
      </c>
      <c r="C2094" s="13">
        <f t="shared" si="160"/>
        <v>1971</v>
      </c>
      <c r="D2094" s="9" t="s">
        <v>34</v>
      </c>
      <c r="E2094" s="11" t="str">
        <f t="shared" si="161"/>
        <v>Aug</v>
      </c>
      <c r="F2094" s="9">
        <v>25</v>
      </c>
      <c r="G2094" s="14">
        <f t="shared" si="162"/>
        <v>26170</v>
      </c>
      <c r="H2094" s="11">
        <f t="shared" si="163"/>
        <v>51</v>
      </c>
      <c r="I2094" s="9">
        <v>0</v>
      </c>
      <c r="J2094" s="30">
        <v>34205.07</v>
      </c>
      <c r="K2094" s="9" t="s">
        <v>11</v>
      </c>
      <c r="L2094" s="9" t="s">
        <v>11</v>
      </c>
      <c r="M2094" s="9" t="s">
        <v>41</v>
      </c>
      <c r="N2094" s="11" t="str">
        <f t="shared" si="164"/>
        <v>R1011</v>
      </c>
    </row>
    <row r="2095" spans="1:14" x14ac:dyDescent="0.3">
      <c r="A2095" s="9" t="s">
        <v>2125</v>
      </c>
      <c r="B2095" s="9">
        <v>1975</v>
      </c>
      <c r="C2095" s="13">
        <f t="shared" si="160"/>
        <v>1975</v>
      </c>
      <c r="D2095" s="9" t="s">
        <v>10</v>
      </c>
      <c r="E2095" s="11" t="str">
        <f t="shared" si="161"/>
        <v>Jul</v>
      </c>
      <c r="F2095" s="9">
        <v>21</v>
      </c>
      <c r="G2095" s="14">
        <f t="shared" si="162"/>
        <v>27596</v>
      </c>
      <c r="H2095" s="11">
        <f t="shared" si="163"/>
        <v>47</v>
      </c>
      <c r="I2095" s="9">
        <v>1</v>
      </c>
      <c r="J2095" s="30">
        <v>34210.33</v>
      </c>
      <c r="K2095" s="9" t="s">
        <v>11</v>
      </c>
      <c r="L2095" s="9" t="s">
        <v>16</v>
      </c>
      <c r="M2095" s="9" t="s">
        <v>23</v>
      </c>
      <c r="N2095" s="11" t="str">
        <f t="shared" si="164"/>
        <v>R1012</v>
      </c>
    </row>
    <row r="2096" spans="1:14" x14ac:dyDescent="0.3">
      <c r="A2096" s="9" t="s">
        <v>2126</v>
      </c>
      <c r="B2096" s="9">
        <v>1962</v>
      </c>
      <c r="C2096" s="13">
        <f t="shared" si="160"/>
        <v>1962</v>
      </c>
      <c r="D2096" s="9" t="s">
        <v>10</v>
      </c>
      <c r="E2096" s="11" t="str">
        <f t="shared" si="161"/>
        <v>Jul</v>
      </c>
      <c r="F2096" s="9">
        <v>5</v>
      </c>
      <c r="G2096" s="14">
        <f t="shared" si="162"/>
        <v>22832</v>
      </c>
      <c r="H2096" s="11">
        <f t="shared" si="163"/>
        <v>60</v>
      </c>
      <c r="I2096" s="9">
        <v>0</v>
      </c>
      <c r="J2096" s="30">
        <v>34218.019999999997</v>
      </c>
      <c r="K2096" s="9" t="s">
        <v>16</v>
      </c>
      <c r="L2096" s="9" t="s">
        <v>16</v>
      </c>
      <c r="M2096" s="9" t="s">
        <v>41</v>
      </c>
      <c r="N2096" s="11" t="str">
        <f t="shared" si="164"/>
        <v>R1011</v>
      </c>
    </row>
    <row r="2097" spans="1:14" x14ac:dyDescent="0.3">
      <c r="A2097" s="9" t="s">
        <v>2127</v>
      </c>
      <c r="B2097" s="9">
        <v>1998</v>
      </c>
      <c r="C2097" s="13">
        <f t="shared" si="160"/>
        <v>1998</v>
      </c>
      <c r="D2097" s="9" t="s">
        <v>18</v>
      </c>
      <c r="E2097" s="11" t="str">
        <f t="shared" si="161"/>
        <v>Jun</v>
      </c>
      <c r="F2097" s="9">
        <v>11</v>
      </c>
      <c r="G2097" s="14">
        <f t="shared" si="162"/>
        <v>35957</v>
      </c>
      <c r="H2097" s="11">
        <f t="shared" si="163"/>
        <v>24</v>
      </c>
      <c r="I2097" s="9">
        <v>0</v>
      </c>
      <c r="J2097" s="30">
        <v>34254.050000000003</v>
      </c>
      <c r="K2097" s="9" t="s">
        <v>16</v>
      </c>
      <c r="L2097" s="9" t="s">
        <v>12</v>
      </c>
      <c r="M2097" s="9" t="s">
        <v>165</v>
      </c>
      <c r="N2097" s="11" t="str">
        <f t="shared" si="164"/>
        <v>R1019</v>
      </c>
    </row>
    <row r="2098" spans="1:14" x14ac:dyDescent="0.3">
      <c r="A2098" s="9" t="s">
        <v>2128</v>
      </c>
      <c r="B2098" s="9">
        <v>1995</v>
      </c>
      <c r="C2098" s="13">
        <f t="shared" si="160"/>
        <v>1995</v>
      </c>
      <c r="D2098" s="9" t="s">
        <v>36</v>
      </c>
      <c r="E2098" s="11" t="str">
        <f t="shared" si="161"/>
        <v>Oct</v>
      </c>
      <c r="F2098" s="9">
        <v>30</v>
      </c>
      <c r="G2098" s="14">
        <f t="shared" si="162"/>
        <v>35002</v>
      </c>
      <c r="H2098" s="11">
        <f t="shared" si="163"/>
        <v>27</v>
      </c>
      <c r="I2098" s="9">
        <v>0</v>
      </c>
      <c r="J2098" s="30">
        <v>34289.43</v>
      </c>
      <c r="K2098" s="9" t="s">
        <v>16</v>
      </c>
      <c r="L2098" s="9" t="s">
        <v>16</v>
      </c>
      <c r="M2098" s="9" t="s">
        <v>41</v>
      </c>
      <c r="N2098" s="11" t="str">
        <f t="shared" si="164"/>
        <v>R1011</v>
      </c>
    </row>
    <row r="2099" spans="1:14" x14ac:dyDescent="0.3">
      <c r="A2099" s="9" t="s">
        <v>2129</v>
      </c>
      <c r="B2099" s="9">
        <v>1986</v>
      </c>
      <c r="C2099" s="13">
        <f t="shared" si="160"/>
        <v>1986</v>
      </c>
      <c r="D2099" s="9" t="s">
        <v>36</v>
      </c>
      <c r="E2099" s="11" t="str">
        <f t="shared" si="161"/>
        <v>Oct</v>
      </c>
      <c r="F2099" s="9">
        <v>11</v>
      </c>
      <c r="G2099" s="14">
        <f t="shared" si="162"/>
        <v>31696</v>
      </c>
      <c r="H2099" s="11">
        <f t="shared" si="163"/>
        <v>36</v>
      </c>
      <c r="I2099" s="9">
        <v>3</v>
      </c>
      <c r="J2099" s="30">
        <v>34293.120000000003</v>
      </c>
      <c r="K2099" s="9" t="s">
        <v>16</v>
      </c>
      <c r="L2099" s="9" t="s">
        <v>11</v>
      </c>
      <c r="M2099" s="9" t="s">
        <v>41</v>
      </c>
      <c r="N2099" s="11" t="str">
        <f t="shared" si="164"/>
        <v>R1011</v>
      </c>
    </row>
    <row r="2100" spans="1:14" x14ac:dyDescent="0.3">
      <c r="A2100" s="9" t="s">
        <v>2130</v>
      </c>
      <c r="B2100" s="9">
        <v>2004</v>
      </c>
      <c r="C2100" s="13">
        <f t="shared" si="160"/>
        <v>2004</v>
      </c>
      <c r="D2100" s="9" t="s">
        <v>15</v>
      </c>
      <c r="E2100" s="11" t="str">
        <f t="shared" si="161"/>
        <v>Nov</v>
      </c>
      <c r="F2100" s="9">
        <v>1</v>
      </c>
      <c r="G2100" s="14">
        <f t="shared" si="162"/>
        <v>38292</v>
      </c>
      <c r="H2100" s="11">
        <f t="shared" si="163"/>
        <v>18</v>
      </c>
      <c r="I2100" s="9">
        <v>2</v>
      </c>
      <c r="J2100" s="30">
        <v>34303.17</v>
      </c>
      <c r="K2100" s="9" t="s">
        <v>16</v>
      </c>
      <c r="L2100" s="9" t="s">
        <v>12</v>
      </c>
      <c r="M2100" s="9" t="s">
        <v>13</v>
      </c>
      <c r="N2100" s="11" t="str">
        <f t="shared" si="164"/>
        <v>R1013</v>
      </c>
    </row>
    <row r="2101" spans="1:14" x14ac:dyDescent="0.3">
      <c r="A2101" s="9" t="s">
        <v>2131</v>
      </c>
      <c r="B2101" s="9">
        <v>1983</v>
      </c>
      <c r="C2101" s="13">
        <f t="shared" si="160"/>
        <v>1983</v>
      </c>
      <c r="D2101" s="9" t="s">
        <v>36</v>
      </c>
      <c r="E2101" s="11" t="str">
        <f t="shared" si="161"/>
        <v>Oct</v>
      </c>
      <c r="F2101" s="9">
        <v>2</v>
      </c>
      <c r="G2101" s="14">
        <f t="shared" si="162"/>
        <v>30591</v>
      </c>
      <c r="H2101" s="11">
        <f t="shared" si="163"/>
        <v>39</v>
      </c>
      <c r="I2101" s="9">
        <v>3</v>
      </c>
      <c r="J2101" s="30">
        <v>34307.22</v>
      </c>
      <c r="K2101" s="9" t="s">
        <v>11</v>
      </c>
      <c r="L2101" s="9" t="s">
        <v>11</v>
      </c>
      <c r="M2101" s="9" t="s">
        <v>23</v>
      </c>
      <c r="N2101" s="11" t="str">
        <f t="shared" si="164"/>
        <v>R1012</v>
      </c>
    </row>
    <row r="2102" spans="1:14" x14ac:dyDescent="0.3">
      <c r="A2102" s="9" t="s">
        <v>2132</v>
      </c>
      <c r="B2102" s="9">
        <v>1984</v>
      </c>
      <c r="C2102" s="13">
        <f t="shared" si="160"/>
        <v>1984</v>
      </c>
      <c r="D2102" s="9" t="s">
        <v>36</v>
      </c>
      <c r="E2102" s="11" t="str">
        <f t="shared" si="161"/>
        <v>Oct</v>
      </c>
      <c r="F2102" s="9">
        <v>1</v>
      </c>
      <c r="G2102" s="14">
        <f t="shared" si="162"/>
        <v>30956</v>
      </c>
      <c r="H2102" s="11">
        <f t="shared" si="163"/>
        <v>38</v>
      </c>
      <c r="I2102" s="9">
        <v>3</v>
      </c>
      <c r="J2102" s="30">
        <v>34402.22</v>
      </c>
      <c r="K2102" s="9" t="s">
        <v>11</v>
      </c>
      <c r="L2102" s="9" t="s">
        <v>12</v>
      </c>
      <c r="M2102" s="9" t="s">
        <v>41</v>
      </c>
      <c r="N2102" s="11" t="str">
        <f t="shared" si="164"/>
        <v>R1011</v>
      </c>
    </row>
    <row r="2103" spans="1:14" x14ac:dyDescent="0.3">
      <c r="A2103" s="9" t="s">
        <v>2133</v>
      </c>
      <c r="B2103" s="9">
        <v>2003</v>
      </c>
      <c r="C2103" s="13">
        <f t="shared" si="160"/>
        <v>2003</v>
      </c>
      <c r="D2103" s="9" t="s">
        <v>36</v>
      </c>
      <c r="E2103" s="11" t="str">
        <f t="shared" si="161"/>
        <v>Oct</v>
      </c>
      <c r="F2103" s="9">
        <v>5</v>
      </c>
      <c r="G2103" s="14">
        <f t="shared" si="162"/>
        <v>37899</v>
      </c>
      <c r="H2103" s="11">
        <f t="shared" si="163"/>
        <v>19</v>
      </c>
      <c r="I2103" s="9">
        <v>0</v>
      </c>
      <c r="J2103" s="30">
        <v>34439.86</v>
      </c>
      <c r="K2103" s="9" t="s">
        <v>11</v>
      </c>
      <c r="L2103" s="9" t="s">
        <v>16</v>
      </c>
      <c r="M2103" s="9" t="s">
        <v>13</v>
      </c>
      <c r="N2103" s="11" t="str">
        <f t="shared" si="164"/>
        <v>R1013</v>
      </c>
    </row>
    <row r="2104" spans="1:14" x14ac:dyDescent="0.3">
      <c r="A2104" s="9" t="s">
        <v>2134</v>
      </c>
      <c r="B2104" s="9">
        <v>1990</v>
      </c>
      <c r="C2104" s="13">
        <f t="shared" si="160"/>
        <v>1990</v>
      </c>
      <c r="D2104" s="9" t="s">
        <v>20</v>
      </c>
      <c r="E2104" s="11" t="str">
        <f t="shared" si="161"/>
        <v>Sep</v>
      </c>
      <c r="F2104" s="9">
        <v>24</v>
      </c>
      <c r="G2104" s="14">
        <f t="shared" si="162"/>
        <v>33140</v>
      </c>
      <c r="H2104" s="11">
        <f t="shared" si="163"/>
        <v>32</v>
      </c>
      <c r="I2104" s="9">
        <v>3</v>
      </c>
      <c r="J2104" s="30">
        <v>34456.269999999997</v>
      </c>
      <c r="K2104" s="9" t="s">
        <v>16</v>
      </c>
      <c r="L2104" s="9" t="s">
        <v>11</v>
      </c>
      <c r="M2104" s="9" t="s">
        <v>41</v>
      </c>
      <c r="N2104" s="11" t="str">
        <f t="shared" si="164"/>
        <v>R1011</v>
      </c>
    </row>
    <row r="2105" spans="1:14" x14ac:dyDescent="0.3">
      <c r="A2105" s="9" t="s">
        <v>2135</v>
      </c>
      <c r="B2105" s="9">
        <v>1998</v>
      </c>
      <c r="C2105" s="13">
        <f t="shared" si="160"/>
        <v>1998</v>
      </c>
      <c r="D2105" s="9" t="s">
        <v>18</v>
      </c>
      <c r="E2105" s="11" t="str">
        <f t="shared" si="161"/>
        <v>Jun</v>
      </c>
      <c r="F2105" s="9">
        <v>24</v>
      </c>
      <c r="G2105" s="14">
        <f t="shared" si="162"/>
        <v>35970</v>
      </c>
      <c r="H2105" s="11">
        <f t="shared" si="163"/>
        <v>24</v>
      </c>
      <c r="I2105" s="9">
        <v>0</v>
      </c>
      <c r="J2105" s="30">
        <v>34472.839999999997</v>
      </c>
      <c r="K2105" s="9" t="s">
        <v>16</v>
      </c>
      <c r="L2105" s="9" t="s">
        <v>12</v>
      </c>
      <c r="M2105" s="9" t="s">
        <v>41</v>
      </c>
      <c r="N2105" s="11" t="str">
        <f t="shared" si="164"/>
        <v>R1011</v>
      </c>
    </row>
    <row r="2106" spans="1:14" x14ac:dyDescent="0.3">
      <c r="A2106" s="9" t="s">
        <v>2136</v>
      </c>
      <c r="B2106" s="9">
        <v>1976</v>
      </c>
      <c r="C2106" s="13">
        <f t="shared" si="160"/>
        <v>1976</v>
      </c>
      <c r="D2106" s="9" t="s">
        <v>15</v>
      </c>
      <c r="E2106" s="11" t="str">
        <f t="shared" si="161"/>
        <v>Nov</v>
      </c>
      <c r="F2106" s="9">
        <v>25</v>
      </c>
      <c r="G2106" s="14">
        <f t="shared" si="162"/>
        <v>28089</v>
      </c>
      <c r="H2106" s="11">
        <f t="shared" si="163"/>
        <v>46</v>
      </c>
      <c r="I2106" s="9">
        <v>2</v>
      </c>
      <c r="J2106" s="30">
        <v>34543.39</v>
      </c>
      <c r="K2106" s="9" t="s">
        <v>11</v>
      </c>
      <c r="L2106" s="9" t="s">
        <v>12</v>
      </c>
      <c r="M2106" s="9" t="s">
        <v>41</v>
      </c>
      <c r="N2106" s="11" t="str">
        <f t="shared" si="164"/>
        <v>R1011</v>
      </c>
    </row>
    <row r="2107" spans="1:14" x14ac:dyDescent="0.3">
      <c r="A2107" s="9" t="s">
        <v>2137</v>
      </c>
      <c r="B2107" s="9">
        <v>2004</v>
      </c>
      <c r="C2107" s="13">
        <f t="shared" si="160"/>
        <v>2004</v>
      </c>
      <c r="D2107" s="9" t="s">
        <v>36</v>
      </c>
      <c r="E2107" s="11" t="str">
        <f t="shared" si="161"/>
        <v>Oct</v>
      </c>
      <c r="F2107" s="9">
        <v>9</v>
      </c>
      <c r="G2107" s="14">
        <f t="shared" si="162"/>
        <v>38269</v>
      </c>
      <c r="H2107" s="11">
        <f t="shared" si="163"/>
        <v>18</v>
      </c>
      <c r="I2107" s="9">
        <v>0</v>
      </c>
      <c r="J2107" s="30">
        <v>34617.839999999997</v>
      </c>
      <c r="K2107" s="9" t="s">
        <v>16</v>
      </c>
      <c r="L2107" s="9" t="s">
        <v>12</v>
      </c>
      <c r="M2107" s="9" t="s">
        <v>167</v>
      </c>
      <c r="N2107" s="11" t="str">
        <f t="shared" si="164"/>
        <v>R1016</v>
      </c>
    </row>
    <row r="2108" spans="1:14" x14ac:dyDescent="0.3">
      <c r="A2108" s="9" t="s">
        <v>2138</v>
      </c>
      <c r="B2108" s="9">
        <v>1994</v>
      </c>
      <c r="C2108" s="13">
        <f t="shared" si="160"/>
        <v>1994</v>
      </c>
      <c r="D2108" s="9" t="s">
        <v>10</v>
      </c>
      <c r="E2108" s="11" t="str">
        <f t="shared" si="161"/>
        <v>Jul</v>
      </c>
      <c r="F2108" s="9">
        <v>7</v>
      </c>
      <c r="G2108" s="14">
        <f t="shared" si="162"/>
        <v>34522</v>
      </c>
      <c r="H2108" s="11">
        <f t="shared" si="163"/>
        <v>28</v>
      </c>
      <c r="I2108" s="9">
        <v>0</v>
      </c>
      <c r="J2108" s="30">
        <v>34672.15</v>
      </c>
      <c r="K2108" s="9" t="s">
        <v>16</v>
      </c>
      <c r="L2108" s="9" t="s">
        <v>12</v>
      </c>
      <c r="M2108" s="9" t="s">
        <v>13</v>
      </c>
      <c r="N2108" s="11" t="str">
        <f t="shared" si="164"/>
        <v>R1013</v>
      </c>
    </row>
    <row r="2109" spans="1:14" x14ac:dyDescent="0.3">
      <c r="A2109" s="9" t="s">
        <v>2139</v>
      </c>
      <c r="B2109" s="9">
        <v>2003</v>
      </c>
      <c r="C2109" s="13">
        <f t="shared" si="160"/>
        <v>2003</v>
      </c>
      <c r="D2109" s="9" t="s">
        <v>10</v>
      </c>
      <c r="E2109" s="11" t="str">
        <f t="shared" si="161"/>
        <v>Jul</v>
      </c>
      <c r="F2109" s="9">
        <v>3</v>
      </c>
      <c r="G2109" s="14">
        <f t="shared" si="162"/>
        <v>37805</v>
      </c>
      <c r="H2109" s="11">
        <f t="shared" si="163"/>
        <v>19</v>
      </c>
      <c r="I2109" s="9">
        <v>0</v>
      </c>
      <c r="J2109" s="30">
        <v>34779.620000000003</v>
      </c>
      <c r="K2109" s="9" t="s">
        <v>16</v>
      </c>
      <c r="L2109" s="9" t="s">
        <v>11</v>
      </c>
      <c r="M2109" s="9" t="s">
        <v>41</v>
      </c>
      <c r="N2109" s="11" t="str">
        <f t="shared" si="164"/>
        <v>R1011</v>
      </c>
    </row>
    <row r="2110" spans="1:14" x14ac:dyDescent="0.3">
      <c r="A2110" s="9" t="s">
        <v>2140</v>
      </c>
      <c r="B2110" s="9">
        <v>1995</v>
      </c>
      <c r="C2110" s="13">
        <f t="shared" si="160"/>
        <v>1995</v>
      </c>
      <c r="D2110" s="9" t="s">
        <v>30</v>
      </c>
      <c r="E2110" s="11" t="str">
        <f t="shared" si="161"/>
        <v>Dec</v>
      </c>
      <c r="F2110" s="9">
        <v>27</v>
      </c>
      <c r="G2110" s="14">
        <f t="shared" si="162"/>
        <v>35060</v>
      </c>
      <c r="H2110" s="11">
        <f t="shared" si="163"/>
        <v>27</v>
      </c>
      <c r="I2110" s="9">
        <v>1</v>
      </c>
      <c r="J2110" s="30">
        <v>34806.47</v>
      </c>
      <c r="K2110" s="9" t="s">
        <v>16</v>
      </c>
      <c r="L2110" s="9" t="s">
        <v>11</v>
      </c>
      <c r="M2110" s="9" t="s">
        <v>13</v>
      </c>
      <c r="N2110" s="11" t="str">
        <f t="shared" si="164"/>
        <v>R1013</v>
      </c>
    </row>
    <row r="2111" spans="1:14" x14ac:dyDescent="0.3">
      <c r="A2111" s="9" t="s">
        <v>2141</v>
      </c>
      <c r="B2111" s="9">
        <v>2003</v>
      </c>
      <c r="C2111" s="13">
        <f t="shared" si="160"/>
        <v>2003</v>
      </c>
      <c r="D2111" s="9" t="s">
        <v>20</v>
      </c>
      <c r="E2111" s="11" t="str">
        <f t="shared" si="161"/>
        <v>Sep</v>
      </c>
      <c r="F2111" s="9">
        <v>17</v>
      </c>
      <c r="G2111" s="14">
        <f t="shared" si="162"/>
        <v>37881</v>
      </c>
      <c r="H2111" s="11">
        <f t="shared" si="163"/>
        <v>19</v>
      </c>
      <c r="I2111" s="9">
        <v>0</v>
      </c>
      <c r="J2111" s="30">
        <v>34828.65</v>
      </c>
      <c r="K2111" s="9" t="s">
        <v>16</v>
      </c>
      <c r="L2111" s="9" t="s">
        <v>12</v>
      </c>
      <c r="M2111" s="9" t="s">
        <v>41</v>
      </c>
      <c r="N2111" s="11" t="str">
        <f t="shared" si="164"/>
        <v>R1011</v>
      </c>
    </row>
    <row r="2112" spans="1:14" x14ac:dyDescent="0.3">
      <c r="A2112" s="9" t="s">
        <v>2142</v>
      </c>
      <c r="B2112" s="9">
        <v>1995</v>
      </c>
      <c r="C2112" s="13">
        <f t="shared" si="160"/>
        <v>1995</v>
      </c>
      <c r="D2112" s="9" t="s">
        <v>36</v>
      </c>
      <c r="E2112" s="11" t="str">
        <f t="shared" si="161"/>
        <v>Oct</v>
      </c>
      <c r="F2112" s="9">
        <v>17</v>
      </c>
      <c r="G2112" s="14">
        <f t="shared" si="162"/>
        <v>34989</v>
      </c>
      <c r="H2112" s="11">
        <f t="shared" si="163"/>
        <v>27</v>
      </c>
      <c r="I2112" s="9">
        <v>0</v>
      </c>
      <c r="J2112" s="30">
        <v>34838.870000000003</v>
      </c>
      <c r="K2112" s="9" t="s">
        <v>11</v>
      </c>
      <c r="L2112" s="9" t="s">
        <v>12</v>
      </c>
      <c r="M2112" s="9" t="s">
        <v>41</v>
      </c>
      <c r="N2112" s="11" t="str">
        <f t="shared" si="164"/>
        <v>R1011</v>
      </c>
    </row>
    <row r="2113" spans="1:14" x14ac:dyDescent="0.3">
      <c r="A2113" s="9" t="s">
        <v>2143</v>
      </c>
      <c r="B2113" s="9">
        <v>1983</v>
      </c>
      <c r="C2113" s="13">
        <f t="shared" si="160"/>
        <v>1983</v>
      </c>
      <c r="D2113" s="9" t="s">
        <v>10</v>
      </c>
      <c r="E2113" s="11" t="str">
        <f t="shared" si="161"/>
        <v>Jul</v>
      </c>
      <c r="F2113" s="9">
        <v>29</v>
      </c>
      <c r="G2113" s="14">
        <f t="shared" si="162"/>
        <v>30526</v>
      </c>
      <c r="H2113" s="11">
        <f t="shared" si="163"/>
        <v>39</v>
      </c>
      <c r="I2113" s="9">
        <v>3</v>
      </c>
      <c r="J2113" s="30">
        <v>34940.61</v>
      </c>
      <c r="K2113" s="9" t="s">
        <v>11</v>
      </c>
      <c r="L2113" s="9" t="s">
        <v>12</v>
      </c>
      <c r="M2113" s="9" t="s">
        <v>41</v>
      </c>
      <c r="N2113" s="11" t="str">
        <f t="shared" si="164"/>
        <v>R1011</v>
      </c>
    </row>
    <row r="2114" spans="1:14" x14ac:dyDescent="0.3">
      <c r="A2114" s="9" t="s">
        <v>2144</v>
      </c>
      <c r="B2114" s="9">
        <v>1967</v>
      </c>
      <c r="C2114" s="13">
        <f t="shared" si="160"/>
        <v>1967</v>
      </c>
      <c r="D2114" s="9" t="s">
        <v>36</v>
      </c>
      <c r="E2114" s="11" t="str">
        <f t="shared" si="161"/>
        <v>Oct</v>
      </c>
      <c r="F2114" s="9">
        <v>7</v>
      </c>
      <c r="G2114" s="14">
        <f t="shared" si="162"/>
        <v>24752</v>
      </c>
      <c r="H2114" s="11">
        <f t="shared" si="163"/>
        <v>55</v>
      </c>
      <c r="I2114" s="9">
        <v>0</v>
      </c>
      <c r="J2114" s="30">
        <v>34975.68</v>
      </c>
      <c r="K2114" s="9" t="s">
        <v>11</v>
      </c>
      <c r="L2114" s="9" t="s">
        <v>11</v>
      </c>
      <c r="M2114" s="9" t="s">
        <v>41</v>
      </c>
      <c r="N2114" s="11" t="str">
        <f t="shared" si="164"/>
        <v>R1011</v>
      </c>
    </row>
    <row r="2115" spans="1:14" x14ac:dyDescent="0.3">
      <c r="A2115" s="9" t="s">
        <v>2145</v>
      </c>
      <c r="B2115" s="9">
        <v>1998</v>
      </c>
      <c r="C2115" s="13">
        <f t="shared" ref="C2115:C2178" si="165">ROUND(IF(ISBLANK(B2115),AVERAGE($B$2:$B$2344),B2115),0)</f>
        <v>1998</v>
      </c>
      <c r="D2115" s="9" t="s">
        <v>34</v>
      </c>
      <c r="E2115" s="11" t="str">
        <f t="shared" ref="E2115:E2178" si="166">IF(ISBLANK(D2115),"Sep",D2115)</f>
        <v>Aug</v>
      </c>
      <c r="F2115" s="9">
        <v>22</v>
      </c>
      <c r="G2115" s="14">
        <f t="shared" ref="G2115:G2178" si="167">DATEVALUE(F2115&amp;"-"&amp;E2115&amp;"-"&amp;C2115)</f>
        <v>36029</v>
      </c>
      <c r="H2115" s="11">
        <f t="shared" ref="H2115:H2178" si="168">DATEDIF(G2115,"08-06-2023","y")</f>
        <v>24</v>
      </c>
      <c r="I2115" s="9">
        <v>0</v>
      </c>
      <c r="J2115" s="30">
        <v>34976.42</v>
      </c>
      <c r="K2115" s="9" t="s">
        <v>11</v>
      </c>
      <c r="L2115" s="9" t="s">
        <v>16</v>
      </c>
      <c r="M2115" s="9" t="s">
        <v>41</v>
      </c>
      <c r="N2115" s="11" t="str">
        <f t="shared" ref="N2115:N2178" si="169">IF(ISBLANK(M2115),"Unknown",M2115)</f>
        <v>R1011</v>
      </c>
    </row>
    <row r="2116" spans="1:14" x14ac:dyDescent="0.3">
      <c r="A2116" s="9" t="s">
        <v>2146</v>
      </c>
      <c r="B2116" s="9">
        <v>1997</v>
      </c>
      <c r="C2116" s="13">
        <f t="shared" si="165"/>
        <v>1997</v>
      </c>
      <c r="D2116" s="9" t="s">
        <v>34</v>
      </c>
      <c r="E2116" s="11" t="str">
        <f t="shared" si="166"/>
        <v>Aug</v>
      </c>
      <c r="F2116" s="9">
        <v>22</v>
      </c>
      <c r="G2116" s="14">
        <f t="shared" si="167"/>
        <v>35664</v>
      </c>
      <c r="H2116" s="11">
        <f t="shared" si="168"/>
        <v>25</v>
      </c>
      <c r="I2116" s="9">
        <v>0</v>
      </c>
      <c r="J2116" s="30">
        <v>34979.86</v>
      </c>
      <c r="K2116" s="9" t="s">
        <v>11</v>
      </c>
      <c r="L2116" s="9" t="s">
        <v>11</v>
      </c>
      <c r="M2116" s="9" t="s">
        <v>41</v>
      </c>
      <c r="N2116" s="11" t="str">
        <f t="shared" si="169"/>
        <v>R1011</v>
      </c>
    </row>
    <row r="2117" spans="1:14" x14ac:dyDescent="0.3">
      <c r="A2117" s="9" t="s">
        <v>2147</v>
      </c>
      <c r="B2117" s="9">
        <v>1982</v>
      </c>
      <c r="C2117" s="13">
        <f t="shared" si="165"/>
        <v>1982</v>
      </c>
      <c r="D2117" s="9" t="s">
        <v>10</v>
      </c>
      <c r="E2117" s="11" t="str">
        <f t="shared" si="166"/>
        <v>Jul</v>
      </c>
      <c r="F2117" s="9">
        <v>5</v>
      </c>
      <c r="G2117" s="14">
        <f t="shared" si="167"/>
        <v>30137</v>
      </c>
      <c r="H2117" s="11">
        <f t="shared" si="168"/>
        <v>40</v>
      </c>
      <c r="I2117" s="9">
        <v>3</v>
      </c>
      <c r="J2117" s="30">
        <v>35000.730000000003</v>
      </c>
      <c r="K2117" s="9" t="s">
        <v>11</v>
      </c>
      <c r="L2117" s="9" t="s">
        <v>12</v>
      </c>
      <c r="M2117" s="9" t="s">
        <v>41</v>
      </c>
      <c r="N2117" s="11" t="str">
        <f t="shared" si="169"/>
        <v>R1011</v>
      </c>
    </row>
    <row r="2118" spans="1:14" x14ac:dyDescent="0.3">
      <c r="A2118" s="9" t="s">
        <v>2148</v>
      </c>
      <c r="B2118" s="9">
        <v>1975</v>
      </c>
      <c r="C2118" s="13">
        <f t="shared" si="165"/>
        <v>1975</v>
      </c>
      <c r="D2118" s="9" t="s">
        <v>34</v>
      </c>
      <c r="E2118" s="11" t="str">
        <f t="shared" si="166"/>
        <v>Aug</v>
      </c>
      <c r="F2118" s="9">
        <v>29</v>
      </c>
      <c r="G2118" s="14">
        <f t="shared" si="167"/>
        <v>27635</v>
      </c>
      <c r="H2118" s="11">
        <f t="shared" si="168"/>
        <v>47</v>
      </c>
      <c r="I2118" s="9">
        <v>1</v>
      </c>
      <c r="J2118" s="30">
        <v>35050.620000000003</v>
      </c>
      <c r="K2118" s="9" t="s">
        <v>11</v>
      </c>
      <c r="L2118" s="9" t="s">
        <v>16</v>
      </c>
      <c r="M2118" s="9" t="s">
        <v>41</v>
      </c>
      <c r="N2118" s="11" t="str">
        <f t="shared" si="169"/>
        <v>R1011</v>
      </c>
    </row>
    <row r="2119" spans="1:14" x14ac:dyDescent="0.3">
      <c r="A2119" s="9" t="s">
        <v>2149</v>
      </c>
      <c r="B2119" s="9">
        <v>1977</v>
      </c>
      <c r="C2119" s="13">
        <f t="shared" si="165"/>
        <v>1977</v>
      </c>
      <c r="D2119" s="9" t="s">
        <v>18</v>
      </c>
      <c r="E2119" s="11" t="str">
        <f t="shared" si="166"/>
        <v>Jun</v>
      </c>
      <c r="F2119" s="9">
        <v>29</v>
      </c>
      <c r="G2119" s="14">
        <f t="shared" si="167"/>
        <v>28305</v>
      </c>
      <c r="H2119" s="11">
        <f t="shared" si="168"/>
        <v>45</v>
      </c>
      <c r="I2119" s="9">
        <v>0</v>
      </c>
      <c r="J2119" s="30">
        <v>35069.370000000003</v>
      </c>
      <c r="K2119" s="9" t="s">
        <v>16</v>
      </c>
      <c r="L2119" s="9" t="s">
        <v>16</v>
      </c>
      <c r="M2119" s="9" t="s">
        <v>355</v>
      </c>
      <c r="N2119" s="11" t="str">
        <f t="shared" si="169"/>
        <v>R1017</v>
      </c>
    </row>
    <row r="2120" spans="1:14" x14ac:dyDescent="0.3">
      <c r="A2120" s="9" t="s">
        <v>2150</v>
      </c>
      <c r="B2120" s="9">
        <v>1998</v>
      </c>
      <c r="C2120" s="13">
        <f t="shared" si="165"/>
        <v>1998</v>
      </c>
      <c r="D2120" s="9" t="s">
        <v>30</v>
      </c>
      <c r="E2120" s="11" t="str">
        <f t="shared" si="166"/>
        <v>Dec</v>
      </c>
      <c r="F2120" s="9">
        <v>22</v>
      </c>
      <c r="G2120" s="14">
        <f t="shared" si="167"/>
        <v>36151</v>
      </c>
      <c r="H2120" s="11">
        <f t="shared" si="168"/>
        <v>24</v>
      </c>
      <c r="I2120" s="9">
        <v>0</v>
      </c>
      <c r="J2120" s="30">
        <v>35147.53</v>
      </c>
      <c r="K2120" s="9" t="s">
        <v>16</v>
      </c>
      <c r="L2120" s="9" t="s">
        <v>16</v>
      </c>
      <c r="M2120" s="9" t="s">
        <v>167</v>
      </c>
      <c r="N2120" s="11" t="str">
        <f t="shared" si="169"/>
        <v>R1016</v>
      </c>
    </row>
    <row r="2121" spans="1:14" x14ac:dyDescent="0.3">
      <c r="A2121" s="9" t="s">
        <v>2151</v>
      </c>
      <c r="B2121" s="9">
        <v>1967</v>
      </c>
      <c r="C2121" s="13">
        <f t="shared" si="165"/>
        <v>1967</v>
      </c>
      <c r="D2121" s="9" t="s">
        <v>30</v>
      </c>
      <c r="E2121" s="11" t="str">
        <f t="shared" si="166"/>
        <v>Dec</v>
      </c>
      <c r="F2121" s="9">
        <v>30</v>
      </c>
      <c r="G2121" s="14">
        <f t="shared" si="167"/>
        <v>24836</v>
      </c>
      <c r="H2121" s="11">
        <f t="shared" si="168"/>
        <v>55</v>
      </c>
      <c r="I2121" s="9">
        <v>1</v>
      </c>
      <c r="J2121" s="30">
        <v>35160.129999999997</v>
      </c>
      <c r="K2121" s="9" t="s">
        <v>11</v>
      </c>
      <c r="L2121" s="9" t="s">
        <v>11</v>
      </c>
      <c r="M2121" s="9" t="s">
        <v>41</v>
      </c>
      <c r="N2121" s="11" t="str">
        <f t="shared" si="169"/>
        <v>R1011</v>
      </c>
    </row>
    <row r="2122" spans="1:14" x14ac:dyDescent="0.3">
      <c r="A2122" s="9" t="s">
        <v>2152</v>
      </c>
      <c r="B2122" s="9">
        <v>1997</v>
      </c>
      <c r="C2122" s="13">
        <f t="shared" si="165"/>
        <v>1997</v>
      </c>
      <c r="D2122" s="9" t="s">
        <v>10</v>
      </c>
      <c r="E2122" s="11" t="str">
        <f t="shared" si="166"/>
        <v>Jul</v>
      </c>
      <c r="F2122" s="9">
        <v>9</v>
      </c>
      <c r="G2122" s="14">
        <f t="shared" si="167"/>
        <v>35620</v>
      </c>
      <c r="H2122" s="11">
        <f t="shared" si="168"/>
        <v>25</v>
      </c>
      <c r="I2122" s="9">
        <v>0</v>
      </c>
      <c r="J2122" s="30">
        <v>35302.089999999997</v>
      </c>
      <c r="K2122" s="9" t="s">
        <v>16</v>
      </c>
      <c r="L2122" s="9" t="s">
        <v>11</v>
      </c>
      <c r="M2122" s="9" t="s">
        <v>41</v>
      </c>
      <c r="N2122" s="11" t="str">
        <f t="shared" si="169"/>
        <v>R1011</v>
      </c>
    </row>
    <row r="2123" spans="1:14" x14ac:dyDescent="0.3">
      <c r="A2123" s="9" t="s">
        <v>2153</v>
      </c>
      <c r="B2123" s="9">
        <v>1988</v>
      </c>
      <c r="C2123" s="13">
        <f t="shared" si="165"/>
        <v>1988</v>
      </c>
      <c r="D2123" s="9" t="s">
        <v>20</v>
      </c>
      <c r="E2123" s="11" t="str">
        <f t="shared" si="166"/>
        <v>Sep</v>
      </c>
      <c r="F2123" s="9">
        <v>19</v>
      </c>
      <c r="G2123" s="14">
        <f t="shared" si="167"/>
        <v>32405</v>
      </c>
      <c r="H2123" s="11">
        <f t="shared" si="168"/>
        <v>34</v>
      </c>
      <c r="I2123" s="9">
        <v>3</v>
      </c>
      <c r="J2123" s="30">
        <v>35315.96</v>
      </c>
      <c r="K2123" s="9" t="s">
        <v>11</v>
      </c>
      <c r="L2123" s="9" t="s">
        <v>16</v>
      </c>
      <c r="M2123" s="9" t="s">
        <v>41</v>
      </c>
      <c r="N2123" s="11" t="str">
        <f t="shared" si="169"/>
        <v>R1011</v>
      </c>
    </row>
    <row r="2124" spans="1:14" x14ac:dyDescent="0.3">
      <c r="A2124" s="9" t="s">
        <v>2154</v>
      </c>
      <c r="B2124" s="9">
        <v>1971</v>
      </c>
      <c r="C2124" s="13">
        <f t="shared" si="165"/>
        <v>1971</v>
      </c>
      <c r="D2124" s="9" t="s">
        <v>20</v>
      </c>
      <c r="E2124" s="11" t="str">
        <f t="shared" si="166"/>
        <v>Sep</v>
      </c>
      <c r="F2124" s="9">
        <v>22</v>
      </c>
      <c r="G2124" s="14">
        <f t="shared" si="167"/>
        <v>26198</v>
      </c>
      <c r="H2124" s="11">
        <f t="shared" si="168"/>
        <v>51</v>
      </c>
      <c r="I2124" s="9">
        <v>0</v>
      </c>
      <c r="J2124" s="30">
        <v>35345.730000000003</v>
      </c>
      <c r="K2124" s="9" t="s">
        <v>11</v>
      </c>
      <c r="L2124" s="9" t="s">
        <v>12</v>
      </c>
      <c r="M2124" s="9" t="s">
        <v>41</v>
      </c>
      <c r="N2124" s="11" t="str">
        <f t="shared" si="169"/>
        <v>R1011</v>
      </c>
    </row>
    <row r="2125" spans="1:14" x14ac:dyDescent="0.3">
      <c r="A2125" s="9" t="s">
        <v>2155</v>
      </c>
      <c r="B2125" s="9">
        <v>1988</v>
      </c>
      <c r="C2125" s="13">
        <f t="shared" si="165"/>
        <v>1988</v>
      </c>
      <c r="D2125" s="9" t="s">
        <v>15</v>
      </c>
      <c r="E2125" s="11" t="str">
        <f t="shared" si="166"/>
        <v>Nov</v>
      </c>
      <c r="F2125" s="9">
        <v>20</v>
      </c>
      <c r="G2125" s="14">
        <f t="shared" si="167"/>
        <v>32467</v>
      </c>
      <c r="H2125" s="11">
        <f t="shared" si="168"/>
        <v>34</v>
      </c>
      <c r="I2125" s="9">
        <v>0</v>
      </c>
      <c r="J2125" s="30">
        <v>35491.64</v>
      </c>
      <c r="K2125" s="9" t="s">
        <v>16</v>
      </c>
      <c r="L2125" s="9" t="s">
        <v>11</v>
      </c>
      <c r="M2125" s="9" t="s">
        <v>41</v>
      </c>
      <c r="N2125" s="11" t="str">
        <f t="shared" si="169"/>
        <v>R1011</v>
      </c>
    </row>
    <row r="2126" spans="1:14" x14ac:dyDescent="0.3">
      <c r="A2126" s="9" t="s">
        <v>2156</v>
      </c>
      <c r="B2126" s="9">
        <v>1973</v>
      </c>
      <c r="C2126" s="13">
        <f t="shared" si="165"/>
        <v>1973</v>
      </c>
      <c r="D2126" s="9" t="s">
        <v>30</v>
      </c>
      <c r="E2126" s="11" t="str">
        <f t="shared" si="166"/>
        <v>Dec</v>
      </c>
      <c r="F2126" s="9">
        <v>16</v>
      </c>
      <c r="G2126" s="14">
        <f t="shared" si="167"/>
        <v>27014</v>
      </c>
      <c r="H2126" s="11">
        <f t="shared" si="168"/>
        <v>49</v>
      </c>
      <c r="I2126" s="9">
        <v>0</v>
      </c>
      <c r="J2126" s="30">
        <v>35517.19</v>
      </c>
      <c r="K2126" s="9" t="s">
        <v>11</v>
      </c>
      <c r="L2126" s="9" t="s">
        <v>11</v>
      </c>
      <c r="M2126" s="9" t="s">
        <v>41</v>
      </c>
      <c r="N2126" s="11" t="str">
        <f t="shared" si="169"/>
        <v>R1011</v>
      </c>
    </row>
    <row r="2127" spans="1:14" x14ac:dyDescent="0.3">
      <c r="A2127" s="9" t="s">
        <v>2157</v>
      </c>
      <c r="B2127" s="9">
        <v>1992</v>
      </c>
      <c r="C2127" s="13">
        <f t="shared" si="165"/>
        <v>1992</v>
      </c>
      <c r="D2127" s="9" t="s">
        <v>20</v>
      </c>
      <c r="E2127" s="11" t="str">
        <f t="shared" si="166"/>
        <v>Sep</v>
      </c>
      <c r="F2127" s="9">
        <v>13</v>
      </c>
      <c r="G2127" s="14">
        <f t="shared" si="167"/>
        <v>33860</v>
      </c>
      <c r="H2127" s="11">
        <f t="shared" si="168"/>
        <v>30</v>
      </c>
      <c r="I2127" s="9">
        <v>0</v>
      </c>
      <c r="J2127" s="30">
        <v>35547.47</v>
      </c>
      <c r="K2127" s="9" t="s">
        <v>11</v>
      </c>
      <c r="L2127" s="9" t="s">
        <v>12</v>
      </c>
      <c r="M2127" s="9" t="s">
        <v>41</v>
      </c>
      <c r="N2127" s="11" t="str">
        <f t="shared" si="169"/>
        <v>R1011</v>
      </c>
    </row>
    <row r="2128" spans="1:14" x14ac:dyDescent="0.3">
      <c r="A2128" s="9" t="s">
        <v>2158</v>
      </c>
      <c r="B2128" s="9">
        <v>1973</v>
      </c>
      <c r="C2128" s="13">
        <f t="shared" si="165"/>
        <v>1973</v>
      </c>
      <c r="D2128" s="9" t="s">
        <v>36</v>
      </c>
      <c r="E2128" s="11" t="str">
        <f t="shared" si="166"/>
        <v>Oct</v>
      </c>
      <c r="F2128" s="9">
        <v>27</v>
      </c>
      <c r="G2128" s="14">
        <f t="shared" si="167"/>
        <v>26964</v>
      </c>
      <c r="H2128" s="11">
        <f t="shared" si="168"/>
        <v>49</v>
      </c>
      <c r="I2128" s="9">
        <v>0</v>
      </c>
      <c r="J2128" s="30">
        <v>35547.72</v>
      </c>
      <c r="K2128" s="9" t="s">
        <v>16</v>
      </c>
      <c r="L2128" s="9" t="s">
        <v>16</v>
      </c>
      <c r="M2128" s="9" t="s">
        <v>41</v>
      </c>
      <c r="N2128" s="11" t="str">
        <f t="shared" si="169"/>
        <v>R1011</v>
      </c>
    </row>
    <row r="2129" spans="1:14" x14ac:dyDescent="0.3">
      <c r="A2129" s="9" t="s">
        <v>2159</v>
      </c>
      <c r="B2129" s="9">
        <v>1964</v>
      </c>
      <c r="C2129" s="13">
        <f t="shared" si="165"/>
        <v>1964</v>
      </c>
      <c r="D2129" s="9" t="s">
        <v>34</v>
      </c>
      <c r="E2129" s="11" t="str">
        <f t="shared" si="166"/>
        <v>Aug</v>
      </c>
      <c r="F2129" s="9">
        <v>29</v>
      </c>
      <c r="G2129" s="14">
        <f t="shared" si="167"/>
        <v>23618</v>
      </c>
      <c r="H2129" s="11">
        <f t="shared" si="168"/>
        <v>58</v>
      </c>
      <c r="I2129" s="9">
        <v>0</v>
      </c>
      <c r="J2129" s="30">
        <v>35573.26</v>
      </c>
      <c r="K2129" s="9" t="s">
        <v>11</v>
      </c>
      <c r="L2129" s="9" t="s">
        <v>16</v>
      </c>
      <c r="M2129" s="9" t="s">
        <v>41</v>
      </c>
      <c r="N2129" s="11" t="str">
        <f t="shared" si="169"/>
        <v>R1011</v>
      </c>
    </row>
    <row r="2130" spans="1:14" x14ac:dyDescent="0.3">
      <c r="A2130" s="9" t="s">
        <v>2160</v>
      </c>
      <c r="B2130" s="9">
        <v>1971</v>
      </c>
      <c r="C2130" s="13">
        <f t="shared" si="165"/>
        <v>1971</v>
      </c>
      <c r="D2130" s="9" t="s">
        <v>34</v>
      </c>
      <c r="E2130" s="11" t="str">
        <f t="shared" si="166"/>
        <v>Aug</v>
      </c>
      <c r="F2130" s="9">
        <v>10</v>
      </c>
      <c r="G2130" s="14">
        <f t="shared" si="167"/>
        <v>26155</v>
      </c>
      <c r="H2130" s="11">
        <f t="shared" si="168"/>
        <v>51</v>
      </c>
      <c r="I2130" s="9">
        <v>0</v>
      </c>
      <c r="J2130" s="30">
        <v>35583.17</v>
      </c>
      <c r="K2130" s="9" t="s">
        <v>16</v>
      </c>
      <c r="L2130" s="9" t="s">
        <v>12</v>
      </c>
      <c r="M2130" s="9" t="s">
        <v>41</v>
      </c>
      <c r="N2130" s="11" t="str">
        <f t="shared" si="169"/>
        <v>R1011</v>
      </c>
    </row>
    <row r="2131" spans="1:14" x14ac:dyDescent="0.3">
      <c r="A2131" s="9"/>
      <c r="B2131" s="9">
        <v>2000</v>
      </c>
      <c r="C2131" s="13">
        <f t="shared" si="165"/>
        <v>2000</v>
      </c>
      <c r="D2131" s="9" t="s">
        <v>36</v>
      </c>
      <c r="E2131" s="11" t="str">
        <f t="shared" si="166"/>
        <v>Oct</v>
      </c>
      <c r="F2131" s="9">
        <v>13</v>
      </c>
      <c r="G2131" s="14">
        <f t="shared" si="167"/>
        <v>36812</v>
      </c>
      <c r="H2131" s="11">
        <f t="shared" si="168"/>
        <v>22</v>
      </c>
      <c r="I2131" s="9">
        <v>0</v>
      </c>
      <c r="J2131" s="30">
        <v>35585.58</v>
      </c>
      <c r="K2131" s="9" t="s">
        <v>16</v>
      </c>
      <c r="L2131" s="9" t="s">
        <v>11</v>
      </c>
      <c r="M2131" s="9" t="s">
        <v>41</v>
      </c>
      <c r="N2131" s="11" t="str">
        <f t="shared" si="169"/>
        <v>R1011</v>
      </c>
    </row>
    <row r="2132" spans="1:14" x14ac:dyDescent="0.3">
      <c r="A2132" s="9" t="s">
        <v>2161</v>
      </c>
      <c r="B2132" s="9">
        <v>2000</v>
      </c>
      <c r="C2132" s="13">
        <f t="shared" si="165"/>
        <v>2000</v>
      </c>
      <c r="D2132" s="9" t="s">
        <v>15</v>
      </c>
      <c r="E2132" s="11" t="str">
        <f t="shared" si="166"/>
        <v>Nov</v>
      </c>
      <c r="F2132" s="9">
        <v>19</v>
      </c>
      <c r="G2132" s="14">
        <f t="shared" si="167"/>
        <v>36849</v>
      </c>
      <c r="H2132" s="11">
        <f t="shared" si="168"/>
        <v>22</v>
      </c>
      <c r="I2132" s="9">
        <v>0</v>
      </c>
      <c r="J2132" s="30">
        <v>35585.58</v>
      </c>
      <c r="K2132" s="9" t="s">
        <v>11</v>
      </c>
      <c r="L2132" s="9" t="s">
        <v>12</v>
      </c>
      <c r="M2132" s="9" t="s">
        <v>41</v>
      </c>
      <c r="N2132" s="11" t="str">
        <f t="shared" si="169"/>
        <v>R1011</v>
      </c>
    </row>
    <row r="2133" spans="1:14" x14ac:dyDescent="0.3">
      <c r="A2133" s="9" t="s">
        <v>2162</v>
      </c>
      <c r="B2133" s="9">
        <v>2000</v>
      </c>
      <c r="C2133" s="13">
        <f t="shared" si="165"/>
        <v>2000</v>
      </c>
      <c r="D2133" s="9" t="s">
        <v>30</v>
      </c>
      <c r="E2133" s="11" t="str">
        <f t="shared" si="166"/>
        <v>Dec</v>
      </c>
      <c r="F2133" s="9">
        <v>17</v>
      </c>
      <c r="G2133" s="14">
        <f t="shared" si="167"/>
        <v>36877</v>
      </c>
      <c r="H2133" s="11">
        <f t="shared" si="168"/>
        <v>22</v>
      </c>
      <c r="I2133" s="9">
        <v>3</v>
      </c>
      <c r="J2133" s="30">
        <v>35595.589999999997</v>
      </c>
      <c r="K2133" s="9" t="s">
        <v>11</v>
      </c>
      <c r="L2133" s="9" t="s">
        <v>12</v>
      </c>
      <c r="M2133" s="9" t="s">
        <v>13</v>
      </c>
      <c r="N2133" s="11" t="str">
        <f t="shared" si="169"/>
        <v>R1013</v>
      </c>
    </row>
    <row r="2134" spans="1:14" x14ac:dyDescent="0.3">
      <c r="A2134" s="9" t="s">
        <v>2163</v>
      </c>
      <c r="B2134" s="9">
        <v>1978</v>
      </c>
      <c r="C2134" s="13">
        <f t="shared" si="165"/>
        <v>1978</v>
      </c>
      <c r="D2134" s="9" t="s">
        <v>30</v>
      </c>
      <c r="E2134" s="11" t="str">
        <f t="shared" si="166"/>
        <v>Dec</v>
      </c>
      <c r="F2134" s="9">
        <v>19</v>
      </c>
      <c r="G2134" s="14">
        <f t="shared" si="167"/>
        <v>28843</v>
      </c>
      <c r="H2134" s="11">
        <f t="shared" si="168"/>
        <v>44</v>
      </c>
      <c r="I2134" s="9">
        <v>2</v>
      </c>
      <c r="J2134" s="30">
        <v>35701.9</v>
      </c>
      <c r="K2134" s="9" t="s">
        <v>11</v>
      </c>
      <c r="L2134" s="9" t="s">
        <v>16</v>
      </c>
      <c r="M2134" s="9" t="s">
        <v>41</v>
      </c>
      <c r="N2134" s="11" t="str">
        <f t="shared" si="169"/>
        <v>R1011</v>
      </c>
    </row>
    <row r="2135" spans="1:14" x14ac:dyDescent="0.3">
      <c r="A2135" s="9" t="s">
        <v>2164</v>
      </c>
      <c r="B2135" s="9">
        <v>1974</v>
      </c>
      <c r="C2135" s="13">
        <f t="shared" si="165"/>
        <v>1974</v>
      </c>
      <c r="D2135" s="9" t="s">
        <v>10</v>
      </c>
      <c r="E2135" s="11" t="str">
        <f t="shared" si="166"/>
        <v>Jul</v>
      </c>
      <c r="F2135" s="9">
        <v>15</v>
      </c>
      <c r="G2135" s="14">
        <f t="shared" si="167"/>
        <v>27225</v>
      </c>
      <c r="H2135" s="11">
        <f t="shared" si="168"/>
        <v>48</v>
      </c>
      <c r="I2135" s="9">
        <v>0</v>
      </c>
      <c r="J2135" s="30">
        <v>35711.39</v>
      </c>
      <c r="K2135" s="9" t="s">
        <v>11</v>
      </c>
      <c r="L2135" s="9" t="s">
        <v>12</v>
      </c>
      <c r="M2135" s="9" t="s">
        <v>23</v>
      </c>
      <c r="N2135" s="11" t="str">
        <f t="shared" si="169"/>
        <v>R1012</v>
      </c>
    </row>
    <row r="2136" spans="1:14" x14ac:dyDescent="0.3">
      <c r="A2136" s="9" t="s">
        <v>2165</v>
      </c>
      <c r="B2136" s="9">
        <v>1976</v>
      </c>
      <c r="C2136" s="13">
        <f t="shared" si="165"/>
        <v>1976</v>
      </c>
      <c r="D2136" s="9" t="s">
        <v>36</v>
      </c>
      <c r="E2136" s="11" t="str">
        <f t="shared" si="166"/>
        <v>Oct</v>
      </c>
      <c r="F2136" s="9">
        <v>4</v>
      </c>
      <c r="G2136" s="14">
        <f t="shared" si="167"/>
        <v>28037</v>
      </c>
      <c r="H2136" s="11">
        <f t="shared" si="168"/>
        <v>46</v>
      </c>
      <c r="I2136" s="9">
        <v>2</v>
      </c>
      <c r="J2136" s="30">
        <v>35733.96</v>
      </c>
      <c r="K2136" s="9" t="s">
        <v>11</v>
      </c>
      <c r="L2136" s="9" t="s">
        <v>11</v>
      </c>
      <c r="M2136" s="9" t="s">
        <v>41</v>
      </c>
      <c r="N2136" s="11" t="str">
        <f t="shared" si="169"/>
        <v>R1011</v>
      </c>
    </row>
    <row r="2137" spans="1:14" x14ac:dyDescent="0.3">
      <c r="A2137" s="9" t="s">
        <v>2166</v>
      </c>
      <c r="B2137" s="9">
        <v>1992</v>
      </c>
      <c r="C2137" s="13">
        <f t="shared" si="165"/>
        <v>1992</v>
      </c>
      <c r="D2137" s="9" t="s">
        <v>18</v>
      </c>
      <c r="E2137" s="11" t="str">
        <f t="shared" si="166"/>
        <v>Jun</v>
      </c>
      <c r="F2137" s="9">
        <v>18</v>
      </c>
      <c r="G2137" s="14">
        <f t="shared" si="167"/>
        <v>33773</v>
      </c>
      <c r="H2137" s="11">
        <f t="shared" si="168"/>
        <v>30</v>
      </c>
      <c r="I2137" s="9">
        <v>0</v>
      </c>
      <c r="J2137" s="30">
        <v>35883.269999999997</v>
      </c>
      <c r="K2137" s="9" t="s">
        <v>11</v>
      </c>
      <c r="L2137" s="9" t="s">
        <v>16</v>
      </c>
      <c r="M2137" s="9" t="s">
        <v>41</v>
      </c>
      <c r="N2137" s="11" t="str">
        <f t="shared" si="169"/>
        <v>R1011</v>
      </c>
    </row>
    <row r="2138" spans="1:14" x14ac:dyDescent="0.3">
      <c r="A2138" s="9" t="s">
        <v>2167</v>
      </c>
      <c r="B2138" s="9">
        <v>1981</v>
      </c>
      <c r="C2138" s="13">
        <f t="shared" si="165"/>
        <v>1981</v>
      </c>
      <c r="D2138" s="9" t="s">
        <v>15</v>
      </c>
      <c r="E2138" s="11" t="str">
        <f t="shared" si="166"/>
        <v>Nov</v>
      </c>
      <c r="F2138" s="9">
        <v>22</v>
      </c>
      <c r="G2138" s="14">
        <f t="shared" si="167"/>
        <v>29912</v>
      </c>
      <c r="H2138" s="11">
        <f t="shared" si="168"/>
        <v>41</v>
      </c>
      <c r="I2138" s="9">
        <v>1</v>
      </c>
      <c r="J2138" s="30">
        <v>35952.65</v>
      </c>
      <c r="K2138" s="9" t="s">
        <v>16</v>
      </c>
      <c r="L2138" s="9" t="s">
        <v>12</v>
      </c>
      <c r="M2138" s="9" t="s">
        <v>41</v>
      </c>
      <c r="N2138" s="11" t="str">
        <f t="shared" si="169"/>
        <v>R1011</v>
      </c>
    </row>
    <row r="2139" spans="1:14" x14ac:dyDescent="0.3">
      <c r="A2139" s="9" t="s">
        <v>2168</v>
      </c>
      <c r="B2139" s="9">
        <v>1999</v>
      </c>
      <c r="C2139" s="13">
        <f t="shared" si="165"/>
        <v>1999</v>
      </c>
      <c r="D2139" s="9" t="s">
        <v>20</v>
      </c>
      <c r="E2139" s="11" t="str">
        <f t="shared" si="166"/>
        <v>Sep</v>
      </c>
      <c r="F2139" s="9">
        <v>4</v>
      </c>
      <c r="G2139" s="14">
        <f t="shared" si="167"/>
        <v>36407</v>
      </c>
      <c r="H2139" s="11">
        <f t="shared" si="168"/>
        <v>23</v>
      </c>
      <c r="I2139" s="9">
        <v>2</v>
      </c>
      <c r="J2139" s="30">
        <v>36021.01</v>
      </c>
      <c r="K2139" s="9" t="s">
        <v>11</v>
      </c>
      <c r="L2139" s="9" t="s">
        <v>12</v>
      </c>
      <c r="M2139" s="9" t="s">
        <v>13</v>
      </c>
      <c r="N2139" s="11" t="str">
        <f t="shared" si="169"/>
        <v>R1013</v>
      </c>
    </row>
    <row r="2140" spans="1:14" x14ac:dyDescent="0.3">
      <c r="A2140" s="9" t="s">
        <v>2169</v>
      </c>
      <c r="B2140" s="9">
        <v>1963</v>
      </c>
      <c r="C2140" s="13">
        <f t="shared" si="165"/>
        <v>1963</v>
      </c>
      <c r="D2140" s="9" t="s">
        <v>10</v>
      </c>
      <c r="E2140" s="11" t="str">
        <f t="shared" si="166"/>
        <v>Jul</v>
      </c>
      <c r="F2140" s="9">
        <v>22</v>
      </c>
      <c r="G2140" s="14">
        <f t="shared" si="167"/>
        <v>23214</v>
      </c>
      <c r="H2140" s="11">
        <f t="shared" si="168"/>
        <v>59</v>
      </c>
      <c r="I2140" s="9">
        <v>0</v>
      </c>
      <c r="J2140" s="30">
        <v>36074.339999999997</v>
      </c>
      <c r="K2140" s="9" t="s">
        <v>11</v>
      </c>
      <c r="L2140" s="9" t="s">
        <v>16</v>
      </c>
      <c r="M2140" s="9" t="s">
        <v>41</v>
      </c>
      <c r="N2140" s="11" t="str">
        <f t="shared" si="169"/>
        <v>R1011</v>
      </c>
    </row>
    <row r="2141" spans="1:14" x14ac:dyDescent="0.3">
      <c r="A2141" s="9" t="s">
        <v>2170</v>
      </c>
      <c r="B2141" s="9">
        <v>1996</v>
      </c>
      <c r="C2141" s="13">
        <f t="shared" si="165"/>
        <v>1996</v>
      </c>
      <c r="D2141" s="9" t="s">
        <v>34</v>
      </c>
      <c r="E2141" s="11" t="str">
        <f t="shared" si="166"/>
        <v>Aug</v>
      </c>
      <c r="F2141" s="9">
        <v>20</v>
      </c>
      <c r="G2141" s="14">
        <f t="shared" si="167"/>
        <v>35297</v>
      </c>
      <c r="H2141" s="11">
        <f t="shared" si="168"/>
        <v>26</v>
      </c>
      <c r="I2141" s="9">
        <v>2</v>
      </c>
      <c r="J2141" s="30">
        <v>36085.22</v>
      </c>
      <c r="K2141" s="9" t="s">
        <v>16</v>
      </c>
      <c r="L2141" s="9" t="s">
        <v>16</v>
      </c>
      <c r="M2141" s="9" t="s">
        <v>41</v>
      </c>
      <c r="N2141" s="11" t="str">
        <f t="shared" si="169"/>
        <v>R1011</v>
      </c>
    </row>
    <row r="2142" spans="1:14" x14ac:dyDescent="0.3">
      <c r="A2142" s="9" t="s">
        <v>2171</v>
      </c>
      <c r="B2142" s="9">
        <v>1979</v>
      </c>
      <c r="C2142" s="13">
        <f t="shared" si="165"/>
        <v>1979</v>
      </c>
      <c r="D2142" s="9" t="s">
        <v>15</v>
      </c>
      <c r="E2142" s="11" t="str">
        <f t="shared" si="166"/>
        <v>Nov</v>
      </c>
      <c r="F2142" s="9">
        <v>4</v>
      </c>
      <c r="G2142" s="14">
        <f t="shared" si="167"/>
        <v>29163</v>
      </c>
      <c r="H2142" s="11">
        <f t="shared" si="168"/>
        <v>43</v>
      </c>
      <c r="I2142" s="9">
        <v>2</v>
      </c>
      <c r="J2142" s="30">
        <v>36090.49</v>
      </c>
      <c r="K2142" s="9" t="s">
        <v>11</v>
      </c>
      <c r="L2142" s="9" t="s">
        <v>11</v>
      </c>
      <c r="M2142" s="9" t="s">
        <v>41</v>
      </c>
      <c r="N2142" s="11" t="str">
        <f t="shared" si="169"/>
        <v>R1011</v>
      </c>
    </row>
    <row r="2143" spans="1:14" x14ac:dyDescent="0.3">
      <c r="A2143" s="9" t="s">
        <v>2172</v>
      </c>
      <c r="B2143" s="9">
        <v>1997</v>
      </c>
      <c r="C2143" s="13">
        <f t="shared" si="165"/>
        <v>1997</v>
      </c>
      <c r="D2143" s="9" t="s">
        <v>18</v>
      </c>
      <c r="E2143" s="11" t="str">
        <f t="shared" si="166"/>
        <v>Jun</v>
      </c>
      <c r="F2143" s="9">
        <v>12</v>
      </c>
      <c r="G2143" s="14">
        <f t="shared" si="167"/>
        <v>35593</v>
      </c>
      <c r="H2143" s="11">
        <f t="shared" si="168"/>
        <v>25</v>
      </c>
      <c r="I2143" s="9">
        <v>2</v>
      </c>
      <c r="J2143" s="30">
        <v>36124.57</v>
      </c>
      <c r="K2143" s="9" t="s">
        <v>16</v>
      </c>
      <c r="L2143" s="9" t="s">
        <v>12</v>
      </c>
      <c r="M2143" s="9" t="s">
        <v>13</v>
      </c>
      <c r="N2143" s="11" t="str">
        <f t="shared" si="169"/>
        <v>R1013</v>
      </c>
    </row>
    <row r="2144" spans="1:14" x14ac:dyDescent="0.3">
      <c r="A2144" s="9" t="s">
        <v>2173</v>
      </c>
      <c r="B2144" s="9">
        <v>2004</v>
      </c>
      <c r="C2144" s="13">
        <f t="shared" si="165"/>
        <v>2004</v>
      </c>
      <c r="D2144" s="9" t="s">
        <v>34</v>
      </c>
      <c r="E2144" s="11" t="str">
        <f t="shared" si="166"/>
        <v>Aug</v>
      </c>
      <c r="F2144" s="9">
        <v>30</v>
      </c>
      <c r="G2144" s="14">
        <f t="shared" si="167"/>
        <v>38229</v>
      </c>
      <c r="H2144" s="11">
        <f t="shared" si="168"/>
        <v>18</v>
      </c>
      <c r="I2144" s="9">
        <v>0</v>
      </c>
      <c r="J2144" s="30">
        <v>36149.480000000003</v>
      </c>
      <c r="K2144" s="9" t="s">
        <v>11</v>
      </c>
      <c r="L2144" s="9" t="s">
        <v>11</v>
      </c>
      <c r="M2144" s="9" t="s">
        <v>13</v>
      </c>
      <c r="N2144" s="11" t="str">
        <f t="shared" si="169"/>
        <v>R1013</v>
      </c>
    </row>
    <row r="2145" spans="1:14" x14ac:dyDescent="0.3">
      <c r="A2145" s="9" t="s">
        <v>2174</v>
      </c>
      <c r="B2145" s="9">
        <v>1974</v>
      </c>
      <c r="C2145" s="13">
        <f t="shared" si="165"/>
        <v>1974</v>
      </c>
      <c r="D2145" s="9" t="s">
        <v>30</v>
      </c>
      <c r="E2145" s="11" t="str">
        <f t="shared" si="166"/>
        <v>Dec</v>
      </c>
      <c r="F2145" s="9">
        <v>6</v>
      </c>
      <c r="G2145" s="14">
        <f t="shared" si="167"/>
        <v>27369</v>
      </c>
      <c r="H2145" s="11">
        <f t="shared" si="168"/>
        <v>48</v>
      </c>
      <c r="I2145" s="9">
        <v>0</v>
      </c>
      <c r="J2145" s="30">
        <v>36182.870000000003</v>
      </c>
      <c r="K2145" s="9" t="s">
        <v>11</v>
      </c>
      <c r="L2145" s="9" t="s">
        <v>12</v>
      </c>
      <c r="M2145" s="9" t="s">
        <v>23</v>
      </c>
      <c r="N2145" s="11" t="str">
        <f t="shared" si="169"/>
        <v>R1012</v>
      </c>
    </row>
    <row r="2146" spans="1:14" x14ac:dyDescent="0.3">
      <c r="A2146" s="9" t="s">
        <v>2175</v>
      </c>
      <c r="B2146" s="9">
        <v>1999</v>
      </c>
      <c r="C2146" s="13">
        <f t="shared" si="165"/>
        <v>1999</v>
      </c>
      <c r="D2146" s="9" t="s">
        <v>36</v>
      </c>
      <c r="E2146" s="11" t="str">
        <f t="shared" si="166"/>
        <v>Oct</v>
      </c>
      <c r="F2146" s="9">
        <v>1</v>
      </c>
      <c r="G2146" s="14">
        <f t="shared" si="167"/>
        <v>36434</v>
      </c>
      <c r="H2146" s="11">
        <f t="shared" si="168"/>
        <v>23</v>
      </c>
      <c r="I2146" s="9">
        <v>3</v>
      </c>
      <c r="J2146" s="30">
        <v>36189.1</v>
      </c>
      <c r="K2146" s="9" t="s">
        <v>16</v>
      </c>
      <c r="L2146" s="9" t="s">
        <v>12</v>
      </c>
      <c r="M2146" s="9" t="s">
        <v>167</v>
      </c>
      <c r="N2146" s="11" t="str">
        <f t="shared" si="169"/>
        <v>R1016</v>
      </c>
    </row>
    <row r="2147" spans="1:14" x14ac:dyDescent="0.3">
      <c r="A2147" s="9" t="s">
        <v>2176</v>
      </c>
      <c r="B2147" s="9">
        <v>1993</v>
      </c>
      <c r="C2147" s="13">
        <f t="shared" si="165"/>
        <v>1993</v>
      </c>
      <c r="D2147" s="9" t="s">
        <v>30</v>
      </c>
      <c r="E2147" s="11" t="str">
        <f t="shared" si="166"/>
        <v>Dec</v>
      </c>
      <c r="F2147" s="9">
        <v>28</v>
      </c>
      <c r="G2147" s="14">
        <f t="shared" si="167"/>
        <v>34331</v>
      </c>
      <c r="H2147" s="11">
        <f t="shared" si="168"/>
        <v>29</v>
      </c>
      <c r="I2147" s="9">
        <v>0</v>
      </c>
      <c r="J2147" s="30">
        <v>36197.699999999997</v>
      </c>
      <c r="K2147" s="9" t="s">
        <v>16</v>
      </c>
      <c r="L2147" s="9" t="s">
        <v>12</v>
      </c>
      <c r="M2147" s="9" t="s">
        <v>41</v>
      </c>
      <c r="N2147" s="11" t="str">
        <f t="shared" si="169"/>
        <v>R1011</v>
      </c>
    </row>
    <row r="2148" spans="1:14" x14ac:dyDescent="0.3">
      <c r="A2148" s="9" t="s">
        <v>2177</v>
      </c>
      <c r="B2148" s="9">
        <v>2003</v>
      </c>
      <c r="C2148" s="13">
        <f t="shared" si="165"/>
        <v>2003</v>
      </c>
      <c r="D2148" s="9" t="s">
        <v>20</v>
      </c>
      <c r="E2148" s="11" t="str">
        <f t="shared" si="166"/>
        <v>Sep</v>
      </c>
      <c r="F2148" s="9">
        <v>5</v>
      </c>
      <c r="G2148" s="14">
        <f t="shared" si="167"/>
        <v>37869</v>
      </c>
      <c r="H2148" s="11">
        <f t="shared" si="168"/>
        <v>19</v>
      </c>
      <c r="I2148" s="9">
        <v>0</v>
      </c>
      <c r="J2148" s="30">
        <v>36219.410000000003</v>
      </c>
      <c r="K2148" s="9" t="s">
        <v>16</v>
      </c>
      <c r="L2148" s="9" t="s">
        <v>16</v>
      </c>
      <c r="M2148" s="9" t="s">
        <v>23</v>
      </c>
      <c r="N2148" s="11" t="str">
        <f t="shared" si="169"/>
        <v>R1012</v>
      </c>
    </row>
    <row r="2149" spans="1:14" x14ac:dyDescent="0.3">
      <c r="A2149" s="9" t="s">
        <v>2178</v>
      </c>
      <c r="B2149" s="9">
        <v>2004</v>
      </c>
      <c r="C2149" s="13">
        <f t="shared" si="165"/>
        <v>2004</v>
      </c>
      <c r="D2149" s="9" t="s">
        <v>30</v>
      </c>
      <c r="E2149" s="11" t="str">
        <f t="shared" si="166"/>
        <v>Dec</v>
      </c>
      <c r="F2149" s="9">
        <v>25</v>
      </c>
      <c r="G2149" s="14">
        <f t="shared" si="167"/>
        <v>38346</v>
      </c>
      <c r="H2149" s="11">
        <f t="shared" si="168"/>
        <v>18</v>
      </c>
      <c r="I2149" s="9">
        <v>0</v>
      </c>
      <c r="J2149" s="30">
        <v>36307.800000000003</v>
      </c>
      <c r="K2149" s="9" t="s">
        <v>16</v>
      </c>
      <c r="L2149" s="9" t="s">
        <v>11</v>
      </c>
      <c r="M2149" s="9" t="s">
        <v>13</v>
      </c>
      <c r="N2149" s="11" t="str">
        <f t="shared" si="169"/>
        <v>R1013</v>
      </c>
    </row>
    <row r="2150" spans="1:14" x14ac:dyDescent="0.3">
      <c r="A2150" s="9" t="s">
        <v>2179</v>
      </c>
      <c r="B2150" s="9">
        <v>1992</v>
      </c>
      <c r="C2150" s="13">
        <f t="shared" si="165"/>
        <v>1992</v>
      </c>
      <c r="D2150" s="9" t="s">
        <v>18</v>
      </c>
      <c r="E2150" s="11" t="str">
        <f t="shared" si="166"/>
        <v>Jun</v>
      </c>
      <c r="F2150" s="9">
        <v>16</v>
      </c>
      <c r="G2150" s="14">
        <f t="shared" si="167"/>
        <v>33771</v>
      </c>
      <c r="H2150" s="11">
        <f t="shared" si="168"/>
        <v>30</v>
      </c>
      <c r="I2150" s="9">
        <v>0</v>
      </c>
      <c r="J2150" s="30">
        <v>36314.050000000003</v>
      </c>
      <c r="K2150" s="9" t="s">
        <v>11</v>
      </c>
      <c r="L2150" s="9" t="s">
        <v>11</v>
      </c>
      <c r="M2150" s="9" t="s">
        <v>41</v>
      </c>
      <c r="N2150" s="11" t="str">
        <f t="shared" si="169"/>
        <v>R1011</v>
      </c>
    </row>
    <row r="2151" spans="1:14" x14ac:dyDescent="0.3">
      <c r="A2151" s="9" t="s">
        <v>2180</v>
      </c>
      <c r="B2151" s="9">
        <v>1967</v>
      </c>
      <c r="C2151" s="13">
        <f t="shared" si="165"/>
        <v>1967</v>
      </c>
      <c r="D2151" s="9" t="s">
        <v>36</v>
      </c>
      <c r="E2151" s="11" t="str">
        <f t="shared" si="166"/>
        <v>Oct</v>
      </c>
      <c r="F2151" s="9">
        <v>18</v>
      </c>
      <c r="G2151" s="14">
        <f t="shared" si="167"/>
        <v>24763</v>
      </c>
      <c r="H2151" s="11">
        <f t="shared" si="168"/>
        <v>55</v>
      </c>
      <c r="I2151" s="9">
        <v>0</v>
      </c>
      <c r="J2151" s="30">
        <v>36332.449999999997</v>
      </c>
      <c r="K2151" s="9" t="s">
        <v>16</v>
      </c>
      <c r="L2151" s="9" t="s">
        <v>12</v>
      </c>
      <c r="M2151" s="9" t="s">
        <v>41</v>
      </c>
      <c r="N2151" s="11" t="str">
        <f t="shared" si="169"/>
        <v>R1011</v>
      </c>
    </row>
    <row r="2152" spans="1:14" x14ac:dyDescent="0.3">
      <c r="A2152" s="9" t="s">
        <v>2181</v>
      </c>
      <c r="B2152" s="9">
        <v>1975</v>
      </c>
      <c r="C2152" s="13">
        <f t="shared" si="165"/>
        <v>1975</v>
      </c>
      <c r="D2152" s="9" t="s">
        <v>18</v>
      </c>
      <c r="E2152" s="11" t="str">
        <f t="shared" si="166"/>
        <v>Jun</v>
      </c>
      <c r="F2152" s="9">
        <v>5</v>
      </c>
      <c r="G2152" s="14">
        <f t="shared" si="167"/>
        <v>27550</v>
      </c>
      <c r="H2152" s="11">
        <f t="shared" si="168"/>
        <v>48</v>
      </c>
      <c r="I2152" s="9">
        <v>1</v>
      </c>
      <c r="J2152" s="30">
        <v>36350.71</v>
      </c>
      <c r="K2152" s="9" t="s">
        <v>16</v>
      </c>
      <c r="L2152" s="9" t="s">
        <v>11</v>
      </c>
      <c r="M2152" s="9" t="s">
        <v>41</v>
      </c>
      <c r="N2152" s="11" t="str">
        <f t="shared" si="169"/>
        <v>R1011</v>
      </c>
    </row>
    <row r="2153" spans="1:14" x14ac:dyDescent="0.3">
      <c r="A2153" s="9" t="s">
        <v>2182</v>
      </c>
      <c r="B2153" s="9">
        <v>2003</v>
      </c>
      <c r="C2153" s="13">
        <f t="shared" si="165"/>
        <v>2003</v>
      </c>
      <c r="D2153" s="9" t="s">
        <v>30</v>
      </c>
      <c r="E2153" s="11" t="str">
        <f t="shared" si="166"/>
        <v>Dec</v>
      </c>
      <c r="F2153" s="9">
        <v>9</v>
      </c>
      <c r="G2153" s="14">
        <f t="shared" si="167"/>
        <v>37964</v>
      </c>
      <c r="H2153" s="11">
        <f t="shared" si="168"/>
        <v>19</v>
      </c>
      <c r="I2153" s="9">
        <v>2</v>
      </c>
      <c r="J2153" s="30">
        <v>36397.58</v>
      </c>
      <c r="K2153" s="9" t="s">
        <v>11</v>
      </c>
      <c r="L2153" s="9" t="s">
        <v>12</v>
      </c>
      <c r="M2153" s="9" t="s">
        <v>41</v>
      </c>
      <c r="N2153" s="11" t="str">
        <f t="shared" si="169"/>
        <v>R1011</v>
      </c>
    </row>
    <row r="2154" spans="1:14" x14ac:dyDescent="0.3">
      <c r="A2154" s="9" t="s">
        <v>2183</v>
      </c>
      <c r="B2154" s="9">
        <v>1962</v>
      </c>
      <c r="C2154" s="13">
        <f t="shared" si="165"/>
        <v>1962</v>
      </c>
      <c r="D2154" s="9" t="s">
        <v>15</v>
      </c>
      <c r="E2154" s="11" t="str">
        <f t="shared" si="166"/>
        <v>Nov</v>
      </c>
      <c r="F2154" s="9">
        <v>19</v>
      </c>
      <c r="G2154" s="14">
        <f t="shared" si="167"/>
        <v>22969</v>
      </c>
      <c r="H2154" s="11">
        <f t="shared" si="168"/>
        <v>60</v>
      </c>
      <c r="I2154" s="9">
        <v>0</v>
      </c>
      <c r="J2154" s="30">
        <v>36445.550000000003</v>
      </c>
      <c r="K2154" s="9" t="s">
        <v>11</v>
      </c>
      <c r="L2154" s="9" t="s">
        <v>11</v>
      </c>
      <c r="M2154" s="9" t="s">
        <v>41</v>
      </c>
      <c r="N2154" s="11" t="str">
        <f t="shared" si="169"/>
        <v>R1011</v>
      </c>
    </row>
    <row r="2155" spans="1:14" x14ac:dyDescent="0.3">
      <c r="A2155" s="9" t="s">
        <v>2184</v>
      </c>
      <c r="B2155" s="9">
        <v>1973</v>
      </c>
      <c r="C2155" s="13">
        <f t="shared" si="165"/>
        <v>1973</v>
      </c>
      <c r="D2155" s="9" t="s">
        <v>34</v>
      </c>
      <c r="E2155" s="11" t="str">
        <f t="shared" si="166"/>
        <v>Aug</v>
      </c>
      <c r="F2155" s="9">
        <v>9</v>
      </c>
      <c r="G2155" s="14">
        <f t="shared" si="167"/>
        <v>26885</v>
      </c>
      <c r="H2155" s="11">
        <f t="shared" si="168"/>
        <v>49</v>
      </c>
      <c r="I2155" s="9">
        <v>0</v>
      </c>
      <c r="J2155" s="30">
        <v>36541.550000000003</v>
      </c>
      <c r="K2155" s="9" t="s">
        <v>11</v>
      </c>
      <c r="L2155" s="9" t="s">
        <v>12</v>
      </c>
      <c r="M2155" s="9" t="s">
        <v>41</v>
      </c>
      <c r="N2155" s="11" t="str">
        <f t="shared" si="169"/>
        <v>R1011</v>
      </c>
    </row>
    <row r="2156" spans="1:14" x14ac:dyDescent="0.3">
      <c r="A2156" s="9" t="s">
        <v>2185</v>
      </c>
      <c r="B2156" s="9">
        <v>1992</v>
      </c>
      <c r="C2156" s="13">
        <f t="shared" si="165"/>
        <v>1992</v>
      </c>
      <c r="D2156" s="9" t="s">
        <v>36</v>
      </c>
      <c r="E2156" s="11" t="str">
        <f t="shared" si="166"/>
        <v>Oct</v>
      </c>
      <c r="F2156" s="9">
        <v>9</v>
      </c>
      <c r="G2156" s="14">
        <f t="shared" si="167"/>
        <v>33886</v>
      </c>
      <c r="H2156" s="11">
        <f t="shared" si="168"/>
        <v>30</v>
      </c>
      <c r="I2156" s="9">
        <v>0</v>
      </c>
      <c r="J2156" s="30">
        <v>36572.800000000003</v>
      </c>
      <c r="K2156" s="9" t="s">
        <v>16</v>
      </c>
      <c r="L2156" s="9" t="s">
        <v>11</v>
      </c>
      <c r="M2156" s="9" t="s">
        <v>41</v>
      </c>
      <c r="N2156" s="11" t="str">
        <f t="shared" si="169"/>
        <v>R1011</v>
      </c>
    </row>
    <row r="2157" spans="1:14" x14ac:dyDescent="0.3">
      <c r="A2157" s="9" t="s">
        <v>2186</v>
      </c>
      <c r="B2157" s="9">
        <v>1961</v>
      </c>
      <c r="C2157" s="13">
        <f t="shared" si="165"/>
        <v>1961</v>
      </c>
      <c r="D2157" s="9" t="s">
        <v>10</v>
      </c>
      <c r="E2157" s="11" t="str">
        <f t="shared" si="166"/>
        <v>Jul</v>
      </c>
      <c r="F2157" s="9">
        <v>29</v>
      </c>
      <c r="G2157" s="14">
        <f t="shared" si="167"/>
        <v>22491</v>
      </c>
      <c r="H2157" s="11">
        <f t="shared" si="168"/>
        <v>61</v>
      </c>
      <c r="I2157" s="9">
        <v>4</v>
      </c>
      <c r="J2157" s="30">
        <v>36580.28</v>
      </c>
      <c r="K2157" s="9" t="s">
        <v>11</v>
      </c>
      <c r="L2157" s="9" t="s">
        <v>11</v>
      </c>
      <c r="M2157" s="9" t="s">
        <v>13</v>
      </c>
      <c r="N2157" s="11" t="str">
        <f t="shared" si="169"/>
        <v>R1013</v>
      </c>
    </row>
    <row r="2158" spans="1:14" x14ac:dyDescent="0.3">
      <c r="A2158" s="9" t="s">
        <v>2187</v>
      </c>
      <c r="B2158" s="9">
        <v>1970</v>
      </c>
      <c r="C2158" s="13">
        <f t="shared" si="165"/>
        <v>1970</v>
      </c>
      <c r="D2158" s="9" t="s">
        <v>10</v>
      </c>
      <c r="E2158" s="11" t="str">
        <f t="shared" si="166"/>
        <v>Jul</v>
      </c>
      <c r="F2158" s="9">
        <v>14</v>
      </c>
      <c r="G2158" s="14">
        <f t="shared" si="167"/>
        <v>25763</v>
      </c>
      <c r="H2158" s="11">
        <f t="shared" si="168"/>
        <v>52</v>
      </c>
      <c r="I2158" s="9">
        <v>0</v>
      </c>
      <c r="J2158" s="30">
        <v>36786.370000000003</v>
      </c>
      <c r="K2158" s="9" t="s">
        <v>16</v>
      </c>
      <c r="L2158" s="9" t="s">
        <v>16</v>
      </c>
      <c r="M2158" s="9" t="s">
        <v>41</v>
      </c>
      <c r="N2158" s="11" t="str">
        <f t="shared" si="169"/>
        <v>R1011</v>
      </c>
    </row>
    <row r="2159" spans="1:14" x14ac:dyDescent="0.3">
      <c r="A2159" s="9" t="s">
        <v>2188</v>
      </c>
      <c r="B2159" s="9">
        <v>1965</v>
      </c>
      <c r="C2159" s="13">
        <f t="shared" si="165"/>
        <v>1965</v>
      </c>
      <c r="D2159" s="9" t="s">
        <v>30</v>
      </c>
      <c r="E2159" s="11" t="str">
        <f t="shared" si="166"/>
        <v>Dec</v>
      </c>
      <c r="F2159" s="9">
        <v>28</v>
      </c>
      <c r="G2159" s="14">
        <f t="shared" si="167"/>
        <v>24104</v>
      </c>
      <c r="H2159" s="11">
        <f t="shared" si="168"/>
        <v>57</v>
      </c>
      <c r="I2159" s="9">
        <v>0</v>
      </c>
      <c r="J2159" s="30">
        <v>36795.29</v>
      </c>
      <c r="K2159" s="9" t="s">
        <v>11</v>
      </c>
      <c r="L2159" s="9" t="s">
        <v>16</v>
      </c>
      <c r="M2159" s="9" t="s">
        <v>41</v>
      </c>
      <c r="N2159" s="11" t="str">
        <f t="shared" si="169"/>
        <v>R1011</v>
      </c>
    </row>
    <row r="2160" spans="1:14" x14ac:dyDescent="0.3">
      <c r="A2160" s="9"/>
      <c r="B2160" s="9">
        <v>1992</v>
      </c>
      <c r="C2160" s="13">
        <f t="shared" si="165"/>
        <v>1992</v>
      </c>
      <c r="D2160" s="9" t="s">
        <v>36</v>
      </c>
      <c r="E2160" s="11" t="str">
        <f t="shared" si="166"/>
        <v>Oct</v>
      </c>
      <c r="F2160" s="9">
        <v>6</v>
      </c>
      <c r="G2160" s="14">
        <f t="shared" si="167"/>
        <v>33883</v>
      </c>
      <c r="H2160" s="11">
        <f t="shared" si="168"/>
        <v>30</v>
      </c>
      <c r="I2160" s="9">
        <v>0</v>
      </c>
      <c r="J2160" s="30">
        <v>36837.47</v>
      </c>
      <c r="K2160" s="9" t="s">
        <v>16</v>
      </c>
      <c r="L2160" s="9" t="s">
        <v>11</v>
      </c>
      <c r="M2160" s="9" t="s">
        <v>41</v>
      </c>
      <c r="N2160" s="11" t="str">
        <f t="shared" si="169"/>
        <v>R1011</v>
      </c>
    </row>
    <row r="2161" spans="1:14" x14ac:dyDescent="0.3">
      <c r="A2161" s="9" t="s">
        <v>2189</v>
      </c>
      <c r="B2161" s="9">
        <v>1992</v>
      </c>
      <c r="C2161" s="13">
        <f t="shared" si="165"/>
        <v>1992</v>
      </c>
      <c r="D2161" s="9" t="s">
        <v>10</v>
      </c>
      <c r="E2161" s="11" t="str">
        <f t="shared" si="166"/>
        <v>Jul</v>
      </c>
      <c r="F2161" s="9">
        <v>4</v>
      </c>
      <c r="G2161" s="14">
        <f t="shared" si="167"/>
        <v>33789</v>
      </c>
      <c r="H2161" s="11">
        <f t="shared" si="168"/>
        <v>30</v>
      </c>
      <c r="I2161" s="9">
        <v>0</v>
      </c>
      <c r="J2161" s="30">
        <v>36837.47</v>
      </c>
      <c r="K2161" s="9" t="s">
        <v>11</v>
      </c>
      <c r="L2161" s="9" t="s">
        <v>12</v>
      </c>
      <c r="M2161" s="9" t="s">
        <v>41</v>
      </c>
      <c r="N2161" s="11" t="str">
        <f t="shared" si="169"/>
        <v>R1011</v>
      </c>
    </row>
    <row r="2162" spans="1:14" x14ac:dyDescent="0.3">
      <c r="A2162" s="9" t="s">
        <v>2190</v>
      </c>
      <c r="B2162" s="9">
        <v>1972</v>
      </c>
      <c r="C2162" s="13">
        <f t="shared" si="165"/>
        <v>1972</v>
      </c>
      <c r="D2162" s="9" t="s">
        <v>30</v>
      </c>
      <c r="E2162" s="11" t="str">
        <f t="shared" si="166"/>
        <v>Dec</v>
      </c>
      <c r="F2162" s="9">
        <v>5</v>
      </c>
      <c r="G2162" s="14">
        <f t="shared" si="167"/>
        <v>26638</v>
      </c>
      <c r="H2162" s="11">
        <f t="shared" si="168"/>
        <v>50</v>
      </c>
      <c r="I2162" s="9">
        <v>0</v>
      </c>
      <c r="J2162" s="30">
        <v>36889.99</v>
      </c>
      <c r="K2162" s="9" t="s">
        <v>16</v>
      </c>
      <c r="L2162" s="9" t="s">
        <v>12</v>
      </c>
      <c r="M2162" s="9" t="s">
        <v>41</v>
      </c>
      <c r="N2162" s="11" t="str">
        <f t="shared" si="169"/>
        <v>R1011</v>
      </c>
    </row>
    <row r="2163" spans="1:14" x14ac:dyDescent="0.3">
      <c r="A2163" s="9" t="s">
        <v>2191</v>
      </c>
      <c r="B2163" s="9">
        <v>2003</v>
      </c>
      <c r="C2163" s="13">
        <f t="shared" si="165"/>
        <v>2003</v>
      </c>
      <c r="D2163" s="9" t="s">
        <v>18</v>
      </c>
      <c r="E2163" s="11" t="str">
        <f t="shared" si="166"/>
        <v>Jun</v>
      </c>
      <c r="F2163" s="9">
        <v>21</v>
      </c>
      <c r="G2163" s="14">
        <f t="shared" si="167"/>
        <v>37793</v>
      </c>
      <c r="H2163" s="11">
        <f t="shared" si="168"/>
        <v>19</v>
      </c>
      <c r="I2163" s="9">
        <v>0</v>
      </c>
      <c r="J2163" s="30">
        <v>36898.730000000003</v>
      </c>
      <c r="K2163" s="9" t="s">
        <v>11</v>
      </c>
      <c r="L2163" s="9" t="s">
        <v>16</v>
      </c>
      <c r="M2163" s="9" t="s">
        <v>23</v>
      </c>
      <c r="N2163" s="11" t="str">
        <f t="shared" si="169"/>
        <v>R1012</v>
      </c>
    </row>
    <row r="2164" spans="1:14" x14ac:dyDescent="0.3">
      <c r="A2164" s="9" t="s">
        <v>2192</v>
      </c>
      <c r="B2164" s="9">
        <v>1963</v>
      </c>
      <c r="C2164" s="13">
        <f t="shared" si="165"/>
        <v>1963</v>
      </c>
      <c r="D2164" s="9" t="s">
        <v>10</v>
      </c>
      <c r="E2164" s="11" t="str">
        <f t="shared" si="166"/>
        <v>Jul</v>
      </c>
      <c r="F2164" s="9">
        <v>24</v>
      </c>
      <c r="G2164" s="14">
        <f t="shared" si="167"/>
        <v>23216</v>
      </c>
      <c r="H2164" s="11">
        <f t="shared" si="168"/>
        <v>59</v>
      </c>
      <c r="I2164" s="9">
        <v>2</v>
      </c>
      <c r="J2164" s="30">
        <v>36910.61</v>
      </c>
      <c r="K2164" s="9" t="s">
        <v>11</v>
      </c>
      <c r="L2164" s="9" t="s">
        <v>11</v>
      </c>
      <c r="M2164" s="9" t="s">
        <v>41</v>
      </c>
      <c r="N2164" s="11" t="str">
        <f t="shared" si="169"/>
        <v>R1011</v>
      </c>
    </row>
    <row r="2165" spans="1:14" x14ac:dyDescent="0.3">
      <c r="A2165" s="9" t="s">
        <v>2193</v>
      </c>
      <c r="B2165" s="9">
        <v>1991</v>
      </c>
      <c r="C2165" s="13">
        <f t="shared" si="165"/>
        <v>1991</v>
      </c>
      <c r="D2165" s="9" t="s">
        <v>18</v>
      </c>
      <c r="E2165" s="11" t="str">
        <f t="shared" si="166"/>
        <v>Jun</v>
      </c>
      <c r="F2165" s="9">
        <v>10</v>
      </c>
      <c r="G2165" s="14">
        <f t="shared" si="167"/>
        <v>33399</v>
      </c>
      <c r="H2165" s="11">
        <f t="shared" si="168"/>
        <v>31</v>
      </c>
      <c r="I2165" s="9">
        <v>3</v>
      </c>
      <c r="J2165" s="30">
        <v>36911.99</v>
      </c>
      <c r="K2165" s="9" t="s">
        <v>11</v>
      </c>
      <c r="L2165" s="9" t="s">
        <v>11</v>
      </c>
      <c r="M2165" s="9" t="s">
        <v>41</v>
      </c>
      <c r="N2165" s="11" t="str">
        <f t="shared" si="169"/>
        <v>R1011</v>
      </c>
    </row>
    <row r="2166" spans="1:14" x14ac:dyDescent="0.3">
      <c r="A2166" s="9" t="s">
        <v>2194</v>
      </c>
      <c r="B2166" s="9">
        <v>1968</v>
      </c>
      <c r="C2166" s="13">
        <f t="shared" si="165"/>
        <v>1968</v>
      </c>
      <c r="D2166" s="9" t="s">
        <v>36</v>
      </c>
      <c r="E2166" s="11" t="str">
        <f t="shared" si="166"/>
        <v>Oct</v>
      </c>
      <c r="F2166" s="9">
        <v>22</v>
      </c>
      <c r="G2166" s="14">
        <f t="shared" si="167"/>
        <v>25133</v>
      </c>
      <c r="H2166" s="11">
        <f t="shared" si="168"/>
        <v>54</v>
      </c>
      <c r="I2166" s="9">
        <v>0</v>
      </c>
      <c r="J2166" s="30">
        <v>36922.61</v>
      </c>
      <c r="K2166" s="9" t="s">
        <v>11</v>
      </c>
      <c r="L2166" s="9" t="s">
        <v>16</v>
      </c>
      <c r="M2166" s="9" t="s">
        <v>41</v>
      </c>
      <c r="N2166" s="11" t="str">
        <f t="shared" si="169"/>
        <v>R1011</v>
      </c>
    </row>
    <row r="2167" spans="1:14" x14ac:dyDescent="0.3">
      <c r="A2167" s="9" t="s">
        <v>2195</v>
      </c>
      <c r="B2167" s="9">
        <v>1977</v>
      </c>
      <c r="C2167" s="13">
        <f t="shared" si="165"/>
        <v>1977</v>
      </c>
      <c r="D2167" s="9" t="s">
        <v>34</v>
      </c>
      <c r="E2167" s="11" t="str">
        <f t="shared" si="166"/>
        <v>Aug</v>
      </c>
      <c r="F2167" s="9">
        <v>13</v>
      </c>
      <c r="G2167" s="14">
        <f t="shared" si="167"/>
        <v>28350</v>
      </c>
      <c r="H2167" s="11">
        <f t="shared" si="168"/>
        <v>45</v>
      </c>
      <c r="I2167" s="9">
        <v>2</v>
      </c>
      <c r="J2167" s="30">
        <v>36935.64</v>
      </c>
      <c r="K2167" s="9" t="s">
        <v>11</v>
      </c>
      <c r="L2167" s="9" t="s">
        <v>16</v>
      </c>
      <c r="M2167" s="9" t="s">
        <v>41</v>
      </c>
      <c r="N2167" s="11" t="str">
        <f t="shared" si="169"/>
        <v>R1011</v>
      </c>
    </row>
    <row r="2168" spans="1:14" x14ac:dyDescent="0.3">
      <c r="A2168" s="9" t="s">
        <v>2196</v>
      </c>
      <c r="B2168" s="9">
        <v>1992</v>
      </c>
      <c r="C2168" s="13">
        <f t="shared" si="165"/>
        <v>1992</v>
      </c>
      <c r="D2168" s="9" t="s">
        <v>34</v>
      </c>
      <c r="E2168" s="11" t="str">
        <f t="shared" si="166"/>
        <v>Aug</v>
      </c>
      <c r="F2168" s="9">
        <v>25</v>
      </c>
      <c r="G2168" s="14">
        <f t="shared" si="167"/>
        <v>33841</v>
      </c>
      <c r="H2168" s="11">
        <f t="shared" si="168"/>
        <v>30</v>
      </c>
      <c r="I2168" s="9">
        <v>0</v>
      </c>
      <c r="J2168" s="30">
        <v>36950.26</v>
      </c>
      <c r="K2168" s="9" t="s">
        <v>16</v>
      </c>
      <c r="L2168" s="9" t="s">
        <v>16</v>
      </c>
      <c r="M2168" s="9" t="s">
        <v>13</v>
      </c>
      <c r="N2168" s="11" t="str">
        <f t="shared" si="169"/>
        <v>R1013</v>
      </c>
    </row>
    <row r="2169" spans="1:14" x14ac:dyDescent="0.3">
      <c r="A2169" s="9" t="s">
        <v>2197</v>
      </c>
      <c r="B2169" s="9">
        <v>1992</v>
      </c>
      <c r="C2169" s="13">
        <f t="shared" si="165"/>
        <v>1992</v>
      </c>
      <c r="D2169" s="9" t="s">
        <v>20</v>
      </c>
      <c r="E2169" s="11" t="str">
        <f t="shared" si="166"/>
        <v>Sep</v>
      </c>
      <c r="F2169" s="9">
        <v>13</v>
      </c>
      <c r="G2169" s="14">
        <f t="shared" si="167"/>
        <v>33860</v>
      </c>
      <c r="H2169" s="11">
        <f t="shared" si="168"/>
        <v>30</v>
      </c>
      <c r="I2169" s="9">
        <v>0</v>
      </c>
      <c r="J2169" s="30">
        <v>36976.449999999997</v>
      </c>
      <c r="K2169" s="9" t="s">
        <v>11</v>
      </c>
      <c r="L2169" s="9" t="s">
        <v>12</v>
      </c>
      <c r="M2169" s="9" t="s">
        <v>41</v>
      </c>
      <c r="N2169" s="11" t="str">
        <f t="shared" si="169"/>
        <v>R1011</v>
      </c>
    </row>
    <row r="2170" spans="1:14" x14ac:dyDescent="0.3">
      <c r="A2170" s="9" t="s">
        <v>2198</v>
      </c>
      <c r="B2170" s="9">
        <v>1991</v>
      </c>
      <c r="C2170" s="13">
        <f t="shared" si="165"/>
        <v>1991</v>
      </c>
      <c r="D2170" s="9" t="s">
        <v>15</v>
      </c>
      <c r="E2170" s="11" t="str">
        <f t="shared" si="166"/>
        <v>Nov</v>
      </c>
      <c r="F2170" s="9">
        <v>1</v>
      </c>
      <c r="G2170" s="14">
        <f t="shared" si="167"/>
        <v>33543</v>
      </c>
      <c r="H2170" s="11">
        <f t="shared" si="168"/>
        <v>31</v>
      </c>
      <c r="I2170" s="9">
        <v>3</v>
      </c>
      <c r="J2170" s="30">
        <v>37040.879999999997</v>
      </c>
      <c r="K2170" s="9" t="s">
        <v>11</v>
      </c>
      <c r="L2170" s="9" t="s">
        <v>11</v>
      </c>
      <c r="M2170" s="9" t="s">
        <v>41</v>
      </c>
      <c r="N2170" s="11" t="str">
        <f t="shared" si="169"/>
        <v>R1011</v>
      </c>
    </row>
    <row r="2171" spans="1:14" x14ac:dyDescent="0.3">
      <c r="A2171" s="9" t="s">
        <v>2199</v>
      </c>
      <c r="B2171" s="9">
        <v>1988</v>
      </c>
      <c r="C2171" s="13">
        <f t="shared" si="165"/>
        <v>1988</v>
      </c>
      <c r="D2171" s="9" t="s">
        <v>30</v>
      </c>
      <c r="E2171" s="11" t="str">
        <f t="shared" si="166"/>
        <v>Dec</v>
      </c>
      <c r="F2171" s="9">
        <v>17</v>
      </c>
      <c r="G2171" s="14">
        <f t="shared" si="167"/>
        <v>32494</v>
      </c>
      <c r="H2171" s="11">
        <f t="shared" si="168"/>
        <v>34</v>
      </c>
      <c r="I2171" s="9">
        <v>3</v>
      </c>
      <c r="J2171" s="30">
        <v>37076.370000000003</v>
      </c>
      <c r="K2171" s="9" t="s">
        <v>11</v>
      </c>
      <c r="L2171" s="9" t="s">
        <v>16</v>
      </c>
      <c r="M2171" s="9" t="s">
        <v>41</v>
      </c>
      <c r="N2171" s="11" t="str">
        <f t="shared" si="169"/>
        <v>R1011</v>
      </c>
    </row>
    <row r="2172" spans="1:14" x14ac:dyDescent="0.3">
      <c r="A2172" s="9" t="s">
        <v>2200</v>
      </c>
      <c r="B2172" s="9">
        <v>1989</v>
      </c>
      <c r="C2172" s="13">
        <f t="shared" si="165"/>
        <v>1989</v>
      </c>
      <c r="D2172" s="9" t="s">
        <v>18</v>
      </c>
      <c r="E2172" s="11" t="str">
        <f t="shared" si="166"/>
        <v>Jun</v>
      </c>
      <c r="F2172" s="9">
        <v>10</v>
      </c>
      <c r="G2172" s="14">
        <f t="shared" si="167"/>
        <v>32669</v>
      </c>
      <c r="H2172" s="11">
        <f t="shared" si="168"/>
        <v>33</v>
      </c>
      <c r="I2172" s="9">
        <v>0</v>
      </c>
      <c r="J2172" s="30">
        <v>37079.370000000003</v>
      </c>
      <c r="K2172" s="9" t="s">
        <v>11</v>
      </c>
      <c r="L2172" s="9" t="s">
        <v>12</v>
      </c>
      <c r="M2172" s="9" t="s">
        <v>41</v>
      </c>
      <c r="N2172" s="11" t="str">
        <f t="shared" si="169"/>
        <v>R1011</v>
      </c>
    </row>
    <row r="2173" spans="1:14" x14ac:dyDescent="0.3">
      <c r="A2173" s="9" t="s">
        <v>2201</v>
      </c>
      <c r="B2173" s="9">
        <v>1995</v>
      </c>
      <c r="C2173" s="13">
        <f t="shared" si="165"/>
        <v>1995</v>
      </c>
      <c r="D2173" s="9" t="s">
        <v>36</v>
      </c>
      <c r="E2173" s="11" t="str">
        <f t="shared" si="166"/>
        <v>Oct</v>
      </c>
      <c r="F2173" s="9">
        <v>30</v>
      </c>
      <c r="G2173" s="14">
        <f t="shared" si="167"/>
        <v>35002</v>
      </c>
      <c r="H2173" s="11">
        <f t="shared" si="168"/>
        <v>27</v>
      </c>
      <c r="I2173" s="9">
        <v>0</v>
      </c>
      <c r="J2173" s="30">
        <v>37133.9</v>
      </c>
      <c r="K2173" s="9" t="s">
        <v>11</v>
      </c>
      <c r="L2173" s="9" t="s">
        <v>11</v>
      </c>
      <c r="M2173" s="9" t="s">
        <v>13</v>
      </c>
      <c r="N2173" s="11" t="str">
        <f t="shared" si="169"/>
        <v>R1013</v>
      </c>
    </row>
    <row r="2174" spans="1:14" x14ac:dyDescent="0.3">
      <c r="A2174" s="9" t="s">
        <v>2202</v>
      </c>
      <c r="B2174" s="9">
        <v>2000</v>
      </c>
      <c r="C2174" s="13">
        <f t="shared" si="165"/>
        <v>2000</v>
      </c>
      <c r="D2174" s="9" t="s">
        <v>20</v>
      </c>
      <c r="E2174" s="11" t="str">
        <f t="shared" si="166"/>
        <v>Sep</v>
      </c>
      <c r="F2174" s="9">
        <v>5</v>
      </c>
      <c r="G2174" s="14">
        <f t="shared" si="167"/>
        <v>36774</v>
      </c>
      <c r="H2174" s="11">
        <f t="shared" si="168"/>
        <v>22</v>
      </c>
      <c r="I2174" s="9">
        <v>1</v>
      </c>
      <c r="J2174" s="30">
        <v>37165.160000000003</v>
      </c>
      <c r="K2174" s="9" t="s">
        <v>16</v>
      </c>
      <c r="L2174" s="9" t="s">
        <v>12</v>
      </c>
      <c r="M2174" s="9"/>
      <c r="N2174" s="11" t="str">
        <f t="shared" si="169"/>
        <v>Unknown</v>
      </c>
    </row>
    <row r="2175" spans="1:14" x14ac:dyDescent="0.3">
      <c r="A2175" s="9" t="s">
        <v>2203</v>
      </c>
      <c r="B2175" s="9">
        <v>1990</v>
      </c>
      <c r="C2175" s="13">
        <f t="shared" si="165"/>
        <v>1990</v>
      </c>
      <c r="D2175" s="9" t="s">
        <v>36</v>
      </c>
      <c r="E2175" s="11" t="str">
        <f t="shared" si="166"/>
        <v>Oct</v>
      </c>
      <c r="F2175" s="9">
        <v>17</v>
      </c>
      <c r="G2175" s="14">
        <f t="shared" si="167"/>
        <v>33163</v>
      </c>
      <c r="H2175" s="11">
        <f t="shared" si="168"/>
        <v>32</v>
      </c>
      <c r="I2175" s="9">
        <v>3</v>
      </c>
      <c r="J2175" s="30">
        <v>37251.22</v>
      </c>
      <c r="K2175" s="9" t="s">
        <v>11</v>
      </c>
      <c r="L2175" s="9" t="s">
        <v>11</v>
      </c>
      <c r="M2175" s="9" t="s">
        <v>41</v>
      </c>
      <c r="N2175" s="11" t="str">
        <f t="shared" si="169"/>
        <v>R1011</v>
      </c>
    </row>
    <row r="2176" spans="1:14" x14ac:dyDescent="0.3">
      <c r="A2176" s="9" t="s">
        <v>2204</v>
      </c>
      <c r="B2176" s="9">
        <v>1985</v>
      </c>
      <c r="C2176" s="13">
        <f t="shared" si="165"/>
        <v>1985</v>
      </c>
      <c r="D2176" s="9" t="s">
        <v>15</v>
      </c>
      <c r="E2176" s="11" t="str">
        <f t="shared" si="166"/>
        <v>Nov</v>
      </c>
      <c r="F2176" s="9">
        <v>17</v>
      </c>
      <c r="G2176" s="14">
        <f t="shared" si="167"/>
        <v>31368</v>
      </c>
      <c r="H2176" s="11">
        <f t="shared" si="168"/>
        <v>37</v>
      </c>
      <c r="I2176" s="9">
        <v>0</v>
      </c>
      <c r="J2176" s="30">
        <v>37270.15</v>
      </c>
      <c r="K2176" s="9" t="s">
        <v>11</v>
      </c>
      <c r="L2176" s="9" t="s">
        <v>16</v>
      </c>
      <c r="M2176" s="9" t="s">
        <v>246</v>
      </c>
      <c r="N2176" s="11" t="str">
        <f t="shared" si="169"/>
        <v>R1024</v>
      </c>
    </row>
    <row r="2177" spans="1:14" x14ac:dyDescent="0.3">
      <c r="A2177" s="9" t="s">
        <v>2205</v>
      </c>
      <c r="B2177" s="9">
        <v>1975</v>
      </c>
      <c r="C2177" s="13">
        <f t="shared" si="165"/>
        <v>1975</v>
      </c>
      <c r="D2177" s="9" t="s">
        <v>15</v>
      </c>
      <c r="E2177" s="11" t="str">
        <f t="shared" si="166"/>
        <v>Nov</v>
      </c>
      <c r="F2177" s="9">
        <v>9</v>
      </c>
      <c r="G2177" s="14">
        <f t="shared" si="167"/>
        <v>27707</v>
      </c>
      <c r="H2177" s="11">
        <f t="shared" si="168"/>
        <v>47</v>
      </c>
      <c r="I2177" s="9">
        <v>1</v>
      </c>
      <c r="J2177" s="30">
        <v>37272.339999999997</v>
      </c>
      <c r="K2177" s="9" t="s">
        <v>11</v>
      </c>
      <c r="L2177" s="9" t="s">
        <v>12</v>
      </c>
      <c r="M2177" s="9" t="s">
        <v>41</v>
      </c>
      <c r="N2177" s="11" t="str">
        <f t="shared" si="169"/>
        <v>R1011</v>
      </c>
    </row>
    <row r="2178" spans="1:14" x14ac:dyDescent="0.3">
      <c r="A2178" s="9" t="s">
        <v>2206</v>
      </c>
      <c r="B2178" s="9">
        <v>1969</v>
      </c>
      <c r="C2178" s="13">
        <f t="shared" si="165"/>
        <v>1969</v>
      </c>
      <c r="D2178" s="9" t="s">
        <v>36</v>
      </c>
      <c r="E2178" s="11" t="str">
        <f t="shared" si="166"/>
        <v>Oct</v>
      </c>
      <c r="F2178" s="9">
        <v>30</v>
      </c>
      <c r="G2178" s="14">
        <f t="shared" si="167"/>
        <v>25506</v>
      </c>
      <c r="H2178" s="11">
        <f t="shared" si="168"/>
        <v>53</v>
      </c>
      <c r="I2178" s="9">
        <v>0</v>
      </c>
      <c r="J2178" s="30">
        <v>37277.269999999997</v>
      </c>
      <c r="K2178" s="9" t="s">
        <v>16</v>
      </c>
      <c r="L2178" s="9" t="s">
        <v>12</v>
      </c>
      <c r="M2178" s="9" t="s">
        <v>41</v>
      </c>
      <c r="N2178" s="11" t="str">
        <f t="shared" si="169"/>
        <v>R1011</v>
      </c>
    </row>
    <row r="2179" spans="1:14" x14ac:dyDescent="0.3">
      <c r="A2179" s="9" t="s">
        <v>2207</v>
      </c>
      <c r="B2179" s="9">
        <v>1979</v>
      </c>
      <c r="C2179" s="13">
        <f t="shared" ref="C2179:C2242" si="170">ROUND(IF(ISBLANK(B2179),AVERAGE($B$2:$B$2344),B2179),0)</f>
        <v>1979</v>
      </c>
      <c r="D2179" s="9" t="s">
        <v>34</v>
      </c>
      <c r="E2179" s="11" t="str">
        <f t="shared" ref="E2179:E2242" si="171">IF(ISBLANK(D2179),"Sep",D2179)</f>
        <v>Aug</v>
      </c>
      <c r="F2179" s="9">
        <v>3</v>
      </c>
      <c r="G2179" s="14">
        <f t="shared" ref="G2179:G2242" si="172">DATEVALUE(F2179&amp;"-"&amp;E2179&amp;"-"&amp;C2179)</f>
        <v>29070</v>
      </c>
      <c r="H2179" s="11">
        <f t="shared" ref="H2179:H2242" si="173">DATEDIF(G2179,"08-06-2023","y")</f>
        <v>43</v>
      </c>
      <c r="I2179" s="9">
        <v>2</v>
      </c>
      <c r="J2179" s="30">
        <v>37425.94</v>
      </c>
      <c r="K2179" s="9" t="s">
        <v>11</v>
      </c>
      <c r="L2179" s="9" t="s">
        <v>16</v>
      </c>
      <c r="M2179" s="9" t="s">
        <v>41</v>
      </c>
      <c r="N2179" s="11" t="str">
        <f t="shared" ref="N2179:N2242" si="174">IF(ISBLANK(M2179),"Unknown",M2179)</f>
        <v>R1011</v>
      </c>
    </row>
    <row r="2180" spans="1:14" x14ac:dyDescent="0.3">
      <c r="A2180" s="9" t="s">
        <v>2208</v>
      </c>
      <c r="B2180" s="9">
        <v>2002</v>
      </c>
      <c r="C2180" s="13">
        <f t="shared" si="170"/>
        <v>2002</v>
      </c>
      <c r="D2180" s="9" t="s">
        <v>20</v>
      </c>
      <c r="E2180" s="11" t="str">
        <f t="shared" si="171"/>
        <v>Sep</v>
      </c>
      <c r="F2180" s="9">
        <v>27</v>
      </c>
      <c r="G2180" s="14">
        <f t="shared" si="172"/>
        <v>37526</v>
      </c>
      <c r="H2180" s="11">
        <f t="shared" si="173"/>
        <v>20</v>
      </c>
      <c r="I2180" s="9">
        <v>3</v>
      </c>
      <c r="J2180" s="30">
        <v>37465.339999999997</v>
      </c>
      <c r="K2180" s="9" t="s">
        <v>16</v>
      </c>
      <c r="L2180" s="9" t="s">
        <v>11</v>
      </c>
      <c r="M2180" s="9" t="s">
        <v>23</v>
      </c>
      <c r="N2180" s="11" t="str">
        <f t="shared" si="174"/>
        <v>R1012</v>
      </c>
    </row>
    <row r="2181" spans="1:14" x14ac:dyDescent="0.3">
      <c r="A2181" s="9" t="s">
        <v>2209</v>
      </c>
      <c r="B2181" s="9">
        <v>2000</v>
      </c>
      <c r="C2181" s="13">
        <f t="shared" si="170"/>
        <v>2000</v>
      </c>
      <c r="D2181" s="9" t="s">
        <v>36</v>
      </c>
      <c r="E2181" s="11" t="str">
        <f t="shared" si="171"/>
        <v>Oct</v>
      </c>
      <c r="F2181" s="9">
        <v>12</v>
      </c>
      <c r="G2181" s="14">
        <f t="shared" si="172"/>
        <v>36811</v>
      </c>
      <c r="H2181" s="11">
        <f t="shared" si="173"/>
        <v>22</v>
      </c>
      <c r="I2181" s="9">
        <v>2</v>
      </c>
      <c r="J2181" s="30">
        <v>37484.449999999997</v>
      </c>
      <c r="K2181" s="9" t="s">
        <v>16</v>
      </c>
      <c r="L2181" s="9" t="s">
        <v>16</v>
      </c>
      <c r="M2181" s="9" t="s">
        <v>13</v>
      </c>
      <c r="N2181" s="11" t="str">
        <f t="shared" si="174"/>
        <v>R1013</v>
      </c>
    </row>
    <row r="2182" spans="1:14" x14ac:dyDescent="0.3">
      <c r="A2182" s="9" t="s">
        <v>2210</v>
      </c>
      <c r="B2182" s="9">
        <v>1990</v>
      </c>
      <c r="C2182" s="13">
        <f t="shared" si="170"/>
        <v>1990</v>
      </c>
      <c r="D2182" s="9" t="s">
        <v>15</v>
      </c>
      <c r="E2182" s="11" t="str">
        <f t="shared" si="171"/>
        <v>Nov</v>
      </c>
      <c r="F2182" s="9">
        <v>16</v>
      </c>
      <c r="G2182" s="14">
        <f t="shared" si="172"/>
        <v>33193</v>
      </c>
      <c r="H2182" s="11">
        <f t="shared" si="173"/>
        <v>32</v>
      </c>
      <c r="I2182" s="9">
        <v>1</v>
      </c>
      <c r="J2182" s="30">
        <v>37607.53</v>
      </c>
      <c r="K2182" s="9" t="s">
        <v>16</v>
      </c>
      <c r="L2182" s="9" t="s">
        <v>11</v>
      </c>
      <c r="M2182" s="9" t="s">
        <v>165</v>
      </c>
      <c r="N2182" s="11" t="str">
        <f t="shared" si="174"/>
        <v>R1019</v>
      </c>
    </row>
    <row r="2183" spans="1:14" x14ac:dyDescent="0.3">
      <c r="A2183" s="9" t="s">
        <v>2211</v>
      </c>
      <c r="B2183" s="9">
        <v>1982</v>
      </c>
      <c r="C2183" s="13">
        <f t="shared" si="170"/>
        <v>1982</v>
      </c>
      <c r="D2183" s="9" t="s">
        <v>18</v>
      </c>
      <c r="E2183" s="11" t="str">
        <f t="shared" si="171"/>
        <v>Jun</v>
      </c>
      <c r="F2183" s="9">
        <v>20</v>
      </c>
      <c r="G2183" s="14">
        <f t="shared" si="172"/>
        <v>30122</v>
      </c>
      <c r="H2183" s="11">
        <f t="shared" si="173"/>
        <v>40</v>
      </c>
      <c r="I2183" s="9">
        <v>3</v>
      </c>
      <c r="J2183" s="30">
        <v>37650.74</v>
      </c>
      <c r="K2183" s="9" t="s">
        <v>11</v>
      </c>
      <c r="L2183" s="9" t="s">
        <v>11</v>
      </c>
      <c r="M2183" s="9" t="s">
        <v>23</v>
      </c>
      <c r="N2183" s="11" t="str">
        <f t="shared" si="174"/>
        <v>R1012</v>
      </c>
    </row>
    <row r="2184" spans="1:14" x14ac:dyDescent="0.3">
      <c r="A2184" s="9" t="s">
        <v>2212</v>
      </c>
      <c r="B2184" s="9">
        <v>1970</v>
      </c>
      <c r="C2184" s="13">
        <f t="shared" si="170"/>
        <v>1970</v>
      </c>
      <c r="D2184" s="9" t="s">
        <v>36</v>
      </c>
      <c r="E2184" s="11" t="str">
        <f t="shared" si="171"/>
        <v>Oct</v>
      </c>
      <c r="F2184" s="9">
        <v>28</v>
      </c>
      <c r="G2184" s="14">
        <f t="shared" si="172"/>
        <v>25869</v>
      </c>
      <c r="H2184" s="11">
        <f t="shared" si="173"/>
        <v>52</v>
      </c>
      <c r="I2184" s="9">
        <v>0</v>
      </c>
      <c r="J2184" s="30">
        <v>37675.06</v>
      </c>
      <c r="K2184" s="9" t="s">
        <v>11</v>
      </c>
      <c r="L2184" s="9" t="s">
        <v>12</v>
      </c>
      <c r="M2184" s="9" t="s">
        <v>41</v>
      </c>
      <c r="N2184" s="11" t="str">
        <f t="shared" si="174"/>
        <v>R1011</v>
      </c>
    </row>
    <row r="2185" spans="1:14" x14ac:dyDescent="0.3">
      <c r="A2185" s="9" t="s">
        <v>2213</v>
      </c>
      <c r="B2185" s="9">
        <v>1988</v>
      </c>
      <c r="C2185" s="13">
        <f t="shared" si="170"/>
        <v>1988</v>
      </c>
      <c r="D2185" s="9" t="s">
        <v>36</v>
      </c>
      <c r="E2185" s="11" t="str">
        <f t="shared" si="171"/>
        <v>Oct</v>
      </c>
      <c r="F2185" s="9">
        <v>10</v>
      </c>
      <c r="G2185" s="14">
        <f t="shared" si="172"/>
        <v>32426</v>
      </c>
      <c r="H2185" s="11">
        <f t="shared" si="173"/>
        <v>34</v>
      </c>
      <c r="I2185" s="9">
        <v>1</v>
      </c>
      <c r="J2185" s="30">
        <v>37701.879999999997</v>
      </c>
      <c r="K2185" s="9" t="s">
        <v>11</v>
      </c>
      <c r="L2185" s="9" t="s">
        <v>12</v>
      </c>
      <c r="M2185" s="9" t="s">
        <v>248</v>
      </c>
      <c r="N2185" s="11" t="str">
        <f t="shared" si="174"/>
        <v>R1023</v>
      </c>
    </row>
    <row r="2186" spans="1:14" x14ac:dyDescent="0.3">
      <c r="A2186" s="9" t="s">
        <v>2214</v>
      </c>
      <c r="B2186" s="9">
        <v>1976</v>
      </c>
      <c r="C2186" s="13">
        <f t="shared" si="170"/>
        <v>1976</v>
      </c>
      <c r="D2186" s="9" t="s">
        <v>20</v>
      </c>
      <c r="E2186" s="11" t="str">
        <f t="shared" si="171"/>
        <v>Sep</v>
      </c>
      <c r="F2186" s="9">
        <v>18</v>
      </c>
      <c r="G2186" s="14">
        <f t="shared" si="172"/>
        <v>28021</v>
      </c>
      <c r="H2186" s="11">
        <f t="shared" si="173"/>
        <v>46</v>
      </c>
      <c r="I2186" s="9">
        <v>2</v>
      </c>
      <c r="J2186" s="30">
        <v>37735.199999999997</v>
      </c>
      <c r="K2186" s="9" t="s">
        <v>11</v>
      </c>
      <c r="L2186" s="9" t="s">
        <v>11</v>
      </c>
      <c r="M2186" s="9" t="s">
        <v>41</v>
      </c>
      <c r="N2186" s="11" t="str">
        <f t="shared" si="174"/>
        <v>R1011</v>
      </c>
    </row>
    <row r="2187" spans="1:14" x14ac:dyDescent="0.3">
      <c r="A2187" s="9" t="s">
        <v>2215</v>
      </c>
      <c r="B2187" s="9">
        <v>1986</v>
      </c>
      <c r="C2187" s="13">
        <f t="shared" si="170"/>
        <v>1986</v>
      </c>
      <c r="D2187" s="9" t="s">
        <v>34</v>
      </c>
      <c r="E2187" s="11" t="str">
        <f t="shared" si="171"/>
        <v>Aug</v>
      </c>
      <c r="F2187" s="9">
        <v>15</v>
      </c>
      <c r="G2187" s="14">
        <f t="shared" si="172"/>
        <v>31639</v>
      </c>
      <c r="H2187" s="11">
        <f t="shared" si="173"/>
        <v>36</v>
      </c>
      <c r="I2187" s="9">
        <v>0</v>
      </c>
      <c r="J2187" s="30">
        <v>37742.58</v>
      </c>
      <c r="K2187" s="9" t="s">
        <v>16</v>
      </c>
      <c r="L2187" s="9" t="s">
        <v>16</v>
      </c>
      <c r="M2187" s="9" t="s">
        <v>13</v>
      </c>
      <c r="N2187" s="11" t="str">
        <f t="shared" si="174"/>
        <v>R1013</v>
      </c>
    </row>
    <row r="2188" spans="1:14" x14ac:dyDescent="0.3">
      <c r="A2188" s="9" t="s">
        <v>2216</v>
      </c>
      <c r="B2188" s="9">
        <v>1983</v>
      </c>
      <c r="C2188" s="13">
        <f t="shared" si="170"/>
        <v>1983</v>
      </c>
      <c r="D2188" s="9" t="s">
        <v>10</v>
      </c>
      <c r="E2188" s="11" t="str">
        <f t="shared" si="171"/>
        <v>Jul</v>
      </c>
      <c r="F2188" s="9">
        <v>26</v>
      </c>
      <c r="G2188" s="14">
        <f t="shared" si="172"/>
        <v>30523</v>
      </c>
      <c r="H2188" s="11">
        <f t="shared" si="173"/>
        <v>39</v>
      </c>
      <c r="I2188" s="9">
        <v>3</v>
      </c>
      <c r="J2188" s="30">
        <v>37800.980000000003</v>
      </c>
      <c r="K2188" s="9" t="s">
        <v>11</v>
      </c>
      <c r="L2188" s="9" t="s">
        <v>11</v>
      </c>
      <c r="M2188" s="9" t="s">
        <v>41</v>
      </c>
      <c r="N2188" s="11" t="str">
        <f t="shared" si="174"/>
        <v>R1011</v>
      </c>
    </row>
    <row r="2189" spans="1:14" x14ac:dyDescent="0.3">
      <c r="A2189" s="9" t="s">
        <v>2217</v>
      </c>
      <c r="B2189" s="9">
        <v>1979</v>
      </c>
      <c r="C2189" s="13">
        <f t="shared" si="170"/>
        <v>1979</v>
      </c>
      <c r="D2189" s="9" t="s">
        <v>20</v>
      </c>
      <c r="E2189" s="11" t="str">
        <f t="shared" si="171"/>
        <v>Sep</v>
      </c>
      <c r="F2189" s="9">
        <v>9</v>
      </c>
      <c r="G2189" s="14">
        <f t="shared" si="172"/>
        <v>29107</v>
      </c>
      <c r="H2189" s="11">
        <f t="shared" si="173"/>
        <v>43</v>
      </c>
      <c r="I2189" s="9">
        <v>0</v>
      </c>
      <c r="J2189" s="30">
        <v>37829.72</v>
      </c>
      <c r="K2189" s="9" t="s">
        <v>16</v>
      </c>
      <c r="L2189" s="9" t="s">
        <v>11</v>
      </c>
      <c r="M2189" s="9" t="s">
        <v>41</v>
      </c>
      <c r="N2189" s="11" t="str">
        <f t="shared" si="174"/>
        <v>R1011</v>
      </c>
    </row>
    <row r="2190" spans="1:14" x14ac:dyDescent="0.3">
      <c r="A2190" s="9" t="s">
        <v>2218</v>
      </c>
      <c r="B2190" s="9">
        <v>1998</v>
      </c>
      <c r="C2190" s="13">
        <f t="shared" si="170"/>
        <v>1998</v>
      </c>
      <c r="D2190" s="9" t="s">
        <v>10</v>
      </c>
      <c r="E2190" s="11" t="str">
        <f t="shared" si="171"/>
        <v>Jul</v>
      </c>
      <c r="F2190" s="9">
        <v>29</v>
      </c>
      <c r="G2190" s="14">
        <f t="shared" si="172"/>
        <v>36005</v>
      </c>
      <c r="H2190" s="11">
        <f t="shared" si="173"/>
        <v>24</v>
      </c>
      <c r="I2190" s="9">
        <v>0</v>
      </c>
      <c r="J2190" s="30">
        <v>38126.25</v>
      </c>
      <c r="K2190" s="9" t="s">
        <v>16</v>
      </c>
      <c r="L2190" s="9" t="s">
        <v>12</v>
      </c>
      <c r="M2190" s="9" t="s">
        <v>13</v>
      </c>
      <c r="N2190" s="11" t="str">
        <f t="shared" si="174"/>
        <v>R1013</v>
      </c>
    </row>
    <row r="2191" spans="1:14" x14ac:dyDescent="0.3">
      <c r="A2191" s="9" t="s">
        <v>2219</v>
      </c>
      <c r="B2191" s="9">
        <v>1972</v>
      </c>
      <c r="C2191" s="13">
        <f t="shared" si="170"/>
        <v>1972</v>
      </c>
      <c r="D2191" s="9" t="s">
        <v>15</v>
      </c>
      <c r="E2191" s="11" t="str">
        <f t="shared" si="171"/>
        <v>Nov</v>
      </c>
      <c r="F2191" s="9">
        <v>19</v>
      </c>
      <c r="G2191" s="14">
        <f t="shared" si="172"/>
        <v>26622</v>
      </c>
      <c r="H2191" s="11">
        <f t="shared" si="173"/>
        <v>50</v>
      </c>
      <c r="I2191" s="9">
        <v>0</v>
      </c>
      <c r="J2191" s="30">
        <v>38189.1</v>
      </c>
      <c r="K2191" s="9" t="s">
        <v>11</v>
      </c>
      <c r="L2191" s="9" t="s">
        <v>11</v>
      </c>
      <c r="M2191" s="9" t="s">
        <v>41</v>
      </c>
      <c r="N2191" s="11" t="str">
        <f t="shared" si="174"/>
        <v>R1011</v>
      </c>
    </row>
    <row r="2192" spans="1:14" x14ac:dyDescent="0.3">
      <c r="A2192" s="9" t="s">
        <v>2220</v>
      </c>
      <c r="B2192" s="9">
        <v>1989</v>
      </c>
      <c r="C2192" s="13">
        <f t="shared" si="170"/>
        <v>1989</v>
      </c>
      <c r="D2192" s="9" t="s">
        <v>20</v>
      </c>
      <c r="E2192" s="11" t="str">
        <f t="shared" si="171"/>
        <v>Sep</v>
      </c>
      <c r="F2192" s="9">
        <v>8</v>
      </c>
      <c r="G2192" s="14">
        <f t="shared" si="172"/>
        <v>32759</v>
      </c>
      <c r="H2192" s="11">
        <f t="shared" si="173"/>
        <v>33</v>
      </c>
      <c r="I2192" s="9">
        <v>3</v>
      </c>
      <c r="J2192" s="30">
        <v>38237.339999999997</v>
      </c>
      <c r="K2192" s="9" t="s">
        <v>11</v>
      </c>
      <c r="L2192" s="9" t="s">
        <v>12</v>
      </c>
      <c r="M2192" s="9" t="s">
        <v>41</v>
      </c>
      <c r="N2192" s="11" t="str">
        <f t="shared" si="174"/>
        <v>R1011</v>
      </c>
    </row>
    <row r="2193" spans="1:14" x14ac:dyDescent="0.3">
      <c r="A2193" s="9" t="s">
        <v>2221</v>
      </c>
      <c r="B2193" s="9">
        <v>1964</v>
      </c>
      <c r="C2193" s="13">
        <f t="shared" si="170"/>
        <v>1964</v>
      </c>
      <c r="D2193" s="9" t="s">
        <v>18</v>
      </c>
      <c r="E2193" s="11" t="str">
        <f t="shared" si="171"/>
        <v>Jun</v>
      </c>
      <c r="F2193" s="9">
        <v>16</v>
      </c>
      <c r="G2193" s="14">
        <f t="shared" si="172"/>
        <v>23544</v>
      </c>
      <c r="H2193" s="11">
        <f t="shared" si="173"/>
        <v>58</v>
      </c>
      <c r="I2193" s="9">
        <v>0</v>
      </c>
      <c r="J2193" s="30">
        <v>38241.74</v>
      </c>
      <c r="K2193" s="9" t="s">
        <v>11</v>
      </c>
      <c r="L2193" s="9" t="s">
        <v>12</v>
      </c>
      <c r="M2193" s="9" t="s">
        <v>41</v>
      </c>
      <c r="N2193" s="11" t="str">
        <f t="shared" si="174"/>
        <v>R1011</v>
      </c>
    </row>
    <row r="2194" spans="1:14" x14ac:dyDescent="0.3">
      <c r="A2194" s="9" t="s">
        <v>2222</v>
      </c>
      <c r="B2194" s="9">
        <v>1980</v>
      </c>
      <c r="C2194" s="13">
        <f t="shared" si="170"/>
        <v>1980</v>
      </c>
      <c r="D2194" s="9" t="s">
        <v>34</v>
      </c>
      <c r="E2194" s="11" t="str">
        <f t="shared" si="171"/>
        <v>Aug</v>
      </c>
      <c r="F2194" s="9">
        <v>16</v>
      </c>
      <c r="G2194" s="14">
        <f t="shared" si="172"/>
        <v>29449</v>
      </c>
      <c r="H2194" s="11">
        <f t="shared" si="173"/>
        <v>42</v>
      </c>
      <c r="I2194" s="9">
        <v>1</v>
      </c>
      <c r="J2194" s="30">
        <v>38245.589999999997</v>
      </c>
      <c r="K2194" s="9" t="s">
        <v>16</v>
      </c>
      <c r="L2194" s="9" t="s">
        <v>11</v>
      </c>
      <c r="M2194" s="9" t="s">
        <v>13</v>
      </c>
      <c r="N2194" s="11" t="str">
        <f t="shared" si="174"/>
        <v>R1013</v>
      </c>
    </row>
    <row r="2195" spans="1:14" x14ac:dyDescent="0.3">
      <c r="A2195" s="9" t="s">
        <v>2223</v>
      </c>
      <c r="B2195" s="9">
        <v>1989</v>
      </c>
      <c r="C2195" s="13">
        <f t="shared" si="170"/>
        <v>1989</v>
      </c>
      <c r="D2195" s="9" t="s">
        <v>36</v>
      </c>
      <c r="E2195" s="11" t="str">
        <f t="shared" si="171"/>
        <v>Oct</v>
      </c>
      <c r="F2195" s="9">
        <v>30</v>
      </c>
      <c r="G2195" s="14">
        <f t="shared" si="172"/>
        <v>32811</v>
      </c>
      <c r="H2195" s="11">
        <f t="shared" si="173"/>
        <v>33</v>
      </c>
      <c r="I2195" s="9">
        <v>1</v>
      </c>
      <c r="J2195" s="30">
        <v>38282.75</v>
      </c>
      <c r="K2195" s="9" t="s">
        <v>16</v>
      </c>
      <c r="L2195" s="9" t="s">
        <v>11</v>
      </c>
      <c r="M2195" s="9" t="s">
        <v>13</v>
      </c>
      <c r="N2195" s="11" t="str">
        <f t="shared" si="174"/>
        <v>R1013</v>
      </c>
    </row>
    <row r="2196" spans="1:14" x14ac:dyDescent="0.3">
      <c r="A2196" s="9" t="s">
        <v>2224</v>
      </c>
      <c r="B2196" s="9">
        <v>1980</v>
      </c>
      <c r="C2196" s="13">
        <f t="shared" si="170"/>
        <v>1980</v>
      </c>
      <c r="D2196" s="9" t="s">
        <v>18</v>
      </c>
      <c r="E2196" s="11" t="str">
        <f t="shared" si="171"/>
        <v>Jun</v>
      </c>
      <c r="F2196" s="9">
        <v>12</v>
      </c>
      <c r="G2196" s="14">
        <f t="shared" si="172"/>
        <v>29384</v>
      </c>
      <c r="H2196" s="11">
        <f t="shared" si="173"/>
        <v>42</v>
      </c>
      <c r="I2196" s="9">
        <v>2</v>
      </c>
      <c r="J2196" s="30">
        <v>38313.129999999997</v>
      </c>
      <c r="K2196" s="9" t="s">
        <v>16</v>
      </c>
      <c r="L2196" s="9" t="s">
        <v>12</v>
      </c>
      <c r="M2196" s="9" t="s">
        <v>41</v>
      </c>
      <c r="N2196" s="11" t="str">
        <f t="shared" si="174"/>
        <v>R1011</v>
      </c>
    </row>
    <row r="2197" spans="1:14" x14ac:dyDescent="0.3">
      <c r="A2197" s="9" t="s">
        <v>2225</v>
      </c>
      <c r="B2197" s="9">
        <v>2002</v>
      </c>
      <c r="C2197" s="13">
        <f t="shared" si="170"/>
        <v>2002</v>
      </c>
      <c r="D2197" s="9" t="s">
        <v>20</v>
      </c>
      <c r="E2197" s="11" t="str">
        <f t="shared" si="171"/>
        <v>Sep</v>
      </c>
      <c r="F2197" s="9">
        <v>17</v>
      </c>
      <c r="G2197" s="14">
        <f t="shared" si="172"/>
        <v>37516</v>
      </c>
      <c r="H2197" s="11">
        <f t="shared" si="173"/>
        <v>20</v>
      </c>
      <c r="I2197" s="9">
        <v>2</v>
      </c>
      <c r="J2197" s="30">
        <v>38344.57</v>
      </c>
      <c r="K2197" s="9" t="s">
        <v>16</v>
      </c>
      <c r="L2197" s="9" t="s">
        <v>12</v>
      </c>
      <c r="M2197" s="9" t="s">
        <v>41</v>
      </c>
      <c r="N2197" s="11" t="str">
        <f t="shared" si="174"/>
        <v>R1011</v>
      </c>
    </row>
    <row r="2198" spans="1:14" x14ac:dyDescent="0.3">
      <c r="A2198" s="9" t="s">
        <v>2226</v>
      </c>
      <c r="B2198" s="9">
        <v>1970</v>
      </c>
      <c r="C2198" s="13">
        <f t="shared" si="170"/>
        <v>1970</v>
      </c>
      <c r="D2198" s="9" t="s">
        <v>34</v>
      </c>
      <c r="E2198" s="11" t="str">
        <f t="shared" si="171"/>
        <v>Aug</v>
      </c>
      <c r="F2198" s="9">
        <v>22</v>
      </c>
      <c r="G2198" s="14">
        <f t="shared" si="172"/>
        <v>25802</v>
      </c>
      <c r="H2198" s="11">
        <f t="shared" si="173"/>
        <v>52</v>
      </c>
      <c r="I2198" s="9">
        <v>0</v>
      </c>
      <c r="J2198" s="30">
        <v>38389.79</v>
      </c>
      <c r="K2198" s="9" t="s">
        <v>11</v>
      </c>
      <c r="L2198" s="9" t="s">
        <v>12</v>
      </c>
      <c r="M2198" s="9" t="s">
        <v>41</v>
      </c>
      <c r="N2198" s="11" t="str">
        <f t="shared" si="174"/>
        <v>R1011</v>
      </c>
    </row>
    <row r="2199" spans="1:14" x14ac:dyDescent="0.3">
      <c r="A2199" s="9" t="s">
        <v>2227</v>
      </c>
      <c r="B2199" s="9">
        <v>1971</v>
      </c>
      <c r="C2199" s="13">
        <f t="shared" si="170"/>
        <v>1971</v>
      </c>
      <c r="D2199" s="9" t="s">
        <v>30</v>
      </c>
      <c r="E2199" s="11" t="str">
        <f t="shared" si="171"/>
        <v>Dec</v>
      </c>
      <c r="F2199" s="9">
        <v>23</v>
      </c>
      <c r="G2199" s="14">
        <f t="shared" si="172"/>
        <v>26290</v>
      </c>
      <c r="H2199" s="11">
        <f t="shared" si="173"/>
        <v>51</v>
      </c>
      <c r="I2199" s="9">
        <v>0</v>
      </c>
      <c r="J2199" s="30">
        <v>38405.26</v>
      </c>
      <c r="K2199" s="9" t="s">
        <v>11</v>
      </c>
      <c r="L2199" s="9" t="s">
        <v>16</v>
      </c>
      <c r="M2199" s="9" t="s">
        <v>41</v>
      </c>
      <c r="N2199" s="11" t="str">
        <f t="shared" si="174"/>
        <v>R1011</v>
      </c>
    </row>
    <row r="2200" spans="1:14" x14ac:dyDescent="0.3">
      <c r="A2200" s="9" t="s">
        <v>2228</v>
      </c>
      <c r="B2200" s="9">
        <v>1986</v>
      </c>
      <c r="C2200" s="13">
        <f t="shared" si="170"/>
        <v>1986</v>
      </c>
      <c r="D2200" s="9" t="s">
        <v>18</v>
      </c>
      <c r="E2200" s="11" t="str">
        <f t="shared" si="171"/>
        <v>Jun</v>
      </c>
      <c r="F2200" s="9">
        <v>21</v>
      </c>
      <c r="G2200" s="14">
        <f t="shared" si="172"/>
        <v>31584</v>
      </c>
      <c r="H2200" s="11">
        <f t="shared" si="173"/>
        <v>36</v>
      </c>
      <c r="I2200" s="9">
        <v>2</v>
      </c>
      <c r="J2200" s="30">
        <v>38415.47</v>
      </c>
      <c r="K2200" s="9" t="s">
        <v>16</v>
      </c>
      <c r="L2200" s="9" t="s">
        <v>11</v>
      </c>
      <c r="M2200" s="9" t="s">
        <v>41</v>
      </c>
      <c r="N2200" s="11" t="str">
        <f t="shared" si="174"/>
        <v>R1011</v>
      </c>
    </row>
    <row r="2201" spans="1:14" x14ac:dyDescent="0.3">
      <c r="A2201" s="9" t="s">
        <v>2229</v>
      </c>
      <c r="B2201" s="9">
        <v>1999</v>
      </c>
      <c r="C2201" s="13">
        <f t="shared" si="170"/>
        <v>1999</v>
      </c>
      <c r="D2201" s="9" t="s">
        <v>15</v>
      </c>
      <c r="E2201" s="11" t="str">
        <f t="shared" si="171"/>
        <v>Nov</v>
      </c>
      <c r="F2201" s="9">
        <v>12</v>
      </c>
      <c r="G2201" s="14">
        <f t="shared" si="172"/>
        <v>36476</v>
      </c>
      <c r="H2201" s="11">
        <f t="shared" si="173"/>
        <v>23</v>
      </c>
      <c r="I2201" s="9">
        <v>2</v>
      </c>
      <c r="J2201" s="30">
        <v>38511.629999999997</v>
      </c>
      <c r="K2201" s="9" t="s">
        <v>11</v>
      </c>
      <c r="L2201" s="9" t="s">
        <v>11</v>
      </c>
      <c r="M2201" s="9" t="s">
        <v>246</v>
      </c>
      <c r="N2201" s="11" t="str">
        <f t="shared" si="174"/>
        <v>R1024</v>
      </c>
    </row>
    <row r="2202" spans="1:14" x14ac:dyDescent="0.3">
      <c r="A2202" s="9" t="s">
        <v>2230</v>
      </c>
      <c r="B2202" s="9">
        <v>1990</v>
      </c>
      <c r="C2202" s="13">
        <f t="shared" si="170"/>
        <v>1990</v>
      </c>
      <c r="D2202" s="9" t="s">
        <v>10</v>
      </c>
      <c r="E2202" s="11" t="str">
        <f t="shared" si="171"/>
        <v>Jul</v>
      </c>
      <c r="F2202" s="9">
        <v>13</v>
      </c>
      <c r="G2202" s="14">
        <f t="shared" si="172"/>
        <v>33067</v>
      </c>
      <c r="H2202" s="11">
        <f t="shared" si="173"/>
        <v>32</v>
      </c>
      <c r="I2202" s="9">
        <v>3</v>
      </c>
      <c r="J2202" s="30">
        <v>38652.089999999997</v>
      </c>
      <c r="K2202" s="9" t="s">
        <v>11</v>
      </c>
      <c r="L2202" s="9" t="s">
        <v>11</v>
      </c>
      <c r="M2202" s="9" t="s">
        <v>41</v>
      </c>
      <c r="N2202" s="11" t="str">
        <f t="shared" si="174"/>
        <v>R1011</v>
      </c>
    </row>
    <row r="2203" spans="1:14" x14ac:dyDescent="0.3">
      <c r="A2203" s="9" t="s">
        <v>2231</v>
      </c>
      <c r="B2203" s="9">
        <v>1986</v>
      </c>
      <c r="C2203" s="13">
        <f t="shared" si="170"/>
        <v>1986</v>
      </c>
      <c r="D2203" s="9" t="s">
        <v>10</v>
      </c>
      <c r="E2203" s="11" t="str">
        <f t="shared" si="171"/>
        <v>Jul</v>
      </c>
      <c r="F2203" s="9">
        <v>20</v>
      </c>
      <c r="G2203" s="14">
        <f t="shared" si="172"/>
        <v>31613</v>
      </c>
      <c r="H2203" s="11">
        <f t="shared" si="173"/>
        <v>36</v>
      </c>
      <c r="I2203" s="9">
        <v>1</v>
      </c>
      <c r="J2203" s="30">
        <v>38709.18</v>
      </c>
      <c r="K2203" s="9" t="s">
        <v>16</v>
      </c>
      <c r="L2203" s="9" t="s">
        <v>12</v>
      </c>
      <c r="M2203" s="9" t="s">
        <v>13</v>
      </c>
      <c r="N2203" s="11" t="str">
        <f t="shared" si="174"/>
        <v>R1013</v>
      </c>
    </row>
    <row r="2204" spans="1:14" x14ac:dyDescent="0.3">
      <c r="A2204" s="9"/>
      <c r="B2204" s="9">
        <v>1991</v>
      </c>
      <c r="C2204" s="13">
        <f t="shared" si="170"/>
        <v>1991</v>
      </c>
      <c r="D2204" s="9" t="s">
        <v>15</v>
      </c>
      <c r="E2204" s="11" t="str">
        <f t="shared" si="171"/>
        <v>Nov</v>
      </c>
      <c r="F2204" s="9">
        <v>22</v>
      </c>
      <c r="G2204" s="14">
        <f t="shared" si="172"/>
        <v>33564</v>
      </c>
      <c r="H2204" s="11">
        <f t="shared" si="173"/>
        <v>31</v>
      </c>
      <c r="I2204" s="9">
        <v>2</v>
      </c>
      <c r="J2204" s="30">
        <v>38711</v>
      </c>
      <c r="K2204" s="9" t="s">
        <v>16</v>
      </c>
      <c r="L2204" s="9" t="s">
        <v>12</v>
      </c>
      <c r="M2204" s="9" t="s">
        <v>41</v>
      </c>
      <c r="N2204" s="11" t="str">
        <f t="shared" si="174"/>
        <v>R1011</v>
      </c>
    </row>
    <row r="2205" spans="1:14" x14ac:dyDescent="0.3">
      <c r="A2205" s="9" t="s">
        <v>2232</v>
      </c>
      <c r="B2205" s="9">
        <v>1991</v>
      </c>
      <c r="C2205" s="13">
        <f t="shared" si="170"/>
        <v>1991</v>
      </c>
      <c r="D2205" s="9" t="s">
        <v>15</v>
      </c>
      <c r="E2205" s="11" t="str">
        <f t="shared" si="171"/>
        <v>Nov</v>
      </c>
      <c r="F2205" s="9">
        <v>2</v>
      </c>
      <c r="G2205" s="14">
        <f t="shared" si="172"/>
        <v>33544</v>
      </c>
      <c r="H2205" s="11">
        <f t="shared" si="173"/>
        <v>31</v>
      </c>
      <c r="I2205" s="9">
        <v>2</v>
      </c>
      <c r="J2205" s="30">
        <v>38711</v>
      </c>
      <c r="K2205" s="9" t="s">
        <v>11</v>
      </c>
      <c r="L2205" s="9" t="s">
        <v>11</v>
      </c>
      <c r="M2205" s="9" t="s">
        <v>41</v>
      </c>
      <c r="N2205" s="11" t="str">
        <f t="shared" si="174"/>
        <v>R1011</v>
      </c>
    </row>
    <row r="2206" spans="1:14" x14ac:dyDescent="0.3">
      <c r="A2206" s="9" t="s">
        <v>2233</v>
      </c>
      <c r="B2206" s="9">
        <v>1976</v>
      </c>
      <c r="C2206" s="13">
        <f t="shared" si="170"/>
        <v>1976</v>
      </c>
      <c r="D2206" s="9" t="s">
        <v>18</v>
      </c>
      <c r="E2206" s="11" t="str">
        <f t="shared" si="171"/>
        <v>Jun</v>
      </c>
      <c r="F2206" s="9">
        <v>15</v>
      </c>
      <c r="G2206" s="14">
        <f t="shared" si="172"/>
        <v>27926</v>
      </c>
      <c r="H2206" s="11">
        <f t="shared" si="173"/>
        <v>46</v>
      </c>
      <c r="I2206" s="9">
        <v>2</v>
      </c>
      <c r="J2206" s="30">
        <v>38740.120000000003</v>
      </c>
      <c r="K2206" s="9" t="s">
        <v>11</v>
      </c>
      <c r="L2206" s="9" t="s">
        <v>11</v>
      </c>
      <c r="M2206" s="9" t="s">
        <v>23</v>
      </c>
      <c r="N2206" s="11" t="str">
        <f t="shared" si="174"/>
        <v>R1012</v>
      </c>
    </row>
    <row r="2207" spans="1:14" x14ac:dyDescent="0.3">
      <c r="A2207" s="9" t="s">
        <v>2234</v>
      </c>
      <c r="B2207" s="9">
        <v>1991</v>
      </c>
      <c r="C2207" s="13">
        <f t="shared" si="170"/>
        <v>1991</v>
      </c>
      <c r="D2207" s="9" t="s">
        <v>15</v>
      </c>
      <c r="E2207" s="11" t="str">
        <f t="shared" si="171"/>
        <v>Nov</v>
      </c>
      <c r="F2207" s="9">
        <v>8</v>
      </c>
      <c r="G2207" s="14">
        <f t="shared" si="172"/>
        <v>33550</v>
      </c>
      <c r="H2207" s="11">
        <f t="shared" si="173"/>
        <v>31</v>
      </c>
      <c r="I2207" s="9">
        <v>3</v>
      </c>
      <c r="J2207" s="30">
        <v>38746.36</v>
      </c>
      <c r="K2207" s="9" t="s">
        <v>16</v>
      </c>
      <c r="L2207" s="9" t="s">
        <v>11</v>
      </c>
      <c r="M2207" s="9" t="s">
        <v>23</v>
      </c>
      <c r="N2207" s="11" t="str">
        <f t="shared" si="174"/>
        <v>R1012</v>
      </c>
    </row>
    <row r="2208" spans="1:14" x14ac:dyDescent="0.3">
      <c r="A2208" s="9" t="s">
        <v>2235</v>
      </c>
      <c r="B2208" s="9">
        <v>2004</v>
      </c>
      <c r="C2208" s="13">
        <f t="shared" si="170"/>
        <v>2004</v>
      </c>
      <c r="D2208" s="9" t="s">
        <v>30</v>
      </c>
      <c r="E2208" s="11" t="str">
        <f t="shared" si="171"/>
        <v>Dec</v>
      </c>
      <c r="F2208" s="9">
        <v>5</v>
      </c>
      <c r="G2208" s="14">
        <f t="shared" si="172"/>
        <v>38326</v>
      </c>
      <c r="H2208" s="11">
        <f t="shared" si="173"/>
        <v>18</v>
      </c>
      <c r="I2208" s="9">
        <v>0</v>
      </c>
      <c r="J2208" s="30">
        <v>38792.69</v>
      </c>
      <c r="K2208" s="9" t="s">
        <v>11</v>
      </c>
      <c r="L2208" s="9" t="s">
        <v>11</v>
      </c>
      <c r="M2208" s="9" t="s">
        <v>13</v>
      </c>
      <c r="N2208" s="11" t="str">
        <f t="shared" si="174"/>
        <v>R1013</v>
      </c>
    </row>
    <row r="2209" spans="1:14" x14ac:dyDescent="0.3">
      <c r="A2209" s="9" t="s">
        <v>2236</v>
      </c>
      <c r="B2209" s="9">
        <v>1979</v>
      </c>
      <c r="C2209" s="13">
        <f t="shared" si="170"/>
        <v>1979</v>
      </c>
      <c r="D2209" s="9" t="s">
        <v>30</v>
      </c>
      <c r="E2209" s="11" t="str">
        <f t="shared" si="171"/>
        <v>Dec</v>
      </c>
      <c r="F2209" s="9">
        <v>3</v>
      </c>
      <c r="G2209" s="14">
        <f t="shared" si="172"/>
        <v>29192</v>
      </c>
      <c r="H2209" s="11">
        <f t="shared" si="173"/>
        <v>43</v>
      </c>
      <c r="I2209" s="9">
        <v>2</v>
      </c>
      <c r="J2209" s="30">
        <v>38836.980000000003</v>
      </c>
      <c r="K2209" s="9" t="s">
        <v>11</v>
      </c>
      <c r="L2209" s="9" t="s">
        <v>16</v>
      </c>
      <c r="M2209" s="9" t="s">
        <v>41</v>
      </c>
      <c r="N2209" s="11" t="str">
        <f t="shared" si="174"/>
        <v>R1011</v>
      </c>
    </row>
    <row r="2210" spans="1:14" x14ac:dyDescent="0.3">
      <c r="A2210" s="9" t="s">
        <v>2237</v>
      </c>
      <c r="B2210" s="9">
        <v>1964</v>
      </c>
      <c r="C2210" s="13">
        <f t="shared" si="170"/>
        <v>1964</v>
      </c>
      <c r="D2210" s="9" t="s">
        <v>18</v>
      </c>
      <c r="E2210" s="11" t="str">
        <f t="shared" si="171"/>
        <v>Jun</v>
      </c>
      <c r="F2210" s="9">
        <v>6</v>
      </c>
      <c r="G2210" s="14">
        <f t="shared" si="172"/>
        <v>23534</v>
      </c>
      <c r="H2210" s="11">
        <f t="shared" si="173"/>
        <v>59</v>
      </c>
      <c r="I2210" s="9">
        <v>0</v>
      </c>
      <c r="J2210" s="30">
        <v>38869.25</v>
      </c>
      <c r="K2210" s="9" t="s">
        <v>11</v>
      </c>
      <c r="L2210" s="9" t="s">
        <v>11</v>
      </c>
      <c r="M2210" s="9" t="s">
        <v>41</v>
      </c>
      <c r="N2210" s="11" t="str">
        <f t="shared" si="174"/>
        <v>R1011</v>
      </c>
    </row>
    <row r="2211" spans="1:14" x14ac:dyDescent="0.3">
      <c r="A2211" s="9" t="s">
        <v>2238</v>
      </c>
      <c r="B2211" s="9">
        <v>1967</v>
      </c>
      <c r="C2211" s="13">
        <f t="shared" si="170"/>
        <v>1967</v>
      </c>
      <c r="D2211" s="9" t="s">
        <v>10</v>
      </c>
      <c r="E2211" s="11" t="str">
        <f t="shared" si="171"/>
        <v>Jul</v>
      </c>
      <c r="F2211" s="9">
        <v>30</v>
      </c>
      <c r="G2211" s="14">
        <f t="shared" si="172"/>
        <v>24683</v>
      </c>
      <c r="H2211" s="11">
        <f t="shared" si="173"/>
        <v>55</v>
      </c>
      <c r="I2211" s="9">
        <v>0</v>
      </c>
      <c r="J2211" s="30">
        <v>38893.360000000001</v>
      </c>
      <c r="K2211" s="9" t="s">
        <v>16</v>
      </c>
      <c r="L2211" s="9" t="s">
        <v>11</v>
      </c>
      <c r="M2211" s="9" t="s">
        <v>41</v>
      </c>
      <c r="N2211" s="11" t="str">
        <f t="shared" si="174"/>
        <v>R1011</v>
      </c>
    </row>
    <row r="2212" spans="1:14" x14ac:dyDescent="0.3">
      <c r="A2212" s="9" t="s">
        <v>2239</v>
      </c>
      <c r="B2212" s="9">
        <v>1987</v>
      </c>
      <c r="C2212" s="13">
        <f t="shared" si="170"/>
        <v>1987</v>
      </c>
      <c r="D2212" s="9" t="s">
        <v>18</v>
      </c>
      <c r="E2212" s="11" t="str">
        <f t="shared" si="171"/>
        <v>Jun</v>
      </c>
      <c r="F2212" s="9">
        <v>16</v>
      </c>
      <c r="G2212" s="14">
        <f t="shared" si="172"/>
        <v>31944</v>
      </c>
      <c r="H2212" s="11">
        <f t="shared" si="173"/>
        <v>35</v>
      </c>
      <c r="I2212" s="9">
        <v>3</v>
      </c>
      <c r="J2212" s="30">
        <v>38924.04</v>
      </c>
      <c r="K2212" s="9" t="s">
        <v>11</v>
      </c>
      <c r="L2212" s="9" t="s">
        <v>11</v>
      </c>
      <c r="M2212" s="9" t="s">
        <v>41</v>
      </c>
      <c r="N2212" s="11" t="str">
        <f t="shared" si="174"/>
        <v>R1011</v>
      </c>
    </row>
    <row r="2213" spans="1:14" x14ac:dyDescent="0.3">
      <c r="A2213" s="9" t="s">
        <v>2240</v>
      </c>
      <c r="B2213" s="9">
        <v>1976</v>
      </c>
      <c r="C2213" s="13">
        <f t="shared" si="170"/>
        <v>1976</v>
      </c>
      <c r="D2213" s="9" t="s">
        <v>30</v>
      </c>
      <c r="E2213" s="11" t="str">
        <f t="shared" si="171"/>
        <v>Dec</v>
      </c>
      <c r="F2213" s="9">
        <v>15</v>
      </c>
      <c r="G2213" s="14">
        <f t="shared" si="172"/>
        <v>28109</v>
      </c>
      <c r="H2213" s="11">
        <f t="shared" si="173"/>
        <v>46</v>
      </c>
      <c r="I2213" s="9">
        <v>2</v>
      </c>
      <c r="J2213" s="30">
        <v>38932.559999999998</v>
      </c>
      <c r="K2213" s="9" t="s">
        <v>11</v>
      </c>
      <c r="L2213" s="9" t="s">
        <v>12</v>
      </c>
      <c r="M2213" s="9" t="s">
        <v>41</v>
      </c>
      <c r="N2213" s="11" t="str">
        <f t="shared" si="174"/>
        <v>R1011</v>
      </c>
    </row>
    <row r="2214" spans="1:14" x14ac:dyDescent="0.3">
      <c r="A2214" s="9" t="s">
        <v>2241</v>
      </c>
      <c r="B2214" s="9">
        <v>1980</v>
      </c>
      <c r="C2214" s="13">
        <f t="shared" si="170"/>
        <v>1980</v>
      </c>
      <c r="D2214" s="9" t="s">
        <v>20</v>
      </c>
      <c r="E2214" s="11" t="str">
        <f t="shared" si="171"/>
        <v>Sep</v>
      </c>
      <c r="F2214" s="9">
        <v>24</v>
      </c>
      <c r="G2214" s="14">
        <f t="shared" si="172"/>
        <v>29488</v>
      </c>
      <c r="H2214" s="11">
        <f t="shared" si="173"/>
        <v>42</v>
      </c>
      <c r="I2214" s="9">
        <v>2</v>
      </c>
      <c r="J2214" s="30">
        <v>38947.43</v>
      </c>
      <c r="K2214" s="9" t="s">
        <v>11</v>
      </c>
      <c r="L2214" s="9" t="s">
        <v>12</v>
      </c>
      <c r="M2214" s="9" t="s">
        <v>41</v>
      </c>
      <c r="N2214" s="11" t="str">
        <f t="shared" si="174"/>
        <v>R1011</v>
      </c>
    </row>
    <row r="2215" spans="1:14" x14ac:dyDescent="0.3">
      <c r="A2215" s="9" t="s">
        <v>2242</v>
      </c>
      <c r="B2215" s="9">
        <v>1978</v>
      </c>
      <c r="C2215" s="13">
        <f t="shared" si="170"/>
        <v>1978</v>
      </c>
      <c r="D2215" s="9" t="s">
        <v>36</v>
      </c>
      <c r="E2215" s="11" t="str">
        <f t="shared" si="171"/>
        <v>Oct</v>
      </c>
      <c r="F2215" s="9">
        <v>12</v>
      </c>
      <c r="G2215" s="14">
        <f t="shared" si="172"/>
        <v>28775</v>
      </c>
      <c r="H2215" s="11">
        <f t="shared" si="173"/>
        <v>44</v>
      </c>
      <c r="I2215" s="9">
        <v>2</v>
      </c>
      <c r="J2215" s="30">
        <v>38998.550000000003</v>
      </c>
      <c r="K2215" s="9" t="s">
        <v>16</v>
      </c>
      <c r="L2215" s="9" t="s">
        <v>16</v>
      </c>
      <c r="M2215" s="9" t="s">
        <v>41</v>
      </c>
      <c r="N2215" s="11" t="str">
        <f t="shared" si="174"/>
        <v>R1011</v>
      </c>
    </row>
    <row r="2216" spans="1:14" x14ac:dyDescent="0.3">
      <c r="A2216" s="9" t="s">
        <v>2243</v>
      </c>
      <c r="B2216" s="9">
        <v>1985</v>
      </c>
      <c r="C2216" s="13">
        <f t="shared" si="170"/>
        <v>1985</v>
      </c>
      <c r="D2216" s="9" t="s">
        <v>20</v>
      </c>
      <c r="E2216" s="11" t="str">
        <f t="shared" si="171"/>
        <v>Sep</v>
      </c>
      <c r="F2216" s="9">
        <v>20</v>
      </c>
      <c r="G2216" s="14">
        <f t="shared" si="172"/>
        <v>31310</v>
      </c>
      <c r="H2216" s="11">
        <f t="shared" si="173"/>
        <v>37</v>
      </c>
      <c r="I2216" s="9">
        <v>1</v>
      </c>
      <c r="J2216" s="30">
        <v>39047.29</v>
      </c>
      <c r="K2216" s="9" t="s">
        <v>16</v>
      </c>
      <c r="L2216" s="9" t="s">
        <v>12</v>
      </c>
      <c r="M2216" s="9" t="s">
        <v>355</v>
      </c>
      <c r="N2216" s="11" t="str">
        <f t="shared" si="174"/>
        <v>R1017</v>
      </c>
    </row>
    <row r="2217" spans="1:14" x14ac:dyDescent="0.3">
      <c r="A2217" s="9" t="s">
        <v>2244</v>
      </c>
      <c r="B2217" s="9">
        <v>1982</v>
      </c>
      <c r="C2217" s="13">
        <f t="shared" si="170"/>
        <v>1982</v>
      </c>
      <c r="D2217" s="9" t="s">
        <v>34</v>
      </c>
      <c r="E2217" s="11" t="str">
        <f t="shared" si="171"/>
        <v>Aug</v>
      </c>
      <c r="F2217" s="9">
        <v>4</v>
      </c>
      <c r="G2217" s="14">
        <f t="shared" si="172"/>
        <v>30167</v>
      </c>
      <c r="H2217" s="11">
        <f t="shared" si="173"/>
        <v>40</v>
      </c>
      <c r="I2217" s="9">
        <v>1</v>
      </c>
      <c r="J2217" s="30">
        <v>39125.33</v>
      </c>
      <c r="K2217" s="9" t="s">
        <v>16</v>
      </c>
      <c r="L2217" s="9" t="s">
        <v>16</v>
      </c>
      <c r="M2217" s="9" t="s">
        <v>167</v>
      </c>
      <c r="N2217" s="11" t="str">
        <f t="shared" si="174"/>
        <v>R1016</v>
      </c>
    </row>
    <row r="2218" spans="1:14" x14ac:dyDescent="0.3">
      <c r="A2218" s="9" t="s">
        <v>2245</v>
      </c>
      <c r="B2218" s="9">
        <v>1962</v>
      </c>
      <c r="C2218" s="13">
        <f t="shared" si="170"/>
        <v>1962</v>
      </c>
      <c r="D2218" s="9" t="s">
        <v>10</v>
      </c>
      <c r="E2218" s="11" t="str">
        <f t="shared" si="171"/>
        <v>Jul</v>
      </c>
      <c r="F2218" s="9">
        <v>7</v>
      </c>
      <c r="G2218" s="14">
        <f t="shared" si="172"/>
        <v>22834</v>
      </c>
      <c r="H2218" s="11">
        <f t="shared" si="173"/>
        <v>60</v>
      </c>
      <c r="I2218" s="9">
        <v>0</v>
      </c>
      <c r="J2218" s="30">
        <v>39221.120000000003</v>
      </c>
      <c r="K2218" s="9" t="s">
        <v>11</v>
      </c>
      <c r="L2218" s="9" t="s">
        <v>16</v>
      </c>
      <c r="M2218" s="9" t="s">
        <v>41</v>
      </c>
      <c r="N2218" s="11" t="str">
        <f t="shared" si="174"/>
        <v>R1011</v>
      </c>
    </row>
    <row r="2219" spans="1:14" x14ac:dyDescent="0.3">
      <c r="A2219" s="9" t="s">
        <v>2246</v>
      </c>
      <c r="B2219" s="9">
        <v>1992</v>
      </c>
      <c r="C2219" s="13">
        <f t="shared" si="170"/>
        <v>1992</v>
      </c>
      <c r="D2219" s="9" t="s">
        <v>15</v>
      </c>
      <c r="E2219" s="11" t="str">
        <f t="shared" si="171"/>
        <v>Nov</v>
      </c>
      <c r="F2219" s="9">
        <v>30</v>
      </c>
      <c r="G2219" s="14">
        <f t="shared" si="172"/>
        <v>33938</v>
      </c>
      <c r="H2219" s="11">
        <f t="shared" si="173"/>
        <v>30</v>
      </c>
      <c r="I2219" s="9">
        <v>2</v>
      </c>
      <c r="J2219" s="30">
        <v>39241.440000000002</v>
      </c>
      <c r="K2219" s="9" t="s">
        <v>16</v>
      </c>
      <c r="L2219" s="9" t="s">
        <v>12</v>
      </c>
      <c r="M2219" s="9" t="s">
        <v>41</v>
      </c>
      <c r="N2219" s="11" t="str">
        <f t="shared" si="174"/>
        <v>R1011</v>
      </c>
    </row>
    <row r="2220" spans="1:14" x14ac:dyDescent="0.3">
      <c r="A2220" s="9" t="s">
        <v>2247</v>
      </c>
      <c r="B2220" s="9">
        <v>1982</v>
      </c>
      <c r="C2220" s="13">
        <f t="shared" si="170"/>
        <v>1982</v>
      </c>
      <c r="D2220" s="9" t="s">
        <v>34</v>
      </c>
      <c r="E2220" s="11" t="str">
        <f t="shared" si="171"/>
        <v>Aug</v>
      </c>
      <c r="F2220" s="9">
        <v>16</v>
      </c>
      <c r="G2220" s="14">
        <f t="shared" si="172"/>
        <v>30179</v>
      </c>
      <c r="H2220" s="11">
        <f t="shared" si="173"/>
        <v>40</v>
      </c>
      <c r="I2220" s="9">
        <v>3</v>
      </c>
      <c r="J2220" s="30">
        <v>39315.279999999999</v>
      </c>
      <c r="K2220" s="9" t="s">
        <v>11</v>
      </c>
      <c r="L2220" s="9" t="s">
        <v>12</v>
      </c>
      <c r="M2220" s="9" t="s">
        <v>41</v>
      </c>
      <c r="N2220" s="11" t="str">
        <f t="shared" si="174"/>
        <v>R1011</v>
      </c>
    </row>
    <row r="2221" spans="1:14" x14ac:dyDescent="0.3">
      <c r="A2221" s="9" t="s">
        <v>2248</v>
      </c>
      <c r="B2221" s="9">
        <v>1978</v>
      </c>
      <c r="C2221" s="13">
        <f t="shared" si="170"/>
        <v>1978</v>
      </c>
      <c r="D2221" s="9" t="s">
        <v>34</v>
      </c>
      <c r="E2221" s="11" t="str">
        <f t="shared" si="171"/>
        <v>Aug</v>
      </c>
      <c r="F2221" s="9">
        <v>5</v>
      </c>
      <c r="G2221" s="14">
        <f t="shared" si="172"/>
        <v>28707</v>
      </c>
      <c r="H2221" s="11">
        <f t="shared" si="173"/>
        <v>44</v>
      </c>
      <c r="I2221" s="9">
        <v>2</v>
      </c>
      <c r="J2221" s="30">
        <v>39352.6</v>
      </c>
      <c r="K2221" s="9" t="s">
        <v>11</v>
      </c>
      <c r="L2221" s="9" t="s">
        <v>12</v>
      </c>
      <c r="M2221" s="9" t="s">
        <v>41</v>
      </c>
      <c r="N2221" s="11" t="str">
        <f t="shared" si="174"/>
        <v>R1011</v>
      </c>
    </row>
    <row r="2222" spans="1:14" x14ac:dyDescent="0.3">
      <c r="A2222" s="9" t="s">
        <v>2249</v>
      </c>
      <c r="B2222" s="9">
        <v>1966</v>
      </c>
      <c r="C2222" s="13">
        <f t="shared" si="170"/>
        <v>1966</v>
      </c>
      <c r="D2222" s="9" t="s">
        <v>18</v>
      </c>
      <c r="E2222" s="11" t="str">
        <f t="shared" si="171"/>
        <v>Jun</v>
      </c>
      <c r="F2222" s="9">
        <v>24</v>
      </c>
      <c r="G2222" s="14">
        <f t="shared" si="172"/>
        <v>24282</v>
      </c>
      <c r="H2222" s="11">
        <f t="shared" si="173"/>
        <v>56</v>
      </c>
      <c r="I2222" s="9">
        <v>0</v>
      </c>
      <c r="J2222" s="30">
        <v>39396.86</v>
      </c>
      <c r="K2222" s="9" t="s">
        <v>11</v>
      </c>
      <c r="L2222" s="9" t="s">
        <v>11</v>
      </c>
      <c r="M2222" s="9" t="s">
        <v>41</v>
      </c>
      <c r="N2222" s="11" t="str">
        <f t="shared" si="174"/>
        <v>R1011</v>
      </c>
    </row>
    <row r="2223" spans="1:14" x14ac:dyDescent="0.3">
      <c r="A2223" s="9" t="s">
        <v>2250</v>
      </c>
      <c r="B2223" s="9">
        <v>1978</v>
      </c>
      <c r="C2223" s="13">
        <f t="shared" si="170"/>
        <v>1978</v>
      </c>
      <c r="D2223" s="9" t="s">
        <v>10</v>
      </c>
      <c r="E2223" s="11" t="str">
        <f t="shared" si="171"/>
        <v>Jul</v>
      </c>
      <c r="F2223" s="9">
        <v>12</v>
      </c>
      <c r="G2223" s="14">
        <f t="shared" si="172"/>
        <v>28683</v>
      </c>
      <c r="H2223" s="11">
        <f t="shared" si="173"/>
        <v>44</v>
      </c>
      <c r="I2223" s="9">
        <v>1</v>
      </c>
      <c r="J2223" s="30">
        <v>39556.49</v>
      </c>
      <c r="K2223" s="9" t="s">
        <v>16</v>
      </c>
      <c r="L2223" s="9" t="s">
        <v>11</v>
      </c>
      <c r="M2223" s="9" t="s">
        <v>163</v>
      </c>
      <c r="N2223" s="11" t="str">
        <f t="shared" si="174"/>
        <v>R1015</v>
      </c>
    </row>
    <row r="2224" spans="1:14" x14ac:dyDescent="0.3">
      <c r="A2224" s="9" t="s">
        <v>2251</v>
      </c>
      <c r="B2224" s="9">
        <v>1981</v>
      </c>
      <c r="C2224" s="13">
        <f t="shared" si="170"/>
        <v>1981</v>
      </c>
      <c r="D2224" s="9" t="s">
        <v>10</v>
      </c>
      <c r="E2224" s="11" t="str">
        <f t="shared" si="171"/>
        <v>Jul</v>
      </c>
      <c r="F2224" s="9">
        <v>5</v>
      </c>
      <c r="G2224" s="14">
        <f t="shared" si="172"/>
        <v>29772</v>
      </c>
      <c r="H2224" s="11">
        <f t="shared" si="173"/>
        <v>41</v>
      </c>
      <c r="I2224" s="9">
        <v>3</v>
      </c>
      <c r="J2224" s="30">
        <v>39597.410000000003</v>
      </c>
      <c r="K2224" s="9" t="s">
        <v>16</v>
      </c>
      <c r="L2224" s="9" t="s">
        <v>11</v>
      </c>
      <c r="M2224" s="9" t="s">
        <v>355</v>
      </c>
      <c r="N2224" s="11" t="str">
        <f t="shared" si="174"/>
        <v>R1017</v>
      </c>
    </row>
    <row r="2225" spans="1:14" x14ac:dyDescent="0.3">
      <c r="A2225" s="9" t="s">
        <v>2252</v>
      </c>
      <c r="B2225" s="9">
        <v>1995</v>
      </c>
      <c r="C2225" s="13">
        <f t="shared" si="170"/>
        <v>1995</v>
      </c>
      <c r="D2225" s="9" t="s">
        <v>34</v>
      </c>
      <c r="E2225" s="11" t="str">
        <f t="shared" si="171"/>
        <v>Aug</v>
      </c>
      <c r="F2225" s="9">
        <v>7</v>
      </c>
      <c r="G2225" s="14">
        <f t="shared" si="172"/>
        <v>34918</v>
      </c>
      <c r="H2225" s="11">
        <f t="shared" si="173"/>
        <v>27</v>
      </c>
      <c r="I2225" s="9">
        <v>0</v>
      </c>
      <c r="J2225" s="30">
        <v>39611.760000000002</v>
      </c>
      <c r="K2225" s="9" t="s">
        <v>16</v>
      </c>
      <c r="L2225" s="9" t="s">
        <v>12</v>
      </c>
      <c r="M2225" s="9" t="s">
        <v>13</v>
      </c>
      <c r="N2225" s="11" t="str">
        <f t="shared" si="174"/>
        <v>R1013</v>
      </c>
    </row>
    <row r="2226" spans="1:14" x14ac:dyDescent="0.3">
      <c r="A2226" s="9" t="s">
        <v>2253</v>
      </c>
      <c r="B2226" s="9">
        <v>1977</v>
      </c>
      <c r="C2226" s="13">
        <f t="shared" si="170"/>
        <v>1977</v>
      </c>
      <c r="D2226" s="9" t="s">
        <v>30</v>
      </c>
      <c r="E2226" s="11" t="str">
        <f t="shared" si="171"/>
        <v>Dec</v>
      </c>
      <c r="F2226" s="9">
        <v>17</v>
      </c>
      <c r="G2226" s="14">
        <f t="shared" si="172"/>
        <v>28476</v>
      </c>
      <c r="H2226" s="11">
        <f t="shared" si="173"/>
        <v>45</v>
      </c>
      <c r="I2226" s="9">
        <v>2</v>
      </c>
      <c r="J2226" s="30">
        <v>39670.44</v>
      </c>
      <c r="K2226" s="9" t="s">
        <v>11</v>
      </c>
      <c r="L2226" s="9" t="s">
        <v>16</v>
      </c>
      <c r="M2226" s="9" t="s">
        <v>23</v>
      </c>
      <c r="N2226" s="11" t="str">
        <f t="shared" si="174"/>
        <v>R1012</v>
      </c>
    </row>
    <row r="2227" spans="1:14" x14ac:dyDescent="0.3">
      <c r="A2227" s="9" t="s">
        <v>2254</v>
      </c>
      <c r="B2227" s="9">
        <v>1968</v>
      </c>
      <c r="C2227" s="13">
        <f t="shared" si="170"/>
        <v>1968</v>
      </c>
      <c r="D2227" s="9" t="s">
        <v>20</v>
      </c>
      <c r="E2227" s="11" t="str">
        <f t="shared" si="171"/>
        <v>Sep</v>
      </c>
      <c r="F2227" s="9">
        <v>29</v>
      </c>
      <c r="G2227" s="14">
        <f t="shared" si="172"/>
        <v>25110</v>
      </c>
      <c r="H2227" s="11">
        <f t="shared" si="173"/>
        <v>54</v>
      </c>
      <c r="I2227" s="9">
        <v>0</v>
      </c>
      <c r="J2227" s="30">
        <v>39721.93</v>
      </c>
      <c r="K2227" s="9" t="s">
        <v>11</v>
      </c>
      <c r="L2227" s="9" t="s">
        <v>11</v>
      </c>
      <c r="M2227" s="9" t="s">
        <v>41</v>
      </c>
      <c r="N2227" s="11" t="str">
        <f t="shared" si="174"/>
        <v>R1011</v>
      </c>
    </row>
    <row r="2228" spans="1:14" x14ac:dyDescent="0.3">
      <c r="A2228" s="9" t="s">
        <v>2255</v>
      </c>
      <c r="B2228" s="9">
        <v>2003</v>
      </c>
      <c r="C2228" s="13">
        <f t="shared" si="170"/>
        <v>2003</v>
      </c>
      <c r="D2228" s="9" t="s">
        <v>10</v>
      </c>
      <c r="E2228" s="11" t="str">
        <f t="shared" si="171"/>
        <v>Jul</v>
      </c>
      <c r="F2228" s="9">
        <v>16</v>
      </c>
      <c r="G2228" s="14">
        <f t="shared" si="172"/>
        <v>37818</v>
      </c>
      <c r="H2228" s="11">
        <f t="shared" si="173"/>
        <v>19</v>
      </c>
      <c r="I2228" s="9">
        <v>0</v>
      </c>
      <c r="J2228" s="30">
        <v>39722.75</v>
      </c>
      <c r="K2228" s="9" t="s">
        <v>16</v>
      </c>
      <c r="L2228" s="9" t="s">
        <v>16</v>
      </c>
      <c r="M2228" s="9" t="s">
        <v>13</v>
      </c>
      <c r="N2228" s="11" t="str">
        <f t="shared" si="174"/>
        <v>R1013</v>
      </c>
    </row>
    <row r="2229" spans="1:14" x14ac:dyDescent="0.3">
      <c r="A2229" s="9" t="s">
        <v>2256</v>
      </c>
      <c r="B2229" s="9">
        <v>1977</v>
      </c>
      <c r="C2229" s="13">
        <f t="shared" si="170"/>
        <v>1977</v>
      </c>
      <c r="D2229" s="9" t="s">
        <v>34</v>
      </c>
      <c r="E2229" s="11" t="str">
        <f t="shared" si="171"/>
        <v>Aug</v>
      </c>
      <c r="F2229" s="9">
        <v>12</v>
      </c>
      <c r="G2229" s="14">
        <f t="shared" si="172"/>
        <v>28349</v>
      </c>
      <c r="H2229" s="11">
        <f t="shared" si="173"/>
        <v>45</v>
      </c>
      <c r="I2229" s="9">
        <v>1</v>
      </c>
      <c r="J2229" s="30">
        <v>39725.519999999997</v>
      </c>
      <c r="K2229" s="9" t="s">
        <v>11</v>
      </c>
      <c r="L2229" s="9" t="s">
        <v>16</v>
      </c>
      <c r="M2229" s="9" t="s">
        <v>23</v>
      </c>
      <c r="N2229" s="11" t="str">
        <f t="shared" si="174"/>
        <v>R1012</v>
      </c>
    </row>
    <row r="2230" spans="1:14" x14ac:dyDescent="0.3">
      <c r="A2230" s="9" t="s">
        <v>2257</v>
      </c>
      <c r="B2230" s="9">
        <v>1973</v>
      </c>
      <c r="C2230" s="13">
        <f t="shared" si="170"/>
        <v>1973</v>
      </c>
      <c r="D2230" s="9" t="s">
        <v>30</v>
      </c>
      <c r="E2230" s="11" t="str">
        <f t="shared" si="171"/>
        <v>Dec</v>
      </c>
      <c r="F2230" s="9">
        <v>17</v>
      </c>
      <c r="G2230" s="14">
        <f t="shared" si="172"/>
        <v>27015</v>
      </c>
      <c r="H2230" s="11">
        <f t="shared" si="173"/>
        <v>49</v>
      </c>
      <c r="I2230" s="9">
        <v>0</v>
      </c>
      <c r="J2230" s="30">
        <v>39727.61</v>
      </c>
      <c r="K2230" s="9" t="s">
        <v>16</v>
      </c>
      <c r="L2230" s="9" t="s">
        <v>11</v>
      </c>
      <c r="M2230" s="9" t="s">
        <v>41</v>
      </c>
      <c r="N2230" s="11" t="str">
        <f t="shared" si="174"/>
        <v>R1011</v>
      </c>
    </row>
    <row r="2231" spans="1:14" x14ac:dyDescent="0.3">
      <c r="A2231" s="9" t="s">
        <v>2258</v>
      </c>
      <c r="B2231" s="9">
        <v>1987</v>
      </c>
      <c r="C2231" s="13">
        <f t="shared" si="170"/>
        <v>1987</v>
      </c>
      <c r="D2231" s="9" t="s">
        <v>10</v>
      </c>
      <c r="E2231" s="11" t="str">
        <f t="shared" si="171"/>
        <v>Jul</v>
      </c>
      <c r="F2231" s="9">
        <v>24</v>
      </c>
      <c r="G2231" s="14">
        <f t="shared" si="172"/>
        <v>31982</v>
      </c>
      <c r="H2231" s="11">
        <f t="shared" si="173"/>
        <v>35</v>
      </c>
      <c r="I2231" s="9">
        <v>1</v>
      </c>
      <c r="J2231" s="30">
        <v>39774.28</v>
      </c>
      <c r="K2231" s="9" t="s">
        <v>16</v>
      </c>
      <c r="L2231" s="9" t="s">
        <v>16</v>
      </c>
      <c r="M2231" s="9" t="s">
        <v>275</v>
      </c>
      <c r="N2231" s="11" t="str">
        <f t="shared" si="174"/>
        <v>R1014</v>
      </c>
    </row>
    <row r="2232" spans="1:14" x14ac:dyDescent="0.3">
      <c r="A2232" s="9" t="s">
        <v>2259</v>
      </c>
      <c r="B2232" s="9">
        <v>1985</v>
      </c>
      <c r="C2232" s="13">
        <f t="shared" si="170"/>
        <v>1985</v>
      </c>
      <c r="D2232" s="9" t="s">
        <v>10</v>
      </c>
      <c r="E2232" s="11" t="str">
        <f t="shared" si="171"/>
        <v>Jul</v>
      </c>
      <c r="F2232" s="9">
        <v>17</v>
      </c>
      <c r="G2232" s="14">
        <f t="shared" si="172"/>
        <v>31245</v>
      </c>
      <c r="H2232" s="11">
        <f t="shared" si="173"/>
        <v>37</v>
      </c>
      <c r="I2232" s="9">
        <v>2</v>
      </c>
      <c r="J2232" s="30">
        <v>39836.519999999997</v>
      </c>
      <c r="K2232" s="9" t="s">
        <v>11</v>
      </c>
      <c r="L2232" s="9" t="s">
        <v>16</v>
      </c>
      <c r="M2232" s="9" t="s">
        <v>41</v>
      </c>
      <c r="N2232" s="11" t="str">
        <f t="shared" si="174"/>
        <v>R1011</v>
      </c>
    </row>
    <row r="2233" spans="1:14" x14ac:dyDescent="0.3">
      <c r="A2233" s="9" t="s">
        <v>2260</v>
      </c>
      <c r="B2233" s="9">
        <v>1983</v>
      </c>
      <c r="C2233" s="13">
        <f t="shared" si="170"/>
        <v>1983</v>
      </c>
      <c r="D2233" s="9" t="s">
        <v>18</v>
      </c>
      <c r="E2233" s="11" t="str">
        <f t="shared" si="171"/>
        <v>Jun</v>
      </c>
      <c r="F2233" s="9">
        <v>1</v>
      </c>
      <c r="G2233" s="14">
        <f t="shared" si="172"/>
        <v>30468</v>
      </c>
      <c r="H2233" s="11">
        <f t="shared" si="173"/>
        <v>40</v>
      </c>
      <c r="I2233" s="9">
        <v>3</v>
      </c>
      <c r="J2233" s="30">
        <v>39865.699999999997</v>
      </c>
      <c r="K2233" s="9" t="s">
        <v>11</v>
      </c>
      <c r="L2233" s="9" t="s">
        <v>11</v>
      </c>
      <c r="M2233" s="9" t="s">
        <v>41</v>
      </c>
      <c r="N2233" s="11" t="str">
        <f t="shared" si="174"/>
        <v>R1011</v>
      </c>
    </row>
    <row r="2234" spans="1:14" x14ac:dyDescent="0.3">
      <c r="A2234" s="9" t="s">
        <v>2261</v>
      </c>
      <c r="B2234" s="9">
        <v>1985</v>
      </c>
      <c r="C2234" s="13">
        <f t="shared" si="170"/>
        <v>1985</v>
      </c>
      <c r="D2234" s="9" t="s">
        <v>34</v>
      </c>
      <c r="E2234" s="11" t="str">
        <f t="shared" si="171"/>
        <v>Aug</v>
      </c>
      <c r="F2234" s="9">
        <v>22</v>
      </c>
      <c r="G2234" s="14">
        <f t="shared" si="172"/>
        <v>31281</v>
      </c>
      <c r="H2234" s="11">
        <f t="shared" si="173"/>
        <v>37</v>
      </c>
      <c r="I2234" s="9">
        <v>1</v>
      </c>
      <c r="J2234" s="30">
        <v>39871.699999999997</v>
      </c>
      <c r="K2234" s="9" t="s">
        <v>16</v>
      </c>
      <c r="L2234" s="9" t="s">
        <v>11</v>
      </c>
      <c r="M2234" s="9" t="s">
        <v>13</v>
      </c>
      <c r="N2234" s="11" t="str">
        <f t="shared" si="174"/>
        <v>R1013</v>
      </c>
    </row>
    <row r="2235" spans="1:14" x14ac:dyDescent="0.3">
      <c r="A2235" s="9" t="s">
        <v>2262</v>
      </c>
      <c r="B2235" s="9">
        <v>1975</v>
      </c>
      <c r="C2235" s="13">
        <f t="shared" si="170"/>
        <v>1975</v>
      </c>
      <c r="D2235" s="9" t="s">
        <v>30</v>
      </c>
      <c r="E2235" s="11" t="str">
        <f t="shared" si="171"/>
        <v>Dec</v>
      </c>
      <c r="F2235" s="9">
        <v>2</v>
      </c>
      <c r="G2235" s="14">
        <f t="shared" si="172"/>
        <v>27730</v>
      </c>
      <c r="H2235" s="11">
        <f t="shared" si="173"/>
        <v>47</v>
      </c>
      <c r="I2235" s="9">
        <v>1</v>
      </c>
      <c r="J2235" s="30">
        <v>39963.120000000003</v>
      </c>
      <c r="K2235" s="9" t="s">
        <v>11</v>
      </c>
      <c r="L2235" s="9" t="s">
        <v>11</v>
      </c>
      <c r="M2235" s="9" t="s">
        <v>41</v>
      </c>
      <c r="N2235" s="11" t="str">
        <f t="shared" si="174"/>
        <v>R1011</v>
      </c>
    </row>
    <row r="2236" spans="1:14" x14ac:dyDescent="0.3">
      <c r="A2236" s="9" t="s">
        <v>2263</v>
      </c>
      <c r="B2236" s="9">
        <v>1987</v>
      </c>
      <c r="C2236" s="13">
        <f t="shared" si="170"/>
        <v>1987</v>
      </c>
      <c r="D2236" s="9" t="s">
        <v>34</v>
      </c>
      <c r="E2236" s="11" t="str">
        <f t="shared" si="171"/>
        <v>Aug</v>
      </c>
      <c r="F2236" s="9">
        <v>8</v>
      </c>
      <c r="G2236" s="14">
        <f t="shared" si="172"/>
        <v>31997</v>
      </c>
      <c r="H2236" s="11">
        <f t="shared" si="173"/>
        <v>35</v>
      </c>
      <c r="I2236" s="9">
        <v>3</v>
      </c>
      <c r="J2236" s="30">
        <v>39983.43</v>
      </c>
      <c r="K2236" s="9" t="s">
        <v>11</v>
      </c>
      <c r="L2236" s="9" t="s">
        <v>12</v>
      </c>
      <c r="M2236" s="9" t="s">
        <v>23</v>
      </c>
      <c r="N2236" s="11" t="str">
        <f t="shared" si="174"/>
        <v>R1012</v>
      </c>
    </row>
    <row r="2237" spans="1:14" x14ac:dyDescent="0.3">
      <c r="A2237" s="9" t="s">
        <v>2264</v>
      </c>
      <c r="B2237" s="9">
        <v>1982</v>
      </c>
      <c r="C2237" s="13">
        <f t="shared" si="170"/>
        <v>1982</v>
      </c>
      <c r="D2237" s="9" t="s">
        <v>30</v>
      </c>
      <c r="E2237" s="11" t="str">
        <f t="shared" si="171"/>
        <v>Dec</v>
      </c>
      <c r="F2237" s="9">
        <v>25</v>
      </c>
      <c r="G2237" s="14">
        <f t="shared" si="172"/>
        <v>30310</v>
      </c>
      <c r="H2237" s="11">
        <f t="shared" si="173"/>
        <v>40</v>
      </c>
      <c r="I2237" s="9">
        <v>2</v>
      </c>
      <c r="J2237" s="30">
        <v>40003.33</v>
      </c>
      <c r="K2237" s="9" t="s">
        <v>16</v>
      </c>
      <c r="L2237" s="9" t="s">
        <v>16</v>
      </c>
      <c r="M2237" s="9" t="s">
        <v>23</v>
      </c>
      <c r="N2237" s="11" t="str">
        <f t="shared" si="174"/>
        <v>R1012</v>
      </c>
    </row>
    <row r="2238" spans="1:14" x14ac:dyDescent="0.3">
      <c r="A2238" s="9" t="s">
        <v>2265</v>
      </c>
      <c r="B2238" s="9">
        <v>1978</v>
      </c>
      <c r="C2238" s="13">
        <f t="shared" si="170"/>
        <v>1978</v>
      </c>
      <c r="D2238" s="9" t="s">
        <v>30</v>
      </c>
      <c r="E2238" s="11" t="str">
        <f t="shared" si="171"/>
        <v>Dec</v>
      </c>
      <c r="F2238" s="9">
        <v>20</v>
      </c>
      <c r="G2238" s="14">
        <f t="shared" si="172"/>
        <v>28844</v>
      </c>
      <c r="H2238" s="11">
        <f t="shared" si="173"/>
        <v>44</v>
      </c>
      <c r="I2238" s="9">
        <v>2</v>
      </c>
      <c r="J2238" s="30">
        <v>40054.730000000003</v>
      </c>
      <c r="K2238" s="9" t="s">
        <v>16</v>
      </c>
      <c r="L2238" s="9" t="s">
        <v>12</v>
      </c>
      <c r="M2238" s="9" t="s">
        <v>41</v>
      </c>
      <c r="N2238" s="11" t="str">
        <f t="shared" si="174"/>
        <v>R1011</v>
      </c>
    </row>
    <row r="2239" spans="1:14" x14ac:dyDescent="0.3">
      <c r="A2239" s="9" t="s">
        <v>2266</v>
      </c>
      <c r="B2239" s="9">
        <v>1966</v>
      </c>
      <c r="C2239" s="13">
        <f t="shared" si="170"/>
        <v>1966</v>
      </c>
      <c r="D2239" s="9" t="s">
        <v>34</v>
      </c>
      <c r="E2239" s="11" t="str">
        <f t="shared" si="171"/>
        <v>Aug</v>
      </c>
      <c r="F2239" s="9">
        <v>12</v>
      </c>
      <c r="G2239" s="14">
        <f t="shared" si="172"/>
        <v>24331</v>
      </c>
      <c r="H2239" s="11">
        <f t="shared" si="173"/>
        <v>56</v>
      </c>
      <c r="I2239" s="9">
        <v>0</v>
      </c>
      <c r="J2239" s="30">
        <v>40069.440000000002</v>
      </c>
      <c r="K2239" s="9" t="s">
        <v>16</v>
      </c>
      <c r="L2239" s="9" t="s">
        <v>12</v>
      </c>
      <c r="M2239" s="9" t="s">
        <v>41</v>
      </c>
      <c r="N2239" s="11" t="str">
        <f t="shared" si="174"/>
        <v>R1011</v>
      </c>
    </row>
    <row r="2240" spans="1:14" x14ac:dyDescent="0.3">
      <c r="A2240" s="9" t="s">
        <v>2267</v>
      </c>
      <c r="B2240" s="9">
        <v>1983</v>
      </c>
      <c r="C2240" s="13">
        <f t="shared" si="170"/>
        <v>1983</v>
      </c>
      <c r="D2240" s="9" t="s">
        <v>36</v>
      </c>
      <c r="E2240" s="11" t="str">
        <f t="shared" si="171"/>
        <v>Oct</v>
      </c>
      <c r="F2240" s="9">
        <v>14</v>
      </c>
      <c r="G2240" s="14">
        <f t="shared" si="172"/>
        <v>30603</v>
      </c>
      <c r="H2240" s="11">
        <f t="shared" si="173"/>
        <v>39</v>
      </c>
      <c r="I2240" s="9">
        <v>2</v>
      </c>
      <c r="J2240" s="30">
        <v>40103.89</v>
      </c>
      <c r="K2240" s="9" t="s">
        <v>16</v>
      </c>
      <c r="L2240" s="9" t="s">
        <v>11</v>
      </c>
      <c r="M2240" s="9" t="s">
        <v>41</v>
      </c>
      <c r="N2240" s="11" t="str">
        <f t="shared" si="174"/>
        <v>R1011</v>
      </c>
    </row>
    <row r="2241" spans="1:14" x14ac:dyDescent="0.3">
      <c r="A2241" s="9" t="s">
        <v>2268</v>
      </c>
      <c r="B2241" s="9">
        <v>1985</v>
      </c>
      <c r="C2241" s="13">
        <f t="shared" si="170"/>
        <v>1985</v>
      </c>
      <c r="D2241" s="9" t="s">
        <v>36</v>
      </c>
      <c r="E2241" s="11" t="str">
        <f t="shared" si="171"/>
        <v>Oct</v>
      </c>
      <c r="F2241" s="9">
        <v>21</v>
      </c>
      <c r="G2241" s="14">
        <f t="shared" si="172"/>
        <v>31341</v>
      </c>
      <c r="H2241" s="11">
        <f t="shared" si="173"/>
        <v>37</v>
      </c>
      <c r="I2241" s="9">
        <v>4</v>
      </c>
      <c r="J2241" s="30">
        <v>40182.25</v>
      </c>
      <c r="K2241" s="9" t="s">
        <v>16</v>
      </c>
      <c r="L2241" s="9" t="s">
        <v>11</v>
      </c>
      <c r="M2241" s="9" t="s">
        <v>41</v>
      </c>
      <c r="N2241" s="11" t="str">
        <f t="shared" si="174"/>
        <v>R1011</v>
      </c>
    </row>
    <row r="2242" spans="1:14" x14ac:dyDescent="0.3">
      <c r="A2242" s="9" t="s">
        <v>2269</v>
      </c>
      <c r="B2242" s="9">
        <v>1979</v>
      </c>
      <c r="C2242" s="13">
        <f t="shared" si="170"/>
        <v>1979</v>
      </c>
      <c r="D2242" s="9" t="s">
        <v>34</v>
      </c>
      <c r="E2242" s="11" t="str">
        <f t="shared" si="171"/>
        <v>Aug</v>
      </c>
      <c r="F2242" s="9">
        <v>18</v>
      </c>
      <c r="G2242" s="14">
        <f t="shared" si="172"/>
        <v>29085</v>
      </c>
      <c r="H2242" s="11">
        <f t="shared" si="173"/>
        <v>43</v>
      </c>
      <c r="I2242" s="9">
        <v>2</v>
      </c>
      <c r="J2242" s="30">
        <v>40204.83</v>
      </c>
      <c r="K2242" s="9" t="s">
        <v>16</v>
      </c>
      <c r="L2242" s="9" t="s">
        <v>12</v>
      </c>
      <c r="M2242" s="9" t="s">
        <v>23</v>
      </c>
      <c r="N2242" s="11" t="str">
        <f t="shared" si="174"/>
        <v>R1012</v>
      </c>
    </row>
    <row r="2243" spans="1:14" x14ac:dyDescent="0.3">
      <c r="A2243" s="9" t="s">
        <v>2270</v>
      </c>
      <c r="B2243" s="9">
        <v>1981</v>
      </c>
      <c r="C2243" s="13">
        <f t="shared" ref="C2243:C2306" si="175">ROUND(IF(ISBLANK(B2243),AVERAGE($B$2:$B$2344),B2243),0)</f>
        <v>1981</v>
      </c>
      <c r="D2243" s="9" t="s">
        <v>10</v>
      </c>
      <c r="E2243" s="11" t="str">
        <f t="shared" ref="E2243:E2306" si="176">IF(ISBLANK(D2243),"Sep",D2243)</f>
        <v>Jul</v>
      </c>
      <c r="F2243" s="9">
        <v>28</v>
      </c>
      <c r="G2243" s="14">
        <f t="shared" ref="G2243:G2306" si="177">DATEVALUE(F2243&amp;"-"&amp;E2243&amp;"-"&amp;C2243)</f>
        <v>29795</v>
      </c>
      <c r="H2243" s="11">
        <f t="shared" ref="H2243:H2306" si="178">DATEDIF(G2243,"08-06-2023","y")</f>
        <v>41</v>
      </c>
      <c r="I2243" s="9">
        <v>1</v>
      </c>
      <c r="J2243" s="30">
        <v>40208.559999999998</v>
      </c>
      <c r="K2243" s="9" t="s">
        <v>16</v>
      </c>
      <c r="L2243" s="9" t="s">
        <v>11</v>
      </c>
      <c r="M2243" s="9" t="s">
        <v>41</v>
      </c>
      <c r="N2243" s="11" t="str">
        <f t="shared" ref="N2243:N2306" si="179">IF(ISBLANK(M2243),"Unknown",M2243)</f>
        <v>R1011</v>
      </c>
    </row>
    <row r="2244" spans="1:14" x14ac:dyDescent="0.3">
      <c r="A2244" s="9" t="s">
        <v>2271</v>
      </c>
      <c r="B2244" s="9">
        <v>1981</v>
      </c>
      <c r="C2244" s="13">
        <f t="shared" si="175"/>
        <v>1981</v>
      </c>
      <c r="D2244" s="9" t="s">
        <v>36</v>
      </c>
      <c r="E2244" s="11" t="str">
        <f t="shared" si="176"/>
        <v>Oct</v>
      </c>
      <c r="F2244" s="9">
        <v>4</v>
      </c>
      <c r="G2244" s="14">
        <f t="shared" si="177"/>
        <v>29863</v>
      </c>
      <c r="H2244" s="11">
        <f t="shared" si="178"/>
        <v>41</v>
      </c>
      <c r="I2244" s="9">
        <v>1</v>
      </c>
      <c r="J2244" s="30">
        <v>40273.65</v>
      </c>
      <c r="K2244" s="9" t="s">
        <v>16</v>
      </c>
      <c r="L2244" s="9" t="s">
        <v>12</v>
      </c>
      <c r="M2244" s="9" t="s">
        <v>13</v>
      </c>
      <c r="N2244" s="11" t="str">
        <f t="shared" si="179"/>
        <v>R1013</v>
      </c>
    </row>
    <row r="2245" spans="1:14" x14ac:dyDescent="0.3">
      <c r="A2245" s="9" t="s">
        <v>2272</v>
      </c>
      <c r="B2245" s="9">
        <v>1977</v>
      </c>
      <c r="C2245" s="13">
        <f t="shared" si="175"/>
        <v>1977</v>
      </c>
      <c r="D2245" s="9" t="s">
        <v>18</v>
      </c>
      <c r="E2245" s="11" t="str">
        <f t="shared" si="176"/>
        <v>Jun</v>
      </c>
      <c r="F2245" s="9">
        <v>27</v>
      </c>
      <c r="G2245" s="14">
        <f t="shared" si="177"/>
        <v>28303</v>
      </c>
      <c r="H2245" s="11">
        <f t="shared" si="178"/>
        <v>45</v>
      </c>
      <c r="I2245" s="9">
        <v>2</v>
      </c>
      <c r="J2245" s="30">
        <v>40284.379999999997</v>
      </c>
      <c r="K2245" s="9" t="s">
        <v>16</v>
      </c>
      <c r="L2245" s="9" t="s">
        <v>12</v>
      </c>
      <c r="M2245" s="9" t="s">
        <v>23</v>
      </c>
      <c r="N2245" s="11" t="str">
        <f t="shared" si="179"/>
        <v>R1012</v>
      </c>
    </row>
    <row r="2246" spans="1:14" x14ac:dyDescent="0.3">
      <c r="A2246" s="9" t="s">
        <v>2273</v>
      </c>
      <c r="B2246" s="9">
        <v>1962</v>
      </c>
      <c r="C2246" s="13">
        <f t="shared" si="175"/>
        <v>1962</v>
      </c>
      <c r="D2246" s="9" t="s">
        <v>20</v>
      </c>
      <c r="E2246" s="11" t="str">
        <f t="shared" si="176"/>
        <v>Sep</v>
      </c>
      <c r="F2246" s="9">
        <v>4</v>
      </c>
      <c r="G2246" s="14">
        <f t="shared" si="177"/>
        <v>22893</v>
      </c>
      <c r="H2246" s="11">
        <f t="shared" si="178"/>
        <v>60</v>
      </c>
      <c r="I2246" s="9">
        <v>0</v>
      </c>
      <c r="J2246" s="30">
        <v>40309.93</v>
      </c>
      <c r="K2246" s="9" t="s">
        <v>16</v>
      </c>
      <c r="L2246" s="9" t="s">
        <v>12</v>
      </c>
      <c r="M2246" s="9" t="s">
        <v>41</v>
      </c>
      <c r="N2246" s="11" t="str">
        <f t="shared" si="179"/>
        <v>R1011</v>
      </c>
    </row>
    <row r="2247" spans="1:14" x14ac:dyDescent="0.3">
      <c r="A2247" s="9" t="s">
        <v>2274</v>
      </c>
      <c r="B2247" s="9">
        <v>1966</v>
      </c>
      <c r="C2247" s="13">
        <f t="shared" si="175"/>
        <v>1966</v>
      </c>
      <c r="D2247" s="9" t="s">
        <v>34</v>
      </c>
      <c r="E2247" s="11" t="str">
        <f t="shared" si="176"/>
        <v>Aug</v>
      </c>
      <c r="F2247" s="9">
        <v>12</v>
      </c>
      <c r="G2247" s="14">
        <f t="shared" si="177"/>
        <v>24331</v>
      </c>
      <c r="H2247" s="11">
        <f t="shared" si="178"/>
        <v>56</v>
      </c>
      <c r="I2247" s="9">
        <v>0</v>
      </c>
      <c r="J2247" s="30">
        <v>40373.74</v>
      </c>
      <c r="K2247" s="9" t="s">
        <v>16</v>
      </c>
      <c r="L2247" s="9" t="s">
        <v>12</v>
      </c>
      <c r="M2247" s="9" t="s">
        <v>41</v>
      </c>
      <c r="N2247" s="11" t="str">
        <f t="shared" si="179"/>
        <v>R1011</v>
      </c>
    </row>
    <row r="2248" spans="1:14" x14ac:dyDescent="0.3">
      <c r="A2248" s="9" t="s">
        <v>2275</v>
      </c>
      <c r="B2248" s="9">
        <v>1985</v>
      </c>
      <c r="C2248" s="13">
        <f t="shared" si="175"/>
        <v>1985</v>
      </c>
      <c r="D2248" s="9" t="s">
        <v>15</v>
      </c>
      <c r="E2248" s="11" t="str">
        <f t="shared" si="176"/>
        <v>Nov</v>
      </c>
      <c r="F2248" s="9">
        <v>3</v>
      </c>
      <c r="G2248" s="14">
        <f t="shared" si="177"/>
        <v>31354</v>
      </c>
      <c r="H2248" s="11">
        <f t="shared" si="178"/>
        <v>37</v>
      </c>
      <c r="I2248" s="9">
        <v>0</v>
      </c>
      <c r="J2248" s="30">
        <v>40419.019999999997</v>
      </c>
      <c r="K2248" s="9" t="s">
        <v>16</v>
      </c>
      <c r="L2248" s="9" t="s">
        <v>11</v>
      </c>
      <c r="M2248" s="9" t="s">
        <v>13</v>
      </c>
      <c r="N2248" s="11" t="str">
        <f t="shared" si="179"/>
        <v>R1013</v>
      </c>
    </row>
    <row r="2249" spans="1:14" x14ac:dyDescent="0.3">
      <c r="A2249" s="9" t="s">
        <v>2276</v>
      </c>
      <c r="B2249" s="9">
        <v>1975</v>
      </c>
      <c r="C2249" s="13">
        <f t="shared" si="175"/>
        <v>1975</v>
      </c>
      <c r="D2249" s="9" t="s">
        <v>10</v>
      </c>
      <c r="E2249" s="11" t="str">
        <f t="shared" si="176"/>
        <v>Jul</v>
      </c>
      <c r="F2249" s="9">
        <v>10</v>
      </c>
      <c r="G2249" s="14">
        <f t="shared" si="177"/>
        <v>27585</v>
      </c>
      <c r="H2249" s="11">
        <f t="shared" si="178"/>
        <v>47</v>
      </c>
      <c r="I2249" s="9">
        <v>1</v>
      </c>
      <c r="J2249" s="30">
        <v>40590.550000000003</v>
      </c>
      <c r="K2249" s="9" t="s">
        <v>16</v>
      </c>
      <c r="L2249" s="9" t="s">
        <v>12</v>
      </c>
      <c r="M2249" s="9" t="s">
        <v>23</v>
      </c>
      <c r="N2249" s="11" t="str">
        <f t="shared" si="179"/>
        <v>R1012</v>
      </c>
    </row>
    <row r="2250" spans="1:14" x14ac:dyDescent="0.3">
      <c r="A2250" s="9" t="s">
        <v>2277</v>
      </c>
      <c r="B2250" s="9">
        <v>1970</v>
      </c>
      <c r="C2250" s="13">
        <f t="shared" si="175"/>
        <v>1970</v>
      </c>
      <c r="D2250" s="9" t="s">
        <v>20</v>
      </c>
      <c r="E2250" s="11" t="str">
        <f t="shared" si="176"/>
        <v>Sep</v>
      </c>
      <c r="F2250" s="9">
        <v>25</v>
      </c>
      <c r="G2250" s="14">
        <f t="shared" si="177"/>
        <v>25836</v>
      </c>
      <c r="H2250" s="11">
        <f t="shared" si="178"/>
        <v>52</v>
      </c>
      <c r="I2250" s="9">
        <v>0</v>
      </c>
      <c r="J2250" s="30">
        <v>40692.910000000003</v>
      </c>
      <c r="K2250" s="9" t="s">
        <v>16</v>
      </c>
      <c r="L2250" s="9" t="s">
        <v>16</v>
      </c>
      <c r="M2250" s="9" t="s">
        <v>41</v>
      </c>
      <c r="N2250" s="11" t="str">
        <f t="shared" si="179"/>
        <v>R1011</v>
      </c>
    </row>
    <row r="2251" spans="1:14" x14ac:dyDescent="0.3">
      <c r="A2251" s="9" t="s">
        <v>2278</v>
      </c>
      <c r="B2251" s="9">
        <v>1976</v>
      </c>
      <c r="C2251" s="13">
        <f t="shared" si="175"/>
        <v>1976</v>
      </c>
      <c r="D2251" s="9" t="s">
        <v>30</v>
      </c>
      <c r="E2251" s="11" t="str">
        <f t="shared" si="176"/>
        <v>Dec</v>
      </c>
      <c r="F2251" s="9">
        <v>26</v>
      </c>
      <c r="G2251" s="14">
        <f t="shared" si="177"/>
        <v>28120</v>
      </c>
      <c r="H2251" s="11">
        <f t="shared" si="178"/>
        <v>46</v>
      </c>
      <c r="I2251" s="9">
        <v>3</v>
      </c>
      <c r="J2251" s="30">
        <v>40720.550000000003</v>
      </c>
      <c r="K2251" s="9" t="s">
        <v>16</v>
      </c>
      <c r="L2251" s="9" t="s">
        <v>12</v>
      </c>
      <c r="M2251" s="9" t="s">
        <v>23</v>
      </c>
      <c r="N2251" s="11" t="str">
        <f t="shared" si="179"/>
        <v>R1012</v>
      </c>
    </row>
    <row r="2252" spans="1:14" x14ac:dyDescent="0.3">
      <c r="A2252" s="9" t="s">
        <v>2279</v>
      </c>
      <c r="B2252" s="9">
        <v>1972</v>
      </c>
      <c r="C2252" s="13">
        <f t="shared" si="175"/>
        <v>1972</v>
      </c>
      <c r="D2252" s="9" t="s">
        <v>18</v>
      </c>
      <c r="E2252" s="11" t="str">
        <f t="shared" si="176"/>
        <v>Jun</v>
      </c>
      <c r="F2252" s="9">
        <v>10</v>
      </c>
      <c r="G2252" s="14">
        <f t="shared" si="177"/>
        <v>26460</v>
      </c>
      <c r="H2252" s="11">
        <f t="shared" si="178"/>
        <v>50</v>
      </c>
      <c r="I2252" s="9">
        <v>0</v>
      </c>
      <c r="J2252" s="30">
        <v>40817.85</v>
      </c>
      <c r="K2252" s="9" t="s">
        <v>16</v>
      </c>
      <c r="L2252" s="9" t="s">
        <v>12</v>
      </c>
      <c r="M2252" s="9" t="s">
        <v>41</v>
      </c>
      <c r="N2252" s="11" t="str">
        <f t="shared" si="179"/>
        <v>R1011</v>
      </c>
    </row>
    <row r="2253" spans="1:14" x14ac:dyDescent="0.3">
      <c r="A2253" s="9" t="s">
        <v>2280</v>
      </c>
      <c r="B2253" s="9">
        <v>1999</v>
      </c>
      <c r="C2253" s="13">
        <f t="shared" si="175"/>
        <v>1999</v>
      </c>
      <c r="D2253" s="9" t="s">
        <v>10</v>
      </c>
      <c r="E2253" s="11" t="str">
        <f t="shared" si="176"/>
        <v>Jul</v>
      </c>
      <c r="F2253" s="9">
        <v>2</v>
      </c>
      <c r="G2253" s="14">
        <f t="shared" si="177"/>
        <v>36343</v>
      </c>
      <c r="H2253" s="11">
        <f t="shared" si="178"/>
        <v>23</v>
      </c>
      <c r="I2253" s="9">
        <v>1</v>
      </c>
      <c r="J2253" s="30">
        <v>40904.199999999997</v>
      </c>
      <c r="K2253" s="9" t="s">
        <v>16</v>
      </c>
      <c r="L2253" s="9" t="s">
        <v>16</v>
      </c>
      <c r="M2253" s="9" t="s">
        <v>246</v>
      </c>
      <c r="N2253" s="11" t="str">
        <f t="shared" si="179"/>
        <v>R1024</v>
      </c>
    </row>
    <row r="2254" spans="1:14" x14ac:dyDescent="0.3">
      <c r="A2254" s="9" t="s">
        <v>2281</v>
      </c>
      <c r="B2254" s="9">
        <v>1992</v>
      </c>
      <c r="C2254" s="13">
        <f t="shared" si="175"/>
        <v>1992</v>
      </c>
      <c r="D2254" s="9" t="s">
        <v>34</v>
      </c>
      <c r="E2254" s="11" t="str">
        <f t="shared" si="176"/>
        <v>Aug</v>
      </c>
      <c r="F2254" s="9">
        <v>4</v>
      </c>
      <c r="G2254" s="14">
        <f t="shared" si="177"/>
        <v>33820</v>
      </c>
      <c r="H2254" s="11">
        <f t="shared" si="178"/>
        <v>30</v>
      </c>
      <c r="I2254" s="9">
        <v>3</v>
      </c>
      <c r="J2254" s="30">
        <v>40932.43</v>
      </c>
      <c r="K2254" s="9" t="s">
        <v>16</v>
      </c>
      <c r="L2254" s="9" t="s">
        <v>11</v>
      </c>
      <c r="M2254" s="9" t="s">
        <v>13</v>
      </c>
      <c r="N2254" s="11" t="str">
        <f t="shared" si="179"/>
        <v>R1013</v>
      </c>
    </row>
    <row r="2255" spans="1:14" x14ac:dyDescent="0.3">
      <c r="A2255" s="9" t="s">
        <v>2282</v>
      </c>
      <c r="B2255" s="9">
        <v>1979</v>
      </c>
      <c r="C2255" s="13">
        <f t="shared" si="175"/>
        <v>1979</v>
      </c>
      <c r="D2255" s="9" t="s">
        <v>20</v>
      </c>
      <c r="E2255" s="11" t="str">
        <f t="shared" si="176"/>
        <v>Sep</v>
      </c>
      <c r="F2255" s="9">
        <v>16</v>
      </c>
      <c r="G2255" s="14">
        <f t="shared" si="177"/>
        <v>29114</v>
      </c>
      <c r="H2255" s="11">
        <f t="shared" si="178"/>
        <v>43</v>
      </c>
      <c r="I2255" s="9">
        <v>3</v>
      </c>
      <c r="J2255" s="30">
        <v>40941.29</v>
      </c>
      <c r="K2255" s="9" t="s">
        <v>16</v>
      </c>
      <c r="L2255" s="9" t="s">
        <v>11</v>
      </c>
      <c r="M2255" s="9" t="s">
        <v>13</v>
      </c>
      <c r="N2255" s="11" t="str">
        <f t="shared" si="179"/>
        <v>R1013</v>
      </c>
    </row>
    <row r="2256" spans="1:14" x14ac:dyDescent="0.3">
      <c r="A2256" s="9" t="s">
        <v>2283</v>
      </c>
      <c r="B2256" s="9">
        <v>1983</v>
      </c>
      <c r="C2256" s="13">
        <f t="shared" si="175"/>
        <v>1983</v>
      </c>
      <c r="D2256" s="9" t="s">
        <v>20</v>
      </c>
      <c r="E2256" s="11" t="str">
        <f t="shared" si="176"/>
        <v>Sep</v>
      </c>
      <c r="F2256" s="9">
        <v>8</v>
      </c>
      <c r="G2256" s="14">
        <f t="shared" si="177"/>
        <v>30567</v>
      </c>
      <c r="H2256" s="11">
        <f t="shared" si="178"/>
        <v>39</v>
      </c>
      <c r="I2256" s="9">
        <v>3</v>
      </c>
      <c r="J2256" s="30">
        <v>40961.29</v>
      </c>
      <c r="K2256" s="9" t="s">
        <v>16</v>
      </c>
      <c r="L2256" s="9" t="s">
        <v>11</v>
      </c>
      <c r="M2256" s="9" t="s">
        <v>41</v>
      </c>
      <c r="N2256" s="11" t="str">
        <f t="shared" si="179"/>
        <v>R1011</v>
      </c>
    </row>
    <row r="2257" spans="1:14" x14ac:dyDescent="0.3">
      <c r="A2257" s="9" t="s">
        <v>2284</v>
      </c>
      <c r="B2257" s="9">
        <v>1974</v>
      </c>
      <c r="C2257" s="13">
        <f t="shared" si="175"/>
        <v>1974</v>
      </c>
      <c r="D2257" s="9" t="s">
        <v>18</v>
      </c>
      <c r="E2257" s="11" t="str">
        <f t="shared" si="176"/>
        <v>Jun</v>
      </c>
      <c r="F2257" s="9">
        <v>5</v>
      </c>
      <c r="G2257" s="14">
        <f t="shared" si="177"/>
        <v>27185</v>
      </c>
      <c r="H2257" s="11">
        <f t="shared" si="178"/>
        <v>49</v>
      </c>
      <c r="I2257" s="9">
        <v>0</v>
      </c>
      <c r="J2257" s="30">
        <v>40974.160000000003</v>
      </c>
      <c r="K2257" s="9" t="s">
        <v>16</v>
      </c>
      <c r="L2257" s="9" t="s">
        <v>11</v>
      </c>
      <c r="M2257" s="9" t="s">
        <v>13</v>
      </c>
      <c r="N2257" s="11" t="str">
        <f t="shared" si="179"/>
        <v>R1013</v>
      </c>
    </row>
    <row r="2258" spans="1:14" x14ac:dyDescent="0.3">
      <c r="A2258" s="9" t="s">
        <v>2285</v>
      </c>
      <c r="B2258" s="9">
        <v>1979</v>
      </c>
      <c r="C2258" s="13">
        <f t="shared" si="175"/>
        <v>1979</v>
      </c>
      <c r="D2258" s="9" t="s">
        <v>36</v>
      </c>
      <c r="E2258" s="11" t="str">
        <f t="shared" si="176"/>
        <v>Oct</v>
      </c>
      <c r="F2258" s="9">
        <v>11</v>
      </c>
      <c r="G2258" s="14">
        <f t="shared" si="177"/>
        <v>29139</v>
      </c>
      <c r="H2258" s="11">
        <f t="shared" si="178"/>
        <v>43</v>
      </c>
      <c r="I2258" s="9">
        <v>1</v>
      </c>
      <c r="J2258" s="30">
        <v>41034.22</v>
      </c>
      <c r="K2258" s="9" t="s">
        <v>16</v>
      </c>
      <c r="L2258" s="9" t="s">
        <v>12</v>
      </c>
      <c r="M2258" s="9" t="s">
        <v>355</v>
      </c>
      <c r="N2258" s="11" t="str">
        <f t="shared" si="179"/>
        <v>R1017</v>
      </c>
    </row>
    <row r="2259" spans="1:14" x14ac:dyDescent="0.3">
      <c r="A2259" s="9" t="s">
        <v>2286</v>
      </c>
      <c r="B2259" s="9">
        <v>1972</v>
      </c>
      <c r="C2259" s="13">
        <f t="shared" si="175"/>
        <v>1972</v>
      </c>
      <c r="D2259" s="9" t="s">
        <v>34</v>
      </c>
      <c r="E2259" s="11" t="str">
        <f t="shared" si="176"/>
        <v>Aug</v>
      </c>
      <c r="F2259" s="9">
        <v>12</v>
      </c>
      <c r="G2259" s="14">
        <f t="shared" si="177"/>
        <v>26523</v>
      </c>
      <c r="H2259" s="11">
        <f t="shared" si="178"/>
        <v>50</v>
      </c>
      <c r="I2259" s="9">
        <v>0</v>
      </c>
      <c r="J2259" s="30">
        <v>41055.29</v>
      </c>
      <c r="K2259" s="9" t="s">
        <v>16</v>
      </c>
      <c r="L2259" s="9" t="s">
        <v>11</v>
      </c>
      <c r="M2259" s="9" t="s">
        <v>41</v>
      </c>
      <c r="N2259" s="11" t="str">
        <f t="shared" si="179"/>
        <v>R1011</v>
      </c>
    </row>
    <row r="2260" spans="1:14" x14ac:dyDescent="0.3">
      <c r="A2260" s="9" t="s">
        <v>2287</v>
      </c>
      <c r="B2260" s="9">
        <v>1972</v>
      </c>
      <c r="C2260" s="13">
        <f t="shared" si="175"/>
        <v>1972</v>
      </c>
      <c r="D2260" s="9" t="s">
        <v>20</v>
      </c>
      <c r="E2260" s="11" t="str">
        <f t="shared" si="176"/>
        <v>Sep</v>
      </c>
      <c r="F2260" s="9">
        <v>6</v>
      </c>
      <c r="G2260" s="14">
        <f t="shared" si="177"/>
        <v>26548</v>
      </c>
      <c r="H2260" s="11">
        <f t="shared" si="178"/>
        <v>50</v>
      </c>
      <c r="I2260" s="9">
        <v>0</v>
      </c>
      <c r="J2260" s="30">
        <v>41097.160000000003</v>
      </c>
      <c r="K2260" s="9" t="s">
        <v>16</v>
      </c>
      <c r="L2260" s="9" t="s">
        <v>12</v>
      </c>
      <c r="M2260" s="9" t="s">
        <v>167</v>
      </c>
      <c r="N2260" s="11" t="str">
        <f t="shared" si="179"/>
        <v>R1016</v>
      </c>
    </row>
    <row r="2261" spans="1:14" x14ac:dyDescent="0.3">
      <c r="A2261" s="9" t="s">
        <v>2288</v>
      </c>
      <c r="B2261" s="9">
        <v>1969</v>
      </c>
      <c r="C2261" s="13">
        <f t="shared" si="175"/>
        <v>1969</v>
      </c>
      <c r="D2261" s="9" t="s">
        <v>34</v>
      </c>
      <c r="E2261" s="11" t="str">
        <f t="shared" si="176"/>
        <v>Aug</v>
      </c>
      <c r="F2261" s="9">
        <v>8</v>
      </c>
      <c r="G2261" s="14">
        <f t="shared" si="177"/>
        <v>25423</v>
      </c>
      <c r="H2261" s="11">
        <f t="shared" si="178"/>
        <v>53</v>
      </c>
      <c r="I2261" s="9">
        <v>0</v>
      </c>
      <c r="J2261" s="30">
        <v>41191.57</v>
      </c>
      <c r="K2261" s="9" t="s">
        <v>16</v>
      </c>
      <c r="L2261" s="9" t="s">
        <v>11</v>
      </c>
      <c r="M2261" s="9" t="s">
        <v>41</v>
      </c>
      <c r="N2261" s="11" t="str">
        <f t="shared" si="179"/>
        <v>R1011</v>
      </c>
    </row>
    <row r="2262" spans="1:14" x14ac:dyDescent="0.3">
      <c r="A2262" s="9" t="s">
        <v>2289</v>
      </c>
      <c r="B2262" s="9">
        <v>1964</v>
      </c>
      <c r="C2262" s="13">
        <f t="shared" si="175"/>
        <v>1964</v>
      </c>
      <c r="D2262" s="9" t="s">
        <v>18</v>
      </c>
      <c r="E2262" s="11" t="str">
        <f t="shared" si="176"/>
        <v>Jun</v>
      </c>
      <c r="F2262" s="9">
        <v>6</v>
      </c>
      <c r="G2262" s="14">
        <f t="shared" si="177"/>
        <v>23534</v>
      </c>
      <c r="H2262" s="11">
        <f t="shared" si="178"/>
        <v>59</v>
      </c>
      <c r="I2262" s="9">
        <v>0</v>
      </c>
      <c r="J2262" s="30">
        <v>41250.39</v>
      </c>
      <c r="K2262" s="9" t="s">
        <v>16</v>
      </c>
      <c r="L2262" s="9" t="s">
        <v>12</v>
      </c>
      <c r="M2262" s="9" t="s">
        <v>41</v>
      </c>
      <c r="N2262" s="11" t="str">
        <f t="shared" si="179"/>
        <v>R1011</v>
      </c>
    </row>
    <row r="2263" spans="1:14" x14ac:dyDescent="0.3">
      <c r="A2263" s="9" t="s">
        <v>2290</v>
      </c>
      <c r="B2263" s="9">
        <v>1977</v>
      </c>
      <c r="C2263" s="13">
        <f t="shared" si="175"/>
        <v>1977</v>
      </c>
      <c r="D2263" s="9" t="s">
        <v>34</v>
      </c>
      <c r="E2263" s="11" t="str">
        <f t="shared" si="176"/>
        <v>Aug</v>
      </c>
      <c r="F2263" s="9">
        <v>27</v>
      </c>
      <c r="G2263" s="14">
        <f t="shared" si="177"/>
        <v>28364</v>
      </c>
      <c r="H2263" s="11">
        <f t="shared" si="178"/>
        <v>45</v>
      </c>
      <c r="I2263" s="9">
        <v>2</v>
      </c>
      <c r="J2263" s="30">
        <v>41271.5</v>
      </c>
      <c r="K2263" s="9" t="s">
        <v>16</v>
      </c>
      <c r="L2263" s="9" t="s">
        <v>11</v>
      </c>
      <c r="M2263" s="9" t="s">
        <v>41</v>
      </c>
      <c r="N2263" s="11" t="str">
        <f t="shared" si="179"/>
        <v>R1011</v>
      </c>
    </row>
    <row r="2264" spans="1:14" x14ac:dyDescent="0.3">
      <c r="A2264" s="9" t="s">
        <v>2291</v>
      </c>
      <c r="B2264" s="9">
        <v>1964</v>
      </c>
      <c r="C2264" s="13">
        <f t="shared" si="175"/>
        <v>1964</v>
      </c>
      <c r="D2264" s="9" t="s">
        <v>36</v>
      </c>
      <c r="E2264" s="11" t="str">
        <f t="shared" si="176"/>
        <v>Oct</v>
      </c>
      <c r="F2264" s="9">
        <v>7</v>
      </c>
      <c r="G2264" s="14">
        <f t="shared" si="177"/>
        <v>23657</v>
      </c>
      <c r="H2264" s="11">
        <f t="shared" si="178"/>
        <v>58</v>
      </c>
      <c r="I2264" s="9">
        <v>0</v>
      </c>
      <c r="J2264" s="30">
        <v>41331.79</v>
      </c>
      <c r="K2264" s="9" t="s">
        <v>16</v>
      </c>
      <c r="L2264" s="9" t="s">
        <v>11</v>
      </c>
      <c r="M2264" s="9" t="s">
        <v>41</v>
      </c>
      <c r="N2264" s="11" t="str">
        <f t="shared" si="179"/>
        <v>R1011</v>
      </c>
    </row>
    <row r="2265" spans="1:14" x14ac:dyDescent="0.3">
      <c r="A2265" s="9" t="s">
        <v>2292</v>
      </c>
      <c r="B2265" s="9">
        <v>1971</v>
      </c>
      <c r="C2265" s="13">
        <f t="shared" si="175"/>
        <v>1971</v>
      </c>
      <c r="D2265" s="9" t="s">
        <v>36</v>
      </c>
      <c r="E2265" s="11" t="str">
        <f t="shared" si="176"/>
        <v>Oct</v>
      </c>
      <c r="F2265" s="9">
        <v>16</v>
      </c>
      <c r="G2265" s="14">
        <f t="shared" si="177"/>
        <v>26222</v>
      </c>
      <c r="H2265" s="11">
        <f t="shared" si="178"/>
        <v>51</v>
      </c>
      <c r="I2265" s="9">
        <v>0</v>
      </c>
      <c r="J2265" s="30">
        <v>41351.879999999997</v>
      </c>
      <c r="K2265" s="9" t="s">
        <v>16</v>
      </c>
      <c r="L2265" s="9" t="s">
        <v>11</v>
      </c>
      <c r="M2265" s="9" t="s">
        <v>41</v>
      </c>
      <c r="N2265" s="11" t="str">
        <f t="shared" si="179"/>
        <v>R1011</v>
      </c>
    </row>
    <row r="2266" spans="1:14" x14ac:dyDescent="0.3">
      <c r="A2266" s="9" t="s">
        <v>2293</v>
      </c>
      <c r="B2266" s="9">
        <v>1967</v>
      </c>
      <c r="C2266" s="13">
        <f t="shared" si="175"/>
        <v>1967</v>
      </c>
      <c r="D2266" s="9" t="s">
        <v>30</v>
      </c>
      <c r="E2266" s="11" t="str">
        <f t="shared" si="176"/>
        <v>Dec</v>
      </c>
      <c r="F2266" s="9">
        <v>22</v>
      </c>
      <c r="G2266" s="14">
        <f t="shared" si="177"/>
        <v>24828</v>
      </c>
      <c r="H2266" s="11">
        <f t="shared" si="178"/>
        <v>55</v>
      </c>
      <c r="I2266" s="9">
        <v>0</v>
      </c>
      <c r="J2266" s="30">
        <v>41505.15</v>
      </c>
      <c r="K2266" s="9" t="s">
        <v>16</v>
      </c>
      <c r="L2266" s="9" t="s">
        <v>11</v>
      </c>
      <c r="M2266" s="9" t="s">
        <v>41</v>
      </c>
      <c r="N2266" s="11" t="str">
        <f t="shared" si="179"/>
        <v>R1011</v>
      </c>
    </row>
    <row r="2267" spans="1:14" x14ac:dyDescent="0.3">
      <c r="A2267" s="9" t="s">
        <v>2294</v>
      </c>
      <c r="B2267" s="9">
        <v>1974</v>
      </c>
      <c r="C2267" s="13">
        <f t="shared" si="175"/>
        <v>1974</v>
      </c>
      <c r="D2267" s="9" t="s">
        <v>15</v>
      </c>
      <c r="E2267" s="11" t="str">
        <f t="shared" si="176"/>
        <v>Nov</v>
      </c>
      <c r="F2267" s="9">
        <v>24</v>
      </c>
      <c r="G2267" s="14">
        <f t="shared" si="177"/>
        <v>27357</v>
      </c>
      <c r="H2267" s="11">
        <f t="shared" si="178"/>
        <v>48</v>
      </c>
      <c r="I2267" s="9">
        <v>0</v>
      </c>
      <c r="J2267" s="30">
        <v>41636.199999999997</v>
      </c>
      <c r="K2267" s="9" t="s">
        <v>16</v>
      </c>
      <c r="L2267" s="9" t="s">
        <v>16</v>
      </c>
      <c r="M2267" s="9" t="s">
        <v>41</v>
      </c>
      <c r="N2267" s="11" t="str">
        <f t="shared" si="179"/>
        <v>R1011</v>
      </c>
    </row>
    <row r="2268" spans="1:14" x14ac:dyDescent="0.3">
      <c r="A2268" s="9" t="s">
        <v>2295</v>
      </c>
      <c r="B2268" s="9">
        <v>1976</v>
      </c>
      <c r="C2268" s="13">
        <f t="shared" si="175"/>
        <v>1976</v>
      </c>
      <c r="D2268" s="9" t="s">
        <v>36</v>
      </c>
      <c r="E2268" s="11" t="str">
        <f t="shared" si="176"/>
        <v>Oct</v>
      </c>
      <c r="F2268" s="9">
        <v>29</v>
      </c>
      <c r="G2268" s="14">
        <f t="shared" si="177"/>
        <v>28062</v>
      </c>
      <c r="H2268" s="11">
        <f t="shared" si="178"/>
        <v>46</v>
      </c>
      <c r="I2268" s="9">
        <v>1</v>
      </c>
      <c r="J2268" s="30">
        <v>41661.599999999999</v>
      </c>
      <c r="K2268" s="9" t="s">
        <v>16</v>
      </c>
      <c r="L2268" s="9" t="s">
        <v>12</v>
      </c>
      <c r="M2268" s="9" t="s">
        <v>41</v>
      </c>
      <c r="N2268" s="11" t="str">
        <f t="shared" si="179"/>
        <v>R1011</v>
      </c>
    </row>
    <row r="2269" spans="1:14" x14ac:dyDescent="0.3">
      <c r="A2269" s="9" t="s">
        <v>2296</v>
      </c>
      <c r="B2269" s="9">
        <v>1975</v>
      </c>
      <c r="C2269" s="13">
        <f t="shared" si="175"/>
        <v>1975</v>
      </c>
      <c r="D2269" s="9" t="s">
        <v>15</v>
      </c>
      <c r="E2269" s="11" t="str">
        <f t="shared" si="176"/>
        <v>Nov</v>
      </c>
      <c r="F2269" s="9">
        <v>14</v>
      </c>
      <c r="G2269" s="14">
        <f t="shared" si="177"/>
        <v>27712</v>
      </c>
      <c r="H2269" s="11">
        <f t="shared" si="178"/>
        <v>47</v>
      </c>
      <c r="I2269" s="9">
        <v>0</v>
      </c>
      <c r="J2269" s="30">
        <v>41676.080000000002</v>
      </c>
      <c r="K2269" s="9" t="s">
        <v>16</v>
      </c>
      <c r="L2269" s="9" t="s">
        <v>11</v>
      </c>
      <c r="M2269" s="9" t="s">
        <v>13</v>
      </c>
      <c r="N2269" s="11" t="str">
        <f t="shared" si="179"/>
        <v>R1013</v>
      </c>
    </row>
    <row r="2270" spans="1:14" x14ac:dyDescent="0.3">
      <c r="A2270" s="9" t="s">
        <v>2297</v>
      </c>
      <c r="B2270" s="9">
        <v>1975</v>
      </c>
      <c r="C2270" s="13">
        <f t="shared" si="175"/>
        <v>1975</v>
      </c>
      <c r="D2270" s="9" t="s">
        <v>20</v>
      </c>
      <c r="E2270" s="11" t="str">
        <f t="shared" si="176"/>
        <v>Sep</v>
      </c>
      <c r="F2270" s="9">
        <v>29</v>
      </c>
      <c r="G2270" s="14">
        <f t="shared" si="177"/>
        <v>27666</v>
      </c>
      <c r="H2270" s="11">
        <f t="shared" si="178"/>
        <v>47</v>
      </c>
      <c r="I2270" s="9">
        <v>1</v>
      </c>
      <c r="J2270" s="30">
        <v>41681.86</v>
      </c>
      <c r="K2270" s="9" t="s">
        <v>16</v>
      </c>
      <c r="L2270" s="9" t="s">
        <v>16</v>
      </c>
      <c r="M2270" s="9" t="s">
        <v>41</v>
      </c>
      <c r="N2270" s="11" t="str">
        <f t="shared" si="179"/>
        <v>R1011</v>
      </c>
    </row>
    <row r="2271" spans="1:14" x14ac:dyDescent="0.3">
      <c r="A2271" s="9" t="s">
        <v>2298</v>
      </c>
      <c r="B2271" s="9">
        <v>1962</v>
      </c>
      <c r="C2271" s="13">
        <f t="shared" si="175"/>
        <v>1962</v>
      </c>
      <c r="D2271" s="9" t="s">
        <v>20</v>
      </c>
      <c r="E2271" s="11" t="str">
        <f t="shared" si="176"/>
        <v>Sep</v>
      </c>
      <c r="F2271" s="9">
        <v>22</v>
      </c>
      <c r="G2271" s="14">
        <f t="shared" si="177"/>
        <v>22911</v>
      </c>
      <c r="H2271" s="11">
        <f t="shared" si="178"/>
        <v>60</v>
      </c>
      <c r="I2271" s="9">
        <v>0</v>
      </c>
      <c r="J2271" s="30">
        <v>41794.629999999997</v>
      </c>
      <c r="K2271" s="9" t="s">
        <v>16</v>
      </c>
      <c r="L2271" s="9" t="s">
        <v>12</v>
      </c>
      <c r="M2271" s="9" t="s">
        <v>41</v>
      </c>
      <c r="N2271" s="11" t="str">
        <f t="shared" si="179"/>
        <v>R1011</v>
      </c>
    </row>
    <row r="2272" spans="1:14" x14ac:dyDescent="0.3">
      <c r="A2272" s="9" t="s">
        <v>2299</v>
      </c>
      <c r="B2272" s="9">
        <v>1966</v>
      </c>
      <c r="C2272" s="13">
        <f t="shared" si="175"/>
        <v>1966</v>
      </c>
      <c r="D2272" s="9" t="s">
        <v>20</v>
      </c>
      <c r="E2272" s="11" t="str">
        <f t="shared" si="176"/>
        <v>Sep</v>
      </c>
      <c r="F2272" s="9">
        <v>21</v>
      </c>
      <c r="G2272" s="14">
        <f t="shared" si="177"/>
        <v>24371</v>
      </c>
      <c r="H2272" s="11">
        <f t="shared" si="178"/>
        <v>56</v>
      </c>
      <c r="I2272" s="9">
        <v>0</v>
      </c>
      <c r="J2272" s="30">
        <v>41886.54</v>
      </c>
      <c r="K2272" s="9" t="s">
        <v>16</v>
      </c>
      <c r="L2272" s="9" t="s">
        <v>12</v>
      </c>
      <c r="M2272" s="9" t="s">
        <v>41</v>
      </c>
      <c r="N2272" s="11" t="str">
        <f t="shared" si="179"/>
        <v>R1011</v>
      </c>
    </row>
    <row r="2273" spans="1:14" x14ac:dyDescent="0.3">
      <c r="A2273" s="9" t="s">
        <v>2300</v>
      </c>
      <c r="B2273" s="9">
        <v>1972</v>
      </c>
      <c r="C2273" s="13">
        <f t="shared" si="175"/>
        <v>1972</v>
      </c>
      <c r="D2273" s="9" t="s">
        <v>18</v>
      </c>
      <c r="E2273" s="11" t="str">
        <f t="shared" si="176"/>
        <v>Jun</v>
      </c>
      <c r="F2273" s="9">
        <v>8</v>
      </c>
      <c r="G2273" s="14">
        <f t="shared" si="177"/>
        <v>26458</v>
      </c>
      <c r="H2273" s="11">
        <f t="shared" si="178"/>
        <v>51</v>
      </c>
      <c r="I2273" s="9">
        <v>1</v>
      </c>
      <c r="J2273" s="30">
        <v>41919.1</v>
      </c>
      <c r="K2273" s="9" t="s">
        <v>16</v>
      </c>
      <c r="L2273" s="9" t="s">
        <v>16</v>
      </c>
      <c r="M2273" s="9" t="s">
        <v>167</v>
      </c>
      <c r="N2273" s="11" t="str">
        <f t="shared" si="179"/>
        <v>R1016</v>
      </c>
    </row>
    <row r="2274" spans="1:14" x14ac:dyDescent="0.3">
      <c r="A2274" s="9" t="s">
        <v>2301</v>
      </c>
      <c r="B2274" s="9">
        <v>1984</v>
      </c>
      <c r="C2274" s="13">
        <f t="shared" si="175"/>
        <v>1984</v>
      </c>
      <c r="D2274" s="9" t="s">
        <v>15</v>
      </c>
      <c r="E2274" s="11" t="str">
        <f t="shared" si="176"/>
        <v>Nov</v>
      </c>
      <c r="F2274" s="9">
        <v>10</v>
      </c>
      <c r="G2274" s="14">
        <f t="shared" si="177"/>
        <v>30996</v>
      </c>
      <c r="H2274" s="11">
        <f t="shared" si="178"/>
        <v>38</v>
      </c>
      <c r="I2274" s="9">
        <v>3</v>
      </c>
      <c r="J2274" s="30">
        <v>41949.24</v>
      </c>
      <c r="K2274" s="9" t="s">
        <v>16</v>
      </c>
      <c r="L2274" s="9" t="s">
        <v>16</v>
      </c>
      <c r="M2274" s="9" t="s">
        <v>13</v>
      </c>
      <c r="N2274" s="11" t="str">
        <f t="shared" si="179"/>
        <v>R1013</v>
      </c>
    </row>
    <row r="2275" spans="1:14" x14ac:dyDescent="0.3">
      <c r="A2275" s="9" t="s">
        <v>2302</v>
      </c>
      <c r="B2275" s="9">
        <v>1968</v>
      </c>
      <c r="C2275" s="13">
        <f t="shared" si="175"/>
        <v>1968</v>
      </c>
      <c r="D2275" s="9" t="s">
        <v>30</v>
      </c>
      <c r="E2275" s="11" t="str">
        <f t="shared" si="176"/>
        <v>Dec</v>
      </c>
      <c r="F2275" s="9">
        <v>19</v>
      </c>
      <c r="G2275" s="14">
        <f t="shared" si="177"/>
        <v>25191</v>
      </c>
      <c r="H2275" s="11">
        <f t="shared" si="178"/>
        <v>54</v>
      </c>
      <c r="I2275" s="9">
        <v>1</v>
      </c>
      <c r="J2275" s="30">
        <v>41999.519999999997</v>
      </c>
      <c r="K2275" s="9" t="s">
        <v>16</v>
      </c>
      <c r="L2275" s="9" t="s">
        <v>12</v>
      </c>
      <c r="M2275" s="9" t="s">
        <v>13</v>
      </c>
      <c r="N2275" s="11" t="str">
        <f t="shared" si="179"/>
        <v>R1013</v>
      </c>
    </row>
    <row r="2276" spans="1:14" x14ac:dyDescent="0.3">
      <c r="A2276" s="9" t="s">
        <v>2303</v>
      </c>
      <c r="B2276" s="9">
        <v>1976</v>
      </c>
      <c r="C2276" s="13">
        <f t="shared" si="175"/>
        <v>1976</v>
      </c>
      <c r="D2276" s="9" t="s">
        <v>15</v>
      </c>
      <c r="E2276" s="11" t="str">
        <f t="shared" si="176"/>
        <v>Nov</v>
      </c>
      <c r="F2276" s="9">
        <v>28</v>
      </c>
      <c r="G2276" s="14">
        <f t="shared" si="177"/>
        <v>28092</v>
      </c>
      <c r="H2276" s="11">
        <f t="shared" si="178"/>
        <v>46</v>
      </c>
      <c r="I2276" s="9">
        <v>0</v>
      </c>
      <c r="J2276" s="30">
        <v>42111.66</v>
      </c>
      <c r="K2276" s="9" t="s">
        <v>16</v>
      </c>
      <c r="L2276" s="9" t="s">
        <v>16</v>
      </c>
      <c r="M2276" s="9" t="s">
        <v>246</v>
      </c>
      <c r="N2276" s="11" t="str">
        <f t="shared" si="179"/>
        <v>R1024</v>
      </c>
    </row>
    <row r="2277" spans="1:14" x14ac:dyDescent="0.3">
      <c r="A2277" s="9" t="s">
        <v>2304</v>
      </c>
      <c r="B2277" s="9">
        <v>1997</v>
      </c>
      <c r="C2277" s="13">
        <f t="shared" si="175"/>
        <v>1997</v>
      </c>
      <c r="D2277" s="9" t="s">
        <v>30</v>
      </c>
      <c r="E2277" s="11" t="str">
        <f t="shared" si="176"/>
        <v>Dec</v>
      </c>
      <c r="F2277" s="9">
        <v>9</v>
      </c>
      <c r="G2277" s="14">
        <f t="shared" si="177"/>
        <v>35773</v>
      </c>
      <c r="H2277" s="11">
        <f t="shared" si="178"/>
        <v>25</v>
      </c>
      <c r="I2277" s="9">
        <v>2</v>
      </c>
      <c r="J2277" s="30">
        <v>42112.24</v>
      </c>
      <c r="K2277" s="9" t="s">
        <v>16</v>
      </c>
      <c r="L2277" s="9" t="s">
        <v>12</v>
      </c>
      <c r="M2277" s="9" t="s">
        <v>13</v>
      </c>
      <c r="N2277" s="11" t="str">
        <f t="shared" si="179"/>
        <v>R1013</v>
      </c>
    </row>
    <row r="2278" spans="1:14" x14ac:dyDescent="0.3">
      <c r="A2278" s="9" t="s">
        <v>2305</v>
      </c>
      <c r="B2278" s="9">
        <v>1979</v>
      </c>
      <c r="C2278" s="13">
        <f t="shared" si="175"/>
        <v>1979</v>
      </c>
      <c r="D2278" s="9" t="s">
        <v>10</v>
      </c>
      <c r="E2278" s="11" t="str">
        <f t="shared" si="176"/>
        <v>Jul</v>
      </c>
      <c r="F2278" s="9">
        <v>3</v>
      </c>
      <c r="G2278" s="14">
        <f t="shared" si="177"/>
        <v>29039</v>
      </c>
      <c r="H2278" s="11">
        <f t="shared" si="178"/>
        <v>43</v>
      </c>
      <c r="I2278" s="9">
        <v>3</v>
      </c>
      <c r="J2278" s="30">
        <v>42124.52</v>
      </c>
      <c r="K2278" s="9" t="s">
        <v>16</v>
      </c>
      <c r="L2278" s="9" t="s">
        <v>16</v>
      </c>
      <c r="M2278" s="9" t="s">
        <v>13</v>
      </c>
      <c r="N2278" s="11" t="str">
        <f t="shared" si="179"/>
        <v>R1013</v>
      </c>
    </row>
    <row r="2279" spans="1:14" x14ac:dyDescent="0.3">
      <c r="A2279" s="9" t="s">
        <v>2306</v>
      </c>
      <c r="B2279" s="9">
        <v>1973</v>
      </c>
      <c r="C2279" s="13">
        <f t="shared" si="175"/>
        <v>1973</v>
      </c>
      <c r="D2279" s="9" t="s">
        <v>20</v>
      </c>
      <c r="E2279" s="11" t="str">
        <f t="shared" si="176"/>
        <v>Sep</v>
      </c>
      <c r="F2279" s="9">
        <v>18</v>
      </c>
      <c r="G2279" s="14">
        <f t="shared" si="177"/>
        <v>26925</v>
      </c>
      <c r="H2279" s="11">
        <f t="shared" si="178"/>
        <v>49</v>
      </c>
      <c r="I2279" s="9">
        <v>0</v>
      </c>
      <c r="J2279" s="30">
        <v>42188.15</v>
      </c>
      <c r="K2279" s="9" t="s">
        <v>16</v>
      </c>
      <c r="L2279" s="9" t="s">
        <v>16</v>
      </c>
      <c r="M2279" s="9" t="s">
        <v>41</v>
      </c>
      <c r="N2279" s="11" t="str">
        <f t="shared" si="179"/>
        <v>R1011</v>
      </c>
    </row>
    <row r="2280" spans="1:14" x14ac:dyDescent="0.3">
      <c r="A2280" s="9" t="s">
        <v>2307</v>
      </c>
      <c r="B2280" s="9">
        <v>1975</v>
      </c>
      <c r="C2280" s="13">
        <f t="shared" si="175"/>
        <v>1975</v>
      </c>
      <c r="D2280" s="9" t="s">
        <v>34</v>
      </c>
      <c r="E2280" s="11" t="str">
        <f t="shared" si="176"/>
        <v>Aug</v>
      </c>
      <c r="F2280" s="9">
        <v>15</v>
      </c>
      <c r="G2280" s="14">
        <f t="shared" si="177"/>
        <v>27621</v>
      </c>
      <c r="H2280" s="11">
        <f t="shared" si="178"/>
        <v>47</v>
      </c>
      <c r="I2280" s="9">
        <v>1</v>
      </c>
      <c r="J2280" s="30">
        <v>42211.14</v>
      </c>
      <c r="K2280" s="9" t="s">
        <v>16</v>
      </c>
      <c r="L2280" s="9" t="s">
        <v>12</v>
      </c>
      <c r="M2280" s="9" t="s">
        <v>13</v>
      </c>
      <c r="N2280" s="11" t="str">
        <f t="shared" si="179"/>
        <v>R1013</v>
      </c>
    </row>
    <row r="2281" spans="1:14" x14ac:dyDescent="0.3">
      <c r="A2281" s="9" t="s">
        <v>2308</v>
      </c>
      <c r="B2281" s="9">
        <v>1967</v>
      </c>
      <c r="C2281" s="13">
        <f t="shared" si="175"/>
        <v>1967</v>
      </c>
      <c r="D2281" s="9" t="s">
        <v>18</v>
      </c>
      <c r="E2281" s="11" t="str">
        <f t="shared" si="176"/>
        <v>Jun</v>
      </c>
      <c r="F2281" s="9">
        <v>28</v>
      </c>
      <c r="G2281" s="14">
        <f t="shared" si="177"/>
        <v>24651</v>
      </c>
      <c r="H2281" s="11">
        <f t="shared" si="178"/>
        <v>55</v>
      </c>
      <c r="I2281" s="9">
        <v>0</v>
      </c>
      <c r="J2281" s="30">
        <v>42303.69</v>
      </c>
      <c r="K2281" s="9" t="s">
        <v>16</v>
      </c>
      <c r="L2281" s="9" t="s">
        <v>11</v>
      </c>
      <c r="M2281" s="9" t="s">
        <v>167</v>
      </c>
      <c r="N2281" s="11" t="str">
        <f t="shared" si="179"/>
        <v>R1016</v>
      </c>
    </row>
    <row r="2282" spans="1:14" x14ac:dyDescent="0.3">
      <c r="A2282" s="9" t="s">
        <v>2309</v>
      </c>
      <c r="B2282" s="9">
        <v>1968</v>
      </c>
      <c r="C2282" s="13">
        <f t="shared" si="175"/>
        <v>1968</v>
      </c>
      <c r="D2282" s="9" t="s">
        <v>34</v>
      </c>
      <c r="E2282" s="11" t="str">
        <f t="shared" si="176"/>
        <v>Aug</v>
      </c>
      <c r="F2282" s="9">
        <v>3</v>
      </c>
      <c r="G2282" s="14">
        <f t="shared" si="177"/>
        <v>25053</v>
      </c>
      <c r="H2282" s="11">
        <f t="shared" si="178"/>
        <v>54</v>
      </c>
      <c r="I2282" s="9">
        <v>0</v>
      </c>
      <c r="J2282" s="30">
        <v>42478.6</v>
      </c>
      <c r="K2282" s="9" t="s">
        <v>16</v>
      </c>
      <c r="L2282" s="9" t="s">
        <v>11</v>
      </c>
      <c r="M2282" s="9" t="s">
        <v>41</v>
      </c>
      <c r="N2282" s="11" t="str">
        <f t="shared" si="179"/>
        <v>R1011</v>
      </c>
    </row>
    <row r="2283" spans="1:14" x14ac:dyDescent="0.3">
      <c r="A2283" s="9" t="s">
        <v>2310</v>
      </c>
      <c r="B2283" s="9">
        <v>1967</v>
      </c>
      <c r="C2283" s="13">
        <f t="shared" si="175"/>
        <v>1967</v>
      </c>
      <c r="D2283" s="9" t="s">
        <v>18</v>
      </c>
      <c r="E2283" s="11" t="str">
        <f t="shared" si="176"/>
        <v>Jun</v>
      </c>
      <c r="F2283" s="9">
        <v>27</v>
      </c>
      <c r="G2283" s="14">
        <f t="shared" si="177"/>
        <v>24650</v>
      </c>
      <c r="H2283" s="11">
        <f t="shared" si="178"/>
        <v>55</v>
      </c>
      <c r="I2283" s="9">
        <v>0</v>
      </c>
      <c r="J2283" s="30">
        <v>42538.720000000001</v>
      </c>
      <c r="K2283" s="9" t="s">
        <v>16</v>
      </c>
      <c r="L2283" s="9" t="s">
        <v>12</v>
      </c>
      <c r="M2283" s="9" t="s">
        <v>41</v>
      </c>
      <c r="N2283" s="11" t="str">
        <f t="shared" si="179"/>
        <v>R1011</v>
      </c>
    </row>
    <row r="2284" spans="1:14" x14ac:dyDescent="0.3">
      <c r="A2284" s="9" t="s">
        <v>2311</v>
      </c>
      <c r="B2284" s="9">
        <v>1979</v>
      </c>
      <c r="C2284" s="13">
        <f t="shared" si="175"/>
        <v>1979</v>
      </c>
      <c r="D2284" s="9" t="s">
        <v>30</v>
      </c>
      <c r="E2284" s="11" t="str">
        <f t="shared" si="176"/>
        <v>Dec</v>
      </c>
      <c r="F2284" s="9">
        <v>27</v>
      </c>
      <c r="G2284" s="14">
        <f t="shared" si="177"/>
        <v>29216</v>
      </c>
      <c r="H2284" s="11">
        <f t="shared" si="178"/>
        <v>43</v>
      </c>
      <c r="I2284" s="9">
        <v>2</v>
      </c>
      <c r="J2284" s="30">
        <v>42560.43</v>
      </c>
      <c r="K2284" s="9" t="s">
        <v>16</v>
      </c>
      <c r="L2284" s="9" t="s">
        <v>12</v>
      </c>
      <c r="M2284" s="9" t="s">
        <v>13</v>
      </c>
      <c r="N2284" s="11" t="str">
        <f t="shared" si="179"/>
        <v>R1013</v>
      </c>
    </row>
    <row r="2285" spans="1:14" x14ac:dyDescent="0.3">
      <c r="A2285" s="9" t="s">
        <v>2312</v>
      </c>
      <c r="B2285" s="9">
        <v>1971</v>
      </c>
      <c r="C2285" s="13">
        <f t="shared" si="175"/>
        <v>1971</v>
      </c>
      <c r="D2285" s="9" t="s">
        <v>15</v>
      </c>
      <c r="E2285" s="11" t="str">
        <f t="shared" si="176"/>
        <v>Nov</v>
      </c>
      <c r="F2285" s="9">
        <v>3</v>
      </c>
      <c r="G2285" s="14">
        <f t="shared" si="177"/>
        <v>26240</v>
      </c>
      <c r="H2285" s="11">
        <f t="shared" si="178"/>
        <v>51</v>
      </c>
      <c r="I2285" s="9">
        <v>0</v>
      </c>
      <c r="J2285" s="30">
        <v>42644.2</v>
      </c>
      <c r="K2285" s="9" t="s">
        <v>16</v>
      </c>
      <c r="L2285" s="9" t="s">
        <v>12</v>
      </c>
      <c r="M2285" s="9" t="s">
        <v>41</v>
      </c>
      <c r="N2285" s="11" t="str">
        <f t="shared" si="179"/>
        <v>R1011</v>
      </c>
    </row>
    <row r="2286" spans="1:14" x14ac:dyDescent="0.3">
      <c r="A2286" s="9" t="s">
        <v>2313</v>
      </c>
      <c r="B2286" s="9">
        <v>1977</v>
      </c>
      <c r="C2286" s="13">
        <f t="shared" si="175"/>
        <v>1977</v>
      </c>
      <c r="D2286" s="9" t="s">
        <v>36</v>
      </c>
      <c r="E2286" s="11" t="str">
        <f t="shared" si="176"/>
        <v>Oct</v>
      </c>
      <c r="F2286" s="9">
        <v>21</v>
      </c>
      <c r="G2286" s="14">
        <f t="shared" si="177"/>
        <v>28419</v>
      </c>
      <c r="H2286" s="11">
        <f t="shared" si="178"/>
        <v>45</v>
      </c>
      <c r="I2286" s="9">
        <v>2</v>
      </c>
      <c r="J2286" s="30">
        <v>42760.5</v>
      </c>
      <c r="K2286" s="9" t="s">
        <v>16</v>
      </c>
      <c r="L2286" s="9" t="s">
        <v>11</v>
      </c>
      <c r="M2286" s="9" t="s">
        <v>23</v>
      </c>
      <c r="N2286" s="11" t="str">
        <f t="shared" si="179"/>
        <v>R1012</v>
      </c>
    </row>
    <row r="2287" spans="1:14" x14ac:dyDescent="0.3">
      <c r="A2287" s="9" t="s">
        <v>2314</v>
      </c>
      <c r="B2287" s="9">
        <v>1965</v>
      </c>
      <c r="C2287" s="13">
        <f t="shared" si="175"/>
        <v>1965</v>
      </c>
      <c r="D2287" s="9" t="s">
        <v>36</v>
      </c>
      <c r="E2287" s="11" t="str">
        <f t="shared" si="176"/>
        <v>Oct</v>
      </c>
      <c r="F2287" s="9">
        <v>29</v>
      </c>
      <c r="G2287" s="14">
        <f t="shared" si="177"/>
        <v>24044</v>
      </c>
      <c r="H2287" s="11">
        <f t="shared" si="178"/>
        <v>57</v>
      </c>
      <c r="I2287" s="9">
        <v>0</v>
      </c>
      <c r="J2287" s="30">
        <v>42764.12</v>
      </c>
      <c r="K2287" s="9" t="s">
        <v>16</v>
      </c>
      <c r="L2287" s="9" t="s">
        <v>11</v>
      </c>
      <c r="M2287" s="9" t="s">
        <v>41</v>
      </c>
      <c r="N2287" s="11" t="str">
        <f t="shared" si="179"/>
        <v>R1011</v>
      </c>
    </row>
    <row r="2288" spans="1:14" x14ac:dyDescent="0.3">
      <c r="A2288" s="9" t="s">
        <v>2315</v>
      </c>
      <c r="B2288" s="9">
        <v>1972</v>
      </c>
      <c r="C2288" s="13">
        <f t="shared" si="175"/>
        <v>1972</v>
      </c>
      <c r="D2288" s="9" t="s">
        <v>20</v>
      </c>
      <c r="E2288" s="11" t="str">
        <f t="shared" si="176"/>
        <v>Sep</v>
      </c>
      <c r="F2288" s="9">
        <v>10</v>
      </c>
      <c r="G2288" s="14">
        <f t="shared" si="177"/>
        <v>26552</v>
      </c>
      <c r="H2288" s="11">
        <f t="shared" si="178"/>
        <v>50</v>
      </c>
      <c r="I2288" s="9">
        <v>2</v>
      </c>
      <c r="J2288" s="30">
        <v>42856.84</v>
      </c>
      <c r="K2288" s="9" t="s">
        <v>16</v>
      </c>
      <c r="L2288" s="9" t="s">
        <v>16</v>
      </c>
      <c r="M2288" s="9" t="s">
        <v>41</v>
      </c>
      <c r="N2288" s="11" t="str">
        <f t="shared" si="179"/>
        <v>R1011</v>
      </c>
    </row>
    <row r="2289" spans="1:14" x14ac:dyDescent="0.3">
      <c r="A2289" s="9" t="s">
        <v>2316</v>
      </c>
      <c r="B2289" s="9">
        <v>1975</v>
      </c>
      <c r="C2289" s="13">
        <f t="shared" si="175"/>
        <v>1975</v>
      </c>
      <c r="D2289" s="9" t="s">
        <v>36</v>
      </c>
      <c r="E2289" s="11" t="str">
        <f t="shared" si="176"/>
        <v>Oct</v>
      </c>
      <c r="F2289" s="9">
        <v>23</v>
      </c>
      <c r="G2289" s="14">
        <f t="shared" si="177"/>
        <v>27690</v>
      </c>
      <c r="H2289" s="11">
        <f t="shared" si="178"/>
        <v>47</v>
      </c>
      <c r="I2289" s="9">
        <v>1</v>
      </c>
      <c r="J2289" s="30">
        <v>42969.85</v>
      </c>
      <c r="K2289" s="9" t="s">
        <v>16</v>
      </c>
      <c r="L2289" s="9" t="s">
        <v>12</v>
      </c>
      <c r="M2289" s="9" t="s">
        <v>13</v>
      </c>
      <c r="N2289" s="11" t="str">
        <f t="shared" si="179"/>
        <v>R1013</v>
      </c>
    </row>
    <row r="2290" spans="1:14" x14ac:dyDescent="0.3">
      <c r="A2290" s="9" t="s">
        <v>2317</v>
      </c>
      <c r="B2290" s="9">
        <v>1978</v>
      </c>
      <c r="C2290" s="13">
        <f t="shared" si="175"/>
        <v>1978</v>
      </c>
      <c r="D2290" s="9" t="s">
        <v>15</v>
      </c>
      <c r="E2290" s="11" t="str">
        <f t="shared" si="176"/>
        <v>Nov</v>
      </c>
      <c r="F2290" s="9">
        <v>4</v>
      </c>
      <c r="G2290" s="14">
        <f t="shared" si="177"/>
        <v>28798</v>
      </c>
      <c r="H2290" s="11">
        <f t="shared" si="178"/>
        <v>44</v>
      </c>
      <c r="I2290" s="9">
        <v>0</v>
      </c>
      <c r="J2290" s="30">
        <v>42983.46</v>
      </c>
      <c r="K2290" s="9" t="s">
        <v>16</v>
      </c>
      <c r="L2290" s="9" t="s">
        <v>11</v>
      </c>
      <c r="M2290" s="9" t="s">
        <v>23</v>
      </c>
      <c r="N2290" s="11" t="str">
        <f t="shared" si="179"/>
        <v>R1012</v>
      </c>
    </row>
    <row r="2291" spans="1:14" x14ac:dyDescent="0.3">
      <c r="A2291" s="9" t="s">
        <v>2318</v>
      </c>
      <c r="B2291" s="9">
        <v>1965</v>
      </c>
      <c r="C2291" s="13">
        <f t="shared" si="175"/>
        <v>1965</v>
      </c>
      <c r="D2291" s="9" t="s">
        <v>15</v>
      </c>
      <c r="E2291" s="11" t="str">
        <f t="shared" si="176"/>
        <v>Nov</v>
      </c>
      <c r="F2291" s="9">
        <v>29</v>
      </c>
      <c r="G2291" s="14">
        <f t="shared" si="177"/>
        <v>24075</v>
      </c>
      <c r="H2291" s="11">
        <f t="shared" si="178"/>
        <v>57</v>
      </c>
      <c r="I2291" s="9">
        <v>0</v>
      </c>
      <c r="J2291" s="30">
        <v>43073.760000000002</v>
      </c>
      <c r="K2291" s="9" t="s">
        <v>11</v>
      </c>
      <c r="L2291" s="9" t="s">
        <v>11</v>
      </c>
      <c r="M2291" s="9" t="s">
        <v>41</v>
      </c>
      <c r="N2291" s="11" t="str">
        <f t="shared" si="179"/>
        <v>R1011</v>
      </c>
    </row>
    <row r="2292" spans="1:14" x14ac:dyDescent="0.3">
      <c r="A2292" s="9" t="s">
        <v>2319</v>
      </c>
      <c r="B2292" s="9">
        <v>1969</v>
      </c>
      <c r="C2292" s="13">
        <f t="shared" si="175"/>
        <v>1969</v>
      </c>
      <c r="D2292" s="9" t="s">
        <v>30</v>
      </c>
      <c r="E2292" s="11" t="str">
        <f t="shared" si="176"/>
        <v>Dec</v>
      </c>
      <c r="F2292" s="9">
        <v>3</v>
      </c>
      <c r="G2292" s="14">
        <f t="shared" si="177"/>
        <v>25540</v>
      </c>
      <c r="H2292" s="11">
        <f t="shared" si="178"/>
        <v>53</v>
      </c>
      <c r="I2292" s="9">
        <v>0</v>
      </c>
      <c r="J2292" s="30">
        <v>43254.42</v>
      </c>
      <c r="K2292" s="9" t="s">
        <v>11</v>
      </c>
      <c r="L2292" s="9" t="s">
        <v>11</v>
      </c>
      <c r="M2292" s="9" t="s">
        <v>167</v>
      </c>
      <c r="N2292" s="11" t="str">
        <f t="shared" si="179"/>
        <v>R1016</v>
      </c>
    </row>
    <row r="2293" spans="1:14" x14ac:dyDescent="0.3">
      <c r="A2293" s="9" t="s">
        <v>2320</v>
      </c>
      <c r="B2293" s="9">
        <v>1965</v>
      </c>
      <c r="C2293" s="13">
        <f t="shared" si="175"/>
        <v>1965</v>
      </c>
      <c r="D2293" s="9" t="s">
        <v>34</v>
      </c>
      <c r="E2293" s="11" t="str">
        <f t="shared" si="176"/>
        <v>Aug</v>
      </c>
      <c r="F2293" s="9">
        <v>22</v>
      </c>
      <c r="G2293" s="14">
        <f t="shared" si="177"/>
        <v>23976</v>
      </c>
      <c r="H2293" s="11">
        <f t="shared" si="178"/>
        <v>57</v>
      </c>
      <c r="I2293" s="9">
        <v>0</v>
      </c>
      <c r="J2293" s="30">
        <v>43578.94</v>
      </c>
      <c r="K2293" s="9" t="s">
        <v>11</v>
      </c>
      <c r="L2293" s="9" t="s">
        <v>11</v>
      </c>
      <c r="M2293" s="9" t="s">
        <v>23</v>
      </c>
      <c r="N2293" s="11" t="str">
        <f t="shared" si="179"/>
        <v>R1012</v>
      </c>
    </row>
    <row r="2294" spans="1:14" x14ac:dyDescent="0.3">
      <c r="A2294" s="9" t="s">
        <v>2321</v>
      </c>
      <c r="B2294" s="9">
        <v>1986</v>
      </c>
      <c r="C2294" s="13">
        <f t="shared" si="175"/>
        <v>1986</v>
      </c>
      <c r="D2294" s="9" t="s">
        <v>30</v>
      </c>
      <c r="E2294" s="11" t="str">
        <f t="shared" si="176"/>
        <v>Dec</v>
      </c>
      <c r="F2294" s="9">
        <v>29</v>
      </c>
      <c r="G2294" s="14">
        <f t="shared" si="177"/>
        <v>31775</v>
      </c>
      <c r="H2294" s="11">
        <f t="shared" si="178"/>
        <v>36</v>
      </c>
      <c r="I2294" s="9">
        <v>3</v>
      </c>
      <c r="J2294" s="30">
        <v>43753.34</v>
      </c>
      <c r="K2294" s="9" t="s">
        <v>11</v>
      </c>
      <c r="L2294" s="9" t="s">
        <v>16</v>
      </c>
      <c r="M2294" s="9" t="s">
        <v>163</v>
      </c>
      <c r="N2294" s="11" t="str">
        <f t="shared" si="179"/>
        <v>R1015</v>
      </c>
    </row>
    <row r="2295" spans="1:14" x14ac:dyDescent="0.3">
      <c r="A2295" s="9" t="s">
        <v>2322</v>
      </c>
      <c r="B2295" s="9">
        <v>1966</v>
      </c>
      <c r="C2295" s="13">
        <f t="shared" si="175"/>
        <v>1966</v>
      </c>
      <c r="D2295" s="9" t="s">
        <v>36</v>
      </c>
      <c r="E2295" s="11" t="str">
        <f t="shared" si="176"/>
        <v>Oct</v>
      </c>
      <c r="F2295" s="9">
        <v>25</v>
      </c>
      <c r="G2295" s="14">
        <f t="shared" si="177"/>
        <v>24405</v>
      </c>
      <c r="H2295" s="11">
        <f t="shared" si="178"/>
        <v>56</v>
      </c>
      <c r="I2295" s="9">
        <v>2</v>
      </c>
      <c r="J2295" s="30">
        <v>43813.87</v>
      </c>
      <c r="K2295" s="9" t="s">
        <v>11</v>
      </c>
      <c r="L2295" s="9" t="s">
        <v>11</v>
      </c>
      <c r="M2295" s="9" t="s">
        <v>13</v>
      </c>
      <c r="N2295" s="11" t="str">
        <f t="shared" si="179"/>
        <v>R1013</v>
      </c>
    </row>
    <row r="2296" spans="1:14" x14ac:dyDescent="0.3">
      <c r="A2296" s="9" t="s">
        <v>2323</v>
      </c>
      <c r="B2296" s="9">
        <v>1966</v>
      </c>
      <c r="C2296" s="13">
        <f t="shared" si="175"/>
        <v>1966</v>
      </c>
      <c r="D2296" s="9" t="s">
        <v>10</v>
      </c>
      <c r="E2296" s="11" t="str">
        <f t="shared" si="176"/>
        <v>Jul</v>
      </c>
      <c r="F2296" s="9">
        <v>2</v>
      </c>
      <c r="G2296" s="14">
        <f t="shared" si="177"/>
        <v>24290</v>
      </c>
      <c r="H2296" s="11">
        <f t="shared" si="178"/>
        <v>56</v>
      </c>
      <c r="I2296" s="9">
        <v>0</v>
      </c>
      <c r="J2296" s="30">
        <v>43817.45</v>
      </c>
      <c r="K2296" s="9" t="s">
        <v>11</v>
      </c>
      <c r="L2296" s="9" t="s">
        <v>12</v>
      </c>
      <c r="M2296" s="9" t="s">
        <v>23</v>
      </c>
      <c r="N2296" s="11" t="str">
        <f t="shared" si="179"/>
        <v>R1012</v>
      </c>
    </row>
    <row r="2297" spans="1:14" x14ac:dyDescent="0.3">
      <c r="A2297" s="9" t="s">
        <v>2324</v>
      </c>
      <c r="B2297" s="9">
        <v>1980</v>
      </c>
      <c r="C2297" s="13">
        <f t="shared" si="175"/>
        <v>1980</v>
      </c>
      <c r="D2297" s="9" t="s">
        <v>15</v>
      </c>
      <c r="E2297" s="11" t="str">
        <f t="shared" si="176"/>
        <v>Nov</v>
      </c>
      <c r="F2297" s="9">
        <v>10</v>
      </c>
      <c r="G2297" s="14">
        <f t="shared" si="177"/>
        <v>29535</v>
      </c>
      <c r="H2297" s="11">
        <f t="shared" si="178"/>
        <v>42</v>
      </c>
      <c r="I2297" s="9">
        <v>2</v>
      </c>
      <c r="J2297" s="30">
        <v>43896.38</v>
      </c>
      <c r="K2297" s="9" t="s">
        <v>11</v>
      </c>
      <c r="L2297" s="9" t="s">
        <v>16</v>
      </c>
      <c r="M2297" s="9" t="s">
        <v>13</v>
      </c>
      <c r="N2297" s="11" t="str">
        <f t="shared" si="179"/>
        <v>R1013</v>
      </c>
    </row>
    <row r="2298" spans="1:14" x14ac:dyDescent="0.3">
      <c r="A2298" s="9" t="s">
        <v>2325</v>
      </c>
      <c r="B2298" s="9">
        <v>1966</v>
      </c>
      <c r="C2298" s="13">
        <f t="shared" si="175"/>
        <v>1966</v>
      </c>
      <c r="D2298" s="9" t="s">
        <v>36</v>
      </c>
      <c r="E2298" s="11" t="str">
        <f t="shared" si="176"/>
        <v>Oct</v>
      </c>
      <c r="F2298" s="9">
        <v>5</v>
      </c>
      <c r="G2298" s="14">
        <f t="shared" si="177"/>
        <v>24385</v>
      </c>
      <c r="H2298" s="11">
        <f t="shared" si="178"/>
        <v>56</v>
      </c>
      <c r="I2298" s="9">
        <v>0</v>
      </c>
      <c r="J2298" s="30">
        <v>43921.18</v>
      </c>
      <c r="K2298" s="9" t="s">
        <v>11</v>
      </c>
      <c r="L2298" s="9" t="s">
        <v>11</v>
      </c>
      <c r="M2298" s="9" t="s">
        <v>23</v>
      </c>
      <c r="N2298" s="11" t="str">
        <f t="shared" si="179"/>
        <v>R1012</v>
      </c>
    </row>
    <row r="2299" spans="1:14" x14ac:dyDescent="0.3">
      <c r="A2299" s="9" t="s">
        <v>2326</v>
      </c>
      <c r="B2299" s="9">
        <v>1988</v>
      </c>
      <c r="C2299" s="13">
        <f t="shared" si="175"/>
        <v>1988</v>
      </c>
      <c r="D2299" s="9" t="s">
        <v>10</v>
      </c>
      <c r="E2299" s="11" t="str">
        <f t="shared" si="176"/>
        <v>Jul</v>
      </c>
      <c r="F2299" s="9">
        <v>16</v>
      </c>
      <c r="G2299" s="14">
        <f t="shared" si="177"/>
        <v>32340</v>
      </c>
      <c r="H2299" s="11">
        <f t="shared" si="178"/>
        <v>34</v>
      </c>
      <c r="I2299" s="9">
        <v>1</v>
      </c>
      <c r="J2299" s="30">
        <v>43943.88</v>
      </c>
      <c r="K2299" s="9" t="s">
        <v>11</v>
      </c>
      <c r="L2299" s="9" t="s">
        <v>16</v>
      </c>
      <c r="M2299" s="9" t="s">
        <v>23</v>
      </c>
      <c r="N2299" s="11" t="str">
        <f t="shared" si="179"/>
        <v>R1012</v>
      </c>
    </row>
    <row r="2300" spans="1:14" x14ac:dyDescent="0.3">
      <c r="A2300" s="9" t="s">
        <v>2327</v>
      </c>
      <c r="B2300" s="9">
        <v>1975</v>
      </c>
      <c r="C2300" s="13">
        <f t="shared" si="175"/>
        <v>1975</v>
      </c>
      <c r="D2300" s="9" t="s">
        <v>18</v>
      </c>
      <c r="E2300" s="11" t="str">
        <f t="shared" si="176"/>
        <v>Jun</v>
      </c>
      <c r="F2300" s="9">
        <v>1</v>
      </c>
      <c r="G2300" s="14">
        <f t="shared" si="177"/>
        <v>27546</v>
      </c>
      <c r="H2300" s="11">
        <f t="shared" si="178"/>
        <v>48</v>
      </c>
      <c r="I2300" s="9">
        <v>2</v>
      </c>
      <c r="J2300" s="30">
        <v>44202.65</v>
      </c>
      <c r="K2300" s="9" t="s">
        <v>11</v>
      </c>
      <c r="L2300" s="9" t="s">
        <v>11</v>
      </c>
      <c r="M2300" s="9" t="s">
        <v>13</v>
      </c>
      <c r="N2300" s="11" t="str">
        <f t="shared" si="179"/>
        <v>R1013</v>
      </c>
    </row>
    <row r="2301" spans="1:14" x14ac:dyDescent="0.3">
      <c r="A2301" s="9" t="s">
        <v>2328</v>
      </c>
      <c r="B2301" s="9">
        <v>1968</v>
      </c>
      <c r="C2301" s="13">
        <f t="shared" si="175"/>
        <v>1968</v>
      </c>
      <c r="D2301" s="9" t="s">
        <v>15</v>
      </c>
      <c r="E2301" s="11" t="str">
        <f t="shared" si="176"/>
        <v>Nov</v>
      </c>
      <c r="F2301" s="9">
        <v>24</v>
      </c>
      <c r="G2301" s="14">
        <f t="shared" si="177"/>
        <v>25166</v>
      </c>
      <c r="H2301" s="11">
        <f t="shared" si="178"/>
        <v>54</v>
      </c>
      <c r="I2301" s="9">
        <v>2</v>
      </c>
      <c r="J2301" s="30">
        <v>44260.75</v>
      </c>
      <c r="K2301" s="9" t="s">
        <v>11</v>
      </c>
      <c r="L2301" s="9" t="s">
        <v>16</v>
      </c>
      <c r="M2301" s="9" t="s">
        <v>13</v>
      </c>
      <c r="N2301" s="11" t="str">
        <f t="shared" si="179"/>
        <v>R1013</v>
      </c>
    </row>
    <row r="2302" spans="1:14" x14ac:dyDescent="0.3">
      <c r="A2302" s="9" t="s">
        <v>2329</v>
      </c>
      <c r="B2302" s="9">
        <v>1971</v>
      </c>
      <c r="C2302" s="13">
        <f t="shared" si="175"/>
        <v>1971</v>
      </c>
      <c r="D2302" s="9" t="s">
        <v>36</v>
      </c>
      <c r="E2302" s="11" t="str">
        <f t="shared" si="176"/>
        <v>Oct</v>
      </c>
      <c r="F2302" s="9">
        <v>29</v>
      </c>
      <c r="G2302" s="14">
        <f t="shared" si="177"/>
        <v>26235</v>
      </c>
      <c r="H2302" s="11">
        <f t="shared" si="178"/>
        <v>51</v>
      </c>
      <c r="I2302" s="9">
        <v>0</v>
      </c>
      <c r="J2302" s="30">
        <v>44400.41</v>
      </c>
      <c r="K2302" s="9" t="s">
        <v>11</v>
      </c>
      <c r="L2302" s="9" t="s">
        <v>11</v>
      </c>
      <c r="M2302" s="9" t="s">
        <v>13</v>
      </c>
      <c r="N2302" s="11" t="str">
        <f t="shared" si="179"/>
        <v>R1013</v>
      </c>
    </row>
    <row r="2303" spans="1:14" x14ac:dyDescent="0.3">
      <c r="A2303" s="9" t="s">
        <v>2330</v>
      </c>
      <c r="B2303" s="9">
        <v>1967</v>
      </c>
      <c r="C2303" s="13">
        <f t="shared" si="175"/>
        <v>1967</v>
      </c>
      <c r="D2303" s="9" t="s">
        <v>20</v>
      </c>
      <c r="E2303" s="11" t="str">
        <f t="shared" si="176"/>
        <v>Sep</v>
      </c>
      <c r="F2303" s="9">
        <v>14</v>
      </c>
      <c r="G2303" s="14">
        <f t="shared" si="177"/>
        <v>24729</v>
      </c>
      <c r="H2303" s="11">
        <f t="shared" si="178"/>
        <v>55</v>
      </c>
      <c r="I2303" s="9">
        <v>0</v>
      </c>
      <c r="J2303" s="30">
        <v>44423.8</v>
      </c>
      <c r="K2303" s="9" t="s">
        <v>11</v>
      </c>
      <c r="L2303" s="9" t="s">
        <v>12</v>
      </c>
      <c r="M2303" s="9" t="s">
        <v>13</v>
      </c>
      <c r="N2303" s="11" t="str">
        <f t="shared" si="179"/>
        <v>R1013</v>
      </c>
    </row>
    <row r="2304" spans="1:14" x14ac:dyDescent="0.3">
      <c r="A2304" s="9" t="s">
        <v>2331</v>
      </c>
      <c r="B2304" s="9">
        <v>2000</v>
      </c>
      <c r="C2304" s="13">
        <f t="shared" si="175"/>
        <v>2000</v>
      </c>
      <c r="D2304" s="9" t="s">
        <v>34</v>
      </c>
      <c r="E2304" s="11" t="str">
        <f t="shared" si="176"/>
        <v>Aug</v>
      </c>
      <c r="F2304" s="9">
        <v>2</v>
      </c>
      <c r="G2304" s="14">
        <f t="shared" si="177"/>
        <v>36740</v>
      </c>
      <c r="H2304" s="11">
        <f t="shared" si="178"/>
        <v>22</v>
      </c>
      <c r="I2304" s="9">
        <v>1</v>
      </c>
      <c r="J2304" s="30">
        <v>44501.4</v>
      </c>
      <c r="K2304" s="9" t="s">
        <v>11</v>
      </c>
      <c r="L2304" s="9" t="s">
        <v>12</v>
      </c>
      <c r="M2304" s="9" t="s">
        <v>13</v>
      </c>
      <c r="N2304" s="11" t="str">
        <f t="shared" si="179"/>
        <v>R1013</v>
      </c>
    </row>
    <row r="2305" spans="1:14" x14ac:dyDescent="0.3">
      <c r="A2305" s="9" t="s">
        <v>2332</v>
      </c>
      <c r="B2305" s="9">
        <v>1993</v>
      </c>
      <c r="C2305" s="13">
        <f t="shared" si="175"/>
        <v>1993</v>
      </c>
      <c r="D2305" s="9" t="s">
        <v>36</v>
      </c>
      <c r="E2305" s="11" t="str">
        <f t="shared" si="176"/>
        <v>Oct</v>
      </c>
      <c r="F2305" s="9">
        <v>11</v>
      </c>
      <c r="G2305" s="14">
        <f t="shared" si="177"/>
        <v>34253</v>
      </c>
      <c r="H2305" s="11">
        <f t="shared" si="178"/>
        <v>29</v>
      </c>
      <c r="I2305" s="9">
        <v>2</v>
      </c>
      <c r="J2305" s="30">
        <v>44585.46</v>
      </c>
      <c r="K2305" s="9" t="s">
        <v>11</v>
      </c>
      <c r="L2305" s="9" t="s">
        <v>11</v>
      </c>
      <c r="M2305" s="9" t="s">
        <v>41</v>
      </c>
      <c r="N2305" s="11" t="str">
        <f t="shared" si="179"/>
        <v>R1011</v>
      </c>
    </row>
    <row r="2306" spans="1:14" x14ac:dyDescent="0.3">
      <c r="A2306" s="9" t="s">
        <v>2333</v>
      </c>
      <c r="B2306" s="9">
        <v>1971</v>
      </c>
      <c r="C2306" s="13">
        <f t="shared" si="175"/>
        <v>1971</v>
      </c>
      <c r="D2306" s="9" t="s">
        <v>34</v>
      </c>
      <c r="E2306" s="11" t="str">
        <f t="shared" si="176"/>
        <v>Aug</v>
      </c>
      <c r="F2306" s="9">
        <v>13</v>
      </c>
      <c r="G2306" s="14">
        <f t="shared" si="177"/>
        <v>26158</v>
      </c>
      <c r="H2306" s="11">
        <f t="shared" si="178"/>
        <v>51</v>
      </c>
      <c r="I2306" s="9">
        <v>2</v>
      </c>
      <c r="J2306" s="30">
        <v>44641.2</v>
      </c>
      <c r="K2306" s="9" t="s">
        <v>11</v>
      </c>
      <c r="L2306" s="9" t="s">
        <v>12</v>
      </c>
      <c r="M2306" s="9" t="s">
        <v>246</v>
      </c>
      <c r="N2306" s="11" t="str">
        <f t="shared" si="179"/>
        <v>R1024</v>
      </c>
    </row>
    <row r="2307" spans="1:14" x14ac:dyDescent="0.3">
      <c r="A2307" s="9" t="s">
        <v>2334</v>
      </c>
      <c r="B2307" s="9">
        <v>1962</v>
      </c>
      <c r="C2307" s="13">
        <f t="shared" ref="C2307:C2344" si="180">ROUND(IF(ISBLANK(B2307),AVERAGE($B$2:$B$2344),B2307),0)</f>
        <v>1962</v>
      </c>
      <c r="D2307" s="9" t="s">
        <v>30</v>
      </c>
      <c r="E2307" s="11" t="str">
        <f t="shared" ref="E2307:E2344" si="181">IF(ISBLANK(D2307),"Sep",D2307)</f>
        <v>Dec</v>
      </c>
      <c r="F2307" s="9">
        <v>17</v>
      </c>
      <c r="G2307" s="14">
        <f t="shared" ref="G2307:G2344" si="182">DATEVALUE(F2307&amp;"-"&amp;E2307&amp;"-"&amp;C2307)</f>
        <v>22997</v>
      </c>
      <c r="H2307" s="11">
        <f t="shared" ref="H2307:H2344" si="183">DATEDIF(G2307,"08-06-2023","y")</f>
        <v>60</v>
      </c>
      <c r="I2307" s="9">
        <v>0</v>
      </c>
      <c r="J2307" s="30">
        <v>45008.959999999999</v>
      </c>
      <c r="K2307" s="9" t="s">
        <v>11</v>
      </c>
      <c r="L2307" s="9" t="s">
        <v>11</v>
      </c>
      <c r="M2307" s="9" t="s">
        <v>13</v>
      </c>
      <c r="N2307" s="11" t="str">
        <f t="shared" ref="N2307:N2344" si="184">IF(ISBLANK(M2307),"Unknown",M2307)</f>
        <v>R1013</v>
      </c>
    </row>
    <row r="2308" spans="1:14" x14ac:dyDescent="0.3">
      <c r="A2308" s="9" t="s">
        <v>2335</v>
      </c>
      <c r="B2308" s="9">
        <v>1974</v>
      </c>
      <c r="C2308" s="13">
        <f t="shared" si="180"/>
        <v>1974</v>
      </c>
      <c r="D2308" s="9" t="s">
        <v>34</v>
      </c>
      <c r="E2308" s="11" t="str">
        <f t="shared" si="181"/>
        <v>Aug</v>
      </c>
      <c r="F2308" s="9">
        <v>9</v>
      </c>
      <c r="G2308" s="14">
        <f t="shared" si="182"/>
        <v>27250</v>
      </c>
      <c r="H2308" s="11">
        <f t="shared" si="183"/>
        <v>48</v>
      </c>
      <c r="I2308" s="9">
        <v>2</v>
      </c>
      <c r="J2308" s="30">
        <v>45702.02</v>
      </c>
      <c r="K2308" s="9" t="s">
        <v>11</v>
      </c>
      <c r="L2308" s="9" t="s">
        <v>11</v>
      </c>
      <c r="M2308" s="9" t="s">
        <v>23</v>
      </c>
      <c r="N2308" s="11" t="str">
        <f t="shared" si="184"/>
        <v>R1012</v>
      </c>
    </row>
    <row r="2309" spans="1:14" x14ac:dyDescent="0.3">
      <c r="A2309" s="9" t="s">
        <v>2336</v>
      </c>
      <c r="B2309" s="9">
        <v>1960</v>
      </c>
      <c r="C2309" s="13">
        <f t="shared" si="180"/>
        <v>1960</v>
      </c>
      <c r="D2309" s="9" t="s">
        <v>30</v>
      </c>
      <c r="E2309" s="11" t="str">
        <f t="shared" si="181"/>
        <v>Dec</v>
      </c>
      <c r="F2309" s="9">
        <v>21</v>
      </c>
      <c r="G2309" s="14">
        <f t="shared" si="182"/>
        <v>22271</v>
      </c>
      <c r="H2309" s="11">
        <f t="shared" si="183"/>
        <v>62</v>
      </c>
      <c r="I2309" s="9">
        <v>0</v>
      </c>
      <c r="J2309" s="30">
        <v>45710.21</v>
      </c>
      <c r="K2309" s="9" t="s">
        <v>11</v>
      </c>
      <c r="L2309" s="9" t="s">
        <v>11</v>
      </c>
      <c r="M2309" s="9" t="s">
        <v>167</v>
      </c>
      <c r="N2309" s="11" t="str">
        <f t="shared" si="184"/>
        <v>R1016</v>
      </c>
    </row>
    <row r="2310" spans="1:14" x14ac:dyDescent="0.3">
      <c r="A2310" s="9" t="s">
        <v>2337</v>
      </c>
      <c r="B2310" s="9">
        <v>1979</v>
      </c>
      <c r="C2310" s="13">
        <f t="shared" si="180"/>
        <v>1979</v>
      </c>
      <c r="D2310" s="9" t="s">
        <v>34</v>
      </c>
      <c r="E2310" s="11" t="str">
        <f t="shared" si="181"/>
        <v>Aug</v>
      </c>
      <c r="F2310" s="9">
        <v>12</v>
      </c>
      <c r="G2310" s="14">
        <f t="shared" si="182"/>
        <v>29079</v>
      </c>
      <c r="H2310" s="11">
        <f t="shared" si="183"/>
        <v>43</v>
      </c>
      <c r="I2310" s="9">
        <v>0</v>
      </c>
      <c r="J2310" s="30">
        <v>45863.21</v>
      </c>
      <c r="K2310" s="9" t="s">
        <v>11</v>
      </c>
      <c r="L2310" s="9" t="s">
        <v>16</v>
      </c>
      <c r="M2310" s="9" t="s">
        <v>13</v>
      </c>
      <c r="N2310" s="11" t="str">
        <f t="shared" si="184"/>
        <v>R1013</v>
      </c>
    </row>
    <row r="2311" spans="1:14" x14ac:dyDescent="0.3">
      <c r="A2311" s="9" t="s">
        <v>2338</v>
      </c>
      <c r="B2311" s="9">
        <v>1985</v>
      </c>
      <c r="C2311" s="13">
        <f t="shared" si="180"/>
        <v>1985</v>
      </c>
      <c r="D2311" s="9" t="s">
        <v>20</v>
      </c>
      <c r="E2311" s="11" t="str">
        <f t="shared" si="181"/>
        <v>Sep</v>
      </c>
      <c r="F2311" s="9">
        <v>30</v>
      </c>
      <c r="G2311" s="14">
        <f t="shared" si="182"/>
        <v>31320</v>
      </c>
      <c r="H2311" s="11">
        <f t="shared" si="183"/>
        <v>37</v>
      </c>
      <c r="I2311" s="9">
        <v>2</v>
      </c>
      <c r="J2311" s="30">
        <v>46113.51</v>
      </c>
      <c r="K2311" s="9" t="s">
        <v>11</v>
      </c>
      <c r="L2311" s="9" t="s">
        <v>12</v>
      </c>
      <c r="M2311" s="9" t="s">
        <v>41</v>
      </c>
      <c r="N2311" s="11" t="str">
        <f t="shared" si="184"/>
        <v>R1011</v>
      </c>
    </row>
    <row r="2312" spans="1:14" x14ac:dyDescent="0.3">
      <c r="A2312" s="9" t="s">
        <v>2339</v>
      </c>
      <c r="B2312" s="9">
        <v>1962</v>
      </c>
      <c r="C2312" s="13">
        <f t="shared" si="180"/>
        <v>1962</v>
      </c>
      <c r="D2312" s="9" t="s">
        <v>30</v>
      </c>
      <c r="E2312" s="11" t="str">
        <f t="shared" si="181"/>
        <v>Dec</v>
      </c>
      <c r="F2312" s="9">
        <v>4</v>
      </c>
      <c r="G2312" s="14">
        <f t="shared" si="182"/>
        <v>22984</v>
      </c>
      <c r="H2312" s="11">
        <f t="shared" si="183"/>
        <v>60</v>
      </c>
      <c r="I2312" s="9">
        <v>3</v>
      </c>
      <c r="J2312" s="30">
        <v>46130.53</v>
      </c>
      <c r="K2312" s="9" t="s">
        <v>16</v>
      </c>
      <c r="L2312" s="9" t="s">
        <v>16</v>
      </c>
      <c r="M2312" s="9" t="s">
        <v>23</v>
      </c>
      <c r="N2312" s="11" t="str">
        <f t="shared" si="184"/>
        <v>R1012</v>
      </c>
    </row>
    <row r="2313" spans="1:14" x14ac:dyDescent="0.3">
      <c r="A2313" s="9" t="s">
        <v>2340</v>
      </c>
      <c r="B2313" s="9">
        <v>1976</v>
      </c>
      <c r="C2313" s="13">
        <f t="shared" si="180"/>
        <v>1976</v>
      </c>
      <c r="D2313" s="9" t="s">
        <v>30</v>
      </c>
      <c r="E2313" s="11" t="str">
        <f t="shared" si="181"/>
        <v>Dec</v>
      </c>
      <c r="F2313" s="9">
        <v>2</v>
      </c>
      <c r="G2313" s="14">
        <f t="shared" si="182"/>
        <v>28096</v>
      </c>
      <c r="H2313" s="11">
        <f t="shared" si="183"/>
        <v>46</v>
      </c>
      <c r="I2313" s="9">
        <v>3</v>
      </c>
      <c r="J2313" s="30">
        <v>46151.12</v>
      </c>
      <c r="K2313" s="9" t="s">
        <v>16</v>
      </c>
      <c r="L2313" s="9" t="s">
        <v>12</v>
      </c>
      <c r="M2313" s="9" t="s">
        <v>13</v>
      </c>
      <c r="N2313" s="11" t="str">
        <f t="shared" si="184"/>
        <v>R1013</v>
      </c>
    </row>
    <row r="2314" spans="1:14" x14ac:dyDescent="0.3">
      <c r="A2314" s="9" t="s">
        <v>2341</v>
      </c>
      <c r="B2314" s="9">
        <v>1978</v>
      </c>
      <c r="C2314" s="13">
        <f t="shared" si="180"/>
        <v>1978</v>
      </c>
      <c r="D2314" s="9" t="s">
        <v>34</v>
      </c>
      <c r="E2314" s="11" t="str">
        <f t="shared" si="181"/>
        <v>Aug</v>
      </c>
      <c r="F2314" s="9">
        <v>17</v>
      </c>
      <c r="G2314" s="14">
        <f t="shared" si="182"/>
        <v>28719</v>
      </c>
      <c r="H2314" s="11">
        <f t="shared" si="183"/>
        <v>44</v>
      </c>
      <c r="I2314" s="9">
        <v>2</v>
      </c>
      <c r="J2314" s="30">
        <v>46200.99</v>
      </c>
      <c r="K2314" s="9" t="s">
        <v>16</v>
      </c>
      <c r="L2314" s="9" t="s">
        <v>16</v>
      </c>
      <c r="M2314" s="9" t="s">
        <v>13</v>
      </c>
      <c r="N2314" s="11" t="str">
        <f t="shared" si="184"/>
        <v>R1013</v>
      </c>
    </row>
    <row r="2315" spans="1:14" x14ac:dyDescent="0.3">
      <c r="A2315" s="9" t="s">
        <v>2342</v>
      </c>
      <c r="B2315" s="9">
        <v>1971</v>
      </c>
      <c r="C2315" s="13">
        <f t="shared" si="180"/>
        <v>1971</v>
      </c>
      <c r="D2315" s="9" t="s">
        <v>30</v>
      </c>
      <c r="E2315" s="11" t="str">
        <f t="shared" si="181"/>
        <v>Dec</v>
      </c>
      <c r="F2315" s="9">
        <v>6</v>
      </c>
      <c r="G2315" s="14">
        <f t="shared" si="182"/>
        <v>26273</v>
      </c>
      <c r="H2315" s="11">
        <f t="shared" si="183"/>
        <v>51</v>
      </c>
      <c r="I2315" s="9">
        <v>3</v>
      </c>
      <c r="J2315" s="30">
        <v>46255.11</v>
      </c>
      <c r="K2315" s="9" t="s">
        <v>16</v>
      </c>
      <c r="L2315" s="9" t="s">
        <v>12</v>
      </c>
      <c r="M2315" s="9" t="s">
        <v>246</v>
      </c>
      <c r="N2315" s="11" t="str">
        <f t="shared" si="184"/>
        <v>R1024</v>
      </c>
    </row>
    <row r="2316" spans="1:14" x14ac:dyDescent="0.3">
      <c r="A2316" s="9" t="s">
        <v>2343</v>
      </c>
      <c r="B2316" s="9">
        <v>1961</v>
      </c>
      <c r="C2316" s="13">
        <f t="shared" si="180"/>
        <v>1961</v>
      </c>
      <c r="D2316" s="9" t="s">
        <v>34</v>
      </c>
      <c r="E2316" s="11" t="str">
        <f t="shared" si="181"/>
        <v>Aug</v>
      </c>
      <c r="F2316" s="9">
        <v>8</v>
      </c>
      <c r="G2316" s="14">
        <f t="shared" si="182"/>
        <v>22501</v>
      </c>
      <c r="H2316" s="11">
        <f t="shared" si="183"/>
        <v>61</v>
      </c>
      <c r="I2316" s="9">
        <v>0</v>
      </c>
      <c r="J2316" s="30">
        <v>46599.11</v>
      </c>
      <c r="K2316" s="9" t="s">
        <v>16</v>
      </c>
      <c r="L2316" s="9" t="s">
        <v>16</v>
      </c>
      <c r="M2316" s="9" t="s">
        <v>13</v>
      </c>
      <c r="N2316" s="11" t="str">
        <f t="shared" si="184"/>
        <v>R1013</v>
      </c>
    </row>
    <row r="2317" spans="1:14" x14ac:dyDescent="0.3">
      <c r="A2317" s="9" t="s">
        <v>2344</v>
      </c>
      <c r="B2317" s="9">
        <v>1969</v>
      </c>
      <c r="C2317" s="13">
        <f t="shared" si="180"/>
        <v>1969</v>
      </c>
      <c r="D2317" s="9" t="s">
        <v>18</v>
      </c>
      <c r="E2317" s="11" t="str">
        <f t="shared" si="181"/>
        <v>Jun</v>
      </c>
      <c r="F2317" s="9">
        <v>23</v>
      </c>
      <c r="G2317" s="14">
        <f t="shared" si="182"/>
        <v>25377</v>
      </c>
      <c r="H2317" s="11">
        <f t="shared" si="183"/>
        <v>53</v>
      </c>
      <c r="I2317" s="9">
        <v>3</v>
      </c>
      <c r="J2317" s="30">
        <v>46661.440000000002</v>
      </c>
      <c r="K2317" s="9" t="s">
        <v>16</v>
      </c>
      <c r="L2317" s="9" t="s">
        <v>12</v>
      </c>
      <c r="M2317" s="9" t="s">
        <v>23</v>
      </c>
      <c r="N2317" s="11" t="str">
        <f t="shared" si="184"/>
        <v>R1012</v>
      </c>
    </row>
    <row r="2318" spans="1:14" x14ac:dyDescent="0.3">
      <c r="A2318" s="9" t="s">
        <v>2345</v>
      </c>
      <c r="B2318" s="9">
        <v>1960</v>
      </c>
      <c r="C2318" s="13">
        <f t="shared" si="180"/>
        <v>1960</v>
      </c>
      <c r="D2318" s="9" t="s">
        <v>15</v>
      </c>
      <c r="E2318" s="11" t="str">
        <f t="shared" si="181"/>
        <v>Nov</v>
      </c>
      <c r="F2318" s="9">
        <v>17</v>
      </c>
      <c r="G2318" s="14">
        <f t="shared" si="182"/>
        <v>22237</v>
      </c>
      <c r="H2318" s="11">
        <f t="shared" si="183"/>
        <v>62</v>
      </c>
      <c r="I2318" s="9">
        <v>3</v>
      </c>
      <c r="J2318" s="30">
        <v>46718.16</v>
      </c>
      <c r="K2318" s="9" t="s">
        <v>16</v>
      </c>
      <c r="L2318" s="9" t="s">
        <v>16</v>
      </c>
      <c r="M2318" s="9" t="s">
        <v>23</v>
      </c>
      <c r="N2318" s="11" t="str">
        <f t="shared" si="184"/>
        <v>R1012</v>
      </c>
    </row>
    <row r="2319" spans="1:14" x14ac:dyDescent="0.3">
      <c r="A2319" s="9" t="s">
        <v>2346</v>
      </c>
      <c r="B2319" s="9">
        <v>1958</v>
      </c>
      <c r="C2319" s="13">
        <f t="shared" si="180"/>
        <v>1958</v>
      </c>
      <c r="D2319" s="9" t="s">
        <v>20</v>
      </c>
      <c r="E2319" s="11" t="str">
        <f t="shared" si="181"/>
        <v>Sep</v>
      </c>
      <c r="F2319" s="9">
        <v>15</v>
      </c>
      <c r="G2319" s="14">
        <f t="shared" si="182"/>
        <v>21443</v>
      </c>
      <c r="H2319" s="11">
        <f t="shared" si="183"/>
        <v>64</v>
      </c>
      <c r="I2319" s="9">
        <v>0</v>
      </c>
      <c r="J2319" s="30">
        <v>46889.26</v>
      </c>
      <c r="K2319" s="9" t="s">
        <v>11</v>
      </c>
      <c r="L2319" s="9" t="s">
        <v>12</v>
      </c>
      <c r="M2319" s="9" t="s">
        <v>13</v>
      </c>
      <c r="N2319" s="11" t="str">
        <f t="shared" si="184"/>
        <v>R1013</v>
      </c>
    </row>
    <row r="2320" spans="1:14" x14ac:dyDescent="0.3">
      <c r="A2320" s="9" t="s">
        <v>2347</v>
      </c>
      <c r="B2320" s="9">
        <v>1959</v>
      </c>
      <c r="C2320" s="13">
        <f t="shared" si="180"/>
        <v>1959</v>
      </c>
      <c r="D2320" s="9" t="s">
        <v>10</v>
      </c>
      <c r="E2320" s="11" t="str">
        <f t="shared" si="181"/>
        <v>Jul</v>
      </c>
      <c r="F2320" s="9">
        <v>14</v>
      </c>
      <c r="G2320" s="14">
        <f t="shared" si="182"/>
        <v>21745</v>
      </c>
      <c r="H2320" s="11">
        <f t="shared" si="183"/>
        <v>63</v>
      </c>
      <c r="I2320" s="9">
        <v>0</v>
      </c>
      <c r="J2320" s="30">
        <v>47055.53</v>
      </c>
      <c r="K2320" s="9" t="s">
        <v>11</v>
      </c>
      <c r="L2320" s="9" t="s">
        <v>16</v>
      </c>
      <c r="M2320" s="9" t="s">
        <v>13</v>
      </c>
      <c r="N2320" s="11" t="str">
        <f t="shared" si="184"/>
        <v>R1013</v>
      </c>
    </row>
    <row r="2321" spans="1:14" x14ac:dyDescent="0.3">
      <c r="A2321" s="9" t="s">
        <v>2348</v>
      </c>
      <c r="B2321" s="9">
        <v>1970</v>
      </c>
      <c r="C2321" s="13">
        <f t="shared" si="180"/>
        <v>1970</v>
      </c>
      <c r="D2321" s="9" t="s">
        <v>30</v>
      </c>
      <c r="E2321" s="11" t="str">
        <f t="shared" si="181"/>
        <v>Dec</v>
      </c>
      <c r="F2321" s="9">
        <v>28</v>
      </c>
      <c r="G2321" s="14">
        <f t="shared" si="182"/>
        <v>25930</v>
      </c>
      <c r="H2321" s="11">
        <f t="shared" si="183"/>
        <v>52</v>
      </c>
      <c r="I2321" s="9">
        <v>2</v>
      </c>
      <c r="J2321" s="30">
        <v>47269.85</v>
      </c>
      <c r="K2321" s="9" t="s">
        <v>16</v>
      </c>
      <c r="L2321" s="9" t="s">
        <v>11</v>
      </c>
      <c r="M2321" s="9" t="s">
        <v>13</v>
      </c>
      <c r="N2321" s="11" t="str">
        <f t="shared" si="184"/>
        <v>R1013</v>
      </c>
    </row>
    <row r="2322" spans="1:14" x14ac:dyDescent="0.3">
      <c r="A2322" s="9" t="s">
        <v>2349</v>
      </c>
      <c r="B2322" s="9">
        <v>1958</v>
      </c>
      <c r="C2322" s="13">
        <f t="shared" si="180"/>
        <v>1958</v>
      </c>
      <c r="D2322" s="9" t="s">
        <v>20</v>
      </c>
      <c r="E2322" s="11" t="str">
        <f t="shared" si="181"/>
        <v>Sep</v>
      </c>
      <c r="F2322" s="9">
        <v>3</v>
      </c>
      <c r="G2322" s="14">
        <f t="shared" si="182"/>
        <v>21431</v>
      </c>
      <c r="H2322" s="11">
        <f t="shared" si="183"/>
        <v>64</v>
      </c>
      <c r="I2322" s="9">
        <v>2</v>
      </c>
      <c r="J2322" s="30">
        <v>47291.06</v>
      </c>
      <c r="K2322" s="9" t="s">
        <v>11</v>
      </c>
      <c r="L2322" s="9" t="s">
        <v>16</v>
      </c>
      <c r="M2322" s="9" t="s">
        <v>41</v>
      </c>
      <c r="N2322" s="11" t="str">
        <f t="shared" si="184"/>
        <v>R1011</v>
      </c>
    </row>
    <row r="2323" spans="1:14" x14ac:dyDescent="0.3">
      <c r="A2323" s="9" t="s">
        <v>2350</v>
      </c>
      <c r="B2323" s="9">
        <v>1959</v>
      </c>
      <c r="C2323" s="13">
        <f t="shared" si="180"/>
        <v>1959</v>
      </c>
      <c r="D2323" s="9" t="s">
        <v>36</v>
      </c>
      <c r="E2323" s="11" t="str">
        <f t="shared" si="181"/>
        <v>Oct</v>
      </c>
      <c r="F2323" s="9">
        <v>4</v>
      </c>
      <c r="G2323" s="14">
        <f t="shared" si="182"/>
        <v>21827</v>
      </c>
      <c r="H2323" s="11">
        <f t="shared" si="183"/>
        <v>63</v>
      </c>
      <c r="I2323" s="9">
        <v>2</v>
      </c>
      <c r="J2323" s="30">
        <v>47305.31</v>
      </c>
      <c r="K2323" s="9" t="s">
        <v>11</v>
      </c>
      <c r="L2323" s="9" t="s">
        <v>16</v>
      </c>
      <c r="M2323" s="9" t="s">
        <v>41</v>
      </c>
      <c r="N2323" s="11" t="str">
        <f t="shared" si="184"/>
        <v>R1011</v>
      </c>
    </row>
    <row r="2324" spans="1:14" x14ac:dyDescent="0.3">
      <c r="A2324" s="9" t="s">
        <v>2351</v>
      </c>
      <c r="B2324" s="9">
        <v>1961</v>
      </c>
      <c r="C2324" s="13">
        <f t="shared" si="180"/>
        <v>1961</v>
      </c>
      <c r="D2324" s="9" t="s">
        <v>18</v>
      </c>
      <c r="E2324" s="11" t="str">
        <f t="shared" si="181"/>
        <v>Jun</v>
      </c>
      <c r="F2324" s="9">
        <v>13</v>
      </c>
      <c r="G2324" s="14">
        <f t="shared" si="182"/>
        <v>22445</v>
      </c>
      <c r="H2324" s="11">
        <f t="shared" si="183"/>
        <v>61</v>
      </c>
      <c r="I2324" s="9">
        <v>1</v>
      </c>
      <c r="J2324" s="30">
        <v>47403.88</v>
      </c>
      <c r="K2324" s="9" t="s">
        <v>16</v>
      </c>
      <c r="L2324" s="9" t="s">
        <v>12</v>
      </c>
      <c r="M2324" s="9" t="s">
        <v>41</v>
      </c>
      <c r="N2324" s="11" t="str">
        <f t="shared" si="184"/>
        <v>R1011</v>
      </c>
    </row>
    <row r="2325" spans="1:14" x14ac:dyDescent="0.3">
      <c r="A2325" s="9" t="s">
        <v>2352</v>
      </c>
      <c r="B2325" s="9">
        <v>1971</v>
      </c>
      <c r="C2325" s="13">
        <f t="shared" si="180"/>
        <v>1971</v>
      </c>
      <c r="D2325" s="9" t="s">
        <v>20</v>
      </c>
      <c r="E2325" s="11" t="str">
        <f t="shared" si="181"/>
        <v>Sep</v>
      </c>
      <c r="F2325" s="9">
        <v>27</v>
      </c>
      <c r="G2325" s="14">
        <f t="shared" si="182"/>
        <v>26203</v>
      </c>
      <c r="H2325" s="11">
        <f t="shared" si="183"/>
        <v>51</v>
      </c>
      <c r="I2325" s="9">
        <v>2</v>
      </c>
      <c r="J2325" s="30">
        <v>47462.89</v>
      </c>
      <c r="K2325" s="9" t="s">
        <v>16</v>
      </c>
      <c r="L2325" s="9" t="s">
        <v>11</v>
      </c>
      <c r="M2325" s="9" t="s">
        <v>13</v>
      </c>
      <c r="N2325" s="11" t="str">
        <f t="shared" si="184"/>
        <v>R1013</v>
      </c>
    </row>
    <row r="2326" spans="1:14" x14ac:dyDescent="0.3">
      <c r="A2326" s="9" t="s">
        <v>2353</v>
      </c>
      <c r="B2326" s="9">
        <v>1964</v>
      </c>
      <c r="C2326" s="13">
        <f t="shared" si="180"/>
        <v>1964</v>
      </c>
      <c r="D2326" s="9" t="s">
        <v>15</v>
      </c>
      <c r="E2326" s="11" t="str">
        <f t="shared" si="181"/>
        <v>Nov</v>
      </c>
      <c r="F2326" s="9">
        <v>7</v>
      </c>
      <c r="G2326" s="14">
        <f t="shared" si="182"/>
        <v>23688</v>
      </c>
      <c r="H2326" s="11">
        <f t="shared" si="183"/>
        <v>58</v>
      </c>
      <c r="I2326" s="9">
        <v>2</v>
      </c>
      <c r="J2326" s="30">
        <v>47496.49</v>
      </c>
      <c r="K2326" s="9" t="s">
        <v>16</v>
      </c>
      <c r="L2326" s="9" t="s">
        <v>12</v>
      </c>
      <c r="M2326" s="9" t="s">
        <v>23</v>
      </c>
      <c r="N2326" s="11" t="str">
        <f t="shared" si="184"/>
        <v>R1012</v>
      </c>
    </row>
    <row r="2327" spans="1:14" x14ac:dyDescent="0.3">
      <c r="A2327" s="9" t="s">
        <v>2354</v>
      </c>
      <c r="B2327" s="9">
        <v>1963</v>
      </c>
      <c r="C2327" s="13">
        <f t="shared" si="180"/>
        <v>1963</v>
      </c>
      <c r="D2327" s="9" t="s">
        <v>34</v>
      </c>
      <c r="E2327" s="11" t="str">
        <f t="shared" si="181"/>
        <v>Aug</v>
      </c>
      <c r="F2327" s="9">
        <v>5</v>
      </c>
      <c r="G2327" s="14">
        <f t="shared" si="182"/>
        <v>23228</v>
      </c>
      <c r="H2327" s="11">
        <f t="shared" si="183"/>
        <v>59</v>
      </c>
      <c r="I2327" s="9">
        <v>1</v>
      </c>
      <c r="J2327" s="30">
        <v>47896.79</v>
      </c>
      <c r="K2327" s="9" t="s">
        <v>16</v>
      </c>
      <c r="L2327" s="9" t="s">
        <v>12</v>
      </c>
      <c r="M2327" s="9" t="s">
        <v>246</v>
      </c>
      <c r="N2327" s="11" t="str">
        <f t="shared" si="184"/>
        <v>R1024</v>
      </c>
    </row>
    <row r="2328" spans="1:14" x14ac:dyDescent="0.3">
      <c r="A2328" s="9" t="s">
        <v>2355</v>
      </c>
      <c r="B2328" s="9">
        <v>1958</v>
      </c>
      <c r="C2328" s="13">
        <f t="shared" si="180"/>
        <v>1958</v>
      </c>
      <c r="D2328" s="9" t="s">
        <v>15</v>
      </c>
      <c r="E2328" s="11" t="str">
        <f t="shared" si="181"/>
        <v>Nov</v>
      </c>
      <c r="F2328" s="9">
        <v>16</v>
      </c>
      <c r="G2328" s="14">
        <f t="shared" si="182"/>
        <v>21505</v>
      </c>
      <c r="H2328" s="11">
        <f t="shared" si="183"/>
        <v>64</v>
      </c>
      <c r="I2328" s="9">
        <v>1</v>
      </c>
      <c r="J2328" s="30">
        <v>47928.03</v>
      </c>
      <c r="K2328" s="9" t="s">
        <v>11</v>
      </c>
      <c r="L2328" s="9" t="s">
        <v>12</v>
      </c>
      <c r="M2328" s="9" t="s">
        <v>41</v>
      </c>
      <c r="N2328" s="11" t="str">
        <f t="shared" si="184"/>
        <v>R1011</v>
      </c>
    </row>
    <row r="2329" spans="1:14" x14ac:dyDescent="0.3">
      <c r="A2329" s="9" t="s">
        <v>2356</v>
      </c>
      <c r="B2329" s="9">
        <v>1962</v>
      </c>
      <c r="C2329" s="13">
        <f t="shared" si="180"/>
        <v>1962</v>
      </c>
      <c r="D2329" s="9" t="s">
        <v>34</v>
      </c>
      <c r="E2329" s="11" t="str">
        <f t="shared" si="181"/>
        <v>Aug</v>
      </c>
      <c r="F2329" s="9">
        <v>27</v>
      </c>
      <c r="G2329" s="14">
        <f t="shared" si="182"/>
        <v>22885</v>
      </c>
      <c r="H2329" s="11">
        <f t="shared" si="183"/>
        <v>60</v>
      </c>
      <c r="I2329" s="9">
        <v>0</v>
      </c>
      <c r="J2329" s="30">
        <v>48173.36</v>
      </c>
      <c r="K2329" s="9" t="s">
        <v>16</v>
      </c>
      <c r="L2329" s="9" t="s">
        <v>12</v>
      </c>
      <c r="M2329" s="9" t="s">
        <v>41</v>
      </c>
      <c r="N2329" s="11" t="str">
        <f t="shared" si="184"/>
        <v>R1011</v>
      </c>
    </row>
    <row r="2330" spans="1:14" x14ac:dyDescent="0.3">
      <c r="A2330" s="9" t="s">
        <v>2357</v>
      </c>
      <c r="B2330" s="9">
        <v>1961</v>
      </c>
      <c r="C2330" s="13">
        <f t="shared" si="180"/>
        <v>1961</v>
      </c>
      <c r="D2330" s="9" t="s">
        <v>30</v>
      </c>
      <c r="E2330" s="11" t="str">
        <f t="shared" si="181"/>
        <v>Dec</v>
      </c>
      <c r="F2330" s="9">
        <v>21</v>
      </c>
      <c r="G2330" s="14">
        <f t="shared" si="182"/>
        <v>22636</v>
      </c>
      <c r="H2330" s="11">
        <f t="shared" si="183"/>
        <v>61</v>
      </c>
      <c r="I2330" s="9">
        <v>1</v>
      </c>
      <c r="J2330" s="30">
        <v>48517.56</v>
      </c>
      <c r="K2330" s="9" t="s">
        <v>16</v>
      </c>
      <c r="L2330" s="9" t="s">
        <v>12</v>
      </c>
      <c r="M2330" s="9" t="s">
        <v>246</v>
      </c>
      <c r="N2330" s="11" t="str">
        <f t="shared" si="184"/>
        <v>R1024</v>
      </c>
    </row>
    <row r="2331" spans="1:14" x14ac:dyDescent="0.3">
      <c r="A2331" s="9" t="s">
        <v>2358</v>
      </c>
      <c r="B2331" s="9">
        <v>1968</v>
      </c>
      <c r="C2331" s="13">
        <f t="shared" si="180"/>
        <v>1968</v>
      </c>
      <c r="D2331" s="9" t="s">
        <v>30</v>
      </c>
      <c r="E2331" s="11" t="str">
        <f t="shared" si="181"/>
        <v>Dec</v>
      </c>
      <c r="F2331" s="9">
        <v>1</v>
      </c>
      <c r="G2331" s="14">
        <f t="shared" si="182"/>
        <v>25173</v>
      </c>
      <c r="H2331" s="11">
        <f t="shared" si="183"/>
        <v>54</v>
      </c>
      <c r="I2331" s="9">
        <v>3</v>
      </c>
      <c r="J2331" s="30">
        <v>48549.18</v>
      </c>
      <c r="K2331" s="9" t="s">
        <v>16</v>
      </c>
      <c r="L2331" s="9" t="s">
        <v>12</v>
      </c>
      <c r="M2331" s="9" t="s">
        <v>167</v>
      </c>
      <c r="N2331" s="11" t="str">
        <f t="shared" si="184"/>
        <v>R1016</v>
      </c>
    </row>
    <row r="2332" spans="1:14" x14ac:dyDescent="0.3">
      <c r="A2332" s="9" t="s">
        <v>2359</v>
      </c>
      <c r="B2332" s="9">
        <v>1962</v>
      </c>
      <c r="C2332" s="13">
        <f t="shared" si="180"/>
        <v>1962</v>
      </c>
      <c r="D2332" s="9" t="s">
        <v>36</v>
      </c>
      <c r="E2332" s="11" t="str">
        <f t="shared" si="181"/>
        <v>Oct</v>
      </c>
      <c r="F2332" s="9">
        <v>11</v>
      </c>
      <c r="G2332" s="14">
        <f t="shared" si="182"/>
        <v>22930</v>
      </c>
      <c r="H2332" s="11">
        <f t="shared" si="183"/>
        <v>60</v>
      </c>
      <c r="I2332" s="9">
        <v>0</v>
      </c>
      <c r="J2332" s="30">
        <v>48673.56</v>
      </c>
      <c r="K2332" s="9" t="s">
        <v>16</v>
      </c>
      <c r="L2332" s="9" t="s">
        <v>11</v>
      </c>
      <c r="M2332" s="9" t="s">
        <v>13</v>
      </c>
      <c r="N2332" s="11" t="str">
        <f t="shared" si="184"/>
        <v>R1013</v>
      </c>
    </row>
    <row r="2333" spans="1:14" x14ac:dyDescent="0.3">
      <c r="A2333" s="9" t="s">
        <v>2360</v>
      </c>
      <c r="B2333" s="9">
        <v>1965</v>
      </c>
      <c r="C2333" s="13">
        <f t="shared" si="180"/>
        <v>1965</v>
      </c>
      <c r="D2333" s="9" t="s">
        <v>36</v>
      </c>
      <c r="E2333" s="11" t="str">
        <f t="shared" si="181"/>
        <v>Oct</v>
      </c>
      <c r="F2333" s="9">
        <v>27</v>
      </c>
      <c r="G2333" s="14">
        <f t="shared" si="182"/>
        <v>24042</v>
      </c>
      <c r="H2333" s="11">
        <f t="shared" si="183"/>
        <v>57</v>
      </c>
      <c r="I2333" s="9">
        <v>1</v>
      </c>
      <c r="J2333" s="30">
        <v>48675.519999999997</v>
      </c>
      <c r="K2333" s="9" t="s">
        <v>16</v>
      </c>
      <c r="L2333" s="9" t="s">
        <v>11</v>
      </c>
      <c r="M2333" s="9" t="s">
        <v>13</v>
      </c>
      <c r="N2333" s="11" t="str">
        <f t="shared" si="184"/>
        <v>R1013</v>
      </c>
    </row>
    <row r="2334" spans="1:14" x14ac:dyDescent="0.3">
      <c r="A2334" s="9" t="s">
        <v>2361</v>
      </c>
      <c r="B2334" s="9">
        <v>1959</v>
      </c>
      <c r="C2334" s="13">
        <f t="shared" si="180"/>
        <v>1959</v>
      </c>
      <c r="D2334" s="9" t="s">
        <v>10</v>
      </c>
      <c r="E2334" s="11" t="str">
        <f t="shared" si="181"/>
        <v>Jul</v>
      </c>
      <c r="F2334" s="9">
        <v>22</v>
      </c>
      <c r="G2334" s="14">
        <f t="shared" si="182"/>
        <v>21753</v>
      </c>
      <c r="H2334" s="11">
        <f t="shared" si="183"/>
        <v>63</v>
      </c>
      <c r="I2334" s="9">
        <v>0</v>
      </c>
      <c r="J2334" s="30">
        <v>48824.45</v>
      </c>
      <c r="K2334" s="9" t="s">
        <v>11</v>
      </c>
      <c r="L2334" s="9" t="s">
        <v>16</v>
      </c>
      <c r="M2334" s="9" t="s">
        <v>41</v>
      </c>
      <c r="N2334" s="11" t="str">
        <f t="shared" si="184"/>
        <v>R1011</v>
      </c>
    </row>
    <row r="2335" spans="1:14" x14ac:dyDescent="0.3">
      <c r="A2335" s="9" t="s">
        <v>2362</v>
      </c>
      <c r="B2335" s="9">
        <v>1978</v>
      </c>
      <c r="C2335" s="13">
        <f t="shared" si="180"/>
        <v>1978</v>
      </c>
      <c r="D2335" s="9" t="s">
        <v>30</v>
      </c>
      <c r="E2335" s="11" t="str">
        <f t="shared" si="181"/>
        <v>Dec</v>
      </c>
      <c r="F2335" s="9">
        <v>29</v>
      </c>
      <c r="G2335" s="14">
        <f t="shared" si="182"/>
        <v>28853</v>
      </c>
      <c r="H2335" s="11">
        <f t="shared" si="183"/>
        <v>44</v>
      </c>
      <c r="I2335" s="9">
        <v>0</v>
      </c>
      <c r="J2335" s="30">
        <v>48885.14</v>
      </c>
      <c r="K2335" s="9" t="s">
        <v>16</v>
      </c>
      <c r="L2335" s="9" t="s">
        <v>11</v>
      </c>
      <c r="M2335" s="9" t="s">
        <v>13</v>
      </c>
      <c r="N2335" s="11" t="str">
        <f t="shared" si="184"/>
        <v>R1013</v>
      </c>
    </row>
    <row r="2336" spans="1:14" x14ac:dyDescent="0.3">
      <c r="A2336" s="9" t="s">
        <v>2363</v>
      </c>
      <c r="B2336" s="9">
        <v>1963</v>
      </c>
      <c r="C2336" s="13">
        <f t="shared" si="180"/>
        <v>1963</v>
      </c>
      <c r="D2336" s="9" t="s">
        <v>20</v>
      </c>
      <c r="E2336" s="11" t="str">
        <f t="shared" si="181"/>
        <v>Sep</v>
      </c>
      <c r="F2336" s="9">
        <v>4</v>
      </c>
      <c r="G2336" s="14">
        <f t="shared" si="182"/>
        <v>23258</v>
      </c>
      <c r="H2336" s="11">
        <f t="shared" si="183"/>
        <v>59</v>
      </c>
      <c r="I2336" s="9">
        <v>1</v>
      </c>
      <c r="J2336" s="30">
        <v>48970.25</v>
      </c>
      <c r="K2336" s="9" t="s">
        <v>16</v>
      </c>
      <c r="L2336" s="9" t="s">
        <v>11</v>
      </c>
      <c r="M2336" s="9" t="s">
        <v>13</v>
      </c>
      <c r="N2336" s="11" t="str">
        <f t="shared" si="184"/>
        <v>R1013</v>
      </c>
    </row>
    <row r="2337" spans="1:14" x14ac:dyDescent="0.3">
      <c r="A2337" s="9" t="s">
        <v>2364</v>
      </c>
      <c r="B2337" s="9">
        <v>1958</v>
      </c>
      <c r="C2337" s="13">
        <f t="shared" si="180"/>
        <v>1958</v>
      </c>
      <c r="D2337" s="9" t="s">
        <v>18</v>
      </c>
      <c r="E2337" s="11" t="str">
        <f t="shared" si="181"/>
        <v>Jun</v>
      </c>
      <c r="F2337" s="9">
        <v>27</v>
      </c>
      <c r="G2337" s="14">
        <f t="shared" si="182"/>
        <v>21363</v>
      </c>
      <c r="H2337" s="11">
        <f t="shared" si="183"/>
        <v>64</v>
      </c>
      <c r="I2337" s="9">
        <v>2</v>
      </c>
      <c r="J2337" s="30">
        <v>49577.66</v>
      </c>
      <c r="K2337" s="9" t="s">
        <v>11</v>
      </c>
      <c r="L2337" s="9" t="s">
        <v>11</v>
      </c>
      <c r="M2337" s="9" t="s">
        <v>13</v>
      </c>
      <c r="N2337" s="11" t="str">
        <f t="shared" si="184"/>
        <v>R1013</v>
      </c>
    </row>
    <row r="2338" spans="1:14" x14ac:dyDescent="0.3">
      <c r="A2338" s="9" t="s">
        <v>2365</v>
      </c>
      <c r="B2338" s="9">
        <v>1994</v>
      </c>
      <c r="C2338" s="13">
        <f t="shared" si="180"/>
        <v>1994</v>
      </c>
      <c r="D2338" s="9" t="s">
        <v>36</v>
      </c>
      <c r="E2338" s="11" t="str">
        <f t="shared" si="181"/>
        <v>Oct</v>
      </c>
      <c r="F2338" s="9">
        <v>27</v>
      </c>
      <c r="G2338" s="14">
        <f t="shared" si="182"/>
        <v>34634</v>
      </c>
      <c r="H2338" s="11">
        <f t="shared" si="183"/>
        <v>28</v>
      </c>
      <c r="I2338" s="9">
        <v>1</v>
      </c>
      <c r="J2338" s="30">
        <v>51194.559999999998</v>
      </c>
      <c r="K2338" s="9" t="s">
        <v>16</v>
      </c>
      <c r="L2338" s="9" t="s">
        <v>12</v>
      </c>
      <c r="M2338" s="9" t="s">
        <v>41</v>
      </c>
      <c r="N2338" s="11" t="str">
        <f t="shared" si="184"/>
        <v>R1011</v>
      </c>
    </row>
    <row r="2339" spans="1:14" x14ac:dyDescent="0.3">
      <c r="A2339" s="9" t="s">
        <v>2366</v>
      </c>
      <c r="B2339" s="9">
        <v>1962</v>
      </c>
      <c r="C2339" s="13">
        <f t="shared" si="180"/>
        <v>1962</v>
      </c>
      <c r="D2339" s="9" t="s">
        <v>34</v>
      </c>
      <c r="E2339" s="11" t="str">
        <f t="shared" si="181"/>
        <v>Aug</v>
      </c>
      <c r="F2339" s="9">
        <v>4</v>
      </c>
      <c r="G2339" s="14">
        <f t="shared" si="182"/>
        <v>22862</v>
      </c>
      <c r="H2339" s="11">
        <f t="shared" si="183"/>
        <v>60</v>
      </c>
      <c r="I2339" s="9">
        <v>0</v>
      </c>
      <c r="J2339" s="30">
        <v>52590.83</v>
      </c>
      <c r="K2339" s="9" t="s">
        <v>16</v>
      </c>
      <c r="L2339" s="9" t="s">
        <v>12</v>
      </c>
      <c r="M2339" s="9" t="s">
        <v>41</v>
      </c>
      <c r="N2339" s="11" t="str">
        <f t="shared" si="184"/>
        <v>R1011</v>
      </c>
    </row>
    <row r="2340" spans="1:14" x14ac:dyDescent="0.3">
      <c r="A2340" s="9" t="s">
        <v>2367</v>
      </c>
      <c r="B2340" s="9">
        <v>1989</v>
      </c>
      <c r="C2340" s="13">
        <f t="shared" si="180"/>
        <v>1989</v>
      </c>
      <c r="D2340" s="9" t="s">
        <v>18</v>
      </c>
      <c r="E2340" s="11" t="str">
        <f t="shared" si="181"/>
        <v>Jun</v>
      </c>
      <c r="F2340" s="9">
        <v>19</v>
      </c>
      <c r="G2340" s="14">
        <f t="shared" si="182"/>
        <v>32678</v>
      </c>
      <c r="H2340" s="11">
        <f t="shared" si="183"/>
        <v>33</v>
      </c>
      <c r="I2340" s="9">
        <v>0</v>
      </c>
      <c r="J2340" s="30">
        <v>55135.4</v>
      </c>
      <c r="K2340" s="9" t="s">
        <v>16</v>
      </c>
      <c r="L2340" s="9" t="s">
        <v>11</v>
      </c>
      <c r="M2340" s="9" t="s">
        <v>23</v>
      </c>
      <c r="N2340" s="11" t="str">
        <f t="shared" si="184"/>
        <v>R1012</v>
      </c>
    </row>
    <row r="2341" spans="1:14" x14ac:dyDescent="0.3">
      <c r="A2341" s="9" t="s">
        <v>2368</v>
      </c>
      <c r="B2341" s="9">
        <v>1991</v>
      </c>
      <c r="C2341" s="13">
        <f t="shared" si="180"/>
        <v>1991</v>
      </c>
      <c r="D2341" s="9" t="s">
        <v>18</v>
      </c>
      <c r="E2341" s="11" t="str">
        <f t="shared" si="181"/>
        <v>Jun</v>
      </c>
      <c r="F2341" s="9">
        <v>6</v>
      </c>
      <c r="G2341" s="14">
        <f t="shared" si="182"/>
        <v>33395</v>
      </c>
      <c r="H2341" s="11">
        <f t="shared" si="183"/>
        <v>32</v>
      </c>
      <c r="I2341" s="9">
        <v>1</v>
      </c>
      <c r="J2341" s="30">
        <v>58571.07</v>
      </c>
      <c r="K2341" s="9" t="s">
        <v>16</v>
      </c>
      <c r="L2341" s="9" t="s">
        <v>12</v>
      </c>
      <c r="M2341" s="9" t="s">
        <v>246</v>
      </c>
      <c r="N2341" s="11" t="str">
        <f t="shared" si="184"/>
        <v>R1024</v>
      </c>
    </row>
    <row r="2342" spans="1:14" x14ac:dyDescent="0.3">
      <c r="A2342" s="9" t="s">
        <v>2369</v>
      </c>
      <c r="B2342" s="9">
        <v>1970</v>
      </c>
      <c r="C2342" s="13">
        <f t="shared" si="180"/>
        <v>1970</v>
      </c>
      <c r="D2342" s="9"/>
      <c r="E2342" s="11" t="str">
        <f t="shared" si="181"/>
        <v>Sep</v>
      </c>
      <c r="F2342" s="9">
        <v>11</v>
      </c>
      <c r="G2342" s="14">
        <f t="shared" si="182"/>
        <v>25822</v>
      </c>
      <c r="H2342" s="11">
        <f t="shared" si="183"/>
        <v>52</v>
      </c>
      <c r="I2342" s="9">
        <v>3</v>
      </c>
      <c r="J2342" s="30">
        <v>60021.4</v>
      </c>
      <c r="K2342" s="9" t="s">
        <v>16</v>
      </c>
      <c r="L2342" s="9" t="s">
        <v>16</v>
      </c>
      <c r="M2342" s="9" t="s">
        <v>23</v>
      </c>
      <c r="N2342" s="11" t="str">
        <f t="shared" si="184"/>
        <v>R1012</v>
      </c>
    </row>
    <row r="2343" spans="1:14" x14ac:dyDescent="0.3">
      <c r="A2343" s="9" t="s">
        <v>2370</v>
      </c>
      <c r="B2343" s="9">
        <v>1977</v>
      </c>
      <c r="C2343" s="13">
        <f t="shared" si="180"/>
        <v>1977</v>
      </c>
      <c r="D2343" s="9" t="s">
        <v>18</v>
      </c>
      <c r="E2343" s="11" t="str">
        <f t="shared" si="181"/>
        <v>Jun</v>
      </c>
      <c r="F2343" s="9">
        <v>8</v>
      </c>
      <c r="G2343" s="14">
        <f t="shared" si="182"/>
        <v>28284</v>
      </c>
      <c r="H2343" s="11">
        <f t="shared" si="183"/>
        <v>46</v>
      </c>
      <c r="I2343" s="9">
        <v>0</v>
      </c>
      <c r="J2343" s="30">
        <v>62592.87</v>
      </c>
      <c r="K2343" s="9" t="s">
        <v>11</v>
      </c>
      <c r="L2343" s="9" t="s">
        <v>12</v>
      </c>
      <c r="M2343" s="9" t="s">
        <v>13</v>
      </c>
      <c r="N2343" s="11" t="str">
        <f t="shared" si="184"/>
        <v>R1013</v>
      </c>
    </row>
    <row r="2344" spans="1:14" x14ac:dyDescent="0.3">
      <c r="A2344" s="9" t="s">
        <v>2371</v>
      </c>
      <c r="B2344" s="9">
        <v>1968</v>
      </c>
      <c r="C2344" s="13">
        <f t="shared" si="180"/>
        <v>1968</v>
      </c>
      <c r="D2344" s="9" t="s">
        <v>36</v>
      </c>
      <c r="E2344" s="11" t="str">
        <f t="shared" si="181"/>
        <v>Oct</v>
      </c>
      <c r="F2344" s="9">
        <v>12</v>
      </c>
      <c r="G2344" s="14">
        <f t="shared" si="182"/>
        <v>25123</v>
      </c>
      <c r="H2344" s="11">
        <f t="shared" si="183"/>
        <v>54</v>
      </c>
      <c r="I2344" s="9">
        <v>0</v>
      </c>
      <c r="J2344" s="30">
        <v>63770.43</v>
      </c>
      <c r="K2344" s="9" t="s">
        <v>16</v>
      </c>
      <c r="L2344" s="9" t="s">
        <v>12</v>
      </c>
      <c r="M2344" s="9" t="s">
        <v>13</v>
      </c>
      <c r="N2344" s="11" t="str">
        <f t="shared" si="184"/>
        <v>R1013</v>
      </c>
    </row>
  </sheetData>
  <autoFilter ref="A1:N2344" xr:uid="{00000000-0001-0000-0200-000000000000}"/>
  <phoneticPr fontId="6"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724D2-D6BF-43EC-AB12-2987540517D9}">
  <dimension ref="A1:Q2336"/>
  <sheetViews>
    <sheetView workbookViewId="0">
      <pane xSplit="1" ySplit="1" topLeftCell="B2" activePane="bottomRight" state="frozen"/>
      <selection pane="topRight" activeCell="B1" sqref="B1"/>
      <selection pane="bottomLeft" activeCell="A2" sqref="A2"/>
      <selection pane="bottomRight" activeCell="H27" sqref="H27"/>
    </sheetView>
  </sheetViews>
  <sheetFormatPr defaultRowHeight="14.4" x14ac:dyDescent="0.3"/>
  <cols>
    <col min="1" max="1" width="12.5546875" bestFit="1" customWidth="1"/>
    <col min="2" max="2" width="19.21875" bestFit="1" customWidth="1"/>
    <col min="3" max="3" width="10.6640625" customWidth="1"/>
    <col min="4" max="4" width="11.77734375" customWidth="1"/>
    <col min="5" max="5" width="11" bestFit="1" customWidth="1"/>
    <col min="6" max="6" width="14.5546875" bestFit="1" customWidth="1"/>
    <col min="7" max="7" width="13.109375" bestFit="1" customWidth="1"/>
    <col min="8" max="8" width="23" bestFit="1" customWidth="1"/>
    <col min="9" max="9" width="7.21875" bestFit="1" customWidth="1"/>
    <col min="10" max="10" width="13.44140625" bestFit="1" customWidth="1"/>
    <col min="11" max="11" width="14.5546875" bestFit="1" customWidth="1"/>
    <col min="12" max="12" width="13.109375" bestFit="1" customWidth="1"/>
    <col min="13" max="13" width="8" bestFit="1" customWidth="1"/>
    <col min="14" max="14" width="12.5546875" customWidth="1"/>
    <col min="15" max="15" width="11.6640625" customWidth="1"/>
    <col min="16" max="16" width="10.5546875" customWidth="1"/>
    <col min="17" max="17" width="10.77734375" customWidth="1"/>
  </cols>
  <sheetData>
    <row r="1" spans="1:17" ht="15.6" x14ac:dyDescent="0.3">
      <c r="A1" s="18" t="s">
        <v>0</v>
      </c>
      <c r="B1" s="19" t="s">
        <v>5967</v>
      </c>
      <c r="C1" s="20" t="s">
        <v>2372</v>
      </c>
      <c r="D1" s="20" t="s">
        <v>2373</v>
      </c>
      <c r="E1" s="20" t="s">
        <v>2374</v>
      </c>
      <c r="F1" s="20" t="s">
        <v>2375</v>
      </c>
      <c r="G1" s="20" t="s">
        <v>2376</v>
      </c>
      <c r="H1" s="20" t="s">
        <v>6002</v>
      </c>
      <c r="I1" s="20" t="s">
        <v>2377</v>
      </c>
      <c r="J1" s="20" t="s">
        <v>5970</v>
      </c>
      <c r="K1" s="20" t="s">
        <v>5971</v>
      </c>
      <c r="L1" s="19" t="s">
        <v>5972</v>
      </c>
      <c r="M1" s="21" t="s">
        <v>5</v>
      </c>
      <c r="N1" s="19" t="s">
        <v>6</v>
      </c>
      <c r="O1" s="19" t="s">
        <v>7</v>
      </c>
      <c r="P1" s="19" t="s">
        <v>8</v>
      </c>
      <c r="Q1" s="19" t="s">
        <v>5992</v>
      </c>
    </row>
    <row r="2" spans="1:17" x14ac:dyDescent="0.3">
      <c r="A2" s="25" t="s">
        <v>2371</v>
      </c>
      <c r="B2" s="26" t="str">
        <f>VLOOKUP($A2,'Customer Names'!A1:D2336,3,0)</f>
        <v xml:space="preserve">  Kelly</v>
      </c>
      <c r="C2" s="26">
        <f>VLOOKUP($A2,'Medical Examinations'!$A$1:$B$2336,2,FALSE)</f>
        <v>47.41</v>
      </c>
      <c r="D2" s="26">
        <f>VLOOKUP($A2,'Medical Examinations'!A1:J2336,4,0)</f>
        <v>7.47</v>
      </c>
      <c r="E2" s="26" t="str">
        <f>VLOOKUP(A2,'Medical Examinations'!A1:J2336,6,0)</f>
        <v>No</v>
      </c>
      <c r="F2" s="26" t="str">
        <f>VLOOKUP($A2,'Medical Examinations'!$A$1:$J$2336,7,0)</f>
        <v>No</v>
      </c>
      <c r="G2" s="26" t="str">
        <f>VLOOKUP(A2,'Medical Examinations'!A1:J2336,8,0)</f>
        <v>No</v>
      </c>
      <c r="H2" s="26">
        <f>VLOOKUP(A2,'Medical Examinations'!A1:J2336,9,0)</f>
        <v>0</v>
      </c>
      <c r="I2" s="26" t="str">
        <f>VLOOKUP(A2,'Medical Examinations'!A1:J2336,10,0)</f>
        <v>Yes</v>
      </c>
      <c r="J2" s="26" t="str">
        <f>VLOOKUP($A2,'Medical Examinations'!A1:$J$2336,3,0)</f>
        <v>Obesity</v>
      </c>
      <c r="K2" s="26" t="str">
        <f>VLOOKUP(A2,'Medical Examinations'!A1:J2336,5,0)</f>
        <v>Diabetes</v>
      </c>
      <c r="L2" s="27">
        <f>VLOOKUP($A2,'Hospitalisation Details'!$A$1:$N$2344,7,0)</f>
        <v>25123</v>
      </c>
      <c r="M2" s="26">
        <f>VLOOKUP($A2,'Hospitalisation Details'!$A$1:$N$2344,10,0)</f>
        <v>63770.43</v>
      </c>
      <c r="N2" s="26" t="str">
        <f>VLOOKUP($A2,'Hospitalisation Details'!$A$1:$N$2344,11,0)</f>
        <v>tier - 1</v>
      </c>
      <c r="O2" s="26" t="str">
        <f>VLOOKUP($A2,'Hospitalisation Details'!$A$1:$N$2344,12,0)</f>
        <v>tier - 3</v>
      </c>
      <c r="P2" s="26" t="str">
        <f>VLOOKUP($A2,'Hospitalisation Details'!$A$1:$N$2344,14,0)</f>
        <v>R1013</v>
      </c>
      <c r="Q2" s="26">
        <f>VLOOKUP($A2,'Hospitalisation Details'!$A$1:$N$2344,8,0)</f>
        <v>54</v>
      </c>
    </row>
    <row r="3" spans="1:17" x14ac:dyDescent="0.3">
      <c r="A3" s="25" t="s">
        <v>2370</v>
      </c>
      <c r="B3" s="26" t="str">
        <f>VLOOKUP($A3,'Customer Names'!A2:D2337,3,0)</f>
        <v xml:space="preserve">  Matthew D</v>
      </c>
      <c r="C3" s="26">
        <f>VLOOKUP($A3,'Medical Examinations'!$A$1:$B$2336,2,FALSE)</f>
        <v>30.36</v>
      </c>
      <c r="D3" s="26">
        <f>VLOOKUP($A3,'Medical Examinations'!A2:J2337,4,0)</f>
        <v>5.77</v>
      </c>
      <c r="E3" s="26" t="str">
        <f>VLOOKUP(A3,'Medical Examinations'!A2:J2337,6,0)</f>
        <v>No</v>
      </c>
      <c r="F3" s="26" t="str">
        <f>VLOOKUP($A3,'Medical Examinations'!$A$1:$J$2336,7,0)</f>
        <v>No</v>
      </c>
      <c r="G3" s="26" t="str">
        <f>VLOOKUP(A3,'Medical Examinations'!A2:J2337,8,0)</f>
        <v>No</v>
      </c>
      <c r="H3" s="26">
        <f>VLOOKUP(A3,'Medical Examinations'!A2:J2337,9,0)</f>
        <v>0</v>
      </c>
      <c r="I3" s="26" t="str">
        <f>VLOOKUP(A3,'Medical Examinations'!A2:J2337,10,0)</f>
        <v>Yes</v>
      </c>
      <c r="J3" s="26" t="str">
        <f>VLOOKUP($A3,'Medical Examinations'!A2:$J$2336,3,0)</f>
        <v>Obesity</v>
      </c>
      <c r="K3" s="26" t="str">
        <f>VLOOKUP(A3,'Medical Examinations'!A2:J2337,5,0)</f>
        <v>Prediabetes</v>
      </c>
      <c r="L3" s="27">
        <f>VLOOKUP($A3,'Hospitalisation Details'!$A$1:$N$2344,7,0)</f>
        <v>28284</v>
      </c>
      <c r="M3" s="26">
        <f>VLOOKUP($A3,'Hospitalisation Details'!$A$1:$N$2344,10,0)</f>
        <v>62592.87</v>
      </c>
      <c r="N3" s="26" t="str">
        <f>VLOOKUP($A3,'Hospitalisation Details'!$A$1:$N$2344,11,0)</f>
        <v>tier - 2</v>
      </c>
      <c r="O3" s="26" t="str">
        <f>VLOOKUP($A3,'Hospitalisation Details'!$A$1:$N$2344,12,0)</f>
        <v>tier - 3</v>
      </c>
      <c r="P3" s="26" t="str">
        <f>VLOOKUP($A3,'Hospitalisation Details'!$A$1:$N$2344,14,0)</f>
        <v>R1013</v>
      </c>
      <c r="Q3" s="26">
        <f>VLOOKUP($A3,'Hospitalisation Details'!$A$1:$N$2344,8,0)</f>
        <v>46</v>
      </c>
    </row>
    <row r="4" spans="1:17" x14ac:dyDescent="0.3">
      <c r="A4" s="25" t="s">
        <v>2369</v>
      </c>
      <c r="B4" s="26" t="str">
        <f>VLOOKUP($A4,'Customer Names'!A3:D2338,3,0)</f>
        <v xml:space="preserve">  Phil</v>
      </c>
      <c r="C4" s="26">
        <f>VLOOKUP($A4,'Medical Examinations'!$A$1:$B$2336,2,FALSE)</f>
        <v>34.484999999999999</v>
      </c>
      <c r="D4" s="26">
        <f>VLOOKUP($A4,'Medical Examinations'!A3:J2338,4,0)</f>
        <v>11.87</v>
      </c>
      <c r="E4" s="26" t="str">
        <f>VLOOKUP(A4,'Medical Examinations'!A3:J2338,6,0)</f>
        <v>Yes</v>
      </c>
      <c r="F4" s="26" t="str">
        <f>VLOOKUP($A4,'Medical Examinations'!$A$1:$J$2336,7,0)</f>
        <v>No</v>
      </c>
      <c r="G4" s="26" t="str">
        <f>VLOOKUP(A4,'Medical Examinations'!A3:J2338,8,0)</f>
        <v>No</v>
      </c>
      <c r="H4" s="26">
        <f>VLOOKUP(A4,'Medical Examinations'!A3:J2338,9,0)</f>
        <v>2</v>
      </c>
      <c r="I4" s="26" t="str">
        <f>VLOOKUP(A4,'Medical Examinations'!A3:J2338,10,0)</f>
        <v>Yes</v>
      </c>
      <c r="J4" s="26" t="str">
        <f>VLOOKUP($A4,'Medical Examinations'!A3:$J$2336,3,0)</f>
        <v>Obesity</v>
      </c>
      <c r="K4" s="26" t="str">
        <f>VLOOKUP(A4,'Medical Examinations'!A3:J2338,5,0)</f>
        <v>Diabetes</v>
      </c>
      <c r="L4" s="27">
        <f>VLOOKUP($A4,'Hospitalisation Details'!$A$1:$N$2344,7,0)</f>
        <v>25822</v>
      </c>
      <c r="M4" s="26">
        <f>VLOOKUP($A4,'Hospitalisation Details'!$A$1:$N$2344,10,0)</f>
        <v>60021.4</v>
      </c>
      <c r="N4" s="26" t="str">
        <f>VLOOKUP($A4,'Hospitalisation Details'!$A$1:$N$2344,11,0)</f>
        <v>tier - 1</v>
      </c>
      <c r="O4" s="26" t="str">
        <f>VLOOKUP($A4,'Hospitalisation Details'!$A$1:$N$2344,12,0)</f>
        <v>tier - 1</v>
      </c>
      <c r="P4" s="26" t="str">
        <f>VLOOKUP($A4,'Hospitalisation Details'!$A$1:$N$2344,14,0)</f>
        <v>R1012</v>
      </c>
      <c r="Q4" s="26">
        <f>VLOOKUP($A4,'Hospitalisation Details'!$A$1:$N$2344,8,0)</f>
        <v>52</v>
      </c>
    </row>
    <row r="5" spans="1:17" x14ac:dyDescent="0.3">
      <c r="A5" s="25" t="s">
        <v>2368</v>
      </c>
      <c r="B5" s="26" t="str">
        <f>VLOOKUP($A5,'Customer Names'!A4:D2339,3,0)</f>
        <v xml:space="preserve">  Kelsey</v>
      </c>
      <c r="C5" s="26">
        <f>VLOOKUP($A5,'Medical Examinations'!$A$1:$B$2336,2,FALSE)</f>
        <v>38.094999999999999</v>
      </c>
      <c r="D5" s="26">
        <f>VLOOKUP($A5,'Medical Examinations'!A4:J2339,4,0)</f>
        <v>6.05</v>
      </c>
      <c r="E5" s="26" t="str">
        <f>VLOOKUP(A5,'Medical Examinations'!A4:J2339,6,0)</f>
        <v>No</v>
      </c>
      <c r="F5" s="26" t="str">
        <f>VLOOKUP($A5,'Medical Examinations'!$A$1:$J$2336,7,0)</f>
        <v>No</v>
      </c>
      <c r="G5" s="26" t="str">
        <f>VLOOKUP(A5,'Medical Examinations'!A4:J2339,8,0)</f>
        <v>No</v>
      </c>
      <c r="H5" s="26">
        <f>VLOOKUP(A5,'Medical Examinations'!A4:J2339,9,0)</f>
        <v>0</v>
      </c>
      <c r="I5" s="26" t="str">
        <f>VLOOKUP(A5,'Medical Examinations'!A4:J2339,10,0)</f>
        <v>Yes</v>
      </c>
      <c r="J5" s="26" t="str">
        <f>VLOOKUP($A5,'Medical Examinations'!A4:$J$2336,3,0)</f>
        <v>Obesity</v>
      </c>
      <c r="K5" s="26" t="str">
        <f>VLOOKUP(A5,'Medical Examinations'!A4:J2339,5,0)</f>
        <v>Prediabetes</v>
      </c>
      <c r="L5" s="27">
        <f>VLOOKUP($A5,'Hospitalisation Details'!$A$1:$N$2344,7,0)</f>
        <v>33395</v>
      </c>
      <c r="M5" s="26">
        <f>VLOOKUP($A5,'Hospitalisation Details'!$A$1:$N$2344,10,0)</f>
        <v>58571.07</v>
      </c>
      <c r="N5" s="26" t="str">
        <f>VLOOKUP($A5,'Hospitalisation Details'!$A$1:$N$2344,11,0)</f>
        <v>tier - 1</v>
      </c>
      <c r="O5" s="26" t="str">
        <f>VLOOKUP($A5,'Hospitalisation Details'!$A$1:$N$2344,12,0)</f>
        <v>tier - 3</v>
      </c>
      <c r="P5" s="26" t="str">
        <f>VLOOKUP($A5,'Hospitalisation Details'!$A$1:$N$2344,14,0)</f>
        <v>R1024</v>
      </c>
      <c r="Q5" s="26">
        <f>VLOOKUP($A5,'Hospitalisation Details'!$A$1:$N$2344,8,0)</f>
        <v>32</v>
      </c>
    </row>
    <row r="6" spans="1:17" x14ac:dyDescent="0.3">
      <c r="A6" s="25" t="s">
        <v>2367</v>
      </c>
      <c r="B6" s="26" t="str">
        <f>VLOOKUP($A6,'Customer Names'!A5:D2340,3,0)</f>
        <v xml:space="preserve">  Kristyn</v>
      </c>
      <c r="C6" s="26">
        <f>VLOOKUP($A6,'Medical Examinations'!$A$1:$B$2336,2,FALSE)</f>
        <v>35.53</v>
      </c>
      <c r="D6" s="26">
        <f>VLOOKUP($A6,'Medical Examinations'!A5:J2340,4,0)</f>
        <v>5.45</v>
      </c>
      <c r="E6" s="26" t="str">
        <f>VLOOKUP(A6,'Medical Examinations'!A5:J2340,6,0)</f>
        <v>No</v>
      </c>
      <c r="F6" s="26" t="str">
        <f>VLOOKUP($A6,'Medical Examinations'!$A$1:$J$2336,7,0)</f>
        <v>No</v>
      </c>
      <c r="G6" s="26" t="str">
        <f>VLOOKUP(A6,'Medical Examinations'!A5:J2340,8,0)</f>
        <v>No</v>
      </c>
      <c r="H6" s="26">
        <f>VLOOKUP(A6,'Medical Examinations'!A5:J2340,9,0)</f>
        <v>0</v>
      </c>
      <c r="I6" s="26" t="str">
        <f>VLOOKUP(A6,'Medical Examinations'!A5:J2340,10,0)</f>
        <v>Yes</v>
      </c>
      <c r="J6" s="26" t="str">
        <f>VLOOKUP($A6,'Medical Examinations'!A5:$J$2336,3,0)</f>
        <v>Obesity</v>
      </c>
      <c r="K6" s="26" t="str">
        <f>VLOOKUP(A6,'Medical Examinations'!A5:J2340,5,0)</f>
        <v>Normal</v>
      </c>
      <c r="L6" s="27">
        <f>VLOOKUP($A6,'Hospitalisation Details'!$A$1:$N$2344,7,0)</f>
        <v>32678</v>
      </c>
      <c r="M6" s="26">
        <f>VLOOKUP($A6,'Hospitalisation Details'!$A$1:$N$2344,10,0)</f>
        <v>55135.4</v>
      </c>
      <c r="N6" s="26" t="str">
        <f>VLOOKUP($A6,'Hospitalisation Details'!$A$1:$N$2344,11,0)</f>
        <v>tier - 1</v>
      </c>
      <c r="O6" s="26" t="str">
        <f>VLOOKUP($A6,'Hospitalisation Details'!$A$1:$N$2344,12,0)</f>
        <v>tier - 2</v>
      </c>
      <c r="P6" s="26" t="str">
        <f>VLOOKUP($A6,'Hospitalisation Details'!$A$1:$N$2344,14,0)</f>
        <v>R1012</v>
      </c>
      <c r="Q6" s="26">
        <f>VLOOKUP($A6,'Hospitalisation Details'!$A$1:$N$2344,8,0)</f>
        <v>33</v>
      </c>
    </row>
    <row r="7" spans="1:17" x14ac:dyDescent="0.3">
      <c r="A7" s="25" t="s">
        <v>2366</v>
      </c>
      <c r="B7" s="26" t="str">
        <f>VLOOKUP($A7,'Customer Names'!A6:D2341,3,0)</f>
        <v xml:space="preserve">  Russell B</v>
      </c>
      <c r="C7" s="26">
        <f>VLOOKUP($A7,'Medical Examinations'!$A$1:$B$2336,2,FALSE)</f>
        <v>32.799999999999997</v>
      </c>
      <c r="D7" s="26">
        <f>VLOOKUP($A7,'Medical Examinations'!A6:J2341,4,0)</f>
        <v>6.59</v>
      </c>
      <c r="E7" s="26" t="str">
        <f>VLOOKUP(A7,'Medical Examinations'!A6:J2341,6,0)</f>
        <v>No</v>
      </c>
      <c r="F7" s="26" t="str">
        <f>VLOOKUP($A7,'Medical Examinations'!$A$1:$J$2336,7,0)</f>
        <v>No</v>
      </c>
      <c r="G7" s="26" t="str">
        <f>VLOOKUP(A7,'Medical Examinations'!A6:J2341,8,0)</f>
        <v>No</v>
      </c>
      <c r="H7" s="26">
        <f>VLOOKUP(A7,'Medical Examinations'!A6:J2341,9,0)</f>
        <v>0</v>
      </c>
      <c r="I7" s="26" t="str">
        <f>VLOOKUP(A7,'Medical Examinations'!A6:J2341,10,0)</f>
        <v>Yes</v>
      </c>
      <c r="J7" s="26" t="str">
        <f>VLOOKUP($A7,'Medical Examinations'!A6:$J$2336,3,0)</f>
        <v>Obesity</v>
      </c>
      <c r="K7" s="26" t="str">
        <f>VLOOKUP(A7,'Medical Examinations'!A6:J2341,5,0)</f>
        <v>Diabetes</v>
      </c>
      <c r="L7" s="27">
        <f>VLOOKUP($A7,'Hospitalisation Details'!$A$1:$N$2344,7,0)</f>
        <v>22862</v>
      </c>
      <c r="M7" s="26">
        <f>VLOOKUP($A7,'Hospitalisation Details'!$A$1:$N$2344,10,0)</f>
        <v>52590.83</v>
      </c>
      <c r="N7" s="26" t="str">
        <f>VLOOKUP($A7,'Hospitalisation Details'!$A$1:$N$2344,11,0)</f>
        <v>tier - 1</v>
      </c>
      <c r="O7" s="26" t="str">
        <f>VLOOKUP($A7,'Hospitalisation Details'!$A$1:$N$2344,12,0)</f>
        <v>tier - 3</v>
      </c>
      <c r="P7" s="26" t="str">
        <f>VLOOKUP($A7,'Hospitalisation Details'!$A$1:$N$2344,14,0)</f>
        <v>R1011</v>
      </c>
      <c r="Q7" s="26">
        <f>VLOOKUP($A7,'Hospitalisation Details'!$A$1:$N$2344,8,0)</f>
        <v>60</v>
      </c>
    </row>
    <row r="8" spans="1:17" x14ac:dyDescent="0.3">
      <c r="A8" s="25" t="s">
        <v>2365</v>
      </c>
      <c r="B8" s="26" t="str">
        <f>VLOOKUP($A8,'Customer Names'!A7:D2342,3,0)</f>
        <v xml:space="preserve">  Scott</v>
      </c>
      <c r="C8" s="26">
        <f>VLOOKUP($A8,'Medical Examinations'!$A$1:$B$2336,2,FALSE)</f>
        <v>36.4</v>
      </c>
      <c r="D8" s="26">
        <f>VLOOKUP($A8,'Medical Examinations'!A7:J2342,4,0)</f>
        <v>6.07</v>
      </c>
      <c r="E8" s="26" t="str">
        <f>VLOOKUP(A8,'Medical Examinations'!A7:J2342,6,0)</f>
        <v>No</v>
      </c>
      <c r="F8" s="26" t="str">
        <f>VLOOKUP($A8,'Medical Examinations'!$A$1:$J$2336,7,0)</f>
        <v>No</v>
      </c>
      <c r="G8" s="26" t="str">
        <f>VLOOKUP(A8,'Medical Examinations'!A7:J2342,8,0)</f>
        <v>No</v>
      </c>
      <c r="H8" s="26">
        <f>VLOOKUP(A8,'Medical Examinations'!A7:J2342,9,0)</f>
        <v>0</v>
      </c>
      <c r="I8" s="26" t="str">
        <f>VLOOKUP(A8,'Medical Examinations'!A7:J2342,10,0)</f>
        <v>Yes</v>
      </c>
      <c r="J8" s="26" t="str">
        <f>VLOOKUP($A8,'Medical Examinations'!A7:$J$2336,3,0)</f>
        <v>Obesity</v>
      </c>
      <c r="K8" s="26" t="str">
        <f>VLOOKUP(A8,'Medical Examinations'!A7:J2342,5,0)</f>
        <v>Prediabetes</v>
      </c>
      <c r="L8" s="27">
        <f>VLOOKUP($A8,'Hospitalisation Details'!$A$1:$N$2344,7,0)</f>
        <v>34634</v>
      </c>
      <c r="M8" s="26">
        <f>VLOOKUP($A8,'Hospitalisation Details'!$A$1:$N$2344,10,0)</f>
        <v>51194.559999999998</v>
      </c>
      <c r="N8" s="26" t="str">
        <f>VLOOKUP($A8,'Hospitalisation Details'!$A$1:$N$2344,11,0)</f>
        <v>tier - 1</v>
      </c>
      <c r="O8" s="26" t="str">
        <f>VLOOKUP($A8,'Hospitalisation Details'!$A$1:$N$2344,12,0)</f>
        <v>tier - 3</v>
      </c>
      <c r="P8" s="26" t="str">
        <f>VLOOKUP($A8,'Hospitalisation Details'!$A$1:$N$2344,14,0)</f>
        <v>R1011</v>
      </c>
      <c r="Q8" s="26">
        <f>VLOOKUP($A8,'Hospitalisation Details'!$A$1:$N$2344,8,0)</f>
        <v>28</v>
      </c>
    </row>
    <row r="9" spans="1:17" x14ac:dyDescent="0.3">
      <c r="A9" s="25" t="s">
        <v>2364</v>
      </c>
      <c r="B9" s="26" t="str">
        <f>VLOOKUP($A9,'Customer Names'!A8:D2343,3,0)</f>
        <v xml:space="preserve">  Stephen</v>
      </c>
      <c r="C9" s="26">
        <f>VLOOKUP($A9,'Medical Examinations'!$A$1:$B$2336,2,FALSE)</f>
        <v>36.96</v>
      </c>
      <c r="D9" s="26">
        <f>VLOOKUP($A9,'Medical Examinations'!A8:J2343,4,0)</f>
        <v>7.93</v>
      </c>
      <c r="E9" s="26" t="str">
        <f>VLOOKUP(A9,'Medical Examinations'!A8:J2343,6,0)</f>
        <v>No</v>
      </c>
      <c r="F9" s="26" t="str">
        <f>VLOOKUP($A9,'Medical Examinations'!$A$1:$J$2336,7,0)</f>
        <v>No</v>
      </c>
      <c r="G9" s="26" t="str">
        <f>VLOOKUP(A9,'Medical Examinations'!A8:J2343,8,0)</f>
        <v>No</v>
      </c>
      <c r="H9" s="26">
        <f>VLOOKUP(A9,'Medical Examinations'!A8:J2343,9,0)</f>
        <v>3</v>
      </c>
      <c r="I9" s="26" t="str">
        <f>VLOOKUP(A9,'Medical Examinations'!A8:J2343,10,0)</f>
        <v>Yes</v>
      </c>
      <c r="J9" s="26" t="str">
        <f>VLOOKUP($A9,'Medical Examinations'!A8:$J$2336,3,0)</f>
        <v>Obesity</v>
      </c>
      <c r="K9" s="26" t="str">
        <f>VLOOKUP(A9,'Medical Examinations'!A8:J2343,5,0)</f>
        <v>Diabetes</v>
      </c>
      <c r="L9" s="27">
        <f>VLOOKUP($A9,'Hospitalisation Details'!$A$1:$N$2344,7,0)</f>
        <v>21363</v>
      </c>
      <c r="M9" s="26">
        <f>VLOOKUP($A9,'Hospitalisation Details'!$A$1:$N$2344,10,0)</f>
        <v>49577.66</v>
      </c>
      <c r="N9" s="26" t="str">
        <f>VLOOKUP($A9,'Hospitalisation Details'!$A$1:$N$2344,11,0)</f>
        <v>tier - 2</v>
      </c>
      <c r="O9" s="26" t="str">
        <f>VLOOKUP($A9,'Hospitalisation Details'!$A$1:$N$2344,12,0)</f>
        <v>tier - 2</v>
      </c>
      <c r="P9" s="26" t="str">
        <f>VLOOKUP($A9,'Hospitalisation Details'!$A$1:$N$2344,14,0)</f>
        <v>R1013</v>
      </c>
      <c r="Q9" s="26">
        <f>VLOOKUP($A9,'Hospitalisation Details'!$A$1:$N$2344,8,0)</f>
        <v>64</v>
      </c>
    </row>
    <row r="10" spans="1:17" x14ac:dyDescent="0.3">
      <c r="A10" s="25" t="s">
        <v>2363</v>
      </c>
      <c r="B10" s="26" t="str">
        <f>VLOOKUP($A10,'Customer Names'!A9:D2344,3,0)</f>
        <v xml:space="preserve">  Patrick R</v>
      </c>
      <c r="C10" s="26">
        <f>VLOOKUP($A10,'Medical Examinations'!$A$1:$B$2336,2,FALSE)</f>
        <v>41.14</v>
      </c>
      <c r="D10" s="26">
        <f>VLOOKUP($A10,'Medical Examinations'!A9:J2344,4,0)</f>
        <v>9.58</v>
      </c>
      <c r="E10" s="26" t="str">
        <f>VLOOKUP(A10,'Medical Examinations'!A9:J2344,6,0)</f>
        <v>Yes</v>
      </c>
      <c r="F10" s="26" t="str">
        <f>VLOOKUP($A10,'Medical Examinations'!$A$1:$J$2336,7,0)</f>
        <v>No</v>
      </c>
      <c r="G10" s="26" t="str">
        <f>VLOOKUP(A10,'Medical Examinations'!A9:J2344,8,0)</f>
        <v>Yes</v>
      </c>
      <c r="H10" s="26">
        <f>VLOOKUP(A10,'Medical Examinations'!A9:J2344,9,0)</f>
        <v>1</v>
      </c>
      <c r="I10" s="26" t="str">
        <f>VLOOKUP(A10,'Medical Examinations'!A9:J2344,10,0)</f>
        <v>Yes</v>
      </c>
      <c r="J10" s="26" t="str">
        <f>VLOOKUP($A10,'Medical Examinations'!A9:$J$2336,3,0)</f>
        <v>Obesity</v>
      </c>
      <c r="K10" s="26" t="str">
        <f>VLOOKUP(A10,'Medical Examinations'!A9:J2344,5,0)</f>
        <v>Diabetes</v>
      </c>
      <c r="L10" s="27">
        <f>VLOOKUP($A10,'Hospitalisation Details'!$A$1:$N$2344,7,0)</f>
        <v>23258</v>
      </c>
      <c r="M10" s="26">
        <f>VLOOKUP($A10,'Hospitalisation Details'!$A$1:$N$2344,10,0)</f>
        <v>48970.25</v>
      </c>
      <c r="N10" s="26" t="str">
        <f>VLOOKUP($A10,'Hospitalisation Details'!$A$1:$N$2344,11,0)</f>
        <v>tier - 1</v>
      </c>
      <c r="O10" s="26" t="str">
        <f>VLOOKUP($A10,'Hospitalisation Details'!$A$1:$N$2344,12,0)</f>
        <v>tier - 2</v>
      </c>
      <c r="P10" s="26" t="str">
        <f>VLOOKUP($A10,'Hospitalisation Details'!$A$1:$N$2344,14,0)</f>
        <v>R1013</v>
      </c>
      <c r="Q10" s="26">
        <f>VLOOKUP($A10,'Hospitalisation Details'!$A$1:$N$2344,8,0)</f>
        <v>59</v>
      </c>
    </row>
    <row r="11" spans="1:17" x14ac:dyDescent="0.3">
      <c r="A11" s="25" t="s">
        <v>2362</v>
      </c>
      <c r="B11" s="26" t="str">
        <f>VLOOKUP($A11,'Customer Names'!A10:D2345,3,0)</f>
        <v xml:space="preserve">  Brooke N</v>
      </c>
      <c r="C11" s="26">
        <f>VLOOKUP($A11,'Medical Examinations'!$A$1:$B$2336,2,FALSE)</f>
        <v>38.06</v>
      </c>
      <c r="D11" s="26">
        <f>VLOOKUP($A11,'Medical Examinations'!A10:J2345,4,0)</f>
        <v>10.79</v>
      </c>
      <c r="E11" s="26" t="str">
        <f>VLOOKUP(A11,'Medical Examinations'!A10:J2345,6,0)</f>
        <v>No</v>
      </c>
      <c r="F11" s="26" t="str">
        <f>VLOOKUP($A11,'Medical Examinations'!$A$1:$J$2336,7,0)</f>
        <v>No</v>
      </c>
      <c r="G11" s="26" t="str">
        <f>VLOOKUP(A11,'Medical Examinations'!A10:J2345,8,0)</f>
        <v>No</v>
      </c>
      <c r="H11" s="26">
        <f>VLOOKUP(A11,'Medical Examinations'!A10:J2345,9,0)</f>
        <v>0</v>
      </c>
      <c r="I11" s="26" t="str">
        <f>VLOOKUP(A11,'Medical Examinations'!A10:J2345,10,0)</f>
        <v>Yes</v>
      </c>
      <c r="J11" s="26" t="str">
        <f>VLOOKUP($A11,'Medical Examinations'!A10:$J$2336,3,0)</f>
        <v>Obesity</v>
      </c>
      <c r="K11" s="26" t="str">
        <f>VLOOKUP(A11,'Medical Examinations'!A10:J2345,5,0)</f>
        <v>Diabetes</v>
      </c>
      <c r="L11" s="27">
        <f>VLOOKUP($A11,'Hospitalisation Details'!$A$1:$N$2344,7,0)</f>
        <v>28853</v>
      </c>
      <c r="M11" s="26">
        <f>VLOOKUP($A11,'Hospitalisation Details'!$A$1:$N$2344,10,0)</f>
        <v>48885.14</v>
      </c>
      <c r="N11" s="26" t="str">
        <f>VLOOKUP($A11,'Hospitalisation Details'!$A$1:$N$2344,11,0)</f>
        <v>tier - 1</v>
      </c>
      <c r="O11" s="26" t="str">
        <f>VLOOKUP($A11,'Hospitalisation Details'!$A$1:$N$2344,12,0)</f>
        <v>tier - 2</v>
      </c>
      <c r="P11" s="26" t="str">
        <f>VLOOKUP($A11,'Hospitalisation Details'!$A$1:$N$2344,14,0)</f>
        <v>R1013</v>
      </c>
      <c r="Q11" s="26">
        <f>VLOOKUP($A11,'Hospitalisation Details'!$A$1:$N$2344,8,0)</f>
        <v>44</v>
      </c>
    </row>
    <row r="12" spans="1:17" x14ac:dyDescent="0.3">
      <c r="A12" s="25" t="s">
        <v>2361</v>
      </c>
      <c r="B12" s="26" t="str">
        <f>VLOOKUP($A12,'Customer Names'!A11:D2346,3,0)</f>
        <v xml:space="preserve">  Paola Andrea</v>
      </c>
      <c r="C12" s="26">
        <f>VLOOKUP($A12,'Medical Examinations'!$A$1:$B$2336,2,FALSE)</f>
        <v>37.700000000000003</v>
      </c>
      <c r="D12" s="26">
        <f>VLOOKUP($A12,'Medical Examinations'!A11:J2346,4,0)</f>
        <v>5.96</v>
      </c>
      <c r="E12" s="26" t="str">
        <f>VLOOKUP(A12,'Medical Examinations'!A11:J2346,6,0)</f>
        <v>Yes</v>
      </c>
      <c r="F12" s="26" t="str">
        <f>VLOOKUP($A12,'Medical Examinations'!$A$1:$J$2336,7,0)</f>
        <v>No</v>
      </c>
      <c r="G12" s="26" t="str">
        <f>VLOOKUP(A12,'Medical Examinations'!A11:J2346,8,0)</f>
        <v>No</v>
      </c>
      <c r="H12" s="26">
        <f>VLOOKUP(A12,'Medical Examinations'!A11:J2346,9,0)</f>
        <v>2</v>
      </c>
      <c r="I12" s="26" t="str">
        <f>VLOOKUP(A12,'Medical Examinations'!A11:J2346,10,0)</f>
        <v>Yes</v>
      </c>
      <c r="J12" s="26" t="str">
        <f>VLOOKUP($A12,'Medical Examinations'!A11:$J$2336,3,0)</f>
        <v>Obesity</v>
      </c>
      <c r="K12" s="26" t="str">
        <f>VLOOKUP(A12,'Medical Examinations'!A11:J2346,5,0)</f>
        <v>Prediabetes</v>
      </c>
      <c r="L12" s="27">
        <f>VLOOKUP($A12,'Hospitalisation Details'!$A$1:$N$2344,7,0)</f>
        <v>21753</v>
      </c>
      <c r="M12" s="26">
        <f>VLOOKUP($A12,'Hospitalisation Details'!$A$1:$N$2344,10,0)</f>
        <v>48824.45</v>
      </c>
      <c r="N12" s="26" t="str">
        <f>VLOOKUP($A12,'Hospitalisation Details'!$A$1:$N$2344,11,0)</f>
        <v>tier - 2</v>
      </c>
      <c r="O12" s="26" t="str">
        <f>VLOOKUP($A12,'Hospitalisation Details'!$A$1:$N$2344,12,0)</f>
        <v>tier - 1</v>
      </c>
      <c r="P12" s="26" t="str">
        <f>VLOOKUP($A12,'Hospitalisation Details'!$A$1:$N$2344,14,0)</f>
        <v>R1011</v>
      </c>
      <c r="Q12" s="26">
        <f>VLOOKUP($A12,'Hospitalisation Details'!$A$1:$N$2344,8,0)</f>
        <v>63</v>
      </c>
    </row>
    <row r="13" spans="1:17" x14ac:dyDescent="0.3">
      <c r="A13" s="25" t="s">
        <v>2360</v>
      </c>
      <c r="B13" s="26" t="str">
        <f>VLOOKUP($A13,'Customer Names'!A12:D2347,3,0)</f>
        <v xml:space="preserve">  David</v>
      </c>
      <c r="C13" s="26">
        <f>VLOOKUP($A13,'Medical Examinations'!$A$1:$B$2336,2,FALSE)</f>
        <v>42.13</v>
      </c>
      <c r="D13" s="26">
        <f>VLOOKUP($A13,'Medical Examinations'!A12:J2347,4,0)</f>
        <v>11.9</v>
      </c>
      <c r="E13" s="26" t="str">
        <f>VLOOKUP(A13,'Medical Examinations'!A12:J2347,6,0)</f>
        <v>No</v>
      </c>
      <c r="F13" s="26" t="str">
        <f>VLOOKUP($A13,'Medical Examinations'!$A$1:$J$2336,7,0)</f>
        <v>No</v>
      </c>
      <c r="G13" s="26" t="str">
        <f>VLOOKUP(A13,'Medical Examinations'!A12:J2347,8,0)</f>
        <v>No</v>
      </c>
      <c r="H13" s="26">
        <f>VLOOKUP(A13,'Medical Examinations'!A12:J2347,9,0)</f>
        <v>0</v>
      </c>
      <c r="I13" s="26" t="str">
        <f>VLOOKUP(A13,'Medical Examinations'!A12:J2347,10,0)</f>
        <v>Yes</v>
      </c>
      <c r="J13" s="26" t="str">
        <f>VLOOKUP($A13,'Medical Examinations'!A12:$J$2336,3,0)</f>
        <v>Obesity</v>
      </c>
      <c r="K13" s="26" t="str">
        <f>VLOOKUP(A13,'Medical Examinations'!A12:J2347,5,0)</f>
        <v>Diabetes</v>
      </c>
      <c r="L13" s="27">
        <f>VLOOKUP($A13,'Hospitalisation Details'!$A$1:$N$2344,7,0)</f>
        <v>24042</v>
      </c>
      <c r="M13" s="26">
        <f>VLOOKUP($A13,'Hospitalisation Details'!$A$1:$N$2344,10,0)</f>
        <v>48675.519999999997</v>
      </c>
      <c r="N13" s="26" t="str">
        <f>VLOOKUP($A13,'Hospitalisation Details'!$A$1:$N$2344,11,0)</f>
        <v>tier - 1</v>
      </c>
      <c r="O13" s="26" t="str">
        <f>VLOOKUP($A13,'Hospitalisation Details'!$A$1:$N$2344,12,0)</f>
        <v>tier - 2</v>
      </c>
      <c r="P13" s="26" t="str">
        <f>VLOOKUP($A13,'Hospitalisation Details'!$A$1:$N$2344,14,0)</f>
        <v>R1013</v>
      </c>
      <c r="Q13" s="26">
        <f>VLOOKUP($A13,'Hospitalisation Details'!$A$1:$N$2344,8,0)</f>
        <v>57</v>
      </c>
    </row>
    <row r="14" spans="1:17" x14ac:dyDescent="0.3">
      <c r="A14" s="25" t="s">
        <v>2359</v>
      </c>
      <c r="B14" s="26" t="str">
        <f>VLOOKUP($A14,'Customer Names'!A13:D2348,3,0)</f>
        <v xml:space="preserve">  Wade</v>
      </c>
      <c r="C14" s="26">
        <f>VLOOKUP($A14,'Medical Examinations'!$A$1:$B$2336,2,FALSE)</f>
        <v>40.92</v>
      </c>
      <c r="D14" s="26">
        <f>VLOOKUP($A14,'Medical Examinations'!A13:J2348,4,0)</f>
        <v>8.41</v>
      </c>
      <c r="E14" s="26" t="str">
        <f>VLOOKUP(A14,'Medical Examinations'!A13:J2348,6,0)</f>
        <v>No</v>
      </c>
      <c r="F14" s="26" t="str">
        <f>VLOOKUP($A14,'Medical Examinations'!$A$1:$J$2336,7,0)</f>
        <v>No</v>
      </c>
      <c r="G14" s="26" t="str">
        <f>VLOOKUP(A14,'Medical Examinations'!A13:J2348,8,0)</f>
        <v>No</v>
      </c>
      <c r="H14" s="26">
        <f>VLOOKUP(A14,'Medical Examinations'!A13:J2348,9,0)</f>
        <v>0</v>
      </c>
      <c r="I14" s="26" t="str">
        <f>VLOOKUP(A14,'Medical Examinations'!A13:J2348,10,0)</f>
        <v>Yes</v>
      </c>
      <c r="J14" s="26" t="str">
        <f>VLOOKUP($A14,'Medical Examinations'!A13:$J$2336,3,0)</f>
        <v>Obesity</v>
      </c>
      <c r="K14" s="26" t="str">
        <f>VLOOKUP(A14,'Medical Examinations'!A13:J2348,5,0)</f>
        <v>Diabetes</v>
      </c>
      <c r="L14" s="27">
        <f>VLOOKUP($A14,'Hospitalisation Details'!$A$1:$N$2344,7,0)</f>
        <v>22930</v>
      </c>
      <c r="M14" s="26">
        <f>VLOOKUP($A14,'Hospitalisation Details'!$A$1:$N$2344,10,0)</f>
        <v>48673.56</v>
      </c>
      <c r="N14" s="26" t="str">
        <f>VLOOKUP($A14,'Hospitalisation Details'!$A$1:$N$2344,11,0)</f>
        <v>tier - 1</v>
      </c>
      <c r="O14" s="26" t="str">
        <f>VLOOKUP($A14,'Hospitalisation Details'!$A$1:$N$2344,12,0)</f>
        <v>tier - 2</v>
      </c>
      <c r="P14" s="26" t="str">
        <f>VLOOKUP($A14,'Hospitalisation Details'!$A$1:$N$2344,14,0)</f>
        <v>R1013</v>
      </c>
      <c r="Q14" s="26">
        <f>VLOOKUP($A14,'Hospitalisation Details'!$A$1:$N$2344,8,0)</f>
        <v>60</v>
      </c>
    </row>
    <row r="15" spans="1:17" x14ac:dyDescent="0.3">
      <c r="A15" s="25" t="s">
        <v>2358</v>
      </c>
      <c r="B15" s="26" t="str">
        <f>VLOOKUP($A15,'Customer Names'!A14:D2349,3,0)</f>
        <v xml:space="preserve">  Franklin</v>
      </c>
      <c r="C15" s="26">
        <f>VLOOKUP($A15,'Medical Examinations'!$A$1:$B$2336,2,FALSE)</f>
        <v>40.564999999999998</v>
      </c>
      <c r="D15" s="26">
        <f>VLOOKUP($A15,'Medical Examinations'!A14:J2349,4,0)</f>
        <v>7.02</v>
      </c>
      <c r="E15" s="26" t="str">
        <f>VLOOKUP(A15,'Medical Examinations'!A14:J2349,6,0)</f>
        <v>No</v>
      </c>
      <c r="F15" s="26" t="str">
        <f>VLOOKUP($A15,'Medical Examinations'!$A$1:$J$2336,7,0)</f>
        <v>No</v>
      </c>
      <c r="G15" s="26" t="str">
        <f>VLOOKUP(A15,'Medical Examinations'!A14:J2349,8,0)</f>
        <v>No</v>
      </c>
      <c r="H15" s="26">
        <f>VLOOKUP(A15,'Medical Examinations'!A14:J2349,9,0)</f>
        <v>0</v>
      </c>
      <c r="I15" s="26" t="str">
        <f>VLOOKUP(A15,'Medical Examinations'!A14:J2349,10,0)</f>
        <v>Yes</v>
      </c>
      <c r="J15" s="26" t="str">
        <f>VLOOKUP($A15,'Medical Examinations'!A14:$J$2336,3,0)</f>
        <v>Obesity</v>
      </c>
      <c r="K15" s="26" t="str">
        <f>VLOOKUP(A15,'Medical Examinations'!A14:J2349,5,0)</f>
        <v>Diabetes</v>
      </c>
      <c r="L15" s="27">
        <f>VLOOKUP($A15,'Hospitalisation Details'!$A$1:$N$2344,7,0)</f>
        <v>25173</v>
      </c>
      <c r="M15" s="26">
        <f>VLOOKUP($A15,'Hospitalisation Details'!$A$1:$N$2344,10,0)</f>
        <v>48549.18</v>
      </c>
      <c r="N15" s="26" t="str">
        <f>VLOOKUP($A15,'Hospitalisation Details'!$A$1:$N$2344,11,0)</f>
        <v>tier - 1</v>
      </c>
      <c r="O15" s="26" t="str">
        <f>VLOOKUP($A15,'Hospitalisation Details'!$A$1:$N$2344,12,0)</f>
        <v>tier - 3</v>
      </c>
      <c r="P15" s="26" t="str">
        <f>VLOOKUP($A15,'Hospitalisation Details'!$A$1:$N$2344,14,0)</f>
        <v>R1016</v>
      </c>
      <c r="Q15" s="26">
        <f>VLOOKUP($A15,'Hospitalisation Details'!$A$1:$N$2344,8,0)</f>
        <v>54</v>
      </c>
    </row>
    <row r="16" spans="1:17" x14ac:dyDescent="0.3">
      <c r="A16" s="25" t="s">
        <v>2357</v>
      </c>
      <c r="B16" s="26" t="str">
        <f>VLOOKUP($A16,'Customer Names'!A15:D2350,3,0)</f>
        <v xml:space="preserve">  Leilani M</v>
      </c>
      <c r="C16" s="26">
        <f>VLOOKUP($A16,'Medical Examinations'!$A$1:$B$2336,2,FALSE)</f>
        <v>36.384999999999998</v>
      </c>
      <c r="D16" s="26">
        <f>VLOOKUP($A16,'Medical Examinations'!A15:J2350,4,0)</f>
        <v>7.59</v>
      </c>
      <c r="E16" s="26" t="str">
        <f>VLOOKUP(A16,'Medical Examinations'!A15:J2350,6,0)</f>
        <v>Yes</v>
      </c>
      <c r="F16" s="26" t="str">
        <f>VLOOKUP($A16,'Medical Examinations'!$A$1:$J$2336,7,0)</f>
        <v>No</v>
      </c>
      <c r="G16" s="26" t="str">
        <f>VLOOKUP(A16,'Medical Examinations'!A15:J2350,8,0)</f>
        <v>No</v>
      </c>
      <c r="H16" s="26">
        <f>VLOOKUP(A16,'Medical Examinations'!A15:J2350,9,0)</f>
        <v>2</v>
      </c>
      <c r="I16" s="26" t="str">
        <f>VLOOKUP(A16,'Medical Examinations'!A15:J2350,10,0)</f>
        <v>Yes</v>
      </c>
      <c r="J16" s="26" t="str">
        <f>VLOOKUP($A16,'Medical Examinations'!A15:$J$2336,3,0)</f>
        <v>Obesity</v>
      </c>
      <c r="K16" s="26" t="str">
        <f>VLOOKUP(A16,'Medical Examinations'!A15:J2350,5,0)</f>
        <v>Diabetes</v>
      </c>
      <c r="L16" s="27">
        <f>VLOOKUP($A16,'Hospitalisation Details'!$A$1:$N$2344,7,0)</f>
        <v>22636</v>
      </c>
      <c r="M16" s="26">
        <f>VLOOKUP($A16,'Hospitalisation Details'!$A$1:$N$2344,10,0)</f>
        <v>48517.56</v>
      </c>
      <c r="N16" s="26" t="str">
        <f>VLOOKUP($A16,'Hospitalisation Details'!$A$1:$N$2344,11,0)</f>
        <v>tier - 1</v>
      </c>
      <c r="O16" s="26" t="str">
        <f>VLOOKUP($A16,'Hospitalisation Details'!$A$1:$N$2344,12,0)</f>
        <v>tier - 3</v>
      </c>
      <c r="P16" s="26" t="str">
        <f>VLOOKUP($A16,'Hospitalisation Details'!$A$1:$N$2344,14,0)</f>
        <v>R1024</v>
      </c>
      <c r="Q16" s="26">
        <f>VLOOKUP($A16,'Hospitalisation Details'!$A$1:$N$2344,8,0)</f>
        <v>61</v>
      </c>
    </row>
    <row r="17" spans="1:17" x14ac:dyDescent="0.3">
      <c r="A17" s="25" t="s">
        <v>2356</v>
      </c>
      <c r="B17" s="26" t="str">
        <f>VLOOKUP($A17,'Customer Names'!A16:D2351,3,0)</f>
        <v xml:space="preserve">  Philippe</v>
      </c>
      <c r="C17" s="26">
        <f>VLOOKUP($A17,'Medical Examinations'!$A$1:$B$2336,2,FALSE)</f>
        <v>39.9</v>
      </c>
      <c r="D17" s="26">
        <f>VLOOKUP($A17,'Medical Examinations'!A16:J2351,4,0)</f>
        <v>11.32</v>
      </c>
      <c r="E17" s="26" t="str">
        <f>VLOOKUP(A17,'Medical Examinations'!A16:J2351,6,0)</f>
        <v>No</v>
      </c>
      <c r="F17" s="26" t="str">
        <f>VLOOKUP($A17,'Medical Examinations'!$A$1:$J$2336,7,0)</f>
        <v>No</v>
      </c>
      <c r="G17" s="26" t="str">
        <f>VLOOKUP(A17,'Medical Examinations'!A16:J2351,8,0)</f>
        <v>No</v>
      </c>
      <c r="H17" s="26">
        <f>VLOOKUP(A17,'Medical Examinations'!A16:J2351,9,0)</f>
        <v>0</v>
      </c>
      <c r="I17" s="26" t="str">
        <f>VLOOKUP(A17,'Medical Examinations'!A16:J2351,10,0)</f>
        <v>Yes</v>
      </c>
      <c r="J17" s="26" t="str">
        <f>VLOOKUP($A17,'Medical Examinations'!A16:$J$2336,3,0)</f>
        <v>Obesity</v>
      </c>
      <c r="K17" s="26" t="str">
        <f>VLOOKUP(A17,'Medical Examinations'!A16:J2351,5,0)</f>
        <v>Diabetes</v>
      </c>
      <c r="L17" s="27">
        <f>VLOOKUP($A17,'Hospitalisation Details'!$A$1:$N$2344,7,0)</f>
        <v>22885</v>
      </c>
      <c r="M17" s="26">
        <f>VLOOKUP($A17,'Hospitalisation Details'!$A$1:$N$2344,10,0)</f>
        <v>48173.36</v>
      </c>
      <c r="N17" s="26" t="str">
        <f>VLOOKUP($A17,'Hospitalisation Details'!$A$1:$N$2344,11,0)</f>
        <v>tier - 1</v>
      </c>
      <c r="O17" s="26" t="str">
        <f>VLOOKUP($A17,'Hospitalisation Details'!$A$1:$N$2344,12,0)</f>
        <v>tier - 3</v>
      </c>
      <c r="P17" s="26" t="str">
        <f>VLOOKUP($A17,'Hospitalisation Details'!$A$1:$N$2344,14,0)</f>
        <v>R1011</v>
      </c>
      <c r="Q17" s="26">
        <f>VLOOKUP($A17,'Hospitalisation Details'!$A$1:$N$2344,8,0)</f>
        <v>60</v>
      </c>
    </row>
    <row r="18" spans="1:17" x14ac:dyDescent="0.3">
      <c r="A18" s="25" t="s">
        <v>2355</v>
      </c>
      <c r="B18" s="26" t="str">
        <f>VLOOKUP($A18,'Customer Names'!A17:D2352,3,0)</f>
        <v xml:space="preserve">  Jennifer A</v>
      </c>
      <c r="C18" s="26">
        <f>VLOOKUP($A18,'Medical Examinations'!$A$1:$B$2336,2,FALSE)</f>
        <v>33.799999999999997</v>
      </c>
      <c r="D18" s="26">
        <f>VLOOKUP($A18,'Medical Examinations'!A17:J2352,4,0)</f>
        <v>7.67</v>
      </c>
      <c r="E18" s="26" t="str">
        <f>VLOOKUP(A18,'Medical Examinations'!A17:J2352,6,0)</f>
        <v>No</v>
      </c>
      <c r="F18" s="26" t="str">
        <f>VLOOKUP($A18,'Medical Examinations'!$A$1:$J$2336,7,0)</f>
        <v>No</v>
      </c>
      <c r="G18" s="26" t="str">
        <f>VLOOKUP(A18,'Medical Examinations'!A17:J2352,8,0)</f>
        <v>No</v>
      </c>
      <c r="H18" s="26">
        <f>VLOOKUP(A18,'Medical Examinations'!A17:J2352,9,0)</f>
        <v>3</v>
      </c>
      <c r="I18" s="26" t="str">
        <f>VLOOKUP(A18,'Medical Examinations'!A17:J2352,10,0)</f>
        <v>Yes</v>
      </c>
      <c r="J18" s="26" t="str">
        <f>VLOOKUP($A18,'Medical Examinations'!A17:$J$2336,3,0)</f>
        <v>Obesity</v>
      </c>
      <c r="K18" s="26" t="str">
        <f>VLOOKUP(A18,'Medical Examinations'!A17:J2352,5,0)</f>
        <v>Diabetes</v>
      </c>
      <c r="L18" s="27">
        <f>VLOOKUP($A18,'Hospitalisation Details'!$A$1:$N$2344,7,0)</f>
        <v>21505</v>
      </c>
      <c r="M18" s="26">
        <f>VLOOKUP($A18,'Hospitalisation Details'!$A$1:$N$2344,10,0)</f>
        <v>47928.03</v>
      </c>
      <c r="N18" s="26" t="str">
        <f>VLOOKUP($A18,'Hospitalisation Details'!$A$1:$N$2344,11,0)</f>
        <v>tier - 2</v>
      </c>
      <c r="O18" s="26" t="str">
        <f>VLOOKUP($A18,'Hospitalisation Details'!$A$1:$N$2344,12,0)</f>
        <v>tier - 3</v>
      </c>
      <c r="P18" s="26" t="str">
        <f>VLOOKUP($A18,'Hospitalisation Details'!$A$1:$N$2344,14,0)</f>
        <v>R1011</v>
      </c>
      <c r="Q18" s="26">
        <f>VLOOKUP($A18,'Hospitalisation Details'!$A$1:$N$2344,8,0)</f>
        <v>64</v>
      </c>
    </row>
    <row r="19" spans="1:17" x14ac:dyDescent="0.3">
      <c r="A19" s="25" t="s">
        <v>2354</v>
      </c>
      <c r="B19" s="26" t="str">
        <f>VLOOKUP($A19,'Customer Names'!A18:D2353,3,0)</f>
        <v xml:space="preserve">  Christina M</v>
      </c>
      <c r="C19" s="26">
        <f>VLOOKUP($A19,'Medical Examinations'!$A$1:$B$2336,2,FALSE)</f>
        <v>36.765000000000001</v>
      </c>
      <c r="D19" s="26">
        <f>VLOOKUP($A19,'Medical Examinations'!A18:J2353,4,0)</f>
        <v>7.29</v>
      </c>
      <c r="E19" s="26" t="str">
        <f>VLOOKUP(A19,'Medical Examinations'!A18:J2353,6,0)</f>
        <v>Yes</v>
      </c>
      <c r="F19" s="26" t="str">
        <f>VLOOKUP($A19,'Medical Examinations'!$A$1:$J$2336,7,0)</f>
        <v>No</v>
      </c>
      <c r="G19" s="26" t="str">
        <f>VLOOKUP(A19,'Medical Examinations'!A18:J2353,8,0)</f>
        <v>Yes</v>
      </c>
      <c r="H19" s="26">
        <f>VLOOKUP(A19,'Medical Examinations'!A18:J2353,9,0)</f>
        <v>1</v>
      </c>
      <c r="I19" s="26" t="str">
        <f>VLOOKUP(A19,'Medical Examinations'!A18:J2353,10,0)</f>
        <v>Yes</v>
      </c>
      <c r="J19" s="26" t="str">
        <f>VLOOKUP($A19,'Medical Examinations'!A18:$J$2336,3,0)</f>
        <v>Obesity</v>
      </c>
      <c r="K19" s="26" t="str">
        <f>VLOOKUP(A19,'Medical Examinations'!A18:J2353,5,0)</f>
        <v>Diabetes</v>
      </c>
      <c r="L19" s="27">
        <f>VLOOKUP($A19,'Hospitalisation Details'!$A$1:$N$2344,7,0)</f>
        <v>23228</v>
      </c>
      <c r="M19" s="26">
        <f>VLOOKUP($A19,'Hospitalisation Details'!$A$1:$N$2344,10,0)</f>
        <v>47896.79</v>
      </c>
      <c r="N19" s="26" t="str">
        <f>VLOOKUP($A19,'Hospitalisation Details'!$A$1:$N$2344,11,0)</f>
        <v>tier - 1</v>
      </c>
      <c r="O19" s="26" t="str">
        <f>VLOOKUP($A19,'Hospitalisation Details'!$A$1:$N$2344,12,0)</f>
        <v>tier - 3</v>
      </c>
      <c r="P19" s="26" t="str">
        <f>VLOOKUP($A19,'Hospitalisation Details'!$A$1:$N$2344,14,0)</f>
        <v>R1024</v>
      </c>
      <c r="Q19" s="26">
        <f>VLOOKUP($A19,'Hospitalisation Details'!$A$1:$N$2344,8,0)</f>
        <v>59</v>
      </c>
    </row>
    <row r="20" spans="1:17" x14ac:dyDescent="0.3">
      <c r="A20" s="25" t="s">
        <v>2353</v>
      </c>
      <c r="B20" s="26" t="str">
        <f>VLOOKUP($A20,'Customer Names'!A19:D2354,3,0)</f>
        <v xml:space="preserve">  Said Sr</v>
      </c>
      <c r="C20" s="26">
        <f>VLOOKUP($A20,'Medical Examinations'!$A$1:$B$2336,2,FALSE)</f>
        <v>36.954999999999998</v>
      </c>
      <c r="D20" s="26">
        <f>VLOOKUP($A20,'Medical Examinations'!A19:J2354,4,0)</f>
        <v>4.72</v>
      </c>
      <c r="E20" s="26" t="str">
        <f>VLOOKUP(A20,'Medical Examinations'!A19:J2354,6,0)</f>
        <v>Yes</v>
      </c>
      <c r="F20" s="26" t="str">
        <f>VLOOKUP($A20,'Medical Examinations'!$A$1:$J$2336,7,0)</f>
        <v>No</v>
      </c>
      <c r="G20" s="26" t="str">
        <f>VLOOKUP(A20,'Medical Examinations'!A19:J2354,8,0)</f>
        <v>No</v>
      </c>
      <c r="H20" s="26">
        <f>VLOOKUP(A20,'Medical Examinations'!A19:J2354,9,0)</f>
        <v>1</v>
      </c>
      <c r="I20" s="26" t="str">
        <f>VLOOKUP(A20,'Medical Examinations'!A19:J2354,10,0)</f>
        <v>Yes</v>
      </c>
      <c r="J20" s="26" t="str">
        <f>VLOOKUP($A20,'Medical Examinations'!A19:$J$2336,3,0)</f>
        <v>Obesity</v>
      </c>
      <c r="K20" s="26" t="str">
        <f>VLOOKUP(A20,'Medical Examinations'!A19:J2354,5,0)</f>
        <v>Normal</v>
      </c>
      <c r="L20" s="27">
        <f>VLOOKUP($A20,'Hospitalisation Details'!$A$1:$N$2344,7,0)</f>
        <v>23688</v>
      </c>
      <c r="M20" s="26">
        <f>VLOOKUP($A20,'Hospitalisation Details'!$A$1:$N$2344,10,0)</f>
        <v>47496.49</v>
      </c>
      <c r="N20" s="26" t="str">
        <f>VLOOKUP($A20,'Hospitalisation Details'!$A$1:$N$2344,11,0)</f>
        <v>tier - 1</v>
      </c>
      <c r="O20" s="26" t="str">
        <f>VLOOKUP($A20,'Hospitalisation Details'!$A$1:$N$2344,12,0)</f>
        <v>tier - 3</v>
      </c>
      <c r="P20" s="26" t="str">
        <f>VLOOKUP($A20,'Hospitalisation Details'!$A$1:$N$2344,14,0)</f>
        <v>R1012</v>
      </c>
      <c r="Q20" s="26">
        <f>VLOOKUP($A20,'Hospitalisation Details'!$A$1:$N$2344,8,0)</f>
        <v>58</v>
      </c>
    </row>
    <row r="21" spans="1:17" x14ac:dyDescent="0.3">
      <c r="A21" s="25" t="s">
        <v>2352</v>
      </c>
      <c r="B21" s="26" t="str">
        <f>VLOOKUP($A21,'Customer Names'!A20:D2355,3,0)</f>
        <v xml:space="preserve">  John</v>
      </c>
      <c r="C21" s="26">
        <f>VLOOKUP($A21,'Medical Examinations'!$A$1:$B$2336,2,FALSE)</f>
        <v>42.9</v>
      </c>
      <c r="D21" s="26">
        <f>VLOOKUP($A21,'Medical Examinations'!A20:J2355,4,0)</f>
        <v>11.41</v>
      </c>
      <c r="E21" s="26" t="str">
        <f>VLOOKUP(A21,'Medical Examinations'!A20:J2355,6,0)</f>
        <v>No</v>
      </c>
      <c r="F21" s="26" t="str">
        <f>VLOOKUP($A21,'Medical Examinations'!$A$1:$J$2336,7,0)</f>
        <v>No</v>
      </c>
      <c r="G21" s="26" t="str">
        <f>VLOOKUP(A21,'Medical Examinations'!A20:J2355,8,0)</f>
        <v>No</v>
      </c>
      <c r="H21" s="26">
        <f>VLOOKUP(A21,'Medical Examinations'!A20:J2355,9,0)</f>
        <v>0</v>
      </c>
      <c r="I21" s="26" t="str">
        <f>VLOOKUP(A21,'Medical Examinations'!A20:J2355,10,0)</f>
        <v>Yes</v>
      </c>
      <c r="J21" s="26" t="str">
        <f>VLOOKUP($A21,'Medical Examinations'!A20:$J$2336,3,0)</f>
        <v>Obesity</v>
      </c>
      <c r="K21" s="26" t="str">
        <f>VLOOKUP(A21,'Medical Examinations'!A20:J2355,5,0)</f>
        <v>Diabetes</v>
      </c>
      <c r="L21" s="27">
        <f>VLOOKUP($A21,'Hospitalisation Details'!$A$1:$N$2344,7,0)</f>
        <v>26203</v>
      </c>
      <c r="M21" s="26">
        <f>VLOOKUP($A21,'Hospitalisation Details'!$A$1:$N$2344,10,0)</f>
        <v>47462.89</v>
      </c>
      <c r="N21" s="26" t="str">
        <f>VLOOKUP($A21,'Hospitalisation Details'!$A$1:$N$2344,11,0)</f>
        <v>tier - 1</v>
      </c>
      <c r="O21" s="26" t="str">
        <f>VLOOKUP($A21,'Hospitalisation Details'!$A$1:$N$2344,12,0)</f>
        <v>tier - 2</v>
      </c>
      <c r="P21" s="26" t="str">
        <f>VLOOKUP($A21,'Hospitalisation Details'!$A$1:$N$2344,14,0)</f>
        <v>R1013</v>
      </c>
      <c r="Q21" s="26">
        <f>VLOOKUP($A21,'Hospitalisation Details'!$A$1:$N$2344,8,0)</f>
        <v>51</v>
      </c>
    </row>
    <row r="22" spans="1:17" x14ac:dyDescent="0.3">
      <c r="A22" s="25" t="s">
        <v>2351</v>
      </c>
      <c r="B22" s="26" t="str">
        <f>VLOOKUP($A22,'Customer Names'!A21:D2356,3,0)</f>
        <v xml:space="preserve">  Myles</v>
      </c>
      <c r="C22" s="26">
        <f>VLOOKUP($A22,'Medical Examinations'!$A$1:$B$2336,2,FALSE)</f>
        <v>36.299999999999997</v>
      </c>
      <c r="D22" s="26">
        <f>VLOOKUP($A22,'Medical Examinations'!A21:J2356,4,0)</f>
        <v>11.5</v>
      </c>
      <c r="E22" s="26" t="str">
        <f>VLOOKUP(A22,'Medical Examinations'!A21:J2356,6,0)</f>
        <v>Yes</v>
      </c>
      <c r="F22" s="26" t="str">
        <f>VLOOKUP($A22,'Medical Examinations'!$A$1:$J$2336,7,0)</f>
        <v>No</v>
      </c>
      <c r="G22" s="26" t="str">
        <f>VLOOKUP(A22,'Medical Examinations'!A21:J2356,8,0)</f>
        <v>No</v>
      </c>
      <c r="H22" s="26">
        <f>VLOOKUP(A22,'Medical Examinations'!A21:J2356,9,0)</f>
        <v>2</v>
      </c>
      <c r="I22" s="26" t="str">
        <f>VLOOKUP(A22,'Medical Examinations'!A21:J2356,10,0)</f>
        <v>Yes</v>
      </c>
      <c r="J22" s="26" t="str">
        <f>VLOOKUP($A22,'Medical Examinations'!A21:$J$2336,3,0)</f>
        <v>Obesity</v>
      </c>
      <c r="K22" s="26" t="str">
        <f>VLOOKUP(A22,'Medical Examinations'!A21:J2356,5,0)</f>
        <v>Diabetes</v>
      </c>
      <c r="L22" s="27">
        <f>VLOOKUP($A22,'Hospitalisation Details'!$A$1:$N$2344,7,0)</f>
        <v>22445</v>
      </c>
      <c r="M22" s="26">
        <f>VLOOKUP($A22,'Hospitalisation Details'!$A$1:$N$2344,10,0)</f>
        <v>47403.88</v>
      </c>
      <c r="N22" s="26" t="str">
        <f>VLOOKUP($A22,'Hospitalisation Details'!$A$1:$N$2344,11,0)</f>
        <v>tier - 1</v>
      </c>
      <c r="O22" s="26" t="str">
        <f>VLOOKUP($A22,'Hospitalisation Details'!$A$1:$N$2344,12,0)</f>
        <v>tier - 3</v>
      </c>
      <c r="P22" s="26" t="str">
        <f>VLOOKUP($A22,'Hospitalisation Details'!$A$1:$N$2344,14,0)</f>
        <v>R1011</v>
      </c>
      <c r="Q22" s="26">
        <f>VLOOKUP($A22,'Hospitalisation Details'!$A$1:$N$2344,8,0)</f>
        <v>61</v>
      </c>
    </row>
    <row r="23" spans="1:17" x14ac:dyDescent="0.3">
      <c r="A23" s="25" t="s">
        <v>2350</v>
      </c>
      <c r="B23" s="26" t="str">
        <f>VLOOKUP($A23,'Customer Names'!A22:D2357,3,0)</f>
        <v xml:space="preserve">  Madelyn C</v>
      </c>
      <c r="C23" s="26">
        <f>VLOOKUP($A23,'Medical Examinations'!$A$1:$B$2336,2,FALSE)</f>
        <v>32.200000000000003</v>
      </c>
      <c r="D23" s="26">
        <f>VLOOKUP($A23,'Medical Examinations'!A22:J2357,4,0)</f>
        <v>6.22</v>
      </c>
      <c r="E23" s="26" t="str">
        <f>VLOOKUP(A23,'Medical Examinations'!A22:J2357,6,0)</f>
        <v>Yes</v>
      </c>
      <c r="F23" s="26" t="str">
        <f>VLOOKUP($A23,'Medical Examinations'!$A$1:$J$2336,7,0)</f>
        <v>No</v>
      </c>
      <c r="G23" s="26" t="str">
        <f>VLOOKUP(A23,'Medical Examinations'!A22:J2357,8,0)</f>
        <v>No</v>
      </c>
      <c r="H23" s="26">
        <f>VLOOKUP(A23,'Medical Examinations'!A22:J2357,9,0)</f>
        <v>2</v>
      </c>
      <c r="I23" s="26" t="str">
        <f>VLOOKUP(A23,'Medical Examinations'!A22:J2357,10,0)</f>
        <v>Yes</v>
      </c>
      <c r="J23" s="26" t="str">
        <f>VLOOKUP($A23,'Medical Examinations'!A22:$J$2336,3,0)</f>
        <v>Obesity</v>
      </c>
      <c r="K23" s="26" t="str">
        <f>VLOOKUP(A23,'Medical Examinations'!A22:J2357,5,0)</f>
        <v>Prediabetes</v>
      </c>
      <c r="L23" s="27">
        <f>VLOOKUP($A23,'Hospitalisation Details'!$A$1:$N$2344,7,0)</f>
        <v>21827</v>
      </c>
      <c r="M23" s="26">
        <f>VLOOKUP($A23,'Hospitalisation Details'!$A$1:$N$2344,10,0)</f>
        <v>47305.31</v>
      </c>
      <c r="N23" s="26" t="str">
        <f>VLOOKUP($A23,'Hospitalisation Details'!$A$1:$N$2344,11,0)</f>
        <v>tier - 2</v>
      </c>
      <c r="O23" s="26" t="str">
        <f>VLOOKUP($A23,'Hospitalisation Details'!$A$1:$N$2344,12,0)</f>
        <v>tier - 1</v>
      </c>
      <c r="P23" s="26" t="str">
        <f>VLOOKUP($A23,'Hospitalisation Details'!$A$1:$N$2344,14,0)</f>
        <v>R1011</v>
      </c>
      <c r="Q23" s="26">
        <f>VLOOKUP($A23,'Hospitalisation Details'!$A$1:$N$2344,8,0)</f>
        <v>63</v>
      </c>
    </row>
    <row r="24" spans="1:17" x14ac:dyDescent="0.3">
      <c r="A24" s="25" t="s">
        <v>2349</v>
      </c>
      <c r="B24" s="26" t="str">
        <f>VLOOKUP($A24,'Customer Names'!A23:D2358,3,0)</f>
        <v xml:space="preserve">  Nicole</v>
      </c>
      <c r="C24" s="26">
        <f>VLOOKUP($A24,'Medical Examinations'!$A$1:$B$2336,2,FALSE)</f>
        <v>31.3</v>
      </c>
      <c r="D24" s="26">
        <f>VLOOKUP($A24,'Medical Examinations'!A23:J2358,4,0)</f>
        <v>11.38</v>
      </c>
      <c r="E24" s="26" t="str">
        <f>VLOOKUP(A24,'Medical Examinations'!A23:J2358,6,0)</f>
        <v>No</v>
      </c>
      <c r="F24" s="26" t="str">
        <f>VLOOKUP($A24,'Medical Examinations'!$A$1:$J$2336,7,0)</f>
        <v>No</v>
      </c>
      <c r="G24" s="26" t="str">
        <f>VLOOKUP(A24,'Medical Examinations'!A23:J2358,8,0)</f>
        <v>No</v>
      </c>
      <c r="H24" s="26">
        <f>VLOOKUP(A24,'Medical Examinations'!A23:J2358,9,0)</f>
        <v>3</v>
      </c>
      <c r="I24" s="26" t="str">
        <f>VLOOKUP(A24,'Medical Examinations'!A23:J2358,10,0)</f>
        <v>Yes</v>
      </c>
      <c r="J24" s="26" t="str">
        <f>VLOOKUP($A24,'Medical Examinations'!A23:$J$2336,3,0)</f>
        <v>Obesity</v>
      </c>
      <c r="K24" s="26" t="str">
        <f>VLOOKUP(A24,'Medical Examinations'!A23:J2358,5,0)</f>
        <v>Diabetes</v>
      </c>
      <c r="L24" s="27">
        <f>VLOOKUP($A24,'Hospitalisation Details'!$A$1:$N$2344,7,0)</f>
        <v>21431</v>
      </c>
      <c r="M24" s="26">
        <f>VLOOKUP($A24,'Hospitalisation Details'!$A$1:$N$2344,10,0)</f>
        <v>47291.06</v>
      </c>
      <c r="N24" s="26" t="str">
        <f>VLOOKUP($A24,'Hospitalisation Details'!$A$1:$N$2344,11,0)</f>
        <v>tier - 2</v>
      </c>
      <c r="O24" s="26" t="str">
        <f>VLOOKUP($A24,'Hospitalisation Details'!$A$1:$N$2344,12,0)</f>
        <v>tier - 1</v>
      </c>
      <c r="P24" s="26" t="str">
        <f>VLOOKUP($A24,'Hospitalisation Details'!$A$1:$N$2344,14,0)</f>
        <v>R1011</v>
      </c>
      <c r="Q24" s="26">
        <f>VLOOKUP($A24,'Hospitalisation Details'!$A$1:$N$2344,8,0)</f>
        <v>64</v>
      </c>
    </row>
    <row r="25" spans="1:17" x14ac:dyDescent="0.3">
      <c r="A25" s="25" t="s">
        <v>2348</v>
      </c>
      <c r="B25" s="26" t="str">
        <f>VLOOKUP($A25,'Customer Names'!A24:D2359,3,0)</f>
        <v xml:space="preserve">  Eric A</v>
      </c>
      <c r="C25" s="26">
        <f>VLOOKUP($A25,'Medical Examinations'!$A$1:$B$2336,2,FALSE)</f>
        <v>41.8</v>
      </c>
      <c r="D25" s="26">
        <f>VLOOKUP($A25,'Medical Examinations'!A24:J2359,4,0)</f>
        <v>7.89</v>
      </c>
      <c r="E25" s="26" t="str">
        <f>VLOOKUP(A25,'Medical Examinations'!A24:J2359,6,0)</f>
        <v>Yes</v>
      </c>
      <c r="F25" s="26" t="str">
        <f>VLOOKUP($A25,'Medical Examinations'!$A$1:$J$2336,7,0)</f>
        <v>No</v>
      </c>
      <c r="G25" s="26" t="str">
        <f>VLOOKUP(A25,'Medical Examinations'!A24:J2359,8,0)</f>
        <v>No</v>
      </c>
      <c r="H25" s="26">
        <f>VLOOKUP(A25,'Medical Examinations'!A24:J2359,9,0)</f>
        <v>2</v>
      </c>
      <c r="I25" s="26" t="str">
        <f>VLOOKUP(A25,'Medical Examinations'!A24:J2359,10,0)</f>
        <v>Yes</v>
      </c>
      <c r="J25" s="26" t="str">
        <f>VLOOKUP($A25,'Medical Examinations'!A24:$J$2336,3,0)</f>
        <v>Obesity</v>
      </c>
      <c r="K25" s="26" t="str">
        <f>VLOOKUP(A25,'Medical Examinations'!A24:J2359,5,0)</f>
        <v>Diabetes</v>
      </c>
      <c r="L25" s="27">
        <f>VLOOKUP($A25,'Hospitalisation Details'!$A$1:$N$2344,7,0)</f>
        <v>25930</v>
      </c>
      <c r="M25" s="26">
        <f>VLOOKUP($A25,'Hospitalisation Details'!$A$1:$N$2344,10,0)</f>
        <v>47269.85</v>
      </c>
      <c r="N25" s="26" t="str">
        <f>VLOOKUP($A25,'Hospitalisation Details'!$A$1:$N$2344,11,0)</f>
        <v>tier - 1</v>
      </c>
      <c r="O25" s="26" t="str">
        <f>VLOOKUP($A25,'Hospitalisation Details'!$A$1:$N$2344,12,0)</f>
        <v>tier - 2</v>
      </c>
      <c r="P25" s="26" t="str">
        <f>VLOOKUP($A25,'Hospitalisation Details'!$A$1:$N$2344,14,0)</f>
        <v>R1013</v>
      </c>
      <c r="Q25" s="26">
        <f>VLOOKUP($A25,'Hospitalisation Details'!$A$1:$N$2344,8,0)</f>
        <v>52</v>
      </c>
    </row>
    <row r="26" spans="1:17" x14ac:dyDescent="0.3">
      <c r="A26" s="25" t="s">
        <v>2347</v>
      </c>
      <c r="B26" s="26" t="str">
        <f>VLOOKUP($A26,'Customer Names'!A25:D2360,3,0)</f>
        <v xml:space="preserve">  Emiliano I</v>
      </c>
      <c r="C26" s="26">
        <f>VLOOKUP($A26,'Medical Examinations'!$A$1:$B$2336,2,FALSE)</f>
        <v>35.090000000000003</v>
      </c>
      <c r="D26" s="26">
        <f>VLOOKUP($A26,'Medical Examinations'!A25:J2360,4,0)</f>
        <v>4.38</v>
      </c>
      <c r="E26" s="26" t="str">
        <f>VLOOKUP(A26,'Medical Examinations'!A25:J2360,6,0)</f>
        <v>Yes</v>
      </c>
      <c r="F26" s="26" t="str">
        <f>VLOOKUP($A26,'Medical Examinations'!$A$1:$J$2336,7,0)</f>
        <v>No</v>
      </c>
      <c r="G26" s="26" t="str">
        <f>VLOOKUP(A26,'Medical Examinations'!A25:J2360,8,0)</f>
        <v>No</v>
      </c>
      <c r="H26" s="26">
        <f>VLOOKUP(A26,'Medical Examinations'!A25:J2360,9,0)</f>
        <v>2</v>
      </c>
      <c r="I26" s="26" t="str">
        <f>VLOOKUP(A26,'Medical Examinations'!A25:J2360,10,0)</f>
        <v>Yes</v>
      </c>
      <c r="J26" s="26" t="str">
        <f>VLOOKUP($A26,'Medical Examinations'!A25:$J$2336,3,0)</f>
        <v>Obesity</v>
      </c>
      <c r="K26" s="26" t="str">
        <f>VLOOKUP(A26,'Medical Examinations'!A25:J2360,5,0)</f>
        <v>Normal</v>
      </c>
      <c r="L26" s="27">
        <f>VLOOKUP($A26,'Hospitalisation Details'!$A$1:$N$2344,7,0)</f>
        <v>21745</v>
      </c>
      <c r="M26" s="26">
        <f>VLOOKUP($A26,'Hospitalisation Details'!$A$1:$N$2344,10,0)</f>
        <v>47055.53</v>
      </c>
      <c r="N26" s="26" t="str">
        <f>VLOOKUP($A26,'Hospitalisation Details'!$A$1:$N$2344,11,0)</f>
        <v>tier - 2</v>
      </c>
      <c r="O26" s="26" t="str">
        <f>VLOOKUP($A26,'Hospitalisation Details'!$A$1:$N$2344,12,0)</f>
        <v>tier - 1</v>
      </c>
      <c r="P26" s="26" t="str">
        <f>VLOOKUP($A26,'Hospitalisation Details'!$A$1:$N$2344,14,0)</f>
        <v>R1013</v>
      </c>
      <c r="Q26" s="26">
        <f>VLOOKUP($A26,'Hospitalisation Details'!$A$1:$N$2344,8,0)</f>
        <v>63</v>
      </c>
    </row>
    <row r="27" spans="1:17" x14ac:dyDescent="0.3">
      <c r="A27" s="25" t="s">
        <v>2346</v>
      </c>
      <c r="B27" s="26" t="str">
        <f>VLOOKUP($A27,'Customer Names'!A26:D2361,3,0)</f>
        <v xml:space="preserve">  Adam</v>
      </c>
      <c r="C27" s="26">
        <f>VLOOKUP($A27,'Medical Examinations'!$A$1:$B$2336,2,FALSE)</f>
        <v>33.880000000000003</v>
      </c>
      <c r="D27" s="26">
        <f>VLOOKUP($A27,'Medical Examinations'!A26:J2361,4,0)</f>
        <v>7.01</v>
      </c>
      <c r="E27" s="26" t="str">
        <f>VLOOKUP(A27,'Medical Examinations'!A26:J2361,6,0)</f>
        <v>No</v>
      </c>
      <c r="F27" s="26" t="str">
        <f>VLOOKUP($A27,'Medical Examinations'!$A$1:$J$2336,7,0)</f>
        <v>No</v>
      </c>
      <c r="G27" s="26" t="str">
        <f>VLOOKUP(A27,'Medical Examinations'!A26:J2361,8,0)</f>
        <v>No</v>
      </c>
      <c r="H27" s="26">
        <f>VLOOKUP(A27,'Medical Examinations'!A26:J2361,9,0)</f>
        <v>3</v>
      </c>
      <c r="I27" s="26" t="str">
        <f>VLOOKUP(A27,'Medical Examinations'!A26:J2361,10,0)</f>
        <v>Yes</v>
      </c>
      <c r="J27" s="26" t="str">
        <f>VLOOKUP($A27,'Medical Examinations'!A26:$J$2336,3,0)</f>
        <v>Obesity</v>
      </c>
      <c r="K27" s="26" t="str">
        <f>VLOOKUP(A27,'Medical Examinations'!A26:J2361,5,0)</f>
        <v>Diabetes</v>
      </c>
      <c r="L27" s="27">
        <f>VLOOKUP($A27,'Hospitalisation Details'!$A$1:$N$2344,7,0)</f>
        <v>21443</v>
      </c>
      <c r="M27" s="26">
        <f>VLOOKUP($A27,'Hospitalisation Details'!$A$1:$N$2344,10,0)</f>
        <v>46889.26</v>
      </c>
      <c r="N27" s="26" t="str">
        <f>VLOOKUP($A27,'Hospitalisation Details'!$A$1:$N$2344,11,0)</f>
        <v>tier - 2</v>
      </c>
      <c r="O27" s="26" t="str">
        <f>VLOOKUP($A27,'Hospitalisation Details'!$A$1:$N$2344,12,0)</f>
        <v>tier - 3</v>
      </c>
      <c r="P27" s="26" t="str">
        <f>VLOOKUP($A27,'Hospitalisation Details'!$A$1:$N$2344,14,0)</f>
        <v>R1013</v>
      </c>
      <c r="Q27" s="26">
        <f>VLOOKUP($A27,'Hospitalisation Details'!$A$1:$N$2344,8,0)</f>
        <v>64</v>
      </c>
    </row>
    <row r="28" spans="1:17" x14ac:dyDescent="0.3">
      <c r="A28" s="25" t="s">
        <v>2345</v>
      </c>
      <c r="B28" s="26" t="str">
        <f>VLOOKUP($A28,'Customer Names'!A27:D2362,3,0)</f>
        <v xml:space="preserve">  Zach</v>
      </c>
      <c r="C28" s="26">
        <f>VLOOKUP($A28,'Medical Examinations'!$A$1:$B$2336,2,FALSE)</f>
        <v>30.875</v>
      </c>
      <c r="D28" s="26">
        <f>VLOOKUP($A28,'Medical Examinations'!A27:J2362,4,0)</f>
        <v>11.88</v>
      </c>
      <c r="E28" s="26" t="str">
        <f>VLOOKUP(A28,'Medical Examinations'!A27:J2362,6,0)</f>
        <v>No</v>
      </c>
      <c r="F28" s="26" t="str">
        <f>VLOOKUP($A28,'Medical Examinations'!$A$1:$J$2336,7,0)</f>
        <v>No</v>
      </c>
      <c r="G28" s="26" t="str">
        <f>VLOOKUP(A28,'Medical Examinations'!A27:J2362,8,0)</f>
        <v>No</v>
      </c>
      <c r="H28" s="26">
        <f>VLOOKUP(A28,'Medical Examinations'!A27:J2362,9,0)</f>
        <v>0</v>
      </c>
      <c r="I28" s="26" t="str">
        <f>VLOOKUP(A28,'Medical Examinations'!A27:J2362,10,0)</f>
        <v>Yes</v>
      </c>
      <c r="J28" s="26" t="str">
        <f>VLOOKUP($A28,'Medical Examinations'!A27:$J$2336,3,0)</f>
        <v>Obesity</v>
      </c>
      <c r="K28" s="26" t="str">
        <f>VLOOKUP(A28,'Medical Examinations'!A27:J2362,5,0)</f>
        <v>Diabetes</v>
      </c>
      <c r="L28" s="27">
        <f>VLOOKUP($A28,'Hospitalisation Details'!$A$1:$N$2344,7,0)</f>
        <v>22237</v>
      </c>
      <c r="M28" s="26">
        <f>VLOOKUP($A28,'Hospitalisation Details'!$A$1:$N$2344,10,0)</f>
        <v>46718.16</v>
      </c>
      <c r="N28" s="26" t="str">
        <f>VLOOKUP($A28,'Hospitalisation Details'!$A$1:$N$2344,11,0)</f>
        <v>tier - 1</v>
      </c>
      <c r="O28" s="26" t="str">
        <f>VLOOKUP($A28,'Hospitalisation Details'!$A$1:$N$2344,12,0)</f>
        <v>tier - 1</v>
      </c>
      <c r="P28" s="26" t="str">
        <f>VLOOKUP($A28,'Hospitalisation Details'!$A$1:$N$2344,14,0)</f>
        <v>R1012</v>
      </c>
      <c r="Q28" s="26">
        <f>VLOOKUP($A28,'Hospitalisation Details'!$A$1:$N$2344,8,0)</f>
        <v>62</v>
      </c>
    </row>
    <row r="29" spans="1:17" x14ac:dyDescent="0.3">
      <c r="A29" s="25" t="s">
        <v>2344</v>
      </c>
      <c r="B29" s="26" t="str">
        <f>VLOOKUP($A29,'Customer Names'!A28:D2363,3,0)</f>
        <v xml:space="preserve">  Stephanie W</v>
      </c>
      <c r="C29" s="26">
        <f>VLOOKUP($A29,'Medical Examinations'!$A$1:$B$2336,2,FALSE)</f>
        <v>36.86</v>
      </c>
      <c r="D29" s="26">
        <f>VLOOKUP($A29,'Medical Examinations'!A28:J2363,4,0)</f>
        <v>5.19</v>
      </c>
      <c r="E29" s="26" t="str">
        <f>VLOOKUP(A29,'Medical Examinations'!A28:J2363,6,0)</f>
        <v>Yes</v>
      </c>
      <c r="F29" s="26" t="str">
        <f>VLOOKUP($A29,'Medical Examinations'!$A$1:$J$2336,7,0)</f>
        <v>No</v>
      </c>
      <c r="G29" s="26" t="str">
        <f>VLOOKUP(A29,'Medical Examinations'!A28:J2363,8,0)</f>
        <v>Yes</v>
      </c>
      <c r="H29" s="26">
        <f>VLOOKUP(A29,'Medical Examinations'!A28:J2363,9,0)</f>
        <v>1</v>
      </c>
      <c r="I29" s="26" t="str">
        <f>VLOOKUP(A29,'Medical Examinations'!A28:J2363,10,0)</f>
        <v>Yes</v>
      </c>
      <c r="J29" s="26" t="str">
        <f>VLOOKUP($A29,'Medical Examinations'!A28:$J$2336,3,0)</f>
        <v>Obesity</v>
      </c>
      <c r="K29" s="26" t="str">
        <f>VLOOKUP(A29,'Medical Examinations'!A28:J2363,5,0)</f>
        <v>Normal</v>
      </c>
      <c r="L29" s="27">
        <f>VLOOKUP($A29,'Hospitalisation Details'!$A$1:$N$2344,7,0)</f>
        <v>25377</v>
      </c>
      <c r="M29" s="26">
        <f>VLOOKUP($A29,'Hospitalisation Details'!$A$1:$N$2344,10,0)</f>
        <v>46661.440000000002</v>
      </c>
      <c r="N29" s="26" t="str">
        <f>VLOOKUP($A29,'Hospitalisation Details'!$A$1:$N$2344,11,0)</f>
        <v>tier - 1</v>
      </c>
      <c r="O29" s="26" t="str">
        <f>VLOOKUP($A29,'Hospitalisation Details'!$A$1:$N$2344,12,0)</f>
        <v>tier - 3</v>
      </c>
      <c r="P29" s="26" t="str">
        <f>VLOOKUP($A29,'Hospitalisation Details'!$A$1:$N$2344,14,0)</f>
        <v>R1012</v>
      </c>
      <c r="Q29" s="26">
        <f>VLOOKUP($A29,'Hospitalisation Details'!$A$1:$N$2344,8,0)</f>
        <v>53</v>
      </c>
    </row>
    <row r="30" spans="1:17" x14ac:dyDescent="0.3">
      <c r="A30" s="25" t="s">
        <v>2343</v>
      </c>
      <c r="B30" s="26" t="str">
        <f>VLOOKUP($A30,'Customer Names'!A29:D2364,3,0)</f>
        <v xml:space="preserve">  Stephen</v>
      </c>
      <c r="C30" s="26">
        <f>VLOOKUP($A30,'Medical Examinations'!$A$1:$B$2336,2,FALSE)</f>
        <v>35.86</v>
      </c>
      <c r="D30" s="26">
        <f>VLOOKUP($A30,'Medical Examinations'!A29:J2364,4,0)</f>
        <v>6.74</v>
      </c>
      <c r="E30" s="26" t="str">
        <f>VLOOKUP(A30,'Medical Examinations'!A29:J2364,6,0)</f>
        <v>Yes</v>
      </c>
      <c r="F30" s="26" t="str">
        <f>VLOOKUP($A30,'Medical Examinations'!$A$1:$J$2336,7,0)</f>
        <v>No</v>
      </c>
      <c r="G30" s="26" t="str">
        <f>VLOOKUP(A30,'Medical Examinations'!A29:J2364,8,0)</f>
        <v>No</v>
      </c>
      <c r="H30" s="26">
        <f>VLOOKUP(A30,'Medical Examinations'!A29:J2364,9,0)</f>
        <v>2</v>
      </c>
      <c r="I30" s="26" t="str">
        <f>VLOOKUP(A30,'Medical Examinations'!A29:J2364,10,0)</f>
        <v>Yes</v>
      </c>
      <c r="J30" s="26" t="str">
        <f>VLOOKUP($A30,'Medical Examinations'!A29:$J$2336,3,0)</f>
        <v>Obesity</v>
      </c>
      <c r="K30" s="26" t="str">
        <f>VLOOKUP(A30,'Medical Examinations'!A29:J2364,5,0)</f>
        <v>Diabetes</v>
      </c>
      <c r="L30" s="27">
        <f>VLOOKUP($A30,'Hospitalisation Details'!$A$1:$N$2344,7,0)</f>
        <v>22501</v>
      </c>
      <c r="M30" s="26">
        <f>VLOOKUP($A30,'Hospitalisation Details'!$A$1:$N$2344,10,0)</f>
        <v>46599.11</v>
      </c>
      <c r="N30" s="26" t="str">
        <f>VLOOKUP($A30,'Hospitalisation Details'!$A$1:$N$2344,11,0)</f>
        <v>tier - 1</v>
      </c>
      <c r="O30" s="26" t="str">
        <f>VLOOKUP($A30,'Hospitalisation Details'!$A$1:$N$2344,12,0)</f>
        <v>tier - 1</v>
      </c>
      <c r="P30" s="26" t="str">
        <f>VLOOKUP($A30,'Hospitalisation Details'!$A$1:$N$2344,14,0)</f>
        <v>R1013</v>
      </c>
      <c r="Q30" s="26">
        <f>VLOOKUP($A30,'Hospitalisation Details'!$A$1:$N$2344,8,0)</f>
        <v>61</v>
      </c>
    </row>
    <row r="31" spans="1:17" x14ac:dyDescent="0.3">
      <c r="A31" s="25" t="s">
        <v>2342</v>
      </c>
      <c r="B31" s="26" t="str">
        <f>VLOOKUP($A31,'Customer Names'!A30:D2365,3,0)</f>
        <v xml:space="preserve">  Natalie</v>
      </c>
      <c r="C31" s="26">
        <f>VLOOKUP($A31,'Medical Examinations'!$A$1:$B$2336,2,FALSE)</f>
        <v>37.049999999999997</v>
      </c>
      <c r="D31" s="26">
        <f>VLOOKUP($A31,'Medical Examinations'!A30:J2365,4,0)</f>
        <v>8.44</v>
      </c>
      <c r="E31" s="26" t="str">
        <f>VLOOKUP(A31,'Medical Examinations'!A30:J2365,6,0)</f>
        <v>No</v>
      </c>
      <c r="F31" s="26" t="str">
        <f>VLOOKUP($A31,'Medical Examinations'!$A$1:$J$2336,7,0)</f>
        <v>No</v>
      </c>
      <c r="G31" s="26" t="str">
        <f>VLOOKUP(A31,'Medical Examinations'!A30:J2365,8,0)</f>
        <v>No</v>
      </c>
      <c r="H31" s="26">
        <f>VLOOKUP(A31,'Medical Examinations'!A30:J2365,9,0)</f>
        <v>0</v>
      </c>
      <c r="I31" s="26" t="str">
        <f>VLOOKUP(A31,'Medical Examinations'!A30:J2365,10,0)</f>
        <v>Yes</v>
      </c>
      <c r="J31" s="26" t="str">
        <f>VLOOKUP($A31,'Medical Examinations'!A30:$J$2336,3,0)</f>
        <v>Obesity</v>
      </c>
      <c r="K31" s="26" t="str">
        <f>VLOOKUP(A31,'Medical Examinations'!A30:J2365,5,0)</f>
        <v>Diabetes</v>
      </c>
      <c r="L31" s="27">
        <f>VLOOKUP($A31,'Hospitalisation Details'!$A$1:$N$2344,7,0)</f>
        <v>26273</v>
      </c>
      <c r="M31" s="26">
        <f>VLOOKUP($A31,'Hospitalisation Details'!$A$1:$N$2344,10,0)</f>
        <v>46255.11</v>
      </c>
      <c r="N31" s="26" t="str">
        <f>VLOOKUP($A31,'Hospitalisation Details'!$A$1:$N$2344,11,0)</f>
        <v>tier - 1</v>
      </c>
      <c r="O31" s="26" t="str">
        <f>VLOOKUP($A31,'Hospitalisation Details'!$A$1:$N$2344,12,0)</f>
        <v>tier - 3</v>
      </c>
      <c r="P31" s="26" t="str">
        <f>VLOOKUP($A31,'Hospitalisation Details'!$A$1:$N$2344,14,0)</f>
        <v>R1024</v>
      </c>
      <c r="Q31" s="26">
        <f>VLOOKUP($A31,'Hospitalisation Details'!$A$1:$N$2344,8,0)</f>
        <v>51</v>
      </c>
    </row>
    <row r="32" spans="1:17" x14ac:dyDescent="0.3">
      <c r="A32" s="25" t="s">
        <v>2341</v>
      </c>
      <c r="B32" s="26" t="str">
        <f>VLOOKUP($A32,'Customer Names'!A31:D2366,3,0)</f>
        <v xml:space="preserve">  Nicole J</v>
      </c>
      <c r="C32" s="26">
        <f>VLOOKUP($A32,'Medical Examinations'!$A$1:$B$2336,2,FALSE)</f>
        <v>43.89</v>
      </c>
      <c r="D32" s="26">
        <f>VLOOKUP($A32,'Medical Examinations'!A31:J2366,4,0)</f>
        <v>8.7100000000000009</v>
      </c>
      <c r="E32" s="26" t="str">
        <f>VLOOKUP(A32,'Medical Examinations'!A31:J2366,6,0)</f>
        <v>No</v>
      </c>
      <c r="F32" s="26" t="str">
        <f>VLOOKUP($A32,'Medical Examinations'!$A$1:$J$2336,7,0)</f>
        <v>No</v>
      </c>
      <c r="G32" s="26" t="str">
        <f>VLOOKUP(A32,'Medical Examinations'!A31:J2366,8,0)</f>
        <v>No</v>
      </c>
      <c r="H32" s="26">
        <f>VLOOKUP(A32,'Medical Examinations'!A31:J2366,9,0)</f>
        <v>0</v>
      </c>
      <c r="I32" s="26" t="str">
        <f>VLOOKUP(A32,'Medical Examinations'!A31:J2366,10,0)</f>
        <v>Yes</v>
      </c>
      <c r="J32" s="26" t="str">
        <f>VLOOKUP($A32,'Medical Examinations'!A31:$J$2336,3,0)</f>
        <v>Obesity</v>
      </c>
      <c r="K32" s="26" t="str">
        <f>VLOOKUP(A32,'Medical Examinations'!A31:J2366,5,0)</f>
        <v>Diabetes</v>
      </c>
      <c r="L32" s="27">
        <f>VLOOKUP($A32,'Hospitalisation Details'!$A$1:$N$2344,7,0)</f>
        <v>28719</v>
      </c>
      <c r="M32" s="26">
        <f>VLOOKUP($A32,'Hospitalisation Details'!$A$1:$N$2344,10,0)</f>
        <v>46200.99</v>
      </c>
      <c r="N32" s="26" t="str">
        <f>VLOOKUP($A32,'Hospitalisation Details'!$A$1:$N$2344,11,0)</f>
        <v>tier - 1</v>
      </c>
      <c r="O32" s="26" t="str">
        <f>VLOOKUP($A32,'Hospitalisation Details'!$A$1:$N$2344,12,0)</f>
        <v>tier - 1</v>
      </c>
      <c r="P32" s="26" t="str">
        <f>VLOOKUP($A32,'Hospitalisation Details'!$A$1:$N$2344,14,0)</f>
        <v>R1013</v>
      </c>
      <c r="Q32" s="26">
        <f>VLOOKUP($A32,'Hospitalisation Details'!$A$1:$N$2344,8,0)</f>
        <v>44</v>
      </c>
    </row>
    <row r="33" spans="1:17" x14ac:dyDescent="0.3">
      <c r="A33" s="25" t="s">
        <v>2340</v>
      </c>
      <c r="B33" s="26" t="str">
        <f>VLOOKUP($A33,'Customer Names'!A32:D2367,3,0)</f>
        <v xml:space="preserve">  Jefferson D</v>
      </c>
      <c r="C33" s="26">
        <f>VLOOKUP($A33,'Medical Examinations'!$A$1:$B$2336,2,FALSE)</f>
        <v>42.35</v>
      </c>
      <c r="D33" s="26">
        <f>VLOOKUP($A33,'Medical Examinations'!A32:J2367,4,0)</f>
        <v>5.08</v>
      </c>
      <c r="E33" s="26" t="str">
        <f>VLOOKUP(A33,'Medical Examinations'!A32:J2367,6,0)</f>
        <v>Yes</v>
      </c>
      <c r="F33" s="26" t="str">
        <f>VLOOKUP($A33,'Medical Examinations'!$A$1:$J$2336,7,0)</f>
        <v>No</v>
      </c>
      <c r="G33" s="26" t="str">
        <f>VLOOKUP(A33,'Medical Examinations'!A32:J2367,8,0)</f>
        <v>No</v>
      </c>
      <c r="H33" s="26">
        <f>VLOOKUP(A33,'Medical Examinations'!A32:J2367,9,0)</f>
        <v>0</v>
      </c>
      <c r="I33" s="26" t="str">
        <f>VLOOKUP(A33,'Medical Examinations'!A32:J2367,10,0)</f>
        <v>Yes</v>
      </c>
      <c r="J33" s="26" t="str">
        <f>VLOOKUP($A33,'Medical Examinations'!A32:$J$2336,3,0)</f>
        <v>Obesity</v>
      </c>
      <c r="K33" s="26" t="str">
        <f>VLOOKUP(A33,'Medical Examinations'!A32:J2367,5,0)</f>
        <v>Normal</v>
      </c>
      <c r="L33" s="27">
        <f>VLOOKUP($A33,'Hospitalisation Details'!$A$1:$N$2344,7,0)</f>
        <v>28096</v>
      </c>
      <c r="M33" s="26">
        <f>VLOOKUP($A33,'Hospitalisation Details'!$A$1:$N$2344,10,0)</f>
        <v>46151.12</v>
      </c>
      <c r="N33" s="26" t="str">
        <f>VLOOKUP($A33,'Hospitalisation Details'!$A$1:$N$2344,11,0)</f>
        <v>tier - 1</v>
      </c>
      <c r="O33" s="26" t="str">
        <f>VLOOKUP($A33,'Hospitalisation Details'!$A$1:$N$2344,12,0)</f>
        <v>tier - 3</v>
      </c>
      <c r="P33" s="26" t="str">
        <f>VLOOKUP($A33,'Hospitalisation Details'!$A$1:$N$2344,14,0)</f>
        <v>R1013</v>
      </c>
      <c r="Q33" s="26">
        <f>VLOOKUP($A33,'Hospitalisation Details'!$A$1:$N$2344,8,0)</f>
        <v>46</v>
      </c>
    </row>
    <row r="34" spans="1:17" x14ac:dyDescent="0.3">
      <c r="A34" s="25" t="s">
        <v>2339</v>
      </c>
      <c r="B34" s="26" t="str">
        <f>VLOOKUP($A34,'Customer Names'!A33:D2368,3,0)</f>
        <v xml:space="preserve">  Brendan D</v>
      </c>
      <c r="C34" s="26">
        <f>VLOOKUP($A34,'Medical Examinations'!$A$1:$B$2336,2,FALSE)</f>
        <v>31.35</v>
      </c>
      <c r="D34" s="26">
        <f>VLOOKUP($A34,'Medical Examinations'!A33:J2368,4,0)</f>
        <v>6.86</v>
      </c>
      <c r="E34" s="26" t="str">
        <f>VLOOKUP(A34,'Medical Examinations'!A33:J2368,6,0)</f>
        <v>No</v>
      </c>
      <c r="F34" s="26" t="str">
        <f>VLOOKUP($A34,'Medical Examinations'!$A$1:$J$2336,7,0)</f>
        <v>No</v>
      </c>
      <c r="G34" s="26" t="str">
        <f>VLOOKUP(A34,'Medical Examinations'!A33:J2368,8,0)</f>
        <v>No</v>
      </c>
      <c r="H34" s="26">
        <f>VLOOKUP(A34,'Medical Examinations'!A33:J2368,9,0)</f>
        <v>0</v>
      </c>
      <c r="I34" s="26" t="str">
        <f>VLOOKUP(A34,'Medical Examinations'!A33:J2368,10,0)</f>
        <v>Yes</v>
      </c>
      <c r="J34" s="26" t="str">
        <f>VLOOKUP($A34,'Medical Examinations'!A33:$J$2336,3,0)</f>
        <v>Obesity</v>
      </c>
      <c r="K34" s="26" t="str">
        <f>VLOOKUP(A34,'Medical Examinations'!A33:J2368,5,0)</f>
        <v>Diabetes</v>
      </c>
      <c r="L34" s="27">
        <f>VLOOKUP($A34,'Hospitalisation Details'!$A$1:$N$2344,7,0)</f>
        <v>22984</v>
      </c>
      <c r="M34" s="26">
        <f>VLOOKUP($A34,'Hospitalisation Details'!$A$1:$N$2344,10,0)</f>
        <v>46130.53</v>
      </c>
      <c r="N34" s="26" t="str">
        <f>VLOOKUP($A34,'Hospitalisation Details'!$A$1:$N$2344,11,0)</f>
        <v>tier - 1</v>
      </c>
      <c r="O34" s="26" t="str">
        <f>VLOOKUP($A34,'Hospitalisation Details'!$A$1:$N$2344,12,0)</f>
        <v>tier - 1</v>
      </c>
      <c r="P34" s="26" t="str">
        <f>VLOOKUP($A34,'Hospitalisation Details'!$A$1:$N$2344,14,0)</f>
        <v>R1012</v>
      </c>
      <c r="Q34" s="26">
        <f>VLOOKUP($A34,'Hospitalisation Details'!$A$1:$N$2344,8,0)</f>
        <v>60</v>
      </c>
    </row>
    <row r="35" spans="1:17" x14ac:dyDescent="0.3">
      <c r="A35" s="25" t="s">
        <v>2338</v>
      </c>
      <c r="B35" s="26" t="str">
        <f>VLOOKUP($A35,'Customer Names'!A34:D2369,3,0)</f>
        <v xml:space="preserve">  Courtney</v>
      </c>
      <c r="C35" s="26">
        <f>VLOOKUP($A35,'Medical Examinations'!$A$1:$B$2336,2,FALSE)</f>
        <v>47.6</v>
      </c>
      <c r="D35" s="26">
        <f>VLOOKUP($A35,'Medical Examinations'!A34:J2369,4,0)</f>
        <v>5.95</v>
      </c>
      <c r="E35" s="26" t="str">
        <f>VLOOKUP(A35,'Medical Examinations'!A34:J2369,6,0)</f>
        <v>Yes</v>
      </c>
      <c r="F35" s="26" t="str">
        <f>VLOOKUP($A35,'Medical Examinations'!$A$1:$J$2336,7,0)</f>
        <v>No</v>
      </c>
      <c r="G35" s="26" t="str">
        <f>VLOOKUP(A35,'Medical Examinations'!A34:J2369,8,0)</f>
        <v>No</v>
      </c>
      <c r="H35" s="26">
        <f>VLOOKUP(A35,'Medical Examinations'!A34:J2369,9,0)</f>
        <v>0</v>
      </c>
      <c r="I35" s="26" t="str">
        <f>VLOOKUP(A35,'Medical Examinations'!A34:J2369,10,0)</f>
        <v>Yes</v>
      </c>
      <c r="J35" s="26" t="str">
        <f>VLOOKUP($A35,'Medical Examinations'!A34:$J$2336,3,0)</f>
        <v>Obesity</v>
      </c>
      <c r="K35" s="26" t="str">
        <f>VLOOKUP(A35,'Medical Examinations'!A34:J2369,5,0)</f>
        <v>Prediabetes</v>
      </c>
      <c r="L35" s="27">
        <f>VLOOKUP($A35,'Hospitalisation Details'!$A$1:$N$2344,7,0)</f>
        <v>31320</v>
      </c>
      <c r="M35" s="26">
        <f>VLOOKUP($A35,'Hospitalisation Details'!$A$1:$N$2344,10,0)</f>
        <v>46113.51</v>
      </c>
      <c r="N35" s="26" t="str">
        <f>VLOOKUP($A35,'Hospitalisation Details'!$A$1:$N$2344,11,0)</f>
        <v>tier - 2</v>
      </c>
      <c r="O35" s="26" t="str">
        <f>VLOOKUP($A35,'Hospitalisation Details'!$A$1:$N$2344,12,0)</f>
        <v>tier - 3</v>
      </c>
      <c r="P35" s="26" t="str">
        <f>VLOOKUP($A35,'Hospitalisation Details'!$A$1:$N$2344,14,0)</f>
        <v>R1011</v>
      </c>
      <c r="Q35" s="26">
        <f>VLOOKUP($A35,'Hospitalisation Details'!$A$1:$N$2344,8,0)</f>
        <v>37</v>
      </c>
    </row>
    <row r="36" spans="1:17" x14ac:dyDescent="0.3">
      <c r="A36" s="25" t="s">
        <v>2337</v>
      </c>
      <c r="B36" s="26" t="str">
        <f>VLOOKUP($A36,'Customer Names'!A35:D2370,3,0)</f>
        <v xml:space="preserve">  Sydney L</v>
      </c>
      <c r="C36" s="26">
        <f>VLOOKUP($A36,'Medical Examinations'!$A$1:$B$2336,2,FALSE)</f>
        <v>46.2</v>
      </c>
      <c r="D36" s="26">
        <f>VLOOKUP($A36,'Medical Examinations'!A35:J2370,4,0)</f>
        <v>6.09</v>
      </c>
      <c r="E36" s="26" t="str">
        <f>VLOOKUP(A36,'Medical Examinations'!A35:J2370,6,0)</f>
        <v>No</v>
      </c>
      <c r="F36" s="26" t="str">
        <f>VLOOKUP($A36,'Medical Examinations'!$A$1:$J$2336,7,0)</f>
        <v>No</v>
      </c>
      <c r="G36" s="26" t="str">
        <f>VLOOKUP(A36,'Medical Examinations'!A35:J2370,8,0)</f>
        <v>Yes</v>
      </c>
      <c r="H36" s="26">
        <f>VLOOKUP(A36,'Medical Examinations'!A35:J2370,9,0)</f>
        <v>1</v>
      </c>
      <c r="I36" s="26" t="str">
        <f>VLOOKUP(A36,'Medical Examinations'!A35:J2370,10,0)</f>
        <v>Yes</v>
      </c>
      <c r="J36" s="26" t="str">
        <f>VLOOKUP($A36,'Medical Examinations'!A35:$J$2336,3,0)</f>
        <v>Obesity</v>
      </c>
      <c r="K36" s="26" t="str">
        <f>VLOOKUP(A36,'Medical Examinations'!A35:J2370,5,0)</f>
        <v>Prediabetes</v>
      </c>
      <c r="L36" s="27">
        <f>VLOOKUP($A36,'Hospitalisation Details'!$A$1:$N$2344,7,0)</f>
        <v>29079</v>
      </c>
      <c r="M36" s="26">
        <f>VLOOKUP($A36,'Hospitalisation Details'!$A$1:$N$2344,10,0)</f>
        <v>45863.21</v>
      </c>
      <c r="N36" s="26" t="str">
        <f>VLOOKUP($A36,'Hospitalisation Details'!$A$1:$N$2344,11,0)</f>
        <v>tier - 2</v>
      </c>
      <c r="O36" s="26" t="str">
        <f>VLOOKUP($A36,'Hospitalisation Details'!$A$1:$N$2344,12,0)</f>
        <v>tier - 1</v>
      </c>
      <c r="P36" s="26" t="str">
        <f>VLOOKUP($A36,'Hospitalisation Details'!$A$1:$N$2344,14,0)</f>
        <v>R1013</v>
      </c>
      <c r="Q36" s="26">
        <f>VLOOKUP($A36,'Hospitalisation Details'!$A$1:$N$2344,8,0)</f>
        <v>43</v>
      </c>
    </row>
    <row r="37" spans="1:17" x14ac:dyDescent="0.3">
      <c r="A37" s="25" t="s">
        <v>2336</v>
      </c>
      <c r="B37" s="26" t="str">
        <f>VLOOKUP($A37,'Customer Names'!A36:D2371,3,0)</f>
        <v xml:space="preserve">  Julien</v>
      </c>
      <c r="C37" s="26">
        <f>VLOOKUP($A37,'Medical Examinations'!$A$1:$B$2336,2,FALSE)</f>
        <v>32.015000000000001</v>
      </c>
      <c r="D37" s="26">
        <f>VLOOKUP($A37,'Medical Examinations'!A36:J2371,4,0)</f>
        <v>11.75</v>
      </c>
      <c r="E37" s="26" t="str">
        <f>VLOOKUP(A37,'Medical Examinations'!A36:J2371,6,0)</f>
        <v>No</v>
      </c>
      <c r="F37" s="26" t="str">
        <f>VLOOKUP($A37,'Medical Examinations'!$A$1:$J$2336,7,0)</f>
        <v>No</v>
      </c>
      <c r="G37" s="26" t="str">
        <f>VLOOKUP(A37,'Medical Examinations'!A36:J2371,8,0)</f>
        <v>No</v>
      </c>
      <c r="H37" s="26">
        <f>VLOOKUP(A37,'Medical Examinations'!A36:J2371,9,0)</f>
        <v>0</v>
      </c>
      <c r="I37" s="26" t="str">
        <f>VLOOKUP(A37,'Medical Examinations'!A36:J2371,10,0)</f>
        <v>Yes</v>
      </c>
      <c r="J37" s="26" t="str">
        <f>VLOOKUP($A37,'Medical Examinations'!A36:$J$2336,3,0)</f>
        <v>Obesity</v>
      </c>
      <c r="K37" s="26" t="str">
        <f>VLOOKUP(A37,'Medical Examinations'!A36:J2371,5,0)</f>
        <v>Diabetes</v>
      </c>
      <c r="L37" s="27">
        <f>VLOOKUP($A37,'Hospitalisation Details'!$A$1:$N$2344,7,0)</f>
        <v>22271</v>
      </c>
      <c r="M37" s="26">
        <f>VLOOKUP($A37,'Hospitalisation Details'!$A$1:$N$2344,10,0)</f>
        <v>45710.21</v>
      </c>
      <c r="N37" s="26" t="str">
        <f>VLOOKUP($A37,'Hospitalisation Details'!$A$1:$N$2344,11,0)</f>
        <v>tier - 2</v>
      </c>
      <c r="O37" s="26" t="str">
        <f>VLOOKUP($A37,'Hospitalisation Details'!$A$1:$N$2344,12,0)</f>
        <v>tier - 2</v>
      </c>
      <c r="P37" s="26" t="str">
        <f>VLOOKUP($A37,'Hospitalisation Details'!$A$1:$N$2344,14,0)</f>
        <v>R1016</v>
      </c>
      <c r="Q37" s="26">
        <f>VLOOKUP($A37,'Hospitalisation Details'!$A$1:$N$2344,8,0)</f>
        <v>62</v>
      </c>
    </row>
    <row r="38" spans="1:17" x14ac:dyDescent="0.3">
      <c r="A38" s="25" t="s">
        <v>2335</v>
      </c>
      <c r="B38" s="26" t="str">
        <f>VLOOKUP($A38,'Customer Names'!A37:D2372,3,0)</f>
        <v xml:space="preserve">  Ryan M</v>
      </c>
      <c r="C38" s="26">
        <f>VLOOKUP($A38,'Medical Examinations'!$A$1:$B$2336,2,FALSE)</f>
        <v>40.564999999999998</v>
      </c>
      <c r="D38" s="26">
        <f>VLOOKUP($A38,'Medical Examinations'!A37:J2372,4,0)</f>
        <v>7.37</v>
      </c>
      <c r="E38" s="26" t="str">
        <f>VLOOKUP(A38,'Medical Examinations'!A37:J2372,6,0)</f>
        <v>No</v>
      </c>
      <c r="F38" s="26" t="str">
        <f>VLOOKUP($A38,'Medical Examinations'!$A$1:$J$2336,7,0)</f>
        <v>No</v>
      </c>
      <c r="G38" s="26" t="str">
        <f>VLOOKUP(A38,'Medical Examinations'!A37:J2372,8,0)</f>
        <v>No</v>
      </c>
      <c r="H38" s="26">
        <f>VLOOKUP(A38,'Medical Examinations'!A37:J2372,9,0)</f>
        <v>0</v>
      </c>
      <c r="I38" s="26" t="str">
        <f>VLOOKUP(A38,'Medical Examinations'!A37:J2372,10,0)</f>
        <v>Yes</v>
      </c>
      <c r="J38" s="26" t="str">
        <f>VLOOKUP($A38,'Medical Examinations'!A37:$J$2336,3,0)</f>
        <v>Obesity</v>
      </c>
      <c r="K38" s="26" t="str">
        <f>VLOOKUP(A38,'Medical Examinations'!A37:J2372,5,0)</f>
        <v>Diabetes</v>
      </c>
      <c r="L38" s="27">
        <f>VLOOKUP($A38,'Hospitalisation Details'!$A$1:$N$2344,7,0)</f>
        <v>27250</v>
      </c>
      <c r="M38" s="26">
        <f>VLOOKUP($A38,'Hospitalisation Details'!$A$1:$N$2344,10,0)</f>
        <v>45702.02</v>
      </c>
      <c r="N38" s="26" t="str">
        <f>VLOOKUP($A38,'Hospitalisation Details'!$A$1:$N$2344,11,0)</f>
        <v>tier - 2</v>
      </c>
      <c r="O38" s="26" t="str">
        <f>VLOOKUP($A38,'Hospitalisation Details'!$A$1:$N$2344,12,0)</f>
        <v>tier - 2</v>
      </c>
      <c r="P38" s="26" t="str">
        <f>VLOOKUP($A38,'Hospitalisation Details'!$A$1:$N$2344,14,0)</f>
        <v>R1012</v>
      </c>
      <c r="Q38" s="26">
        <f>VLOOKUP($A38,'Hospitalisation Details'!$A$1:$N$2344,8,0)</f>
        <v>48</v>
      </c>
    </row>
    <row r="39" spans="1:17" x14ac:dyDescent="0.3">
      <c r="A39" s="25" t="s">
        <v>2334</v>
      </c>
      <c r="B39" s="26" t="str">
        <f>VLOOKUP($A39,'Customer Names'!A38:D2373,3,0)</f>
        <v xml:space="preserve">  Anna H</v>
      </c>
      <c r="C39" s="26">
        <f>VLOOKUP($A39,'Medical Examinations'!$A$1:$B$2336,2,FALSE)</f>
        <v>32.450000000000003</v>
      </c>
      <c r="D39" s="26">
        <f>VLOOKUP($A39,'Medical Examinations'!A38:J2373,4,0)</f>
        <v>11.91</v>
      </c>
      <c r="E39" s="26" t="str">
        <f>VLOOKUP(A39,'Medical Examinations'!A38:J2373,6,0)</f>
        <v>No</v>
      </c>
      <c r="F39" s="26" t="str">
        <f>VLOOKUP($A39,'Medical Examinations'!$A$1:$J$2336,7,0)</f>
        <v>No</v>
      </c>
      <c r="G39" s="26" t="str">
        <f>VLOOKUP(A39,'Medical Examinations'!A38:J2373,8,0)</f>
        <v>No</v>
      </c>
      <c r="H39" s="26">
        <f>VLOOKUP(A39,'Medical Examinations'!A38:J2373,9,0)</f>
        <v>0</v>
      </c>
      <c r="I39" s="26" t="str">
        <f>VLOOKUP(A39,'Medical Examinations'!A38:J2373,10,0)</f>
        <v>Yes</v>
      </c>
      <c r="J39" s="26" t="str">
        <f>VLOOKUP($A39,'Medical Examinations'!A38:$J$2336,3,0)</f>
        <v>Obesity</v>
      </c>
      <c r="K39" s="26" t="str">
        <f>VLOOKUP(A39,'Medical Examinations'!A38:J2373,5,0)</f>
        <v>Diabetes</v>
      </c>
      <c r="L39" s="27">
        <f>VLOOKUP($A39,'Hospitalisation Details'!$A$1:$N$2344,7,0)</f>
        <v>22997</v>
      </c>
      <c r="M39" s="26">
        <f>VLOOKUP($A39,'Hospitalisation Details'!$A$1:$N$2344,10,0)</f>
        <v>45008.959999999999</v>
      </c>
      <c r="N39" s="26" t="str">
        <f>VLOOKUP($A39,'Hospitalisation Details'!$A$1:$N$2344,11,0)</f>
        <v>tier - 2</v>
      </c>
      <c r="O39" s="26" t="str">
        <f>VLOOKUP($A39,'Hospitalisation Details'!$A$1:$N$2344,12,0)</f>
        <v>tier - 2</v>
      </c>
      <c r="P39" s="26" t="str">
        <f>VLOOKUP($A39,'Hospitalisation Details'!$A$1:$N$2344,14,0)</f>
        <v>R1013</v>
      </c>
      <c r="Q39" s="26">
        <f>VLOOKUP($A39,'Hospitalisation Details'!$A$1:$N$2344,8,0)</f>
        <v>60</v>
      </c>
    </row>
    <row r="40" spans="1:17" x14ac:dyDescent="0.3">
      <c r="A40" s="25" t="s">
        <v>2333</v>
      </c>
      <c r="B40" s="26" t="str">
        <f>VLOOKUP($A40,'Customer Names'!A39:D2374,3,0)</f>
        <v xml:space="preserve">  Samantha</v>
      </c>
      <c r="C40" s="26">
        <f>VLOOKUP($A40,'Medical Examinations'!$A$1:$B$2336,2,FALSE)</f>
        <v>34.96</v>
      </c>
      <c r="D40" s="26">
        <f>VLOOKUP($A40,'Medical Examinations'!A39:J2374,4,0)</f>
        <v>6.52</v>
      </c>
      <c r="E40" s="26" t="str">
        <f>VLOOKUP(A40,'Medical Examinations'!A39:J2374,6,0)</f>
        <v>No</v>
      </c>
      <c r="F40" s="26" t="str">
        <f>VLOOKUP($A40,'Medical Examinations'!$A$1:$J$2336,7,0)</f>
        <v>No</v>
      </c>
      <c r="G40" s="26" t="str">
        <f>VLOOKUP(A40,'Medical Examinations'!A39:J2374,8,0)</f>
        <v>No</v>
      </c>
      <c r="H40" s="26">
        <f>VLOOKUP(A40,'Medical Examinations'!A39:J2374,9,0)</f>
        <v>0</v>
      </c>
      <c r="I40" s="26" t="str">
        <f>VLOOKUP(A40,'Medical Examinations'!A39:J2374,10,0)</f>
        <v>Yes</v>
      </c>
      <c r="J40" s="26" t="str">
        <f>VLOOKUP($A40,'Medical Examinations'!A39:$J$2336,3,0)</f>
        <v>Obesity</v>
      </c>
      <c r="K40" s="26" t="str">
        <f>VLOOKUP(A40,'Medical Examinations'!A39:J2374,5,0)</f>
        <v>Diabetes</v>
      </c>
      <c r="L40" s="27">
        <f>VLOOKUP($A40,'Hospitalisation Details'!$A$1:$N$2344,7,0)</f>
        <v>26158</v>
      </c>
      <c r="M40" s="26">
        <f>VLOOKUP($A40,'Hospitalisation Details'!$A$1:$N$2344,10,0)</f>
        <v>44641.2</v>
      </c>
      <c r="N40" s="26" t="str">
        <f>VLOOKUP($A40,'Hospitalisation Details'!$A$1:$N$2344,11,0)</f>
        <v>tier - 2</v>
      </c>
      <c r="O40" s="26" t="str">
        <f>VLOOKUP($A40,'Hospitalisation Details'!$A$1:$N$2344,12,0)</f>
        <v>tier - 3</v>
      </c>
      <c r="P40" s="26" t="str">
        <f>VLOOKUP($A40,'Hospitalisation Details'!$A$1:$N$2344,14,0)</f>
        <v>R1024</v>
      </c>
      <c r="Q40" s="26">
        <f>VLOOKUP($A40,'Hospitalisation Details'!$A$1:$N$2344,8,0)</f>
        <v>51</v>
      </c>
    </row>
    <row r="41" spans="1:17" x14ac:dyDescent="0.3">
      <c r="A41" s="25" t="s">
        <v>2332</v>
      </c>
      <c r="B41" s="26" t="str">
        <f>VLOOKUP($A41,'Customer Names'!A40:D2375,3,0)</f>
        <v xml:space="preserve">  Robert</v>
      </c>
      <c r="C41" s="26">
        <f>VLOOKUP($A41,'Medical Examinations'!$A$1:$B$2336,2,FALSE)</f>
        <v>35.5</v>
      </c>
      <c r="D41" s="26">
        <f>VLOOKUP($A41,'Medical Examinations'!A40:J2375,4,0)</f>
        <v>5.14</v>
      </c>
      <c r="E41" s="26" t="str">
        <f>VLOOKUP(A41,'Medical Examinations'!A40:J2375,6,0)</f>
        <v>No</v>
      </c>
      <c r="F41" s="26" t="str">
        <f>VLOOKUP($A41,'Medical Examinations'!$A$1:$J$2336,7,0)</f>
        <v>No</v>
      </c>
      <c r="G41" s="26" t="str">
        <f>VLOOKUP(A41,'Medical Examinations'!A40:J2375,8,0)</f>
        <v>Yes</v>
      </c>
      <c r="H41" s="26">
        <f>VLOOKUP(A41,'Medical Examinations'!A40:J2375,9,0)</f>
        <v>1</v>
      </c>
      <c r="I41" s="26" t="str">
        <f>VLOOKUP(A41,'Medical Examinations'!A40:J2375,10,0)</f>
        <v>Yes</v>
      </c>
      <c r="J41" s="26" t="str">
        <f>VLOOKUP($A41,'Medical Examinations'!A40:$J$2336,3,0)</f>
        <v>Obesity</v>
      </c>
      <c r="K41" s="26" t="str">
        <f>VLOOKUP(A41,'Medical Examinations'!A40:J2375,5,0)</f>
        <v>Normal</v>
      </c>
      <c r="L41" s="27">
        <f>VLOOKUP($A41,'Hospitalisation Details'!$A$1:$N$2344,7,0)</f>
        <v>34253</v>
      </c>
      <c r="M41" s="26">
        <f>VLOOKUP($A41,'Hospitalisation Details'!$A$1:$N$2344,10,0)</f>
        <v>44585.46</v>
      </c>
      <c r="N41" s="26" t="str">
        <f>VLOOKUP($A41,'Hospitalisation Details'!$A$1:$N$2344,11,0)</f>
        <v>tier - 2</v>
      </c>
      <c r="O41" s="26" t="str">
        <f>VLOOKUP($A41,'Hospitalisation Details'!$A$1:$N$2344,12,0)</f>
        <v>tier - 2</v>
      </c>
      <c r="P41" s="26" t="str">
        <f>VLOOKUP($A41,'Hospitalisation Details'!$A$1:$N$2344,14,0)</f>
        <v>R1011</v>
      </c>
      <c r="Q41" s="26">
        <f>VLOOKUP($A41,'Hospitalisation Details'!$A$1:$N$2344,8,0)</f>
        <v>29</v>
      </c>
    </row>
    <row r="42" spans="1:17" x14ac:dyDescent="0.3">
      <c r="A42" s="25" t="s">
        <v>2331</v>
      </c>
      <c r="B42" s="26" t="str">
        <f>VLOOKUP($A42,'Customer Names'!A41:D2376,3,0)</f>
        <v xml:space="preserve">  James R</v>
      </c>
      <c r="C42" s="26">
        <f>VLOOKUP($A42,'Medical Examinations'!$A$1:$B$2336,2,FALSE)</f>
        <v>52.58</v>
      </c>
      <c r="D42" s="26">
        <f>VLOOKUP($A42,'Medical Examinations'!A41:J2376,4,0)</f>
        <v>4.1900000000000004</v>
      </c>
      <c r="E42" s="26" t="str">
        <f>VLOOKUP(A42,'Medical Examinations'!A41:J2376,6,0)</f>
        <v>No</v>
      </c>
      <c r="F42" s="26" t="str">
        <f>VLOOKUP($A42,'Medical Examinations'!$A$1:$J$2336,7,0)</f>
        <v>yes</v>
      </c>
      <c r="G42" s="26" t="str">
        <f>VLOOKUP(A42,'Medical Examinations'!A41:J2376,8,0)</f>
        <v>No</v>
      </c>
      <c r="H42" s="26">
        <f>VLOOKUP(A42,'Medical Examinations'!A41:J2376,9,0)</f>
        <v>1</v>
      </c>
      <c r="I42" s="26" t="str">
        <f>VLOOKUP(A42,'Medical Examinations'!A41:J2376,10,0)</f>
        <v>Yes</v>
      </c>
      <c r="J42" s="26" t="str">
        <f>VLOOKUP($A42,'Medical Examinations'!A41:$J$2336,3,0)</f>
        <v>Obesity</v>
      </c>
      <c r="K42" s="26" t="str">
        <f>VLOOKUP(A42,'Medical Examinations'!A41:J2376,5,0)</f>
        <v>Normal</v>
      </c>
      <c r="L42" s="27">
        <f>VLOOKUP($A42,'Hospitalisation Details'!$A$1:$N$2344,7,0)</f>
        <v>36740</v>
      </c>
      <c r="M42" s="26">
        <f>VLOOKUP($A42,'Hospitalisation Details'!$A$1:$N$2344,10,0)</f>
        <v>44501.4</v>
      </c>
      <c r="N42" s="26" t="str">
        <f>VLOOKUP($A42,'Hospitalisation Details'!$A$1:$N$2344,11,0)</f>
        <v>tier - 2</v>
      </c>
      <c r="O42" s="26" t="str">
        <f>VLOOKUP($A42,'Hospitalisation Details'!$A$1:$N$2344,12,0)</f>
        <v>tier - 3</v>
      </c>
      <c r="P42" s="26" t="str">
        <f>VLOOKUP($A42,'Hospitalisation Details'!$A$1:$N$2344,14,0)</f>
        <v>R1013</v>
      </c>
      <c r="Q42" s="26">
        <f>VLOOKUP($A42,'Hospitalisation Details'!$A$1:$N$2344,8,0)</f>
        <v>22</v>
      </c>
    </row>
    <row r="43" spans="1:17" x14ac:dyDescent="0.3">
      <c r="A43" s="25" t="s">
        <v>2330</v>
      </c>
      <c r="B43" s="26" t="str">
        <f>VLOOKUP($A43,'Customer Names'!A42:D2377,3,0)</f>
        <v xml:space="preserve">  Roseann</v>
      </c>
      <c r="C43" s="26">
        <f>VLOOKUP($A43,'Medical Examinations'!$A$1:$B$2336,2,FALSE)</f>
        <v>35.200000000000003</v>
      </c>
      <c r="D43" s="26">
        <f>VLOOKUP($A43,'Medical Examinations'!A42:J2377,4,0)</f>
        <v>11.68</v>
      </c>
      <c r="E43" s="26" t="str">
        <f>VLOOKUP(A43,'Medical Examinations'!A42:J2377,6,0)</f>
        <v>Yes</v>
      </c>
      <c r="F43" s="26" t="str">
        <f>VLOOKUP($A43,'Medical Examinations'!$A$1:$J$2336,7,0)</f>
        <v>No</v>
      </c>
      <c r="G43" s="26" t="str">
        <f>VLOOKUP(A43,'Medical Examinations'!A42:J2377,8,0)</f>
        <v>No</v>
      </c>
      <c r="H43" s="26">
        <f>VLOOKUP(A43,'Medical Examinations'!A42:J2377,9,0)</f>
        <v>0</v>
      </c>
      <c r="I43" s="26" t="str">
        <f>VLOOKUP(A43,'Medical Examinations'!A42:J2377,10,0)</f>
        <v>Yes</v>
      </c>
      <c r="J43" s="26" t="str">
        <f>VLOOKUP($A43,'Medical Examinations'!A42:$J$2336,3,0)</f>
        <v>Obesity</v>
      </c>
      <c r="K43" s="26" t="str">
        <f>VLOOKUP(A43,'Medical Examinations'!A42:J2377,5,0)</f>
        <v>Diabetes</v>
      </c>
      <c r="L43" s="27">
        <f>VLOOKUP($A43,'Hospitalisation Details'!$A$1:$N$2344,7,0)</f>
        <v>24729</v>
      </c>
      <c r="M43" s="26">
        <f>VLOOKUP($A43,'Hospitalisation Details'!$A$1:$N$2344,10,0)</f>
        <v>44423.8</v>
      </c>
      <c r="N43" s="26" t="str">
        <f>VLOOKUP($A43,'Hospitalisation Details'!$A$1:$N$2344,11,0)</f>
        <v>tier - 2</v>
      </c>
      <c r="O43" s="26" t="str">
        <f>VLOOKUP($A43,'Hospitalisation Details'!$A$1:$N$2344,12,0)</f>
        <v>tier - 3</v>
      </c>
      <c r="P43" s="26" t="str">
        <f>VLOOKUP($A43,'Hospitalisation Details'!$A$1:$N$2344,14,0)</f>
        <v>R1013</v>
      </c>
      <c r="Q43" s="26">
        <f>VLOOKUP($A43,'Hospitalisation Details'!$A$1:$N$2344,8,0)</f>
        <v>55</v>
      </c>
    </row>
    <row r="44" spans="1:17" x14ac:dyDescent="0.3">
      <c r="A44" s="25" t="s">
        <v>2329</v>
      </c>
      <c r="B44" s="26" t="str">
        <f>VLOOKUP($A44,'Customer Names'!A43:D2378,3,0)</f>
        <v xml:space="preserve">  Nicole</v>
      </c>
      <c r="C44" s="26">
        <f>VLOOKUP($A44,'Medical Examinations'!$A$1:$B$2336,2,FALSE)</f>
        <v>38.06</v>
      </c>
      <c r="D44" s="26">
        <f>VLOOKUP($A44,'Medical Examinations'!A43:J2378,4,0)</f>
        <v>6.98</v>
      </c>
      <c r="E44" s="26" t="str">
        <f>VLOOKUP(A44,'Medical Examinations'!A43:J2378,6,0)</f>
        <v>No</v>
      </c>
      <c r="F44" s="26" t="str">
        <f>VLOOKUP($A44,'Medical Examinations'!$A$1:$J$2336,7,0)</f>
        <v>No</v>
      </c>
      <c r="G44" s="26" t="str">
        <f>VLOOKUP(A44,'Medical Examinations'!A43:J2378,8,0)</f>
        <v>No</v>
      </c>
      <c r="H44" s="26">
        <f>VLOOKUP(A44,'Medical Examinations'!A43:J2378,9,0)</f>
        <v>0</v>
      </c>
      <c r="I44" s="26" t="str">
        <f>VLOOKUP(A44,'Medical Examinations'!A43:J2378,10,0)</f>
        <v>Yes</v>
      </c>
      <c r="J44" s="26" t="str">
        <f>VLOOKUP($A44,'Medical Examinations'!A43:$J$2336,3,0)</f>
        <v>Obesity</v>
      </c>
      <c r="K44" s="26" t="str">
        <f>VLOOKUP(A44,'Medical Examinations'!A43:J2378,5,0)</f>
        <v>Diabetes</v>
      </c>
      <c r="L44" s="27">
        <f>VLOOKUP($A44,'Hospitalisation Details'!$A$1:$N$2344,7,0)</f>
        <v>26235</v>
      </c>
      <c r="M44" s="26">
        <f>VLOOKUP($A44,'Hospitalisation Details'!$A$1:$N$2344,10,0)</f>
        <v>44400.41</v>
      </c>
      <c r="N44" s="26" t="str">
        <f>VLOOKUP($A44,'Hospitalisation Details'!$A$1:$N$2344,11,0)</f>
        <v>tier - 2</v>
      </c>
      <c r="O44" s="26" t="str">
        <f>VLOOKUP($A44,'Hospitalisation Details'!$A$1:$N$2344,12,0)</f>
        <v>tier - 2</v>
      </c>
      <c r="P44" s="26" t="str">
        <f>VLOOKUP($A44,'Hospitalisation Details'!$A$1:$N$2344,14,0)</f>
        <v>R1013</v>
      </c>
      <c r="Q44" s="26">
        <f>VLOOKUP($A44,'Hospitalisation Details'!$A$1:$N$2344,8,0)</f>
        <v>51</v>
      </c>
    </row>
    <row r="45" spans="1:17" x14ac:dyDescent="0.3">
      <c r="A45" s="25" t="s">
        <v>2328</v>
      </c>
      <c r="B45" s="26" t="str">
        <f>VLOOKUP($A45,'Customer Names'!A44:D2379,3,0)</f>
        <v xml:space="preserve">  Spencer</v>
      </c>
      <c r="C45" s="26">
        <f>VLOOKUP($A45,'Medical Examinations'!$A$1:$B$2336,2,FALSE)</f>
        <v>34.21</v>
      </c>
      <c r="D45" s="26">
        <f>VLOOKUP($A45,'Medical Examinations'!A44:J2379,4,0)</f>
        <v>8.34</v>
      </c>
      <c r="E45" s="26" t="str">
        <f>VLOOKUP(A45,'Medical Examinations'!A44:J2379,6,0)</f>
        <v>No</v>
      </c>
      <c r="F45" s="26" t="str">
        <f>VLOOKUP($A45,'Medical Examinations'!$A$1:$J$2336,7,0)</f>
        <v>No</v>
      </c>
      <c r="G45" s="26" t="str">
        <f>VLOOKUP(A45,'Medical Examinations'!A44:J2379,8,0)</f>
        <v>No</v>
      </c>
      <c r="H45" s="26">
        <f>VLOOKUP(A45,'Medical Examinations'!A44:J2379,9,0)</f>
        <v>0</v>
      </c>
      <c r="I45" s="26" t="str">
        <f>VLOOKUP(A45,'Medical Examinations'!A44:J2379,10,0)</f>
        <v>Yes</v>
      </c>
      <c r="J45" s="26" t="str">
        <f>VLOOKUP($A45,'Medical Examinations'!A44:$J$2336,3,0)</f>
        <v>Obesity</v>
      </c>
      <c r="K45" s="26" t="str">
        <f>VLOOKUP(A45,'Medical Examinations'!A44:J2379,5,0)</f>
        <v>Diabetes</v>
      </c>
      <c r="L45" s="27">
        <f>VLOOKUP($A45,'Hospitalisation Details'!$A$1:$N$2344,7,0)</f>
        <v>25166</v>
      </c>
      <c r="M45" s="26">
        <f>VLOOKUP($A45,'Hospitalisation Details'!$A$1:$N$2344,10,0)</f>
        <v>44260.75</v>
      </c>
      <c r="N45" s="26" t="str">
        <f>VLOOKUP($A45,'Hospitalisation Details'!$A$1:$N$2344,11,0)</f>
        <v>tier - 2</v>
      </c>
      <c r="O45" s="26" t="str">
        <f>VLOOKUP($A45,'Hospitalisation Details'!$A$1:$N$2344,12,0)</f>
        <v>tier - 1</v>
      </c>
      <c r="P45" s="26" t="str">
        <f>VLOOKUP($A45,'Hospitalisation Details'!$A$1:$N$2344,14,0)</f>
        <v>R1013</v>
      </c>
      <c r="Q45" s="26">
        <f>VLOOKUP($A45,'Hospitalisation Details'!$A$1:$N$2344,8,0)</f>
        <v>54</v>
      </c>
    </row>
    <row r="46" spans="1:17" x14ac:dyDescent="0.3">
      <c r="A46" s="25" t="s">
        <v>2327</v>
      </c>
      <c r="B46" s="26" t="str">
        <f>VLOOKUP($A46,'Customer Names'!A45:D2380,3,0)</f>
        <v xml:space="preserve">  Eric W</v>
      </c>
      <c r="C46" s="26">
        <f>VLOOKUP($A46,'Medical Examinations'!$A$1:$B$2336,2,FALSE)</f>
        <v>38.94</v>
      </c>
      <c r="D46" s="26">
        <f>VLOOKUP($A46,'Medical Examinations'!A45:J2380,4,0)</f>
        <v>8.49</v>
      </c>
      <c r="E46" s="26" t="str">
        <f>VLOOKUP(A46,'Medical Examinations'!A45:J2380,6,0)</f>
        <v>Yes</v>
      </c>
      <c r="F46" s="26" t="str">
        <f>VLOOKUP($A46,'Medical Examinations'!$A$1:$J$2336,7,0)</f>
        <v>No</v>
      </c>
      <c r="G46" s="26" t="str">
        <f>VLOOKUP(A46,'Medical Examinations'!A45:J2380,8,0)</f>
        <v>No</v>
      </c>
      <c r="H46" s="26">
        <f>VLOOKUP(A46,'Medical Examinations'!A45:J2380,9,0)</f>
        <v>1</v>
      </c>
      <c r="I46" s="26" t="str">
        <f>VLOOKUP(A46,'Medical Examinations'!A45:J2380,10,0)</f>
        <v>Yes</v>
      </c>
      <c r="J46" s="26" t="str">
        <f>VLOOKUP($A46,'Medical Examinations'!A45:$J$2336,3,0)</f>
        <v>Obesity</v>
      </c>
      <c r="K46" s="26" t="str">
        <f>VLOOKUP(A46,'Medical Examinations'!A45:J2380,5,0)</f>
        <v>Diabetes</v>
      </c>
      <c r="L46" s="27">
        <f>VLOOKUP($A46,'Hospitalisation Details'!$A$1:$N$2344,7,0)</f>
        <v>27546</v>
      </c>
      <c r="M46" s="26">
        <f>VLOOKUP($A46,'Hospitalisation Details'!$A$1:$N$2344,10,0)</f>
        <v>44202.65</v>
      </c>
      <c r="N46" s="26" t="str">
        <f>VLOOKUP($A46,'Hospitalisation Details'!$A$1:$N$2344,11,0)</f>
        <v>tier - 2</v>
      </c>
      <c r="O46" s="26" t="str">
        <f>VLOOKUP($A46,'Hospitalisation Details'!$A$1:$N$2344,12,0)</f>
        <v>tier - 2</v>
      </c>
      <c r="P46" s="26" t="str">
        <f>VLOOKUP($A46,'Hospitalisation Details'!$A$1:$N$2344,14,0)</f>
        <v>R1013</v>
      </c>
      <c r="Q46" s="26">
        <f>VLOOKUP($A46,'Hospitalisation Details'!$A$1:$N$2344,8,0)</f>
        <v>48</v>
      </c>
    </row>
    <row r="47" spans="1:17" x14ac:dyDescent="0.3">
      <c r="A47" s="25" t="s">
        <v>2326</v>
      </c>
      <c r="B47" s="26" t="str">
        <f>VLOOKUP($A47,'Customer Names'!A46:D2381,3,0)</f>
        <v xml:space="preserve">  Brianna L</v>
      </c>
      <c r="C47" s="26">
        <f>VLOOKUP($A47,'Medical Examinations'!$A$1:$B$2336,2,FALSE)</f>
        <v>30.21</v>
      </c>
      <c r="D47" s="26">
        <f>VLOOKUP($A47,'Medical Examinations'!A46:J2381,4,0)</f>
        <v>5.34</v>
      </c>
      <c r="E47" s="26" t="str">
        <f>VLOOKUP(A47,'Medical Examinations'!A46:J2381,6,0)</f>
        <v>Yes</v>
      </c>
      <c r="F47" s="26" t="str">
        <f>VLOOKUP($A47,'Medical Examinations'!$A$1:$J$2336,7,0)</f>
        <v>No</v>
      </c>
      <c r="G47" s="26" t="str">
        <f>VLOOKUP(A47,'Medical Examinations'!A46:J2381,8,0)</f>
        <v>No</v>
      </c>
      <c r="H47" s="26">
        <f>VLOOKUP(A47,'Medical Examinations'!A46:J2381,9,0)</f>
        <v>1</v>
      </c>
      <c r="I47" s="26" t="str">
        <f>VLOOKUP(A47,'Medical Examinations'!A46:J2381,10,0)</f>
        <v>Yes</v>
      </c>
      <c r="J47" s="26" t="str">
        <f>VLOOKUP($A47,'Medical Examinations'!A46:$J$2336,3,0)</f>
        <v>Obesity</v>
      </c>
      <c r="K47" s="26" t="str">
        <f>VLOOKUP(A47,'Medical Examinations'!A46:J2381,5,0)</f>
        <v>Normal</v>
      </c>
      <c r="L47" s="27">
        <f>VLOOKUP($A47,'Hospitalisation Details'!$A$1:$N$2344,7,0)</f>
        <v>32340</v>
      </c>
      <c r="M47" s="26">
        <f>VLOOKUP($A47,'Hospitalisation Details'!$A$1:$N$2344,10,0)</f>
        <v>43943.88</v>
      </c>
      <c r="N47" s="26" t="str">
        <f>VLOOKUP($A47,'Hospitalisation Details'!$A$1:$N$2344,11,0)</f>
        <v>tier - 2</v>
      </c>
      <c r="O47" s="26" t="str">
        <f>VLOOKUP($A47,'Hospitalisation Details'!$A$1:$N$2344,12,0)</f>
        <v>tier - 1</v>
      </c>
      <c r="P47" s="26" t="str">
        <f>VLOOKUP($A47,'Hospitalisation Details'!$A$1:$N$2344,14,0)</f>
        <v>R1012</v>
      </c>
      <c r="Q47" s="26">
        <f>VLOOKUP($A47,'Hospitalisation Details'!$A$1:$N$2344,8,0)</f>
        <v>34</v>
      </c>
    </row>
    <row r="48" spans="1:17" x14ac:dyDescent="0.3">
      <c r="A48" s="25" t="s">
        <v>2325</v>
      </c>
      <c r="B48" s="26" t="str">
        <f>VLOOKUP($A48,'Customer Names'!A47:D2382,3,0)</f>
        <v xml:space="preserve">  Thomas J</v>
      </c>
      <c r="C48" s="26">
        <f>VLOOKUP($A48,'Medical Examinations'!$A$1:$B$2336,2,FALSE)</f>
        <v>33.630000000000003</v>
      </c>
      <c r="D48" s="26">
        <f>VLOOKUP($A48,'Medical Examinations'!A47:J2382,4,0)</f>
        <v>4.43</v>
      </c>
      <c r="E48" s="26" t="str">
        <f>VLOOKUP(A48,'Medical Examinations'!A47:J2382,6,0)</f>
        <v>Yes</v>
      </c>
      <c r="F48" s="26" t="str">
        <f>VLOOKUP($A48,'Medical Examinations'!$A$1:$J$2336,7,0)</f>
        <v>No</v>
      </c>
      <c r="G48" s="26" t="str">
        <f>VLOOKUP(A48,'Medical Examinations'!A47:J2382,8,0)</f>
        <v>No</v>
      </c>
      <c r="H48" s="26">
        <f>VLOOKUP(A48,'Medical Examinations'!A47:J2382,9,0)</f>
        <v>2</v>
      </c>
      <c r="I48" s="26" t="str">
        <f>VLOOKUP(A48,'Medical Examinations'!A47:J2382,10,0)</f>
        <v>Yes</v>
      </c>
      <c r="J48" s="26" t="str">
        <f>VLOOKUP($A48,'Medical Examinations'!A47:$J$2336,3,0)</f>
        <v>Obesity</v>
      </c>
      <c r="K48" s="26" t="str">
        <f>VLOOKUP(A48,'Medical Examinations'!A47:J2382,5,0)</f>
        <v>Normal</v>
      </c>
      <c r="L48" s="27">
        <f>VLOOKUP($A48,'Hospitalisation Details'!$A$1:$N$2344,7,0)</f>
        <v>24385</v>
      </c>
      <c r="M48" s="26">
        <f>VLOOKUP($A48,'Hospitalisation Details'!$A$1:$N$2344,10,0)</f>
        <v>43921.18</v>
      </c>
      <c r="N48" s="26" t="str">
        <f>VLOOKUP($A48,'Hospitalisation Details'!$A$1:$N$2344,11,0)</f>
        <v>tier - 2</v>
      </c>
      <c r="O48" s="26" t="str">
        <f>VLOOKUP($A48,'Hospitalisation Details'!$A$1:$N$2344,12,0)</f>
        <v>tier - 2</v>
      </c>
      <c r="P48" s="26" t="str">
        <f>VLOOKUP($A48,'Hospitalisation Details'!$A$1:$N$2344,14,0)</f>
        <v>R1012</v>
      </c>
      <c r="Q48" s="26">
        <f>VLOOKUP($A48,'Hospitalisation Details'!$A$1:$N$2344,8,0)</f>
        <v>56</v>
      </c>
    </row>
    <row r="49" spans="1:17" x14ac:dyDescent="0.3">
      <c r="A49" s="25" t="s">
        <v>2324</v>
      </c>
      <c r="B49" s="26" t="str">
        <f>VLOOKUP($A49,'Customer Names'!A48:D2383,3,0)</f>
        <v xml:space="preserve">  Melissa L</v>
      </c>
      <c r="C49" s="26">
        <f>VLOOKUP($A49,'Medical Examinations'!$A$1:$B$2336,2,FALSE)</f>
        <v>40.369999999999997</v>
      </c>
      <c r="D49" s="26">
        <f>VLOOKUP($A49,'Medical Examinations'!A48:J2383,4,0)</f>
        <v>4.47</v>
      </c>
      <c r="E49" s="26" t="str">
        <f>VLOOKUP(A49,'Medical Examinations'!A48:J2383,6,0)</f>
        <v>No</v>
      </c>
      <c r="F49" s="26" t="str">
        <f>VLOOKUP($A49,'Medical Examinations'!$A$1:$J$2336,7,0)</f>
        <v>No</v>
      </c>
      <c r="G49" s="26" t="str">
        <f>VLOOKUP(A49,'Medical Examinations'!A48:J2383,8,0)</f>
        <v>No</v>
      </c>
      <c r="H49" s="26">
        <f>VLOOKUP(A49,'Medical Examinations'!A48:J2383,9,0)</f>
        <v>0</v>
      </c>
      <c r="I49" s="26" t="str">
        <f>VLOOKUP(A49,'Medical Examinations'!A48:J2383,10,0)</f>
        <v>Yes</v>
      </c>
      <c r="J49" s="26" t="str">
        <f>VLOOKUP($A49,'Medical Examinations'!A48:$J$2336,3,0)</f>
        <v>Obesity</v>
      </c>
      <c r="K49" s="26" t="str">
        <f>VLOOKUP(A49,'Medical Examinations'!A48:J2383,5,0)</f>
        <v>Normal</v>
      </c>
      <c r="L49" s="27">
        <f>VLOOKUP($A49,'Hospitalisation Details'!$A$1:$N$2344,7,0)</f>
        <v>29535</v>
      </c>
      <c r="M49" s="26">
        <f>VLOOKUP($A49,'Hospitalisation Details'!$A$1:$N$2344,10,0)</f>
        <v>43896.38</v>
      </c>
      <c r="N49" s="26" t="str">
        <f>VLOOKUP($A49,'Hospitalisation Details'!$A$1:$N$2344,11,0)</f>
        <v>tier - 2</v>
      </c>
      <c r="O49" s="26" t="str">
        <f>VLOOKUP($A49,'Hospitalisation Details'!$A$1:$N$2344,12,0)</f>
        <v>tier - 1</v>
      </c>
      <c r="P49" s="26" t="str">
        <f>VLOOKUP($A49,'Hospitalisation Details'!$A$1:$N$2344,14,0)</f>
        <v>R1013</v>
      </c>
      <c r="Q49" s="26">
        <f>VLOOKUP($A49,'Hospitalisation Details'!$A$1:$N$2344,8,0)</f>
        <v>42</v>
      </c>
    </row>
    <row r="50" spans="1:17" x14ac:dyDescent="0.3">
      <c r="A50" s="25" t="s">
        <v>2323</v>
      </c>
      <c r="B50" s="26" t="str">
        <f>VLOOKUP($A50,'Customer Names'!A49:D2384,3,0)</f>
        <v xml:space="preserve">  Flavio</v>
      </c>
      <c r="C50" s="26">
        <f>VLOOKUP($A50,'Medical Examinations'!$A$1:$B$2336,2,FALSE)</f>
        <v>53.09</v>
      </c>
      <c r="D50" s="26">
        <f>VLOOKUP($A50,'Medical Examinations'!A49:J2384,4,0)</f>
        <v>4.82</v>
      </c>
      <c r="E50" s="26" t="str">
        <f>VLOOKUP(A50,'Medical Examinations'!A49:J2384,6,0)</f>
        <v>Yes</v>
      </c>
      <c r="F50" s="26" t="str">
        <f>VLOOKUP($A50,'Medical Examinations'!$A$1:$J$2336,7,0)</f>
        <v>No</v>
      </c>
      <c r="G50" s="26" t="str">
        <f>VLOOKUP(A50,'Medical Examinations'!A49:J2384,8,0)</f>
        <v>No</v>
      </c>
      <c r="H50" s="26">
        <f>VLOOKUP(A50,'Medical Examinations'!A49:J2384,9,0)</f>
        <v>2</v>
      </c>
      <c r="I50" s="26" t="str">
        <f>VLOOKUP(A50,'Medical Examinations'!A49:J2384,10,0)</f>
        <v>Yes</v>
      </c>
      <c r="J50" s="26" t="str">
        <f>VLOOKUP($A50,'Medical Examinations'!A49:$J$2336,3,0)</f>
        <v>Obesity</v>
      </c>
      <c r="K50" s="26" t="str">
        <f>VLOOKUP(A50,'Medical Examinations'!A49:J2384,5,0)</f>
        <v>Normal</v>
      </c>
      <c r="L50" s="27">
        <f>VLOOKUP($A50,'Hospitalisation Details'!$A$1:$N$2344,7,0)</f>
        <v>24290</v>
      </c>
      <c r="M50" s="26">
        <f>VLOOKUP($A50,'Hospitalisation Details'!$A$1:$N$2344,10,0)</f>
        <v>43817.45</v>
      </c>
      <c r="N50" s="26" t="str">
        <f>VLOOKUP($A50,'Hospitalisation Details'!$A$1:$N$2344,11,0)</f>
        <v>tier - 2</v>
      </c>
      <c r="O50" s="26" t="str">
        <f>VLOOKUP($A50,'Hospitalisation Details'!$A$1:$N$2344,12,0)</f>
        <v>tier - 3</v>
      </c>
      <c r="P50" s="26" t="str">
        <f>VLOOKUP($A50,'Hospitalisation Details'!$A$1:$N$2344,14,0)</f>
        <v>R1012</v>
      </c>
      <c r="Q50" s="26">
        <f>VLOOKUP($A50,'Hospitalisation Details'!$A$1:$N$2344,8,0)</f>
        <v>56</v>
      </c>
    </row>
    <row r="51" spans="1:17" x14ac:dyDescent="0.3">
      <c r="A51" s="25" t="s">
        <v>2322</v>
      </c>
      <c r="B51" s="26" t="str">
        <f>VLOOKUP($A51,'Customer Names'!A50:D2385,3,0)</f>
        <v xml:space="preserve">  Ryan</v>
      </c>
      <c r="C51" s="26">
        <f>VLOOKUP($A51,'Medical Examinations'!$A$1:$B$2336,2,FALSE)</f>
        <v>31.79</v>
      </c>
      <c r="D51" s="26">
        <f>VLOOKUP($A51,'Medical Examinations'!A50:J2385,4,0)</f>
        <v>5.51</v>
      </c>
      <c r="E51" s="26" t="str">
        <f>VLOOKUP(A51,'Medical Examinations'!A50:J2385,6,0)</f>
        <v>Yes</v>
      </c>
      <c r="F51" s="26" t="str">
        <f>VLOOKUP($A51,'Medical Examinations'!$A$1:$J$2336,7,0)</f>
        <v>No</v>
      </c>
      <c r="G51" s="26" t="str">
        <f>VLOOKUP(A51,'Medical Examinations'!A50:J2385,8,0)</f>
        <v>No</v>
      </c>
      <c r="H51" s="26">
        <f>VLOOKUP(A51,'Medical Examinations'!A50:J2385,9,0)</f>
        <v>2</v>
      </c>
      <c r="I51" s="26" t="str">
        <f>VLOOKUP(A51,'Medical Examinations'!A50:J2385,10,0)</f>
        <v>Yes</v>
      </c>
      <c r="J51" s="26" t="str">
        <f>VLOOKUP($A51,'Medical Examinations'!A50:$J$2336,3,0)</f>
        <v>Obesity</v>
      </c>
      <c r="K51" s="26" t="str">
        <f>VLOOKUP(A51,'Medical Examinations'!A50:J2385,5,0)</f>
        <v>Normal</v>
      </c>
      <c r="L51" s="27">
        <f>VLOOKUP($A51,'Hospitalisation Details'!$A$1:$N$2344,7,0)</f>
        <v>24405</v>
      </c>
      <c r="M51" s="26">
        <f>VLOOKUP($A51,'Hospitalisation Details'!$A$1:$N$2344,10,0)</f>
        <v>43813.87</v>
      </c>
      <c r="N51" s="26" t="str">
        <f>VLOOKUP($A51,'Hospitalisation Details'!$A$1:$N$2344,11,0)</f>
        <v>tier - 2</v>
      </c>
      <c r="O51" s="26" t="str">
        <f>VLOOKUP($A51,'Hospitalisation Details'!$A$1:$N$2344,12,0)</f>
        <v>tier - 2</v>
      </c>
      <c r="P51" s="26" t="str">
        <f>VLOOKUP($A51,'Hospitalisation Details'!$A$1:$N$2344,14,0)</f>
        <v>R1013</v>
      </c>
      <c r="Q51" s="26">
        <f>VLOOKUP($A51,'Hospitalisation Details'!$A$1:$N$2344,8,0)</f>
        <v>56</v>
      </c>
    </row>
    <row r="52" spans="1:17" x14ac:dyDescent="0.3">
      <c r="A52" s="25" t="s">
        <v>2321</v>
      </c>
      <c r="B52" s="26" t="str">
        <f>VLOOKUP($A52,'Customer Names'!A51:D2386,3,0)</f>
        <v xml:space="preserve">  Anthony J</v>
      </c>
      <c r="C52" s="26">
        <f>VLOOKUP($A52,'Medical Examinations'!$A$1:$B$2336,2,FALSE)</f>
        <v>41.895000000000003</v>
      </c>
      <c r="D52" s="26">
        <f>VLOOKUP($A52,'Medical Examinations'!A51:J2386,4,0)</f>
        <v>10.87</v>
      </c>
      <c r="E52" s="26" t="str">
        <f>VLOOKUP(A52,'Medical Examinations'!A51:J2386,6,0)</f>
        <v>Yes</v>
      </c>
      <c r="F52" s="26" t="str">
        <f>VLOOKUP($A52,'Medical Examinations'!$A$1:$J$2336,7,0)</f>
        <v>No</v>
      </c>
      <c r="G52" s="26" t="str">
        <f>VLOOKUP(A52,'Medical Examinations'!A51:J2386,8,0)</f>
        <v>No</v>
      </c>
      <c r="H52" s="26">
        <f>VLOOKUP(A52,'Medical Examinations'!A51:J2386,9,0)</f>
        <v>1</v>
      </c>
      <c r="I52" s="26" t="str">
        <f>VLOOKUP(A52,'Medical Examinations'!A51:J2386,10,0)</f>
        <v>Yes</v>
      </c>
      <c r="J52" s="26" t="str">
        <f>VLOOKUP($A52,'Medical Examinations'!A51:$J$2336,3,0)</f>
        <v>Obesity</v>
      </c>
      <c r="K52" s="26" t="str">
        <f>VLOOKUP(A52,'Medical Examinations'!A51:J2386,5,0)</f>
        <v>Diabetes</v>
      </c>
      <c r="L52" s="27">
        <f>VLOOKUP($A52,'Hospitalisation Details'!$A$1:$N$2344,7,0)</f>
        <v>31775</v>
      </c>
      <c r="M52" s="26">
        <f>VLOOKUP($A52,'Hospitalisation Details'!$A$1:$N$2344,10,0)</f>
        <v>43753.34</v>
      </c>
      <c r="N52" s="26" t="str">
        <f>VLOOKUP($A52,'Hospitalisation Details'!$A$1:$N$2344,11,0)</f>
        <v>tier - 2</v>
      </c>
      <c r="O52" s="26" t="str">
        <f>VLOOKUP($A52,'Hospitalisation Details'!$A$1:$N$2344,12,0)</f>
        <v>tier - 1</v>
      </c>
      <c r="P52" s="26" t="str">
        <f>VLOOKUP($A52,'Hospitalisation Details'!$A$1:$N$2344,14,0)</f>
        <v>R1015</v>
      </c>
      <c r="Q52" s="26">
        <f>VLOOKUP($A52,'Hospitalisation Details'!$A$1:$N$2344,8,0)</f>
        <v>36</v>
      </c>
    </row>
    <row r="53" spans="1:17" x14ac:dyDescent="0.3">
      <c r="A53" s="25" t="s">
        <v>2320</v>
      </c>
      <c r="B53" s="26" t="str">
        <f>VLOOKUP($A53,'Customer Names'!A52:D2387,3,0)</f>
        <v xml:space="preserve">  Alex</v>
      </c>
      <c r="C53" s="26">
        <f>VLOOKUP($A53,'Medical Examinations'!$A$1:$B$2336,2,FALSE)</f>
        <v>31.16</v>
      </c>
      <c r="D53" s="26">
        <f>VLOOKUP($A53,'Medical Examinations'!A52:J2387,4,0)</f>
        <v>9.34</v>
      </c>
      <c r="E53" s="26" t="str">
        <f>VLOOKUP(A53,'Medical Examinations'!A52:J2387,6,0)</f>
        <v>No</v>
      </c>
      <c r="F53" s="26" t="str">
        <f>VLOOKUP($A53,'Medical Examinations'!$A$1:$J$2336,7,0)</f>
        <v>No</v>
      </c>
      <c r="G53" s="26" t="str">
        <f>VLOOKUP(A53,'Medical Examinations'!A52:J2387,8,0)</f>
        <v>No</v>
      </c>
      <c r="H53" s="26">
        <f>VLOOKUP(A53,'Medical Examinations'!A52:J2387,9,0)</f>
        <v>0</v>
      </c>
      <c r="I53" s="26" t="str">
        <f>VLOOKUP(A53,'Medical Examinations'!A52:J2387,10,0)</f>
        <v>Yes</v>
      </c>
      <c r="J53" s="26" t="str">
        <f>VLOOKUP($A53,'Medical Examinations'!A52:$J$2336,3,0)</f>
        <v>Obesity</v>
      </c>
      <c r="K53" s="26" t="str">
        <f>VLOOKUP(A53,'Medical Examinations'!A52:J2387,5,0)</f>
        <v>Diabetes</v>
      </c>
      <c r="L53" s="27">
        <f>VLOOKUP($A53,'Hospitalisation Details'!$A$1:$N$2344,7,0)</f>
        <v>23976</v>
      </c>
      <c r="M53" s="26">
        <f>VLOOKUP($A53,'Hospitalisation Details'!$A$1:$N$2344,10,0)</f>
        <v>43578.94</v>
      </c>
      <c r="N53" s="26" t="str">
        <f>VLOOKUP($A53,'Hospitalisation Details'!$A$1:$N$2344,11,0)</f>
        <v>tier - 2</v>
      </c>
      <c r="O53" s="26" t="str">
        <f>VLOOKUP($A53,'Hospitalisation Details'!$A$1:$N$2344,12,0)</f>
        <v>tier - 2</v>
      </c>
      <c r="P53" s="26" t="str">
        <f>VLOOKUP($A53,'Hospitalisation Details'!$A$1:$N$2344,14,0)</f>
        <v>R1012</v>
      </c>
      <c r="Q53" s="26">
        <f>VLOOKUP($A53,'Hospitalisation Details'!$A$1:$N$2344,8,0)</f>
        <v>57</v>
      </c>
    </row>
    <row r="54" spans="1:17" x14ac:dyDescent="0.3">
      <c r="A54" s="25" t="s">
        <v>2319</v>
      </c>
      <c r="B54" s="26" t="str">
        <f>VLOOKUP($A54,'Customer Names'!A53:D2388,3,0)</f>
        <v xml:space="preserve">  David</v>
      </c>
      <c r="C54" s="26">
        <f>VLOOKUP($A54,'Medical Examinations'!$A$1:$B$2336,2,FALSE)</f>
        <v>34.104999999999997</v>
      </c>
      <c r="D54" s="26">
        <f>VLOOKUP($A54,'Medical Examinations'!A53:J2388,4,0)</f>
        <v>5.03</v>
      </c>
      <c r="E54" s="26" t="str">
        <f>VLOOKUP(A54,'Medical Examinations'!A53:J2388,6,0)</f>
        <v>Yes</v>
      </c>
      <c r="F54" s="26" t="str">
        <f>VLOOKUP($A54,'Medical Examinations'!$A$1:$J$2336,7,0)</f>
        <v>No</v>
      </c>
      <c r="G54" s="26" t="str">
        <f>VLOOKUP(A54,'Medical Examinations'!A53:J2388,8,0)</f>
        <v>Yes</v>
      </c>
      <c r="H54" s="26">
        <f>VLOOKUP(A54,'Medical Examinations'!A53:J2388,9,0)</f>
        <v>1</v>
      </c>
      <c r="I54" s="26" t="str">
        <f>VLOOKUP(A54,'Medical Examinations'!A53:J2388,10,0)</f>
        <v>Yes</v>
      </c>
      <c r="J54" s="26" t="str">
        <f>VLOOKUP($A54,'Medical Examinations'!A53:$J$2336,3,0)</f>
        <v>Obesity</v>
      </c>
      <c r="K54" s="26" t="str">
        <f>VLOOKUP(A54,'Medical Examinations'!A53:J2388,5,0)</f>
        <v>Normal</v>
      </c>
      <c r="L54" s="27">
        <f>VLOOKUP($A54,'Hospitalisation Details'!$A$1:$N$2344,7,0)</f>
        <v>25540</v>
      </c>
      <c r="M54" s="26">
        <f>VLOOKUP($A54,'Hospitalisation Details'!$A$1:$N$2344,10,0)</f>
        <v>43254.42</v>
      </c>
      <c r="N54" s="26" t="str">
        <f>VLOOKUP($A54,'Hospitalisation Details'!$A$1:$N$2344,11,0)</f>
        <v>tier - 2</v>
      </c>
      <c r="O54" s="26" t="str">
        <f>VLOOKUP($A54,'Hospitalisation Details'!$A$1:$N$2344,12,0)</f>
        <v>tier - 2</v>
      </c>
      <c r="P54" s="26" t="str">
        <f>VLOOKUP($A54,'Hospitalisation Details'!$A$1:$N$2344,14,0)</f>
        <v>R1016</v>
      </c>
      <c r="Q54" s="26">
        <f>VLOOKUP($A54,'Hospitalisation Details'!$A$1:$N$2344,8,0)</f>
        <v>53</v>
      </c>
    </row>
    <row r="55" spans="1:17" x14ac:dyDescent="0.3">
      <c r="A55" s="25" t="s">
        <v>2318</v>
      </c>
      <c r="B55" s="26" t="str">
        <f>VLOOKUP($A55,'Customer Names'!A54:D2389,3,0)</f>
        <v xml:space="preserve">  Andrew B</v>
      </c>
      <c r="C55" s="26">
        <f>VLOOKUP($A55,'Medical Examinations'!$A$1:$B$2336,2,FALSE)</f>
        <v>51.93</v>
      </c>
      <c r="D55" s="26">
        <f>VLOOKUP($A55,'Medical Examinations'!A54:J2389,4,0)</f>
        <v>11.05</v>
      </c>
      <c r="E55" s="26" t="str">
        <f>VLOOKUP(A55,'Medical Examinations'!A54:J2389,6,0)</f>
        <v>No</v>
      </c>
      <c r="F55" s="26" t="str">
        <f>VLOOKUP($A55,'Medical Examinations'!$A$1:$J$2336,7,0)</f>
        <v>No</v>
      </c>
      <c r="G55" s="26" t="str">
        <f>VLOOKUP(A55,'Medical Examinations'!A54:J2389,8,0)</f>
        <v>No</v>
      </c>
      <c r="H55" s="26">
        <f>VLOOKUP(A55,'Medical Examinations'!A54:J2389,9,0)</f>
        <v>0</v>
      </c>
      <c r="I55" s="26" t="str">
        <f>VLOOKUP(A55,'Medical Examinations'!A54:J2389,10,0)</f>
        <v>Yes</v>
      </c>
      <c r="J55" s="26" t="str">
        <f>VLOOKUP($A55,'Medical Examinations'!A54:$J$2336,3,0)</f>
        <v>Obesity</v>
      </c>
      <c r="K55" s="26" t="str">
        <f>VLOOKUP(A55,'Medical Examinations'!A54:J2389,5,0)</f>
        <v>Diabetes</v>
      </c>
      <c r="L55" s="27">
        <f>VLOOKUP($A55,'Hospitalisation Details'!$A$1:$N$2344,7,0)</f>
        <v>24075</v>
      </c>
      <c r="M55" s="26">
        <f>VLOOKUP($A55,'Hospitalisation Details'!$A$1:$N$2344,10,0)</f>
        <v>43073.760000000002</v>
      </c>
      <c r="N55" s="26" t="str">
        <f>VLOOKUP($A55,'Hospitalisation Details'!$A$1:$N$2344,11,0)</f>
        <v>tier - 2</v>
      </c>
      <c r="O55" s="26" t="str">
        <f>VLOOKUP($A55,'Hospitalisation Details'!$A$1:$N$2344,12,0)</f>
        <v>tier - 2</v>
      </c>
      <c r="P55" s="26" t="str">
        <f>VLOOKUP($A55,'Hospitalisation Details'!$A$1:$N$2344,14,0)</f>
        <v>R1011</v>
      </c>
      <c r="Q55" s="26">
        <f>VLOOKUP($A55,'Hospitalisation Details'!$A$1:$N$2344,8,0)</f>
        <v>57</v>
      </c>
    </row>
    <row r="56" spans="1:17" x14ac:dyDescent="0.3">
      <c r="A56" s="25" t="s">
        <v>2317</v>
      </c>
      <c r="B56" s="26" t="str">
        <f>VLOOKUP($A56,'Customer Names'!A55:D2390,3,0)</f>
        <v xml:space="preserve">  Dara E</v>
      </c>
      <c r="C56" s="26">
        <f>VLOOKUP($A56,'Medical Examinations'!$A$1:$B$2336,2,FALSE)</f>
        <v>38.950000000000003</v>
      </c>
      <c r="D56" s="26">
        <f>VLOOKUP($A56,'Medical Examinations'!A55:J2390,4,0)</f>
        <v>11.95</v>
      </c>
      <c r="E56" s="26" t="str">
        <f>VLOOKUP(A56,'Medical Examinations'!A55:J2390,6,0)</f>
        <v>No</v>
      </c>
      <c r="F56" s="26" t="str">
        <f>VLOOKUP($A56,'Medical Examinations'!$A$1:$J$2336,7,0)</f>
        <v>No</v>
      </c>
      <c r="G56" s="26" t="str">
        <f>VLOOKUP(A56,'Medical Examinations'!A55:J2390,8,0)</f>
        <v>No</v>
      </c>
      <c r="H56" s="26">
        <f>VLOOKUP(A56,'Medical Examinations'!A55:J2390,9,0)</f>
        <v>0</v>
      </c>
      <c r="I56" s="26" t="str">
        <f>VLOOKUP(A56,'Medical Examinations'!A55:J2390,10,0)</f>
        <v>Yes</v>
      </c>
      <c r="J56" s="26" t="str">
        <f>VLOOKUP($A56,'Medical Examinations'!A55:$J$2336,3,0)</f>
        <v>Obesity</v>
      </c>
      <c r="K56" s="26" t="str">
        <f>VLOOKUP(A56,'Medical Examinations'!A55:J2390,5,0)</f>
        <v>Diabetes</v>
      </c>
      <c r="L56" s="27">
        <f>VLOOKUP($A56,'Hospitalisation Details'!$A$1:$N$2344,7,0)</f>
        <v>28798</v>
      </c>
      <c r="M56" s="26">
        <f>VLOOKUP($A56,'Hospitalisation Details'!$A$1:$N$2344,10,0)</f>
        <v>42983.46</v>
      </c>
      <c r="N56" s="26" t="str">
        <f>VLOOKUP($A56,'Hospitalisation Details'!$A$1:$N$2344,11,0)</f>
        <v>tier - 1</v>
      </c>
      <c r="O56" s="26" t="str">
        <f>VLOOKUP($A56,'Hospitalisation Details'!$A$1:$N$2344,12,0)</f>
        <v>tier - 2</v>
      </c>
      <c r="P56" s="26" t="str">
        <f>VLOOKUP($A56,'Hospitalisation Details'!$A$1:$N$2344,14,0)</f>
        <v>R1012</v>
      </c>
      <c r="Q56" s="26">
        <f>VLOOKUP($A56,'Hospitalisation Details'!$A$1:$N$2344,8,0)</f>
        <v>44</v>
      </c>
    </row>
    <row r="57" spans="1:17" x14ac:dyDescent="0.3">
      <c r="A57" s="25" t="s">
        <v>2316</v>
      </c>
      <c r="B57" s="26" t="str">
        <f>VLOOKUP($A57,'Customer Names'!A56:D2391,3,0)</f>
        <v xml:space="preserve">  Inna</v>
      </c>
      <c r="C57" s="26">
        <f>VLOOKUP($A57,'Medical Examinations'!$A$1:$B$2336,2,FALSE)</f>
        <v>36.630000000000003</v>
      </c>
      <c r="D57" s="26">
        <f>VLOOKUP($A57,'Medical Examinations'!A56:J2391,4,0)</f>
        <v>7.72</v>
      </c>
      <c r="E57" s="26" t="str">
        <f>VLOOKUP(A57,'Medical Examinations'!A56:J2391,6,0)</f>
        <v>Yes</v>
      </c>
      <c r="F57" s="26" t="str">
        <f>VLOOKUP($A57,'Medical Examinations'!$A$1:$J$2336,7,0)</f>
        <v>No</v>
      </c>
      <c r="G57" s="26" t="str">
        <f>VLOOKUP(A57,'Medical Examinations'!A56:J2391,8,0)</f>
        <v>No</v>
      </c>
      <c r="H57" s="26">
        <f>VLOOKUP(A57,'Medical Examinations'!A56:J2391,9,0)</f>
        <v>1</v>
      </c>
      <c r="I57" s="26" t="str">
        <f>VLOOKUP(A57,'Medical Examinations'!A56:J2391,10,0)</f>
        <v>Yes</v>
      </c>
      <c r="J57" s="26" t="str">
        <f>VLOOKUP($A57,'Medical Examinations'!A56:$J$2336,3,0)</f>
        <v>Obesity</v>
      </c>
      <c r="K57" s="26" t="str">
        <f>VLOOKUP(A57,'Medical Examinations'!A56:J2391,5,0)</f>
        <v>Diabetes</v>
      </c>
      <c r="L57" s="27">
        <f>VLOOKUP($A57,'Hospitalisation Details'!$A$1:$N$2344,7,0)</f>
        <v>27690</v>
      </c>
      <c r="M57" s="26">
        <f>VLOOKUP($A57,'Hospitalisation Details'!$A$1:$N$2344,10,0)</f>
        <v>42969.85</v>
      </c>
      <c r="N57" s="26" t="str">
        <f>VLOOKUP($A57,'Hospitalisation Details'!$A$1:$N$2344,11,0)</f>
        <v>tier - 1</v>
      </c>
      <c r="O57" s="26" t="str">
        <f>VLOOKUP($A57,'Hospitalisation Details'!$A$1:$N$2344,12,0)</f>
        <v>tier - 3</v>
      </c>
      <c r="P57" s="26" t="str">
        <f>VLOOKUP($A57,'Hospitalisation Details'!$A$1:$N$2344,14,0)</f>
        <v>R1013</v>
      </c>
      <c r="Q57" s="26">
        <f>VLOOKUP($A57,'Hospitalisation Details'!$A$1:$N$2344,8,0)</f>
        <v>47</v>
      </c>
    </row>
    <row r="58" spans="1:17" x14ac:dyDescent="0.3">
      <c r="A58" s="25" t="s">
        <v>2315</v>
      </c>
      <c r="B58" s="26" t="str">
        <f>VLOOKUP($A58,'Customer Names'!A57:D2392,3,0)</f>
        <v xml:space="preserve">  Ari</v>
      </c>
      <c r="C58" s="26">
        <f>VLOOKUP($A58,'Medical Examinations'!$A$1:$B$2336,2,FALSE)</f>
        <v>34.200000000000003</v>
      </c>
      <c r="D58" s="26">
        <f>VLOOKUP($A58,'Medical Examinations'!A57:J2392,4,0)</f>
        <v>5.75</v>
      </c>
      <c r="E58" s="26" t="str">
        <f>VLOOKUP(A58,'Medical Examinations'!A57:J2392,6,0)</f>
        <v>No</v>
      </c>
      <c r="F58" s="26" t="str">
        <f>VLOOKUP($A58,'Medical Examinations'!$A$1:$J$2336,7,0)</f>
        <v>No</v>
      </c>
      <c r="G58" s="26" t="str">
        <f>VLOOKUP(A58,'Medical Examinations'!A57:J2392,8,0)</f>
        <v>No</v>
      </c>
      <c r="H58" s="26">
        <f>VLOOKUP(A58,'Medical Examinations'!A57:J2392,9,0)</f>
        <v>2</v>
      </c>
      <c r="I58" s="26" t="str">
        <f>VLOOKUP(A58,'Medical Examinations'!A57:J2392,10,0)</f>
        <v>Yes</v>
      </c>
      <c r="J58" s="26" t="str">
        <f>VLOOKUP($A58,'Medical Examinations'!A57:$J$2336,3,0)</f>
        <v>Obesity</v>
      </c>
      <c r="K58" s="26" t="str">
        <f>VLOOKUP(A58,'Medical Examinations'!A57:J2392,5,0)</f>
        <v>Prediabetes</v>
      </c>
      <c r="L58" s="27">
        <f>VLOOKUP($A58,'Hospitalisation Details'!$A$1:$N$2344,7,0)</f>
        <v>26552</v>
      </c>
      <c r="M58" s="26">
        <f>VLOOKUP($A58,'Hospitalisation Details'!$A$1:$N$2344,10,0)</f>
        <v>42856.84</v>
      </c>
      <c r="N58" s="26" t="str">
        <f>VLOOKUP($A58,'Hospitalisation Details'!$A$1:$N$2344,11,0)</f>
        <v>tier - 1</v>
      </c>
      <c r="O58" s="26" t="str">
        <f>VLOOKUP($A58,'Hospitalisation Details'!$A$1:$N$2344,12,0)</f>
        <v>tier - 1</v>
      </c>
      <c r="P58" s="26" t="str">
        <f>VLOOKUP($A58,'Hospitalisation Details'!$A$1:$N$2344,14,0)</f>
        <v>R1011</v>
      </c>
      <c r="Q58" s="26">
        <f>VLOOKUP($A58,'Hospitalisation Details'!$A$1:$N$2344,8,0)</f>
        <v>50</v>
      </c>
    </row>
    <row r="59" spans="1:17" x14ac:dyDescent="0.3">
      <c r="A59" s="25" t="s">
        <v>2314</v>
      </c>
      <c r="B59" s="26" t="str">
        <f>VLOOKUP($A59,'Customer Names'!A58:D2393,3,0)</f>
        <v xml:space="preserve">  Lindsey</v>
      </c>
      <c r="C59" s="26">
        <f>VLOOKUP($A59,'Medical Examinations'!$A$1:$B$2336,2,FALSE)</f>
        <v>50.63</v>
      </c>
      <c r="D59" s="26">
        <f>VLOOKUP($A59,'Medical Examinations'!A58:J2393,4,0)</f>
        <v>11.89</v>
      </c>
      <c r="E59" s="26" t="str">
        <f>VLOOKUP(A59,'Medical Examinations'!A58:J2393,6,0)</f>
        <v>No</v>
      </c>
      <c r="F59" s="26" t="str">
        <f>VLOOKUP($A59,'Medical Examinations'!$A$1:$J$2336,7,0)</f>
        <v>No</v>
      </c>
      <c r="G59" s="26" t="str">
        <f>VLOOKUP(A59,'Medical Examinations'!A58:J2393,8,0)</f>
        <v>No</v>
      </c>
      <c r="H59" s="26">
        <f>VLOOKUP(A59,'Medical Examinations'!A58:J2393,9,0)</f>
        <v>0</v>
      </c>
      <c r="I59" s="26" t="str">
        <f>VLOOKUP(A59,'Medical Examinations'!A58:J2393,10,0)</f>
        <v>Yes</v>
      </c>
      <c r="J59" s="26" t="str">
        <f>VLOOKUP($A59,'Medical Examinations'!A58:$J$2336,3,0)</f>
        <v>Obesity</v>
      </c>
      <c r="K59" s="26" t="str">
        <f>VLOOKUP(A59,'Medical Examinations'!A58:J2393,5,0)</f>
        <v>Diabetes</v>
      </c>
      <c r="L59" s="27">
        <f>VLOOKUP($A59,'Hospitalisation Details'!$A$1:$N$2344,7,0)</f>
        <v>24044</v>
      </c>
      <c r="M59" s="26">
        <f>VLOOKUP($A59,'Hospitalisation Details'!$A$1:$N$2344,10,0)</f>
        <v>42764.12</v>
      </c>
      <c r="N59" s="26" t="str">
        <f>VLOOKUP($A59,'Hospitalisation Details'!$A$1:$N$2344,11,0)</f>
        <v>tier - 1</v>
      </c>
      <c r="O59" s="26" t="str">
        <f>VLOOKUP($A59,'Hospitalisation Details'!$A$1:$N$2344,12,0)</f>
        <v>tier - 2</v>
      </c>
      <c r="P59" s="26" t="str">
        <f>VLOOKUP($A59,'Hospitalisation Details'!$A$1:$N$2344,14,0)</f>
        <v>R1011</v>
      </c>
      <c r="Q59" s="26">
        <f>VLOOKUP($A59,'Hospitalisation Details'!$A$1:$N$2344,8,0)</f>
        <v>57</v>
      </c>
    </row>
    <row r="60" spans="1:17" x14ac:dyDescent="0.3">
      <c r="A60" s="25" t="s">
        <v>2313</v>
      </c>
      <c r="B60" s="26" t="str">
        <f>VLOOKUP($A60,'Customer Names'!A59:D2394,3,0)</f>
        <v xml:space="preserve">  Kenny</v>
      </c>
      <c r="C60" s="26">
        <f>VLOOKUP($A60,'Medical Examinations'!$A$1:$B$2336,2,FALSE)</f>
        <v>36.479999999999997</v>
      </c>
      <c r="D60" s="26">
        <f>VLOOKUP($A60,'Medical Examinations'!A59:J2394,4,0)</f>
        <v>6.2</v>
      </c>
      <c r="E60" s="26" t="str">
        <f>VLOOKUP(A60,'Medical Examinations'!A59:J2394,6,0)</f>
        <v>No</v>
      </c>
      <c r="F60" s="26" t="str">
        <f>VLOOKUP($A60,'Medical Examinations'!$A$1:$J$2336,7,0)</f>
        <v>No</v>
      </c>
      <c r="G60" s="26" t="str">
        <f>VLOOKUP(A60,'Medical Examinations'!A59:J2394,8,0)</f>
        <v>No</v>
      </c>
      <c r="H60" s="26">
        <f>VLOOKUP(A60,'Medical Examinations'!A59:J2394,9,0)</f>
        <v>0</v>
      </c>
      <c r="I60" s="26" t="str">
        <f>VLOOKUP(A60,'Medical Examinations'!A59:J2394,10,0)</f>
        <v>Yes</v>
      </c>
      <c r="J60" s="26" t="str">
        <f>VLOOKUP($A60,'Medical Examinations'!A59:$J$2336,3,0)</f>
        <v>Obesity</v>
      </c>
      <c r="K60" s="26" t="str">
        <f>VLOOKUP(A60,'Medical Examinations'!A59:J2394,5,0)</f>
        <v>Prediabetes</v>
      </c>
      <c r="L60" s="27">
        <f>VLOOKUP($A60,'Hospitalisation Details'!$A$1:$N$2344,7,0)</f>
        <v>28419</v>
      </c>
      <c r="M60" s="26">
        <f>VLOOKUP($A60,'Hospitalisation Details'!$A$1:$N$2344,10,0)</f>
        <v>42760.5</v>
      </c>
      <c r="N60" s="26" t="str">
        <f>VLOOKUP($A60,'Hospitalisation Details'!$A$1:$N$2344,11,0)</f>
        <v>tier - 1</v>
      </c>
      <c r="O60" s="26" t="str">
        <f>VLOOKUP($A60,'Hospitalisation Details'!$A$1:$N$2344,12,0)</f>
        <v>tier - 2</v>
      </c>
      <c r="P60" s="26" t="str">
        <f>VLOOKUP($A60,'Hospitalisation Details'!$A$1:$N$2344,14,0)</f>
        <v>R1012</v>
      </c>
      <c r="Q60" s="26">
        <f>VLOOKUP($A60,'Hospitalisation Details'!$A$1:$N$2344,8,0)</f>
        <v>45</v>
      </c>
    </row>
    <row r="61" spans="1:17" x14ac:dyDescent="0.3">
      <c r="A61" s="25" t="s">
        <v>2312</v>
      </c>
      <c r="B61" s="26" t="str">
        <f>VLOOKUP($A61,'Customer Names'!A60:D2395,3,0)</f>
        <v xml:space="preserve">  Louise</v>
      </c>
      <c r="C61" s="26">
        <f>VLOOKUP($A61,'Medical Examinations'!$A$1:$B$2336,2,FALSE)</f>
        <v>54.82</v>
      </c>
      <c r="D61" s="26">
        <f>VLOOKUP($A61,'Medical Examinations'!A60:J2395,4,0)</f>
        <v>10.61</v>
      </c>
      <c r="E61" s="26" t="str">
        <f>VLOOKUP(A61,'Medical Examinations'!A60:J2395,6,0)</f>
        <v>No</v>
      </c>
      <c r="F61" s="26" t="str">
        <f>VLOOKUP($A61,'Medical Examinations'!$A$1:$J$2336,7,0)</f>
        <v>No</v>
      </c>
      <c r="G61" s="26" t="str">
        <f>VLOOKUP(A61,'Medical Examinations'!A60:J2395,8,0)</f>
        <v>No</v>
      </c>
      <c r="H61" s="26">
        <f>VLOOKUP(A61,'Medical Examinations'!A60:J2395,9,0)</f>
        <v>0</v>
      </c>
      <c r="I61" s="26" t="str">
        <f>VLOOKUP(A61,'Medical Examinations'!A60:J2395,10,0)</f>
        <v>Yes</v>
      </c>
      <c r="J61" s="26" t="str">
        <f>VLOOKUP($A61,'Medical Examinations'!A60:$J$2336,3,0)</f>
        <v>Obesity</v>
      </c>
      <c r="K61" s="26" t="str">
        <f>VLOOKUP(A61,'Medical Examinations'!A60:J2395,5,0)</f>
        <v>Diabetes</v>
      </c>
      <c r="L61" s="27">
        <f>VLOOKUP($A61,'Hospitalisation Details'!$A$1:$N$2344,7,0)</f>
        <v>26240</v>
      </c>
      <c r="M61" s="26">
        <f>VLOOKUP($A61,'Hospitalisation Details'!$A$1:$N$2344,10,0)</f>
        <v>42644.2</v>
      </c>
      <c r="N61" s="26" t="str">
        <f>VLOOKUP($A61,'Hospitalisation Details'!$A$1:$N$2344,11,0)</f>
        <v>tier - 1</v>
      </c>
      <c r="O61" s="26" t="str">
        <f>VLOOKUP($A61,'Hospitalisation Details'!$A$1:$N$2344,12,0)</f>
        <v>tier - 3</v>
      </c>
      <c r="P61" s="26" t="str">
        <f>VLOOKUP($A61,'Hospitalisation Details'!$A$1:$N$2344,14,0)</f>
        <v>R1011</v>
      </c>
      <c r="Q61" s="26">
        <f>VLOOKUP($A61,'Hospitalisation Details'!$A$1:$N$2344,8,0)</f>
        <v>51</v>
      </c>
    </row>
    <row r="62" spans="1:17" x14ac:dyDescent="0.3">
      <c r="A62" s="25" t="s">
        <v>2311</v>
      </c>
      <c r="B62" s="26" t="str">
        <f>VLOOKUP($A62,'Customer Names'!A61:D2396,3,0)</f>
        <v xml:space="preserve">  Cameron</v>
      </c>
      <c r="C62" s="26">
        <f>VLOOKUP($A62,'Medical Examinations'!$A$1:$B$2336,2,FALSE)</f>
        <v>38.06</v>
      </c>
      <c r="D62" s="26">
        <f>VLOOKUP($A62,'Medical Examinations'!A61:J2396,4,0)</f>
        <v>6.04</v>
      </c>
      <c r="E62" s="26" t="str">
        <f>VLOOKUP(A62,'Medical Examinations'!A61:J2396,6,0)</f>
        <v>No</v>
      </c>
      <c r="F62" s="26" t="str">
        <f>VLOOKUP($A62,'Medical Examinations'!$A$1:$J$2336,7,0)</f>
        <v>No</v>
      </c>
      <c r="G62" s="26" t="str">
        <f>VLOOKUP(A62,'Medical Examinations'!A61:J2396,8,0)</f>
        <v>Yes</v>
      </c>
      <c r="H62" s="26">
        <f>VLOOKUP(A62,'Medical Examinations'!A61:J2396,9,0)</f>
        <v>1</v>
      </c>
      <c r="I62" s="26" t="str">
        <f>VLOOKUP(A62,'Medical Examinations'!A61:J2396,10,0)</f>
        <v>Yes</v>
      </c>
      <c r="J62" s="26" t="str">
        <f>VLOOKUP($A62,'Medical Examinations'!A61:$J$2336,3,0)</f>
        <v>Obesity</v>
      </c>
      <c r="K62" s="26" t="str">
        <f>VLOOKUP(A62,'Medical Examinations'!A61:J2396,5,0)</f>
        <v>Prediabetes</v>
      </c>
      <c r="L62" s="27">
        <f>VLOOKUP($A62,'Hospitalisation Details'!$A$1:$N$2344,7,0)</f>
        <v>29216</v>
      </c>
      <c r="M62" s="26">
        <f>VLOOKUP($A62,'Hospitalisation Details'!$A$1:$N$2344,10,0)</f>
        <v>42560.43</v>
      </c>
      <c r="N62" s="26" t="str">
        <f>VLOOKUP($A62,'Hospitalisation Details'!$A$1:$N$2344,11,0)</f>
        <v>tier - 1</v>
      </c>
      <c r="O62" s="26" t="str">
        <f>VLOOKUP($A62,'Hospitalisation Details'!$A$1:$N$2344,12,0)</f>
        <v>tier - 3</v>
      </c>
      <c r="P62" s="26" t="str">
        <f>VLOOKUP($A62,'Hospitalisation Details'!$A$1:$N$2344,14,0)</f>
        <v>R1013</v>
      </c>
      <c r="Q62" s="26">
        <f>VLOOKUP($A62,'Hospitalisation Details'!$A$1:$N$2344,8,0)</f>
        <v>43</v>
      </c>
    </row>
    <row r="63" spans="1:17" x14ac:dyDescent="0.3">
      <c r="A63" s="25" t="s">
        <v>2310</v>
      </c>
      <c r="B63" s="26" t="str">
        <f>VLOOKUP($A63,'Customer Names'!A62:D2397,3,0)</f>
        <v xml:space="preserve">  Katie T</v>
      </c>
      <c r="C63" s="26">
        <f>VLOOKUP($A63,'Medical Examinations'!$A$1:$B$2336,2,FALSE)</f>
        <v>51.48</v>
      </c>
      <c r="D63" s="26">
        <f>VLOOKUP($A63,'Medical Examinations'!A62:J2397,4,0)</f>
        <v>9.33</v>
      </c>
      <c r="E63" s="26" t="str">
        <f>VLOOKUP(A63,'Medical Examinations'!A62:J2397,6,0)</f>
        <v>Yes</v>
      </c>
      <c r="F63" s="26" t="str">
        <f>VLOOKUP($A63,'Medical Examinations'!$A$1:$J$2336,7,0)</f>
        <v>No</v>
      </c>
      <c r="G63" s="26" t="str">
        <f>VLOOKUP(A63,'Medical Examinations'!A62:J2397,8,0)</f>
        <v>No</v>
      </c>
      <c r="H63" s="26">
        <f>VLOOKUP(A63,'Medical Examinations'!A62:J2397,9,0)</f>
        <v>0</v>
      </c>
      <c r="I63" s="26" t="str">
        <f>VLOOKUP(A63,'Medical Examinations'!A62:J2397,10,0)</f>
        <v>Yes</v>
      </c>
      <c r="J63" s="26" t="str">
        <f>VLOOKUP($A63,'Medical Examinations'!A62:$J$2336,3,0)</f>
        <v>Obesity</v>
      </c>
      <c r="K63" s="26" t="str">
        <f>VLOOKUP(A63,'Medical Examinations'!A62:J2397,5,0)</f>
        <v>Diabetes</v>
      </c>
      <c r="L63" s="27">
        <f>VLOOKUP($A63,'Hospitalisation Details'!$A$1:$N$2344,7,0)</f>
        <v>24650</v>
      </c>
      <c r="M63" s="26">
        <f>VLOOKUP($A63,'Hospitalisation Details'!$A$1:$N$2344,10,0)</f>
        <v>42538.720000000001</v>
      </c>
      <c r="N63" s="26" t="str">
        <f>VLOOKUP($A63,'Hospitalisation Details'!$A$1:$N$2344,11,0)</f>
        <v>tier - 1</v>
      </c>
      <c r="O63" s="26" t="str">
        <f>VLOOKUP($A63,'Hospitalisation Details'!$A$1:$N$2344,12,0)</f>
        <v>tier - 3</v>
      </c>
      <c r="P63" s="26" t="str">
        <f>VLOOKUP($A63,'Hospitalisation Details'!$A$1:$N$2344,14,0)</f>
        <v>R1011</v>
      </c>
      <c r="Q63" s="26">
        <f>VLOOKUP($A63,'Hospitalisation Details'!$A$1:$N$2344,8,0)</f>
        <v>55</v>
      </c>
    </row>
    <row r="64" spans="1:17" x14ac:dyDescent="0.3">
      <c r="A64" s="25" t="s">
        <v>2309</v>
      </c>
      <c r="B64" s="26" t="str">
        <f>VLOOKUP($A64,'Customer Names'!A63:D2398,3,0)</f>
        <v xml:space="preserve">  Casey</v>
      </c>
      <c r="C64" s="26">
        <f>VLOOKUP($A64,'Medical Examinations'!$A$1:$B$2336,2,FALSE)</f>
        <v>52.06</v>
      </c>
      <c r="D64" s="26">
        <f>VLOOKUP($A64,'Medical Examinations'!A63:J2398,4,0)</f>
        <v>11.47</v>
      </c>
      <c r="E64" s="26" t="str">
        <f>VLOOKUP(A64,'Medical Examinations'!A63:J2398,6,0)</f>
        <v>No</v>
      </c>
      <c r="F64" s="26" t="str">
        <f>VLOOKUP($A64,'Medical Examinations'!$A$1:$J$2336,7,0)</f>
        <v>No</v>
      </c>
      <c r="G64" s="26" t="str">
        <f>VLOOKUP(A64,'Medical Examinations'!A63:J2398,8,0)</f>
        <v>No</v>
      </c>
      <c r="H64" s="26">
        <f>VLOOKUP(A64,'Medical Examinations'!A63:J2398,9,0)</f>
        <v>0</v>
      </c>
      <c r="I64" s="26" t="str">
        <f>VLOOKUP(A64,'Medical Examinations'!A63:J2398,10,0)</f>
        <v>Yes</v>
      </c>
      <c r="J64" s="26" t="str">
        <f>VLOOKUP($A64,'Medical Examinations'!A63:$J$2336,3,0)</f>
        <v>Obesity</v>
      </c>
      <c r="K64" s="26" t="str">
        <f>VLOOKUP(A64,'Medical Examinations'!A63:J2398,5,0)</f>
        <v>Diabetes</v>
      </c>
      <c r="L64" s="27">
        <f>VLOOKUP($A64,'Hospitalisation Details'!$A$1:$N$2344,7,0)</f>
        <v>25053</v>
      </c>
      <c r="M64" s="26">
        <f>VLOOKUP($A64,'Hospitalisation Details'!$A$1:$N$2344,10,0)</f>
        <v>42478.6</v>
      </c>
      <c r="N64" s="26" t="str">
        <f>VLOOKUP($A64,'Hospitalisation Details'!$A$1:$N$2344,11,0)</f>
        <v>tier - 1</v>
      </c>
      <c r="O64" s="26" t="str">
        <f>VLOOKUP($A64,'Hospitalisation Details'!$A$1:$N$2344,12,0)</f>
        <v>tier - 2</v>
      </c>
      <c r="P64" s="26" t="str">
        <f>VLOOKUP($A64,'Hospitalisation Details'!$A$1:$N$2344,14,0)</f>
        <v>R1011</v>
      </c>
      <c r="Q64" s="26">
        <f>VLOOKUP($A64,'Hospitalisation Details'!$A$1:$N$2344,8,0)</f>
        <v>54</v>
      </c>
    </row>
    <row r="65" spans="1:17" x14ac:dyDescent="0.3">
      <c r="A65" s="25" t="s">
        <v>2308</v>
      </c>
      <c r="B65" s="26" t="str">
        <f>VLOOKUP($A65,'Customer Names'!A64:D2399,3,0)</f>
        <v xml:space="preserve">  David</v>
      </c>
      <c r="C65" s="26">
        <f>VLOOKUP($A65,'Medical Examinations'!$A$1:$B$2336,2,FALSE)</f>
        <v>30.684999999999999</v>
      </c>
      <c r="D65" s="26">
        <f>VLOOKUP($A65,'Medical Examinations'!A64:J2399,4,0)</f>
        <v>7.02</v>
      </c>
      <c r="E65" s="26" t="str">
        <f>VLOOKUP(A65,'Medical Examinations'!A64:J2399,6,0)</f>
        <v>Yes</v>
      </c>
      <c r="F65" s="26" t="str">
        <f>VLOOKUP($A65,'Medical Examinations'!$A$1:$J$2336,7,0)</f>
        <v>No</v>
      </c>
      <c r="G65" s="26" t="str">
        <f>VLOOKUP(A65,'Medical Examinations'!A64:J2399,8,0)</f>
        <v>No</v>
      </c>
      <c r="H65" s="26">
        <f>VLOOKUP(A65,'Medical Examinations'!A64:J2399,9,0)</f>
        <v>0</v>
      </c>
      <c r="I65" s="26" t="str">
        <f>VLOOKUP(A65,'Medical Examinations'!A64:J2399,10,0)</f>
        <v>Yes</v>
      </c>
      <c r="J65" s="26" t="str">
        <f>VLOOKUP($A65,'Medical Examinations'!A64:$J$2336,3,0)</f>
        <v>Obesity</v>
      </c>
      <c r="K65" s="26" t="str">
        <f>VLOOKUP(A65,'Medical Examinations'!A64:J2399,5,0)</f>
        <v>Diabetes</v>
      </c>
      <c r="L65" s="27">
        <f>VLOOKUP($A65,'Hospitalisation Details'!$A$1:$N$2344,7,0)</f>
        <v>24651</v>
      </c>
      <c r="M65" s="26">
        <f>VLOOKUP($A65,'Hospitalisation Details'!$A$1:$N$2344,10,0)</f>
        <v>42303.69</v>
      </c>
      <c r="N65" s="26" t="str">
        <f>VLOOKUP($A65,'Hospitalisation Details'!$A$1:$N$2344,11,0)</f>
        <v>tier - 1</v>
      </c>
      <c r="O65" s="26" t="str">
        <f>VLOOKUP($A65,'Hospitalisation Details'!$A$1:$N$2344,12,0)</f>
        <v>tier - 2</v>
      </c>
      <c r="P65" s="26" t="str">
        <f>VLOOKUP($A65,'Hospitalisation Details'!$A$1:$N$2344,14,0)</f>
        <v>R1016</v>
      </c>
      <c r="Q65" s="26">
        <f>VLOOKUP($A65,'Hospitalisation Details'!$A$1:$N$2344,8,0)</f>
        <v>55</v>
      </c>
    </row>
    <row r="66" spans="1:17" x14ac:dyDescent="0.3">
      <c r="A66" s="25" t="s">
        <v>2307</v>
      </c>
      <c r="B66" s="26" t="str">
        <f>VLOOKUP($A66,'Customer Names'!A65:D2400,3,0)</f>
        <v xml:space="preserve">  Bryson C</v>
      </c>
      <c r="C66" s="26">
        <f>VLOOKUP($A66,'Medical Examinations'!$A$1:$B$2336,2,FALSE)</f>
        <v>36.08</v>
      </c>
      <c r="D66" s="26">
        <f>VLOOKUP($A66,'Medical Examinations'!A65:J2400,4,0)</f>
        <v>8.8000000000000007</v>
      </c>
      <c r="E66" s="26" t="str">
        <f>VLOOKUP(A66,'Medical Examinations'!A65:J2400,6,0)</f>
        <v>Yes</v>
      </c>
      <c r="F66" s="26" t="str">
        <f>VLOOKUP($A66,'Medical Examinations'!$A$1:$J$2336,7,0)</f>
        <v>No</v>
      </c>
      <c r="G66" s="26" t="str">
        <f>VLOOKUP(A66,'Medical Examinations'!A65:J2400,8,0)</f>
        <v>No</v>
      </c>
      <c r="H66" s="26">
        <f>VLOOKUP(A66,'Medical Examinations'!A65:J2400,9,0)</f>
        <v>1</v>
      </c>
      <c r="I66" s="26" t="str">
        <f>VLOOKUP(A66,'Medical Examinations'!A65:J2400,10,0)</f>
        <v>Yes</v>
      </c>
      <c r="J66" s="26" t="str">
        <f>VLOOKUP($A66,'Medical Examinations'!A65:$J$2336,3,0)</f>
        <v>Obesity</v>
      </c>
      <c r="K66" s="26" t="str">
        <f>VLOOKUP(A66,'Medical Examinations'!A65:J2400,5,0)</f>
        <v>Diabetes</v>
      </c>
      <c r="L66" s="27">
        <f>VLOOKUP($A66,'Hospitalisation Details'!$A$1:$N$2344,7,0)</f>
        <v>27621</v>
      </c>
      <c r="M66" s="26">
        <f>VLOOKUP($A66,'Hospitalisation Details'!$A$1:$N$2344,10,0)</f>
        <v>42211.14</v>
      </c>
      <c r="N66" s="26" t="str">
        <f>VLOOKUP($A66,'Hospitalisation Details'!$A$1:$N$2344,11,0)</f>
        <v>tier - 1</v>
      </c>
      <c r="O66" s="26" t="str">
        <f>VLOOKUP($A66,'Hospitalisation Details'!$A$1:$N$2344,12,0)</f>
        <v>tier - 3</v>
      </c>
      <c r="P66" s="26" t="str">
        <f>VLOOKUP($A66,'Hospitalisation Details'!$A$1:$N$2344,14,0)</f>
        <v>R1013</v>
      </c>
      <c r="Q66" s="26">
        <f>VLOOKUP($A66,'Hospitalisation Details'!$A$1:$N$2344,8,0)</f>
        <v>47</v>
      </c>
    </row>
    <row r="67" spans="1:17" x14ac:dyDescent="0.3">
      <c r="A67" s="25" t="s">
        <v>2306</v>
      </c>
      <c r="B67" s="26" t="str">
        <f>VLOOKUP($A67,'Customer Names'!A66:D2401,3,0)</f>
        <v xml:space="preserve">  Megan</v>
      </c>
      <c r="C67" s="26">
        <f>VLOOKUP($A67,'Medical Examinations'!$A$1:$B$2336,2,FALSE)</f>
        <v>54.99</v>
      </c>
      <c r="D67" s="26">
        <f>VLOOKUP($A67,'Medical Examinations'!A66:J2401,4,0)</f>
        <v>8.68</v>
      </c>
      <c r="E67" s="26" t="str">
        <f>VLOOKUP(A67,'Medical Examinations'!A66:J2401,6,0)</f>
        <v>No</v>
      </c>
      <c r="F67" s="26" t="str">
        <f>VLOOKUP($A67,'Medical Examinations'!$A$1:$J$2336,7,0)</f>
        <v>No</v>
      </c>
      <c r="G67" s="26" t="str">
        <f>VLOOKUP(A67,'Medical Examinations'!A66:J2401,8,0)</f>
        <v>No</v>
      </c>
      <c r="H67" s="26">
        <f>VLOOKUP(A67,'Medical Examinations'!A66:J2401,9,0)</f>
        <v>2</v>
      </c>
      <c r="I67" s="26" t="str">
        <f>VLOOKUP(A67,'Medical Examinations'!A66:J2401,10,0)</f>
        <v>Yes</v>
      </c>
      <c r="J67" s="26" t="str">
        <f>VLOOKUP($A67,'Medical Examinations'!A66:$J$2336,3,0)</f>
        <v>Obesity</v>
      </c>
      <c r="K67" s="26" t="str">
        <f>VLOOKUP(A67,'Medical Examinations'!A66:J2401,5,0)</f>
        <v>Diabetes</v>
      </c>
      <c r="L67" s="27">
        <f>VLOOKUP($A67,'Hospitalisation Details'!$A$1:$N$2344,7,0)</f>
        <v>26925</v>
      </c>
      <c r="M67" s="26">
        <f>VLOOKUP($A67,'Hospitalisation Details'!$A$1:$N$2344,10,0)</f>
        <v>42188.15</v>
      </c>
      <c r="N67" s="26" t="str">
        <f>VLOOKUP($A67,'Hospitalisation Details'!$A$1:$N$2344,11,0)</f>
        <v>tier - 1</v>
      </c>
      <c r="O67" s="26" t="str">
        <f>VLOOKUP($A67,'Hospitalisation Details'!$A$1:$N$2344,12,0)</f>
        <v>tier - 1</v>
      </c>
      <c r="P67" s="26" t="str">
        <f>VLOOKUP($A67,'Hospitalisation Details'!$A$1:$N$2344,14,0)</f>
        <v>R1011</v>
      </c>
      <c r="Q67" s="26">
        <f>VLOOKUP($A67,'Hospitalisation Details'!$A$1:$N$2344,8,0)</f>
        <v>49</v>
      </c>
    </row>
    <row r="68" spans="1:17" x14ac:dyDescent="0.3">
      <c r="A68" s="25" t="s">
        <v>2305</v>
      </c>
      <c r="B68" s="26" t="str">
        <f>VLOOKUP($A68,'Customer Names'!A67:D2402,3,0)</f>
        <v xml:space="preserve">  Daniel</v>
      </c>
      <c r="C68" s="26">
        <f>VLOOKUP($A68,'Medical Examinations'!$A$1:$B$2336,2,FALSE)</f>
        <v>35.97</v>
      </c>
      <c r="D68" s="26">
        <f>VLOOKUP($A68,'Medical Examinations'!A67:J2402,4,0)</f>
        <v>6.12</v>
      </c>
      <c r="E68" s="26" t="str">
        <f>VLOOKUP(A68,'Medical Examinations'!A67:J2402,6,0)</f>
        <v>No</v>
      </c>
      <c r="F68" s="26" t="str">
        <f>VLOOKUP($A68,'Medical Examinations'!$A$1:$J$2336,7,0)</f>
        <v>No</v>
      </c>
      <c r="G68" s="26" t="str">
        <f>VLOOKUP(A68,'Medical Examinations'!A67:J2402,8,0)</f>
        <v>Yes</v>
      </c>
      <c r="H68" s="26">
        <f>VLOOKUP(A68,'Medical Examinations'!A67:J2402,9,0)</f>
        <v>1</v>
      </c>
      <c r="I68" s="26" t="str">
        <f>VLOOKUP(A68,'Medical Examinations'!A67:J2402,10,0)</f>
        <v>Yes</v>
      </c>
      <c r="J68" s="26" t="str">
        <f>VLOOKUP($A68,'Medical Examinations'!A67:$J$2336,3,0)</f>
        <v>Obesity</v>
      </c>
      <c r="K68" s="26" t="str">
        <f>VLOOKUP(A68,'Medical Examinations'!A67:J2402,5,0)</f>
        <v>Prediabetes</v>
      </c>
      <c r="L68" s="27">
        <f>VLOOKUP($A68,'Hospitalisation Details'!$A$1:$N$2344,7,0)</f>
        <v>29039</v>
      </c>
      <c r="M68" s="26">
        <f>VLOOKUP($A68,'Hospitalisation Details'!$A$1:$N$2344,10,0)</f>
        <v>42124.52</v>
      </c>
      <c r="N68" s="26" t="str">
        <f>VLOOKUP($A68,'Hospitalisation Details'!$A$1:$N$2344,11,0)</f>
        <v>tier - 1</v>
      </c>
      <c r="O68" s="26" t="str">
        <f>VLOOKUP($A68,'Hospitalisation Details'!$A$1:$N$2344,12,0)</f>
        <v>tier - 1</v>
      </c>
      <c r="P68" s="26" t="str">
        <f>VLOOKUP($A68,'Hospitalisation Details'!$A$1:$N$2344,14,0)</f>
        <v>R1013</v>
      </c>
      <c r="Q68" s="26">
        <f>VLOOKUP($A68,'Hospitalisation Details'!$A$1:$N$2344,8,0)</f>
        <v>43</v>
      </c>
    </row>
    <row r="69" spans="1:17" x14ac:dyDescent="0.3">
      <c r="A69" s="25" t="s">
        <v>2304</v>
      </c>
      <c r="B69" s="26" t="str">
        <f>VLOOKUP($A69,'Customer Names'!A68:D2403,3,0)</f>
        <v xml:space="preserve">  Steven M</v>
      </c>
      <c r="C69" s="26">
        <f>VLOOKUP($A69,'Medical Examinations'!$A$1:$B$2336,2,FALSE)</f>
        <v>45.54</v>
      </c>
      <c r="D69" s="26">
        <f>VLOOKUP($A69,'Medical Examinations'!A68:J2403,4,0)</f>
        <v>5.4</v>
      </c>
      <c r="E69" s="26" t="str">
        <f>VLOOKUP(A69,'Medical Examinations'!A68:J2403,6,0)</f>
        <v>Yes</v>
      </c>
      <c r="F69" s="26" t="str">
        <f>VLOOKUP($A69,'Medical Examinations'!$A$1:$J$2336,7,0)</f>
        <v>No</v>
      </c>
      <c r="G69" s="26" t="str">
        <f>VLOOKUP(A69,'Medical Examinations'!A68:J2403,8,0)</f>
        <v>Yes</v>
      </c>
      <c r="H69" s="26">
        <f>VLOOKUP(A69,'Medical Examinations'!A68:J2403,9,0)</f>
        <v>1</v>
      </c>
      <c r="I69" s="26" t="str">
        <f>VLOOKUP(A69,'Medical Examinations'!A68:J2403,10,0)</f>
        <v>Yes</v>
      </c>
      <c r="J69" s="26" t="str">
        <f>VLOOKUP($A69,'Medical Examinations'!A68:$J$2336,3,0)</f>
        <v>Obesity</v>
      </c>
      <c r="K69" s="26" t="str">
        <f>VLOOKUP(A69,'Medical Examinations'!A68:J2403,5,0)</f>
        <v>Normal</v>
      </c>
      <c r="L69" s="27">
        <f>VLOOKUP($A69,'Hospitalisation Details'!$A$1:$N$2344,7,0)</f>
        <v>35773</v>
      </c>
      <c r="M69" s="26">
        <f>VLOOKUP($A69,'Hospitalisation Details'!$A$1:$N$2344,10,0)</f>
        <v>42112.24</v>
      </c>
      <c r="N69" s="26" t="str">
        <f>VLOOKUP($A69,'Hospitalisation Details'!$A$1:$N$2344,11,0)</f>
        <v>tier - 1</v>
      </c>
      <c r="O69" s="26" t="str">
        <f>VLOOKUP($A69,'Hospitalisation Details'!$A$1:$N$2344,12,0)</f>
        <v>tier - 3</v>
      </c>
      <c r="P69" s="26" t="str">
        <f>VLOOKUP($A69,'Hospitalisation Details'!$A$1:$N$2344,14,0)</f>
        <v>R1013</v>
      </c>
      <c r="Q69" s="26">
        <f>VLOOKUP($A69,'Hospitalisation Details'!$A$1:$N$2344,8,0)</f>
        <v>25</v>
      </c>
    </row>
    <row r="70" spans="1:17" x14ac:dyDescent="0.3">
      <c r="A70" s="25" t="s">
        <v>2303</v>
      </c>
      <c r="B70" s="26" t="str">
        <f>VLOOKUP($A70,'Customer Names'!A69:D2404,3,0)</f>
        <v xml:space="preserve">  Jenna L</v>
      </c>
      <c r="C70" s="26">
        <f>VLOOKUP($A70,'Medical Examinations'!$A$1:$B$2336,2,FALSE)</f>
        <v>35.53</v>
      </c>
      <c r="D70" s="26">
        <f>VLOOKUP($A70,'Medical Examinations'!A69:J2404,4,0)</f>
        <v>4.3600000000000003</v>
      </c>
      <c r="E70" s="26" t="str">
        <f>VLOOKUP(A70,'Medical Examinations'!A69:J2404,6,0)</f>
        <v>Yes</v>
      </c>
      <c r="F70" s="26" t="str">
        <f>VLOOKUP($A70,'Medical Examinations'!$A$1:$J$2336,7,0)</f>
        <v>No</v>
      </c>
      <c r="G70" s="26" t="str">
        <f>VLOOKUP(A70,'Medical Examinations'!A69:J2404,8,0)</f>
        <v>No</v>
      </c>
      <c r="H70" s="26">
        <f>VLOOKUP(A70,'Medical Examinations'!A69:J2404,9,0)</f>
        <v>0</v>
      </c>
      <c r="I70" s="26" t="str">
        <f>VLOOKUP(A70,'Medical Examinations'!A69:J2404,10,0)</f>
        <v>Yes</v>
      </c>
      <c r="J70" s="26" t="str">
        <f>VLOOKUP($A70,'Medical Examinations'!A69:$J$2336,3,0)</f>
        <v>Obesity</v>
      </c>
      <c r="K70" s="26" t="str">
        <f>VLOOKUP(A70,'Medical Examinations'!A69:J2404,5,0)</f>
        <v>Normal</v>
      </c>
      <c r="L70" s="27">
        <f>VLOOKUP($A70,'Hospitalisation Details'!$A$1:$N$2344,7,0)</f>
        <v>28092</v>
      </c>
      <c r="M70" s="26">
        <f>VLOOKUP($A70,'Hospitalisation Details'!$A$1:$N$2344,10,0)</f>
        <v>42111.66</v>
      </c>
      <c r="N70" s="26" t="str">
        <f>VLOOKUP($A70,'Hospitalisation Details'!$A$1:$N$2344,11,0)</f>
        <v>tier - 1</v>
      </c>
      <c r="O70" s="26" t="str">
        <f>VLOOKUP($A70,'Hospitalisation Details'!$A$1:$N$2344,12,0)</f>
        <v>tier - 1</v>
      </c>
      <c r="P70" s="26" t="str">
        <f>VLOOKUP($A70,'Hospitalisation Details'!$A$1:$N$2344,14,0)</f>
        <v>R1024</v>
      </c>
      <c r="Q70" s="26">
        <f>VLOOKUP($A70,'Hospitalisation Details'!$A$1:$N$2344,8,0)</f>
        <v>46</v>
      </c>
    </row>
    <row r="71" spans="1:17" x14ac:dyDescent="0.3">
      <c r="A71" s="25" t="s">
        <v>2302</v>
      </c>
      <c r="B71" s="26" t="str">
        <f>VLOOKUP($A71,'Customer Names'!A70:D2405,3,0)</f>
        <v xml:space="preserve">  Freeman</v>
      </c>
      <c r="C71" s="26">
        <f>VLOOKUP($A71,'Medical Examinations'!$A$1:$B$2336,2,FALSE)</f>
        <v>30.8</v>
      </c>
      <c r="D71" s="26">
        <f>VLOOKUP($A71,'Medical Examinations'!A70:J2405,4,0)</f>
        <v>9.77</v>
      </c>
      <c r="E71" s="26" t="str">
        <f>VLOOKUP(A71,'Medical Examinations'!A70:J2405,6,0)</f>
        <v>No</v>
      </c>
      <c r="F71" s="26" t="str">
        <f>VLOOKUP($A71,'Medical Examinations'!$A$1:$J$2336,7,0)</f>
        <v>No</v>
      </c>
      <c r="G71" s="26" t="str">
        <f>VLOOKUP(A71,'Medical Examinations'!A70:J2405,8,0)</f>
        <v>No</v>
      </c>
      <c r="H71" s="26">
        <f>VLOOKUP(A71,'Medical Examinations'!A70:J2405,9,0)</f>
        <v>0</v>
      </c>
      <c r="I71" s="26" t="str">
        <f>VLOOKUP(A71,'Medical Examinations'!A70:J2405,10,0)</f>
        <v>Yes</v>
      </c>
      <c r="J71" s="26" t="str">
        <f>VLOOKUP($A71,'Medical Examinations'!A70:$J$2336,3,0)</f>
        <v>Obesity</v>
      </c>
      <c r="K71" s="26" t="str">
        <f>VLOOKUP(A71,'Medical Examinations'!A70:J2405,5,0)</f>
        <v>Diabetes</v>
      </c>
      <c r="L71" s="27">
        <f>VLOOKUP($A71,'Hospitalisation Details'!$A$1:$N$2344,7,0)</f>
        <v>25191</v>
      </c>
      <c r="M71" s="26">
        <f>VLOOKUP($A71,'Hospitalisation Details'!$A$1:$N$2344,10,0)</f>
        <v>41999.519999999997</v>
      </c>
      <c r="N71" s="26" t="str">
        <f>VLOOKUP($A71,'Hospitalisation Details'!$A$1:$N$2344,11,0)</f>
        <v>tier - 1</v>
      </c>
      <c r="O71" s="26" t="str">
        <f>VLOOKUP($A71,'Hospitalisation Details'!$A$1:$N$2344,12,0)</f>
        <v>tier - 3</v>
      </c>
      <c r="P71" s="26" t="str">
        <f>VLOOKUP($A71,'Hospitalisation Details'!$A$1:$N$2344,14,0)</f>
        <v>R1013</v>
      </c>
      <c r="Q71" s="26">
        <f>VLOOKUP($A71,'Hospitalisation Details'!$A$1:$N$2344,8,0)</f>
        <v>54</v>
      </c>
    </row>
    <row r="72" spans="1:17" x14ac:dyDescent="0.3">
      <c r="A72" s="25" t="s">
        <v>2301</v>
      </c>
      <c r="B72" s="26" t="str">
        <f>VLOOKUP($A72,'Customer Names'!A71:D2406,3,0)</f>
        <v xml:space="preserve">  Jeff</v>
      </c>
      <c r="C72" s="26">
        <f>VLOOKUP($A72,'Medical Examinations'!$A$1:$B$2336,2,FALSE)</f>
        <v>38.39</v>
      </c>
      <c r="D72" s="26">
        <f>VLOOKUP($A72,'Medical Examinations'!A71:J2406,4,0)</f>
        <v>4.25</v>
      </c>
      <c r="E72" s="26" t="str">
        <f>VLOOKUP(A72,'Medical Examinations'!A71:J2406,6,0)</f>
        <v>No</v>
      </c>
      <c r="F72" s="26" t="str">
        <f>VLOOKUP($A72,'Medical Examinations'!$A$1:$J$2336,7,0)</f>
        <v>No</v>
      </c>
      <c r="G72" s="26" t="str">
        <f>VLOOKUP(A72,'Medical Examinations'!A71:J2406,8,0)</f>
        <v>No</v>
      </c>
      <c r="H72" s="26">
        <f>VLOOKUP(A72,'Medical Examinations'!A71:J2406,9,0)</f>
        <v>1</v>
      </c>
      <c r="I72" s="26" t="str">
        <f>VLOOKUP(A72,'Medical Examinations'!A71:J2406,10,0)</f>
        <v>Yes</v>
      </c>
      <c r="J72" s="26" t="str">
        <f>VLOOKUP($A72,'Medical Examinations'!A71:$J$2336,3,0)</f>
        <v>Obesity</v>
      </c>
      <c r="K72" s="26" t="str">
        <f>VLOOKUP(A72,'Medical Examinations'!A71:J2406,5,0)</f>
        <v>Normal</v>
      </c>
      <c r="L72" s="27">
        <f>VLOOKUP($A72,'Hospitalisation Details'!$A$1:$N$2344,7,0)</f>
        <v>30996</v>
      </c>
      <c r="M72" s="26">
        <f>VLOOKUP($A72,'Hospitalisation Details'!$A$1:$N$2344,10,0)</f>
        <v>41949.24</v>
      </c>
      <c r="N72" s="26" t="str">
        <f>VLOOKUP($A72,'Hospitalisation Details'!$A$1:$N$2344,11,0)</f>
        <v>tier - 1</v>
      </c>
      <c r="O72" s="26" t="str">
        <f>VLOOKUP($A72,'Hospitalisation Details'!$A$1:$N$2344,12,0)</f>
        <v>tier - 1</v>
      </c>
      <c r="P72" s="26" t="str">
        <f>VLOOKUP($A72,'Hospitalisation Details'!$A$1:$N$2344,14,0)</f>
        <v>R1013</v>
      </c>
      <c r="Q72" s="26">
        <f>VLOOKUP($A72,'Hospitalisation Details'!$A$1:$N$2344,8,0)</f>
        <v>38</v>
      </c>
    </row>
    <row r="73" spans="1:17" x14ac:dyDescent="0.3">
      <c r="A73" s="25" t="s">
        <v>2300</v>
      </c>
      <c r="B73" s="26" t="str">
        <f>VLOOKUP($A73,'Customer Names'!A72:D2407,3,0)</f>
        <v xml:space="preserve">  Elenilton V Sr</v>
      </c>
      <c r="C73" s="26">
        <f>VLOOKUP($A73,'Medical Examinations'!$A$1:$B$2336,2,FALSE)</f>
        <v>32.299999999999997</v>
      </c>
      <c r="D73" s="26">
        <f>VLOOKUP($A73,'Medical Examinations'!A72:J2407,4,0)</f>
        <v>4.76</v>
      </c>
      <c r="E73" s="26" t="str">
        <f>VLOOKUP(A73,'Medical Examinations'!A72:J2407,6,0)</f>
        <v>No</v>
      </c>
      <c r="F73" s="26" t="str">
        <f>VLOOKUP($A73,'Medical Examinations'!$A$1:$J$2336,7,0)</f>
        <v>No</v>
      </c>
      <c r="G73" s="26" t="str">
        <f>VLOOKUP(A73,'Medical Examinations'!A72:J2407,8,0)</f>
        <v>No</v>
      </c>
      <c r="H73" s="26">
        <f>VLOOKUP(A73,'Medical Examinations'!A72:J2407,9,0)</f>
        <v>2</v>
      </c>
      <c r="I73" s="26" t="str">
        <f>VLOOKUP(A73,'Medical Examinations'!A72:J2407,10,0)</f>
        <v>Yes</v>
      </c>
      <c r="J73" s="26" t="str">
        <f>VLOOKUP($A73,'Medical Examinations'!A72:$J$2336,3,0)</f>
        <v>Obesity</v>
      </c>
      <c r="K73" s="26" t="str">
        <f>VLOOKUP(A73,'Medical Examinations'!A72:J2407,5,0)</f>
        <v>Normal</v>
      </c>
      <c r="L73" s="27">
        <f>VLOOKUP($A73,'Hospitalisation Details'!$A$1:$N$2344,7,0)</f>
        <v>26458</v>
      </c>
      <c r="M73" s="26">
        <f>VLOOKUP($A73,'Hospitalisation Details'!$A$1:$N$2344,10,0)</f>
        <v>41919.1</v>
      </c>
      <c r="N73" s="26" t="str">
        <f>VLOOKUP($A73,'Hospitalisation Details'!$A$1:$N$2344,11,0)</f>
        <v>tier - 1</v>
      </c>
      <c r="O73" s="26" t="str">
        <f>VLOOKUP($A73,'Hospitalisation Details'!$A$1:$N$2344,12,0)</f>
        <v>tier - 1</v>
      </c>
      <c r="P73" s="26" t="str">
        <f>VLOOKUP($A73,'Hospitalisation Details'!$A$1:$N$2344,14,0)</f>
        <v>R1016</v>
      </c>
      <c r="Q73" s="26">
        <f>VLOOKUP($A73,'Hospitalisation Details'!$A$1:$N$2344,8,0)</f>
        <v>51</v>
      </c>
    </row>
    <row r="74" spans="1:17" x14ac:dyDescent="0.3">
      <c r="A74" s="25" t="s">
        <v>2299</v>
      </c>
      <c r="B74" s="26" t="str">
        <f>VLOOKUP($A74,'Customer Names'!A73:D2408,3,0)</f>
        <v xml:space="preserve">  Maurya</v>
      </c>
      <c r="C74" s="26">
        <f>VLOOKUP($A74,'Medical Examinations'!$A$1:$B$2336,2,FALSE)</f>
        <v>48.8</v>
      </c>
      <c r="D74" s="26">
        <f>VLOOKUP($A74,'Medical Examinations'!A73:J2408,4,0)</f>
        <v>6.22</v>
      </c>
      <c r="E74" s="26" t="str">
        <f>VLOOKUP(A74,'Medical Examinations'!A73:J2408,6,0)</f>
        <v>Yes</v>
      </c>
      <c r="F74" s="26" t="str">
        <f>VLOOKUP($A74,'Medical Examinations'!$A$1:$J$2336,7,0)</f>
        <v>No</v>
      </c>
      <c r="G74" s="26" t="str">
        <f>VLOOKUP(A74,'Medical Examinations'!A73:J2408,8,0)</f>
        <v>No</v>
      </c>
      <c r="H74" s="26">
        <f>VLOOKUP(A74,'Medical Examinations'!A73:J2408,9,0)</f>
        <v>2</v>
      </c>
      <c r="I74" s="26" t="str">
        <f>VLOOKUP(A74,'Medical Examinations'!A73:J2408,10,0)</f>
        <v>Yes</v>
      </c>
      <c r="J74" s="26" t="str">
        <f>VLOOKUP($A74,'Medical Examinations'!A73:$J$2336,3,0)</f>
        <v>Obesity</v>
      </c>
      <c r="K74" s="26" t="str">
        <f>VLOOKUP(A74,'Medical Examinations'!A73:J2408,5,0)</f>
        <v>Prediabetes</v>
      </c>
      <c r="L74" s="27">
        <f>VLOOKUP($A74,'Hospitalisation Details'!$A$1:$N$2344,7,0)</f>
        <v>24371</v>
      </c>
      <c r="M74" s="26">
        <f>VLOOKUP($A74,'Hospitalisation Details'!$A$1:$N$2344,10,0)</f>
        <v>41886.54</v>
      </c>
      <c r="N74" s="26" t="str">
        <f>VLOOKUP($A74,'Hospitalisation Details'!$A$1:$N$2344,11,0)</f>
        <v>tier - 1</v>
      </c>
      <c r="O74" s="26" t="str">
        <f>VLOOKUP($A74,'Hospitalisation Details'!$A$1:$N$2344,12,0)</f>
        <v>tier - 3</v>
      </c>
      <c r="P74" s="26" t="str">
        <f>VLOOKUP($A74,'Hospitalisation Details'!$A$1:$N$2344,14,0)</f>
        <v>R1011</v>
      </c>
      <c r="Q74" s="26">
        <f>VLOOKUP($A74,'Hospitalisation Details'!$A$1:$N$2344,8,0)</f>
        <v>56</v>
      </c>
    </row>
    <row r="75" spans="1:17" x14ac:dyDescent="0.3">
      <c r="A75" s="25" t="s">
        <v>2298</v>
      </c>
      <c r="B75" s="26" t="str">
        <f>VLOOKUP($A75,'Customer Names'!A74:D2409,3,0)</f>
        <v xml:space="preserve">  Samantha C</v>
      </c>
      <c r="C75" s="26">
        <f>VLOOKUP($A75,'Medical Examinations'!$A$1:$B$2336,2,FALSE)</f>
        <v>45.5</v>
      </c>
      <c r="D75" s="26">
        <f>VLOOKUP($A75,'Medical Examinations'!A74:J2409,4,0)</f>
        <v>7.96</v>
      </c>
      <c r="E75" s="26" t="str">
        <f>VLOOKUP(A75,'Medical Examinations'!A74:J2409,6,0)</f>
        <v>No</v>
      </c>
      <c r="F75" s="26" t="str">
        <f>VLOOKUP($A75,'Medical Examinations'!$A$1:$J$2336,7,0)</f>
        <v>No</v>
      </c>
      <c r="G75" s="26" t="str">
        <f>VLOOKUP(A75,'Medical Examinations'!A74:J2409,8,0)</f>
        <v>No</v>
      </c>
      <c r="H75" s="26">
        <f>VLOOKUP(A75,'Medical Examinations'!A74:J2409,9,0)</f>
        <v>0</v>
      </c>
      <c r="I75" s="26" t="str">
        <f>VLOOKUP(A75,'Medical Examinations'!A74:J2409,10,0)</f>
        <v>Yes</v>
      </c>
      <c r="J75" s="26" t="str">
        <f>VLOOKUP($A75,'Medical Examinations'!A74:$J$2336,3,0)</f>
        <v>Obesity</v>
      </c>
      <c r="K75" s="26" t="str">
        <f>VLOOKUP(A75,'Medical Examinations'!A74:J2409,5,0)</f>
        <v>Diabetes</v>
      </c>
      <c r="L75" s="27">
        <f>VLOOKUP($A75,'Hospitalisation Details'!$A$1:$N$2344,7,0)</f>
        <v>22911</v>
      </c>
      <c r="M75" s="26">
        <f>VLOOKUP($A75,'Hospitalisation Details'!$A$1:$N$2344,10,0)</f>
        <v>41794.629999999997</v>
      </c>
      <c r="N75" s="26" t="str">
        <f>VLOOKUP($A75,'Hospitalisation Details'!$A$1:$N$2344,11,0)</f>
        <v>tier - 1</v>
      </c>
      <c r="O75" s="26" t="str">
        <f>VLOOKUP($A75,'Hospitalisation Details'!$A$1:$N$2344,12,0)</f>
        <v>tier - 3</v>
      </c>
      <c r="P75" s="26" t="str">
        <f>VLOOKUP($A75,'Hospitalisation Details'!$A$1:$N$2344,14,0)</f>
        <v>R1011</v>
      </c>
      <c r="Q75" s="26">
        <f>VLOOKUP($A75,'Hospitalisation Details'!$A$1:$N$2344,8,0)</f>
        <v>60</v>
      </c>
    </row>
    <row r="76" spans="1:17" x14ac:dyDescent="0.3">
      <c r="A76" s="25" t="s">
        <v>2297</v>
      </c>
      <c r="B76" s="26" t="str">
        <f>VLOOKUP($A76,'Customer Names'!A75:D2410,3,0)</f>
        <v xml:space="preserve">  Bethany A</v>
      </c>
      <c r="C76" s="26">
        <f>VLOOKUP($A76,'Medical Examinations'!$A$1:$B$2336,2,FALSE)</f>
        <v>53.61</v>
      </c>
      <c r="D76" s="26">
        <f>VLOOKUP($A76,'Medical Examinations'!A75:J2410,4,0)</f>
        <v>10.92</v>
      </c>
      <c r="E76" s="26" t="str">
        <f>VLOOKUP(A76,'Medical Examinations'!A75:J2410,6,0)</f>
        <v>Yes</v>
      </c>
      <c r="F76" s="26" t="str">
        <f>VLOOKUP($A76,'Medical Examinations'!$A$1:$J$2336,7,0)</f>
        <v>No</v>
      </c>
      <c r="G76" s="26" t="str">
        <f>VLOOKUP(A76,'Medical Examinations'!A75:J2410,8,0)</f>
        <v>No</v>
      </c>
      <c r="H76" s="26">
        <f>VLOOKUP(A76,'Medical Examinations'!A75:J2410,9,0)</f>
        <v>1</v>
      </c>
      <c r="I76" s="26" t="str">
        <f>VLOOKUP(A76,'Medical Examinations'!A75:J2410,10,0)</f>
        <v>Yes</v>
      </c>
      <c r="J76" s="26" t="str">
        <f>VLOOKUP($A76,'Medical Examinations'!A75:$J$2336,3,0)</f>
        <v>Obesity</v>
      </c>
      <c r="K76" s="26" t="str">
        <f>VLOOKUP(A76,'Medical Examinations'!A75:J2410,5,0)</f>
        <v>Diabetes</v>
      </c>
      <c r="L76" s="27">
        <f>VLOOKUP($A76,'Hospitalisation Details'!$A$1:$N$2344,7,0)</f>
        <v>27666</v>
      </c>
      <c r="M76" s="26">
        <f>VLOOKUP($A76,'Hospitalisation Details'!$A$1:$N$2344,10,0)</f>
        <v>41681.86</v>
      </c>
      <c r="N76" s="26" t="str">
        <f>VLOOKUP($A76,'Hospitalisation Details'!$A$1:$N$2344,11,0)</f>
        <v>tier - 1</v>
      </c>
      <c r="O76" s="26" t="str">
        <f>VLOOKUP($A76,'Hospitalisation Details'!$A$1:$N$2344,12,0)</f>
        <v>tier - 1</v>
      </c>
      <c r="P76" s="26" t="str">
        <f>VLOOKUP($A76,'Hospitalisation Details'!$A$1:$N$2344,14,0)</f>
        <v>R1011</v>
      </c>
      <c r="Q76" s="26">
        <f>VLOOKUP($A76,'Hospitalisation Details'!$A$1:$N$2344,8,0)</f>
        <v>47</v>
      </c>
    </row>
    <row r="77" spans="1:17" x14ac:dyDescent="0.3">
      <c r="A77" s="25" t="s">
        <v>2296</v>
      </c>
      <c r="B77" s="26" t="str">
        <f>VLOOKUP($A77,'Customer Names'!A76:D2411,3,0)</f>
        <v xml:space="preserve">  Yves</v>
      </c>
      <c r="C77" s="26">
        <f>VLOOKUP($A77,'Medical Examinations'!$A$1:$B$2336,2,FALSE)</f>
        <v>36.19</v>
      </c>
      <c r="D77" s="26">
        <f>VLOOKUP($A77,'Medical Examinations'!A76:J2411,4,0)</f>
        <v>11.51</v>
      </c>
      <c r="E77" s="26" t="str">
        <f>VLOOKUP(A77,'Medical Examinations'!A76:J2411,6,0)</f>
        <v>Yes</v>
      </c>
      <c r="F77" s="26" t="str">
        <f>VLOOKUP($A77,'Medical Examinations'!$A$1:$J$2336,7,0)</f>
        <v>No</v>
      </c>
      <c r="G77" s="26" t="str">
        <f>VLOOKUP(A77,'Medical Examinations'!A76:J2411,8,0)</f>
        <v>No</v>
      </c>
      <c r="H77" s="26">
        <f>VLOOKUP(A77,'Medical Examinations'!A76:J2411,9,0)</f>
        <v>1</v>
      </c>
      <c r="I77" s="26" t="str">
        <f>VLOOKUP(A77,'Medical Examinations'!A76:J2411,10,0)</f>
        <v>Yes</v>
      </c>
      <c r="J77" s="26" t="str">
        <f>VLOOKUP($A77,'Medical Examinations'!A76:$J$2336,3,0)</f>
        <v>Obesity</v>
      </c>
      <c r="K77" s="26" t="str">
        <f>VLOOKUP(A77,'Medical Examinations'!A76:J2411,5,0)</f>
        <v>Diabetes</v>
      </c>
      <c r="L77" s="27">
        <f>VLOOKUP($A77,'Hospitalisation Details'!$A$1:$N$2344,7,0)</f>
        <v>27712</v>
      </c>
      <c r="M77" s="26">
        <f>VLOOKUP($A77,'Hospitalisation Details'!$A$1:$N$2344,10,0)</f>
        <v>41676.080000000002</v>
      </c>
      <c r="N77" s="26" t="str">
        <f>VLOOKUP($A77,'Hospitalisation Details'!$A$1:$N$2344,11,0)</f>
        <v>tier - 1</v>
      </c>
      <c r="O77" s="26" t="str">
        <f>VLOOKUP($A77,'Hospitalisation Details'!$A$1:$N$2344,12,0)</f>
        <v>tier - 2</v>
      </c>
      <c r="P77" s="26" t="str">
        <f>VLOOKUP($A77,'Hospitalisation Details'!$A$1:$N$2344,14,0)</f>
        <v>R1013</v>
      </c>
      <c r="Q77" s="26">
        <f>VLOOKUP($A77,'Hospitalisation Details'!$A$1:$N$2344,8,0)</f>
        <v>47</v>
      </c>
    </row>
    <row r="78" spans="1:17" x14ac:dyDescent="0.3">
      <c r="A78" s="25" t="s">
        <v>2295</v>
      </c>
      <c r="B78" s="26" t="str">
        <f>VLOOKUP($A78,'Customer Names'!A77:D2412,3,0)</f>
        <v xml:space="preserve">  Danielle</v>
      </c>
      <c r="C78" s="26">
        <f>VLOOKUP($A78,'Medical Examinations'!$A$1:$B$2336,2,FALSE)</f>
        <v>34.6</v>
      </c>
      <c r="D78" s="26">
        <f>VLOOKUP($A78,'Medical Examinations'!A77:J2412,4,0)</f>
        <v>5.99</v>
      </c>
      <c r="E78" s="26" t="str">
        <f>VLOOKUP(A78,'Medical Examinations'!A77:J2412,6,0)</f>
        <v>Yes</v>
      </c>
      <c r="F78" s="26" t="str">
        <f>VLOOKUP($A78,'Medical Examinations'!$A$1:$J$2336,7,0)</f>
        <v>No</v>
      </c>
      <c r="G78" s="26" t="str">
        <f>VLOOKUP(A78,'Medical Examinations'!A77:J2412,8,0)</f>
        <v>No</v>
      </c>
      <c r="H78" s="26">
        <f>VLOOKUP(A78,'Medical Examinations'!A77:J2412,9,0)</f>
        <v>0</v>
      </c>
      <c r="I78" s="26" t="str">
        <f>VLOOKUP(A78,'Medical Examinations'!A77:J2412,10,0)</f>
        <v>Yes</v>
      </c>
      <c r="J78" s="26" t="str">
        <f>VLOOKUP($A78,'Medical Examinations'!A77:$J$2336,3,0)</f>
        <v>Obesity</v>
      </c>
      <c r="K78" s="26" t="str">
        <f>VLOOKUP(A78,'Medical Examinations'!A77:J2412,5,0)</f>
        <v>Prediabetes</v>
      </c>
      <c r="L78" s="27">
        <f>VLOOKUP($A78,'Hospitalisation Details'!$A$1:$N$2344,7,0)</f>
        <v>28062</v>
      </c>
      <c r="M78" s="26">
        <f>VLOOKUP($A78,'Hospitalisation Details'!$A$1:$N$2344,10,0)</f>
        <v>41661.599999999999</v>
      </c>
      <c r="N78" s="26" t="str">
        <f>VLOOKUP($A78,'Hospitalisation Details'!$A$1:$N$2344,11,0)</f>
        <v>tier - 1</v>
      </c>
      <c r="O78" s="26" t="str">
        <f>VLOOKUP($A78,'Hospitalisation Details'!$A$1:$N$2344,12,0)</f>
        <v>tier - 3</v>
      </c>
      <c r="P78" s="26" t="str">
        <f>VLOOKUP($A78,'Hospitalisation Details'!$A$1:$N$2344,14,0)</f>
        <v>R1011</v>
      </c>
      <c r="Q78" s="26">
        <f>VLOOKUP($A78,'Hospitalisation Details'!$A$1:$N$2344,8,0)</f>
        <v>46</v>
      </c>
    </row>
    <row r="79" spans="1:17" x14ac:dyDescent="0.3">
      <c r="A79" s="25" t="s">
        <v>2294</v>
      </c>
      <c r="B79" s="26" t="str">
        <f>VLOOKUP($A79,'Customer Names'!A78:D2413,3,0)</f>
        <v xml:space="preserve">  Julia</v>
      </c>
      <c r="C79" s="26">
        <f>VLOOKUP($A79,'Medical Examinations'!$A$1:$B$2336,2,FALSE)</f>
        <v>54.12</v>
      </c>
      <c r="D79" s="26">
        <f>VLOOKUP($A79,'Medical Examinations'!A78:J2413,4,0)</f>
        <v>11.57</v>
      </c>
      <c r="E79" s="26" t="str">
        <f>VLOOKUP(A79,'Medical Examinations'!A78:J2413,6,0)</f>
        <v>No</v>
      </c>
      <c r="F79" s="26" t="str">
        <f>VLOOKUP($A79,'Medical Examinations'!$A$1:$J$2336,7,0)</f>
        <v>No</v>
      </c>
      <c r="G79" s="26" t="str">
        <f>VLOOKUP(A79,'Medical Examinations'!A78:J2413,8,0)</f>
        <v>No</v>
      </c>
      <c r="H79" s="26">
        <f>VLOOKUP(A79,'Medical Examinations'!A78:J2413,9,0)</f>
        <v>0</v>
      </c>
      <c r="I79" s="26" t="str">
        <f>VLOOKUP(A79,'Medical Examinations'!A78:J2413,10,0)</f>
        <v>Yes</v>
      </c>
      <c r="J79" s="26" t="str">
        <f>VLOOKUP($A79,'Medical Examinations'!A78:$J$2336,3,0)</f>
        <v>Obesity</v>
      </c>
      <c r="K79" s="26" t="str">
        <f>VLOOKUP(A79,'Medical Examinations'!A78:J2413,5,0)</f>
        <v>Diabetes</v>
      </c>
      <c r="L79" s="27">
        <f>VLOOKUP($A79,'Hospitalisation Details'!$A$1:$N$2344,7,0)</f>
        <v>27357</v>
      </c>
      <c r="M79" s="26">
        <f>VLOOKUP($A79,'Hospitalisation Details'!$A$1:$N$2344,10,0)</f>
        <v>41636.199999999997</v>
      </c>
      <c r="N79" s="26" t="str">
        <f>VLOOKUP($A79,'Hospitalisation Details'!$A$1:$N$2344,11,0)</f>
        <v>tier - 1</v>
      </c>
      <c r="O79" s="26" t="str">
        <f>VLOOKUP($A79,'Hospitalisation Details'!$A$1:$N$2344,12,0)</f>
        <v>tier - 1</v>
      </c>
      <c r="P79" s="26" t="str">
        <f>VLOOKUP($A79,'Hospitalisation Details'!$A$1:$N$2344,14,0)</f>
        <v>R1011</v>
      </c>
      <c r="Q79" s="26">
        <f>VLOOKUP($A79,'Hospitalisation Details'!$A$1:$N$2344,8,0)</f>
        <v>48</v>
      </c>
    </row>
    <row r="80" spans="1:17" x14ac:dyDescent="0.3">
      <c r="A80" s="25" t="s">
        <v>2293</v>
      </c>
      <c r="B80" s="26" t="str">
        <f>VLOOKUP($A80,'Customer Names'!A79:D2414,3,0)</f>
        <v xml:space="preserve">  Joshua</v>
      </c>
      <c r="C80" s="26">
        <f>VLOOKUP($A80,'Medical Examinations'!$A$1:$B$2336,2,FALSE)</f>
        <v>48.82</v>
      </c>
      <c r="D80" s="26">
        <f>VLOOKUP($A80,'Medical Examinations'!A79:J2414,4,0)</f>
        <v>6.67</v>
      </c>
      <c r="E80" s="26" t="str">
        <f>VLOOKUP(A80,'Medical Examinations'!A79:J2414,6,0)</f>
        <v>Yes</v>
      </c>
      <c r="F80" s="26" t="str">
        <f>VLOOKUP($A80,'Medical Examinations'!$A$1:$J$2336,7,0)</f>
        <v>No</v>
      </c>
      <c r="G80" s="26" t="str">
        <f>VLOOKUP(A80,'Medical Examinations'!A79:J2414,8,0)</f>
        <v>No</v>
      </c>
      <c r="H80" s="26">
        <f>VLOOKUP(A80,'Medical Examinations'!A79:J2414,9,0)</f>
        <v>0</v>
      </c>
      <c r="I80" s="26" t="str">
        <f>VLOOKUP(A80,'Medical Examinations'!A79:J2414,10,0)</f>
        <v>Yes</v>
      </c>
      <c r="J80" s="26" t="str">
        <f>VLOOKUP($A80,'Medical Examinations'!A79:$J$2336,3,0)</f>
        <v>Obesity</v>
      </c>
      <c r="K80" s="26" t="str">
        <f>VLOOKUP(A80,'Medical Examinations'!A79:J2414,5,0)</f>
        <v>Diabetes</v>
      </c>
      <c r="L80" s="27">
        <f>VLOOKUP($A80,'Hospitalisation Details'!$A$1:$N$2344,7,0)</f>
        <v>24828</v>
      </c>
      <c r="M80" s="26">
        <f>VLOOKUP($A80,'Hospitalisation Details'!$A$1:$N$2344,10,0)</f>
        <v>41505.15</v>
      </c>
      <c r="N80" s="26" t="str">
        <f>VLOOKUP($A80,'Hospitalisation Details'!$A$1:$N$2344,11,0)</f>
        <v>tier - 1</v>
      </c>
      <c r="O80" s="26" t="str">
        <f>VLOOKUP($A80,'Hospitalisation Details'!$A$1:$N$2344,12,0)</f>
        <v>tier - 2</v>
      </c>
      <c r="P80" s="26" t="str">
        <f>VLOOKUP($A80,'Hospitalisation Details'!$A$1:$N$2344,14,0)</f>
        <v>R1011</v>
      </c>
      <c r="Q80" s="26">
        <f>VLOOKUP($A80,'Hospitalisation Details'!$A$1:$N$2344,8,0)</f>
        <v>55</v>
      </c>
    </row>
    <row r="81" spans="1:17" x14ac:dyDescent="0.3">
      <c r="A81" s="25" t="s">
        <v>2292</v>
      </c>
      <c r="B81" s="26" t="str">
        <f>VLOOKUP($A81,'Customer Names'!A80:D2415,3,0)</f>
        <v xml:space="preserve">  Jennifer</v>
      </c>
      <c r="C81" s="26">
        <f>VLOOKUP($A81,'Medical Examinations'!$A$1:$B$2336,2,FALSE)</f>
        <v>51.01</v>
      </c>
      <c r="D81" s="26">
        <f>VLOOKUP($A81,'Medical Examinations'!A80:J2415,4,0)</f>
        <v>9.1999999999999993</v>
      </c>
      <c r="E81" s="26" t="str">
        <f>VLOOKUP(A81,'Medical Examinations'!A80:J2415,6,0)</f>
        <v>No</v>
      </c>
      <c r="F81" s="26" t="str">
        <f>VLOOKUP($A81,'Medical Examinations'!$A$1:$J$2336,7,0)</f>
        <v>No</v>
      </c>
      <c r="G81" s="26" t="str">
        <f>VLOOKUP(A81,'Medical Examinations'!A80:J2415,8,0)</f>
        <v>No</v>
      </c>
      <c r="H81" s="26">
        <f>VLOOKUP(A81,'Medical Examinations'!A80:J2415,9,0)</f>
        <v>0</v>
      </c>
      <c r="I81" s="26" t="str">
        <f>VLOOKUP(A81,'Medical Examinations'!A80:J2415,10,0)</f>
        <v>Yes</v>
      </c>
      <c r="J81" s="26" t="str">
        <f>VLOOKUP($A81,'Medical Examinations'!A80:$J$2336,3,0)</f>
        <v>Obesity</v>
      </c>
      <c r="K81" s="26" t="str">
        <f>VLOOKUP(A81,'Medical Examinations'!A80:J2415,5,0)</f>
        <v>Diabetes</v>
      </c>
      <c r="L81" s="27">
        <f>VLOOKUP($A81,'Hospitalisation Details'!$A$1:$N$2344,7,0)</f>
        <v>26222</v>
      </c>
      <c r="M81" s="26">
        <f>VLOOKUP($A81,'Hospitalisation Details'!$A$1:$N$2344,10,0)</f>
        <v>41351.879999999997</v>
      </c>
      <c r="N81" s="26" t="str">
        <f>VLOOKUP($A81,'Hospitalisation Details'!$A$1:$N$2344,11,0)</f>
        <v>tier - 1</v>
      </c>
      <c r="O81" s="26" t="str">
        <f>VLOOKUP($A81,'Hospitalisation Details'!$A$1:$N$2344,12,0)</f>
        <v>tier - 2</v>
      </c>
      <c r="P81" s="26" t="str">
        <f>VLOOKUP($A81,'Hospitalisation Details'!$A$1:$N$2344,14,0)</f>
        <v>R1011</v>
      </c>
      <c r="Q81" s="26">
        <f>VLOOKUP($A81,'Hospitalisation Details'!$A$1:$N$2344,8,0)</f>
        <v>51</v>
      </c>
    </row>
    <row r="82" spans="1:17" x14ac:dyDescent="0.3">
      <c r="A82" s="25" t="s">
        <v>2291</v>
      </c>
      <c r="B82" s="26" t="str">
        <f>VLOOKUP($A82,'Customer Names'!A81:D2416,3,0)</f>
        <v xml:space="preserve">  Gwen M</v>
      </c>
      <c r="C82" s="26">
        <f>VLOOKUP($A82,'Medical Examinations'!$A$1:$B$2336,2,FALSE)</f>
        <v>45.65</v>
      </c>
      <c r="D82" s="26">
        <f>VLOOKUP($A82,'Medical Examinations'!A81:J2416,4,0)</f>
        <v>5.1100000000000003</v>
      </c>
      <c r="E82" s="26" t="str">
        <f>VLOOKUP(A82,'Medical Examinations'!A81:J2416,6,0)</f>
        <v>Yes</v>
      </c>
      <c r="F82" s="26" t="str">
        <f>VLOOKUP($A82,'Medical Examinations'!$A$1:$J$2336,7,0)</f>
        <v>No</v>
      </c>
      <c r="G82" s="26" t="str">
        <f>VLOOKUP(A82,'Medical Examinations'!A81:J2416,8,0)</f>
        <v>No</v>
      </c>
      <c r="H82" s="26">
        <f>VLOOKUP(A82,'Medical Examinations'!A81:J2416,9,0)</f>
        <v>1</v>
      </c>
      <c r="I82" s="26" t="str">
        <f>VLOOKUP(A82,'Medical Examinations'!A81:J2416,10,0)</f>
        <v>Yes</v>
      </c>
      <c r="J82" s="26" t="str">
        <f>VLOOKUP($A82,'Medical Examinations'!A81:$J$2336,3,0)</f>
        <v>Obesity</v>
      </c>
      <c r="K82" s="26" t="str">
        <f>VLOOKUP(A82,'Medical Examinations'!A81:J2416,5,0)</f>
        <v>Normal</v>
      </c>
      <c r="L82" s="27">
        <f>VLOOKUP($A82,'Hospitalisation Details'!$A$1:$N$2344,7,0)</f>
        <v>23657</v>
      </c>
      <c r="M82" s="26">
        <f>VLOOKUP($A82,'Hospitalisation Details'!$A$1:$N$2344,10,0)</f>
        <v>41331.79</v>
      </c>
      <c r="N82" s="26" t="str">
        <f>VLOOKUP($A82,'Hospitalisation Details'!$A$1:$N$2344,11,0)</f>
        <v>tier - 1</v>
      </c>
      <c r="O82" s="26" t="str">
        <f>VLOOKUP($A82,'Hospitalisation Details'!$A$1:$N$2344,12,0)</f>
        <v>tier - 2</v>
      </c>
      <c r="P82" s="26" t="str">
        <f>VLOOKUP($A82,'Hospitalisation Details'!$A$1:$N$2344,14,0)</f>
        <v>R1011</v>
      </c>
      <c r="Q82" s="26">
        <f>VLOOKUP($A82,'Hospitalisation Details'!$A$1:$N$2344,8,0)</f>
        <v>58</v>
      </c>
    </row>
    <row r="83" spans="1:17" x14ac:dyDescent="0.3">
      <c r="A83" s="25" t="s">
        <v>2290</v>
      </c>
      <c r="B83" s="26" t="str">
        <f>VLOOKUP($A83,'Customer Names'!A82:D2417,3,0)</f>
        <v xml:space="preserve">  Patrick</v>
      </c>
      <c r="C83" s="26">
        <f>VLOOKUP($A83,'Medical Examinations'!$A$1:$B$2336,2,FALSE)</f>
        <v>52.9</v>
      </c>
      <c r="D83" s="26">
        <f>VLOOKUP($A83,'Medical Examinations'!A82:J2417,4,0)</f>
        <v>5.34</v>
      </c>
      <c r="E83" s="26" t="str">
        <f>VLOOKUP(A83,'Medical Examinations'!A82:J2417,6,0)</f>
        <v>No</v>
      </c>
      <c r="F83" s="26" t="str">
        <f>VLOOKUP($A83,'Medical Examinations'!$A$1:$J$2336,7,0)</f>
        <v>No</v>
      </c>
      <c r="G83" s="26" t="str">
        <f>VLOOKUP(A83,'Medical Examinations'!A82:J2417,8,0)</f>
        <v>No</v>
      </c>
      <c r="H83" s="26">
        <f>VLOOKUP(A83,'Medical Examinations'!A82:J2417,9,0)</f>
        <v>0</v>
      </c>
      <c r="I83" s="26" t="str">
        <f>VLOOKUP(A83,'Medical Examinations'!A82:J2417,10,0)</f>
        <v>Yes</v>
      </c>
      <c r="J83" s="26" t="str">
        <f>VLOOKUP($A83,'Medical Examinations'!A82:$J$2336,3,0)</f>
        <v>Obesity</v>
      </c>
      <c r="K83" s="26" t="str">
        <f>VLOOKUP(A83,'Medical Examinations'!A82:J2417,5,0)</f>
        <v>Normal</v>
      </c>
      <c r="L83" s="27">
        <f>VLOOKUP($A83,'Hospitalisation Details'!$A$1:$N$2344,7,0)</f>
        <v>28364</v>
      </c>
      <c r="M83" s="26">
        <f>VLOOKUP($A83,'Hospitalisation Details'!$A$1:$N$2344,10,0)</f>
        <v>41271.5</v>
      </c>
      <c r="N83" s="26" t="str">
        <f>VLOOKUP($A83,'Hospitalisation Details'!$A$1:$N$2344,11,0)</f>
        <v>tier - 1</v>
      </c>
      <c r="O83" s="26" t="str">
        <f>VLOOKUP($A83,'Hospitalisation Details'!$A$1:$N$2344,12,0)</f>
        <v>tier - 2</v>
      </c>
      <c r="P83" s="26" t="str">
        <f>VLOOKUP($A83,'Hospitalisation Details'!$A$1:$N$2344,14,0)</f>
        <v>R1011</v>
      </c>
      <c r="Q83" s="26">
        <f>VLOOKUP($A83,'Hospitalisation Details'!$A$1:$N$2344,8,0)</f>
        <v>45</v>
      </c>
    </row>
    <row r="84" spans="1:17" x14ac:dyDescent="0.3">
      <c r="A84" s="25" t="s">
        <v>2289</v>
      </c>
      <c r="B84" s="26" t="str">
        <f>VLOOKUP($A84,'Customer Names'!A83:D2418,3,0)</f>
        <v xml:space="preserve">  Kate</v>
      </c>
      <c r="C84" s="26">
        <f>VLOOKUP($A84,'Medical Examinations'!$A$1:$B$2336,2,FALSE)</f>
        <v>45.41</v>
      </c>
      <c r="D84" s="26">
        <f>VLOOKUP($A84,'Medical Examinations'!A83:J2418,4,0)</f>
        <v>4.03</v>
      </c>
      <c r="E84" s="26" t="str">
        <f>VLOOKUP(A84,'Medical Examinations'!A83:J2418,6,0)</f>
        <v>Yes</v>
      </c>
      <c r="F84" s="26" t="str">
        <f>VLOOKUP($A84,'Medical Examinations'!$A$1:$J$2336,7,0)</f>
        <v>No</v>
      </c>
      <c r="G84" s="26" t="str">
        <f>VLOOKUP(A84,'Medical Examinations'!A83:J2418,8,0)</f>
        <v>No</v>
      </c>
      <c r="H84" s="26">
        <f>VLOOKUP(A84,'Medical Examinations'!A83:J2418,9,0)</f>
        <v>1</v>
      </c>
      <c r="I84" s="26" t="str">
        <f>VLOOKUP(A84,'Medical Examinations'!A83:J2418,10,0)</f>
        <v>Yes</v>
      </c>
      <c r="J84" s="26" t="str">
        <f>VLOOKUP($A84,'Medical Examinations'!A83:$J$2336,3,0)</f>
        <v>Obesity</v>
      </c>
      <c r="K84" s="26" t="str">
        <f>VLOOKUP(A84,'Medical Examinations'!A83:J2418,5,0)</f>
        <v>Normal</v>
      </c>
      <c r="L84" s="27">
        <f>VLOOKUP($A84,'Hospitalisation Details'!$A$1:$N$2344,7,0)</f>
        <v>23534</v>
      </c>
      <c r="M84" s="26">
        <f>VLOOKUP($A84,'Hospitalisation Details'!$A$1:$N$2344,10,0)</f>
        <v>41250.39</v>
      </c>
      <c r="N84" s="26" t="str">
        <f>VLOOKUP($A84,'Hospitalisation Details'!$A$1:$N$2344,11,0)</f>
        <v>tier - 1</v>
      </c>
      <c r="O84" s="26" t="str">
        <f>VLOOKUP($A84,'Hospitalisation Details'!$A$1:$N$2344,12,0)</f>
        <v>tier - 3</v>
      </c>
      <c r="P84" s="26" t="str">
        <f>VLOOKUP($A84,'Hospitalisation Details'!$A$1:$N$2344,14,0)</f>
        <v>R1011</v>
      </c>
      <c r="Q84" s="26">
        <f>VLOOKUP($A84,'Hospitalisation Details'!$A$1:$N$2344,8,0)</f>
        <v>59</v>
      </c>
    </row>
    <row r="85" spans="1:17" x14ac:dyDescent="0.3">
      <c r="A85" s="25" t="s">
        <v>2288</v>
      </c>
      <c r="B85" s="26" t="str">
        <f>VLOOKUP($A85,'Customer Names'!A84:D2419,3,0)</f>
        <v xml:space="preserve">  Kevin</v>
      </c>
      <c r="C85" s="26">
        <f>VLOOKUP($A85,'Medical Examinations'!$A$1:$B$2336,2,FALSE)</f>
        <v>49.41</v>
      </c>
      <c r="D85" s="26">
        <f>VLOOKUP($A85,'Medical Examinations'!A84:J2419,4,0)</f>
        <v>4.2300000000000004</v>
      </c>
      <c r="E85" s="26" t="str">
        <f>VLOOKUP(A85,'Medical Examinations'!A84:J2419,6,0)</f>
        <v>Yes</v>
      </c>
      <c r="F85" s="26" t="str">
        <f>VLOOKUP($A85,'Medical Examinations'!$A$1:$J$2336,7,0)</f>
        <v>No</v>
      </c>
      <c r="G85" s="26" t="str">
        <f>VLOOKUP(A85,'Medical Examinations'!A84:J2419,8,0)</f>
        <v>Yes</v>
      </c>
      <c r="H85" s="26">
        <f>VLOOKUP(A85,'Medical Examinations'!A84:J2419,9,0)</f>
        <v>1</v>
      </c>
      <c r="I85" s="26" t="str">
        <f>VLOOKUP(A85,'Medical Examinations'!A84:J2419,10,0)</f>
        <v>Yes</v>
      </c>
      <c r="J85" s="26" t="str">
        <f>VLOOKUP($A85,'Medical Examinations'!A84:$J$2336,3,0)</f>
        <v>Obesity</v>
      </c>
      <c r="K85" s="26" t="str">
        <f>VLOOKUP(A85,'Medical Examinations'!A84:J2419,5,0)</f>
        <v>Normal</v>
      </c>
      <c r="L85" s="27">
        <f>VLOOKUP($A85,'Hospitalisation Details'!$A$1:$N$2344,7,0)</f>
        <v>25423</v>
      </c>
      <c r="M85" s="26">
        <f>VLOOKUP($A85,'Hospitalisation Details'!$A$1:$N$2344,10,0)</f>
        <v>41191.57</v>
      </c>
      <c r="N85" s="26" t="str">
        <f>VLOOKUP($A85,'Hospitalisation Details'!$A$1:$N$2344,11,0)</f>
        <v>tier - 1</v>
      </c>
      <c r="O85" s="26" t="str">
        <f>VLOOKUP($A85,'Hospitalisation Details'!$A$1:$N$2344,12,0)</f>
        <v>tier - 2</v>
      </c>
      <c r="P85" s="26" t="str">
        <f>VLOOKUP($A85,'Hospitalisation Details'!$A$1:$N$2344,14,0)</f>
        <v>R1011</v>
      </c>
      <c r="Q85" s="26">
        <f>VLOOKUP($A85,'Hospitalisation Details'!$A$1:$N$2344,8,0)</f>
        <v>53</v>
      </c>
    </row>
    <row r="86" spans="1:17" x14ac:dyDescent="0.3">
      <c r="A86" s="25" t="s">
        <v>2287</v>
      </c>
      <c r="B86" s="26" t="str">
        <f>VLOOKUP($A86,'Customer Names'!A85:D2420,3,0)</f>
        <v xml:space="preserve">  Stephen II</v>
      </c>
      <c r="C86" s="26">
        <f>VLOOKUP($A86,'Medical Examinations'!$A$1:$B$2336,2,FALSE)</f>
        <v>31.824999999999999</v>
      </c>
      <c r="D86" s="26">
        <f>VLOOKUP($A86,'Medical Examinations'!A85:J2420,4,0)</f>
        <v>4.0599999999999996</v>
      </c>
      <c r="E86" s="26" t="str">
        <f>VLOOKUP(A86,'Medical Examinations'!A85:J2420,6,0)</f>
        <v>No</v>
      </c>
      <c r="F86" s="26" t="str">
        <f>VLOOKUP($A86,'Medical Examinations'!$A$1:$J$2336,7,0)</f>
        <v>No</v>
      </c>
      <c r="G86" s="26" t="str">
        <f>VLOOKUP(A86,'Medical Examinations'!A85:J2420,8,0)</f>
        <v>No</v>
      </c>
      <c r="H86" s="26">
        <f>VLOOKUP(A86,'Medical Examinations'!A85:J2420,9,0)</f>
        <v>2</v>
      </c>
      <c r="I86" s="26" t="str">
        <f>VLOOKUP(A86,'Medical Examinations'!A85:J2420,10,0)</f>
        <v>Yes</v>
      </c>
      <c r="J86" s="26" t="str">
        <f>VLOOKUP($A86,'Medical Examinations'!A85:$J$2336,3,0)</f>
        <v>Obesity</v>
      </c>
      <c r="K86" s="26" t="str">
        <f>VLOOKUP(A86,'Medical Examinations'!A85:J2420,5,0)</f>
        <v>Normal</v>
      </c>
      <c r="L86" s="27">
        <f>VLOOKUP($A86,'Hospitalisation Details'!$A$1:$N$2344,7,0)</f>
        <v>26548</v>
      </c>
      <c r="M86" s="26">
        <f>VLOOKUP($A86,'Hospitalisation Details'!$A$1:$N$2344,10,0)</f>
        <v>41097.160000000003</v>
      </c>
      <c r="N86" s="26" t="str">
        <f>VLOOKUP($A86,'Hospitalisation Details'!$A$1:$N$2344,11,0)</f>
        <v>tier - 1</v>
      </c>
      <c r="O86" s="26" t="str">
        <f>VLOOKUP($A86,'Hospitalisation Details'!$A$1:$N$2344,12,0)</f>
        <v>tier - 3</v>
      </c>
      <c r="P86" s="26" t="str">
        <f>VLOOKUP($A86,'Hospitalisation Details'!$A$1:$N$2344,14,0)</f>
        <v>R1016</v>
      </c>
      <c r="Q86" s="26">
        <f>VLOOKUP($A86,'Hospitalisation Details'!$A$1:$N$2344,8,0)</f>
        <v>50</v>
      </c>
    </row>
    <row r="87" spans="1:17" x14ac:dyDescent="0.3">
      <c r="A87" s="25" t="s">
        <v>2286</v>
      </c>
      <c r="B87" s="26" t="str">
        <f>VLOOKUP($A87,'Customer Names'!A86:D2421,3,0)</f>
        <v xml:space="preserve">  Philip</v>
      </c>
      <c r="C87" s="26">
        <f>VLOOKUP($A87,'Medical Examinations'!$A$1:$B$2336,2,FALSE)</f>
        <v>51.28</v>
      </c>
      <c r="D87" s="26">
        <f>VLOOKUP($A87,'Medical Examinations'!A86:J2421,4,0)</f>
        <v>4.68</v>
      </c>
      <c r="E87" s="26" t="str">
        <f>VLOOKUP(A87,'Medical Examinations'!A86:J2421,6,0)</f>
        <v>No</v>
      </c>
      <c r="F87" s="26" t="str">
        <f>VLOOKUP($A87,'Medical Examinations'!$A$1:$J$2336,7,0)</f>
        <v>No</v>
      </c>
      <c r="G87" s="26" t="str">
        <f>VLOOKUP(A87,'Medical Examinations'!A86:J2421,8,0)</f>
        <v>No</v>
      </c>
      <c r="H87" s="26">
        <f>VLOOKUP(A87,'Medical Examinations'!A86:J2421,9,0)</f>
        <v>2</v>
      </c>
      <c r="I87" s="26" t="str">
        <f>VLOOKUP(A87,'Medical Examinations'!A86:J2421,10,0)</f>
        <v>Yes</v>
      </c>
      <c r="J87" s="26" t="str">
        <f>VLOOKUP($A87,'Medical Examinations'!A86:$J$2336,3,0)</f>
        <v>Obesity</v>
      </c>
      <c r="K87" s="26" t="str">
        <f>VLOOKUP(A87,'Medical Examinations'!A86:J2421,5,0)</f>
        <v>Normal</v>
      </c>
      <c r="L87" s="27">
        <f>VLOOKUP($A87,'Hospitalisation Details'!$A$1:$N$2344,7,0)</f>
        <v>26523</v>
      </c>
      <c r="M87" s="26">
        <f>VLOOKUP($A87,'Hospitalisation Details'!$A$1:$N$2344,10,0)</f>
        <v>41055.29</v>
      </c>
      <c r="N87" s="26" t="str">
        <f>VLOOKUP($A87,'Hospitalisation Details'!$A$1:$N$2344,11,0)</f>
        <v>tier - 1</v>
      </c>
      <c r="O87" s="26" t="str">
        <f>VLOOKUP($A87,'Hospitalisation Details'!$A$1:$N$2344,12,0)</f>
        <v>tier - 2</v>
      </c>
      <c r="P87" s="26" t="str">
        <f>VLOOKUP($A87,'Hospitalisation Details'!$A$1:$N$2344,14,0)</f>
        <v>R1011</v>
      </c>
      <c r="Q87" s="26">
        <f>VLOOKUP($A87,'Hospitalisation Details'!$A$1:$N$2344,8,0)</f>
        <v>50</v>
      </c>
    </row>
    <row r="88" spans="1:17" x14ac:dyDescent="0.3">
      <c r="A88" s="25" t="s">
        <v>2285</v>
      </c>
      <c r="B88" s="26" t="str">
        <f>VLOOKUP($A88,'Customer Names'!A87:D2422,3,0)</f>
        <v xml:space="preserve">  Brett A</v>
      </c>
      <c r="C88" s="26">
        <f>VLOOKUP($A88,'Medical Examinations'!$A$1:$B$2336,2,FALSE)</f>
        <v>34.96</v>
      </c>
      <c r="D88" s="26">
        <f>VLOOKUP($A88,'Medical Examinations'!A87:J2422,4,0)</f>
        <v>4.34</v>
      </c>
      <c r="E88" s="26" t="str">
        <f>VLOOKUP(A88,'Medical Examinations'!A87:J2422,6,0)</f>
        <v>No</v>
      </c>
      <c r="F88" s="26" t="str">
        <f>VLOOKUP($A88,'Medical Examinations'!$A$1:$J$2336,7,0)</f>
        <v>No</v>
      </c>
      <c r="G88" s="26" t="str">
        <f>VLOOKUP(A88,'Medical Examinations'!A87:J2422,8,0)</f>
        <v>Yes</v>
      </c>
      <c r="H88" s="26">
        <f>VLOOKUP(A88,'Medical Examinations'!A87:J2422,9,0)</f>
        <v>1</v>
      </c>
      <c r="I88" s="26" t="str">
        <f>VLOOKUP(A88,'Medical Examinations'!A87:J2422,10,0)</f>
        <v>Yes</v>
      </c>
      <c r="J88" s="26" t="str">
        <f>VLOOKUP($A88,'Medical Examinations'!A87:$J$2336,3,0)</f>
        <v>Obesity</v>
      </c>
      <c r="K88" s="26" t="str">
        <f>VLOOKUP(A88,'Medical Examinations'!A87:J2422,5,0)</f>
        <v>Normal</v>
      </c>
      <c r="L88" s="27">
        <f>VLOOKUP($A88,'Hospitalisation Details'!$A$1:$N$2344,7,0)</f>
        <v>29139</v>
      </c>
      <c r="M88" s="26">
        <f>VLOOKUP($A88,'Hospitalisation Details'!$A$1:$N$2344,10,0)</f>
        <v>41034.22</v>
      </c>
      <c r="N88" s="26" t="str">
        <f>VLOOKUP($A88,'Hospitalisation Details'!$A$1:$N$2344,11,0)</f>
        <v>tier - 1</v>
      </c>
      <c r="O88" s="26" t="str">
        <f>VLOOKUP($A88,'Hospitalisation Details'!$A$1:$N$2344,12,0)</f>
        <v>tier - 3</v>
      </c>
      <c r="P88" s="26" t="str">
        <f>VLOOKUP($A88,'Hospitalisation Details'!$A$1:$N$2344,14,0)</f>
        <v>R1017</v>
      </c>
      <c r="Q88" s="26">
        <f>VLOOKUP($A88,'Hospitalisation Details'!$A$1:$N$2344,8,0)</f>
        <v>43</v>
      </c>
    </row>
    <row r="89" spans="1:17" x14ac:dyDescent="0.3">
      <c r="A89" s="25" t="s">
        <v>2284</v>
      </c>
      <c r="B89" s="26" t="str">
        <f>VLOOKUP($A89,'Customer Names'!A88:D2423,3,0)</f>
        <v xml:space="preserve">  Rebecca</v>
      </c>
      <c r="C89" s="26">
        <f>VLOOKUP($A89,'Medical Examinations'!$A$1:$B$2336,2,FALSE)</f>
        <v>33.11</v>
      </c>
      <c r="D89" s="26">
        <f>VLOOKUP($A89,'Medical Examinations'!A88:J2423,4,0)</f>
        <v>10.51</v>
      </c>
      <c r="E89" s="26" t="str">
        <f>VLOOKUP(A89,'Medical Examinations'!A88:J2423,6,0)</f>
        <v>No</v>
      </c>
      <c r="F89" s="26" t="str">
        <f>VLOOKUP($A89,'Medical Examinations'!$A$1:$J$2336,7,0)</f>
        <v>No</v>
      </c>
      <c r="G89" s="26" t="str">
        <f>VLOOKUP(A89,'Medical Examinations'!A88:J2423,8,0)</f>
        <v>No</v>
      </c>
      <c r="H89" s="26">
        <f>VLOOKUP(A89,'Medical Examinations'!A88:J2423,9,0)</f>
        <v>0</v>
      </c>
      <c r="I89" s="26" t="str">
        <f>VLOOKUP(A89,'Medical Examinations'!A88:J2423,10,0)</f>
        <v>Yes</v>
      </c>
      <c r="J89" s="26" t="str">
        <f>VLOOKUP($A89,'Medical Examinations'!A88:$J$2336,3,0)</f>
        <v>Obesity</v>
      </c>
      <c r="K89" s="26" t="str">
        <f>VLOOKUP(A89,'Medical Examinations'!A88:J2423,5,0)</f>
        <v>Diabetes</v>
      </c>
      <c r="L89" s="27">
        <f>VLOOKUP($A89,'Hospitalisation Details'!$A$1:$N$2344,7,0)</f>
        <v>27185</v>
      </c>
      <c r="M89" s="26">
        <f>VLOOKUP($A89,'Hospitalisation Details'!$A$1:$N$2344,10,0)</f>
        <v>40974.160000000003</v>
      </c>
      <c r="N89" s="26" t="str">
        <f>VLOOKUP($A89,'Hospitalisation Details'!$A$1:$N$2344,11,0)</f>
        <v>tier - 1</v>
      </c>
      <c r="O89" s="26" t="str">
        <f>VLOOKUP($A89,'Hospitalisation Details'!$A$1:$N$2344,12,0)</f>
        <v>tier - 2</v>
      </c>
      <c r="P89" s="26" t="str">
        <f>VLOOKUP($A89,'Hospitalisation Details'!$A$1:$N$2344,14,0)</f>
        <v>R1013</v>
      </c>
      <c r="Q89" s="26">
        <f>VLOOKUP($A89,'Hospitalisation Details'!$A$1:$N$2344,8,0)</f>
        <v>49</v>
      </c>
    </row>
    <row r="90" spans="1:17" x14ac:dyDescent="0.3">
      <c r="A90" s="25" t="s">
        <v>2283</v>
      </c>
      <c r="B90" s="26" t="str">
        <f>VLOOKUP($A90,'Customer Names'!A89:D2424,3,0)</f>
        <v xml:space="preserve">  Kelley</v>
      </c>
      <c r="C90" s="26">
        <f>VLOOKUP($A90,'Medical Examinations'!$A$1:$B$2336,2,FALSE)</f>
        <v>54.74</v>
      </c>
      <c r="D90" s="26">
        <f>VLOOKUP($A90,'Medical Examinations'!A89:J2424,4,0)</f>
        <v>5.84</v>
      </c>
      <c r="E90" s="26" t="str">
        <f>VLOOKUP(A90,'Medical Examinations'!A89:J2424,6,0)</f>
        <v>Yes</v>
      </c>
      <c r="F90" s="26" t="str">
        <f>VLOOKUP($A90,'Medical Examinations'!$A$1:$J$2336,7,0)</f>
        <v>No</v>
      </c>
      <c r="G90" s="26" t="str">
        <f>VLOOKUP(A90,'Medical Examinations'!A89:J2424,8,0)</f>
        <v>Yes</v>
      </c>
      <c r="H90" s="26">
        <f>VLOOKUP(A90,'Medical Examinations'!A89:J2424,9,0)</f>
        <v>1</v>
      </c>
      <c r="I90" s="26" t="str">
        <f>VLOOKUP(A90,'Medical Examinations'!A89:J2424,10,0)</f>
        <v>Yes</v>
      </c>
      <c r="J90" s="26" t="str">
        <f>VLOOKUP($A90,'Medical Examinations'!A89:$J$2336,3,0)</f>
        <v>Obesity</v>
      </c>
      <c r="K90" s="26" t="str">
        <f>VLOOKUP(A90,'Medical Examinations'!A89:J2424,5,0)</f>
        <v>Prediabetes</v>
      </c>
      <c r="L90" s="27">
        <f>VLOOKUP($A90,'Hospitalisation Details'!$A$1:$N$2344,7,0)</f>
        <v>30567</v>
      </c>
      <c r="M90" s="26">
        <f>VLOOKUP($A90,'Hospitalisation Details'!$A$1:$N$2344,10,0)</f>
        <v>40961.29</v>
      </c>
      <c r="N90" s="26" t="str">
        <f>VLOOKUP($A90,'Hospitalisation Details'!$A$1:$N$2344,11,0)</f>
        <v>tier - 1</v>
      </c>
      <c r="O90" s="26" t="str">
        <f>VLOOKUP($A90,'Hospitalisation Details'!$A$1:$N$2344,12,0)</f>
        <v>tier - 2</v>
      </c>
      <c r="P90" s="26" t="str">
        <f>VLOOKUP($A90,'Hospitalisation Details'!$A$1:$N$2344,14,0)</f>
        <v>R1011</v>
      </c>
      <c r="Q90" s="26">
        <f>VLOOKUP($A90,'Hospitalisation Details'!$A$1:$N$2344,8,0)</f>
        <v>39</v>
      </c>
    </row>
    <row r="91" spans="1:17" x14ac:dyDescent="0.3">
      <c r="A91" s="25" t="s">
        <v>2282</v>
      </c>
      <c r="B91" s="26" t="str">
        <f>VLOOKUP($A91,'Customer Names'!A90:D2425,3,0)</f>
        <v xml:space="preserve">  Abigail K</v>
      </c>
      <c r="C91" s="26">
        <f>VLOOKUP($A91,'Medical Examinations'!$A$1:$B$2336,2,FALSE)</f>
        <v>32.56</v>
      </c>
      <c r="D91" s="26">
        <f>VLOOKUP($A91,'Medical Examinations'!A90:J2425,4,0)</f>
        <v>5.41</v>
      </c>
      <c r="E91" s="26" t="str">
        <f>VLOOKUP(A91,'Medical Examinations'!A90:J2425,6,0)</f>
        <v>No</v>
      </c>
      <c r="F91" s="26" t="str">
        <f>VLOOKUP($A91,'Medical Examinations'!$A$1:$J$2336,7,0)</f>
        <v>No</v>
      </c>
      <c r="G91" s="26" t="str">
        <f>VLOOKUP(A91,'Medical Examinations'!A90:J2425,8,0)</f>
        <v>Yes</v>
      </c>
      <c r="H91" s="26">
        <f>VLOOKUP(A91,'Medical Examinations'!A90:J2425,9,0)</f>
        <v>1</v>
      </c>
      <c r="I91" s="26" t="str">
        <f>VLOOKUP(A91,'Medical Examinations'!A90:J2425,10,0)</f>
        <v>Yes</v>
      </c>
      <c r="J91" s="26" t="str">
        <f>VLOOKUP($A91,'Medical Examinations'!A90:$J$2336,3,0)</f>
        <v>Obesity</v>
      </c>
      <c r="K91" s="26" t="str">
        <f>VLOOKUP(A91,'Medical Examinations'!A90:J2425,5,0)</f>
        <v>Normal</v>
      </c>
      <c r="L91" s="27">
        <f>VLOOKUP($A91,'Hospitalisation Details'!$A$1:$N$2344,7,0)</f>
        <v>29114</v>
      </c>
      <c r="M91" s="26">
        <f>VLOOKUP($A91,'Hospitalisation Details'!$A$1:$N$2344,10,0)</f>
        <v>40941.29</v>
      </c>
      <c r="N91" s="26" t="str">
        <f>VLOOKUP($A91,'Hospitalisation Details'!$A$1:$N$2344,11,0)</f>
        <v>tier - 1</v>
      </c>
      <c r="O91" s="26" t="str">
        <f>VLOOKUP($A91,'Hospitalisation Details'!$A$1:$N$2344,12,0)</f>
        <v>tier - 2</v>
      </c>
      <c r="P91" s="26" t="str">
        <f>VLOOKUP($A91,'Hospitalisation Details'!$A$1:$N$2344,14,0)</f>
        <v>R1013</v>
      </c>
      <c r="Q91" s="26">
        <f>VLOOKUP($A91,'Hospitalisation Details'!$A$1:$N$2344,8,0)</f>
        <v>43</v>
      </c>
    </row>
    <row r="92" spans="1:17" x14ac:dyDescent="0.3">
      <c r="A92" s="25" t="s">
        <v>2281</v>
      </c>
      <c r="B92" s="26" t="str">
        <f>VLOOKUP($A92,'Customer Names'!A91:D2426,3,0)</f>
        <v xml:space="preserve">  Hope</v>
      </c>
      <c r="C92" s="26">
        <f>VLOOKUP($A92,'Medical Examinations'!$A$1:$B$2336,2,FALSE)</f>
        <v>39.049999999999997</v>
      </c>
      <c r="D92" s="26">
        <f>VLOOKUP($A92,'Medical Examinations'!A91:J2426,4,0)</f>
        <v>6.06</v>
      </c>
      <c r="E92" s="26" t="str">
        <f>VLOOKUP(A92,'Medical Examinations'!A91:J2426,6,0)</f>
        <v>No</v>
      </c>
      <c r="F92" s="26" t="str">
        <f>VLOOKUP($A92,'Medical Examinations'!$A$1:$J$2336,7,0)</f>
        <v>No</v>
      </c>
      <c r="G92" s="26" t="str">
        <f>VLOOKUP(A92,'Medical Examinations'!A91:J2426,8,0)</f>
        <v>No</v>
      </c>
      <c r="H92" s="26">
        <f>VLOOKUP(A92,'Medical Examinations'!A91:J2426,9,0)</f>
        <v>1</v>
      </c>
      <c r="I92" s="26" t="str">
        <f>VLOOKUP(A92,'Medical Examinations'!A91:J2426,10,0)</f>
        <v>Yes</v>
      </c>
      <c r="J92" s="26" t="str">
        <f>VLOOKUP($A92,'Medical Examinations'!A91:$J$2336,3,0)</f>
        <v>Obesity</v>
      </c>
      <c r="K92" s="26" t="str">
        <f>VLOOKUP(A92,'Medical Examinations'!A91:J2426,5,0)</f>
        <v>Prediabetes</v>
      </c>
      <c r="L92" s="27">
        <f>VLOOKUP($A92,'Hospitalisation Details'!$A$1:$N$2344,7,0)</f>
        <v>33820</v>
      </c>
      <c r="M92" s="26">
        <f>VLOOKUP($A92,'Hospitalisation Details'!$A$1:$N$2344,10,0)</f>
        <v>40932.43</v>
      </c>
      <c r="N92" s="26" t="str">
        <f>VLOOKUP($A92,'Hospitalisation Details'!$A$1:$N$2344,11,0)</f>
        <v>tier - 1</v>
      </c>
      <c r="O92" s="26" t="str">
        <f>VLOOKUP($A92,'Hospitalisation Details'!$A$1:$N$2344,12,0)</f>
        <v>tier - 2</v>
      </c>
      <c r="P92" s="26" t="str">
        <f>VLOOKUP($A92,'Hospitalisation Details'!$A$1:$N$2344,14,0)</f>
        <v>R1013</v>
      </c>
      <c r="Q92" s="26">
        <f>VLOOKUP($A92,'Hospitalisation Details'!$A$1:$N$2344,8,0)</f>
        <v>30</v>
      </c>
    </row>
    <row r="93" spans="1:17" x14ac:dyDescent="0.3">
      <c r="A93" s="25" t="s">
        <v>2280</v>
      </c>
      <c r="B93" s="26" t="str">
        <f>VLOOKUP($A93,'Customer Names'!A92:D2427,3,0)</f>
        <v xml:space="preserve">  Elyse M</v>
      </c>
      <c r="C93" s="26">
        <f>VLOOKUP($A93,'Medical Examinations'!$A$1:$B$2336,2,FALSE)</f>
        <v>42.75</v>
      </c>
      <c r="D93" s="26">
        <f>VLOOKUP($A93,'Medical Examinations'!A92:J2427,4,0)</f>
        <v>4.22</v>
      </c>
      <c r="E93" s="26" t="str">
        <f>VLOOKUP(A93,'Medical Examinations'!A92:J2427,6,0)</f>
        <v>No</v>
      </c>
      <c r="F93" s="26" t="str">
        <f>VLOOKUP($A93,'Medical Examinations'!$A$1:$J$2336,7,0)</f>
        <v>No</v>
      </c>
      <c r="G93" s="26" t="str">
        <f>VLOOKUP(A93,'Medical Examinations'!A92:J2427,8,0)</f>
        <v>No</v>
      </c>
      <c r="H93" s="26">
        <f>VLOOKUP(A93,'Medical Examinations'!A92:J2427,9,0)</f>
        <v>0</v>
      </c>
      <c r="I93" s="26" t="str">
        <f>VLOOKUP(A93,'Medical Examinations'!A92:J2427,10,0)</f>
        <v>Yes</v>
      </c>
      <c r="J93" s="26" t="str">
        <f>VLOOKUP($A93,'Medical Examinations'!A92:$J$2336,3,0)</f>
        <v>Obesity</v>
      </c>
      <c r="K93" s="26" t="str">
        <f>VLOOKUP(A93,'Medical Examinations'!A92:J2427,5,0)</f>
        <v>Normal</v>
      </c>
      <c r="L93" s="27">
        <f>VLOOKUP($A93,'Hospitalisation Details'!$A$1:$N$2344,7,0)</f>
        <v>36343</v>
      </c>
      <c r="M93" s="26">
        <f>VLOOKUP($A93,'Hospitalisation Details'!$A$1:$N$2344,10,0)</f>
        <v>40904.199999999997</v>
      </c>
      <c r="N93" s="26" t="str">
        <f>VLOOKUP($A93,'Hospitalisation Details'!$A$1:$N$2344,11,0)</f>
        <v>tier - 1</v>
      </c>
      <c r="O93" s="26" t="str">
        <f>VLOOKUP($A93,'Hospitalisation Details'!$A$1:$N$2344,12,0)</f>
        <v>tier - 1</v>
      </c>
      <c r="P93" s="26" t="str">
        <f>VLOOKUP($A93,'Hospitalisation Details'!$A$1:$N$2344,14,0)</f>
        <v>R1024</v>
      </c>
      <c r="Q93" s="26">
        <f>VLOOKUP($A93,'Hospitalisation Details'!$A$1:$N$2344,8,0)</f>
        <v>23</v>
      </c>
    </row>
    <row r="94" spans="1:17" x14ac:dyDescent="0.3">
      <c r="A94" s="25" t="s">
        <v>2279</v>
      </c>
      <c r="B94" s="26" t="str">
        <f>VLOOKUP($A94,'Customer Names'!A93:D2428,3,0)</f>
        <v xml:space="preserve">  Nicholas</v>
      </c>
      <c r="C94" s="26">
        <f>VLOOKUP($A94,'Medical Examinations'!$A$1:$B$2336,2,FALSE)</f>
        <v>50.58</v>
      </c>
      <c r="D94" s="26">
        <f>VLOOKUP($A94,'Medical Examinations'!A93:J2428,4,0)</f>
        <v>5.12</v>
      </c>
      <c r="E94" s="26" t="str">
        <f>VLOOKUP(A94,'Medical Examinations'!A93:J2428,6,0)</f>
        <v>No</v>
      </c>
      <c r="F94" s="26" t="str">
        <f>VLOOKUP($A94,'Medical Examinations'!$A$1:$J$2336,7,0)</f>
        <v>No</v>
      </c>
      <c r="G94" s="26" t="str">
        <f>VLOOKUP(A94,'Medical Examinations'!A93:J2428,8,0)</f>
        <v>No</v>
      </c>
      <c r="H94" s="26">
        <f>VLOOKUP(A94,'Medical Examinations'!A93:J2428,9,0)</f>
        <v>2</v>
      </c>
      <c r="I94" s="26" t="str">
        <f>VLOOKUP(A94,'Medical Examinations'!A93:J2428,10,0)</f>
        <v>Yes</v>
      </c>
      <c r="J94" s="26" t="str">
        <f>VLOOKUP($A94,'Medical Examinations'!A93:$J$2336,3,0)</f>
        <v>Obesity</v>
      </c>
      <c r="K94" s="26" t="str">
        <f>VLOOKUP(A94,'Medical Examinations'!A93:J2428,5,0)</f>
        <v>Normal</v>
      </c>
      <c r="L94" s="27">
        <f>VLOOKUP($A94,'Hospitalisation Details'!$A$1:$N$2344,7,0)</f>
        <v>26460</v>
      </c>
      <c r="M94" s="26">
        <f>VLOOKUP($A94,'Hospitalisation Details'!$A$1:$N$2344,10,0)</f>
        <v>40817.85</v>
      </c>
      <c r="N94" s="26" t="str">
        <f>VLOOKUP($A94,'Hospitalisation Details'!$A$1:$N$2344,11,0)</f>
        <v>tier - 1</v>
      </c>
      <c r="O94" s="26" t="str">
        <f>VLOOKUP($A94,'Hospitalisation Details'!$A$1:$N$2344,12,0)</f>
        <v>tier - 3</v>
      </c>
      <c r="P94" s="26" t="str">
        <f>VLOOKUP($A94,'Hospitalisation Details'!$A$1:$N$2344,14,0)</f>
        <v>R1011</v>
      </c>
      <c r="Q94" s="26">
        <f>VLOOKUP($A94,'Hospitalisation Details'!$A$1:$N$2344,8,0)</f>
        <v>50</v>
      </c>
    </row>
    <row r="95" spans="1:17" x14ac:dyDescent="0.3">
      <c r="A95" s="25" t="s">
        <v>2278</v>
      </c>
      <c r="B95" s="26" t="str">
        <f>VLOOKUP($A95,'Customer Names'!A94:D2429,3,0)</f>
        <v xml:space="preserve">  David</v>
      </c>
      <c r="C95" s="26">
        <f>VLOOKUP($A95,'Medical Examinations'!$A$1:$B$2336,2,FALSE)</f>
        <v>30.495000000000001</v>
      </c>
      <c r="D95" s="26">
        <f>VLOOKUP($A95,'Medical Examinations'!A94:J2429,4,0)</f>
        <v>4.57</v>
      </c>
      <c r="E95" s="26" t="str">
        <f>VLOOKUP(A95,'Medical Examinations'!A94:J2429,6,0)</f>
        <v>Yes</v>
      </c>
      <c r="F95" s="26" t="str">
        <f>VLOOKUP($A95,'Medical Examinations'!$A$1:$J$2336,7,0)</f>
        <v>No</v>
      </c>
      <c r="G95" s="26" t="str">
        <f>VLOOKUP(A95,'Medical Examinations'!A94:J2429,8,0)</f>
        <v>No</v>
      </c>
      <c r="H95" s="26">
        <f>VLOOKUP(A95,'Medical Examinations'!A94:J2429,9,0)</f>
        <v>0</v>
      </c>
      <c r="I95" s="26" t="str">
        <f>VLOOKUP(A95,'Medical Examinations'!A94:J2429,10,0)</f>
        <v>Yes</v>
      </c>
      <c r="J95" s="26" t="str">
        <f>VLOOKUP($A95,'Medical Examinations'!A94:$J$2336,3,0)</f>
        <v>Obesity</v>
      </c>
      <c r="K95" s="26" t="str">
        <f>VLOOKUP(A95,'Medical Examinations'!A94:J2429,5,0)</f>
        <v>Normal</v>
      </c>
      <c r="L95" s="27">
        <f>VLOOKUP($A95,'Hospitalisation Details'!$A$1:$N$2344,7,0)</f>
        <v>28120</v>
      </c>
      <c r="M95" s="26">
        <f>VLOOKUP($A95,'Hospitalisation Details'!$A$1:$N$2344,10,0)</f>
        <v>40720.550000000003</v>
      </c>
      <c r="N95" s="26" t="str">
        <f>VLOOKUP($A95,'Hospitalisation Details'!$A$1:$N$2344,11,0)</f>
        <v>tier - 1</v>
      </c>
      <c r="O95" s="26" t="str">
        <f>VLOOKUP($A95,'Hospitalisation Details'!$A$1:$N$2344,12,0)</f>
        <v>tier - 3</v>
      </c>
      <c r="P95" s="26" t="str">
        <f>VLOOKUP($A95,'Hospitalisation Details'!$A$1:$N$2344,14,0)</f>
        <v>R1012</v>
      </c>
      <c r="Q95" s="26">
        <f>VLOOKUP($A95,'Hospitalisation Details'!$A$1:$N$2344,8,0)</f>
        <v>46</v>
      </c>
    </row>
    <row r="96" spans="1:17" x14ac:dyDescent="0.3">
      <c r="A96" s="25" t="s">
        <v>2277</v>
      </c>
      <c r="B96" s="26" t="str">
        <f>VLOOKUP($A96,'Customer Names'!A95:D2430,3,0)</f>
        <v xml:space="preserve">  Natalie</v>
      </c>
      <c r="C96" s="26">
        <f>VLOOKUP($A96,'Medical Examinations'!$A$1:$B$2336,2,FALSE)</f>
        <v>48.31</v>
      </c>
      <c r="D96" s="26">
        <f>VLOOKUP($A96,'Medical Examinations'!A95:J2430,4,0)</f>
        <v>9.58</v>
      </c>
      <c r="E96" s="26" t="str">
        <f>VLOOKUP(A96,'Medical Examinations'!A95:J2430,6,0)</f>
        <v>Yes</v>
      </c>
      <c r="F96" s="26" t="str">
        <f>VLOOKUP($A96,'Medical Examinations'!$A$1:$J$2336,7,0)</f>
        <v>No</v>
      </c>
      <c r="G96" s="26" t="str">
        <f>VLOOKUP(A96,'Medical Examinations'!A95:J2430,8,0)</f>
        <v>No</v>
      </c>
      <c r="H96" s="26">
        <f>VLOOKUP(A96,'Medical Examinations'!A95:J2430,9,0)</f>
        <v>2</v>
      </c>
      <c r="I96" s="26" t="str">
        <f>VLOOKUP(A96,'Medical Examinations'!A95:J2430,10,0)</f>
        <v>Yes</v>
      </c>
      <c r="J96" s="26" t="str">
        <f>VLOOKUP($A96,'Medical Examinations'!A95:$J$2336,3,0)</f>
        <v>Obesity</v>
      </c>
      <c r="K96" s="26" t="str">
        <f>VLOOKUP(A96,'Medical Examinations'!A95:J2430,5,0)</f>
        <v>Diabetes</v>
      </c>
      <c r="L96" s="27">
        <f>VLOOKUP($A96,'Hospitalisation Details'!$A$1:$N$2344,7,0)</f>
        <v>25836</v>
      </c>
      <c r="M96" s="26">
        <f>VLOOKUP($A96,'Hospitalisation Details'!$A$1:$N$2344,10,0)</f>
        <v>40692.910000000003</v>
      </c>
      <c r="N96" s="26" t="str">
        <f>VLOOKUP($A96,'Hospitalisation Details'!$A$1:$N$2344,11,0)</f>
        <v>tier - 1</v>
      </c>
      <c r="O96" s="26" t="str">
        <f>VLOOKUP($A96,'Hospitalisation Details'!$A$1:$N$2344,12,0)</f>
        <v>tier - 1</v>
      </c>
      <c r="P96" s="26" t="str">
        <f>VLOOKUP($A96,'Hospitalisation Details'!$A$1:$N$2344,14,0)</f>
        <v>R1011</v>
      </c>
      <c r="Q96" s="26">
        <f>VLOOKUP($A96,'Hospitalisation Details'!$A$1:$N$2344,8,0)</f>
        <v>52</v>
      </c>
    </row>
    <row r="97" spans="1:17" x14ac:dyDescent="0.3">
      <c r="A97" s="25" t="s">
        <v>2276</v>
      </c>
      <c r="B97" s="26" t="str">
        <f>VLOOKUP($A97,'Customer Names'!A96:D2431,3,0)</f>
        <v xml:space="preserve">  Thomas</v>
      </c>
      <c r="C97" s="26">
        <f>VLOOKUP($A97,'Medical Examinations'!$A$1:$B$2336,2,FALSE)</f>
        <v>48.99</v>
      </c>
      <c r="D97" s="26">
        <f>VLOOKUP($A97,'Medical Examinations'!A96:J2431,4,0)</f>
        <v>9.7799999999999994</v>
      </c>
      <c r="E97" s="26" t="str">
        <f>VLOOKUP(A97,'Medical Examinations'!A96:J2431,6,0)</f>
        <v>Yes</v>
      </c>
      <c r="F97" s="26" t="str">
        <f>VLOOKUP($A97,'Medical Examinations'!$A$1:$J$2336,7,0)</f>
        <v>No</v>
      </c>
      <c r="G97" s="26" t="str">
        <f>VLOOKUP(A97,'Medical Examinations'!A96:J2431,8,0)</f>
        <v>No</v>
      </c>
      <c r="H97" s="26">
        <f>VLOOKUP(A97,'Medical Examinations'!A96:J2431,9,0)</f>
        <v>1</v>
      </c>
      <c r="I97" s="26" t="str">
        <f>VLOOKUP(A97,'Medical Examinations'!A96:J2431,10,0)</f>
        <v>Yes</v>
      </c>
      <c r="J97" s="26" t="str">
        <f>VLOOKUP($A97,'Medical Examinations'!A96:$J$2336,3,0)</f>
        <v>Obesity</v>
      </c>
      <c r="K97" s="26" t="str">
        <f>VLOOKUP(A97,'Medical Examinations'!A96:J2431,5,0)</f>
        <v>Diabetes</v>
      </c>
      <c r="L97" s="27">
        <f>VLOOKUP($A97,'Hospitalisation Details'!$A$1:$N$2344,7,0)</f>
        <v>27585</v>
      </c>
      <c r="M97" s="26">
        <f>VLOOKUP($A97,'Hospitalisation Details'!$A$1:$N$2344,10,0)</f>
        <v>40590.550000000003</v>
      </c>
      <c r="N97" s="26" t="str">
        <f>VLOOKUP($A97,'Hospitalisation Details'!$A$1:$N$2344,11,0)</f>
        <v>tier - 1</v>
      </c>
      <c r="O97" s="26" t="str">
        <f>VLOOKUP($A97,'Hospitalisation Details'!$A$1:$N$2344,12,0)</f>
        <v>tier - 3</v>
      </c>
      <c r="P97" s="26" t="str">
        <f>VLOOKUP($A97,'Hospitalisation Details'!$A$1:$N$2344,14,0)</f>
        <v>R1012</v>
      </c>
      <c r="Q97" s="26">
        <f>VLOOKUP($A97,'Hospitalisation Details'!$A$1:$N$2344,8,0)</f>
        <v>47</v>
      </c>
    </row>
    <row r="98" spans="1:17" x14ac:dyDescent="0.3">
      <c r="A98" s="25" t="s">
        <v>2275</v>
      </c>
      <c r="B98" s="26" t="str">
        <f>VLOOKUP($A98,'Customer Names'!A97:D2432,3,0)</f>
        <v xml:space="preserve">  Pamela J</v>
      </c>
      <c r="C98" s="26">
        <f>VLOOKUP($A98,'Medical Examinations'!$A$1:$B$2336,2,FALSE)</f>
        <v>38.39</v>
      </c>
      <c r="D98" s="26">
        <f>VLOOKUP($A98,'Medical Examinations'!A97:J2432,4,0)</f>
        <v>4.1100000000000003</v>
      </c>
      <c r="E98" s="26" t="str">
        <f>VLOOKUP(A98,'Medical Examinations'!A97:J2432,6,0)</f>
        <v>Yes</v>
      </c>
      <c r="F98" s="26" t="str">
        <f>VLOOKUP($A98,'Medical Examinations'!$A$1:$J$2336,7,0)</f>
        <v>No</v>
      </c>
      <c r="G98" s="26" t="str">
        <f>VLOOKUP(A98,'Medical Examinations'!A97:J2432,8,0)</f>
        <v>No</v>
      </c>
      <c r="H98" s="26">
        <f>VLOOKUP(A98,'Medical Examinations'!A97:J2432,9,0)</f>
        <v>0</v>
      </c>
      <c r="I98" s="26" t="str">
        <f>VLOOKUP(A98,'Medical Examinations'!A97:J2432,10,0)</f>
        <v>Yes</v>
      </c>
      <c r="J98" s="26" t="str">
        <f>VLOOKUP($A98,'Medical Examinations'!A97:$J$2336,3,0)</f>
        <v>Obesity</v>
      </c>
      <c r="K98" s="26" t="str">
        <f>VLOOKUP(A98,'Medical Examinations'!A97:J2432,5,0)</f>
        <v>Normal</v>
      </c>
      <c r="L98" s="27">
        <f>VLOOKUP($A98,'Hospitalisation Details'!$A$1:$N$2344,7,0)</f>
        <v>31354</v>
      </c>
      <c r="M98" s="26">
        <f>VLOOKUP($A98,'Hospitalisation Details'!$A$1:$N$2344,10,0)</f>
        <v>40419.019999999997</v>
      </c>
      <c r="N98" s="26" t="str">
        <f>VLOOKUP($A98,'Hospitalisation Details'!$A$1:$N$2344,11,0)</f>
        <v>tier - 1</v>
      </c>
      <c r="O98" s="26" t="str">
        <f>VLOOKUP($A98,'Hospitalisation Details'!$A$1:$N$2344,12,0)</f>
        <v>tier - 2</v>
      </c>
      <c r="P98" s="26" t="str">
        <f>VLOOKUP($A98,'Hospitalisation Details'!$A$1:$N$2344,14,0)</f>
        <v>R1013</v>
      </c>
      <c r="Q98" s="26">
        <f>VLOOKUP($A98,'Hospitalisation Details'!$A$1:$N$2344,8,0)</f>
        <v>37</v>
      </c>
    </row>
    <row r="99" spans="1:17" x14ac:dyDescent="0.3">
      <c r="A99" s="25" t="s">
        <v>2274</v>
      </c>
      <c r="B99" s="26" t="str">
        <f>VLOOKUP($A99,'Customer Names'!A98:D2433,3,0)</f>
        <v xml:space="preserve">  Jessica</v>
      </c>
      <c r="C99" s="26">
        <f>VLOOKUP($A99,'Medical Examinations'!$A$1:$B$2336,2,FALSE)</f>
        <v>44.34</v>
      </c>
      <c r="D99" s="26">
        <f>VLOOKUP($A99,'Medical Examinations'!A98:J2433,4,0)</f>
        <v>4.0199999999999996</v>
      </c>
      <c r="E99" s="26" t="str">
        <f>VLOOKUP(A99,'Medical Examinations'!A98:J2433,6,0)</f>
        <v>Yes</v>
      </c>
      <c r="F99" s="26" t="str">
        <f>VLOOKUP($A99,'Medical Examinations'!$A$1:$J$2336,7,0)</f>
        <v>No</v>
      </c>
      <c r="G99" s="26" t="str">
        <f>VLOOKUP(A99,'Medical Examinations'!A98:J2433,8,0)</f>
        <v>No</v>
      </c>
      <c r="H99" s="26">
        <f>VLOOKUP(A99,'Medical Examinations'!A98:J2433,9,0)</f>
        <v>2</v>
      </c>
      <c r="I99" s="26" t="str">
        <f>VLOOKUP(A99,'Medical Examinations'!A98:J2433,10,0)</f>
        <v>Yes</v>
      </c>
      <c r="J99" s="26" t="str">
        <f>VLOOKUP($A99,'Medical Examinations'!A98:$J$2336,3,0)</f>
        <v>Obesity</v>
      </c>
      <c r="K99" s="26" t="str">
        <f>VLOOKUP(A99,'Medical Examinations'!A98:J2433,5,0)</f>
        <v>Normal</v>
      </c>
      <c r="L99" s="27">
        <f>VLOOKUP($A99,'Hospitalisation Details'!$A$1:$N$2344,7,0)</f>
        <v>24331</v>
      </c>
      <c r="M99" s="26">
        <f>VLOOKUP($A99,'Hospitalisation Details'!$A$1:$N$2344,10,0)</f>
        <v>40373.74</v>
      </c>
      <c r="N99" s="26" t="str">
        <f>VLOOKUP($A99,'Hospitalisation Details'!$A$1:$N$2344,11,0)</f>
        <v>tier - 1</v>
      </c>
      <c r="O99" s="26" t="str">
        <f>VLOOKUP($A99,'Hospitalisation Details'!$A$1:$N$2344,12,0)</f>
        <v>tier - 3</v>
      </c>
      <c r="P99" s="26" t="str">
        <f>VLOOKUP($A99,'Hospitalisation Details'!$A$1:$N$2344,14,0)</f>
        <v>R1011</v>
      </c>
      <c r="Q99" s="26">
        <f>VLOOKUP($A99,'Hospitalisation Details'!$A$1:$N$2344,8,0)</f>
        <v>56</v>
      </c>
    </row>
    <row r="100" spans="1:17" x14ac:dyDescent="0.3">
      <c r="A100" s="25" t="s">
        <v>2273</v>
      </c>
      <c r="B100" s="26" t="str">
        <f>VLOOKUP($A100,'Customer Names'!A99:D2434,3,0)</f>
        <v xml:space="preserve">  Ron N</v>
      </c>
      <c r="C100" s="26">
        <f>VLOOKUP($A100,'Medical Examinations'!$A$1:$B$2336,2,FALSE)</f>
        <v>41.51</v>
      </c>
      <c r="D100" s="26">
        <f>VLOOKUP($A100,'Medical Examinations'!A99:J2434,4,0)</f>
        <v>6.92</v>
      </c>
      <c r="E100" s="26" t="str">
        <f>VLOOKUP(A100,'Medical Examinations'!A99:J2434,6,0)</f>
        <v>No</v>
      </c>
      <c r="F100" s="26" t="str">
        <f>VLOOKUP($A100,'Medical Examinations'!$A$1:$J$2336,7,0)</f>
        <v>No</v>
      </c>
      <c r="G100" s="26" t="str">
        <f>VLOOKUP(A100,'Medical Examinations'!A99:J2434,8,0)</f>
        <v>No</v>
      </c>
      <c r="H100" s="26">
        <f>VLOOKUP(A100,'Medical Examinations'!A99:J2434,9,0)</f>
        <v>0</v>
      </c>
      <c r="I100" s="26" t="str">
        <f>VLOOKUP(A100,'Medical Examinations'!A99:J2434,10,0)</f>
        <v>Yes</v>
      </c>
      <c r="J100" s="26" t="str">
        <f>VLOOKUP($A100,'Medical Examinations'!A99:$J$2336,3,0)</f>
        <v>Obesity</v>
      </c>
      <c r="K100" s="26" t="str">
        <f>VLOOKUP(A100,'Medical Examinations'!A99:J2434,5,0)</f>
        <v>Diabetes</v>
      </c>
      <c r="L100" s="27">
        <f>VLOOKUP($A100,'Hospitalisation Details'!$A$1:$N$2344,7,0)</f>
        <v>22893</v>
      </c>
      <c r="M100" s="26">
        <f>VLOOKUP($A100,'Hospitalisation Details'!$A$1:$N$2344,10,0)</f>
        <v>40309.93</v>
      </c>
      <c r="N100" s="26" t="str">
        <f>VLOOKUP($A100,'Hospitalisation Details'!$A$1:$N$2344,11,0)</f>
        <v>tier - 1</v>
      </c>
      <c r="O100" s="26" t="str">
        <f>VLOOKUP($A100,'Hospitalisation Details'!$A$1:$N$2344,12,0)</f>
        <v>tier - 3</v>
      </c>
      <c r="P100" s="26" t="str">
        <f>VLOOKUP($A100,'Hospitalisation Details'!$A$1:$N$2344,14,0)</f>
        <v>R1011</v>
      </c>
      <c r="Q100" s="26">
        <f>VLOOKUP($A100,'Hospitalisation Details'!$A$1:$N$2344,8,0)</f>
        <v>60</v>
      </c>
    </row>
    <row r="101" spans="1:17" x14ac:dyDescent="0.3">
      <c r="A101" s="25" t="s">
        <v>2272</v>
      </c>
      <c r="B101" s="26" t="str">
        <f>VLOOKUP($A101,'Customer Names'!A100:D2435,3,0)</f>
        <v xml:space="preserve">  Daniel</v>
      </c>
      <c r="C101" s="26">
        <f>VLOOKUP($A101,'Medical Examinations'!$A$1:$B$2336,2,FALSE)</f>
        <v>48.2</v>
      </c>
      <c r="D101" s="26">
        <f>VLOOKUP($A101,'Medical Examinations'!A100:J2435,4,0)</f>
        <v>4.84</v>
      </c>
      <c r="E101" s="26" t="str">
        <f>VLOOKUP(A101,'Medical Examinations'!A100:J2435,6,0)</f>
        <v>No</v>
      </c>
      <c r="F101" s="26" t="str">
        <f>VLOOKUP($A101,'Medical Examinations'!$A$1:$J$2336,7,0)</f>
        <v>No</v>
      </c>
      <c r="G101" s="26" t="str">
        <f>VLOOKUP(A101,'Medical Examinations'!A100:J2435,8,0)</f>
        <v>No</v>
      </c>
      <c r="H101" s="26">
        <f>VLOOKUP(A101,'Medical Examinations'!A100:J2435,9,0)</f>
        <v>0</v>
      </c>
      <c r="I101" s="26" t="str">
        <f>VLOOKUP(A101,'Medical Examinations'!A100:J2435,10,0)</f>
        <v>Yes</v>
      </c>
      <c r="J101" s="26" t="str">
        <f>VLOOKUP($A101,'Medical Examinations'!A100:$J$2336,3,0)</f>
        <v>Obesity</v>
      </c>
      <c r="K101" s="26" t="str">
        <f>VLOOKUP(A101,'Medical Examinations'!A100:J2435,5,0)</f>
        <v>Normal</v>
      </c>
      <c r="L101" s="27">
        <f>VLOOKUP($A101,'Hospitalisation Details'!$A$1:$N$2344,7,0)</f>
        <v>28303</v>
      </c>
      <c r="M101" s="26">
        <f>VLOOKUP($A101,'Hospitalisation Details'!$A$1:$N$2344,10,0)</f>
        <v>40284.379999999997</v>
      </c>
      <c r="N101" s="26" t="str">
        <f>VLOOKUP($A101,'Hospitalisation Details'!$A$1:$N$2344,11,0)</f>
        <v>tier - 1</v>
      </c>
      <c r="O101" s="26" t="str">
        <f>VLOOKUP($A101,'Hospitalisation Details'!$A$1:$N$2344,12,0)</f>
        <v>tier - 3</v>
      </c>
      <c r="P101" s="26" t="str">
        <f>VLOOKUP($A101,'Hospitalisation Details'!$A$1:$N$2344,14,0)</f>
        <v>R1012</v>
      </c>
      <c r="Q101" s="26">
        <f>VLOOKUP($A101,'Hospitalisation Details'!$A$1:$N$2344,8,0)</f>
        <v>45</v>
      </c>
    </row>
    <row r="102" spans="1:17" x14ac:dyDescent="0.3">
      <c r="A102" s="25" t="s">
        <v>2271</v>
      </c>
      <c r="B102" s="26" t="str">
        <f>VLOOKUP($A102,'Customer Names'!A101:D2436,3,0)</f>
        <v xml:space="preserve">  Brian</v>
      </c>
      <c r="C102" s="26">
        <f>VLOOKUP($A102,'Medical Examinations'!$A$1:$B$2336,2,FALSE)</f>
        <v>35.75</v>
      </c>
      <c r="D102" s="26">
        <f>VLOOKUP($A102,'Medical Examinations'!A101:J2436,4,0)</f>
        <v>8</v>
      </c>
      <c r="E102" s="26" t="str">
        <f>VLOOKUP(A102,'Medical Examinations'!A101:J2436,6,0)</f>
        <v>Yes</v>
      </c>
      <c r="F102" s="26" t="str">
        <f>VLOOKUP($A102,'Medical Examinations'!$A$1:$J$2336,7,0)</f>
        <v>No</v>
      </c>
      <c r="G102" s="26" t="str">
        <f>VLOOKUP(A102,'Medical Examinations'!A101:J2436,8,0)</f>
        <v>No</v>
      </c>
      <c r="H102" s="26">
        <f>VLOOKUP(A102,'Medical Examinations'!A101:J2436,9,0)</f>
        <v>0</v>
      </c>
      <c r="I102" s="26" t="str">
        <f>VLOOKUP(A102,'Medical Examinations'!A101:J2436,10,0)</f>
        <v>Yes</v>
      </c>
      <c r="J102" s="26" t="str">
        <f>VLOOKUP($A102,'Medical Examinations'!A101:$J$2336,3,0)</f>
        <v>Obesity</v>
      </c>
      <c r="K102" s="26" t="str">
        <f>VLOOKUP(A102,'Medical Examinations'!A101:J2436,5,0)</f>
        <v>Diabetes</v>
      </c>
      <c r="L102" s="27">
        <f>VLOOKUP($A102,'Hospitalisation Details'!$A$1:$N$2344,7,0)</f>
        <v>29863</v>
      </c>
      <c r="M102" s="26">
        <f>VLOOKUP($A102,'Hospitalisation Details'!$A$1:$N$2344,10,0)</f>
        <v>40273.65</v>
      </c>
      <c r="N102" s="26" t="str">
        <f>VLOOKUP($A102,'Hospitalisation Details'!$A$1:$N$2344,11,0)</f>
        <v>tier - 1</v>
      </c>
      <c r="O102" s="26" t="str">
        <f>VLOOKUP($A102,'Hospitalisation Details'!$A$1:$N$2344,12,0)</f>
        <v>tier - 3</v>
      </c>
      <c r="P102" s="26" t="str">
        <f>VLOOKUP($A102,'Hospitalisation Details'!$A$1:$N$2344,14,0)</f>
        <v>R1013</v>
      </c>
      <c r="Q102" s="26">
        <f>VLOOKUP($A102,'Hospitalisation Details'!$A$1:$N$2344,8,0)</f>
        <v>41</v>
      </c>
    </row>
    <row r="103" spans="1:17" x14ac:dyDescent="0.3">
      <c r="A103" s="25" t="s">
        <v>2270</v>
      </c>
      <c r="B103" s="26" t="str">
        <f>VLOOKUP($A103,'Customer Names'!A102:D2437,3,0)</f>
        <v xml:space="preserve">  Sari</v>
      </c>
      <c r="C103" s="26">
        <f>VLOOKUP($A103,'Medical Examinations'!$A$1:$B$2336,2,FALSE)</f>
        <v>53.81</v>
      </c>
      <c r="D103" s="26">
        <f>VLOOKUP($A103,'Medical Examinations'!A102:J2437,4,0)</f>
        <v>8.77</v>
      </c>
      <c r="E103" s="26" t="str">
        <f>VLOOKUP(A103,'Medical Examinations'!A102:J2437,6,0)</f>
        <v>Yes</v>
      </c>
      <c r="F103" s="26" t="str">
        <f>VLOOKUP($A103,'Medical Examinations'!$A$1:$J$2336,7,0)</f>
        <v>No</v>
      </c>
      <c r="G103" s="26" t="str">
        <f>VLOOKUP(A103,'Medical Examinations'!A102:J2437,8,0)</f>
        <v>No</v>
      </c>
      <c r="H103" s="26">
        <f>VLOOKUP(A103,'Medical Examinations'!A102:J2437,9,0)</f>
        <v>0</v>
      </c>
      <c r="I103" s="26" t="str">
        <f>VLOOKUP(A103,'Medical Examinations'!A102:J2437,10,0)</f>
        <v>Yes</v>
      </c>
      <c r="J103" s="26" t="str">
        <f>VLOOKUP($A103,'Medical Examinations'!A102:$J$2336,3,0)</f>
        <v>Obesity</v>
      </c>
      <c r="K103" s="26" t="str">
        <f>VLOOKUP(A103,'Medical Examinations'!A102:J2437,5,0)</f>
        <v>Diabetes</v>
      </c>
      <c r="L103" s="27">
        <f>VLOOKUP($A103,'Hospitalisation Details'!$A$1:$N$2344,7,0)</f>
        <v>29795</v>
      </c>
      <c r="M103" s="26">
        <f>VLOOKUP($A103,'Hospitalisation Details'!$A$1:$N$2344,10,0)</f>
        <v>40208.559999999998</v>
      </c>
      <c r="N103" s="26" t="str">
        <f>VLOOKUP($A103,'Hospitalisation Details'!$A$1:$N$2344,11,0)</f>
        <v>tier - 1</v>
      </c>
      <c r="O103" s="26" t="str">
        <f>VLOOKUP($A103,'Hospitalisation Details'!$A$1:$N$2344,12,0)</f>
        <v>tier - 2</v>
      </c>
      <c r="P103" s="26" t="str">
        <f>VLOOKUP($A103,'Hospitalisation Details'!$A$1:$N$2344,14,0)</f>
        <v>R1011</v>
      </c>
      <c r="Q103" s="26">
        <f>VLOOKUP($A103,'Hospitalisation Details'!$A$1:$N$2344,8,0)</f>
        <v>41</v>
      </c>
    </row>
    <row r="104" spans="1:17" x14ac:dyDescent="0.3">
      <c r="A104" s="25" t="s">
        <v>2269</v>
      </c>
      <c r="B104" s="26" t="str">
        <f>VLOOKUP($A104,'Customer Names'!A103:D2438,3,0)</f>
        <v xml:space="preserve">  Robert M</v>
      </c>
      <c r="C104" s="26">
        <f>VLOOKUP($A104,'Medical Examinations'!$A$1:$B$2336,2,FALSE)</f>
        <v>49.48</v>
      </c>
      <c r="D104" s="26">
        <f>VLOOKUP($A104,'Medical Examinations'!A103:J2438,4,0)</f>
        <v>4.96</v>
      </c>
      <c r="E104" s="26" t="str">
        <f>VLOOKUP(A104,'Medical Examinations'!A103:J2438,6,0)</f>
        <v>No</v>
      </c>
      <c r="F104" s="26" t="str">
        <f>VLOOKUP($A104,'Medical Examinations'!$A$1:$J$2336,7,0)</f>
        <v>No</v>
      </c>
      <c r="G104" s="26" t="str">
        <f>VLOOKUP(A104,'Medical Examinations'!A103:J2438,8,0)</f>
        <v>Yes</v>
      </c>
      <c r="H104" s="26">
        <f>VLOOKUP(A104,'Medical Examinations'!A103:J2438,9,0)</f>
        <v>1</v>
      </c>
      <c r="I104" s="26" t="str">
        <f>VLOOKUP(A104,'Medical Examinations'!A103:J2438,10,0)</f>
        <v>Yes</v>
      </c>
      <c r="J104" s="26" t="str">
        <f>VLOOKUP($A104,'Medical Examinations'!A103:$J$2336,3,0)</f>
        <v>Obesity</v>
      </c>
      <c r="K104" s="26" t="str">
        <f>VLOOKUP(A104,'Medical Examinations'!A103:J2438,5,0)</f>
        <v>Normal</v>
      </c>
      <c r="L104" s="27">
        <f>VLOOKUP($A104,'Hospitalisation Details'!$A$1:$N$2344,7,0)</f>
        <v>29085</v>
      </c>
      <c r="M104" s="26">
        <f>VLOOKUP($A104,'Hospitalisation Details'!$A$1:$N$2344,10,0)</f>
        <v>40204.83</v>
      </c>
      <c r="N104" s="26" t="str">
        <f>VLOOKUP($A104,'Hospitalisation Details'!$A$1:$N$2344,11,0)</f>
        <v>tier - 1</v>
      </c>
      <c r="O104" s="26" t="str">
        <f>VLOOKUP($A104,'Hospitalisation Details'!$A$1:$N$2344,12,0)</f>
        <v>tier - 3</v>
      </c>
      <c r="P104" s="26" t="str">
        <f>VLOOKUP($A104,'Hospitalisation Details'!$A$1:$N$2344,14,0)</f>
        <v>R1012</v>
      </c>
      <c r="Q104" s="26">
        <f>VLOOKUP($A104,'Hospitalisation Details'!$A$1:$N$2344,8,0)</f>
        <v>43</v>
      </c>
    </row>
    <row r="105" spans="1:17" x14ac:dyDescent="0.3">
      <c r="A105" s="25" t="s">
        <v>2268</v>
      </c>
      <c r="B105" s="26" t="str">
        <f>VLOOKUP($A105,'Customer Names'!A104:D2439,3,0)</f>
        <v xml:space="preserve">  Ricardo</v>
      </c>
      <c r="C105" s="26">
        <f>VLOOKUP($A105,'Medical Examinations'!$A$1:$B$2336,2,FALSE)</f>
        <v>34.1</v>
      </c>
      <c r="D105" s="26">
        <f>VLOOKUP($A105,'Medical Examinations'!A104:J2439,4,0)</f>
        <v>4.43</v>
      </c>
      <c r="E105" s="26" t="str">
        <f>VLOOKUP(A105,'Medical Examinations'!A104:J2439,6,0)</f>
        <v>Yes</v>
      </c>
      <c r="F105" s="26" t="str">
        <f>VLOOKUP($A105,'Medical Examinations'!$A$1:$J$2336,7,0)</f>
        <v>No</v>
      </c>
      <c r="G105" s="26" t="str">
        <f>VLOOKUP(A105,'Medical Examinations'!A104:J2439,8,0)</f>
        <v>No</v>
      </c>
      <c r="H105" s="26">
        <f>VLOOKUP(A105,'Medical Examinations'!A104:J2439,9,0)</f>
        <v>0</v>
      </c>
      <c r="I105" s="26" t="str">
        <f>VLOOKUP(A105,'Medical Examinations'!A104:J2439,10,0)</f>
        <v>Yes</v>
      </c>
      <c r="J105" s="26" t="str">
        <f>VLOOKUP($A105,'Medical Examinations'!A104:$J$2336,3,0)</f>
        <v>Obesity</v>
      </c>
      <c r="K105" s="26" t="str">
        <f>VLOOKUP(A105,'Medical Examinations'!A104:J2439,5,0)</f>
        <v>Normal</v>
      </c>
      <c r="L105" s="27">
        <f>VLOOKUP($A105,'Hospitalisation Details'!$A$1:$N$2344,7,0)</f>
        <v>31341</v>
      </c>
      <c r="M105" s="26">
        <f>VLOOKUP($A105,'Hospitalisation Details'!$A$1:$N$2344,10,0)</f>
        <v>40182.25</v>
      </c>
      <c r="N105" s="26" t="str">
        <f>VLOOKUP($A105,'Hospitalisation Details'!$A$1:$N$2344,11,0)</f>
        <v>tier - 1</v>
      </c>
      <c r="O105" s="26" t="str">
        <f>VLOOKUP($A105,'Hospitalisation Details'!$A$1:$N$2344,12,0)</f>
        <v>tier - 2</v>
      </c>
      <c r="P105" s="26" t="str">
        <f>VLOOKUP($A105,'Hospitalisation Details'!$A$1:$N$2344,14,0)</f>
        <v>R1011</v>
      </c>
      <c r="Q105" s="26">
        <f>VLOOKUP($A105,'Hospitalisation Details'!$A$1:$N$2344,8,0)</f>
        <v>37</v>
      </c>
    </row>
    <row r="106" spans="1:17" x14ac:dyDescent="0.3">
      <c r="A106" s="25" t="s">
        <v>2267</v>
      </c>
      <c r="B106" s="26" t="str">
        <f>VLOOKUP($A106,'Customer Names'!A105:D2440,3,0)</f>
        <v xml:space="preserve">  Gedion</v>
      </c>
      <c r="C106" s="26">
        <f>VLOOKUP($A106,'Medical Examinations'!$A$1:$B$2336,2,FALSE)</f>
        <v>35.299999999999997</v>
      </c>
      <c r="D106" s="26">
        <f>VLOOKUP($A106,'Medical Examinations'!A105:J2440,4,0)</f>
        <v>5.82</v>
      </c>
      <c r="E106" s="26" t="str">
        <f>VLOOKUP(A106,'Medical Examinations'!A105:J2440,6,0)</f>
        <v>Yes</v>
      </c>
      <c r="F106" s="26" t="str">
        <f>VLOOKUP($A106,'Medical Examinations'!$A$1:$J$2336,7,0)</f>
        <v>No</v>
      </c>
      <c r="G106" s="26" t="str">
        <f>VLOOKUP(A106,'Medical Examinations'!A105:J2440,8,0)</f>
        <v>Yes</v>
      </c>
      <c r="H106" s="26">
        <f>VLOOKUP(A106,'Medical Examinations'!A105:J2440,9,0)</f>
        <v>1</v>
      </c>
      <c r="I106" s="26" t="str">
        <f>VLOOKUP(A106,'Medical Examinations'!A105:J2440,10,0)</f>
        <v>Yes</v>
      </c>
      <c r="J106" s="26" t="str">
        <f>VLOOKUP($A106,'Medical Examinations'!A105:$J$2336,3,0)</f>
        <v>Obesity</v>
      </c>
      <c r="K106" s="26" t="str">
        <f>VLOOKUP(A106,'Medical Examinations'!A105:J2440,5,0)</f>
        <v>Prediabetes</v>
      </c>
      <c r="L106" s="27">
        <f>VLOOKUP($A106,'Hospitalisation Details'!$A$1:$N$2344,7,0)</f>
        <v>30603</v>
      </c>
      <c r="M106" s="26">
        <f>VLOOKUP($A106,'Hospitalisation Details'!$A$1:$N$2344,10,0)</f>
        <v>40103.89</v>
      </c>
      <c r="N106" s="26" t="str">
        <f>VLOOKUP($A106,'Hospitalisation Details'!$A$1:$N$2344,11,0)</f>
        <v>tier - 1</v>
      </c>
      <c r="O106" s="26" t="str">
        <f>VLOOKUP($A106,'Hospitalisation Details'!$A$1:$N$2344,12,0)</f>
        <v>tier - 2</v>
      </c>
      <c r="P106" s="26" t="str">
        <f>VLOOKUP($A106,'Hospitalisation Details'!$A$1:$N$2344,14,0)</f>
        <v>R1011</v>
      </c>
      <c r="Q106" s="26">
        <f>VLOOKUP($A106,'Hospitalisation Details'!$A$1:$N$2344,8,0)</f>
        <v>39</v>
      </c>
    </row>
    <row r="107" spans="1:17" x14ac:dyDescent="0.3">
      <c r="A107" s="25" t="s">
        <v>2266</v>
      </c>
      <c r="B107" s="26" t="str">
        <f>VLOOKUP($A107,'Customer Names'!A106:D2441,3,0)</f>
        <v xml:space="preserve">  Mark</v>
      </c>
      <c r="C107" s="26">
        <f>VLOOKUP($A107,'Medical Examinations'!$A$1:$B$2336,2,FALSE)</f>
        <v>43.83</v>
      </c>
      <c r="D107" s="26">
        <f>VLOOKUP($A107,'Medical Examinations'!A106:J2441,4,0)</f>
        <v>6.03</v>
      </c>
      <c r="E107" s="26" t="str">
        <f>VLOOKUP(A107,'Medical Examinations'!A106:J2441,6,0)</f>
        <v>Yes</v>
      </c>
      <c r="F107" s="26" t="str">
        <f>VLOOKUP($A107,'Medical Examinations'!$A$1:$J$2336,7,0)</f>
        <v>No</v>
      </c>
      <c r="G107" s="26" t="str">
        <f>VLOOKUP(A107,'Medical Examinations'!A106:J2441,8,0)</f>
        <v>No</v>
      </c>
      <c r="H107" s="26">
        <f>VLOOKUP(A107,'Medical Examinations'!A106:J2441,9,0)</f>
        <v>2</v>
      </c>
      <c r="I107" s="26" t="str">
        <f>VLOOKUP(A107,'Medical Examinations'!A106:J2441,10,0)</f>
        <v>Yes</v>
      </c>
      <c r="J107" s="26" t="str">
        <f>VLOOKUP($A107,'Medical Examinations'!A106:$J$2336,3,0)</f>
        <v>Obesity</v>
      </c>
      <c r="K107" s="26" t="str">
        <f>VLOOKUP(A107,'Medical Examinations'!A106:J2441,5,0)</f>
        <v>Prediabetes</v>
      </c>
      <c r="L107" s="27">
        <f>VLOOKUP($A107,'Hospitalisation Details'!$A$1:$N$2344,7,0)</f>
        <v>24331</v>
      </c>
      <c r="M107" s="26">
        <f>VLOOKUP($A107,'Hospitalisation Details'!$A$1:$N$2344,10,0)</f>
        <v>40069.440000000002</v>
      </c>
      <c r="N107" s="26" t="str">
        <f>VLOOKUP($A107,'Hospitalisation Details'!$A$1:$N$2344,11,0)</f>
        <v>tier - 1</v>
      </c>
      <c r="O107" s="26" t="str">
        <f>VLOOKUP($A107,'Hospitalisation Details'!$A$1:$N$2344,12,0)</f>
        <v>tier - 3</v>
      </c>
      <c r="P107" s="26" t="str">
        <f>VLOOKUP($A107,'Hospitalisation Details'!$A$1:$N$2344,14,0)</f>
        <v>R1011</v>
      </c>
      <c r="Q107" s="26">
        <f>VLOOKUP($A107,'Hospitalisation Details'!$A$1:$N$2344,8,0)</f>
        <v>56</v>
      </c>
    </row>
    <row r="108" spans="1:17" x14ac:dyDescent="0.3">
      <c r="A108" s="25" t="s">
        <v>2265</v>
      </c>
      <c r="B108" s="26" t="str">
        <f>VLOOKUP($A108,'Customer Names'!A107:D2442,3,0)</f>
        <v xml:space="preserve">  Gamini P</v>
      </c>
      <c r="C108" s="26">
        <f>VLOOKUP($A108,'Medical Examinations'!$A$1:$B$2336,2,FALSE)</f>
        <v>50.07</v>
      </c>
      <c r="D108" s="26">
        <f>VLOOKUP($A108,'Medical Examinations'!A107:J2442,4,0)</f>
        <v>9.27</v>
      </c>
      <c r="E108" s="26" t="str">
        <f>VLOOKUP(A108,'Medical Examinations'!A107:J2442,6,0)</f>
        <v>No</v>
      </c>
      <c r="F108" s="26" t="str">
        <f>VLOOKUP($A108,'Medical Examinations'!$A$1:$J$2336,7,0)</f>
        <v>No</v>
      </c>
      <c r="G108" s="26" t="str">
        <f>VLOOKUP(A108,'Medical Examinations'!A107:J2442,8,0)</f>
        <v>No</v>
      </c>
      <c r="H108" s="26">
        <f>VLOOKUP(A108,'Medical Examinations'!A107:J2442,9,0)</f>
        <v>0</v>
      </c>
      <c r="I108" s="26" t="str">
        <f>VLOOKUP(A108,'Medical Examinations'!A107:J2442,10,0)</f>
        <v>Yes</v>
      </c>
      <c r="J108" s="26" t="str">
        <f>VLOOKUP($A108,'Medical Examinations'!A107:$J$2336,3,0)</f>
        <v>Obesity</v>
      </c>
      <c r="K108" s="26" t="str">
        <f>VLOOKUP(A108,'Medical Examinations'!A107:J2442,5,0)</f>
        <v>Diabetes</v>
      </c>
      <c r="L108" s="27">
        <f>VLOOKUP($A108,'Hospitalisation Details'!$A$1:$N$2344,7,0)</f>
        <v>28844</v>
      </c>
      <c r="M108" s="26">
        <f>VLOOKUP($A108,'Hospitalisation Details'!$A$1:$N$2344,10,0)</f>
        <v>40054.730000000003</v>
      </c>
      <c r="N108" s="26" t="str">
        <f>VLOOKUP($A108,'Hospitalisation Details'!$A$1:$N$2344,11,0)</f>
        <v>tier - 1</v>
      </c>
      <c r="O108" s="26" t="str">
        <f>VLOOKUP($A108,'Hospitalisation Details'!$A$1:$N$2344,12,0)</f>
        <v>tier - 3</v>
      </c>
      <c r="P108" s="26" t="str">
        <f>VLOOKUP($A108,'Hospitalisation Details'!$A$1:$N$2344,14,0)</f>
        <v>R1011</v>
      </c>
      <c r="Q108" s="26">
        <f>VLOOKUP($A108,'Hospitalisation Details'!$A$1:$N$2344,8,0)</f>
        <v>44</v>
      </c>
    </row>
    <row r="109" spans="1:17" x14ac:dyDescent="0.3">
      <c r="A109" s="25" t="s">
        <v>2264</v>
      </c>
      <c r="B109" s="26" t="str">
        <f>VLOOKUP($A109,'Customer Names'!A108:D2443,3,0)</f>
        <v xml:space="preserve">  Emily J</v>
      </c>
      <c r="C109" s="26">
        <f>VLOOKUP($A109,'Medical Examinations'!$A$1:$B$2336,2,FALSE)</f>
        <v>32.774999999999999</v>
      </c>
      <c r="D109" s="26">
        <f>VLOOKUP($A109,'Medical Examinations'!A108:J2443,4,0)</f>
        <v>5.53</v>
      </c>
      <c r="E109" s="26" t="str">
        <f>VLOOKUP(A109,'Medical Examinations'!A108:J2443,6,0)</f>
        <v>No</v>
      </c>
      <c r="F109" s="26" t="str">
        <f>VLOOKUP($A109,'Medical Examinations'!$A$1:$J$2336,7,0)</f>
        <v>No</v>
      </c>
      <c r="G109" s="26" t="str">
        <f>VLOOKUP(A109,'Medical Examinations'!A108:J2443,8,0)</f>
        <v>No</v>
      </c>
      <c r="H109" s="26">
        <f>VLOOKUP(A109,'Medical Examinations'!A108:J2443,9,0)</f>
        <v>0</v>
      </c>
      <c r="I109" s="26" t="str">
        <f>VLOOKUP(A109,'Medical Examinations'!A108:J2443,10,0)</f>
        <v>Yes</v>
      </c>
      <c r="J109" s="26" t="str">
        <f>VLOOKUP($A109,'Medical Examinations'!A108:$J$2336,3,0)</f>
        <v>Obesity</v>
      </c>
      <c r="K109" s="26" t="str">
        <f>VLOOKUP(A109,'Medical Examinations'!A108:J2443,5,0)</f>
        <v>Normal</v>
      </c>
      <c r="L109" s="27">
        <f>VLOOKUP($A109,'Hospitalisation Details'!$A$1:$N$2344,7,0)</f>
        <v>30310</v>
      </c>
      <c r="M109" s="26">
        <f>VLOOKUP($A109,'Hospitalisation Details'!$A$1:$N$2344,10,0)</f>
        <v>40003.33</v>
      </c>
      <c r="N109" s="26" t="str">
        <f>VLOOKUP($A109,'Hospitalisation Details'!$A$1:$N$2344,11,0)</f>
        <v>tier - 1</v>
      </c>
      <c r="O109" s="26" t="str">
        <f>VLOOKUP($A109,'Hospitalisation Details'!$A$1:$N$2344,12,0)</f>
        <v>tier - 1</v>
      </c>
      <c r="P109" s="26" t="str">
        <f>VLOOKUP($A109,'Hospitalisation Details'!$A$1:$N$2344,14,0)</f>
        <v>R1012</v>
      </c>
      <c r="Q109" s="26">
        <f>VLOOKUP($A109,'Hospitalisation Details'!$A$1:$N$2344,8,0)</f>
        <v>40</v>
      </c>
    </row>
    <row r="110" spans="1:17" x14ac:dyDescent="0.3">
      <c r="A110" s="25" t="s">
        <v>2263</v>
      </c>
      <c r="B110" s="26" t="str">
        <f>VLOOKUP($A110,'Customer Names'!A109:D2444,3,0)</f>
        <v xml:space="preserve">  Amanda</v>
      </c>
      <c r="C110" s="26">
        <f>VLOOKUP($A110,'Medical Examinations'!$A$1:$B$2336,2,FALSE)</f>
        <v>34.104999999999997</v>
      </c>
      <c r="D110" s="26">
        <f>VLOOKUP($A110,'Medical Examinations'!A109:J2444,4,0)</f>
        <v>5.07</v>
      </c>
      <c r="E110" s="26" t="str">
        <f>VLOOKUP(A110,'Medical Examinations'!A109:J2444,6,0)</f>
        <v>No</v>
      </c>
      <c r="F110" s="26" t="str">
        <f>VLOOKUP($A110,'Medical Examinations'!$A$1:$J$2336,7,0)</f>
        <v>No</v>
      </c>
      <c r="G110" s="26" t="str">
        <f>VLOOKUP(A110,'Medical Examinations'!A109:J2444,8,0)</f>
        <v>No</v>
      </c>
      <c r="H110" s="26">
        <f>VLOOKUP(A110,'Medical Examinations'!A109:J2444,9,0)</f>
        <v>1</v>
      </c>
      <c r="I110" s="26" t="str">
        <f>VLOOKUP(A110,'Medical Examinations'!A109:J2444,10,0)</f>
        <v>Yes</v>
      </c>
      <c r="J110" s="26" t="str">
        <f>VLOOKUP($A110,'Medical Examinations'!A109:$J$2336,3,0)</f>
        <v>Obesity</v>
      </c>
      <c r="K110" s="26" t="str">
        <f>VLOOKUP(A110,'Medical Examinations'!A109:J2444,5,0)</f>
        <v>Normal</v>
      </c>
      <c r="L110" s="27">
        <f>VLOOKUP($A110,'Hospitalisation Details'!$A$1:$N$2344,7,0)</f>
        <v>31997</v>
      </c>
      <c r="M110" s="26">
        <f>VLOOKUP($A110,'Hospitalisation Details'!$A$1:$N$2344,10,0)</f>
        <v>39983.43</v>
      </c>
      <c r="N110" s="26" t="str">
        <f>VLOOKUP($A110,'Hospitalisation Details'!$A$1:$N$2344,11,0)</f>
        <v>tier - 2</v>
      </c>
      <c r="O110" s="26" t="str">
        <f>VLOOKUP($A110,'Hospitalisation Details'!$A$1:$N$2344,12,0)</f>
        <v>tier - 3</v>
      </c>
      <c r="P110" s="26" t="str">
        <f>VLOOKUP($A110,'Hospitalisation Details'!$A$1:$N$2344,14,0)</f>
        <v>R1012</v>
      </c>
      <c r="Q110" s="26">
        <f>VLOOKUP($A110,'Hospitalisation Details'!$A$1:$N$2344,8,0)</f>
        <v>35</v>
      </c>
    </row>
    <row r="111" spans="1:17" x14ac:dyDescent="0.3">
      <c r="A111" s="25" t="s">
        <v>2262</v>
      </c>
      <c r="B111" s="26" t="str">
        <f>VLOOKUP($A111,'Customer Names'!A110:D2445,3,0)</f>
        <v xml:space="preserve">  Nicholas</v>
      </c>
      <c r="C111" s="26">
        <f>VLOOKUP($A111,'Medical Examinations'!$A$1:$B$2336,2,FALSE)</f>
        <v>48.93</v>
      </c>
      <c r="D111" s="26">
        <f>VLOOKUP($A111,'Medical Examinations'!A110:J2445,4,0)</f>
        <v>11.17</v>
      </c>
      <c r="E111" s="26" t="str">
        <f>VLOOKUP(A111,'Medical Examinations'!A110:J2445,6,0)</f>
        <v>Yes</v>
      </c>
      <c r="F111" s="26" t="str">
        <f>VLOOKUP($A111,'Medical Examinations'!$A$1:$J$2336,7,0)</f>
        <v>No</v>
      </c>
      <c r="G111" s="26" t="str">
        <f>VLOOKUP(A111,'Medical Examinations'!A110:J2445,8,0)</f>
        <v>No</v>
      </c>
      <c r="H111" s="26">
        <f>VLOOKUP(A111,'Medical Examinations'!A110:J2445,9,0)</f>
        <v>1</v>
      </c>
      <c r="I111" s="26" t="str">
        <f>VLOOKUP(A111,'Medical Examinations'!A110:J2445,10,0)</f>
        <v>Yes</v>
      </c>
      <c r="J111" s="26" t="str">
        <f>VLOOKUP($A111,'Medical Examinations'!A110:$J$2336,3,0)</f>
        <v>Obesity</v>
      </c>
      <c r="K111" s="26" t="str">
        <f>VLOOKUP(A111,'Medical Examinations'!A110:J2445,5,0)</f>
        <v>Diabetes</v>
      </c>
      <c r="L111" s="27">
        <f>VLOOKUP($A111,'Hospitalisation Details'!$A$1:$N$2344,7,0)</f>
        <v>27730</v>
      </c>
      <c r="M111" s="26">
        <f>VLOOKUP($A111,'Hospitalisation Details'!$A$1:$N$2344,10,0)</f>
        <v>39963.120000000003</v>
      </c>
      <c r="N111" s="26" t="str">
        <f>VLOOKUP($A111,'Hospitalisation Details'!$A$1:$N$2344,11,0)</f>
        <v>tier - 2</v>
      </c>
      <c r="O111" s="26" t="str">
        <f>VLOOKUP($A111,'Hospitalisation Details'!$A$1:$N$2344,12,0)</f>
        <v>tier - 2</v>
      </c>
      <c r="P111" s="26" t="str">
        <f>VLOOKUP($A111,'Hospitalisation Details'!$A$1:$N$2344,14,0)</f>
        <v>R1011</v>
      </c>
      <c r="Q111" s="26">
        <f>VLOOKUP($A111,'Hospitalisation Details'!$A$1:$N$2344,8,0)</f>
        <v>47</v>
      </c>
    </row>
    <row r="112" spans="1:17" x14ac:dyDescent="0.3">
      <c r="A112" s="25" t="s">
        <v>2261</v>
      </c>
      <c r="B112" s="26" t="str">
        <f>VLOOKUP($A112,'Customer Names'!A111:D2446,3,0)</f>
        <v xml:space="preserve">  Knox</v>
      </c>
      <c r="C112" s="26">
        <f>VLOOKUP($A112,'Medical Examinations'!$A$1:$B$2336,2,FALSE)</f>
        <v>37.07</v>
      </c>
      <c r="D112" s="26">
        <f>VLOOKUP($A112,'Medical Examinations'!A111:J2446,4,0)</f>
        <v>6.14</v>
      </c>
      <c r="E112" s="26" t="str">
        <f>VLOOKUP(A112,'Medical Examinations'!A111:J2446,6,0)</f>
        <v>Yes</v>
      </c>
      <c r="F112" s="26" t="str">
        <f>VLOOKUP($A112,'Medical Examinations'!$A$1:$J$2336,7,0)</f>
        <v>No</v>
      </c>
      <c r="G112" s="26" t="str">
        <f>VLOOKUP(A112,'Medical Examinations'!A111:J2446,8,0)</f>
        <v>No</v>
      </c>
      <c r="H112" s="26">
        <f>VLOOKUP(A112,'Medical Examinations'!A111:J2446,9,0)</f>
        <v>0</v>
      </c>
      <c r="I112" s="26" t="str">
        <f>VLOOKUP(A112,'Medical Examinations'!A111:J2446,10,0)</f>
        <v>Yes</v>
      </c>
      <c r="J112" s="26" t="str">
        <f>VLOOKUP($A112,'Medical Examinations'!A111:$J$2336,3,0)</f>
        <v>Obesity</v>
      </c>
      <c r="K112" s="26" t="str">
        <f>VLOOKUP(A112,'Medical Examinations'!A111:J2446,5,0)</f>
        <v>Prediabetes</v>
      </c>
      <c r="L112" s="27">
        <f>VLOOKUP($A112,'Hospitalisation Details'!$A$1:$N$2344,7,0)</f>
        <v>31281</v>
      </c>
      <c r="M112" s="26">
        <f>VLOOKUP($A112,'Hospitalisation Details'!$A$1:$N$2344,10,0)</f>
        <v>39871.699999999997</v>
      </c>
      <c r="N112" s="26" t="str">
        <f>VLOOKUP($A112,'Hospitalisation Details'!$A$1:$N$2344,11,0)</f>
        <v>tier - 1</v>
      </c>
      <c r="O112" s="26" t="str">
        <f>VLOOKUP($A112,'Hospitalisation Details'!$A$1:$N$2344,12,0)</f>
        <v>tier - 2</v>
      </c>
      <c r="P112" s="26" t="str">
        <f>VLOOKUP($A112,'Hospitalisation Details'!$A$1:$N$2344,14,0)</f>
        <v>R1013</v>
      </c>
      <c r="Q112" s="26">
        <f>VLOOKUP($A112,'Hospitalisation Details'!$A$1:$N$2344,8,0)</f>
        <v>37</v>
      </c>
    </row>
    <row r="113" spans="1:17" x14ac:dyDescent="0.3">
      <c r="A113" s="25" t="s">
        <v>2260</v>
      </c>
      <c r="B113" s="26" t="str">
        <f>VLOOKUP($A113,'Customer Names'!A112:D2447,3,0)</f>
        <v xml:space="preserve">  Yianna</v>
      </c>
      <c r="C113" s="26">
        <f>VLOOKUP($A113,'Medical Examinations'!$A$1:$B$2336,2,FALSE)</f>
        <v>51.51</v>
      </c>
      <c r="D113" s="26">
        <f>VLOOKUP($A113,'Medical Examinations'!A112:J2447,4,0)</f>
        <v>6.26</v>
      </c>
      <c r="E113" s="26" t="str">
        <f>VLOOKUP(A113,'Medical Examinations'!A112:J2447,6,0)</f>
        <v>Yes</v>
      </c>
      <c r="F113" s="26" t="str">
        <f>VLOOKUP($A113,'Medical Examinations'!$A$1:$J$2336,7,0)</f>
        <v>No</v>
      </c>
      <c r="G113" s="26" t="str">
        <f>VLOOKUP(A113,'Medical Examinations'!A112:J2447,8,0)</f>
        <v>Yes</v>
      </c>
      <c r="H113" s="26">
        <f>VLOOKUP(A113,'Medical Examinations'!A112:J2447,9,0)</f>
        <v>1</v>
      </c>
      <c r="I113" s="26" t="str">
        <f>VLOOKUP(A113,'Medical Examinations'!A112:J2447,10,0)</f>
        <v>Yes</v>
      </c>
      <c r="J113" s="26" t="str">
        <f>VLOOKUP($A113,'Medical Examinations'!A112:$J$2336,3,0)</f>
        <v>Obesity</v>
      </c>
      <c r="K113" s="26" t="str">
        <f>VLOOKUP(A113,'Medical Examinations'!A112:J2447,5,0)</f>
        <v>Prediabetes</v>
      </c>
      <c r="L113" s="27">
        <f>VLOOKUP($A113,'Hospitalisation Details'!$A$1:$N$2344,7,0)</f>
        <v>30468</v>
      </c>
      <c r="M113" s="26">
        <f>VLOOKUP($A113,'Hospitalisation Details'!$A$1:$N$2344,10,0)</f>
        <v>39865.699999999997</v>
      </c>
      <c r="N113" s="26" t="str">
        <f>VLOOKUP($A113,'Hospitalisation Details'!$A$1:$N$2344,11,0)</f>
        <v>tier - 2</v>
      </c>
      <c r="O113" s="26" t="str">
        <f>VLOOKUP($A113,'Hospitalisation Details'!$A$1:$N$2344,12,0)</f>
        <v>tier - 2</v>
      </c>
      <c r="P113" s="26" t="str">
        <f>VLOOKUP($A113,'Hospitalisation Details'!$A$1:$N$2344,14,0)</f>
        <v>R1011</v>
      </c>
      <c r="Q113" s="26">
        <f>VLOOKUP($A113,'Hospitalisation Details'!$A$1:$N$2344,8,0)</f>
        <v>40</v>
      </c>
    </row>
    <row r="114" spans="1:17" x14ac:dyDescent="0.3">
      <c r="A114" s="25" t="s">
        <v>2259</v>
      </c>
      <c r="B114" s="26" t="str">
        <f>VLOOKUP($A114,'Customer Names'!A113:D2448,3,0)</f>
        <v xml:space="preserve">  Roberta</v>
      </c>
      <c r="C114" s="26">
        <f>VLOOKUP($A114,'Medical Examinations'!$A$1:$B$2336,2,FALSE)</f>
        <v>34.799999999999997</v>
      </c>
      <c r="D114" s="26">
        <f>VLOOKUP($A114,'Medical Examinations'!A113:J2448,4,0)</f>
        <v>4.72</v>
      </c>
      <c r="E114" s="26" t="str">
        <f>VLOOKUP(A114,'Medical Examinations'!A113:J2448,6,0)</f>
        <v>Yes</v>
      </c>
      <c r="F114" s="26" t="str">
        <f>VLOOKUP($A114,'Medical Examinations'!$A$1:$J$2336,7,0)</f>
        <v>No</v>
      </c>
      <c r="G114" s="26" t="str">
        <f>VLOOKUP(A114,'Medical Examinations'!A113:J2448,8,0)</f>
        <v>No</v>
      </c>
      <c r="H114" s="26">
        <f>VLOOKUP(A114,'Medical Examinations'!A113:J2448,9,0)</f>
        <v>0</v>
      </c>
      <c r="I114" s="26" t="str">
        <f>VLOOKUP(A114,'Medical Examinations'!A113:J2448,10,0)</f>
        <v>Yes</v>
      </c>
      <c r="J114" s="26" t="str">
        <f>VLOOKUP($A114,'Medical Examinations'!A113:$J$2336,3,0)</f>
        <v>Obesity</v>
      </c>
      <c r="K114" s="26" t="str">
        <f>VLOOKUP(A114,'Medical Examinations'!A113:J2448,5,0)</f>
        <v>Normal</v>
      </c>
      <c r="L114" s="27">
        <f>VLOOKUP($A114,'Hospitalisation Details'!$A$1:$N$2344,7,0)</f>
        <v>31245</v>
      </c>
      <c r="M114" s="26">
        <f>VLOOKUP($A114,'Hospitalisation Details'!$A$1:$N$2344,10,0)</f>
        <v>39836.519999999997</v>
      </c>
      <c r="N114" s="26" t="str">
        <f>VLOOKUP($A114,'Hospitalisation Details'!$A$1:$N$2344,11,0)</f>
        <v>tier - 2</v>
      </c>
      <c r="O114" s="26" t="str">
        <f>VLOOKUP($A114,'Hospitalisation Details'!$A$1:$N$2344,12,0)</f>
        <v>tier - 1</v>
      </c>
      <c r="P114" s="26" t="str">
        <f>VLOOKUP($A114,'Hospitalisation Details'!$A$1:$N$2344,14,0)</f>
        <v>R1011</v>
      </c>
      <c r="Q114" s="26">
        <f>VLOOKUP($A114,'Hospitalisation Details'!$A$1:$N$2344,8,0)</f>
        <v>37</v>
      </c>
    </row>
    <row r="115" spans="1:17" x14ac:dyDescent="0.3">
      <c r="A115" s="25" t="s">
        <v>2258</v>
      </c>
      <c r="B115" s="26" t="str">
        <f>VLOOKUP($A115,'Customer Names'!A114:D2449,3,0)</f>
        <v xml:space="preserve">  Benjamin P</v>
      </c>
      <c r="C115" s="26">
        <f>VLOOKUP($A115,'Medical Examinations'!$A$1:$B$2336,2,FALSE)</f>
        <v>36.67</v>
      </c>
      <c r="D115" s="26">
        <f>VLOOKUP($A115,'Medical Examinations'!A114:J2449,4,0)</f>
        <v>5.18</v>
      </c>
      <c r="E115" s="26" t="str">
        <f>VLOOKUP(A115,'Medical Examinations'!A114:J2449,6,0)</f>
        <v>No</v>
      </c>
      <c r="F115" s="26" t="str">
        <f>VLOOKUP($A115,'Medical Examinations'!$A$1:$J$2336,7,0)</f>
        <v>No</v>
      </c>
      <c r="G115" s="26" t="str">
        <f>VLOOKUP(A115,'Medical Examinations'!A114:J2449,8,0)</f>
        <v>No</v>
      </c>
      <c r="H115" s="26">
        <f>VLOOKUP(A115,'Medical Examinations'!A114:J2449,9,0)</f>
        <v>1</v>
      </c>
      <c r="I115" s="26" t="str">
        <f>VLOOKUP(A115,'Medical Examinations'!A114:J2449,10,0)</f>
        <v>Yes</v>
      </c>
      <c r="J115" s="26" t="str">
        <f>VLOOKUP($A115,'Medical Examinations'!A114:$J$2336,3,0)</f>
        <v>Obesity</v>
      </c>
      <c r="K115" s="26" t="str">
        <f>VLOOKUP(A115,'Medical Examinations'!A114:J2449,5,0)</f>
        <v>Normal</v>
      </c>
      <c r="L115" s="27">
        <f>VLOOKUP($A115,'Hospitalisation Details'!$A$1:$N$2344,7,0)</f>
        <v>31982</v>
      </c>
      <c r="M115" s="26">
        <f>VLOOKUP($A115,'Hospitalisation Details'!$A$1:$N$2344,10,0)</f>
        <v>39774.28</v>
      </c>
      <c r="N115" s="26" t="str">
        <f>VLOOKUP($A115,'Hospitalisation Details'!$A$1:$N$2344,11,0)</f>
        <v>tier - 1</v>
      </c>
      <c r="O115" s="26" t="str">
        <f>VLOOKUP($A115,'Hospitalisation Details'!$A$1:$N$2344,12,0)</f>
        <v>tier - 1</v>
      </c>
      <c r="P115" s="26" t="str">
        <f>VLOOKUP($A115,'Hospitalisation Details'!$A$1:$N$2344,14,0)</f>
        <v>R1014</v>
      </c>
      <c r="Q115" s="26">
        <f>VLOOKUP($A115,'Hospitalisation Details'!$A$1:$N$2344,8,0)</f>
        <v>35</v>
      </c>
    </row>
    <row r="116" spans="1:17" x14ac:dyDescent="0.3">
      <c r="A116" s="25" t="s">
        <v>2257</v>
      </c>
      <c r="B116" s="26" t="str">
        <f>VLOOKUP($A116,'Customer Names'!A115:D2450,3,0)</f>
        <v xml:space="preserve">  Craig</v>
      </c>
      <c r="C116" s="26">
        <f>VLOOKUP($A116,'Medical Examinations'!$A$1:$B$2336,2,FALSE)</f>
        <v>30.9</v>
      </c>
      <c r="D116" s="26">
        <f>VLOOKUP($A116,'Medical Examinations'!A115:J2450,4,0)</f>
        <v>9.4</v>
      </c>
      <c r="E116" s="26" t="str">
        <f>VLOOKUP(A116,'Medical Examinations'!A115:J2450,6,0)</f>
        <v>No</v>
      </c>
      <c r="F116" s="26" t="str">
        <f>VLOOKUP($A116,'Medical Examinations'!$A$1:$J$2336,7,0)</f>
        <v>No</v>
      </c>
      <c r="G116" s="26" t="str">
        <f>VLOOKUP(A116,'Medical Examinations'!A115:J2450,8,0)</f>
        <v>No</v>
      </c>
      <c r="H116" s="26">
        <f>VLOOKUP(A116,'Medical Examinations'!A115:J2450,9,0)</f>
        <v>2</v>
      </c>
      <c r="I116" s="26" t="str">
        <f>VLOOKUP(A116,'Medical Examinations'!A115:J2450,10,0)</f>
        <v>Yes</v>
      </c>
      <c r="J116" s="26" t="str">
        <f>VLOOKUP($A116,'Medical Examinations'!A115:$J$2336,3,0)</f>
        <v>Obesity</v>
      </c>
      <c r="K116" s="26" t="str">
        <f>VLOOKUP(A116,'Medical Examinations'!A115:J2450,5,0)</f>
        <v>Diabetes</v>
      </c>
      <c r="L116" s="27">
        <f>VLOOKUP($A116,'Hospitalisation Details'!$A$1:$N$2344,7,0)</f>
        <v>27015</v>
      </c>
      <c r="M116" s="26">
        <f>VLOOKUP($A116,'Hospitalisation Details'!$A$1:$N$2344,10,0)</f>
        <v>39727.61</v>
      </c>
      <c r="N116" s="26" t="str">
        <f>VLOOKUP($A116,'Hospitalisation Details'!$A$1:$N$2344,11,0)</f>
        <v>tier - 1</v>
      </c>
      <c r="O116" s="26" t="str">
        <f>VLOOKUP($A116,'Hospitalisation Details'!$A$1:$N$2344,12,0)</f>
        <v>tier - 2</v>
      </c>
      <c r="P116" s="26" t="str">
        <f>VLOOKUP($A116,'Hospitalisation Details'!$A$1:$N$2344,14,0)</f>
        <v>R1011</v>
      </c>
      <c r="Q116" s="26">
        <f>VLOOKUP($A116,'Hospitalisation Details'!$A$1:$N$2344,8,0)</f>
        <v>49</v>
      </c>
    </row>
    <row r="117" spans="1:17" x14ac:dyDescent="0.3">
      <c r="A117" s="25" t="s">
        <v>2256</v>
      </c>
      <c r="B117" s="26" t="str">
        <f>VLOOKUP($A117,'Customer Names'!A116:D2451,3,0)</f>
        <v xml:space="preserve">  Ann</v>
      </c>
      <c r="C117" s="26">
        <f>VLOOKUP($A117,'Medical Examinations'!$A$1:$B$2336,2,FALSE)</f>
        <v>30.495000000000001</v>
      </c>
      <c r="D117" s="26">
        <f>VLOOKUP($A117,'Medical Examinations'!A116:J2451,4,0)</f>
        <v>6.29</v>
      </c>
      <c r="E117" s="26" t="str">
        <f>VLOOKUP(A117,'Medical Examinations'!A116:J2451,6,0)</f>
        <v>No</v>
      </c>
      <c r="F117" s="26" t="str">
        <f>VLOOKUP($A117,'Medical Examinations'!$A$1:$J$2336,7,0)</f>
        <v>No</v>
      </c>
      <c r="G117" s="26" t="str">
        <f>VLOOKUP(A117,'Medical Examinations'!A116:J2451,8,0)</f>
        <v>No</v>
      </c>
      <c r="H117" s="26">
        <f>VLOOKUP(A117,'Medical Examinations'!A116:J2451,9,0)</f>
        <v>0</v>
      </c>
      <c r="I117" s="26" t="str">
        <f>VLOOKUP(A117,'Medical Examinations'!A116:J2451,10,0)</f>
        <v>Yes</v>
      </c>
      <c r="J117" s="26" t="str">
        <f>VLOOKUP($A117,'Medical Examinations'!A116:$J$2336,3,0)</f>
        <v>Obesity</v>
      </c>
      <c r="K117" s="26" t="str">
        <f>VLOOKUP(A117,'Medical Examinations'!A116:J2451,5,0)</f>
        <v>Prediabetes</v>
      </c>
      <c r="L117" s="27">
        <f>VLOOKUP($A117,'Hospitalisation Details'!$A$1:$N$2344,7,0)</f>
        <v>28349</v>
      </c>
      <c r="M117" s="26">
        <f>VLOOKUP($A117,'Hospitalisation Details'!$A$1:$N$2344,10,0)</f>
        <v>39725.519999999997</v>
      </c>
      <c r="N117" s="26" t="str">
        <f>VLOOKUP($A117,'Hospitalisation Details'!$A$1:$N$2344,11,0)</f>
        <v>tier - 2</v>
      </c>
      <c r="O117" s="26" t="str">
        <f>VLOOKUP($A117,'Hospitalisation Details'!$A$1:$N$2344,12,0)</f>
        <v>tier - 1</v>
      </c>
      <c r="P117" s="26" t="str">
        <f>VLOOKUP($A117,'Hospitalisation Details'!$A$1:$N$2344,14,0)</f>
        <v>R1012</v>
      </c>
      <c r="Q117" s="26">
        <f>VLOOKUP($A117,'Hospitalisation Details'!$A$1:$N$2344,8,0)</f>
        <v>45</v>
      </c>
    </row>
    <row r="118" spans="1:17" x14ac:dyDescent="0.3">
      <c r="A118" s="25" t="s">
        <v>2255</v>
      </c>
      <c r="B118" s="26" t="str">
        <f>VLOOKUP($A118,'Customer Names'!A117:D2452,3,0)</f>
        <v xml:space="preserve">  Jamie P</v>
      </c>
      <c r="C118" s="26">
        <f>VLOOKUP($A118,'Medical Examinations'!$A$1:$B$2336,2,FALSE)</f>
        <v>44.88</v>
      </c>
      <c r="D118" s="26">
        <f>VLOOKUP($A118,'Medical Examinations'!A117:J2452,4,0)</f>
        <v>6.04</v>
      </c>
      <c r="E118" s="26" t="str">
        <f>VLOOKUP(A118,'Medical Examinations'!A117:J2452,6,0)</f>
        <v>No</v>
      </c>
      <c r="F118" s="26" t="str">
        <f>VLOOKUP($A118,'Medical Examinations'!$A$1:$J$2336,7,0)</f>
        <v>No</v>
      </c>
      <c r="G118" s="26" t="str">
        <f>VLOOKUP(A118,'Medical Examinations'!A117:J2452,8,0)</f>
        <v>Yes</v>
      </c>
      <c r="H118" s="26">
        <f>VLOOKUP(A118,'Medical Examinations'!A117:J2452,9,0)</f>
        <v>1</v>
      </c>
      <c r="I118" s="26" t="str">
        <f>VLOOKUP(A118,'Medical Examinations'!A117:J2452,10,0)</f>
        <v>Yes</v>
      </c>
      <c r="J118" s="26" t="str">
        <f>VLOOKUP($A118,'Medical Examinations'!A117:$J$2336,3,0)</f>
        <v>Obesity</v>
      </c>
      <c r="K118" s="26" t="str">
        <f>VLOOKUP(A118,'Medical Examinations'!A117:J2452,5,0)</f>
        <v>Prediabetes</v>
      </c>
      <c r="L118" s="27">
        <f>VLOOKUP($A118,'Hospitalisation Details'!$A$1:$N$2344,7,0)</f>
        <v>37818</v>
      </c>
      <c r="M118" s="26">
        <f>VLOOKUP($A118,'Hospitalisation Details'!$A$1:$N$2344,10,0)</f>
        <v>39722.75</v>
      </c>
      <c r="N118" s="26" t="str">
        <f>VLOOKUP($A118,'Hospitalisation Details'!$A$1:$N$2344,11,0)</f>
        <v>tier - 1</v>
      </c>
      <c r="O118" s="26" t="str">
        <f>VLOOKUP($A118,'Hospitalisation Details'!$A$1:$N$2344,12,0)</f>
        <v>tier - 1</v>
      </c>
      <c r="P118" s="26" t="str">
        <f>VLOOKUP($A118,'Hospitalisation Details'!$A$1:$N$2344,14,0)</f>
        <v>R1013</v>
      </c>
      <c r="Q118" s="26">
        <f>VLOOKUP($A118,'Hospitalisation Details'!$A$1:$N$2344,8,0)</f>
        <v>19</v>
      </c>
    </row>
    <row r="119" spans="1:17" x14ac:dyDescent="0.3">
      <c r="A119" s="25" t="s">
        <v>2254</v>
      </c>
      <c r="B119" s="26" t="str">
        <f>VLOOKUP($A119,'Customer Names'!A118:D2453,3,0)</f>
        <v xml:space="preserve">  John</v>
      </c>
      <c r="C119" s="26">
        <f>VLOOKUP($A119,'Medical Examinations'!$A$1:$B$2336,2,FALSE)</f>
        <v>44.32</v>
      </c>
      <c r="D119" s="26">
        <f>VLOOKUP($A119,'Medical Examinations'!A118:J2453,4,0)</f>
        <v>10.55</v>
      </c>
      <c r="E119" s="26" t="str">
        <f>VLOOKUP(A119,'Medical Examinations'!A118:J2453,6,0)</f>
        <v>No</v>
      </c>
      <c r="F119" s="26" t="str">
        <f>VLOOKUP($A119,'Medical Examinations'!$A$1:$J$2336,7,0)</f>
        <v>No</v>
      </c>
      <c r="G119" s="26" t="str">
        <f>VLOOKUP(A119,'Medical Examinations'!A118:J2453,8,0)</f>
        <v>No</v>
      </c>
      <c r="H119" s="26">
        <f>VLOOKUP(A119,'Medical Examinations'!A118:J2453,9,0)</f>
        <v>0</v>
      </c>
      <c r="I119" s="26" t="str">
        <f>VLOOKUP(A119,'Medical Examinations'!A118:J2453,10,0)</f>
        <v>Yes</v>
      </c>
      <c r="J119" s="26" t="str">
        <f>VLOOKUP($A119,'Medical Examinations'!A118:$J$2336,3,0)</f>
        <v>Obesity</v>
      </c>
      <c r="K119" s="26" t="str">
        <f>VLOOKUP(A119,'Medical Examinations'!A118:J2453,5,0)</f>
        <v>Diabetes</v>
      </c>
      <c r="L119" s="27">
        <f>VLOOKUP($A119,'Hospitalisation Details'!$A$1:$N$2344,7,0)</f>
        <v>25110</v>
      </c>
      <c r="M119" s="26">
        <f>VLOOKUP($A119,'Hospitalisation Details'!$A$1:$N$2344,10,0)</f>
        <v>39721.93</v>
      </c>
      <c r="N119" s="26" t="str">
        <f>VLOOKUP($A119,'Hospitalisation Details'!$A$1:$N$2344,11,0)</f>
        <v>tier - 2</v>
      </c>
      <c r="O119" s="26" t="str">
        <f>VLOOKUP($A119,'Hospitalisation Details'!$A$1:$N$2344,12,0)</f>
        <v>tier - 2</v>
      </c>
      <c r="P119" s="26" t="str">
        <f>VLOOKUP($A119,'Hospitalisation Details'!$A$1:$N$2344,14,0)</f>
        <v>R1011</v>
      </c>
      <c r="Q119" s="26">
        <f>VLOOKUP($A119,'Hospitalisation Details'!$A$1:$N$2344,8,0)</f>
        <v>54</v>
      </c>
    </row>
    <row r="120" spans="1:17" x14ac:dyDescent="0.3">
      <c r="A120" s="25" t="s">
        <v>2253</v>
      </c>
      <c r="B120" s="26" t="str">
        <f>VLOOKUP($A120,'Customer Names'!A119:D2454,3,0)</f>
        <v xml:space="preserve">  Charlie</v>
      </c>
      <c r="C120" s="26">
        <f>VLOOKUP($A120,'Medical Examinations'!$A$1:$B$2336,2,FALSE)</f>
        <v>46.39</v>
      </c>
      <c r="D120" s="26">
        <f>VLOOKUP($A120,'Medical Examinations'!A119:J2454,4,0)</f>
        <v>5.09</v>
      </c>
      <c r="E120" s="26" t="str">
        <f>VLOOKUP(A120,'Medical Examinations'!A119:J2454,6,0)</f>
        <v>No</v>
      </c>
      <c r="F120" s="26" t="str">
        <f>VLOOKUP($A120,'Medical Examinations'!$A$1:$J$2336,7,0)</f>
        <v>No</v>
      </c>
      <c r="G120" s="26" t="str">
        <f>VLOOKUP(A120,'Medical Examinations'!A119:J2454,8,0)</f>
        <v>No</v>
      </c>
      <c r="H120" s="26">
        <f>VLOOKUP(A120,'Medical Examinations'!A119:J2454,9,0)</f>
        <v>0</v>
      </c>
      <c r="I120" s="26" t="str">
        <f>VLOOKUP(A120,'Medical Examinations'!A119:J2454,10,0)</f>
        <v>Yes</v>
      </c>
      <c r="J120" s="26" t="str">
        <f>VLOOKUP($A120,'Medical Examinations'!A119:$J$2336,3,0)</f>
        <v>Obesity</v>
      </c>
      <c r="K120" s="26" t="str">
        <f>VLOOKUP(A120,'Medical Examinations'!A119:J2454,5,0)</f>
        <v>Normal</v>
      </c>
      <c r="L120" s="27">
        <f>VLOOKUP($A120,'Hospitalisation Details'!$A$1:$N$2344,7,0)</f>
        <v>28476</v>
      </c>
      <c r="M120" s="26">
        <f>VLOOKUP($A120,'Hospitalisation Details'!$A$1:$N$2344,10,0)</f>
        <v>39670.44</v>
      </c>
      <c r="N120" s="26" t="str">
        <f>VLOOKUP($A120,'Hospitalisation Details'!$A$1:$N$2344,11,0)</f>
        <v>tier - 2</v>
      </c>
      <c r="O120" s="26" t="str">
        <f>VLOOKUP($A120,'Hospitalisation Details'!$A$1:$N$2344,12,0)</f>
        <v>tier - 1</v>
      </c>
      <c r="P120" s="26" t="str">
        <f>VLOOKUP($A120,'Hospitalisation Details'!$A$1:$N$2344,14,0)</f>
        <v>R1012</v>
      </c>
      <c r="Q120" s="26">
        <f>VLOOKUP($A120,'Hospitalisation Details'!$A$1:$N$2344,8,0)</f>
        <v>45</v>
      </c>
    </row>
    <row r="121" spans="1:17" x14ac:dyDescent="0.3">
      <c r="A121" s="25" t="s">
        <v>2252</v>
      </c>
      <c r="B121" s="26" t="str">
        <f>VLOOKUP($A121,'Customer Names'!A120:D2455,3,0)</f>
        <v xml:space="preserve">  Meb</v>
      </c>
      <c r="C121" s="26">
        <f>VLOOKUP($A121,'Medical Examinations'!$A$1:$B$2336,2,FALSE)</f>
        <v>42.13</v>
      </c>
      <c r="D121" s="26">
        <f>VLOOKUP($A121,'Medical Examinations'!A120:J2455,4,0)</f>
        <v>5.2</v>
      </c>
      <c r="E121" s="26" t="str">
        <f>VLOOKUP(A121,'Medical Examinations'!A120:J2455,6,0)</f>
        <v>Yes</v>
      </c>
      <c r="F121" s="26" t="str">
        <f>VLOOKUP($A121,'Medical Examinations'!$A$1:$J$2336,7,0)</f>
        <v>No</v>
      </c>
      <c r="G121" s="26" t="str">
        <f>VLOOKUP(A121,'Medical Examinations'!A120:J2455,8,0)</f>
        <v>No</v>
      </c>
      <c r="H121" s="26">
        <f>VLOOKUP(A121,'Medical Examinations'!A120:J2455,9,0)</f>
        <v>1</v>
      </c>
      <c r="I121" s="26" t="str">
        <f>VLOOKUP(A121,'Medical Examinations'!A120:J2455,10,0)</f>
        <v>Yes</v>
      </c>
      <c r="J121" s="26" t="str">
        <f>VLOOKUP($A121,'Medical Examinations'!A120:$J$2336,3,0)</f>
        <v>Obesity</v>
      </c>
      <c r="K121" s="26" t="str">
        <f>VLOOKUP(A121,'Medical Examinations'!A120:J2455,5,0)</f>
        <v>Normal</v>
      </c>
      <c r="L121" s="27">
        <f>VLOOKUP($A121,'Hospitalisation Details'!$A$1:$N$2344,7,0)</f>
        <v>34918</v>
      </c>
      <c r="M121" s="26">
        <f>VLOOKUP($A121,'Hospitalisation Details'!$A$1:$N$2344,10,0)</f>
        <v>39611.760000000002</v>
      </c>
      <c r="N121" s="26" t="str">
        <f>VLOOKUP($A121,'Hospitalisation Details'!$A$1:$N$2344,11,0)</f>
        <v>tier - 1</v>
      </c>
      <c r="O121" s="26" t="str">
        <f>VLOOKUP($A121,'Hospitalisation Details'!$A$1:$N$2344,12,0)</f>
        <v>tier - 3</v>
      </c>
      <c r="P121" s="26" t="str">
        <f>VLOOKUP($A121,'Hospitalisation Details'!$A$1:$N$2344,14,0)</f>
        <v>R1013</v>
      </c>
      <c r="Q121" s="26">
        <f>VLOOKUP($A121,'Hospitalisation Details'!$A$1:$N$2344,8,0)</f>
        <v>27</v>
      </c>
    </row>
    <row r="122" spans="1:17" x14ac:dyDescent="0.3">
      <c r="A122" s="25" t="s">
        <v>2251</v>
      </c>
      <c r="B122" s="26" t="str">
        <f>VLOOKUP($A122,'Customer Names'!A121:D2456,3,0)</f>
        <v xml:space="preserve">  Aaqib L</v>
      </c>
      <c r="C122" s="26">
        <f>VLOOKUP($A122,'Medical Examinations'!$A$1:$B$2336,2,FALSE)</f>
        <v>30.78</v>
      </c>
      <c r="D122" s="26">
        <f>VLOOKUP($A122,'Medical Examinations'!A121:J2456,4,0)</f>
        <v>8.4499999999999993</v>
      </c>
      <c r="E122" s="26" t="str">
        <f>VLOOKUP(A122,'Medical Examinations'!A121:J2456,6,0)</f>
        <v>Yes</v>
      </c>
      <c r="F122" s="26" t="str">
        <f>VLOOKUP($A122,'Medical Examinations'!$A$1:$J$2336,7,0)</f>
        <v>No</v>
      </c>
      <c r="G122" s="26" t="str">
        <f>VLOOKUP(A122,'Medical Examinations'!A121:J2456,8,0)</f>
        <v>No</v>
      </c>
      <c r="H122" s="26">
        <f>VLOOKUP(A122,'Medical Examinations'!A121:J2456,9,0)</f>
        <v>0</v>
      </c>
      <c r="I122" s="26" t="str">
        <f>VLOOKUP(A122,'Medical Examinations'!A121:J2456,10,0)</f>
        <v>Yes</v>
      </c>
      <c r="J122" s="26" t="str">
        <f>VLOOKUP($A122,'Medical Examinations'!A121:$J$2336,3,0)</f>
        <v>Obesity</v>
      </c>
      <c r="K122" s="26" t="str">
        <f>VLOOKUP(A122,'Medical Examinations'!A121:J2456,5,0)</f>
        <v>Diabetes</v>
      </c>
      <c r="L122" s="27">
        <f>VLOOKUP($A122,'Hospitalisation Details'!$A$1:$N$2344,7,0)</f>
        <v>29772</v>
      </c>
      <c r="M122" s="26">
        <f>VLOOKUP($A122,'Hospitalisation Details'!$A$1:$N$2344,10,0)</f>
        <v>39597.410000000003</v>
      </c>
      <c r="N122" s="26" t="str">
        <f>VLOOKUP($A122,'Hospitalisation Details'!$A$1:$N$2344,11,0)</f>
        <v>tier - 1</v>
      </c>
      <c r="O122" s="26" t="str">
        <f>VLOOKUP($A122,'Hospitalisation Details'!$A$1:$N$2344,12,0)</f>
        <v>tier - 2</v>
      </c>
      <c r="P122" s="26" t="str">
        <f>VLOOKUP($A122,'Hospitalisation Details'!$A$1:$N$2344,14,0)</f>
        <v>R1017</v>
      </c>
      <c r="Q122" s="26">
        <f>VLOOKUP($A122,'Hospitalisation Details'!$A$1:$N$2344,8,0)</f>
        <v>41</v>
      </c>
    </row>
    <row r="123" spans="1:17" x14ac:dyDescent="0.3">
      <c r="A123" s="25" t="s">
        <v>2250</v>
      </c>
      <c r="B123" s="26" t="str">
        <f>VLOOKUP($A123,'Customer Names'!A122:D2457,3,0)</f>
        <v xml:space="preserve">  Craig A</v>
      </c>
      <c r="C123" s="26">
        <f>VLOOKUP($A123,'Medical Examinations'!$A$1:$B$2336,2,FALSE)</f>
        <v>31.35</v>
      </c>
      <c r="D123" s="26">
        <f>VLOOKUP($A123,'Medical Examinations'!A122:J2457,4,0)</f>
        <v>9.5399999999999991</v>
      </c>
      <c r="E123" s="26" t="str">
        <f>VLOOKUP(A123,'Medical Examinations'!A122:J2457,6,0)</f>
        <v>No</v>
      </c>
      <c r="F123" s="26" t="str">
        <f>VLOOKUP($A123,'Medical Examinations'!$A$1:$J$2336,7,0)</f>
        <v>No</v>
      </c>
      <c r="G123" s="26" t="str">
        <f>VLOOKUP(A123,'Medical Examinations'!A122:J2457,8,0)</f>
        <v>No</v>
      </c>
      <c r="H123" s="26">
        <f>VLOOKUP(A123,'Medical Examinations'!A122:J2457,9,0)</f>
        <v>0</v>
      </c>
      <c r="I123" s="26" t="str">
        <f>VLOOKUP(A123,'Medical Examinations'!A122:J2457,10,0)</f>
        <v>Yes</v>
      </c>
      <c r="J123" s="26" t="str">
        <f>VLOOKUP($A123,'Medical Examinations'!A122:$J$2336,3,0)</f>
        <v>Obesity</v>
      </c>
      <c r="K123" s="26" t="str">
        <f>VLOOKUP(A123,'Medical Examinations'!A122:J2457,5,0)</f>
        <v>Diabetes</v>
      </c>
      <c r="L123" s="27">
        <f>VLOOKUP($A123,'Hospitalisation Details'!$A$1:$N$2344,7,0)</f>
        <v>28683</v>
      </c>
      <c r="M123" s="26">
        <f>VLOOKUP($A123,'Hospitalisation Details'!$A$1:$N$2344,10,0)</f>
        <v>39556.49</v>
      </c>
      <c r="N123" s="26" t="str">
        <f>VLOOKUP($A123,'Hospitalisation Details'!$A$1:$N$2344,11,0)</f>
        <v>tier - 1</v>
      </c>
      <c r="O123" s="26" t="str">
        <f>VLOOKUP($A123,'Hospitalisation Details'!$A$1:$N$2344,12,0)</f>
        <v>tier - 2</v>
      </c>
      <c r="P123" s="26" t="str">
        <f>VLOOKUP($A123,'Hospitalisation Details'!$A$1:$N$2344,14,0)</f>
        <v>R1015</v>
      </c>
      <c r="Q123" s="26">
        <f>VLOOKUP($A123,'Hospitalisation Details'!$A$1:$N$2344,8,0)</f>
        <v>44</v>
      </c>
    </row>
    <row r="124" spans="1:17" x14ac:dyDescent="0.3">
      <c r="A124" s="25" t="s">
        <v>2249</v>
      </c>
      <c r="B124" s="26" t="str">
        <f>VLOOKUP($A124,'Customer Names'!A123:D2458,3,0)</f>
        <v xml:space="preserve">  Meredith</v>
      </c>
      <c r="C124" s="26">
        <f>VLOOKUP($A124,'Medical Examinations'!$A$1:$B$2336,2,FALSE)</f>
        <v>41.46</v>
      </c>
      <c r="D124" s="26">
        <f>VLOOKUP($A124,'Medical Examinations'!A123:J2458,4,0)</f>
        <v>4.99</v>
      </c>
      <c r="E124" s="26" t="str">
        <f>VLOOKUP(A124,'Medical Examinations'!A123:J2458,6,0)</f>
        <v>Yes</v>
      </c>
      <c r="F124" s="26" t="str">
        <f>VLOOKUP($A124,'Medical Examinations'!$A$1:$J$2336,7,0)</f>
        <v>No</v>
      </c>
      <c r="G124" s="26" t="str">
        <f>VLOOKUP(A124,'Medical Examinations'!A123:J2458,8,0)</f>
        <v>No</v>
      </c>
      <c r="H124" s="26">
        <f>VLOOKUP(A124,'Medical Examinations'!A123:J2458,9,0)</f>
        <v>2</v>
      </c>
      <c r="I124" s="26" t="str">
        <f>VLOOKUP(A124,'Medical Examinations'!A123:J2458,10,0)</f>
        <v>Yes</v>
      </c>
      <c r="J124" s="26" t="str">
        <f>VLOOKUP($A124,'Medical Examinations'!A123:$J$2336,3,0)</f>
        <v>Obesity</v>
      </c>
      <c r="K124" s="26" t="str">
        <f>VLOOKUP(A124,'Medical Examinations'!A123:J2458,5,0)</f>
        <v>Normal</v>
      </c>
      <c r="L124" s="27">
        <f>VLOOKUP($A124,'Hospitalisation Details'!$A$1:$N$2344,7,0)</f>
        <v>24282</v>
      </c>
      <c r="M124" s="26">
        <f>VLOOKUP($A124,'Hospitalisation Details'!$A$1:$N$2344,10,0)</f>
        <v>39396.86</v>
      </c>
      <c r="N124" s="26" t="str">
        <f>VLOOKUP($A124,'Hospitalisation Details'!$A$1:$N$2344,11,0)</f>
        <v>tier - 2</v>
      </c>
      <c r="O124" s="26" t="str">
        <f>VLOOKUP($A124,'Hospitalisation Details'!$A$1:$N$2344,12,0)</f>
        <v>tier - 2</v>
      </c>
      <c r="P124" s="26" t="str">
        <f>VLOOKUP($A124,'Hospitalisation Details'!$A$1:$N$2344,14,0)</f>
        <v>R1011</v>
      </c>
      <c r="Q124" s="26">
        <f>VLOOKUP($A124,'Hospitalisation Details'!$A$1:$N$2344,8,0)</f>
        <v>56</v>
      </c>
    </row>
    <row r="125" spans="1:17" x14ac:dyDescent="0.3">
      <c r="A125" s="25" t="s">
        <v>2248</v>
      </c>
      <c r="B125" s="26" t="str">
        <f>VLOOKUP($A125,'Customer Names'!A124:D2459,3,0)</f>
        <v xml:space="preserve">  Doug</v>
      </c>
      <c r="C125" s="26">
        <f>VLOOKUP($A125,'Medical Examinations'!$A$1:$B$2336,2,FALSE)</f>
        <v>48</v>
      </c>
      <c r="D125" s="26">
        <f>VLOOKUP($A125,'Medical Examinations'!A124:J2459,4,0)</f>
        <v>10.54</v>
      </c>
      <c r="E125" s="26" t="str">
        <f>VLOOKUP(A125,'Medical Examinations'!A124:J2459,6,0)</f>
        <v>No</v>
      </c>
      <c r="F125" s="26" t="str">
        <f>VLOOKUP($A125,'Medical Examinations'!$A$1:$J$2336,7,0)</f>
        <v>No</v>
      </c>
      <c r="G125" s="26" t="str">
        <f>VLOOKUP(A125,'Medical Examinations'!A124:J2459,8,0)</f>
        <v>No</v>
      </c>
      <c r="H125" s="26">
        <f>VLOOKUP(A125,'Medical Examinations'!A124:J2459,9,0)</f>
        <v>0</v>
      </c>
      <c r="I125" s="26" t="str">
        <f>VLOOKUP(A125,'Medical Examinations'!A124:J2459,10,0)</f>
        <v>Yes</v>
      </c>
      <c r="J125" s="26" t="str">
        <f>VLOOKUP($A125,'Medical Examinations'!A124:$J$2336,3,0)</f>
        <v>Obesity</v>
      </c>
      <c r="K125" s="26" t="str">
        <f>VLOOKUP(A125,'Medical Examinations'!A124:J2459,5,0)</f>
        <v>Diabetes</v>
      </c>
      <c r="L125" s="27">
        <f>VLOOKUP($A125,'Hospitalisation Details'!$A$1:$N$2344,7,0)</f>
        <v>28707</v>
      </c>
      <c r="M125" s="26">
        <f>VLOOKUP($A125,'Hospitalisation Details'!$A$1:$N$2344,10,0)</f>
        <v>39352.6</v>
      </c>
      <c r="N125" s="26" t="str">
        <f>VLOOKUP($A125,'Hospitalisation Details'!$A$1:$N$2344,11,0)</f>
        <v>tier - 2</v>
      </c>
      <c r="O125" s="26" t="str">
        <f>VLOOKUP($A125,'Hospitalisation Details'!$A$1:$N$2344,12,0)</f>
        <v>tier - 3</v>
      </c>
      <c r="P125" s="26" t="str">
        <f>VLOOKUP($A125,'Hospitalisation Details'!$A$1:$N$2344,14,0)</f>
        <v>R1011</v>
      </c>
      <c r="Q125" s="26">
        <f>VLOOKUP($A125,'Hospitalisation Details'!$A$1:$N$2344,8,0)</f>
        <v>44</v>
      </c>
    </row>
    <row r="126" spans="1:17" x14ac:dyDescent="0.3">
      <c r="A126" s="25" t="s">
        <v>2247</v>
      </c>
      <c r="B126" s="26" t="str">
        <f>VLOOKUP($A126,'Customer Names'!A125:D2460,3,0)</f>
        <v xml:space="preserve">  Elizabeth J</v>
      </c>
      <c r="C126" s="26">
        <f>VLOOKUP($A126,'Medical Examinations'!$A$1:$B$2336,2,FALSE)</f>
        <v>49.13</v>
      </c>
      <c r="D126" s="26">
        <f>VLOOKUP($A126,'Medical Examinations'!A125:J2460,4,0)</f>
        <v>4.54</v>
      </c>
      <c r="E126" s="26" t="str">
        <f>VLOOKUP(A126,'Medical Examinations'!A125:J2460,6,0)</f>
        <v>No</v>
      </c>
      <c r="F126" s="26" t="str">
        <f>VLOOKUP($A126,'Medical Examinations'!$A$1:$J$2336,7,0)</f>
        <v>No</v>
      </c>
      <c r="G126" s="26" t="str">
        <f>VLOOKUP(A126,'Medical Examinations'!A125:J2460,8,0)</f>
        <v>No</v>
      </c>
      <c r="H126" s="26">
        <f>VLOOKUP(A126,'Medical Examinations'!A125:J2460,9,0)</f>
        <v>0</v>
      </c>
      <c r="I126" s="26" t="str">
        <f>VLOOKUP(A126,'Medical Examinations'!A125:J2460,10,0)</f>
        <v>Yes</v>
      </c>
      <c r="J126" s="26" t="str">
        <f>VLOOKUP($A126,'Medical Examinations'!A125:$J$2336,3,0)</f>
        <v>Obesity</v>
      </c>
      <c r="K126" s="26" t="str">
        <f>VLOOKUP(A126,'Medical Examinations'!A125:J2460,5,0)</f>
        <v>Normal</v>
      </c>
      <c r="L126" s="27">
        <f>VLOOKUP($A126,'Hospitalisation Details'!$A$1:$N$2344,7,0)</f>
        <v>30179</v>
      </c>
      <c r="M126" s="26">
        <f>VLOOKUP($A126,'Hospitalisation Details'!$A$1:$N$2344,10,0)</f>
        <v>39315.279999999999</v>
      </c>
      <c r="N126" s="26" t="str">
        <f>VLOOKUP($A126,'Hospitalisation Details'!$A$1:$N$2344,11,0)</f>
        <v>tier - 2</v>
      </c>
      <c r="O126" s="26" t="str">
        <f>VLOOKUP($A126,'Hospitalisation Details'!$A$1:$N$2344,12,0)</f>
        <v>tier - 3</v>
      </c>
      <c r="P126" s="26" t="str">
        <f>VLOOKUP($A126,'Hospitalisation Details'!$A$1:$N$2344,14,0)</f>
        <v>R1011</v>
      </c>
      <c r="Q126" s="26">
        <f>VLOOKUP($A126,'Hospitalisation Details'!$A$1:$N$2344,8,0)</f>
        <v>40</v>
      </c>
    </row>
    <row r="127" spans="1:17" x14ac:dyDescent="0.3">
      <c r="A127" s="25" t="s">
        <v>2246</v>
      </c>
      <c r="B127" s="26" t="str">
        <f>VLOOKUP($A127,'Customer Names'!A126:D2461,3,0)</f>
        <v xml:space="preserve">  Matthew P</v>
      </c>
      <c r="C127" s="26">
        <f>VLOOKUP($A127,'Medical Examinations'!$A$1:$B$2336,2,FALSE)</f>
        <v>37.799999999999997</v>
      </c>
      <c r="D127" s="26">
        <f>VLOOKUP($A127,'Medical Examinations'!A126:J2461,4,0)</f>
        <v>6.29</v>
      </c>
      <c r="E127" s="26" t="str">
        <f>VLOOKUP(A127,'Medical Examinations'!A126:J2461,6,0)</f>
        <v>No</v>
      </c>
      <c r="F127" s="26" t="str">
        <f>VLOOKUP($A127,'Medical Examinations'!$A$1:$J$2336,7,0)</f>
        <v>No</v>
      </c>
      <c r="G127" s="26" t="str">
        <f>VLOOKUP(A127,'Medical Examinations'!A126:J2461,8,0)</f>
        <v>No</v>
      </c>
      <c r="H127" s="26">
        <f>VLOOKUP(A127,'Medical Examinations'!A126:J2461,9,0)</f>
        <v>1</v>
      </c>
      <c r="I127" s="26" t="str">
        <f>VLOOKUP(A127,'Medical Examinations'!A126:J2461,10,0)</f>
        <v>Yes</v>
      </c>
      <c r="J127" s="26" t="str">
        <f>VLOOKUP($A127,'Medical Examinations'!A126:$J$2336,3,0)</f>
        <v>Obesity</v>
      </c>
      <c r="K127" s="26" t="str">
        <f>VLOOKUP(A127,'Medical Examinations'!A126:J2461,5,0)</f>
        <v>Prediabetes</v>
      </c>
      <c r="L127" s="27">
        <f>VLOOKUP($A127,'Hospitalisation Details'!$A$1:$N$2344,7,0)</f>
        <v>33938</v>
      </c>
      <c r="M127" s="26">
        <f>VLOOKUP($A127,'Hospitalisation Details'!$A$1:$N$2344,10,0)</f>
        <v>39241.440000000002</v>
      </c>
      <c r="N127" s="26" t="str">
        <f>VLOOKUP($A127,'Hospitalisation Details'!$A$1:$N$2344,11,0)</f>
        <v>tier - 1</v>
      </c>
      <c r="O127" s="26" t="str">
        <f>VLOOKUP($A127,'Hospitalisation Details'!$A$1:$N$2344,12,0)</f>
        <v>tier - 3</v>
      </c>
      <c r="P127" s="26" t="str">
        <f>VLOOKUP($A127,'Hospitalisation Details'!$A$1:$N$2344,14,0)</f>
        <v>R1011</v>
      </c>
      <c r="Q127" s="26">
        <f>VLOOKUP($A127,'Hospitalisation Details'!$A$1:$N$2344,8,0)</f>
        <v>30</v>
      </c>
    </row>
    <row r="128" spans="1:17" x14ac:dyDescent="0.3">
      <c r="A128" s="25" t="s">
        <v>2245</v>
      </c>
      <c r="B128" s="26" t="str">
        <f>VLOOKUP($A128,'Customer Names'!A127:D2462,3,0)</f>
        <v xml:space="preserve">  Guillermo Sr</v>
      </c>
      <c r="C128" s="26">
        <f>VLOOKUP($A128,'Medical Examinations'!$A$1:$B$2336,2,FALSE)</f>
        <v>38.299999999999997</v>
      </c>
      <c r="D128" s="26">
        <f>VLOOKUP($A128,'Medical Examinations'!A127:J2462,4,0)</f>
        <v>9.51</v>
      </c>
      <c r="E128" s="26" t="str">
        <f>VLOOKUP(A128,'Medical Examinations'!A127:J2462,6,0)</f>
        <v>No</v>
      </c>
      <c r="F128" s="26" t="str">
        <f>VLOOKUP($A128,'Medical Examinations'!$A$1:$J$2336,7,0)</f>
        <v>No</v>
      </c>
      <c r="G128" s="26" t="str">
        <f>VLOOKUP(A128,'Medical Examinations'!A127:J2462,8,0)</f>
        <v>No</v>
      </c>
      <c r="H128" s="26">
        <f>VLOOKUP(A128,'Medical Examinations'!A127:J2462,9,0)</f>
        <v>0</v>
      </c>
      <c r="I128" s="26" t="str">
        <f>VLOOKUP(A128,'Medical Examinations'!A127:J2462,10,0)</f>
        <v>Yes</v>
      </c>
      <c r="J128" s="26" t="str">
        <f>VLOOKUP($A128,'Medical Examinations'!A127:$J$2336,3,0)</f>
        <v>Obesity</v>
      </c>
      <c r="K128" s="26" t="str">
        <f>VLOOKUP(A128,'Medical Examinations'!A127:J2462,5,0)</f>
        <v>Diabetes</v>
      </c>
      <c r="L128" s="27">
        <f>VLOOKUP($A128,'Hospitalisation Details'!$A$1:$N$2344,7,0)</f>
        <v>22834</v>
      </c>
      <c r="M128" s="26">
        <f>VLOOKUP($A128,'Hospitalisation Details'!$A$1:$N$2344,10,0)</f>
        <v>39221.120000000003</v>
      </c>
      <c r="N128" s="26" t="str">
        <f>VLOOKUP($A128,'Hospitalisation Details'!$A$1:$N$2344,11,0)</f>
        <v>tier - 2</v>
      </c>
      <c r="O128" s="26" t="str">
        <f>VLOOKUP($A128,'Hospitalisation Details'!$A$1:$N$2344,12,0)</f>
        <v>tier - 1</v>
      </c>
      <c r="P128" s="26" t="str">
        <f>VLOOKUP($A128,'Hospitalisation Details'!$A$1:$N$2344,14,0)</f>
        <v>R1011</v>
      </c>
      <c r="Q128" s="26">
        <f>VLOOKUP($A128,'Hospitalisation Details'!$A$1:$N$2344,8,0)</f>
        <v>60</v>
      </c>
    </row>
    <row r="129" spans="1:17" x14ac:dyDescent="0.3">
      <c r="A129" s="25" t="s">
        <v>2244</v>
      </c>
      <c r="B129" s="26" t="str">
        <f>VLOOKUP($A129,'Customer Names'!A128:D2463,3,0)</f>
        <v xml:space="preserve">  Ryan C</v>
      </c>
      <c r="C129" s="26">
        <f>VLOOKUP($A129,'Medical Examinations'!$A$1:$B$2336,2,FALSE)</f>
        <v>32.774999999999999</v>
      </c>
      <c r="D129" s="26">
        <f>VLOOKUP($A129,'Medical Examinations'!A128:J2463,4,0)</f>
        <v>4.72</v>
      </c>
      <c r="E129" s="26" t="str">
        <f>VLOOKUP(A129,'Medical Examinations'!A128:J2463,6,0)</f>
        <v>No</v>
      </c>
      <c r="F129" s="26" t="str">
        <f>VLOOKUP($A129,'Medical Examinations'!$A$1:$J$2336,7,0)</f>
        <v>No</v>
      </c>
      <c r="G129" s="26" t="str">
        <f>VLOOKUP(A129,'Medical Examinations'!A128:J2463,8,0)</f>
        <v>No</v>
      </c>
      <c r="H129" s="26">
        <f>VLOOKUP(A129,'Medical Examinations'!A128:J2463,9,0)</f>
        <v>0</v>
      </c>
      <c r="I129" s="26" t="str">
        <f>VLOOKUP(A129,'Medical Examinations'!A128:J2463,10,0)</f>
        <v>Yes</v>
      </c>
      <c r="J129" s="26" t="str">
        <f>VLOOKUP($A129,'Medical Examinations'!A128:$J$2336,3,0)</f>
        <v>Obesity</v>
      </c>
      <c r="K129" s="26" t="str">
        <f>VLOOKUP(A129,'Medical Examinations'!A128:J2463,5,0)</f>
        <v>Normal</v>
      </c>
      <c r="L129" s="27">
        <f>VLOOKUP($A129,'Hospitalisation Details'!$A$1:$N$2344,7,0)</f>
        <v>30167</v>
      </c>
      <c r="M129" s="26">
        <f>VLOOKUP($A129,'Hospitalisation Details'!$A$1:$N$2344,10,0)</f>
        <v>39125.33</v>
      </c>
      <c r="N129" s="26" t="str">
        <f>VLOOKUP($A129,'Hospitalisation Details'!$A$1:$N$2344,11,0)</f>
        <v>tier - 1</v>
      </c>
      <c r="O129" s="26" t="str">
        <f>VLOOKUP($A129,'Hospitalisation Details'!$A$1:$N$2344,12,0)</f>
        <v>tier - 1</v>
      </c>
      <c r="P129" s="26" t="str">
        <f>VLOOKUP($A129,'Hospitalisation Details'!$A$1:$N$2344,14,0)</f>
        <v>R1016</v>
      </c>
      <c r="Q129" s="26">
        <f>VLOOKUP($A129,'Hospitalisation Details'!$A$1:$N$2344,8,0)</f>
        <v>40</v>
      </c>
    </row>
    <row r="130" spans="1:17" x14ac:dyDescent="0.3">
      <c r="A130" s="25" t="s">
        <v>2243</v>
      </c>
      <c r="B130" s="26" t="str">
        <f>VLOOKUP($A130,'Customer Names'!A129:D2464,3,0)</f>
        <v xml:space="preserve">  Dane</v>
      </c>
      <c r="C130" s="26">
        <f>VLOOKUP($A130,'Medical Examinations'!$A$1:$B$2336,2,FALSE)</f>
        <v>34.200000000000003</v>
      </c>
      <c r="D130" s="26">
        <f>VLOOKUP($A130,'Medical Examinations'!A129:J2464,4,0)</f>
        <v>5.91</v>
      </c>
      <c r="E130" s="26" t="str">
        <f>VLOOKUP(A130,'Medical Examinations'!A129:J2464,6,0)</f>
        <v>Yes</v>
      </c>
      <c r="F130" s="26" t="str">
        <f>VLOOKUP($A130,'Medical Examinations'!$A$1:$J$2336,7,0)</f>
        <v>No</v>
      </c>
      <c r="G130" s="26" t="str">
        <f>VLOOKUP(A130,'Medical Examinations'!A129:J2464,8,0)</f>
        <v>No</v>
      </c>
      <c r="H130" s="26">
        <f>VLOOKUP(A130,'Medical Examinations'!A129:J2464,9,0)</f>
        <v>0</v>
      </c>
      <c r="I130" s="26" t="str">
        <f>VLOOKUP(A130,'Medical Examinations'!A129:J2464,10,0)</f>
        <v>Yes</v>
      </c>
      <c r="J130" s="26" t="str">
        <f>VLOOKUP($A130,'Medical Examinations'!A129:$J$2336,3,0)</f>
        <v>Obesity</v>
      </c>
      <c r="K130" s="26" t="str">
        <f>VLOOKUP(A130,'Medical Examinations'!A129:J2464,5,0)</f>
        <v>Prediabetes</v>
      </c>
      <c r="L130" s="27">
        <f>VLOOKUP($A130,'Hospitalisation Details'!$A$1:$N$2344,7,0)</f>
        <v>31310</v>
      </c>
      <c r="M130" s="26">
        <f>VLOOKUP($A130,'Hospitalisation Details'!$A$1:$N$2344,10,0)</f>
        <v>39047.29</v>
      </c>
      <c r="N130" s="26" t="str">
        <f>VLOOKUP($A130,'Hospitalisation Details'!$A$1:$N$2344,11,0)</f>
        <v>tier - 1</v>
      </c>
      <c r="O130" s="26" t="str">
        <f>VLOOKUP($A130,'Hospitalisation Details'!$A$1:$N$2344,12,0)</f>
        <v>tier - 3</v>
      </c>
      <c r="P130" s="26" t="str">
        <f>VLOOKUP($A130,'Hospitalisation Details'!$A$1:$N$2344,14,0)</f>
        <v>R1017</v>
      </c>
      <c r="Q130" s="26">
        <f>VLOOKUP($A130,'Hospitalisation Details'!$A$1:$N$2344,8,0)</f>
        <v>37</v>
      </c>
    </row>
    <row r="131" spans="1:17" x14ac:dyDescent="0.3">
      <c r="A131" s="25" t="s">
        <v>2242</v>
      </c>
      <c r="B131" s="26" t="str">
        <f>VLOOKUP($A131,'Customer Names'!A130:D2465,3,0)</f>
        <v xml:space="preserve">  Jonas</v>
      </c>
      <c r="C131" s="26">
        <f>VLOOKUP($A131,'Medical Examinations'!$A$1:$B$2336,2,FALSE)</f>
        <v>30.2</v>
      </c>
      <c r="D131" s="26">
        <f>VLOOKUP($A131,'Medical Examinations'!A130:J2465,4,0)</f>
        <v>9.58</v>
      </c>
      <c r="E131" s="26" t="str">
        <f>VLOOKUP(A131,'Medical Examinations'!A130:J2465,6,0)</f>
        <v>No</v>
      </c>
      <c r="F131" s="26" t="str">
        <f>VLOOKUP($A131,'Medical Examinations'!$A$1:$J$2336,7,0)</f>
        <v>No</v>
      </c>
      <c r="G131" s="26" t="str">
        <f>VLOOKUP(A131,'Medical Examinations'!A130:J2465,8,0)</f>
        <v>No</v>
      </c>
      <c r="H131" s="26">
        <f>VLOOKUP(A131,'Medical Examinations'!A130:J2465,9,0)</f>
        <v>0</v>
      </c>
      <c r="I131" s="26" t="str">
        <f>VLOOKUP(A131,'Medical Examinations'!A130:J2465,10,0)</f>
        <v>Yes</v>
      </c>
      <c r="J131" s="26" t="str">
        <f>VLOOKUP($A131,'Medical Examinations'!A130:$J$2336,3,0)</f>
        <v>Obesity</v>
      </c>
      <c r="K131" s="26" t="str">
        <f>VLOOKUP(A131,'Medical Examinations'!A130:J2465,5,0)</f>
        <v>Diabetes</v>
      </c>
      <c r="L131" s="27">
        <f>VLOOKUP($A131,'Hospitalisation Details'!$A$1:$N$2344,7,0)</f>
        <v>28775</v>
      </c>
      <c r="M131" s="26">
        <f>VLOOKUP($A131,'Hospitalisation Details'!$A$1:$N$2344,10,0)</f>
        <v>38998.550000000003</v>
      </c>
      <c r="N131" s="26" t="str">
        <f>VLOOKUP($A131,'Hospitalisation Details'!$A$1:$N$2344,11,0)</f>
        <v>tier - 1</v>
      </c>
      <c r="O131" s="26" t="str">
        <f>VLOOKUP($A131,'Hospitalisation Details'!$A$1:$N$2344,12,0)</f>
        <v>tier - 1</v>
      </c>
      <c r="P131" s="26" t="str">
        <f>VLOOKUP($A131,'Hospitalisation Details'!$A$1:$N$2344,14,0)</f>
        <v>R1011</v>
      </c>
      <c r="Q131" s="26">
        <f>VLOOKUP($A131,'Hospitalisation Details'!$A$1:$N$2344,8,0)</f>
        <v>44</v>
      </c>
    </row>
    <row r="132" spans="1:17" x14ac:dyDescent="0.3">
      <c r="A132" s="25" t="s">
        <v>2241</v>
      </c>
      <c r="B132" s="26" t="str">
        <f>VLOOKUP($A132,'Customer Names'!A131:D2466,3,0)</f>
        <v xml:space="preserve">  George E</v>
      </c>
      <c r="C132" s="26">
        <f>VLOOKUP($A132,'Medical Examinations'!$A$1:$B$2336,2,FALSE)</f>
        <v>48.32</v>
      </c>
      <c r="D132" s="26">
        <f>VLOOKUP($A132,'Medical Examinations'!A131:J2466,4,0)</f>
        <v>5.77</v>
      </c>
      <c r="E132" s="26" t="str">
        <f>VLOOKUP(A132,'Medical Examinations'!A131:J2466,6,0)</f>
        <v>No</v>
      </c>
      <c r="F132" s="26" t="str">
        <f>VLOOKUP($A132,'Medical Examinations'!$A$1:$J$2336,7,0)</f>
        <v>No</v>
      </c>
      <c r="G132" s="26" t="str">
        <f>VLOOKUP(A132,'Medical Examinations'!A131:J2466,8,0)</f>
        <v>No</v>
      </c>
      <c r="H132" s="26">
        <f>VLOOKUP(A132,'Medical Examinations'!A131:J2466,9,0)</f>
        <v>0</v>
      </c>
      <c r="I132" s="26" t="str">
        <f>VLOOKUP(A132,'Medical Examinations'!A131:J2466,10,0)</f>
        <v>Yes</v>
      </c>
      <c r="J132" s="26" t="str">
        <f>VLOOKUP($A132,'Medical Examinations'!A131:$J$2336,3,0)</f>
        <v>Obesity</v>
      </c>
      <c r="K132" s="26" t="str">
        <f>VLOOKUP(A132,'Medical Examinations'!A131:J2466,5,0)</f>
        <v>Prediabetes</v>
      </c>
      <c r="L132" s="27">
        <f>VLOOKUP($A132,'Hospitalisation Details'!$A$1:$N$2344,7,0)</f>
        <v>29488</v>
      </c>
      <c r="M132" s="26">
        <f>VLOOKUP($A132,'Hospitalisation Details'!$A$1:$N$2344,10,0)</f>
        <v>38947.43</v>
      </c>
      <c r="N132" s="26" t="str">
        <f>VLOOKUP($A132,'Hospitalisation Details'!$A$1:$N$2344,11,0)</f>
        <v>tier - 2</v>
      </c>
      <c r="O132" s="26" t="str">
        <f>VLOOKUP($A132,'Hospitalisation Details'!$A$1:$N$2344,12,0)</f>
        <v>tier - 3</v>
      </c>
      <c r="P132" s="26" t="str">
        <f>VLOOKUP($A132,'Hospitalisation Details'!$A$1:$N$2344,14,0)</f>
        <v>R1011</v>
      </c>
      <c r="Q132" s="26">
        <f>VLOOKUP($A132,'Hospitalisation Details'!$A$1:$N$2344,8,0)</f>
        <v>42</v>
      </c>
    </row>
    <row r="133" spans="1:17" x14ac:dyDescent="0.3">
      <c r="A133" s="25" t="s">
        <v>2240</v>
      </c>
      <c r="B133" s="26" t="str">
        <f>VLOOKUP($A133,'Customer Names'!A132:D2467,3,0)</f>
        <v xml:space="preserve">  Sara S</v>
      </c>
      <c r="C133" s="26">
        <f>VLOOKUP($A133,'Medical Examinations'!$A$1:$B$2336,2,FALSE)</f>
        <v>44.86</v>
      </c>
      <c r="D133" s="26">
        <f>VLOOKUP($A133,'Medical Examinations'!A132:J2467,4,0)</f>
        <v>4.38</v>
      </c>
      <c r="E133" s="26" t="str">
        <f>VLOOKUP(A133,'Medical Examinations'!A132:J2467,6,0)</f>
        <v>Yes</v>
      </c>
      <c r="F133" s="26" t="str">
        <f>VLOOKUP($A133,'Medical Examinations'!$A$1:$J$2336,7,0)</f>
        <v>No</v>
      </c>
      <c r="G133" s="26" t="str">
        <f>VLOOKUP(A133,'Medical Examinations'!A132:J2467,8,0)</f>
        <v>No</v>
      </c>
      <c r="H133" s="26">
        <f>VLOOKUP(A133,'Medical Examinations'!A132:J2467,9,0)</f>
        <v>0</v>
      </c>
      <c r="I133" s="26" t="str">
        <f>VLOOKUP(A133,'Medical Examinations'!A132:J2467,10,0)</f>
        <v>Yes</v>
      </c>
      <c r="J133" s="26" t="str">
        <f>VLOOKUP($A133,'Medical Examinations'!A132:$J$2336,3,0)</f>
        <v>Obesity</v>
      </c>
      <c r="K133" s="26" t="str">
        <f>VLOOKUP(A133,'Medical Examinations'!A132:J2467,5,0)</f>
        <v>Normal</v>
      </c>
      <c r="L133" s="27">
        <f>VLOOKUP($A133,'Hospitalisation Details'!$A$1:$N$2344,7,0)</f>
        <v>28109</v>
      </c>
      <c r="M133" s="26">
        <f>VLOOKUP($A133,'Hospitalisation Details'!$A$1:$N$2344,10,0)</f>
        <v>38932.559999999998</v>
      </c>
      <c r="N133" s="26" t="str">
        <f>VLOOKUP($A133,'Hospitalisation Details'!$A$1:$N$2344,11,0)</f>
        <v>tier - 2</v>
      </c>
      <c r="O133" s="26" t="str">
        <f>VLOOKUP($A133,'Hospitalisation Details'!$A$1:$N$2344,12,0)</f>
        <v>tier - 3</v>
      </c>
      <c r="P133" s="26" t="str">
        <f>VLOOKUP($A133,'Hospitalisation Details'!$A$1:$N$2344,14,0)</f>
        <v>R1011</v>
      </c>
      <c r="Q133" s="26">
        <f>VLOOKUP($A133,'Hospitalisation Details'!$A$1:$N$2344,8,0)</f>
        <v>46</v>
      </c>
    </row>
    <row r="134" spans="1:17" x14ac:dyDescent="0.3">
      <c r="A134" s="25" t="s">
        <v>2239</v>
      </c>
      <c r="B134" s="26" t="str">
        <f>VLOOKUP($A134,'Customer Names'!A133:D2468,3,0)</f>
        <v xml:space="preserve">  Nick</v>
      </c>
      <c r="C134" s="26">
        <f>VLOOKUP($A134,'Medical Examinations'!$A$1:$B$2336,2,FALSE)</f>
        <v>52.15</v>
      </c>
      <c r="D134" s="26">
        <f>VLOOKUP($A134,'Medical Examinations'!A133:J2468,4,0)</f>
        <v>5.65</v>
      </c>
      <c r="E134" s="26" t="str">
        <f>VLOOKUP(A134,'Medical Examinations'!A133:J2468,6,0)</f>
        <v>No</v>
      </c>
      <c r="F134" s="26" t="str">
        <f>VLOOKUP($A134,'Medical Examinations'!$A$1:$J$2336,7,0)</f>
        <v>No</v>
      </c>
      <c r="G134" s="26" t="str">
        <f>VLOOKUP(A134,'Medical Examinations'!A133:J2468,8,0)</f>
        <v>No</v>
      </c>
      <c r="H134" s="26">
        <f>VLOOKUP(A134,'Medical Examinations'!A133:J2468,9,0)</f>
        <v>1</v>
      </c>
      <c r="I134" s="26" t="str">
        <f>VLOOKUP(A134,'Medical Examinations'!A133:J2468,10,0)</f>
        <v>Yes</v>
      </c>
      <c r="J134" s="26" t="str">
        <f>VLOOKUP($A134,'Medical Examinations'!A133:$J$2336,3,0)</f>
        <v>Obesity</v>
      </c>
      <c r="K134" s="26" t="str">
        <f>VLOOKUP(A134,'Medical Examinations'!A133:J2468,5,0)</f>
        <v>Normal</v>
      </c>
      <c r="L134" s="27">
        <f>VLOOKUP($A134,'Hospitalisation Details'!$A$1:$N$2344,7,0)</f>
        <v>31944</v>
      </c>
      <c r="M134" s="26">
        <f>VLOOKUP($A134,'Hospitalisation Details'!$A$1:$N$2344,10,0)</f>
        <v>38924.04</v>
      </c>
      <c r="N134" s="26" t="str">
        <f>VLOOKUP($A134,'Hospitalisation Details'!$A$1:$N$2344,11,0)</f>
        <v>tier - 2</v>
      </c>
      <c r="O134" s="26" t="str">
        <f>VLOOKUP($A134,'Hospitalisation Details'!$A$1:$N$2344,12,0)</f>
        <v>tier - 2</v>
      </c>
      <c r="P134" s="26" t="str">
        <f>VLOOKUP($A134,'Hospitalisation Details'!$A$1:$N$2344,14,0)</f>
        <v>R1011</v>
      </c>
      <c r="Q134" s="26">
        <f>VLOOKUP($A134,'Hospitalisation Details'!$A$1:$N$2344,8,0)</f>
        <v>35</v>
      </c>
    </row>
    <row r="135" spans="1:17" x14ac:dyDescent="0.3">
      <c r="A135" s="25" t="s">
        <v>2238</v>
      </c>
      <c r="B135" s="26" t="str">
        <f>VLOOKUP($A135,'Customer Names'!A134:D2469,3,0)</f>
        <v xml:space="preserve">  Timothy</v>
      </c>
      <c r="C135" s="26">
        <f>VLOOKUP($A135,'Medical Examinations'!$A$1:$B$2336,2,FALSE)</f>
        <v>41.12</v>
      </c>
      <c r="D135" s="26">
        <f>VLOOKUP($A135,'Medical Examinations'!A134:J2469,4,0)</f>
        <v>7.54</v>
      </c>
      <c r="E135" s="26" t="str">
        <f>VLOOKUP(A135,'Medical Examinations'!A134:J2469,6,0)</f>
        <v>Yes</v>
      </c>
      <c r="F135" s="26" t="str">
        <f>VLOOKUP($A135,'Medical Examinations'!$A$1:$J$2336,7,0)</f>
        <v>No</v>
      </c>
      <c r="G135" s="26" t="str">
        <f>VLOOKUP(A135,'Medical Examinations'!A134:J2469,8,0)</f>
        <v>No</v>
      </c>
      <c r="H135" s="26">
        <f>VLOOKUP(A135,'Medical Examinations'!A134:J2469,9,0)</f>
        <v>0</v>
      </c>
      <c r="I135" s="26" t="str">
        <f>VLOOKUP(A135,'Medical Examinations'!A134:J2469,10,0)</f>
        <v>Yes</v>
      </c>
      <c r="J135" s="26" t="str">
        <f>VLOOKUP($A135,'Medical Examinations'!A134:$J$2336,3,0)</f>
        <v>Obesity</v>
      </c>
      <c r="K135" s="26" t="str">
        <f>VLOOKUP(A135,'Medical Examinations'!A134:J2469,5,0)</f>
        <v>Diabetes</v>
      </c>
      <c r="L135" s="27">
        <f>VLOOKUP($A135,'Hospitalisation Details'!$A$1:$N$2344,7,0)</f>
        <v>24683</v>
      </c>
      <c r="M135" s="26">
        <f>VLOOKUP($A135,'Hospitalisation Details'!$A$1:$N$2344,10,0)</f>
        <v>38893.360000000001</v>
      </c>
      <c r="N135" s="26" t="str">
        <f>VLOOKUP($A135,'Hospitalisation Details'!$A$1:$N$2344,11,0)</f>
        <v>tier - 1</v>
      </c>
      <c r="O135" s="26" t="str">
        <f>VLOOKUP($A135,'Hospitalisation Details'!$A$1:$N$2344,12,0)</f>
        <v>tier - 2</v>
      </c>
      <c r="P135" s="26" t="str">
        <f>VLOOKUP($A135,'Hospitalisation Details'!$A$1:$N$2344,14,0)</f>
        <v>R1011</v>
      </c>
      <c r="Q135" s="26">
        <f>VLOOKUP($A135,'Hospitalisation Details'!$A$1:$N$2344,8,0)</f>
        <v>55</v>
      </c>
    </row>
    <row r="136" spans="1:17" x14ac:dyDescent="0.3">
      <c r="A136" s="25" t="s">
        <v>2237</v>
      </c>
      <c r="B136" s="26" t="str">
        <f>VLOOKUP($A136,'Customer Names'!A135:D2470,3,0)</f>
        <v xml:space="preserve">  Becky L</v>
      </c>
      <c r="C136" s="26">
        <f>VLOOKUP($A136,'Medical Examinations'!$A$1:$B$2336,2,FALSE)</f>
        <v>38.39</v>
      </c>
      <c r="D136" s="26">
        <f>VLOOKUP($A136,'Medical Examinations'!A135:J2470,4,0)</f>
        <v>5.1100000000000003</v>
      </c>
      <c r="E136" s="26" t="str">
        <f>VLOOKUP(A136,'Medical Examinations'!A135:J2470,6,0)</f>
        <v>Yes</v>
      </c>
      <c r="F136" s="26" t="str">
        <f>VLOOKUP($A136,'Medical Examinations'!$A$1:$J$2336,7,0)</f>
        <v>No</v>
      </c>
      <c r="G136" s="26" t="str">
        <f>VLOOKUP(A136,'Medical Examinations'!A135:J2470,8,0)</f>
        <v>No</v>
      </c>
      <c r="H136" s="26">
        <f>VLOOKUP(A136,'Medical Examinations'!A135:J2470,9,0)</f>
        <v>1</v>
      </c>
      <c r="I136" s="26" t="str">
        <f>VLOOKUP(A136,'Medical Examinations'!A135:J2470,10,0)</f>
        <v>Yes</v>
      </c>
      <c r="J136" s="26" t="str">
        <f>VLOOKUP($A136,'Medical Examinations'!A135:$J$2336,3,0)</f>
        <v>Obesity</v>
      </c>
      <c r="K136" s="26" t="str">
        <f>VLOOKUP(A136,'Medical Examinations'!A135:J2470,5,0)</f>
        <v>Normal</v>
      </c>
      <c r="L136" s="27">
        <f>VLOOKUP($A136,'Hospitalisation Details'!$A$1:$N$2344,7,0)</f>
        <v>23534</v>
      </c>
      <c r="M136" s="26">
        <f>VLOOKUP($A136,'Hospitalisation Details'!$A$1:$N$2344,10,0)</f>
        <v>38869.25</v>
      </c>
      <c r="N136" s="26" t="str">
        <f>VLOOKUP($A136,'Hospitalisation Details'!$A$1:$N$2344,11,0)</f>
        <v>tier - 2</v>
      </c>
      <c r="O136" s="26" t="str">
        <f>VLOOKUP($A136,'Hospitalisation Details'!$A$1:$N$2344,12,0)</f>
        <v>tier - 2</v>
      </c>
      <c r="P136" s="26" t="str">
        <f>VLOOKUP($A136,'Hospitalisation Details'!$A$1:$N$2344,14,0)</f>
        <v>R1011</v>
      </c>
      <c r="Q136" s="26">
        <f>VLOOKUP($A136,'Hospitalisation Details'!$A$1:$N$2344,8,0)</f>
        <v>59</v>
      </c>
    </row>
    <row r="137" spans="1:17" x14ac:dyDescent="0.3">
      <c r="A137" s="25" t="s">
        <v>2236</v>
      </c>
      <c r="B137" s="26" t="str">
        <f>VLOOKUP($A137,'Customer Names'!A136:D2471,3,0)</f>
        <v xml:space="preserve">  Steph K</v>
      </c>
      <c r="C137" s="26">
        <f>VLOOKUP($A137,'Medical Examinations'!$A$1:$B$2336,2,FALSE)</f>
        <v>46.85</v>
      </c>
      <c r="D137" s="26">
        <f>VLOOKUP($A137,'Medical Examinations'!A136:J2471,4,0)</f>
        <v>4.25</v>
      </c>
      <c r="E137" s="26" t="str">
        <f>VLOOKUP(A137,'Medical Examinations'!A136:J2471,6,0)</f>
        <v>No</v>
      </c>
      <c r="F137" s="26" t="str">
        <f>VLOOKUP($A137,'Medical Examinations'!$A$1:$J$2336,7,0)</f>
        <v>No</v>
      </c>
      <c r="G137" s="26" t="str">
        <f>VLOOKUP(A137,'Medical Examinations'!A136:J2471,8,0)</f>
        <v>Yes</v>
      </c>
      <c r="H137" s="26">
        <f>VLOOKUP(A137,'Medical Examinations'!A136:J2471,9,0)</f>
        <v>1</v>
      </c>
      <c r="I137" s="26" t="str">
        <f>VLOOKUP(A137,'Medical Examinations'!A136:J2471,10,0)</f>
        <v>Yes</v>
      </c>
      <c r="J137" s="26" t="str">
        <f>VLOOKUP($A137,'Medical Examinations'!A136:$J$2336,3,0)</f>
        <v>Obesity</v>
      </c>
      <c r="K137" s="26" t="str">
        <f>VLOOKUP(A137,'Medical Examinations'!A136:J2471,5,0)</f>
        <v>Normal</v>
      </c>
      <c r="L137" s="27">
        <f>VLOOKUP($A137,'Hospitalisation Details'!$A$1:$N$2344,7,0)</f>
        <v>29192</v>
      </c>
      <c r="M137" s="26">
        <f>VLOOKUP($A137,'Hospitalisation Details'!$A$1:$N$2344,10,0)</f>
        <v>38836.980000000003</v>
      </c>
      <c r="N137" s="26" t="str">
        <f>VLOOKUP($A137,'Hospitalisation Details'!$A$1:$N$2344,11,0)</f>
        <v>tier - 2</v>
      </c>
      <c r="O137" s="26" t="str">
        <f>VLOOKUP($A137,'Hospitalisation Details'!$A$1:$N$2344,12,0)</f>
        <v>tier - 1</v>
      </c>
      <c r="P137" s="26" t="str">
        <f>VLOOKUP($A137,'Hospitalisation Details'!$A$1:$N$2344,14,0)</f>
        <v>R1011</v>
      </c>
      <c r="Q137" s="26">
        <f>VLOOKUP($A137,'Hospitalisation Details'!$A$1:$N$2344,8,0)</f>
        <v>43</v>
      </c>
    </row>
    <row r="138" spans="1:17" x14ac:dyDescent="0.3">
      <c r="A138" s="25" t="s">
        <v>2235</v>
      </c>
      <c r="B138" s="26" t="str">
        <f>VLOOKUP($A138,'Customer Names'!A137:D2472,3,0)</f>
        <v xml:space="preserve">  Kristine B</v>
      </c>
      <c r="C138" s="26">
        <f>VLOOKUP($A138,'Medical Examinations'!$A$1:$B$2336,2,FALSE)</f>
        <v>42.24</v>
      </c>
      <c r="D138" s="26">
        <f>VLOOKUP($A138,'Medical Examinations'!A137:J2472,4,0)</f>
        <v>5.55</v>
      </c>
      <c r="E138" s="26" t="str">
        <f>VLOOKUP(A138,'Medical Examinations'!A137:J2472,6,0)</f>
        <v>No</v>
      </c>
      <c r="F138" s="26" t="str">
        <f>VLOOKUP($A138,'Medical Examinations'!$A$1:$J$2336,7,0)</f>
        <v>yes</v>
      </c>
      <c r="G138" s="26" t="str">
        <f>VLOOKUP(A138,'Medical Examinations'!A137:J2472,8,0)</f>
        <v>No</v>
      </c>
      <c r="H138" s="26">
        <f>VLOOKUP(A138,'Medical Examinations'!A137:J2472,9,0)</f>
        <v>1</v>
      </c>
      <c r="I138" s="26" t="str">
        <f>VLOOKUP(A138,'Medical Examinations'!A137:J2472,10,0)</f>
        <v>Yes</v>
      </c>
      <c r="J138" s="26" t="str">
        <f>VLOOKUP($A138,'Medical Examinations'!A137:$J$2336,3,0)</f>
        <v>Obesity</v>
      </c>
      <c r="K138" s="26" t="str">
        <f>VLOOKUP(A138,'Medical Examinations'!A137:J2472,5,0)</f>
        <v>Normal</v>
      </c>
      <c r="L138" s="27">
        <f>VLOOKUP($A138,'Hospitalisation Details'!$A$1:$N$2344,7,0)</f>
        <v>38326</v>
      </c>
      <c r="M138" s="26">
        <f>VLOOKUP($A138,'Hospitalisation Details'!$A$1:$N$2344,10,0)</f>
        <v>38792.69</v>
      </c>
      <c r="N138" s="26" t="str">
        <f>VLOOKUP($A138,'Hospitalisation Details'!$A$1:$N$2344,11,0)</f>
        <v>tier - 2</v>
      </c>
      <c r="O138" s="26" t="str">
        <f>VLOOKUP($A138,'Hospitalisation Details'!$A$1:$N$2344,12,0)</f>
        <v>tier - 2</v>
      </c>
      <c r="P138" s="26" t="str">
        <f>VLOOKUP($A138,'Hospitalisation Details'!$A$1:$N$2344,14,0)</f>
        <v>R1013</v>
      </c>
      <c r="Q138" s="26">
        <f>VLOOKUP($A138,'Hospitalisation Details'!$A$1:$N$2344,8,0)</f>
        <v>18</v>
      </c>
    </row>
    <row r="139" spans="1:17" x14ac:dyDescent="0.3">
      <c r="A139" s="25" t="s">
        <v>2234</v>
      </c>
      <c r="B139" s="26" t="str">
        <f>VLOOKUP($A139,'Customer Names'!A138:D2473,3,0)</f>
        <v xml:space="preserve">  Taylor B</v>
      </c>
      <c r="C139" s="26">
        <f>VLOOKUP($A139,'Medical Examinations'!$A$1:$B$2336,2,FALSE)</f>
        <v>34.39</v>
      </c>
      <c r="D139" s="26">
        <f>VLOOKUP($A139,'Medical Examinations'!A138:J2473,4,0)</f>
        <v>5.78</v>
      </c>
      <c r="E139" s="26" t="str">
        <f>VLOOKUP(A139,'Medical Examinations'!A138:J2473,6,0)</f>
        <v>No</v>
      </c>
      <c r="F139" s="26" t="str">
        <f>VLOOKUP($A139,'Medical Examinations'!$A$1:$J$2336,7,0)</f>
        <v>No</v>
      </c>
      <c r="G139" s="26" t="str">
        <f>VLOOKUP(A139,'Medical Examinations'!A138:J2473,8,0)</f>
        <v>No</v>
      </c>
      <c r="H139" s="26">
        <f>VLOOKUP(A139,'Medical Examinations'!A138:J2473,9,0)</f>
        <v>0</v>
      </c>
      <c r="I139" s="26" t="str">
        <f>VLOOKUP(A139,'Medical Examinations'!A138:J2473,10,0)</f>
        <v>Yes</v>
      </c>
      <c r="J139" s="26" t="str">
        <f>VLOOKUP($A139,'Medical Examinations'!A138:$J$2336,3,0)</f>
        <v>Obesity</v>
      </c>
      <c r="K139" s="26" t="str">
        <f>VLOOKUP(A139,'Medical Examinations'!A138:J2473,5,0)</f>
        <v>Prediabetes</v>
      </c>
      <c r="L139" s="27">
        <f>VLOOKUP($A139,'Hospitalisation Details'!$A$1:$N$2344,7,0)</f>
        <v>33550</v>
      </c>
      <c r="M139" s="26">
        <f>VLOOKUP($A139,'Hospitalisation Details'!$A$1:$N$2344,10,0)</f>
        <v>38746.36</v>
      </c>
      <c r="N139" s="26" t="str">
        <f>VLOOKUP($A139,'Hospitalisation Details'!$A$1:$N$2344,11,0)</f>
        <v>tier - 1</v>
      </c>
      <c r="O139" s="26" t="str">
        <f>VLOOKUP($A139,'Hospitalisation Details'!$A$1:$N$2344,12,0)</f>
        <v>tier - 2</v>
      </c>
      <c r="P139" s="26" t="str">
        <f>VLOOKUP($A139,'Hospitalisation Details'!$A$1:$N$2344,14,0)</f>
        <v>R1012</v>
      </c>
      <c r="Q139" s="26">
        <f>VLOOKUP($A139,'Hospitalisation Details'!$A$1:$N$2344,8,0)</f>
        <v>31</v>
      </c>
    </row>
    <row r="140" spans="1:17" x14ac:dyDescent="0.3">
      <c r="A140" s="25" t="s">
        <v>2233</v>
      </c>
      <c r="B140" s="26" t="str">
        <f>VLOOKUP($A140,'Customer Names'!A139:D2474,3,0)</f>
        <v xml:space="preserve">  William</v>
      </c>
      <c r="C140" s="26">
        <f>VLOOKUP($A140,'Medical Examinations'!$A$1:$B$2336,2,FALSE)</f>
        <v>42.89</v>
      </c>
      <c r="D140" s="26">
        <f>VLOOKUP($A140,'Medical Examinations'!A139:J2474,4,0)</f>
        <v>5.28</v>
      </c>
      <c r="E140" s="26" t="str">
        <f>VLOOKUP(A140,'Medical Examinations'!A139:J2474,6,0)</f>
        <v>Yes</v>
      </c>
      <c r="F140" s="26" t="str">
        <f>VLOOKUP($A140,'Medical Examinations'!$A$1:$J$2336,7,0)</f>
        <v>No</v>
      </c>
      <c r="G140" s="26" t="str">
        <f>VLOOKUP(A140,'Medical Examinations'!A139:J2474,8,0)</f>
        <v>No</v>
      </c>
      <c r="H140" s="26">
        <f>VLOOKUP(A140,'Medical Examinations'!A139:J2474,9,0)</f>
        <v>0</v>
      </c>
      <c r="I140" s="26" t="str">
        <f>VLOOKUP(A140,'Medical Examinations'!A139:J2474,10,0)</f>
        <v>Yes</v>
      </c>
      <c r="J140" s="26" t="str">
        <f>VLOOKUP($A140,'Medical Examinations'!A139:$J$2336,3,0)</f>
        <v>Obesity</v>
      </c>
      <c r="K140" s="26" t="str">
        <f>VLOOKUP(A140,'Medical Examinations'!A139:J2474,5,0)</f>
        <v>Normal</v>
      </c>
      <c r="L140" s="27">
        <f>VLOOKUP($A140,'Hospitalisation Details'!$A$1:$N$2344,7,0)</f>
        <v>27926</v>
      </c>
      <c r="M140" s="26">
        <f>VLOOKUP($A140,'Hospitalisation Details'!$A$1:$N$2344,10,0)</f>
        <v>38740.120000000003</v>
      </c>
      <c r="N140" s="26" t="str">
        <f>VLOOKUP($A140,'Hospitalisation Details'!$A$1:$N$2344,11,0)</f>
        <v>tier - 2</v>
      </c>
      <c r="O140" s="26" t="str">
        <f>VLOOKUP($A140,'Hospitalisation Details'!$A$1:$N$2344,12,0)</f>
        <v>tier - 2</v>
      </c>
      <c r="P140" s="26" t="str">
        <f>VLOOKUP($A140,'Hospitalisation Details'!$A$1:$N$2344,14,0)</f>
        <v>R1012</v>
      </c>
      <c r="Q140" s="26">
        <f>VLOOKUP($A140,'Hospitalisation Details'!$A$1:$N$2344,8,0)</f>
        <v>46</v>
      </c>
    </row>
    <row r="141" spans="1:17" x14ac:dyDescent="0.3">
      <c r="A141" s="25" t="s">
        <v>2232</v>
      </c>
      <c r="B141" s="26" t="str">
        <f>VLOOKUP($A141,'Customer Names'!A140:D2475,3,0)</f>
        <v xml:space="preserve">  Sage</v>
      </c>
      <c r="C141" s="26">
        <f>VLOOKUP($A141,'Medical Examinations'!$A$1:$B$2336,2,FALSE)</f>
        <v>36.299999999999997</v>
      </c>
      <c r="D141" s="26">
        <f>VLOOKUP($A141,'Medical Examinations'!A140:J2475,4,0)</f>
        <v>5.39</v>
      </c>
      <c r="E141" s="26" t="str">
        <f>VLOOKUP(A141,'Medical Examinations'!A140:J2475,6,0)</f>
        <v>No</v>
      </c>
      <c r="F141" s="26" t="str">
        <f>VLOOKUP($A141,'Medical Examinations'!$A$1:$J$2336,7,0)</f>
        <v>No</v>
      </c>
      <c r="G141" s="26" t="str">
        <f>VLOOKUP(A141,'Medical Examinations'!A140:J2475,8,0)</f>
        <v>No</v>
      </c>
      <c r="H141" s="26">
        <f>VLOOKUP(A141,'Medical Examinations'!A140:J2475,9,0)</f>
        <v>0</v>
      </c>
      <c r="I141" s="26" t="str">
        <f>VLOOKUP(A141,'Medical Examinations'!A140:J2475,10,0)</f>
        <v>Yes</v>
      </c>
      <c r="J141" s="26" t="str">
        <f>VLOOKUP($A141,'Medical Examinations'!A140:$J$2336,3,0)</f>
        <v>Obesity</v>
      </c>
      <c r="K141" s="26" t="str">
        <f>VLOOKUP(A141,'Medical Examinations'!A140:J2475,5,0)</f>
        <v>Normal</v>
      </c>
      <c r="L141" s="27">
        <f>VLOOKUP($A141,'Hospitalisation Details'!$A$1:$N$2344,7,0)</f>
        <v>33544</v>
      </c>
      <c r="M141" s="26">
        <f>VLOOKUP($A141,'Hospitalisation Details'!$A$1:$N$2344,10,0)</f>
        <v>38711</v>
      </c>
      <c r="N141" s="26" t="str">
        <f>VLOOKUP($A141,'Hospitalisation Details'!$A$1:$N$2344,11,0)</f>
        <v>tier - 2</v>
      </c>
      <c r="O141" s="26" t="str">
        <f>VLOOKUP($A141,'Hospitalisation Details'!$A$1:$N$2344,12,0)</f>
        <v>tier - 2</v>
      </c>
      <c r="P141" s="26" t="str">
        <f>VLOOKUP($A141,'Hospitalisation Details'!$A$1:$N$2344,14,0)</f>
        <v>R1011</v>
      </c>
      <c r="Q141" s="26">
        <f>VLOOKUP($A141,'Hospitalisation Details'!$A$1:$N$2344,8,0)</f>
        <v>31</v>
      </c>
    </row>
    <row r="142" spans="1:17" x14ac:dyDescent="0.3">
      <c r="A142" s="25" t="s">
        <v>2231</v>
      </c>
      <c r="B142" s="26" t="str">
        <f>VLOOKUP($A142,'Customer Names'!A141:D2476,3,0)</f>
        <v xml:space="preserve">  Cole</v>
      </c>
      <c r="C142" s="26">
        <f>VLOOKUP($A142,'Medical Examinations'!$A$1:$B$2336,2,FALSE)</f>
        <v>35.200000000000003</v>
      </c>
      <c r="D142" s="26">
        <f>VLOOKUP($A142,'Medical Examinations'!A141:J2476,4,0)</f>
        <v>8.01</v>
      </c>
      <c r="E142" s="26" t="str">
        <f>VLOOKUP(A142,'Medical Examinations'!A141:J2476,6,0)</f>
        <v>Yes</v>
      </c>
      <c r="F142" s="26" t="str">
        <f>VLOOKUP($A142,'Medical Examinations'!$A$1:$J$2336,7,0)</f>
        <v>No</v>
      </c>
      <c r="G142" s="26" t="str">
        <f>VLOOKUP(A142,'Medical Examinations'!A141:J2476,8,0)</f>
        <v>No</v>
      </c>
      <c r="H142" s="26">
        <f>VLOOKUP(A142,'Medical Examinations'!A141:J2476,9,0)</f>
        <v>1</v>
      </c>
      <c r="I142" s="26" t="str">
        <f>VLOOKUP(A142,'Medical Examinations'!A141:J2476,10,0)</f>
        <v>Yes</v>
      </c>
      <c r="J142" s="26" t="str">
        <f>VLOOKUP($A142,'Medical Examinations'!A141:$J$2336,3,0)</f>
        <v>Obesity</v>
      </c>
      <c r="K142" s="26" t="str">
        <f>VLOOKUP(A142,'Medical Examinations'!A141:J2476,5,0)</f>
        <v>Diabetes</v>
      </c>
      <c r="L142" s="27">
        <f>VLOOKUP($A142,'Hospitalisation Details'!$A$1:$N$2344,7,0)</f>
        <v>31613</v>
      </c>
      <c r="M142" s="26">
        <f>VLOOKUP($A142,'Hospitalisation Details'!$A$1:$N$2344,10,0)</f>
        <v>38709.18</v>
      </c>
      <c r="N142" s="26" t="str">
        <f>VLOOKUP($A142,'Hospitalisation Details'!$A$1:$N$2344,11,0)</f>
        <v>tier - 1</v>
      </c>
      <c r="O142" s="26" t="str">
        <f>VLOOKUP($A142,'Hospitalisation Details'!$A$1:$N$2344,12,0)</f>
        <v>tier - 3</v>
      </c>
      <c r="P142" s="26" t="str">
        <f>VLOOKUP($A142,'Hospitalisation Details'!$A$1:$N$2344,14,0)</f>
        <v>R1013</v>
      </c>
      <c r="Q142" s="26">
        <f>VLOOKUP($A142,'Hospitalisation Details'!$A$1:$N$2344,8,0)</f>
        <v>36</v>
      </c>
    </row>
    <row r="143" spans="1:17" x14ac:dyDescent="0.3">
      <c r="A143" s="25" t="s">
        <v>2230</v>
      </c>
      <c r="B143" s="26" t="str">
        <f>VLOOKUP($A143,'Customer Names'!A142:D2477,3,0)</f>
        <v xml:space="preserve">  Jesse</v>
      </c>
      <c r="C143" s="26">
        <f>VLOOKUP($A143,'Medical Examinations'!$A$1:$B$2336,2,FALSE)</f>
        <v>53.62</v>
      </c>
      <c r="D143" s="26">
        <f>VLOOKUP($A143,'Medical Examinations'!A142:J2477,4,0)</f>
        <v>5.21</v>
      </c>
      <c r="E143" s="26" t="str">
        <f>VLOOKUP(A143,'Medical Examinations'!A142:J2477,6,0)</f>
        <v>No</v>
      </c>
      <c r="F143" s="26" t="str">
        <f>VLOOKUP($A143,'Medical Examinations'!$A$1:$J$2336,7,0)</f>
        <v>No</v>
      </c>
      <c r="G143" s="26" t="str">
        <f>VLOOKUP(A143,'Medical Examinations'!A142:J2477,8,0)</f>
        <v>No</v>
      </c>
      <c r="H143" s="26">
        <f>VLOOKUP(A143,'Medical Examinations'!A142:J2477,9,0)</f>
        <v>0</v>
      </c>
      <c r="I143" s="26" t="str">
        <f>VLOOKUP(A143,'Medical Examinations'!A142:J2477,10,0)</f>
        <v>Yes</v>
      </c>
      <c r="J143" s="26" t="str">
        <f>VLOOKUP($A143,'Medical Examinations'!A142:$J$2336,3,0)</f>
        <v>Obesity</v>
      </c>
      <c r="K143" s="26" t="str">
        <f>VLOOKUP(A143,'Medical Examinations'!A142:J2477,5,0)</f>
        <v>Normal</v>
      </c>
      <c r="L143" s="27">
        <f>VLOOKUP($A143,'Hospitalisation Details'!$A$1:$N$2344,7,0)</f>
        <v>33067</v>
      </c>
      <c r="M143" s="26">
        <f>VLOOKUP($A143,'Hospitalisation Details'!$A$1:$N$2344,10,0)</f>
        <v>38652.089999999997</v>
      </c>
      <c r="N143" s="26" t="str">
        <f>VLOOKUP($A143,'Hospitalisation Details'!$A$1:$N$2344,11,0)</f>
        <v>tier - 2</v>
      </c>
      <c r="O143" s="26" t="str">
        <f>VLOOKUP($A143,'Hospitalisation Details'!$A$1:$N$2344,12,0)</f>
        <v>tier - 2</v>
      </c>
      <c r="P143" s="26" t="str">
        <f>VLOOKUP($A143,'Hospitalisation Details'!$A$1:$N$2344,14,0)</f>
        <v>R1011</v>
      </c>
      <c r="Q143" s="26">
        <f>VLOOKUP($A143,'Hospitalisation Details'!$A$1:$N$2344,8,0)</f>
        <v>32</v>
      </c>
    </row>
    <row r="144" spans="1:17" x14ac:dyDescent="0.3">
      <c r="A144" s="25" t="s">
        <v>2229</v>
      </c>
      <c r="B144" s="26" t="str">
        <f>VLOOKUP($A144,'Customer Names'!A143:D2478,3,0)</f>
        <v xml:space="preserve">  Tammi J</v>
      </c>
      <c r="C144" s="26">
        <f>VLOOKUP($A144,'Medical Examinations'!$A$1:$B$2336,2,FALSE)</f>
        <v>36.67</v>
      </c>
      <c r="D144" s="26">
        <f>VLOOKUP($A144,'Medical Examinations'!A143:J2478,4,0)</f>
        <v>6.27</v>
      </c>
      <c r="E144" s="26" t="str">
        <f>VLOOKUP(A144,'Medical Examinations'!A143:J2478,6,0)</f>
        <v>No</v>
      </c>
      <c r="F144" s="26" t="str">
        <f>VLOOKUP($A144,'Medical Examinations'!$A$1:$J$2336,7,0)</f>
        <v>No</v>
      </c>
      <c r="G144" s="26" t="str">
        <f>VLOOKUP(A144,'Medical Examinations'!A143:J2478,8,0)</f>
        <v>No</v>
      </c>
      <c r="H144" s="26">
        <f>VLOOKUP(A144,'Medical Examinations'!A143:J2478,9,0)</f>
        <v>0</v>
      </c>
      <c r="I144" s="26" t="str">
        <f>VLOOKUP(A144,'Medical Examinations'!A143:J2478,10,0)</f>
        <v>Yes</v>
      </c>
      <c r="J144" s="26" t="str">
        <f>VLOOKUP($A144,'Medical Examinations'!A143:$J$2336,3,0)</f>
        <v>Obesity</v>
      </c>
      <c r="K144" s="26" t="str">
        <f>VLOOKUP(A144,'Medical Examinations'!A143:J2478,5,0)</f>
        <v>Prediabetes</v>
      </c>
      <c r="L144" s="27">
        <f>VLOOKUP($A144,'Hospitalisation Details'!$A$1:$N$2344,7,0)</f>
        <v>36476</v>
      </c>
      <c r="M144" s="26">
        <f>VLOOKUP($A144,'Hospitalisation Details'!$A$1:$N$2344,10,0)</f>
        <v>38511.629999999997</v>
      </c>
      <c r="N144" s="26" t="str">
        <f>VLOOKUP($A144,'Hospitalisation Details'!$A$1:$N$2344,11,0)</f>
        <v>tier - 2</v>
      </c>
      <c r="O144" s="26" t="str">
        <f>VLOOKUP($A144,'Hospitalisation Details'!$A$1:$N$2344,12,0)</f>
        <v>tier - 2</v>
      </c>
      <c r="P144" s="26" t="str">
        <f>VLOOKUP($A144,'Hospitalisation Details'!$A$1:$N$2344,14,0)</f>
        <v>R1024</v>
      </c>
      <c r="Q144" s="26">
        <f>VLOOKUP($A144,'Hospitalisation Details'!$A$1:$N$2344,8,0)</f>
        <v>23</v>
      </c>
    </row>
    <row r="145" spans="1:17" x14ac:dyDescent="0.3">
      <c r="A145" s="25" t="s">
        <v>2228</v>
      </c>
      <c r="B145" s="26" t="str">
        <f>VLOOKUP($A145,'Customer Names'!A144:D2479,3,0)</f>
        <v xml:space="preserve">  Matthew S</v>
      </c>
      <c r="C145" s="26">
        <f>VLOOKUP($A145,'Medical Examinations'!$A$1:$B$2336,2,FALSE)</f>
        <v>33.4</v>
      </c>
      <c r="D145" s="26">
        <f>VLOOKUP($A145,'Medical Examinations'!A144:J2479,4,0)</f>
        <v>10.73</v>
      </c>
      <c r="E145" s="26" t="str">
        <f>VLOOKUP(A145,'Medical Examinations'!A144:J2479,6,0)</f>
        <v>Yes</v>
      </c>
      <c r="F145" s="26" t="str">
        <f>VLOOKUP($A145,'Medical Examinations'!$A$1:$J$2336,7,0)</f>
        <v>No</v>
      </c>
      <c r="G145" s="26" t="str">
        <f>VLOOKUP(A145,'Medical Examinations'!A144:J2479,8,0)</f>
        <v>No</v>
      </c>
      <c r="H145" s="26">
        <f>VLOOKUP(A145,'Medical Examinations'!A144:J2479,9,0)</f>
        <v>1</v>
      </c>
      <c r="I145" s="26" t="str">
        <f>VLOOKUP(A145,'Medical Examinations'!A144:J2479,10,0)</f>
        <v>Yes</v>
      </c>
      <c r="J145" s="26" t="str">
        <f>VLOOKUP($A145,'Medical Examinations'!A144:$J$2336,3,0)</f>
        <v>Obesity</v>
      </c>
      <c r="K145" s="26" t="str">
        <f>VLOOKUP(A145,'Medical Examinations'!A144:J2479,5,0)</f>
        <v>Diabetes</v>
      </c>
      <c r="L145" s="27">
        <f>VLOOKUP($A145,'Hospitalisation Details'!$A$1:$N$2344,7,0)</f>
        <v>31584</v>
      </c>
      <c r="M145" s="26">
        <f>VLOOKUP($A145,'Hospitalisation Details'!$A$1:$N$2344,10,0)</f>
        <v>38415.47</v>
      </c>
      <c r="N145" s="26" t="str">
        <f>VLOOKUP($A145,'Hospitalisation Details'!$A$1:$N$2344,11,0)</f>
        <v>tier - 1</v>
      </c>
      <c r="O145" s="26" t="str">
        <f>VLOOKUP($A145,'Hospitalisation Details'!$A$1:$N$2344,12,0)</f>
        <v>tier - 2</v>
      </c>
      <c r="P145" s="26" t="str">
        <f>VLOOKUP($A145,'Hospitalisation Details'!$A$1:$N$2344,14,0)</f>
        <v>R1011</v>
      </c>
      <c r="Q145" s="26">
        <f>VLOOKUP($A145,'Hospitalisation Details'!$A$1:$N$2344,8,0)</f>
        <v>36</v>
      </c>
    </row>
    <row r="146" spans="1:17" x14ac:dyDescent="0.3">
      <c r="A146" s="25" t="s">
        <v>2227</v>
      </c>
      <c r="B146" s="26" t="str">
        <f>VLOOKUP($A146,'Customer Names'!A145:D2480,3,0)</f>
        <v xml:space="preserve">  Eric</v>
      </c>
      <c r="C146" s="26">
        <f>VLOOKUP($A146,'Medical Examinations'!$A$1:$B$2336,2,FALSE)</f>
        <v>42.71</v>
      </c>
      <c r="D146" s="26">
        <f>VLOOKUP($A146,'Medical Examinations'!A145:J2480,4,0)</f>
        <v>10.52</v>
      </c>
      <c r="E146" s="26" t="str">
        <f>VLOOKUP(A146,'Medical Examinations'!A145:J2480,6,0)</f>
        <v>No</v>
      </c>
      <c r="F146" s="26" t="str">
        <f>VLOOKUP($A146,'Medical Examinations'!$A$1:$J$2336,7,0)</f>
        <v>No</v>
      </c>
      <c r="G146" s="26" t="str">
        <f>VLOOKUP(A146,'Medical Examinations'!A145:J2480,8,0)</f>
        <v>No</v>
      </c>
      <c r="H146" s="26">
        <f>VLOOKUP(A146,'Medical Examinations'!A145:J2480,9,0)</f>
        <v>0</v>
      </c>
      <c r="I146" s="26" t="str">
        <f>VLOOKUP(A146,'Medical Examinations'!A145:J2480,10,0)</f>
        <v>Yes</v>
      </c>
      <c r="J146" s="26" t="str">
        <f>VLOOKUP($A146,'Medical Examinations'!A145:$J$2336,3,0)</f>
        <v>Obesity</v>
      </c>
      <c r="K146" s="26" t="str">
        <f>VLOOKUP(A146,'Medical Examinations'!A145:J2480,5,0)</f>
        <v>Diabetes</v>
      </c>
      <c r="L146" s="27">
        <f>VLOOKUP($A146,'Hospitalisation Details'!$A$1:$N$2344,7,0)</f>
        <v>26290</v>
      </c>
      <c r="M146" s="26">
        <f>VLOOKUP($A146,'Hospitalisation Details'!$A$1:$N$2344,10,0)</f>
        <v>38405.26</v>
      </c>
      <c r="N146" s="26" t="str">
        <f>VLOOKUP($A146,'Hospitalisation Details'!$A$1:$N$2344,11,0)</f>
        <v>tier - 2</v>
      </c>
      <c r="O146" s="26" t="str">
        <f>VLOOKUP($A146,'Hospitalisation Details'!$A$1:$N$2344,12,0)</f>
        <v>tier - 1</v>
      </c>
      <c r="P146" s="26" t="str">
        <f>VLOOKUP($A146,'Hospitalisation Details'!$A$1:$N$2344,14,0)</f>
        <v>R1011</v>
      </c>
      <c r="Q146" s="26">
        <f>VLOOKUP($A146,'Hospitalisation Details'!$A$1:$N$2344,8,0)</f>
        <v>51</v>
      </c>
    </row>
    <row r="147" spans="1:17" x14ac:dyDescent="0.3">
      <c r="A147" s="25" t="s">
        <v>2226</v>
      </c>
      <c r="B147" s="26" t="str">
        <f>VLOOKUP($A147,'Customer Names'!A146:D2481,3,0)</f>
        <v xml:space="preserve">  Valeria R</v>
      </c>
      <c r="C147" s="26">
        <f>VLOOKUP($A147,'Medical Examinations'!$A$1:$B$2336,2,FALSE)</f>
        <v>41.52</v>
      </c>
      <c r="D147" s="26">
        <f>VLOOKUP($A147,'Medical Examinations'!A146:J2481,4,0)</f>
        <v>11.82</v>
      </c>
      <c r="E147" s="26" t="str">
        <f>VLOOKUP(A147,'Medical Examinations'!A146:J2481,6,0)</f>
        <v>Yes</v>
      </c>
      <c r="F147" s="26" t="str">
        <f>VLOOKUP($A147,'Medical Examinations'!$A$1:$J$2336,7,0)</f>
        <v>No</v>
      </c>
      <c r="G147" s="26" t="str">
        <f>VLOOKUP(A147,'Medical Examinations'!A146:J2481,8,0)</f>
        <v>No</v>
      </c>
      <c r="H147" s="26">
        <f>VLOOKUP(A147,'Medical Examinations'!A146:J2481,9,0)</f>
        <v>2</v>
      </c>
      <c r="I147" s="26" t="str">
        <f>VLOOKUP(A147,'Medical Examinations'!A146:J2481,10,0)</f>
        <v>Yes</v>
      </c>
      <c r="J147" s="26" t="str">
        <f>VLOOKUP($A147,'Medical Examinations'!A146:$J$2336,3,0)</f>
        <v>Obesity</v>
      </c>
      <c r="K147" s="26" t="str">
        <f>VLOOKUP(A147,'Medical Examinations'!A146:J2481,5,0)</f>
        <v>Diabetes</v>
      </c>
      <c r="L147" s="27">
        <f>VLOOKUP($A147,'Hospitalisation Details'!$A$1:$N$2344,7,0)</f>
        <v>25802</v>
      </c>
      <c r="M147" s="26">
        <f>VLOOKUP($A147,'Hospitalisation Details'!$A$1:$N$2344,10,0)</f>
        <v>38389.79</v>
      </c>
      <c r="N147" s="26" t="str">
        <f>VLOOKUP($A147,'Hospitalisation Details'!$A$1:$N$2344,11,0)</f>
        <v>tier - 2</v>
      </c>
      <c r="O147" s="26" t="str">
        <f>VLOOKUP($A147,'Hospitalisation Details'!$A$1:$N$2344,12,0)</f>
        <v>tier - 3</v>
      </c>
      <c r="P147" s="26" t="str">
        <f>VLOOKUP($A147,'Hospitalisation Details'!$A$1:$N$2344,14,0)</f>
        <v>R1011</v>
      </c>
      <c r="Q147" s="26">
        <f>VLOOKUP($A147,'Hospitalisation Details'!$A$1:$N$2344,8,0)</f>
        <v>52</v>
      </c>
    </row>
    <row r="148" spans="1:17" x14ac:dyDescent="0.3">
      <c r="A148" s="25" t="s">
        <v>2225</v>
      </c>
      <c r="B148" s="26" t="str">
        <f>VLOOKUP($A148,'Customer Names'!A147:D2482,3,0)</f>
        <v xml:space="preserve">  Michael P</v>
      </c>
      <c r="C148" s="26">
        <f>VLOOKUP($A148,'Medical Examinations'!$A$1:$B$2336,2,FALSE)</f>
        <v>39.4</v>
      </c>
      <c r="D148" s="26">
        <f>VLOOKUP($A148,'Medical Examinations'!A147:J2482,4,0)</f>
        <v>6.76</v>
      </c>
      <c r="E148" s="26" t="str">
        <f>VLOOKUP(A148,'Medical Examinations'!A147:J2482,6,0)</f>
        <v>No</v>
      </c>
      <c r="F148" s="26" t="str">
        <f>VLOOKUP($A148,'Medical Examinations'!$A$1:$J$2336,7,0)</f>
        <v>No</v>
      </c>
      <c r="G148" s="26" t="str">
        <f>VLOOKUP(A148,'Medical Examinations'!A147:J2482,8,0)</f>
        <v>No</v>
      </c>
      <c r="H148" s="26">
        <f>VLOOKUP(A148,'Medical Examinations'!A147:J2482,9,0)</f>
        <v>0</v>
      </c>
      <c r="I148" s="26" t="str">
        <f>VLOOKUP(A148,'Medical Examinations'!A147:J2482,10,0)</f>
        <v>Yes</v>
      </c>
      <c r="J148" s="26" t="str">
        <f>VLOOKUP($A148,'Medical Examinations'!A147:$J$2336,3,0)</f>
        <v>Obesity</v>
      </c>
      <c r="K148" s="26" t="str">
        <f>VLOOKUP(A148,'Medical Examinations'!A147:J2482,5,0)</f>
        <v>Diabetes</v>
      </c>
      <c r="L148" s="27">
        <f>VLOOKUP($A148,'Hospitalisation Details'!$A$1:$N$2344,7,0)</f>
        <v>37516</v>
      </c>
      <c r="M148" s="26">
        <f>VLOOKUP($A148,'Hospitalisation Details'!$A$1:$N$2344,10,0)</f>
        <v>38344.57</v>
      </c>
      <c r="N148" s="26" t="str">
        <f>VLOOKUP($A148,'Hospitalisation Details'!$A$1:$N$2344,11,0)</f>
        <v>tier - 1</v>
      </c>
      <c r="O148" s="26" t="str">
        <f>VLOOKUP($A148,'Hospitalisation Details'!$A$1:$N$2344,12,0)</f>
        <v>tier - 3</v>
      </c>
      <c r="P148" s="26" t="str">
        <f>VLOOKUP($A148,'Hospitalisation Details'!$A$1:$N$2344,14,0)</f>
        <v>R1011</v>
      </c>
      <c r="Q148" s="26">
        <f>VLOOKUP($A148,'Hospitalisation Details'!$A$1:$N$2344,8,0)</f>
        <v>20</v>
      </c>
    </row>
    <row r="149" spans="1:17" x14ac:dyDescent="0.3">
      <c r="A149" s="25" t="s">
        <v>2224</v>
      </c>
      <c r="B149" s="26" t="str">
        <f>VLOOKUP($A149,'Customer Names'!A148:D2483,3,0)</f>
        <v xml:space="preserve">  Rami</v>
      </c>
      <c r="C149" s="26">
        <f>VLOOKUP($A149,'Medical Examinations'!$A$1:$B$2336,2,FALSE)</f>
        <v>46.45</v>
      </c>
      <c r="D149" s="26">
        <f>VLOOKUP($A149,'Medical Examinations'!A148:J2483,4,0)</f>
        <v>5.62</v>
      </c>
      <c r="E149" s="26" t="str">
        <f>VLOOKUP(A149,'Medical Examinations'!A148:J2483,6,0)</f>
        <v>No</v>
      </c>
      <c r="F149" s="26" t="str">
        <f>VLOOKUP($A149,'Medical Examinations'!$A$1:$J$2336,7,0)</f>
        <v>No</v>
      </c>
      <c r="G149" s="26" t="str">
        <f>VLOOKUP(A149,'Medical Examinations'!A148:J2483,8,0)</f>
        <v>No</v>
      </c>
      <c r="H149" s="26">
        <f>VLOOKUP(A149,'Medical Examinations'!A148:J2483,9,0)</f>
        <v>0</v>
      </c>
      <c r="I149" s="26" t="str">
        <f>VLOOKUP(A149,'Medical Examinations'!A148:J2483,10,0)</f>
        <v>Yes</v>
      </c>
      <c r="J149" s="26" t="str">
        <f>VLOOKUP($A149,'Medical Examinations'!A148:$J$2336,3,0)</f>
        <v>Obesity</v>
      </c>
      <c r="K149" s="26" t="str">
        <f>VLOOKUP(A149,'Medical Examinations'!A148:J2483,5,0)</f>
        <v>Normal</v>
      </c>
      <c r="L149" s="27">
        <f>VLOOKUP($A149,'Hospitalisation Details'!$A$1:$N$2344,7,0)</f>
        <v>29384</v>
      </c>
      <c r="M149" s="26">
        <f>VLOOKUP($A149,'Hospitalisation Details'!$A$1:$N$2344,10,0)</f>
        <v>38313.129999999997</v>
      </c>
      <c r="N149" s="26" t="str">
        <f>VLOOKUP($A149,'Hospitalisation Details'!$A$1:$N$2344,11,0)</f>
        <v>tier - 1</v>
      </c>
      <c r="O149" s="26" t="str">
        <f>VLOOKUP($A149,'Hospitalisation Details'!$A$1:$N$2344,12,0)</f>
        <v>tier - 3</v>
      </c>
      <c r="P149" s="26" t="str">
        <f>VLOOKUP($A149,'Hospitalisation Details'!$A$1:$N$2344,14,0)</f>
        <v>R1011</v>
      </c>
      <c r="Q149" s="26">
        <f>VLOOKUP($A149,'Hospitalisation Details'!$A$1:$N$2344,8,0)</f>
        <v>42</v>
      </c>
    </row>
    <row r="150" spans="1:17" x14ac:dyDescent="0.3">
      <c r="A150" s="25" t="s">
        <v>2223</v>
      </c>
      <c r="B150" s="26" t="str">
        <f>VLOOKUP($A150,'Customer Names'!A149:D2484,3,0)</f>
        <v xml:space="preserve">  Denis</v>
      </c>
      <c r="C150" s="26">
        <f>VLOOKUP($A150,'Medical Examinations'!$A$1:$B$2336,2,FALSE)</f>
        <v>35.75</v>
      </c>
      <c r="D150" s="26">
        <f>VLOOKUP($A150,'Medical Examinations'!A149:J2484,4,0)</f>
        <v>4.1900000000000004</v>
      </c>
      <c r="E150" s="26" t="str">
        <f>VLOOKUP(A150,'Medical Examinations'!A149:J2484,6,0)</f>
        <v>No</v>
      </c>
      <c r="F150" s="26" t="str">
        <f>VLOOKUP($A150,'Medical Examinations'!$A$1:$J$2336,7,0)</f>
        <v>No</v>
      </c>
      <c r="G150" s="26" t="str">
        <f>VLOOKUP(A150,'Medical Examinations'!A149:J2484,8,0)</f>
        <v>No</v>
      </c>
      <c r="H150" s="26">
        <f>VLOOKUP(A150,'Medical Examinations'!A149:J2484,9,0)</f>
        <v>0</v>
      </c>
      <c r="I150" s="26" t="str">
        <f>VLOOKUP(A150,'Medical Examinations'!A149:J2484,10,0)</f>
        <v>Yes</v>
      </c>
      <c r="J150" s="26" t="str">
        <f>VLOOKUP($A150,'Medical Examinations'!A149:$J$2336,3,0)</f>
        <v>Obesity</v>
      </c>
      <c r="K150" s="26" t="str">
        <f>VLOOKUP(A150,'Medical Examinations'!A149:J2484,5,0)</f>
        <v>Normal</v>
      </c>
      <c r="L150" s="27">
        <f>VLOOKUP($A150,'Hospitalisation Details'!$A$1:$N$2344,7,0)</f>
        <v>32811</v>
      </c>
      <c r="M150" s="26">
        <f>VLOOKUP($A150,'Hospitalisation Details'!$A$1:$N$2344,10,0)</f>
        <v>38282.75</v>
      </c>
      <c r="N150" s="26" t="str">
        <f>VLOOKUP($A150,'Hospitalisation Details'!$A$1:$N$2344,11,0)</f>
        <v>tier - 1</v>
      </c>
      <c r="O150" s="26" t="str">
        <f>VLOOKUP($A150,'Hospitalisation Details'!$A$1:$N$2344,12,0)</f>
        <v>tier - 2</v>
      </c>
      <c r="P150" s="26" t="str">
        <f>VLOOKUP($A150,'Hospitalisation Details'!$A$1:$N$2344,14,0)</f>
        <v>R1013</v>
      </c>
      <c r="Q150" s="26">
        <f>VLOOKUP($A150,'Hospitalisation Details'!$A$1:$N$2344,8,0)</f>
        <v>33</v>
      </c>
    </row>
    <row r="151" spans="1:17" x14ac:dyDescent="0.3">
      <c r="A151" s="25" t="s">
        <v>2222</v>
      </c>
      <c r="B151" s="26" t="str">
        <f>VLOOKUP($A151,'Customer Names'!A150:D2485,3,0)</f>
        <v xml:space="preserve">  Brian E</v>
      </c>
      <c r="C151" s="26">
        <f>VLOOKUP($A151,'Medical Examinations'!$A$1:$B$2336,2,FALSE)</f>
        <v>26.07</v>
      </c>
      <c r="D151" s="26">
        <f>VLOOKUP($A151,'Medical Examinations'!A150:J2485,4,0)</f>
        <v>5.32</v>
      </c>
      <c r="E151" s="26" t="str">
        <f>VLOOKUP(A151,'Medical Examinations'!A150:J2485,6,0)</f>
        <v>No</v>
      </c>
      <c r="F151" s="26" t="str">
        <f>VLOOKUP($A151,'Medical Examinations'!$A$1:$J$2336,7,0)</f>
        <v>No</v>
      </c>
      <c r="G151" s="26" t="str">
        <f>VLOOKUP(A151,'Medical Examinations'!A150:J2485,8,0)</f>
        <v>No</v>
      </c>
      <c r="H151" s="26">
        <f>VLOOKUP(A151,'Medical Examinations'!A150:J2485,9,0)</f>
        <v>0</v>
      </c>
      <c r="I151" s="26" t="str">
        <f>VLOOKUP(A151,'Medical Examinations'!A150:J2485,10,0)</f>
        <v>Yes</v>
      </c>
      <c r="J151" s="26" t="str">
        <f>VLOOKUP($A151,'Medical Examinations'!A150:$J$2336,3,0)</f>
        <v>Overweight</v>
      </c>
      <c r="K151" s="26" t="str">
        <f>VLOOKUP(A151,'Medical Examinations'!A150:J2485,5,0)</f>
        <v>Normal</v>
      </c>
      <c r="L151" s="27">
        <f>VLOOKUP($A151,'Hospitalisation Details'!$A$1:$N$2344,7,0)</f>
        <v>29449</v>
      </c>
      <c r="M151" s="26">
        <f>VLOOKUP($A151,'Hospitalisation Details'!$A$1:$N$2344,10,0)</f>
        <v>38245.589999999997</v>
      </c>
      <c r="N151" s="26" t="str">
        <f>VLOOKUP($A151,'Hospitalisation Details'!$A$1:$N$2344,11,0)</f>
        <v>tier - 1</v>
      </c>
      <c r="O151" s="26" t="str">
        <f>VLOOKUP($A151,'Hospitalisation Details'!$A$1:$N$2344,12,0)</f>
        <v>tier - 2</v>
      </c>
      <c r="P151" s="26" t="str">
        <f>VLOOKUP($A151,'Hospitalisation Details'!$A$1:$N$2344,14,0)</f>
        <v>R1013</v>
      </c>
      <c r="Q151" s="26">
        <f>VLOOKUP($A151,'Hospitalisation Details'!$A$1:$N$2344,8,0)</f>
        <v>42</v>
      </c>
    </row>
    <row r="152" spans="1:17" x14ac:dyDescent="0.3">
      <c r="A152" s="25" t="s">
        <v>2221</v>
      </c>
      <c r="B152" s="26" t="str">
        <f>VLOOKUP($A152,'Customer Names'!A151:D2486,3,0)</f>
        <v xml:space="preserve">  Bonnie</v>
      </c>
      <c r="C152" s="26">
        <f>VLOOKUP($A152,'Medical Examinations'!$A$1:$B$2336,2,FALSE)</f>
        <v>36.54</v>
      </c>
      <c r="D152" s="26">
        <f>VLOOKUP($A152,'Medical Examinations'!A151:J2486,4,0)</f>
        <v>4.46</v>
      </c>
      <c r="E152" s="26" t="str">
        <f>VLOOKUP(A152,'Medical Examinations'!A151:J2486,6,0)</f>
        <v>Yes</v>
      </c>
      <c r="F152" s="26" t="str">
        <f>VLOOKUP($A152,'Medical Examinations'!$A$1:$J$2336,7,0)</f>
        <v>No</v>
      </c>
      <c r="G152" s="26" t="str">
        <f>VLOOKUP(A152,'Medical Examinations'!A151:J2486,8,0)</f>
        <v>No</v>
      </c>
      <c r="H152" s="26">
        <f>VLOOKUP(A152,'Medical Examinations'!A151:J2486,9,0)</f>
        <v>1</v>
      </c>
      <c r="I152" s="26" t="str">
        <f>VLOOKUP(A152,'Medical Examinations'!A151:J2486,10,0)</f>
        <v>Yes</v>
      </c>
      <c r="J152" s="26" t="str">
        <f>VLOOKUP($A152,'Medical Examinations'!A151:$J$2336,3,0)</f>
        <v>Obesity</v>
      </c>
      <c r="K152" s="26" t="str">
        <f>VLOOKUP(A152,'Medical Examinations'!A151:J2486,5,0)</f>
        <v>Normal</v>
      </c>
      <c r="L152" s="27">
        <f>VLOOKUP($A152,'Hospitalisation Details'!$A$1:$N$2344,7,0)</f>
        <v>23544</v>
      </c>
      <c r="M152" s="26">
        <f>VLOOKUP($A152,'Hospitalisation Details'!$A$1:$N$2344,10,0)</f>
        <v>38241.74</v>
      </c>
      <c r="N152" s="26" t="str">
        <f>VLOOKUP($A152,'Hospitalisation Details'!$A$1:$N$2344,11,0)</f>
        <v>tier - 2</v>
      </c>
      <c r="O152" s="26" t="str">
        <f>VLOOKUP($A152,'Hospitalisation Details'!$A$1:$N$2344,12,0)</f>
        <v>tier - 3</v>
      </c>
      <c r="P152" s="26" t="str">
        <f>VLOOKUP($A152,'Hospitalisation Details'!$A$1:$N$2344,14,0)</f>
        <v>R1011</v>
      </c>
      <c r="Q152" s="26">
        <f>VLOOKUP($A152,'Hospitalisation Details'!$A$1:$N$2344,8,0)</f>
        <v>58</v>
      </c>
    </row>
    <row r="153" spans="1:17" x14ac:dyDescent="0.3">
      <c r="A153" s="25" t="s">
        <v>2220</v>
      </c>
      <c r="B153" s="26" t="str">
        <f>VLOOKUP($A153,'Customer Names'!A152:D2487,3,0)</f>
        <v xml:space="preserve">  Michael P</v>
      </c>
      <c r="C153" s="26">
        <f>VLOOKUP($A153,'Medical Examinations'!$A$1:$B$2336,2,FALSE)</f>
        <v>51.64</v>
      </c>
      <c r="D153" s="26">
        <f>VLOOKUP($A153,'Medical Examinations'!A152:J2487,4,0)</f>
        <v>5.65</v>
      </c>
      <c r="E153" s="26" t="str">
        <f>VLOOKUP(A153,'Medical Examinations'!A152:J2487,6,0)</f>
        <v>No</v>
      </c>
      <c r="F153" s="26" t="str">
        <f>VLOOKUP($A153,'Medical Examinations'!$A$1:$J$2336,7,0)</f>
        <v>No</v>
      </c>
      <c r="G153" s="26" t="str">
        <f>VLOOKUP(A153,'Medical Examinations'!A152:J2487,8,0)</f>
        <v>No</v>
      </c>
      <c r="H153" s="26">
        <f>VLOOKUP(A153,'Medical Examinations'!A152:J2487,9,0)</f>
        <v>0</v>
      </c>
      <c r="I153" s="26" t="str">
        <f>VLOOKUP(A153,'Medical Examinations'!A152:J2487,10,0)</f>
        <v>Yes</v>
      </c>
      <c r="J153" s="26" t="str">
        <f>VLOOKUP($A153,'Medical Examinations'!A152:$J$2336,3,0)</f>
        <v>Obesity</v>
      </c>
      <c r="K153" s="26" t="str">
        <f>VLOOKUP(A153,'Medical Examinations'!A152:J2487,5,0)</f>
        <v>Normal</v>
      </c>
      <c r="L153" s="27">
        <f>VLOOKUP($A153,'Hospitalisation Details'!$A$1:$N$2344,7,0)</f>
        <v>32759</v>
      </c>
      <c r="M153" s="26">
        <f>VLOOKUP($A153,'Hospitalisation Details'!$A$1:$N$2344,10,0)</f>
        <v>38237.339999999997</v>
      </c>
      <c r="N153" s="26" t="str">
        <f>VLOOKUP($A153,'Hospitalisation Details'!$A$1:$N$2344,11,0)</f>
        <v>tier - 2</v>
      </c>
      <c r="O153" s="26" t="str">
        <f>VLOOKUP($A153,'Hospitalisation Details'!$A$1:$N$2344,12,0)</f>
        <v>tier - 3</v>
      </c>
      <c r="P153" s="26" t="str">
        <f>VLOOKUP($A153,'Hospitalisation Details'!$A$1:$N$2344,14,0)</f>
        <v>R1011</v>
      </c>
      <c r="Q153" s="26">
        <f>VLOOKUP($A153,'Hospitalisation Details'!$A$1:$N$2344,8,0)</f>
        <v>33</v>
      </c>
    </row>
    <row r="154" spans="1:17" x14ac:dyDescent="0.3">
      <c r="A154" s="25" t="s">
        <v>2219</v>
      </c>
      <c r="B154" s="26" t="str">
        <f>VLOOKUP($A154,'Customer Names'!A153:D2488,3,0)</f>
        <v xml:space="preserve">  Paul</v>
      </c>
      <c r="C154" s="26">
        <f>VLOOKUP($A154,'Medical Examinations'!$A$1:$B$2336,2,FALSE)</f>
        <v>42.83</v>
      </c>
      <c r="D154" s="26">
        <f>VLOOKUP($A154,'Medical Examinations'!A153:J2488,4,0)</f>
        <v>6.04</v>
      </c>
      <c r="E154" s="26" t="str">
        <f>VLOOKUP(A154,'Medical Examinations'!A153:J2488,6,0)</f>
        <v>No</v>
      </c>
      <c r="F154" s="26" t="str">
        <f>VLOOKUP($A154,'Medical Examinations'!$A$1:$J$2336,7,0)</f>
        <v>No</v>
      </c>
      <c r="G154" s="26" t="str">
        <f>VLOOKUP(A154,'Medical Examinations'!A153:J2488,8,0)</f>
        <v>No</v>
      </c>
      <c r="H154" s="26">
        <f>VLOOKUP(A154,'Medical Examinations'!A153:J2488,9,0)</f>
        <v>2</v>
      </c>
      <c r="I154" s="26" t="str">
        <f>VLOOKUP(A154,'Medical Examinations'!A153:J2488,10,0)</f>
        <v>Yes</v>
      </c>
      <c r="J154" s="26" t="str">
        <f>VLOOKUP($A154,'Medical Examinations'!A153:$J$2336,3,0)</f>
        <v>Obesity</v>
      </c>
      <c r="K154" s="26" t="str">
        <f>VLOOKUP(A154,'Medical Examinations'!A153:J2488,5,0)</f>
        <v>Prediabetes</v>
      </c>
      <c r="L154" s="27">
        <f>VLOOKUP($A154,'Hospitalisation Details'!$A$1:$N$2344,7,0)</f>
        <v>26622</v>
      </c>
      <c r="M154" s="26">
        <f>VLOOKUP($A154,'Hospitalisation Details'!$A$1:$N$2344,10,0)</f>
        <v>38189.1</v>
      </c>
      <c r="N154" s="26" t="str">
        <f>VLOOKUP($A154,'Hospitalisation Details'!$A$1:$N$2344,11,0)</f>
        <v>tier - 2</v>
      </c>
      <c r="O154" s="26" t="str">
        <f>VLOOKUP($A154,'Hospitalisation Details'!$A$1:$N$2344,12,0)</f>
        <v>tier - 2</v>
      </c>
      <c r="P154" s="26" t="str">
        <f>VLOOKUP($A154,'Hospitalisation Details'!$A$1:$N$2344,14,0)</f>
        <v>R1011</v>
      </c>
      <c r="Q154" s="26">
        <f>VLOOKUP($A154,'Hospitalisation Details'!$A$1:$N$2344,8,0)</f>
        <v>50</v>
      </c>
    </row>
    <row r="155" spans="1:17" x14ac:dyDescent="0.3">
      <c r="A155" s="25" t="s">
        <v>2218</v>
      </c>
      <c r="B155" s="26" t="str">
        <f>VLOOKUP($A155,'Customer Names'!A154:D2489,3,0)</f>
        <v xml:space="preserve">  Michael</v>
      </c>
      <c r="C155" s="26">
        <f>VLOOKUP($A155,'Medical Examinations'!$A$1:$B$2336,2,FALSE)</f>
        <v>40.15</v>
      </c>
      <c r="D155" s="26">
        <f>VLOOKUP($A155,'Medical Examinations'!A154:J2489,4,0)</f>
        <v>5.76</v>
      </c>
      <c r="E155" s="26" t="str">
        <f>VLOOKUP(A155,'Medical Examinations'!A154:J2489,6,0)</f>
        <v>No</v>
      </c>
      <c r="F155" s="26" t="str">
        <f>VLOOKUP($A155,'Medical Examinations'!$A$1:$J$2336,7,0)</f>
        <v>No</v>
      </c>
      <c r="G155" s="26" t="str">
        <f>VLOOKUP(A155,'Medical Examinations'!A154:J2489,8,0)</f>
        <v>No</v>
      </c>
      <c r="H155" s="26">
        <f>VLOOKUP(A155,'Medical Examinations'!A154:J2489,9,0)</f>
        <v>1</v>
      </c>
      <c r="I155" s="26" t="str">
        <f>VLOOKUP(A155,'Medical Examinations'!A154:J2489,10,0)</f>
        <v>Yes</v>
      </c>
      <c r="J155" s="26" t="str">
        <f>VLOOKUP($A155,'Medical Examinations'!A154:$J$2336,3,0)</f>
        <v>Obesity</v>
      </c>
      <c r="K155" s="26" t="str">
        <f>VLOOKUP(A155,'Medical Examinations'!A154:J2489,5,0)</f>
        <v>Prediabetes</v>
      </c>
      <c r="L155" s="27">
        <f>VLOOKUP($A155,'Hospitalisation Details'!$A$1:$N$2344,7,0)</f>
        <v>36005</v>
      </c>
      <c r="M155" s="26">
        <f>VLOOKUP($A155,'Hospitalisation Details'!$A$1:$N$2344,10,0)</f>
        <v>38126.25</v>
      </c>
      <c r="N155" s="26" t="str">
        <f>VLOOKUP($A155,'Hospitalisation Details'!$A$1:$N$2344,11,0)</f>
        <v>tier - 1</v>
      </c>
      <c r="O155" s="26" t="str">
        <f>VLOOKUP($A155,'Hospitalisation Details'!$A$1:$N$2344,12,0)</f>
        <v>tier - 3</v>
      </c>
      <c r="P155" s="26" t="str">
        <f>VLOOKUP($A155,'Hospitalisation Details'!$A$1:$N$2344,14,0)</f>
        <v>R1013</v>
      </c>
      <c r="Q155" s="26">
        <f>VLOOKUP($A155,'Hospitalisation Details'!$A$1:$N$2344,8,0)</f>
        <v>24</v>
      </c>
    </row>
    <row r="156" spans="1:17" x14ac:dyDescent="0.3">
      <c r="A156" s="25" t="s">
        <v>2217</v>
      </c>
      <c r="B156" s="26" t="str">
        <f>VLOOKUP($A156,'Customer Names'!A155:D2490,3,0)</f>
        <v xml:space="preserve">  Samuel</v>
      </c>
      <c r="C156" s="26">
        <f>VLOOKUP($A156,'Medical Examinations'!$A$1:$B$2336,2,FALSE)</f>
        <v>27.8</v>
      </c>
      <c r="D156" s="26">
        <f>VLOOKUP($A156,'Medical Examinations'!A155:J2490,4,0)</f>
        <v>4.3600000000000003</v>
      </c>
      <c r="E156" s="26" t="str">
        <f>VLOOKUP(A156,'Medical Examinations'!A155:J2490,6,0)</f>
        <v>No</v>
      </c>
      <c r="F156" s="26" t="str">
        <f>VLOOKUP($A156,'Medical Examinations'!$A$1:$J$2336,7,0)</f>
        <v>No</v>
      </c>
      <c r="G156" s="26" t="str">
        <f>VLOOKUP(A156,'Medical Examinations'!A155:J2490,8,0)</f>
        <v>Yes</v>
      </c>
      <c r="H156" s="26">
        <f>VLOOKUP(A156,'Medical Examinations'!A155:J2490,9,0)</f>
        <v>1</v>
      </c>
      <c r="I156" s="26" t="str">
        <f>VLOOKUP(A156,'Medical Examinations'!A155:J2490,10,0)</f>
        <v>Yes</v>
      </c>
      <c r="J156" s="26" t="str">
        <f>VLOOKUP($A156,'Medical Examinations'!A155:$J$2336,3,0)</f>
        <v>Overweight</v>
      </c>
      <c r="K156" s="26" t="str">
        <f>VLOOKUP(A156,'Medical Examinations'!A155:J2490,5,0)</f>
        <v>Normal</v>
      </c>
      <c r="L156" s="27">
        <f>VLOOKUP($A156,'Hospitalisation Details'!$A$1:$N$2344,7,0)</f>
        <v>29107</v>
      </c>
      <c r="M156" s="26">
        <f>VLOOKUP($A156,'Hospitalisation Details'!$A$1:$N$2344,10,0)</f>
        <v>37829.72</v>
      </c>
      <c r="N156" s="26" t="str">
        <f>VLOOKUP($A156,'Hospitalisation Details'!$A$1:$N$2344,11,0)</f>
        <v>tier - 1</v>
      </c>
      <c r="O156" s="26" t="str">
        <f>VLOOKUP($A156,'Hospitalisation Details'!$A$1:$N$2344,12,0)</f>
        <v>tier - 2</v>
      </c>
      <c r="P156" s="26" t="str">
        <f>VLOOKUP($A156,'Hospitalisation Details'!$A$1:$N$2344,14,0)</f>
        <v>R1011</v>
      </c>
      <c r="Q156" s="26">
        <f>VLOOKUP($A156,'Hospitalisation Details'!$A$1:$N$2344,8,0)</f>
        <v>43</v>
      </c>
    </row>
    <row r="157" spans="1:17" x14ac:dyDescent="0.3">
      <c r="A157" s="25" t="s">
        <v>2216</v>
      </c>
      <c r="B157" s="26" t="str">
        <f>VLOOKUP($A157,'Customer Names'!A156:D2491,3,0)</f>
        <v xml:space="preserve">  Matthew</v>
      </c>
      <c r="C157" s="26">
        <f>VLOOKUP($A157,'Medical Examinations'!$A$1:$B$2336,2,FALSE)</f>
        <v>45.81</v>
      </c>
      <c r="D157" s="26">
        <f>VLOOKUP($A157,'Medical Examinations'!A156:J2491,4,0)</f>
        <v>4.76</v>
      </c>
      <c r="E157" s="26" t="str">
        <f>VLOOKUP(A157,'Medical Examinations'!A156:J2491,6,0)</f>
        <v>Yes</v>
      </c>
      <c r="F157" s="26" t="str">
        <f>VLOOKUP($A157,'Medical Examinations'!$A$1:$J$2336,7,0)</f>
        <v>No</v>
      </c>
      <c r="G157" s="26" t="str">
        <f>VLOOKUP(A157,'Medical Examinations'!A156:J2491,8,0)</f>
        <v>Yes</v>
      </c>
      <c r="H157" s="26">
        <f>VLOOKUP(A157,'Medical Examinations'!A156:J2491,9,0)</f>
        <v>1</v>
      </c>
      <c r="I157" s="26" t="str">
        <f>VLOOKUP(A157,'Medical Examinations'!A156:J2491,10,0)</f>
        <v>Yes</v>
      </c>
      <c r="J157" s="26" t="str">
        <f>VLOOKUP($A157,'Medical Examinations'!A156:$J$2336,3,0)</f>
        <v>Obesity</v>
      </c>
      <c r="K157" s="26" t="str">
        <f>VLOOKUP(A157,'Medical Examinations'!A156:J2491,5,0)</f>
        <v>Normal</v>
      </c>
      <c r="L157" s="27">
        <f>VLOOKUP($A157,'Hospitalisation Details'!$A$1:$N$2344,7,0)</f>
        <v>30523</v>
      </c>
      <c r="M157" s="26">
        <f>VLOOKUP($A157,'Hospitalisation Details'!$A$1:$N$2344,10,0)</f>
        <v>37800.980000000003</v>
      </c>
      <c r="N157" s="26" t="str">
        <f>VLOOKUP($A157,'Hospitalisation Details'!$A$1:$N$2344,11,0)</f>
        <v>tier - 2</v>
      </c>
      <c r="O157" s="26" t="str">
        <f>VLOOKUP($A157,'Hospitalisation Details'!$A$1:$N$2344,12,0)</f>
        <v>tier - 2</v>
      </c>
      <c r="P157" s="26" t="str">
        <f>VLOOKUP($A157,'Hospitalisation Details'!$A$1:$N$2344,14,0)</f>
        <v>R1011</v>
      </c>
      <c r="Q157" s="26">
        <f>VLOOKUP($A157,'Hospitalisation Details'!$A$1:$N$2344,8,0)</f>
        <v>39</v>
      </c>
    </row>
    <row r="158" spans="1:17" x14ac:dyDescent="0.3">
      <c r="A158" s="25" t="s">
        <v>2215</v>
      </c>
      <c r="B158" s="26" t="str">
        <f>VLOOKUP($A158,'Customer Names'!A157:D2492,3,0)</f>
        <v xml:space="preserve">  Daniel</v>
      </c>
      <c r="C158" s="26">
        <f>VLOOKUP($A158,'Medical Examinations'!$A$1:$B$2336,2,FALSE)</f>
        <v>34.43</v>
      </c>
      <c r="D158" s="26">
        <f>VLOOKUP($A158,'Medical Examinations'!A157:J2492,4,0)</f>
        <v>10.82</v>
      </c>
      <c r="E158" s="26" t="str">
        <f>VLOOKUP(A158,'Medical Examinations'!A157:J2492,6,0)</f>
        <v>Yes</v>
      </c>
      <c r="F158" s="26" t="str">
        <f>VLOOKUP($A158,'Medical Examinations'!$A$1:$J$2336,7,0)</f>
        <v>No</v>
      </c>
      <c r="G158" s="26" t="str">
        <f>VLOOKUP(A158,'Medical Examinations'!A157:J2492,8,0)</f>
        <v>No</v>
      </c>
      <c r="H158" s="26">
        <f>VLOOKUP(A158,'Medical Examinations'!A157:J2492,9,0)</f>
        <v>1</v>
      </c>
      <c r="I158" s="26" t="str">
        <f>VLOOKUP(A158,'Medical Examinations'!A157:J2492,10,0)</f>
        <v>Yes</v>
      </c>
      <c r="J158" s="26" t="str">
        <f>VLOOKUP($A158,'Medical Examinations'!A157:$J$2336,3,0)</f>
        <v>Obesity</v>
      </c>
      <c r="K158" s="26" t="str">
        <f>VLOOKUP(A158,'Medical Examinations'!A157:J2492,5,0)</f>
        <v>Diabetes</v>
      </c>
      <c r="L158" s="27">
        <f>VLOOKUP($A158,'Hospitalisation Details'!$A$1:$N$2344,7,0)</f>
        <v>31639</v>
      </c>
      <c r="M158" s="26">
        <f>VLOOKUP($A158,'Hospitalisation Details'!$A$1:$N$2344,10,0)</f>
        <v>37742.58</v>
      </c>
      <c r="N158" s="26" t="str">
        <f>VLOOKUP($A158,'Hospitalisation Details'!$A$1:$N$2344,11,0)</f>
        <v>tier - 1</v>
      </c>
      <c r="O158" s="26" t="str">
        <f>VLOOKUP($A158,'Hospitalisation Details'!$A$1:$N$2344,12,0)</f>
        <v>tier - 1</v>
      </c>
      <c r="P158" s="26" t="str">
        <f>VLOOKUP($A158,'Hospitalisation Details'!$A$1:$N$2344,14,0)</f>
        <v>R1013</v>
      </c>
      <c r="Q158" s="26">
        <f>VLOOKUP($A158,'Hospitalisation Details'!$A$1:$N$2344,8,0)</f>
        <v>36</v>
      </c>
    </row>
    <row r="159" spans="1:17" x14ac:dyDescent="0.3">
      <c r="A159" s="25" t="s">
        <v>2214</v>
      </c>
      <c r="B159" s="26" t="str">
        <f>VLOOKUP($A159,'Customer Names'!A158:D2493,3,0)</f>
        <v xml:space="preserve">  Syndy</v>
      </c>
      <c r="C159" s="26">
        <f>VLOOKUP($A159,'Medical Examinations'!$A$1:$B$2336,2,FALSE)</f>
        <v>41.33</v>
      </c>
      <c r="D159" s="26">
        <f>VLOOKUP($A159,'Medical Examinations'!A158:J2493,4,0)</f>
        <v>4.01</v>
      </c>
      <c r="E159" s="26" t="str">
        <f>VLOOKUP(A159,'Medical Examinations'!A158:J2493,6,0)</f>
        <v>Yes</v>
      </c>
      <c r="F159" s="26" t="str">
        <f>VLOOKUP($A159,'Medical Examinations'!$A$1:$J$2336,7,0)</f>
        <v>No</v>
      </c>
      <c r="G159" s="26" t="str">
        <f>VLOOKUP(A159,'Medical Examinations'!A158:J2493,8,0)</f>
        <v>No</v>
      </c>
      <c r="H159" s="26">
        <f>VLOOKUP(A159,'Medical Examinations'!A158:J2493,9,0)</f>
        <v>0</v>
      </c>
      <c r="I159" s="26" t="str">
        <f>VLOOKUP(A159,'Medical Examinations'!A158:J2493,10,0)</f>
        <v>Yes</v>
      </c>
      <c r="J159" s="26" t="str">
        <f>VLOOKUP($A159,'Medical Examinations'!A158:$J$2336,3,0)</f>
        <v>Obesity</v>
      </c>
      <c r="K159" s="26" t="str">
        <f>VLOOKUP(A159,'Medical Examinations'!A158:J2493,5,0)</f>
        <v>Normal</v>
      </c>
      <c r="L159" s="27">
        <f>VLOOKUP($A159,'Hospitalisation Details'!$A$1:$N$2344,7,0)</f>
        <v>28021</v>
      </c>
      <c r="M159" s="26">
        <f>VLOOKUP($A159,'Hospitalisation Details'!$A$1:$N$2344,10,0)</f>
        <v>37735.199999999997</v>
      </c>
      <c r="N159" s="26" t="str">
        <f>VLOOKUP($A159,'Hospitalisation Details'!$A$1:$N$2344,11,0)</f>
        <v>tier - 2</v>
      </c>
      <c r="O159" s="26" t="str">
        <f>VLOOKUP($A159,'Hospitalisation Details'!$A$1:$N$2344,12,0)</f>
        <v>tier - 2</v>
      </c>
      <c r="P159" s="26" t="str">
        <f>VLOOKUP($A159,'Hospitalisation Details'!$A$1:$N$2344,14,0)</f>
        <v>R1011</v>
      </c>
      <c r="Q159" s="26">
        <f>VLOOKUP($A159,'Hospitalisation Details'!$A$1:$N$2344,8,0)</f>
        <v>46</v>
      </c>
    </row>
    <row r="160" spans="1:17" x14ac:dyDescent="0.3">
      <c r="A160" s="25" t="s">
        <v>2213</v>
      </c>
      <c r="B160" s="26" t="str">
        <f>VLOOKUP($A160,'Customer Names'!A159:D2494,3,0)</f>
        <v xml:space="preserve">  Aleksandra</v>
      </c>
      <c r="C160" s="26">
        <f>VLOOKUP($A160,'Medical Examinations'!$A$1:$B$2336,2,FALSE)</f>
        <v>31.92</v>
      </c>
      <c r="D160" s="26">
        <f>VLOOKUP($A160,'Medical Examinations'!A159:J2494,4,0)</f>
        <v>5.12</v>
      </c>
      <c r="E160" s="26" t="str">
        <f>VLOOKUP(A160,'Medical Examinations'!A159:J2494,6,0)</f>
        <v>Yes</v>
      </c>
      <c r="F160" s="26" t="str">
        <f>VLOOKUP($A160,'Medical Examinations'!$A$1:$J$2336,7,0)</f>
        <v>No</v>
      </c>
      <c r="G160" s="26" t="str">
        <f>VLOOKUP(A160,'Medical Examinations'!A159:J2494,8,0)</f>
        <v>No</v>
      </c>
      <c r="H160" s="26">
        <f>VLOOKUP(A160,'Medical Examinations'!A159:J2494,9,0)</f>
        <v>1</v>
      </c>
      <c r="I160" s="26" t="str">
        <f>VLOOKUP(A160,'Medical Examinations'!A159:J2494,10,0)</f>
        <v>Yes</v>
      </c>
      <c r="J160" s="26" t="str">
        <f>VLOOKUP($A160,'Medical Examinations'!A159:$J$2336,3,0)</f>
        <v>Obesity</v>
      </c>
      <c r="K160" s="26" t="str">
        <f>VLOOKUP(A160,'Medical Examinations'!A159:J2494,5,0)</f>
        <v>Normal</v>
      </c>
      <c r="L160" s="27">
        <f>VLOOKUP($A160,'Hospitalisation Details'!$A$1:$N$2344,7,0)</f>
        <v>32426</v>
      </c>
      <c r="M160" s="26">
        <f>VLOOKUP($A160,'Hospitalisation Details'!$A$1:$N$2344,10,0)</f>
        <v>37701.879999999997</v>
      </c>
      <c r="N160" s="26" t="str">
        <f>VLOOKUP($A160,'Hospitalisation Details'!$A$1:$N$2344,11,0)</f>
        <v>tier - 2</v>
      </c>
      <c r="O160" s="26" t="str">
        <f>VLOOKUP($A160,'Hospitalisation Details'!$A$1:$N$2344,12,0)</f>
        <v>tier - 3</v>
      </c>
      <c r="P160" s="26" t="str">
        <f>VLOOKUP($A160,'Hospitalisation Details'!$A$1:$N$2344,14,0)</f>
        <v>R1023</v>
      </c>
      <c r="Q160" s="26">
        <f>VLOOKUP($A160,'Hospitalisation Details'!$A$1:$N$2344,8,0)</f>
        <v>34</v>
      </c>
    </row>
    <row r="161" spans="1:17" x14ac:dyDescent="0.3">
      <c r="A161" s="25" t="s">
        <v>2212</v>
      </c>
      <c r="B161" s="26" t="str">
        <f>VLOOKUP($A161,'Customer Names'!A160:D2495,3,0)</f>
        <v xml:space="preserve">  Steeve T Sr</v>
      </c>
      <c r="C161" s="26">
        <f>VLOOKUP($A161,'Medical Examinations'!$A$1:$B$2336,2,FALSE)</f>
        <v>39.799999999999997</v>
      </c>
      <c r="D161" s="26">
        <f>VLOOKUP($A161,'Medical Examinations'!A160:J2495,4,0)</f>
        <v>10.54</v>
      </c>
      <c r="E161" s="26" t="str">
        <f>VLOOKUP(A161,'Medical Examinations'!A160:J2495,6,0)</f>
        <v>Yes</v>
      </c>
      <c r="F161" s="26" t="str">
        <f>VLOOKUP($A161,'Medical Examinations'!$A$1:$J$2336,7,0)</f>
        <v>No</v>
      </c>
      <c r="G161" s="26" t="str">
        <f>VLOOKUP(A161,'Medical Examinations'!A160:J2495,8,0)</f>
        <v>No</v>
      </c>
      <c r="H161" s="26">
        <f>VLOOKUP(A161,'Medical Examinations'!A160:J2495,9,0)</f>
        <v>2</v>
      </c>
      <c r="I161" s="26" t="str">
        <f>VLOOKUP(A161,'Medical Examinations'!A160:J2495,10,0)</f>
        <v>Yes</v>
      </c>
      <c r="J161" s="26" t="str">
        <f>VLOOKUP($A161,'Medical Examinations'!A160:$J$2336,3,0)</f>
        <v>Obesity</v>
      </c>
      <c r="K161" s="26" t="str">
        <f>VLOOKUP(A161,'Medical Examinations'!A160:J2495,5,0)</f>
        <v>Diabetes</v>
      </c>
      <c r="L161" s="27">
        <f>VLOOKUP($A161,'Hospitalisation Details'!$A$1:$N$2344,7,0)</f>
        <v>25869</v>
      </c>
      <c r="M161" s="26">
        <f>VLOOKUP($A161,'Hospitalisation Details'!$A$1:$N$2344,10,0)</f>
        <v>37675.06</v>
      </c>
      <c r="N161" s="26" t="str">
        <f>VLOOKUP($A161,'Hospitalisation Details'!$A$1:$N$2344,11,0)</f>
        <v>tier - 2</v>
      </c>
      <c r="O161" s="26" t="str">
        <f>VLOOKUP($A161,'Hospitalisation Details'!$A$1:$N$2344,12,0)</f>
        <v>tier - 3</v>
      </c>
      <c r="P161" s="26" t="str">
        <f>VLOOKUP($A161,'Hospitalisation Details'!$A$1:$N$2344,14,0)</f>
        <v>R1011</v>
      </c>
      <c r="Q161" s="26">
        <f>VLOOKUP($A161,'Hospitalisation Details'!$A$1:$N$2344,8,0)</f>
        <v>52</v>
      </c>
    </row>
    <row r="162" spans="1:17" x14ac:dyDescent="0.3">
      <c r="A162" s="25" t="s">
        <v>2211</v>
      </c>
      <c r="B162" s="26" t="str">
        <f>VLOOKUP($A162,'Customer Names'!A161:D2496,3,0)</f>
        <v xml:space="preserve">  Richard</v>
      </c>
      <c r="C162" s="26">
        <f>VLOOKUP($A162,'Medical Examinations'!$A$1:$B$2336,2,FALSE)</f>
        <v>42.82</v>
      </c>
      <c r="D162" s="26">
        <f>VLOOKUP($A162,'Medical Examinations'!A161:J2496,4,0)</f>
        <v>4.21</v>
      </c>
      <c r="E162" s="26" t="str">
        <f>VLOOKUP(A162,'Medical Examinations'!A161:J2496,6,0)</f>
        <v>No</v>
      </c>
      <c r="F162" s="26" t="str">
        <f>VLOOKUP($A162,'Medical Examinations'!$A$1:$J$2336,7,0)</f>
        <v>No</v>
      </c>
      <c r="G162" s="26" t="str">
        <f>VLOOKUP(A162,'Medical Examinations'!A161:J2496,8,0)</f>
        <v>No</v>
      </c>
      <c r="H162" s="26">
        <f>VLOOKUP(A162,'Medical Examinations'!A161:J2496,9,0)</f>
        <v>0</v>
      </c>
      <c r="I162" s="26" t="str">
        <f>VLOOKUP(A162,'Medical Examinations'!A161:J2496,10,0)</f>
        <v>Yes</v>
      </c>
      <c r="J162" s="26" t="str">
        <f>VLOOKUP($A162,'Medical Examinations'!A161:$J$2336,3,0)</f>
        <v>Obesity</v>
      </c>
      <c r="K162" s="26" t="str">
        <f>VLOOKUP(A162,'Medical Examinations'!A161:J2496,5,0)</f>
        <v>Normal</v>
      </c>
      <c r="L162" s="27">
        <f>VLOOKUP($A162,'Hospitalisation Details'!$A$1:$N$2344,7,0)</f>
        <v>30122</v>
      </c>
      <c r="M162" s="26">
        <f>VLOOKUP($A162,'Hospitalisation Details'!$A$1:$N$2344,10,0)</f>
        <v>37650.74</v>
      </c>
      <c r="N162" s="26" t="str">
        <f>VLOOKUP($A162,'Hospitalisation Details'!$A$1:$N$2344,11,0)</f>
        <v>tier - 2</v>
      </c>
      <c r="O162" s="26" t="str">
        <f>VLOOKUP($A162,'Hospitalisation Details'!$A$1:$N$2344,12,0)</f>
        <v>tier - 2</v>
      </c>
      <c r="P162" s="26" t="str">
        <f>VLOOKUP($A162,'Hospitalisation Details'!$A$1:$N$2344,14,0)</f>
        <v>R1012</v>
      </c>
      <c r="Q162" s="26">
        <f>VLOOKUP($A162,'Hospitalisation Details'!$A$1:$N$2344,8,0)</f>
        <v>40</v>
      </c>
    </row>
    <row r="163" spans="1:17" x14ac:dyDescent="0.3">
      <c r="A163" s="25" t="s">
        <v>2210</v>
      </c>
      <c r="B163" s="26" t="str">
        <f>VLOOKUP($A163,'Customer Names'!A162:D2497,3,0)</f>
        <v xml:space="preserve">  Aaron T</v>
      </c>
      <c r="C163" s="26">
        <f>VLOOKUP($A163,'Medical Examinations'!$A$1:$B$2336,2,FALSE)</f>
        <v>33.630000000000003</v>
      </c>
      <c r="D163" s="26">
        <f>VLOOKUP($A163,'Medical Examinations'!A162:J2497,4,0)</f>
        <v>5.42</v>
      </c>
      <c r="E163" s="26" t="str">
        <f>VLOOKUP(A163,'Medical Examinations'!A162:J2497,6,0)</f>
        <v>No</v>
      </c>
      <c r="F163" s="26" t="str">
        <f>VLOOKUP($A163,'Medical Examinations'!$A$1:$J$2336,7,0)</f>
        <v>No</v>
      </c>
      <c r="G163" s="26" t="str">
        <f>VLOOKUP(A163,'Medical Examinations'!A162:J2497,8,0)</f>
        <v>No</v>
      </c>
      <c r="H163" s="26">
        <f>VLOOKUP(A163,'Medical Examinations'!A162:J2497,9,0)</f>
        <v>0</v>
      </c>
      <c r="I163" s="26" t="str">
        <f>VLOOKUP(A163,'Medical Examinations'!A162:J2497,10,0)</f>
        <v>Yes</v>
      </c>
      <c r="J163" s="26" t="str">
        <f>VLOOKUP($A163,'Medical Examinations'!A162:$J$2336,3,0)</f>
        <v>Obesity</v>
      </c>
      <c r="K163" s="26" t="str">
        <f>VLOOKUP(A163,'Medical Examinations'!A162:J2497,5,0)</f>
        <v>Normal</v>
      </c>
      <c r="L163" s="27">
        <f>VLOOKUP($A163,'Hospitalisation Details'!$A$1:$N$2344,7,0)</f>
        <v>33193</v>
      </c>
      <c r="M163" s="26">
        <f>VLOOKUP($A163,'Hospitalisation Details'!$A$1:$N$2344,10,0)</f>
        <v>37607.53</v>
      </c>
      <c r="N163" s="26" t="str">
        <f>VLOOKUP($A163,'Hospitalisation Details'!$A$1:$N$2344,11,0)</f>
        <v>tier - 1</v>
      </c>
      <c r="O163" s="26" t="str">
        <f>VLOOKUP($A163,'Hospitalisation Details'!$A$1:$N$2344,12,0)</f>
        <v>tier - 2</v>
      </c>
      <c r="P163" s="26" t="str">
        <f>VLOOKUP($A163,'Hospitalisation Details'!$A$1:$N$2344,14,0)</f>
        <v>R1019</v>
      </c>
      <c r="Q163" s="26">
        <f>VLOOKUP($A163,'Hospitalisation Details'!$A$1:$N$2344,8,0)</f>
        <v>32</v>
      </c>
    </row>
    <row r="164" spans="1:17" x14ac:dyDescent="0.3">
      <c r="A164" s="25" t="s">
        <v>2209</v>
      </c>
      <c r="B164" s="26" t="str">
        <f>VLOOKUP($A164,'Customer Names'!A163:D2498,3,0)</f>
        <v xml:space="preserve">  Akira</v>
      </c>
      <c r="C164" s="26">
        <f>VLOOKUP($A164,'Medical Examinations'!$A$1:$B$2336,2,FALSE)</f>
        <v>37.07</v>
      </c>
      <c r="D164" s="26">
        <f>VLOOKUP($A164,'Medical Examinations'!A163:J2498,4,0)</f>
        <v>4.28</v>
      </c>
      <c r="E164" s="26" t="str">
        <f>VLOOKUP(A164,'Medical Examinations'!A163:J2498,6,0)</f>
        <v>No</v>
      </c>
      <c r="F164" s="26" t="str">
        <f>VLOOKUP($A164,'Medical Examinations'!$A$1:$J$2336,7,0)</f>
        <v>yes</v>
      </c>
      <c r="G164" s="26" t="str">
        <f>VLOOKUP(A164,'Medical Examinations'!A163:J2498,8,0)</f>
        <v>No</v>
      </c>
      <c r="H164" s="26">
        <f>VLOOKUP(A164,'Medical Examinations'!A163:J2498,9,0)</f>
        <v>1</v>
      </c>
      <c r="I164" s="26" t="str">
        <f>VLOOKUP(A164,'Medical Examinations'!A163:J2498,10,0)</f>
        <v>Yes</v>
      </c>
      <c r="J164" s="26" t="str">
        <f>VLOOKUP($A164,'Medical Examinations'!A163:$J$2336,3,0)</f>
        <v>Obesity</v>
      </c>
      <c r="K164" s="26" t="str">
        <f>VLOOKUP(A164,'Medical Examinations'!A163:J2498,5,0)</f>
        <v>Normal</v>
      </c>
      <c r="L164" s="27">
        <f>VLOOKUP($A164,'Hospitalisation Details'!$A$1:$N$2344,7,0)</f>
        <v>36811</v>
      </c>
      <c r="M164" s="26">
        <f>VLOOKUP($A164,'Hospitalisation Details'!$A$1:$N$2344,10,0)</f>
        <v>37484.449999999997</v>
      </c>
      <c r="N164" s="26" t="str">
        <f>VLOOKUP($A164,'Hospitalisation Details'!$A$1:$N$2344,11,0)</f>
        <v>tier - 1</v>
      </c>
      <c r="O164" s="26" t="str">
        <f>VLOOKUP($A164,'Hospitalisation Details'!$A$1:$N$2344,12,0)</f>
        <v>tier - 1</v>
      </c>
      <c r="P164" s="26" t="str">
        <f>VLOOKUP($A164,'Hospitalisation Details'!$A$1:$N$2344,14,0)</f>
        <v>R1013</v>
      </c>
      <c r="Q164" s="26">
        <f>VLOOKUP($A164,'Hospitalisation Details'!$A$1:$N$2344,8,0)</f>
        <v>22</v>
      </c>
    </row>
    <row r="165" spans="1:17" x14ac:dyDescent="0.3">
      <c r="A165" s="25" t="s">
        <v>2208</v>
      </c>
      <c r="B165" s="26" t="str">
        <f>VLOOKUP($A165,'Customer Names'!A164:D2499,3,0)</f>
        <v xml:space="preserve">  Ben</v>
      </c>
      <c r="C165" s="26">
        <f>VLOOKUP($A165,'Medical Examinations'!$A$1:$B$2336,2,FALSE)</f>
        <v>35.625</v>
      </c>
      <c r="D165" s="26">
        <f>VLOOKUP($A165,'Medical Examinations'!A164:J2499,4,0)</f>
        <v>8.9</v>
      </c>
      <c r="E165" s="26" t="str">
        <f>VLOOKUP(A165,'Medical Examinations'!A164:J2499,6,0)</f>
        <v>No</v>
      </c>
      <c r="F165" s="26" t="str">
        <f>VLOOKUP($A165,'Medical Examinations'!$A$1:$J$2336,7,0)</f>
        <v>No</v>
      </c>
      <c r="G165" s="26" t="str">
        <f>VLOOKUP(A165,'Medical Examinations'!A164:J2499,8,0)</f>
        <v>No</v>
      </c>
      <c r="H165" s="26">
        <f>VLOOKUP(A165,'Medical Examinations'!A164:J2499,9,0)</f>
        <v>0</v>
      </c>
      <c r="I165" s="26" t="str">
        <f>VLOOKUP(A165,'Medical Examinations'!A164:J2499,10,0)</f>
        <v>Yes</v>
      </c>
      <c r="J165" s="26" t="str">
        <f>VLOOKUP($A165,'Medical Examinations'!A164:$J$2336,3,0)</f>
        <v>Obesity</v>
      </c>
      <c r="K165" s="26" t="str">
        <f>VLOOKUP(A165,'Medical Examinations'!A164:J2499,5,0)</f>
        <v>Diabetes</v>
      </c>
      <c r="L165" s="27">
        <f>VLOOKUP($A165,'Hospitalisation Details'!$A$1:$N$2344,7,0)</f>
        <v>37526</v>
      </c>
      <c r="M165" s="26">
        <f>VLOOKUP($A165,'Hospitalisation Details'!$A$1:$N$2344,10,0)</f>
        <v>37465.339999999997</v>
      </c>
      <c r="N165" s="26" t="str">
        <f>VLOOKUP($A165,'Hospitalisation Details'!$A$1:$N$2344,11,0)</f>
        <v>tier - 1</v>
      </c>
      <c r="O165" s="26" t="str">
        <f>VLOOKUP($A165,'Hospitalisation Details'!$A$1:$N$2344,12,0)</f>
        <v>tier - 2</v>
      </c>
      <c r="P165" s="26" t="str">
        <f>VLOOKUP($A165,'Hospitalisation Details'!$A$1:$N$2344,14,0)</f>
        <v>R1012</v>
      </c>
      <c r="Q165" s="26">
        <f>VLOOKUP($A165,'Hospitalisation Details'!$A$1:$N$2344,8,0)</f>
        <v>20</v>
      </c>
    </row>
    <row r="166" spans="1:17" x14ac:dyDescent="0.3">
      <c r="A166" s="25" t="s">
        <v>2207</v>
      </c>
      <c r="B166" s="26" t="str">
        <f>VLOOKUP($A166,'Customer Names'!A165:D2500,3,0)</f>
        <v xml:space="preserve">  Jana</v>
      </c>
      <c r="C166" s="26">
        <f>VLOOKUP($A166,'Medical Examinations'!$A$1:$B$2336,2,FALSE)</f>
        <v>42.69</v>
      </c>
      <c r="D166" s="26">
        <f>VLOOKUP($A166,'Medical Examinations'!A165:J2500,4,0)</f>
        <v>4.8899999999999997</v>
      </c>
      <c r="E166" s="26" t="str">
        <f>VLOOKUP(A166,'Medical Examinations'!A165:J2500,6,0)</f>
        <v>No</v>
      </c>
      <c r="F166" s="26" t="str">
        <f>VLOOKUP($A166,'Medical Examinations'!$A$1:$J$2336,7,0)</f>
        <v>No</v>
      </c>
      <c r="G166" s="26" t="str">
        <f>VLOOKUP(A166,'Medical Examinations'!A165:J2500,8,0)</f>
        <v>Yes</v>
      </c>
      <c r="H166" s="26">
        <f>VLOOKUP(A166,'Medical Examinations'!A165:J2500,9,0)</f>
        <v>1</v>
      </c>
      <c r="I166" s="26" t="str">
        <f>VLOOKUP(A166,'Medical Examinations'!A165:J2500,10,0)</f>
        <v>Yes</v>
      </c>
      <c r="J166" s="26" t="str">
        <f>VLOOKUP($A166,'Medical Examinations'!A165:$J$2336,3,0)</f>
        <v>Obesity</v>
      </c>
      <c r="K166" s="26" t="str">
        <f>VLOOKUP(A166,'Medical Examinations'!A165:J2500,5,0)</f>
        <v>Normal</v>
      </c>
      <c r="L166" s="27">
        <f>VLOOKUP($A166,'Hospitalisation Details'!$A$1:$N$2344,7,0)</f>
        <v>29070</v>
      </c>
      <c r="M166" s="26">
        <f>VLOOKUP($A166,'Hospitalisation Details'!$A$1:$N$2344,10,0)</f>
        <v>37425.94</v>
      </c>
      <c r="N166" s="26" t="str">
        <f>VLOOKUP($A166,'Hospitalisation Details'!$A$1:$N$2344,11,0)</f>
        <v>tier - 2</v>
      </c>
      <c r="O166" s="26" t="str">
        <f>VLOOKUP($A166,'Hospitalisation Details'!$A$1:$N$2344,12,0)</f>
        <v>tier - 1</v>
      </c>
      <c r="P166" s="26" t="str">
        <f>VLOOKUP($A166,'Hospitalisation Details'!$A$1:$N$2344,14,0)</f>
        <v>R1011</v>
      </c>
      <c r="Q166" s="26">
        <f>VLOOKUP($A166,'Hospitalisation Details'!$A$1:$N$2344,8,0)</f>
        <v>43</v>
      </c>
    </row>
    <row r="167" spans="1:17" x14ac:dyDescent="0.3">
      <c r="A167" s="25" t="s">
        <v>2206</v>
      </c>
      <c r="B167" s="26" t="str">
        <f>VLOOKUP($A167,'Customer Names'!A166:D2501,3,0)</f>
        <v xml:space="preserve">  Jay T</v>
      </c>
      <c r="C167" s="26">
        <f>VLOOKUP($A167,'Medical Examinations'!$A$1:$B$2336,2,FALSE)</f>
        <v>37.869999999999997</v>
      </c>
      <c r="D167" s="26">
        <f>VLOOKUP($A167,'Medical Examinations'!A166:J2501,4,0)</f>
        <v>4.29</v>
      </c>
      <c r="E167" s="26" t="str">
        <f>VLOOKUP(A167,'Medical Examinations'!A166:J2501,6,0)</f>
        <v>Yes</v>
      </c>
      <c r="F167" s="26" t="str">
        <f>VLOOKUP($A167,'Medical Examinations'!$A$1:$J$2336,7,0)</f>
        <v>No</v>
      </c>
      <c r="G167" s="26" t="str">
        <f>VLOOKUP(A167,'Medical Examinations'!A166:J2501,8,0)</f>
        <v>Yes</v>
      </c>
      <c r="H167" s="26">
        <f>VLOOKUP(A167,'Medical Examinations'!A166:J2501,9,0)</f>
        <v>1</v>
      </c>
      <c r="I167" s="26" t="str">
        <f>VLOOKUP(A167,'Medical Examinations'!A166:J2501,10,0)</f>
        <v>Yes</v>
      </c>
      <c r="J167" s="26" t="str">
        <f>VLOOKUP($A167,'Medical Examinations'!A166:$J$2336,3,0)</f>
        <v>Obesity</v>
      </c>
      <c r="K167" s="26" t="str">
        <f>VLOOKUP(A167,'Medical Examinations'!A166:J2501,5,0)</f>
        <v>Normal</v>
      </c>
      <c r="L167" s="27">
        <f>VLOOKUP($A167,'Hospitalisation Details'!$A$1:$N$2344,7,0)</f>
        <v>25506</v>
      </c>
      <c r="M167" s="26">
        <f>VLOOKUP($A167,'Hospitalisation Details'!$A$1:$N$2344,10,0)</f>
        <v>37277.269999999997</v>
      </c>
      <c r="N167" s="26" t="str">
        <f>VLOOKUP($A167,'Hospitalisation Details'!$A$1:$N$2344,11,0)</f>
        <v>tier - 1</v>
      </c>
      <c r="O167" s="26" t="str">
        <f>VLOOKUP($A167,'Hospitalisation Details'!$A$1:$N$2344,12,0)</f>
        <v>tier - 3</v>
      </c>
      <c r="P167" s="26" t="str">
        <f>VLOOKUP($A167,'Hospitalisation Details'!$A$1:$N$2344,14,0)</f>
        <v>R1011</v>
      </c>
      <c r="Q167" s="26">
        <f>VLOOKUP($A167,'Hospitalisation Details'!$A$1:$N$2344,8,0)</f>
        <v>53</v>
      </c>
    </row>
    <row r="168" spans="1:17" x14ac:dyDescent="0.3">
      <c r="A168" s="25" t="s">
        <v>2205</v>
      </c>
      <c r="B168" s="26" t="str">
        <f>VLOOKUP($A168,'Customer Names'!A167:D2502,3,0)</f>
        <v xml:space="preserve">  Marie-Helene</v>
      </c>
      <c r="C168" s="26">
        <f>VLOOKUP($A168,'Medical Examinations'!$A$1:$B$2336,2,FALSE)</f>
        <v>40.61</v>
      </c>
      <c r="D168" s="26">
        <f>VLOOKUP($A168,'Medical Examinations'!A167:J2502,4,0)</f>
        <v>8</v>
      </c>
      <c r="E168" s="26" t="str">
        <f>VLOOKUP(A168,'Medical Examinations'!A167:J2502,6,0)</f>
        <v>Yes</v>
      </c>
      <c r="F168" s="26" t="str">
        <f>VLOOKUP($A168,'Medical Examinations'!$A$1:$J$2336,7,0)</f>
        <v>No</v>
      </c>
      <c r="G168" s="26" t="str">
        <f>VLOOKUP(A168,'Medical Examinations'!A167:J2502,8,0)</f>
        <v>No</v>
      </c>
      <c r="H168" s="26">
        <f>VLOOKUP(A168,'Medical Examinations'!A167:J2502,9,0)</f>
        <v>1</v>
      </c>
      <c r="I168" s="26" t="str">
        <f>VLOOKUP(A168,'Medical Examinations'!A167:J2502,10,0)</f>
        <v>Yes</v>
      </c>
      <c r="J168" s="26" t="str">
        <f>VLOOKUP($A168,'Medical Examinations'!A167:$J$2336,3,0)</f>
        <v>Obesity</v>
      </c>
      <c r="K168" s="26" t="str">
        <f>VLOOKUP(A168,'Medical Examinations'!A167:J2502,5,0)</f>
        <v>Diabetes</v>
      </c>
      <c r="L168" s="27">
        <f>VLOOKUP($A168,'Hospitalisation Details'!$A$1:$N$2344,7,0)</f>
        <v>27707</v>
      </c>
      <c r="M168" s="26">
        <f>VLOOKUP($A168,'Hospitalisation Details'!$A$1:$N$2344,10,0)</f>
        <v>37272.339999999997</v>
      </c>
      <c r="N168" s="26" t="str">
        <f>VLOOKUP($A168,'Hospitalisation Details'!$A$1:$N$2344,11,0)</f>
        <v>tier - 2</v>
      </c>
      <c r="O168" s="26" t="str">
        <f>VLOOKUP($A168,'Hospitalisation Details'!$A$1:$N$2344,12,0)</f>
        <v>tier - 3</v>
      </c>
      <c r="P168" s="26" t="str">
        <f>VLOOKUP($A168,'Hospitalisation Details'!$A$1:$N$2344,14,0)</f>
        <v>R1011</v>
      </c>
      <c r="Q168" s="26">
        <f>VLOOKUP($A168,'Hospitalisation Details'!$A$1:$N$2344,8,0)</f>
        <v>47</v>
      </c>
    </row>
    <row r="169" spans="1:17" x14ac:dyDescent="0.3">
      <c r="A169" s="25" t="s">
        <v>2204</v>
      </c>
      <c r="B169" s="26" t="str">
        <f>VLOOKUP($A169,'Customer Names'!A168:D2503,3,0)</f>
        <v xml:space="preserve">  Bret R</v>
      </c>
      <c r="C169" s="26">
        <f>VLOOKUP($A169,'Medical Examinations'!$A$1:$B$2336,2,FALSE)</f>
        <v>30.78</v>
      </c>
      <c r="D169" s="26">
        <f>VLOOKUP($A169,'Medical Examinations'!A168:J2503,4,0)</f>
        <v>4.67</v>
      </c>
      <c r="E169" s="26" t="str">
        <f>VLOOKUP(A169,'Medical Examinations'!A168:J2503,6,0)</f>
        <v>Yes</v>
      </c>
      <c r="F169" s="26" t="str">
        <f>VLOOKUP($A169,'Medical Examinations'!$A$1:$J$2336,7,0)</f>
        <v>No</v>
      </c>
      <c r="G169" s="26" t="str">
        <f>VLOOKUP(A169,'Medical Examinations'!A168:J2503,8,0)</f>
        <v>No</v>
      </c>
      <c r="H169" s="26">
        <f>VLOOKUP(A169,'Medical Examinations'!A168:J2503,9,0)</f>
        <v>0</v>
      </c>
      <c r="I169" s="26" t="str">
        <f>VLOOKUP(A169,'Medical Examinations'!A168:J2503,10,0)</f>
        <v>Yes</v>
      </c>
      <c r="J169" s="26" t="str">
        <f>VLOOKUP($A169,'Medical Examinations'!A168:$J$2336,3,0)</f>
        <v>Obesity</v>
      </c>
      <c r="K169" s="26" t="str">
        <f>VLOOKUP(A169,'Medical Examinations'!A168:J2503,5,0)</f>
        <v>Normal</v>
      </c>
      <c r="L169" s="27">
        <f>VLOOKUP($A169,'Hospitalisation Details'!$A$1:$N$2344,7,0)</f>
        <v>31368</v>
      </c>
      <c r="M169" s="26">
        <f>VLOOKUP($A169,'Hospitalisation Details'!$A$1:$N$2344,10,0)</f>
        <v>37270.15</v>
      </c>
      <c r="N169" s="26" t="str">
        <f>VLOOKUP($A169,'Hospitalisation Details'!$A$1:$N$2344,11,0)</f>
        <v>tier - 2</v>
      </c>
      <c r="O169" s="26" t="str">
        <f>VLOOKUP($A169,'Hospitalisation Details'!$A$1:$N$2344,12,0)</f>
        <v>tier - 1</v>
      </c>
      <c r="P169" s="26" t="str">
        <f>VLOOKUP($A169,'Hospitalisation Details'!$A$1:$N$2344,14,0)</f>
        <v>R1024</v>
      </c>
      <c r="Q169" s="26">
        <f>VLOOKUP($A169,'Hospitalisation Details'!$A$1:$N$2344,8,0)</f>
        <v>37</v>
      </c>
    </row>
    <row r="170" spans="1:17" x14ac:dyDescent="0.3">
      <c r="A170" s="25" t="s">
        <v>2203</v>
      </c>
      <c r="B170" s="26" t="str">
        <f>VLOOKUP($A170,'Customer Names'!A169:D2504,3,0)</f>
        <v xml:space="preserve">  Gardner L</v>
      </c>
      <c r="C170" s="26">
        <f>VLOOKUP($A170,'Medical Examinations'!$A$1:$B$2336,2,FALSE)</f>
        <v>49.49</v>
      </c>
      <c r="D170" s="26">
        <f>VLOOKUP($A170,'Medical Examinations'!A169:J2504,4,0)</f>
        <v>4.5</v>
      </c>
      <c r="E170" s="26" t="str">
        <f>VLOOKUP(A170,'Medical Examinations'!A169:J2504,6,0)</f>
        <v>No</v>
      </c>
      <c r="F170" s="26" t="str">
        <f>VLOOKUP($A170,'Medical Examinations'!$A$1:$J$2336,7,0)</f>
        <v>No</v>
      </c>
      <c r="G170" s="26" t="str">
        <f>VLOOKUP(A170,'Medical Examinations'!A169:J2504,8,0)</f>
        <v>No</v>
      </c>
      <c r="H170" s="26">
        <f>VLOOKUP(A170,'Medical Examinations'!A169:J2504,9,0)</f>
        <v>0</v>
      </c>
      <c r="I170" s="26" t="str">
        <f>VLOOKUP(A170,'Medical Examinations'!A169:J2504,10,0)</f>
        <v>Yes</v>
      </c>
      <c r="J170" s="26" t="str">
        <f>VLOOKUP($A170,'Medical Examinations'!A169:$J$2336,3,0)</f>
        <v>Obesity</v>
      </c>
      <c r="K170" s="26" t="str">
        <f>VLOOKUP(A170,'Medical Examinations'!A169:J2504,5,0)</f>
        <v>Normal</v>
      </c>
      <c r="L170" s="27">
        <f>VLOOKUP($A170,'Hospitalisation Details'!$A$1:$N$2344,7,0)</f>
        <v>33163</v>
      </c>
      <c r="M170" s="26">
        <f>VLOOKUP($A170,'Hospitalisation Details'!$A$1:$N$2344,10,0)</f>
        <v>37251.22</v>
      </c>
      <c r="N170" s="26" t="str">
        <f>VLOOKUP($A170,'Hospitalisation Details'!$A$1:$N$2344,11,0)</f>
        <v>tier - 2</v>
      </c>
      <c r="O170" s="26" t="str">
        <f>VLOOKUP($A170,'Hospitalisation Details'!$A$1:$N$2344,12,0)</f>
        <v>tier - 2</v>
      </c>
      <c r="P170" s="26" t="str">
        <f>VLOOKUP($A170,'Hospitalisation Details'!$A$1:$N$2344,14,0)</f>
        <v>R1011</v>
      </c>
      <c r="Q170" s="26">
        <f>VLOOKUP($A170,'Hospitalisation Details'!$A$1:$N$2344,8,0)</f>
        <v>32</v>
      </c>
    </row>
    <row r="171" spans="1:17" x14ac:dyDescent="0.3">
      <c r="A171" s="25" t="s">
        <v>2202</v>
      </c>
      <c r="B171" s="26" t="str">
        <f>VLOOKUP($A171,'Customer Names'!A170:D2505,3,0)</f>
        <v xml:space="preserve">  Bobby</v>
      </c>
      <c r="C171" s="26">
        <f>VLOOKUP($A171,'Medical Examinations'!$A$1:$B$2336,2,FALSE)</f>
        <v>37.619999999999997</v>
      </c>
      <c r="D171" s="26">
        <f>VLOOKUP($A171,'Medical Examinations'!A170:J2505,4,0)</f>
        <v>6.32</v>
      </c>
      <c r="E171" s="26" t="str">
        <f>VLOOKUP(A171,'Medical Examinations'!A170:J2505,6,0)</f>
        <v>Yes</v>
      </c>
      <c r="F171" s="26" t="str">
        <f>VLOOKUP($A171,'Medical Examinations'!$A$1:$J$2336,7,0)</f>
        <v>yes</v>
      </c>
      <c r="G171" s="26" t="str">
        <f>VLOOKUP(A171,'Medical Examinations'!A170:J2505,8,0)</f>
        <v>No</v>
      </c>
      <c r="H171" s="26">
        <f>VLOOKUP(A171,'Medical Examinations'!A170:J2505,9,0)</f>
        <v>2</v>
      </c>
      <c r="I171" s="26" t="str">
        <f>VLOOKUP(A171,'Medical Examinations'!A170:J2505,10,0)</f>
        <v>Yes</v>
      </c>
      <c r="J171" s="26" t="str">
        <f>VLOOKUP($A171,'Medical Examinations'!A170:$J$2336,3,0)</f>
        <v>Obesity</v>
      </c>
      <c r="K171" s="26" t="str">
        <f>VLOOKUP(A171,'Medical Examinations'!A170:J2505,5,0)</f>
        <v>Prediabetes</v>
      </c>
      <c r="L171" s="27">
        <f>VLOOKUP($A171,'Hospitalisation Details'!$A$1:$N$2344,7,0)</f>
        <v>36774</v>
      </c>
      <c r="M171" s="26">
        <f>VLOOKUP($A171,'Hospitalisation Details'!$A$1:$N$2344,10,0)</f>
        <v>37165.160000000003</v>
      </c>
      <c r="N171" s="26" t="str">
        <f>VLOOKUP($A171,'Hospitalisation Details'!$A$1:$N$2344,11,0)</f>
        <v>tier - 1</v>
      </c>
      <c r="O171" s="26" t="str">
        <f>VLOOKUP($A171,'Hospitalisation Details'!$A$1:$N$2344,12,0)</f>
        <v>tier - 3</v>
      </c>
      <c r="P171" s="26" t="str">
        <f>VLOOKUP($A171,'Hospitalisation Details'!$A$1:$N$2344,14,0)</f>
        <v>Unknown</v>
      </c>
      <c r="Q171" s="26">
        <f>VLOOKUP($A171,'Hospitalisation Details'!$A$1:$N$2344,8,0)</f>
        <v>22</v>
      </c>
    </row>
    <row r="172" spans="1:17" x14ac:dyDescent="0.3">
      <c r="A172" s="25" t="s">
        <v>2201</v>
      </c>
      <c r="B172" s="26" t="str">
        <f>VLOOKUP($A172,'Customer Names'!A171:D2506,3,0)</f>
        <v xml:space="preserve">  Natalie</v>
      </c>
      <c r="C172" s="26">
        <f>VLOOKUP($A172,'Medical Examinations'!$A$1:$B$2336,2,FALSE)</f>
        <v>36.08</v>
      </c>
      <c r="D172" s="26">
        <f>VLOOKUP($A172,'Medical Examinations'!A171:J2506,4,0)</f>
        <v>6.1</v>
      </c>
      <c r="E172" s="26" t="str">
        <f>VLOOKUP(A172,'Medical Examinations'!A171:J2506,6,0)</f>
        <v>Yes</v>
      </c>
      <c r="F172" s="26" t="str">
        <f>VLOOKUP($A172,'Medical Examinations'!$A$1:$J$2336,7,0)</f>
        <v>No</v>
      </c>
      <c r="G172" s="26" t="str">
        <f>VLOOKUP(A172,'Medical Examinations'!A171:J2506,8,0)</f>
        <v>No</v>
      </c>
      <c r="H172" s="26">
        <f>VLOOKUP(A172,'Medical Examinations'!A171:J2506,9,0)</f>
        <v>1</v>
      </c>
      <c r="I172" s="26" t="str">
        <f>VLOOKUP(A172,'Medical Examinations'!A171:J2506,10,0)</f>
        <v>Yes</v>
      </c>
      <c r="J172" s="26" t="str">
        <f>VLOOKUP($A172,'Medical Examinations'!A171:$J$2336,3,0)</f>
        <v>Obesity</v>
      </c>
      <c r="K172" s="26" t="str">
        <f>VLOOKUP(A172,'Medical Examinations'!A171:J2506,5,0)</f>
        <v>Prediabetes</v>
      </c>
      <c r="L172" s="27">
        <f>VLOOKUP($A172,'Hospitalisation Details'!$A$1:$N$2344,7,0)</f>
        <v>35002</v>
      </c>
      <c r="M172" s="26">
        <f>VLOOKUP($A172,'Hospitalisation Details'!$A$1:$N$2344,10,0)</f>
        <v>37133.9</v>
      </c>
      <c r="N172" s="26" t="str">
        <f>VLOOKUP($A172,'Hospitalisation Details'!$A$1:$N$2344,11,0)</f>
        <v>tier - 2</v>
      </c>
      <c r="O172" s="26" t="str">
        <f>VLOOKUP($A172,'Hospitalisation Details'!$A$1:$N$2344,12,0)</f>
        <v>tier - 2</v>
      </c>
      <c r="P172" s="26" t="str">
        <f>VLOOKUP($A172,'Hospitalisation Details'!$A$1:$N$2344,14,0)</f>
        <v>R1013</v>
      </c>
      <c r="Q172" s="26">
        <f>VLOOKUP($A172,'Hospitalisation Details'!$A$1:$N$2344,8,0)</f>
        <v>27</v>
      </c>
    </row>
    <row r="173" spans="1:17" x14ac:dyDescent="0.3">
      <c r="A173" s="25" t="s">
        <v>2200</v>
      </c>
      <c r="B173" s="26" t="str">
        <f>VLOOKUP($A173,'Customer Names'!A172:D2507,3,0)</f>
        <v xml:space="preserve">  Lina</v>
      </c>
      <c r="C173" s="26">
        <f>VLOOKUP($A173,'Medical Examinations'!$A$1:$B$2336,2,FALSE)</f>
        <v>33.5</v>
      </c>
      <c r="D173" s="26">
        <f>VLOOKUP($A173,'Medical Examinations'!A172:J2507,4,0)</f>
        <v>5.4</v>
      </c>
      <c r="E173" s="26" t="str">
        <f>VLOOKUP(A173,'Medical Examinations'!A172:J2507,6,0)</f>
        <v>No</v>
      </c>
      <c r="F173" s="26" t="str">
        <f>VLOOKUP($A173,'Medical Examinations'!$A$1:$J$2336,7,0)</f>
        <v>No</v>
      </c>
      <c r="G173" s="26" t="str">
        <f>VLOOKUP(A173,'Medical Examinations'!A172:J2507,8,0)</f>
        <v>No</v>
      </c>
      <c r="H173" s="26">
        <f>VLOOKUP(A173,'Medical Examinations'!A172:J2507,9,0)</f>
        <v>0</v>
      </c>
      <c r="I173" s="26" t="str">
        <f>VLOOKUP(A173,'Medical Examinations'!A172:J2507,10,0)</f>
        <v>Yes</v>
      </c>
      <c r="J173" s="26" t="str">
        <f>VLOOKUP($A173,'Medical Examinations'!A172:$J$2336,3,0)</f>
        <v>Obesity</v>
      </c>
      <c r="K173" s="26" t="str">
        <f>VLOOKUP(A173,'Medical Examinations'!A172:J2507,5,0)</f>
        <v>Normal</v>
      </c>
      <c r="L173" s="27">
        <f>VLOOKUP($A173,'Hospitalisation Details'!$A$1:$N$2344,7,0)</f>
        <v>32669</v>
      </c>
      <c r="M173" s="26">
        <f>VLOOKUP($A173,'Hospitalisation Details'!$A$1:$N$2344,10,0)</f>
        <v>37079.370000000003</v>
      </c>
      <c r="N173" s="26" t="str">
        <f>VLOOKUP($A173,'Hospitalisation Details'!$A$1:$N$2344,11,0)</f>
        <v>tier - 2</v>
      </c>
      <c r="O173" s="26" t="str">
        <f>VLOOKUP($A173,'Hospitalisation Details'!$A$1:$N$2344,12,0)</f>
        <v>tier - 3</v>
      </c>
      <c r="P173" s="26" t="str">
        <f>VLOOKUP($A173,'Hospitalisation Details'!$A$1:$N$2344,14,0)</f>
        <v>R1011</v>
      </c>
      <c r="Q173" s="26">
        <f>VLOOKUP($A173,'Hospitalisation Details'!$A$1:$N$2344,8,0)</f>
        <v>33</v>
      </c>
    </row>
    <row r="174" spans="1:17" x14ac:dyDescent="0.3">
      <c r="A174" s="25" t="s">
        <v>2199</v>
      </c>
      <c r="B174" s="26" t="str">
        <f>VLOOKUP($A174,'Customer Names'!A173:D2508,3,0)</f>
        <v xml:space="preserve">  Zebulon</v>
      </c>
      <c r="C174" s="26">
        <f>VLOOKUP($A174,'Medical Examinations'!$A$1:$B$2336,2,FALSE)</f>
        <v>47.46</v>
      </c>
      <c r="D174" s="26">
        <f>VLOOKUP($A174,'Medical Examinations'!A173:J2508,4,0)</f>
        <v>6.24</v>
      </c>
      <c r="E174" s="26" t="str">
        <f>VLOOKUP(A174,'Medical Examinations'!A173:J2508,6,0)</f>
        <v>Yes</v>
      </c>
      <c r="F174" s="26" t="str">
        <f>VLOOKUP($A174,'Medical Examinations'!$A$1:$J$2336,7,0)</f>
        <v>No</v>
      </c>
      <c r="G174" s="26" t="str">
        <f>VLOOKUP(A174,'Medical Examinations'!A173:J2508,8,0)</f>
        <v>No</v>
      </c>
      <c r="H174" s="26">
        <f>VLOOKUP(A174,'Medical Examinations'!A173:J2508,9,0)</f>
        <v>1</v>
      </c>
      <c r="I174" s="26" t="str">
        <f>VLOOKUP(A174,'Medical Examinations'!A173:J2508,10,0)</f>
        <v>Yes</v>
      </c>
      <c r="J174" s="26" t="str">
        <f>VLOOKUP($A174,'Medical Examinations'!A173:$J$2336,3,0)</f>
        <v>Obesity</v>
      </c>
      <c r="K174" s="26" t="str">
        <f>VLOOKUP(A174,'Medical Examinations'!A173:J2508,5,0)</f>
        <v>Prediabetes</v>
      </c>
      <c r="L174" s="27">
        <f>VLOOKUP($A174,'Hospitalisation Details'!$A$1:$N$2344,7,0)</f>
        <v>32494</v>
      </c>
      <c r="M174" s="26">
        <f>VLOOKUP($A174,'Hospitalisation Details'!$A$1:$N$2344,10,0)</f>
        <v>37076.370000000003</v>
      </c>
      <c r="N174" s="26" t="str">
        <f>VLOOKUP($A174,'Hospitalisation Details'!$A$1:$N$2344,11,0)</f>
        <v>tier - 2</v>
      </c>
      <c r="O174" s="26" t="str">
        <f>VLOOKUP($A174,'Hospitalisation Details'!$A$1:$N$2344,12,0)</f>
        <v>tier - 1</v>
      </c>
      <c r="P174" s="26" t="str">
        <f>VLOOKUP($A174,'Hospitalisation Details'!$A$1:$N$2344,14,0)</f>
        <v>R1011</v>
      </c>
      <c r="Q174" s="26">
        <f>VLOOKUP($A174,'Hospitalisation Details'!$A$1:$N$2344,8,0)</f>
        <v>34</v>
      </c>
    </row>
    <row r="175" spans="1:17" x14ac:dyDescent="0.3">
      <c r="A175" s="25" t="s">
        <v>2198</v>
      </c>
      <c r="B175" s="26" t="str">
        <f>VLOOKUP($A175,'Customer Names'!A174:D2509,3,0)</f>
        <v xml:space="preserve">  Amanda</v>
      </c>
      <c r="C175" s="26">
        <f>VLOOKUP($A175,'Medical Examinations'!$A$1:$B$2336,2,FALSE)</f>
        <v>49.24</v>
      </c>
      <c r="D175" s="26">
        <f>VLOOKUP($A175,'Medical Examinations'!A174:J2509,4,0)</f>
        <v>4.45</v>
      </c>
      <c r="E175" s="26" t="str">
        <f>VLOOKUP(A175,'Medical Examinations'!A174:J2509,6,0)</f>
        <v>No</v>
      </c>
      <c r="F175" s="26" t="str">
        <f>VLOOKUP($A175,'Medical Examinations'!$A$1:$J$2336,7,0)</f>
        <v>No</v>
      </c>
      <c r="G175" s="26" t="str">
        <f>VLOOKUP(A175,'Medical Examinations'!A174:J2509,8,0)</f>
        <v>No</v>
      </c>
      <c r="H175" s="26">
        <f>VLOOKUP(A175,'Medical Examinations'!A174:J2509,9,0)</f>
        <v>0</v>
      </c>
      <c r="I175" s="26" t="str">
        <f>VLOOKUP(A175,'Medical Examinations'!A174:J2509,10,0)</f>
        <v>Yes</v>
      </c>
      <c r="J175" s="26" t="str">
        <f>VLOOKUP($A175,'Medical Examinations'!A174:$J$2336,3,0)</f>
        <v>Obesity</v>
      </c>
      <c r="K175" s="26" t="str">
        <f>VLOOKUP(A175,'Medical Examinations'!A174:J2509,5,0)</f>
        <v>Normal</v>
      </c>
      <c r="L175" s="27">
        <f>VLOOKUP($A175,'Hospitalisation Details'!$A$1:$N$2344,7,0)</f>
        <v>33543</v>
      </c>
      <c r="M175" s="26">
        <f>VLOOKUP($A175,'Hospitalisation Details'!$A$1:$N$2344,10,0)</f>
        <v>37040.879999999997</v>
      </c>
      <c r="N175" s="26" t="str">
        <f>VLOOKUP($A175,'Hospitalisation Details'!$A$1:$N$2344,11,0)</f>
        <v>tier - 2</v>
      </c>
      <c r="O175" s="26" t="str">
        <f>VLOOKUP($A175,'Hospitalisation Details'!$A$1:$N$2344,12,0)</f>
        <v>tier - 2</v>
      </c>
      <c r="P175" s="26" t="str">
        <f>VLOOKUP($A175,'Hospitalisation Details'!$A$1:$N$2344,14,0)</f>
        <v>R1011</v>
      </c>
      <c r="Q175" s="26">
        <f>VLOOKUP($A175,'Hospitalisation Details'!$A$1:$N$2344,8,0)</f>
        <v>31</v>
      </c>
    </row>
    <row r="176" spans="1:17" x14ac:dyDescent="0.3">
      <c r="A176" s="25" t="s">
        <v>2197</v>
      </c>
      <c r="B176" s="26" t="str">
        <f>VLOOKUP($A176,'Customer Names'!A175:D2510,3,0)</f>
        <v xml:space="preserve">  Greg</v>
      </c>
      <c r="C176" s="26">
        <f>VLOOKUP($A176,'Medical Examinations'!$A$1:$B$2336,2,FALSE)</f>
        <v>54.4</v>
      </c>
      <c r="D176" s="26">
        <f>VLOOKUP($A176,'Medical Examinations'!A175:J2510,4,0)</f>
        <v>5.22</v>
      </c>
      <c r="E176" s="26" t="str">
        <f>VLOOKUP(A176,'Medical Examinations'!A175:J2510,6,0)</f>
        <v>No</v>
      </c>
      <c r="F176" s="26" t="str">
        <f>VLOOKUP($A176,'Medical Examinations'!$A$1:$J$2336,7,0)</f>
        <v>No</v>
      </c>
      <c r="G176" s="26" t="str">
        <f>VLOOKUP(A176,'Medical Examinations'!A175:J2510,8,0)</f>
        <v>No</v>
      </c>
      <c r="H176" s="26">
        <f>VLOOKUP(A176,'Medical Examinations'!A175:J2510,9,0)</f>
        <v>1</v>
      </c>
      <c r="I176" s="26" t="str">
        <f>VLOOKUP(A176,'Medical Examinations'!A175:J2510,10,0)</f>
        <v>Yes</v>
      </c>
      <c r="J176" s="26" t="str">
        <f>VLOOKUP($A176,'Medical Examinations'!A175:$J$2336,3,0)</f>
        <v>Obesity</v>
      </c>
      <c r="K176" s="26" t="str">
        <f>VLOOKUP(A176,'Medical Examinations'!A175:J2510,5,0)</f>
        <v>Normal</v>
      </c>
      <c r="L176" s="27">
        <f>VLOOKUP($A176,'Hospitalisation Details'!$A$1:$N$2344,7,0)</f>
        <v>33860</v>
      </c>
      <c r="M176" s="26">
        <f>VLOOKUP($A176,'Hospitalisation Details'!$A$1:$N$2344,10,0)</f>
        <v>36976.449999999997</v>
      </c>
      <c r="N176" s="26" t="str">
        <f>VLOOKUP($A176,'Hospitalisation Details'!$A$1:$N$2344,11,0)</f>
        <v>tier - 2</v>
      </c>
      <c r="O176" s="26" t="str">
        <f>VLOOKUP($A176,'Hospitalisation Details'!$A$1:$N$2344,12,0)</f>
        <v>tier - 3</v>
      </c>
      <c r="P176" s="26" t="str">
        <f>VLOOKUP($A176,'Hospitalisation Details'!$A$1:$N$2344,14,0)</f>
        <v>R1011</v>
      </c>
      <c r="Q176" s="26">
        <f>VLOOKUP($A176,'Hospitalisation Details'!$A$1:$N$2344,8,0)</f>
        <v>30</v>
      </c>
    </row>
    <row r="177" spans="1:17" x14ac:dyDescent="0.3">
      <c r="A177" s="25" t="s">
        <v>2196</v>
      </c>
      <c r="B177" s="26" t="str">
        <f>VLOOKUP($A177,'Customer Names'!A176:D2511,3,0)</f>
        <v xml:space="preserve">  John</v>
      </c>
      <c r="C177" s="26">
        <f>VLOOKUP($A177,'Medical Examinations'!$A$1:$B$2336,2,FALSE)</f>
        <v>35.53</v>
      </c>
      <c r="D177" s="26">
        <f>VLOOKUP($A177,'Medical Examinations'!A176:J2511,4,0)</f>
        <v>4.6100000000000003</v>
      </c>
      <c r="E177" s="26" t="str">
        <f>VLOOKUP(A177,'Medical Examinations'!A176:J2511,6,0)</f>
        <v>No</v>
      </c>
      <c r="F177" s="26" t="str">
        <f>VLOOKUP($A177,'Medical Examinations'!$A$1:$J$2336,7,0)</f>
        <v>No</v>
      </c>
      <c r="G177" s="26" t="str">
        <f>VLOOKUP(A177,'Medical Examinations'!A176:J2511,8,0)</f>
        <v>No</v>
      </c>
      <c r="H177" s="26">
        <f>VLOOKUP(A177,'Medical Examinations'!A176:J2511,9,0)</f>
        <v>1</v>
      </c>
      <c r="I177" s="26" t="str">
        <f>VLOOKUP(A177,'Medical Examinations'!A176:J2511,10,0)</f>
        <v>Yes</v>
      </c>
      <c r="J177" s="26" t="str">
        <f>VLOOKUP($A177,'Medical Examinations'!A176:$J$2336,3,0)</f>
        <v>Obesity</v>
      </c>
      <c r="K177" s="26" t="str">
        <f>VLOOKUP(A177,'Medical Examinations'!A176:J2511,5,0)</f>
        <v>Normal</v>
      </c>
      <c r="L177" s="27">
        <f>VLOOKUP($A177,'Hospitalisation Details'!$A$1:$N$2344,7,0)</f>
        <v>33841</v>
      </c>
      <c r="M177" s="26">
        <f>VLOOKUP($A177,'Hospitalisation Details'!$A$1:$N$2344,10,0)</f>
        <v>36950.26</v>
      </c>
      <c r="N177" s="26" t="str">
        <f>VLOOKUP($A177,'Hospitalisation Details'!$A$1:$N$2344,11,0)</f>
        <v>tier - 1</v>
      </c>
      <c r="O177" s="26" t="str">
        <f>VLOOKUP($A177,'Hospitalisation Details'!$A$1:$N$2344,12,0)</f>
        <v>tier - 1</v>
      </c>
      <c r="P177" s="26" t="str">
        <f>VLOOKUP($A177,'Hospitalisation Details'!$A$1:$N$2344,14,0)</f>
        <v>R1013</v>
      </c>
      <c r="Q177" s="26">
        <f>VLOOKUP($A177,'Hospitalisation Details'!$A$1:$N$2344,8,0)</f>
        <v>30</v>
      </c>
    </row>
    <row r="178" spans="1:17" x14ac:dyDescent="0.3">
      <c r="A178" s="25" t="s">
        <v>2195</v>
      </c>
      <c r="B178" s="26" t="str">
        <f>VLOOKUP($A178,'Customer Names'!A177:D2512,3,0)</f>
        <v xml:space="preserve">  Kelsey A</v>
      </c>
      <c r="C178" s="26">
        <f>VLOOKUP($A178,'Medical Examinations'!$A$1:$B$2336,2,FALSE)</f>
        <v>39.729999999999997</v>
      </c>
      <c r="D178" s="26">
        <f>VLOOKUP($A178,'Medical Examinations'!A177:J2512,4,0)</f>
        <v>6.24</v>
      </c>
      <c r="E178" s="26" t="str">
        <f>VLOOKUP(A178,'Medical Examinations'!A177:J2512,6,0)</f>
        <v>No</v>
      </c>
      <c r="F178" s="26" t="str">
        <f>VLOOKUP($A178,'Medical Examinations'!$A$1:$J$2336,7,0)</f>
        <v>No</v>
      </c>
      <c r="G178" s="26" t="str">
        <f>VLOOKUP(A178,'Medical Examinations'!A177:J2512,8,0)</f>
        <v>No</v>
      </c>
      <c r="H178" s="26">
        <f>VLOOKUP(A178,'Medical Examinations'!A177:J2512,9,0)</f>
        <v>0</v>
      </c>
      <c r="I178" s="26" t="str">
        <f>VLOOKUP(A178,'Medical Examinations'!A177:J2512,10,0)</f>
        <v>Yes</v>
      </c>
      <c r="J178" s="26" t="str">
        <f>VLOOKUP($A178,'Medical Examinations'!A177:$J$2336,3,0)</f>
        <v>Obesity</v>
      </c>
      <c r="K178" s="26" t="str">
        <f>VLOOKUP(A178,'Medical Examinations'!A177:J2512,5,0)</f>
        <v>Prediabetes</v>
      </c>
      <c r="L178" s="27">
        <f>VLOOKUP($A178,'Hospitalisation Details'!$A$1:$N$2344,7,0)</f>
        <v>28350</v>
      </c>
      <c r="M178" s="26">
        <f>VLOOKUP($A178,'Hospitalisation Details'!$A$1:$N$2344,10,0)</f>
        <v>36935.64</v>
      </c>
      <c r="N178" s="26" t="str">
        <f>VLOOKUP($A178,'Hospitalisation Details'!$A$1:$N$2344,11,0)</f>
        <v>tier - 2</v>
      </c>
      <c r="O178" s="26" t="str">
        <f>VLOOKUP($A178,'Hospitalisation Details'!$A$1:$N$2344,12,0)</f>
        <v>tier - 1</v>
      </c>
      <c r="P178" s="26" t="str">
        <f>VLOOKUP($A178,'Hospitalisation Details'!$A$1:$N$2344,14,0)</f>
        <v>R1011</v>
      </c>
      <c r="Q178" s="26">
        <f>VLOOKUP($A178,'Hospitalisation Details'!$A$1:$N$2344,8,0)</f>
        <v>45</v>
      </c>
    </row>
    <row r="179" spans="1:17" x14ac:dyDescent="0.3">
      <c r="A179" s="25" t="s">
        <v>2194</v>
      </c>
      <c r="B179" s="26" t="str">
        <f>VLOOKUP($A179,'Customer Names'!A178:D2513,3,0)</f>
        <v xml:space="preserve">  Bronwen L</v>
      </c>
      <c r="C179" s="26">
        <f>VLOOKUP($A179,'Medical Examinations'!$A$1:$B$2336,2,FALSE)</f>
        <v>35.68</v>
      </c>
      <c r="D179" s="26">
        <f>VLOOKUP($A179,'Medical Examinations'!A178:J2513,4,0)</f>
        <v>10.039999999999999</v>
      </c>
      <c r="E179" s="26" t="str">
        <f>VLOOKUP(A179,'Medical Examinations'!A178:J2513,6,0)</f>
        <v>No</v>
      </c>
      <c r="F179" s="26" t="str">
        <f>VLOOKUP($A179,'Medical Examinations'!$A$1:$J$2336,7,0)</f>
        <v>No</v>
      </c>
      <c r="G179" s="26" t="str">
        <f>VLOOKUP(A179,'Medical Examinations'!A178:J2513,8,0)</f>
        <v>No</v>
      </c>
      <c r="H179" s="26">
        <f>VLOOKUP(A179,'Medical Examinations'!A178:J2513,9,0)</f>
        <v>0</v>
      </c>
      <c r="I179" s="26" t="str">
        <f>VLOOKUP(A179,'Medical Examinations'!A178:J2513,10,0)</f>
        <v>Yes</v>
      </c>
      <c r="J179" s="26" t="str">
        <f>VLOOKUP($A179,'Medical Examinations'!A178:$J$2336,3,0)</f>
        <v>Obesity</v>
      </c>
      <c r="K179" s="26" t="str">
        <f>VLOOKUP(A179,'Medical Examinations'!A178:J2513,5,0)</f>
        <v>Diabetes</v>
      </c>
      <c r="L179" s="27">
        <f>VLOOKUP($A179,'Hospitalisation Details'!$A$1:$N$2344,7,0)</f>
        <v>25133</v>
      </c>
      <c r="M179" s="26">
        <f>VLOOKUP($A179,'Hospitalisation Details'!$A$1:$N$2344,10,0)</f>
        <v>36922.61</v>
      </c>
      <c r="N179" s="26" t="str">
        <f>VLOOKUP($A179,'Hospitalisation Details'!$A$1:$N$2344,11,0)</f>
        <v>tier - 2</v>
      </c>
      <c r="O179" s="26" t="str">
        <f>VLOOKUP($A179,'Hospitalisation Details'!$A$1:$N$2344,12,0)</f>
        <v>tier - 1</v>
      </c>
      <c r="P179" s="26" t="str">
        <f>VLOOKUP($A179,'Hospitalisation Details'!$A$1:$N$2344,14,0)</f>
        <v>R1011</v>
      </c>
      <c r="Q179" s="26">
        <f>VLOOKUP($A179,'Hospitalisation Details'!$A$1:$N$2344,8,0)</f>
        <v>54</v>
      </c>
    </row>
    <row r="180" spans="1:17" x14ac:dyDescent="0.3">
      <c r="A180" s="25" t="s">
        <v>2193</v>
      </c>
      <c r="B180" s="26" t="str">
        <f>VLOOKUP($A180,'Customer Names'!A179:D2514,3,0)</f>
        <v xml:space="preserve">  Manuela</v>
      </c>
      <c r="C180" s="26">
        <f>VLOOKUP($A180,'Medical Examinations'!$A$1:$B$2336,2,FALSE)</f>
        <v>48.86</v>
      </c>
      <c r="D180" s="26">
        <f>VLOOKUP($A180,'Medical Examinations'!A179:J2514,4,0)</f>
        <v>6.09</v>
      </c>
      <c r="E180" s="26" t="str">
        <f>VLOOKUP(A180,'Medical Examinations'!A179:J2514,6,0)</f>
        <v>No</v>
      </c>
      <c r="F180" s="26" t="str">
        <f>VLOOKUP($A180,'Medical Examinations'!$A$1:$J$2336,7,0)</f>
        <v>No</v>
      </c>
      <c r="G180" s="26" t="str">
        <f>VLOOKUP(A180,'Medical Examinations'!A179:J2514,8,0)</f>
        <v>No</v>
      </c>
      <c r="H180" s="26">
        <f>VLOOKUP(A180,'Medical Examinations'!A179:J2514,9,0)</f>
        <v>0</v>
      </c>
      <c r="I180" s="26" t="str">
        <f>VLOOKUP(A180,'Medical Examinations'!A179:J2514,10,0)</f>
        <v>Yes</v>
      </c>
      <c r="J180" s="26" t="str">
        <f>VLOOKUP($A180,'Medical Examinations'!A179:$J$2336,3,0)</f>
        <v>Obesity</v>
      </c>
      <c r="K180" s="26" t="str">
        <f>VLOOKUP(A180,'Medical Examinations'!A179:J2514,5,0)</f>
        <v>Prediabetes</v>
      </c>
      <c r="L180" s="27">
        <f>VLOOKUP($A180,'Hospitalisation Details'!$A$1:$N$2344,7,0)</f>
        <v>33399</v>
      </c>
      <c r="M180" s="26">
        <f>VLOOKUP($A180,'Hospitalisation Details'!$A$1:$N$2344,10,0)</f>
        <v>36911.99</v>
      </c>
      <c r="N180" s="26" t="str">
        <f>VLOOKUP($A180,'Hospitalisation Details'!$A$1:$N$2344,11,0)</f>
        <v>tier - 2</v>
      </c>
      <c r="O180" s="26" t="str">
        <f>VLOOKUP($A180,'Hospitalisation Details'!$A$1:$N$2344,12,0)</f>
        <v>tier - 2</v>
      </c>
      <c r="P180" s="26" t="str">
        <f>VLOOKUP($A180,'Hospitalisation Details'!$A$1:$N$2344,14,0)</f>
        <v>R1011</v>
      </c>
      <c r="Q180" s="26">
        <f>VLOOKUP($A180,'Hospitalisation Details'!$A$1:$N$2344,8,0)</f>
        <v>31</v>
      </c>
    </row>
    <row r="181" spans="1:17" x14ac:dyDescent="0.3">
      <c r="A181" s="25" t="s">
        <v>2192</v>
      </c>
      <c r="B181" s="26" t="str">
        <f>VLOOKUP($A181,'Customer Names'!A180:D2515,3,0)</f>
        <v xml:space="preserve">  Jennifer L</v>
      </c>
      <c r="C181" s="26">
        <f>VLOOKUP($A181,'Medical Examinations'!$A$1:$B$2336,2,FALSE)</f>
        <v>34.799999999999997</v>
      </c>
      <c r="D181" s="26">
        <f>VLOOKUP($A181,'Medical Examinations'!A180:J2515,4,0)</f>
        <v>11.4</v>
      </c>
      <c r="E181" s="26" t="str">
        <f>VLOOKUP(A181,'Medical Examinations'!A180:J2515,6,0)</f>
        <v>Yes</v>
      </c>
      <c r="F181" s="26" t="str">
        <f>VLOOKUP($A181,'Medical Examinations'!$A$1:$J$2336,7,0)</f>
        <v>No</v>
      </c>
      <c r="G181" s="26" t="str">
        <f>VLOOKUP(A181,'Medical Examinations'!A180:J2515,8,0)</f>
        <v>Yes</v>
      </c>
      <c r="H181" s="26">
        <f>VLOOKUP(A181,'Medical Examinations'!A180:J2515,9,0)</f>
        <v>1</v>
      </c>
      <c r="I181" s="26" t="str">
        <f>VLOOKUP(A181,'Medical Examinations'!A180:J2515,10,0)</f>
        <v>No</v>
      </c>
      <c r="J181" s="26" t="str">
        <f>VLOOKUP($A181,'Medical Examinations'!A180:$J$2336,3,0)</f>
        <v>Obesity</v>
      </c>
      <c r="K181" s="26" t="str">
        <f>VLOOKUP(A181,'Medical Examinations'!A180:J2515,5,0)</f>
        <v>Diabetes</v>
      </c>
      <c r="L181" s="27">
        <f>VLOOKUP($A181,'Hospitalisation Details'!$A$1:$N$2344,7,0)</f>
        <v>23216</v>
      </c>
      <c r="M181" s="26">
        <f>VLOOKUP($A181,'Hospitalisation Details'!$A$1:$N$2344,10,0)</f>
        <v>36910.61</v>
      </c>
      <c r="N181" s="26" t="str">
        <f>VLOOKUP($A181,'Hospitalisation Details'!$A$1:$N$2344,11,0)</f>
        <v>tier - 2</v>
      </c>
      <c r="O181" s="26" t="str">
        <f>VLOOKUP($A181,'Hospitalisation Details'!$A$1:$N$2344,12,0)</f>
        <v>tier - 2</v>
      </c>
      <c r="P181" s="26" t="str">
        <f>VLOOKUP($A181,'Hospitalisation Details'!$A$1:$N$2344,14,0)</f>
        <v>R1011</v>
      </c>
      <c r="Q181" s="26">
        <f>VLOOKUP($A181,'Hospitalisation Details'!$A$1:$N$2344,8,0)</f>
        <v>59</v>
      </c>
    </row>
    <row r="182" spans="1:17" x14ac:dyDescent="0.3">
      <c r="A182" s="25" t="s">
        <v>2191</v>
      </c>
      <c r="B182" s="26" t="str">
        <f>VLOOKUP($A182,'Customer Names'!A181:D2516,3,0)</f>
        <v xml:space="preserve">  Abby W</v>
      </c>
      <c r="C182" s="26">
        <f>VLOOKUP($A182,'Medical Examinations'!$A$1:$B$2336,2,FALSE)</f>
        <v>32.49</v>
      </c>
      <c r="D182" s="26">
        <f>VLOOKUP($A182,'Medical Examinations'!A181:J2516,4,0)</f>
        <v>4.29</v>
      </c>
      <c r="E182" s="26" t="str">
        <f>VLOOKUP(A182,'Medical Examinations'!A181:J2516,6,0)</f>
        <v>No</v>
      </c>
      <c r="F182" s="26" t="str">
        <f>VLOOKUP($A182,'Medical Examinations'!$A$1:$J$2336,7,0)</f>
        <v>No</v>
      </c>
      <c r="G182" s="26" t="str">
        <f>VLOOKUP(A182,'Medical Examinations'!A181:J2516,8,0)</f>
        <v>Yes</v>
      </c>
      <c r="H182" s="26">
        <f>VLOOKUP(A182,'Medical Examinations'!A181:J2516,9,0)</f>
        <v>1</v>
      </c>
      <c r="I182" s="26" t="str">
        <f>VLOOKUP(A182,'Medical Examinations'!A181:J2516,10,0)</f>
        <v>Yes</v>
      </c>
      <c r="J182" s="26" t="str">
        <f>VLOOKUP($A182,'Medical Examinations'!A181:$J$2336,3,0)</f>
        <v>Obesity</v>
      </c>
      <c r="K182" s="26" t="str">
        <f>VLOOKUP(A182,'Medical Examinations'!A181:J2516,5,0)</f>
        <v>Normal</v>
      </c>
      <c r="L182" s="27">
        <f>VLOOKUP($A182,'Hospitalisation Details'!$A$1:$N$2344,7,0)</f>
        <v>37793</v>
      </c>
      <c r="M182" s="26">
        <f>VLOOKUP($A182,'Hospitalisation Details'!$A$1:$N$2344,10,0)</f>
        <v>36898.730000000003</v>
      </c>
      <c r="N182" s="26" t="str">
        <f>VLOOKUP($A182,'Hospitalisation Details'!$A$1:$N$2344,11,0)</f>
        <v>tier - 2</v>
      </c>
      <c r="O182" s="26" t="str">
        <f>VLOOKUP($A182,'Hospitalisation Details'!$A$1:$N$2344,12,0)</f>
        <v>tier - 1</v>
      </c>
      <c r="P182" s="26" t="str">
        <f>VLOOKUP($A182,'Hospitalisation Details'!$A$1:$N$2344,14,0)</f>
        <v>R1012</v>
      </c>
      <c r="Q182" s="26">
        <f>VLOOKUP($A182,'Hospitalisation Details'!$A$1:$N$2344,8,0)</f>
        <v>19</v>
      </c>
    </row>
    <row r="183" spans="1:17" x14ac:dyDescent="0.3">
      <c r="A183" s="25" t="s">
        <v>2190</v>
      </c>
      <c r="B183" s="26" t="str">
        <f>VLOOKUP($A183,'Customer Names'!A182:D2517,3,0)</f>
        <v xml:space="preserve">  Tyler</v>
      </c>
      <c r="C183" s="26">
        <f>VLOOKUP($A183,'Medical Examinations'!$A$1:$B$2336,2,FALSE)</f>
        <v>39</v>
      </c>
      <c r="D183" s="26">
        <f>VLOOKUP($A183,'Medical Examinations'!A182:J2517,4,0)</f>
        <v>5.7</v>
      </c>
      <c r="E183" s="26" t="str">
        <f>VLOOKUP(A183,'Medical Examinations'!A182:J2517,6,0)</f>
        <v>No</v>
      </c>
      <c r="F183" s="26" t="str">
        <f>VLOOKUP($A183,'Medical Examinations'!$A$1:$J$2336,7,0)</f>
        <v>No</v>
      </c>
      <c r="G183" s="26" t="str">
        <f>VLOOKUP(A183,'Medical Examinations'!A182:J2517,8,0)</f>
        <v>No</v>
      </c>
      <c r="H183" s="26">
        <f>VLOOKUP(A183,'Medical Examinations'!A182:J2517,9,0)</f>
        <v>2</v>
      </c>
      <c r="I183" s="26" t="str">
        <f>VLOOKUP(A183,'Medical Examinations'!A182:J2517,10,0)</f>
        <v>Yes</v>
      </c>
      <c r="J183" s="26" t="str">
        <f>VLOOKUP($A183,'Medical Examinations'!A182:$J$2336,3,0)</f>
        <v>Obesity</v>
      </c>
      <c r="K183" s="26" t="str">
        <f>VLOOKUP(A183,'Medical Examinations'!A182:J2517,5,0)</f>
        <v>Prediabetes</v>
      </c>
      <c r="L183" s="27">
        <f>VLOOKUP($A183,'Hospitalisation Details'!$A$1:$N$2344,7,0)</f>
        <v>26638</v>
      </c>
      <c r="M183" s="26">
        <f>VLOOKUP($A183,'Hospitalisation Details'!$A$1:$N$2344,10,0)</f>
        <v>36889.99</v>
      </c>
      <c r="N183" s="26" t="str">
        <f>VLOOKUP($A183,'Hospitalisation Details'!$A$1:$N$2344,11,0)</f>
        <v>tier - 1</v>
      </c>
      <c r="O183" s="26" t="str">
        <f>VLOOKUP($A183,'Hospitalisation Details'!$A$1:$N$2344,12,0)</f>
        <v>tier - 3</v>
      </c>
      <c r="P183" s="26" t="str">
        <f>VLOOKUP($A183,'Hospitalisation Details'!$A$1:$N$2344,14,0)</f>
        <v>R1011</v>
      </c>
      <c r="Q183" s="26">
        <f>VLOOKUP($A183,'Hospitalisation Details'!$A$1:$N$2344,8,0)</f>
        <v>50</v>
      </c>
    </row>
    <row r="184" spans="1:17" x14ac:dyDescent="0.3">
      <c r="A184" s="25" t="s">
        <v>2189</v>
      </c>
      <c r="B184" s="26" t="str">
        <f>VLOOKUP($A184,'Customer Names'!A183:D2518,3,0)</f>
        <v xml:space="preserve">  Jeffrey</v>
      </c>
      <c r="C184" s="26">
        <f>VLOOKUP($A184,'Medical Examinations'!$A$1:$B$2336,2,FALSE)</f>
        <v>35.299999999999997</v>
      </c>
      <c r="D184" s="26">
        <f>VLOOKUP($A184,'Medical Examinations'!A183:J2518,4,0)</f>
        <v>6.09</v>
      </c>
      <c r="E184" s="26" t="str">
        <f>VLOOKUP(A184,'Medical Examinations'!A183:J2518,6,0)</f>
        <v>No</v>
      </c>
      <c r="F184" s="26" t="str">
        <f>VLOOKUP($A184,'Medical Examinations'!$A$1:$J$2336,7,0)</f>
        <v>No</v>
      </c>
      <c r="G184" s="26" t="str">
        <f>VLOOKUP(A184,'Medical Examinations'!A183:J2518,8,0)</f>
        <v>No</v>
      </c>
      <c r="H184" s="26">
        <f>VLOOKUP(A184,'Medical Examinations'!A183:J2518,9,0)</f>
        <v>1</v>
      </c>
      <c r="I184" s="26" t="str">
        <f>VLOOKUP(A184,'Medical Examinations'!A183:J2518,10,0)</f>
        <v>Yes</v>
      </c>
      <c r="J184" s="26" t="str">
        <f>VLOOKUP($A184,'Medical Examinations'!A183:$J$2336,3,0)</f>
        <v>Obesity</v>
      </c>
      <c r="K184" s="26" t="str">
        <f>VLOOKUP(A184,'Medical Examinations'!A183:J2518,5,0)</f>
        <v>Prediabetes</v>
      </c>
      <c r="L184" s="27">
        <f>VLOOKUP($A184,'Hospitalisation Details'!$A$1:$N$2344,7,0)</f>
        <v>33789</v>
      </c>
      <c r="M184" s="26">
        <f>VLOOKUP($A184,'Hospitalisation Details'!$A$1:$N$2344,10,0)</f>
        <v>36837.47</v>
      </c>
      <c r="N184" s="26" t="str">
        <f>VLOOKUP($A184,'Hospitalisation Details'!$A$1:$N$2344,11,0)</f>
        <v>tier - 2</v>
      </c>
      <c r="O184" s="26" t="str">
        <f>VLOOKUP($A184,'Hospitalisation Details'!$A$1:$N$2344,12,0)</f>
        <v>tier - 3</v>
      </c>
      <c r="P184" s="26" t="str">
        <f>VLOOKUP($A184,'Hospitalisation Details'!$A$1:$N$2344,14,0)</f>
        <v>R1011</v>
      </c>
      <c r="Q184" s="26">
        <f>VLOOKUP($A184,'Hospitalisation Details'!$A$1:$N$2344,8,0)</f>
        <v>30</v>
      </c>
    </row>
    <row r="185" spans="1:17" x14ac:dyDescent="0.3">
      <c r="A185" s="25" t="s">
        <v>2188</v>
      </c>
      <c r="B185" s="26" t="str">
        <f>VLOOKUP($A185,'Customer Names'!A184:D2519,3,0)</f>
        <v xml:space="preserve">  Matthew F</v>
      </c>
      <c r="C185" s="26">
        <f>VLOOKUP($A185,'Medical Examinations'!$A$1:$B$2336,2,FALSE)</f>
        <v>33.42</v>
      </c>
      <c r="D185" s="26">
        <f>VLOOKUP($A185,'Medical Examinations'!A184:J2519,4,0)</f>
        <v>10.67</v>
      </c>
      <c r="E185" s="26" t="str">
        <f>VLOOKUP(A185,'Medical Examinations'!A184:J2519,6,0)</f>
        <v>No</v>
      </c>
      <c r="F185" s="26" t="str">
        <f>VLOOKUP($A185,'Medical Examinations'!$A$1:$J$2336,7,0)</f>
        <v>No</v>
      </c>
      <c r="G185" s="26" t="str">
        <f>VLOOKUP(A185,'Medical Examinations'!A184:J2519,8,0)</f>
        <v>No</v>
      </c>
      <c r="H185" s="26">
        <f>VLOOKUP(A185,'Medical Examinations'!A184:J2519,9,0)</f>
        <v>0</v>
      </c>
      <c r="I185" s="26" t="str">
        <f>VLOOKUP(A185,'Medical Examinations'!A184:J2519,10,0)</f>
        <v>Yes</v>
      </c>
      <c r="J185" s="26" t="str">
        <f>VLOOKUP($A185,'Medical Examinations'!A184:$J$2336,3,0)</f>
        <v>Obesity</v>
      </c>
      <c r="K185" s="26" t="str">
        <f>VLOOKUP(A185,'Medical Examinations'!A184:J2519,5,0)</f>
        <v>Diabetes</v>
      </c>
      <c r="L185" s="27">
        <f>VLOOKUP($A185,'Hospitalisation Details'!$A$1:$N$2344,7,0)</f>
        <v>24104</v>
      </c>
      <c r="M185" s="26">
        <f>VLOOKUP($A185,'Hospitalisation Details'!$A$1:$N$2344,10,0)</f>
        <v>36795.29</v>
      </c>
      <c r="N185" s="26" t="str">
        <f>VLOOKUP($A185,'Hospitalisation Details'!$A$1:$N$2344,11,0)</f>
        <v>tier - 2</v>
      </c>
      <c r="O185" s="26" t="str">
        <f>VLOOKUP($A185,'Hospitalisation Details'!$A$1:$N$2344,12,0)</f>
        <v>tier - 1</v>
      </c>
      <c r="P185" s="26" t="str">
        <f>VLOOKUP($A185,'Hospitalisation Details'!$A$1:$N$2344,14,0)</f>
        <v>R1011</v>
      </c>
      <c r="Q185" s="26">
        <f>VLOOKUP($A185,'Hospitalisation Details'!$A$1:$N$2344,8,0)</f>
        <v>57</v>
      </c>
    </row>
    <row r="186" spans="1:17" x14ac:dyDescent="0.3">
      <c r="A186" s="25" t="s">
        <v>2187</v>
      </c>
      <c r="B186" s="26" t="str">
        <f>VLOOKUP($A186,'Customer Names'!A185:D2520,3,0)</f>
        <v xml:space="preserve">  Ryan J</v>
      </c>
      <c r="C186" s="26">
        <f>VLOOKUP($A186,'Medical Examinations'!$A$1:$B$2336,2,FALSE)</f>
        <v>37.18</v>
      </c>
      <c r="D186" s="26">
        <f>VLOOKUP($A186,'Medical Examinations'!A185:J2520,4,0)</f>
        <v>6.75</v>
      </c>
      <c r="E186" s="26" t="str">
        <f>VLOOKUP(A186,'Medical Examinations'!A185:J2520,6,0)</f>
        <v>Yes</v>
      </c>
      <c r="F186" s="26" t="str">
        <f>VLOOKUP($A186,'Medical Examinations'!$A$1:$J$2336,7,0)</f>
        <v>No</v>
      </c>
      <c r="G186" s="26" t="str">
        <f>VLOOKUP(A186,'Medical Examinations'!A185:J2520,8,0)</f>
        <v>No</v>
      </c>
      <c r="H186" s="26">
        <f>VLOOKUP(A186,'Medical Examinations'!A185:J2520,9,0)</f>
        <v>2</v>
      </c>
      <c r="I186" s="26" t="str">
        <f>VLOOKUP(A186,'Medical Examinations'!A185:J2520,10,0)</f>
        <v>Yes</v>
      </c>
      <c r="J186" s="26" t="str">
        <f>VLOOKUP($A186,'Medical Examinations'!A185:$J$2336,3,0)</f>
        <v>Obesity</v>
      </c>
      <c r="K186" s="26" t="str">
        <f>VLOOKUP(A186,'Medical Examinations'!A185:J2520,5,0)</f>
        <v>Diabetes</v>
      </c>
      <c r="L186" s="27">
        <f>VLOOKUP($A186,'Hospitalisation Details'!$A$1:$N$2344,7,0)</f>
        <v>25763</v>
      </c>
      <c r="M186" s="26">
        <f>VLOOKUP($A186,'Hospitalisation Details'!$A$1:$N$2344,10,0)</f>
        <v>36786.370000000003</v>
      </c>
      <c r="N186" s="26" t="str">
        <f>VLOOKUP($A186,'Hospitalisation Details'!$A$1:$N$2344,11,0)</f>
        <v>tier - 1</v>
      </c>
      <c r="O186" s="26" t="str">
        <f>VLOOKUP($A186,'Hospitalisation Details'!$A$1:$N$2344,12,0)</f>
        <v>tier - 1</v>
      </c>
      <c r="P186" s="26" t="str">
        <f>VLOOKUP($A186,'Hospitalisation Details'!$A$1:$N$2344,14,0)</f>
        <v>R1011</v>
      </c>
      <c r="Q186" s="26">
        <f>VLOOKUP($A186,'Hospitalisation Details'!$A$1:$N$2344,8,0)</f>
        <v>52</v>
      </c>
    </row>
    <row r="187" spans="1:17" x14ac:dyDescent="0.3">
      <c r="A187" s="25" t="s">
        <v>2186</v>
      </c>
      <c r="B187" s="26" t="str">
        <f>VLOOKUP($A187,'Customer Names'!A186:D2521,3,0)</f>
        <v xml:space="preserve">  Amy</v>
      </c>
      <c r="C187" s="26">
        <f>VLOOKUP($A187,'Medical Examinations'!$A$1:$B$2336,2,FALSE)</f>
        <v>33.33</v>
      </c>
      <c r="D187" s="26">
        <f>VLOOKUP($A187,'Medical Examinations'!A186:J2521,4,0)</f>
        <v>9.26</v>
      </c>
      <c r="E187" s="26" t="str">
        <f>VLOOKUP(A187,'Medical Examinations'!A186:J2521,6,0)</f>
        <v>Yes</v>
      </c>
      <c r="F187" s="26" t="str">
        <f>VLOOKUP($A187,'Medical Examinations'!$A$1:$J$2336,7,0)</f>
        <v>No</v>
      </c>
      <c r="G187" s="26" t="str">
        <f>VLOOKUP(A187,'Medical Examinations'!A186:J2521,8,0)</f>
        <v>No</v>
      </c>
      <c r="H187" s="26">
        <f>VLOOKUP(A187,'Medical Examinations'!A186:J2521,9,0)</f>
        <v>2</v>
      </c>
      <c r="I187" s="26" t="str">
        <f>VLOOKUP(A187,'Medical Examinations'!A186:J2521,10,0)</f>
        <v>No</v>
      </c>
      <c r="J187" s="26" t="str">
        <f>VLOOKUP($A187,'Medical Examinations'!A186:$J$2336,3,0)</f>
        <v>Obesity</v>
      </c>
      <c r="K187" s="26" t="str">
        <f>VLOOKUP(A187,'Medical Examinations'!A186:J2521,5,0)</f>
        <v>Diabetes</v>
      </c>
      <c r="L187" s="27">
        <f>VLOOKUP($A187,'Hospitalisation Details'!$A$1:$N$2344,7,0)</f>
        <v>22491</v>
      </c>
      <c r="M187" s="26">
        <f>VLOOKUP($A187,'Hospitalisation Details'!$A$1:$N$2344,10,0)</f>
        <v>36580.28</v>
      </c>
      <c r="N187" s="26" t="str">
        <f>VLOOKUP($A187,'Hospitalisation Details'!$A$1:$N$2344,11,0)</f>
        <v>tier - 2</v>
      </c>
      <c r="O187" s="26" t="str">
        <f>VLOOKUP($A187,'Hospitalisation Details'!$A$1:$N$2344,12,0)</f>
        <v>tier - 2</v>
      </c>
      <c r="P187" s="26" t="str">
        <f>VLOOKUP($A187,'Hospitalisation Details'!$A$1:$N$2344,14,0)</f>
        <v>R1013</v>
      </c>
      <c r="Q187" s="26">
        <f>VLOOKUP($A187,'Hospitalisation Details'!$A$1:$N$2344,8,0)</f>
        <v>61</v>
      </c>
    </row>
    <row r="188" spans="1:17" x14ac:dyDescent="0.3">
      <c r="A188" s="25" t="s">
        <v>2185</v>
      </c>
      <c r="B188" s="26" t="str">
        <f>VLOOKUP($A188,'Customer Names'!A187:D2522,3,0)</f>
        <v xml:space="preserve">  Andrew P</v>
      </c>
      <c r="C188" s="26">
        <f>VLOOKUP($A188,'Medical Examinations'!$A$1:$B$2336,2,FALSE)</f>
        <v>53.21</v>
      </c>
      <c r="D188" s="26">
        <f>VLOOKUP($A188,'Medical Examinations'!A187:J2522,4,0)</f>
        <v>4.2699999999999996</v>
      </c>
      <c r="E188" s="26" t="str">
        <f>VLOOKUP(A188,'Medical Examinations'!A187:J2522,6,0)</f>
        <v>No</v>
      </c>
      <c r="F188" s="26" t="str">
        <f>VLOOKUP($A188,'Medical Examinations'!$A$1:$J$2336,7,0)</f>
        <v>No</v>
      </c>
      <c r="G188" s="26" t="str">
        <f>VLOOKUP(A188,'Medical Examinations'!A187:J2522,8,0)</f>
        <v>No</v>
      </c>
      <c r="H188" s="26">
        <f>VLOOKUP(A188,'Medical Examinations'!A187:J2522,9,0)</f>
        <v>1</v>
      </c>
      <c r="I188" s="26" t="str">
        <f>VLOOKUP(A188,'Medical Examinations'!A187:J2522,10,0)</f>
        <v>Yes</v>
      </c>
      <c r="J188" s="26" t="str">
        <f>VLOOKUP($A188,'Medical Examinations'!A187:$J$2336,3,0)</f>
        <v>Obesity</v>
      </c>
      <c r="K188" s="26" t="str">
        <f>VLOOKUP(A188,'Medical Examinations'!A187:J2522,5,0)</f>
        <v>Normal</v>
      </c>
      <c r="L188" s="27">
        <f>VLOOKUP($A188,'Hospitalisation Details'!$A$1:$N$2344,7,0)</f>
        <v>33886</v>
      </c>
      <c r="M188" s="26">
        <f>VLOOKUP($A188,'Hospitalisation Details'!$A$1:$N$2344,10,0)</f>
        <v>36572.800000000003</v>
      </c>
      <c r="N188" s="26" t="str">
        <f>VLOOKUP($A188,'Hospitalisation Details'!$A$1:$N$2344,11,0)</f>
        <v>tier - 1</v>
      </c>
      <c r="O188" s="26" t="str">
        <f>VLOOKUP($A188,'Hospitalisation Details'!$A$1:$N$2344,12,0)</f>
        <v>tier - 2</v>
      </c>
      <c r="P188" s="26" t="str">
        <f>VLOOKUP($A188,'Hospitalisation Details'!$A$1:$N$2344,14,0)</f>
        <v>R1011</v>
      </c>
      <c r="Q188" s="26">
        <f>VLOOKUP($A188,'Hospitalisation Details'!$A$1:$N$2344,8,0)</f>
        <v>30</v>
      </c>
    </row>
    <row r="189" spans="1:17" x14ac:dyDescent="0.3">
      <c r="A189" s="25" t="s">
        <v>2184</v>
      </c>
      <c r="B189" s="26" t="str">
        <f>VLOOKUP($A189,'Customer Names'!A188:D2523,3,0)</f>
        <v xml:space="preserve">  George M V</v>
      </c>
      <c r="C189" s="26">
        <f>VLOOKUP($A189,'Medical Examinations'!$A$1:$B$2336,2,FALSE)</f>
        <v>38.729999999999997</v>
      </c>
      <c r="D189" s="26">
        <f>VLOOKUP($A189,'Medical Examinations'!A188:J2523,4,0)</f>
        <v>11.51</v>
      </c>
      <c r="E189" s="26" t="str">
        <f>VLOOKUP(A189,'Medical Examinations'!A188:J2523,6,0)</f>
        <v>No</v>
      </c>
      <c r="F189" s="26" t="str">
        <f>VLOOKUP($A189,'Medical Examinations'!$A$1:$J$2336,7,0)</f>
        <v>No</v>
      </c>
      <c r="G189" s="26" t="str">
        <f>VLOOKUP(A189,'Medical Examinations'!A188:J2523,8,0)</f>
        <v>No</v>
      </c>
      <c r="H189" s="26">
        <f>VLOOKUP(A189,'Medical Examinations'!A188:J2523,9,0)</f>
        <v>2</v>
      </c>
      <c r="I189" s="26" t="str">
        <f>VLOOKUP(A189,'Medical Examinations'!A188:J2523,10,0)</f>
        <v>Yes</v>
      </c>
      <c r="J189" s="26" t="str">
        <f>VLOOKUP($A189,'Medical Examinations'!A188:$J$2336,3,0)</f>
        <v>Obesity</v>
      </c>
      <c r="K189" s="26" t="str">
        <f>VLOOKUP(A189,'Medical Examinations'!A188:J2523,5,0)</f>
        <v>Diabetes</v>
      </c>
      <c r="L189" s="27">
        <f>VLOOKUP($A189,'Hospitalisation Details'!$A$1:$N$2344,7,0)</f>
        <v>26885</v>
      </c>
      <c r="M189" s="26">
        <f>VLOOKUP($A189,'Hospitalisation Details'!$A$1:$N$2344,10,0)</f>
        <v>36541.550000000003</v>
      </c>
      <c r="N189" s="26" t="str">
        <f>VLOOKUP($A189,'Hospitalisation Details'!$A$1:$N$2344,11,0)</f>
        <v>tier - 2</v>
      </c>
      <c r="O189" s="26" t="str">
        <f>VLOOKUP($A189,'Hospitalisation Details'!$A$1:$N$2344,12,0)</f>
        <v>tier - 3</v>
      </c>
      <c r="P189" s="26" t="str">
        <f>VLOOKUP($A189,'Hospitalisation Details'!$A$1:$N$2344,14,0)</f>
        <v>R1011</v>
      </c>
      <c r="Q189" s="26">
        <f>VLOOKUP($A189,'Hospitalisation Details'!$A$1:$N$2344,8,0)</f>
        <v>49</v>
      </c>
    </row>
    <row r="190" spans="1:17" x14ac:dyDescent="0.3">
      <c r="A190" s="25" t="s">
        <v>2183</v>
      </c>
      <c r="B190" s="26" t="str">
        <f>VLOOKUP($A190,'Customer Names'!A189:D2524,3,0)</f>
        <v xml:space="preserve">  Sarah</v>
      </c>
      <c r="C190" s="26">
        <f>VLOOKUP($A190,'Medical Examinations'!$A$1:$B$2336,2,FALSE)</f>
        <v>29.73</v>
      </c>
      <c r="D190" s="26">
        <f>VLOOKUP($A190,'Medical Examinations'!A189:J2524,4,0)</f>
        <v>7.22</v>
      </c>
      <c r="E190" s="26" t="str">
        <f>VLOOKUP(A190,'Medical Examinations'!A189:J2524,6,0)</f>
        <v>No</v>
      </c>
      <c r="F190" s="26" t="str">
        <f>VLOOKUP($A190,'Medical Examinations'!$A$1:$J$2336,7,0)</f>
        <v>No</v>
      </c>
      <c r="G190" s="26" t="str">
        <f>VLOOKUP(A190,'Medical Examinations'!A189:J2524,8,0)</f>
        <v>No</v>
      </c>
      <c r="H190" s="26">
        <f>VLOOKUP(A190,'Medical Examinations'!A189:J2524,9,0)</f>
        <v>0</v>
      </c>
      <c r="I190" s="26" t="str">
        <f>VLOOKUP(A190,'Medical Examinations'!A189:J2524,10,0)</f>
        <v>Yes</v>
      </c>
      <c r="J190" s="26" t="str">
        <f>VLOOKUP($A190,'Medical Examinations'!A189:$J$2336,3,0)</f>
        <v>Overweight</v>
      </c>
      <c r="K190" s="26" t="str">
        <f>VLOOKUP(A190,'Medical Examinations'!A189:J2524,5,0)</f>
        <v>Diabetes</v>
      </c>
      <c r="L190" s="27">
        <f>VLOOKUP($A190,'Hospitalisation Details'!$A$1:$N$2344,7,0)</f>
        <v>22969</v>
      </c>
      <c r="M190" s="26">
        <f>VLOOKUP($A190,'Hospitalisation Details'!$A$1:$N$2344,10,0)</f>
        <v>36445.550000000003</v>
      </c>
      <c r="N190" s="26" t="str">
        <f>VLOOKUP($A190,'Hospitalisation Details'!$A$1:$N$2344,11,0)</f>
        <v>tier - 2</v>
      </c>
      <c r="O190" s="26" t="str">
        <f>VLOOKUP($A190,'Hospitalisation Details'!$A$1:$N$2344,12,0)</f>
        <v>tier - 2</v>
      </c>
      <c r="P190" s="26" t="str">
        <f>VLOOKUP($A190,'Hospitalisation Details'!$A$1:$N$2344,14,0)</f>
        <v>R1011</v>
      </c>
      <c r="Q190" s="26">
        <f>VLOOKUP($A190,'Hospitalisation Details'!$A$1:$N$2344,8,0)</f>
        <v>60</v>
      </c>
    </row>
    <row r="191" spans="1:17" x14ac:dyDescent="0.3">
      <c r="A191" s="25" t="s">
        <v>2182</v>
      </c>
      <c r="B191" s="26" t="str">
        <f>VLOOKUP($A191,'Customer Names'!A190:D2525,3,0)</f>
        <v xml:space="preserve">  Lara</v>
      </c>
      <c r="C191" s="26">
        <f>VLOOKUP($A191,'Medical Examinations'!$A$1:$B$2336,2,FALSE)</f>
        <v>34.700000000000003</v>
      </c>
      <c r="D191" s="26">
        <f>VLOOKUP($A191,'Medical Examinations'!A190:J2525,4,0)</f>
        <v>4.37</v>
      </c>
      <c r="E191" s="26" t="str">
        <f>VLOOKUP(A191,'Medical Examinations'!A190:J2525,6,0)</f>
        <v>No</v>
      </c>
      <c r="F191" s="26" t="str">
        <f>VLOOKUP($A191,'Medical Examinations'!$A$1:$J$2336,7,0)</f>
        <v>No</v>
      </c>
      <c r="G191" s="26" t="str">
        <f>VLOOKUP(A191,'Medical Examinations'!A190:J2525,8,0)</f>
        <v>Yes</v>
      </c>
      <c r="H191" s="26">
        <f>VLOOKUP(A191,'Medical Examinations'!A190:J2525,9,0)</f>
        <v>1</v>
      </c>
      <c r="I191" s="26" t="str">
        <f>VLOOKUP(A191,'Medical Examinations'!A190:J2525,10,0)</f>
        <v>Yes</v>
      </c>
      <c r="J191" s="26" t="str">
        <f>VLOOKUP($A191,'Medical Examinations'!A190:$J$2336,3,0)</f>
        <v>Obesity</v>
      </c>
      <c r="K191" s="26" t="str">
        <f>VLOOKUP(A191,'Medical Examinations'!A190:J2525,5,0)</f>
        <v>Normal</v>
      </c>
      <c r="L191" s="27">
        <f>VLOOKUP($A191,'Hospitalisation Details'!$A$1:$N$2344,7,0)</f>
        <v>37964</v>
      </c>
      <c r="M191" s="26">
        <f>VLOOKUP($A191,'Hospitalisation Details'!$A$1:$N$2344,10,0)</f>
        <v>36397.58</v>
      </c>
      <c r="N191" s="26" t="str">
        <f>VLOOKUP($A191,'Hospitalisation Details'!$A$1:$N$2344,11,0)</f>
        <v>tier - 2</v>
      </c>
      <c r="O191" s="26" t="str">
        <f>VLOOKUP($A191,'Hospitalisation Details'!$A$1:$N$2344,12,0)</f>
        <v>tier - 3</v>
      </c>
      <c r="P191" s="26" t="str">
        <f>VLOOKUP($A191,'Hospitalisation Details'!$A$1:$N$2344,14,0)</f>
        <v>R1011</v>
      </c>
      <c r="Q191" s="26">
        <f>VLOOKUP($A191,'Hospitalisation Details'!$A$1:$N$2344,8,0)</f>
        <v>19</v>
      </c>
    </row>
    <row r="192" spans="1:17" x14ac:dyDescent="0.3">
      <c r="A192" s="25" t="s">
        <v>2181</v>
      </c>
      <c r="B192" s="26" t="str">
        <f>VLOOKUP($A192,'Customer Names'!A191:D2526,3,0)</f>
        <v xml:space="preserve">  Sebastien</v>
      </c>
      <c r="C192" s="26">
        <f>VLOOKUP($A192,'Medical Examinations'!$A$1:$B$2336,2,FALSE)</f>
        <v>38.28</v>
      </c>
      <c r="D192" s="26">
        <f>VLOOKUP($A192,'Medical Examinations'!A191:J2526,4,0)</f>
        <v>11.56</v>
      </c>
      <c r="E192" s="26" t="str">
        <f>VLOOKUP(A192,'Medical Examinations'!A191:J2526,6,0)</f>
        <v>Yes</v>
      </c>
      <c r="F192" s="26" t="str">
        <f>VLOOKUP($A192,'Medical Examinations'!$A$1:$J$2336,7,0)</f>
        <v>No</v>
      </c>
      <c r="G192" s="26" t="str">
        <f>VLOOKUP(A192,'Medical Examinations'!A191:J2526,8,0)</f>
        <v>No</v>
      </c>
      <c r="H192" s="26">
        <f>VLOOKUP(A192,'Medical Examinations'!A191:J2526,9,0)</f>
        <v>1</v>
      </c>
      <c r="I192" s="26" t="str">
        <f>VLOOKUP(A192,'Medical Examinations'!A191:J2526,10,0)</f>
        <v>Yes</v>
      </c>
      <c r="J192" s="26" t="str">
        <f>VLOOKUP($A192,'Medical Examinations'!A191:$J$2336,3,0)</f>
        <v>Obesity</v>
      </c>
      <c r="K192" s="26" t="str">
        <f>VLOOKUP(A192,'Medical Examinations'!A191:J2526,5,0)</f>
        <v>Diabetes</v>
      </c>
      <c r="L192" s="27">
        <f>VLOOKUP($A192,'Hospitalisation Details'!$A$1:$N$2344,7,0)</f>
        <v>27550</v>
      </c>
      <c r="M192" s="26">
        <f>VLOOKUP($A192,'Hospitalisation Details'!$A$1:$N$2344,10,0)</f>
        <v>36350.71</v>
      </c>
      <c r="N192" s="26" t="str">
        <f>VLOOKUP($A192,'Hospitalisation Details'!$A$1:$N$2344,11,0)</f>
        <v>tier - 1</v>
      </c>
      <c r="O192" s="26" t="str">
        <f>VLOOKUP($A192,'Hospitalisation Details'!$A$1:$N$2344,12,0)</f>
        <v>tier - 2</v>
      </c>
      <c r="P192" s="26" t="str">
        <f>VLOOKUP($A192,'Hospitalisation Details'!$A$1:$N$2344,14,0)</f>
        <v>R1011</v>
      </c>
      <c r="Q192" s="26">
        <f>VLOOKUP($A192,'Hospitalisation Details'!$A$1:$N$2344,8,0)</f>
        <v>48</v>
      </c>
    </row>
    <row r="193" spans="1:17" x14ac:dyDescent="0.3">
      <c r="A193" s="25" t="s">
        <v>2180</v>
      </c>
      <c r="B193" s="26" t="str">
        <f>VLOOKUP($A193,'Customer Names'!A192:D2527,3,0)</f>
        <v xml:space="preserve">  Padraig</v>
      </c>
      <c r="C193" s="26">
        <f>VLOOKUP($A193,'Medical Examinations'!$A$1:$B$2336,2,FALSE)</f>
        <v>33.57</v>
      </c>
      <c r="D193" s="26">
        <f>VLOOKUP($A193,'Medical Examinations'!A192:J2527,4,0)</f>
        <v>8.82</v>
      </c>
      <c r="E193" s="26" t="str">
        <f>VLOOKUP(A193,'Medical Examinations'!A192:J2527,6,0)</f>
        <v>Yes</v>
      </c>
      <c r="F193" s="26" t="str">
        <f>VLOOKUP($A193,'Medical Examinations'!$A$1:$J$2336,7,0)</f>
        <v>No</v>
      </c>
      <c r="G193" s="26" t="str">
        <f>VLOOKUP(A193,'Medical Examinations'!A192:J2527,8,0)</f>
        <v>No</v>
      </c>
      <c r="H193" s="26">
        <f>VLOOKUP(A193,'Medical Examinations'!A192:J2527,9,0)</f>
        <v>0</v>
      </c>
      <c r="I193" s="26" t="str">
        <f>VLOOKUP(A193,'Medical Examinations'!A192:J2527,10,0)</f>
        <v>Yes</v>
      </c>
      <c r="J193" s="26" t="str">
        <f>VLOOKUP($A193,'Medical Examinations'!A192:$J$2336,3,0)</f>
        <v>Obesity</v>
      </c>
      <c r="K193" s="26" t="str">
        <f>VLOOKUP(A193,'Medical Examinations'!A192:J2527,5,0)</f>
        <v>Diabetes</v>
      </c>
      <c r="L193" s="27">
        <f>VLOOKUP($A193,'Hospitalisation Details'!$A$1:$N$2344,7,0)</f>
        <v>24763</v>
      </c>
      <c r="M193" s="26">
        <f>VLOOKUP($A193,'Hospitalisation Details'!$A$1:$N$2344,10,0)</f>
        <v>36332.449999999997</v>
      </c>
      <c r="N193" s="26" t="str">
        <f>VLOOKUP($A193,'Hospitalisation Details'!$A$1:$N$2344,11,0)</f>
        <v>tier - 1</v>
      </c>
      <c r="O193" s="26" t="str">
        <f>VLOOKUP($A193,'Hospitalisation Details'!$A$1:$N$2344,12,0)</f>
        <v>tier - 3</v>
      </c>
      <c r="P193" s="26" t="str">
        <f>VLOOKUP($A193,'Hospitalisation Details'!$A$1:$N$2344,14,0)</f>
        <v>R1011</v>
      </c>
      <c r="Q193" s="26">
        <f>VLOOKUP($A193,'Hospitalisation Details'!$A$1:$N$2344,8,0)</f>
        <v>55</v>
      </c>
    </row>
    <row r="194" spans="1:17" x14ac:dyDescent="0.3">
      <c r="A194" s="25" t="s">
        <v>2179</v>
      </c>
      <c r="B194" s="26" t="str">
        <f>VLOOKUP($A194,'Customer Names'!A193:D2528,3,0)</f>
        <v xml:space="preserve">  Heather</v>
      </c>
      <c r="C194" s="26">
        <f>VLOOKUP($A194,'Medical Examinations'!$A$1:$B$2336,2,FALSE)</f>
        <v>52.06</v>
      </c>
      <c r="D194" s="26">
        <f>VLOOKUP($A194,'Medical Examinations'!A193:J2528,4,0)</f>
        <v>4.6900000000000004</v>
      </c>
      <c r="E194" s="26" t="str">
        <f>VLOOKUP(A194,'Medical Examinations'!A193:J2528,6,0)</f>
        <v>No</v>
      </c>
      <c r="F194" s="26" t="str">
        <f>VLOOKUP($A194,'Medical Examinations'!$A$1:$J$2336,7,0)</f>
        <v>No</v>
      </c>
      <c r="G194" s="26" t="str">
        <f>VLOOKUP(A194,'Medical Examinations'!A193:J2528,8,0)</f>
        <v>No</v>
      </c>
      <c r="H194" s="26">
        <f>VLOOKUP(A194,'Medical Examinations'!A193:J2528,9,0)</f>
        <v>1</v>
      </c>
      <c r="I194" s="26" t="str">
        <f>VLOOKUP(A194,'Medical Examinations'!A193:J2528,10,0)</f>
        <v>Yes</v>
      </c>
      <c r="J194" s="26" t="str">
        <f>VLOOKUP($A194,'Medical Examinations'!A193:$J$2336,3,0)</f>
        <v>Obesity</v>
      </c>
      <c r="K194" s="26" t="str">
        <f>VLOOKUP(A194,'Medical Examinations'!A193:J2528,5,0)</f>
        <v>Normal</v>
      </c>
      <c r="L194" s="27">
        <f>VLOOKUP($A194,'Hospitalisation Details'!$A$1:$N$2344,7,0)</f>
        <v>33771</v>
      </c>
      <c r="M194" s="26">
        <f>VLOOKUP($A194,'Hospitalisation Details'!$A$1:$N$2344,10,0)</f>
        <v>36314.050000000003</v>
      </c>
      <c r="N194" s="26" t="str">
        <f>VLOOKUP($A194,'Hospitalisation Details'!$A$1:$N$2344,11,0)</f>
        <v>tier - 2</v>
      </c>
      <c r="O194" s="26" t="str">
        <f>VLOOKUP($A194,'Hospitalisation Details'!$A$1:$N$2344,12,0)</f>
        <v>tier - 2</v>
      </c>
      <c r="P194" s="26" t="str">
        <f>VLOOKUP($A194,'Hospitalisation Details'!$A$1:$N$2344,14,0)</f>
        <v>R1011</v>
      </c>
      <c r="Q194" s="26">
        <f>VLOOKUP($A194,'Hospitalisation Details'!$A$1:$N$2344,8,0)</f>
        <v>30</v>
      </c>
    </row>
    <row r="195" spans="1:17" x14ac:dyDescent="0.3">
      <c r="A195" s="25" t="s">
        <v>2178</v>
      </c>
      <c r="B195" s="26" t="str">
        <f>VLOOKUP($A195,'Customer Names'!A194:D2529,3,0)</f>
        <v xml:space="preserve">  Jorge</v>
      </c>
      <c r="C195" s="26">
        <f>VLOOKUP($A195,'Medical Examinations'!$A$1:$B$2336,2,FALSE)</f>
        <v>38.17</v>
      </c>
      <c r="D195" s="26">
        <f>VLOOKUP($A195,'Medical Examinations'!A194:J2529,4,0)</f>
        <v>4.53</v>
      </c>
      <c r="E195" s="26" t="str">
        <f>VLOOKUP(A195,'Medical Examinations'!A194:J2529,6,0)</f>
        <v>No</v>
      </c>
      <c r="F195" s="26" t="str">
        <f>VLOOKUP($A195,'Medical Examinations'!$A$1:$J$2336,7,0)</f>
        <v>yes</v>
      </c>
      <c r="G195" s="26" t="str">
        <f>VLOOKUP(A195,'Medical Examinations'!A194:J2529,8,0)</f>
        <v>No</v>
      </c>
      <c r="H195" s="26">
        <f>VLOOKUP(A195,'Medical Examinations'!A194:J2529,9,0)</f>
        <v>1</v>
      </c>
      <c r="I195" s="26" t="str">
        <f>VLOOKUP(A195,'Medical Examinations'!A194:J2529,10,0)</f>
        <v>Yes</v>
      </c>
      <c r="J195" s="26" t="str">
        <f>VLOOKUP($A195,'Medical Examinations'!A194:$J$2336,3,0)</f>
        <v>Obesity</v>
      </c>
      <c r="K195" s="26" t="str">
        <f>VLOOKUP(A195,'Medical Examinations'!A194:J2529,5,0)</f>
        <v>Normal</v>
      </c>
      <c r="L195" s="27">
        <f>VLOOKUP($A195,'Hospitalisation Details'!$A$1:$N$2344,7,0)</f>
        <v>38346</v>
      </c>
      <c r="M195" s="26">
        <f>VLOOKUP($A195,'Hospitalisation Details'!$A$1:$N$2344,10,0)</f>
        <v>36307.800000000003</v>
      </c>
      <c r="N195" s="26" t="str">
        <f>VLOOKUP($A195,'Hospitalisation Details'!$A$1:$N$2344,11,0)</f>
        <v>tier - 1</v>
      </c>
      <c r="O195" s="26" t="str">
        <f>VLOOKUP($A195,'Hospitalisation Details'!$A$1:$N$2344,12,0)</f>
        <v>tier - 2</v>
      </c>
      <c r="P195" s="26" t="str">
        <f>VLOOKUP($A195,'Hospitalisation Details'!$A$1:$N$2344,14,0)</f>
        <v>R1013</v>
      </c>
      <c r="Q195" s="26">
        <f>VLOOKUP($A195,'Hospitalisation Details'!$A$1:$N$2344,8,0)</f>
        <v>18</v>
      </c>
    </row>
    <row r="196" spans="1:17" x14ac:dyDescent="0.3">
      <c r="A196" s="25" t="s">
        <v>2177</v>
      </c>
      <c r="B196" s="26" t="str">
        <f>VLOOKUP($A196,'Customer Names'!A195:D2530,3,0)</f>
        <v xml:space="preserve">  Jack R</v>
      </c>
      <c r="C196" s="26">
        <f>VLOOKUP($A196,'Medical Examinations'!$A$1:$B$2336,2,FALSE)</f>
        <v>36.954999999999998</v>
      </c>
      <c r="D196" s="26">
        <f>VLOOKUP($A196,'Medical Examinations'!A195:J2530,4,0)</f>
        <v>5.84</v>
      </c>
      <c r="E196" s="26" t="str">
        <f>VLOOKUP(A196,'Medical Examinations'!A195:J2530,6,0)</f>
        <v>No</v>
      </c>
      <c r="F196" s="26" t="str">
        <f>VLOOKUP($A196,'Medical Examinations'!$A$1:$J$2336,7,0)</f>
        <v>No</v>
      </c>
      <c r="G196" s="26" t="str">
        <f>VLOOKUP(A196,'Medical Examinations'!A195:J2530,8,0)</f>
        <v>Yes</v>
      </c>
      <c r="H196" s="26">
        <f>VLOOKUP(A196,'Medical Examinations'!A195:J2530,9,0)</f>
        <v>1</v>
      </c>
      <c r="I196" s="26" t="str">
        <f>VLOOKUP(A196,'Medical Examinations'!A195:J2530,10,0)</f>
        <v>Yes</v>
      </c>
      <c r="J196" s="26" t="str">
        <f>VLOOKUP($A196,'Medical Examinations'!A195:$J$2336,3,0)</f>
        <v>Obesity</v>
      </c>
      <c r="K196" s="26" t="str">
        <f>VLOOKUP(A196,'Medical Examinations'!A195:J2530,5,0)</f>
        <v>Prediabetes</v>
      </c>
      <c r="L196" s="27">
        <f>VLOOKUP($A196,'Hospitalisation Details'!$A$1:$N$2344,7,0)</f>
        <v>37869</v>
      </c>
      <c r="M196" s="26">
        <f>VLOOKUP($A196,'Hospitalisation Details'!$A$1:$N$2344,10,0)</f>
        <v>36219.410000000003</v>
      </c>
      <c r="N196" s="26" t="str">
        <f>VLOOKUP($A196,'Hospitalisation Details'!$A$1:$N$2344,11,0)</f>
        <v>tier - 1</v>
      </c>
      <c r="O196" s="26" t="str">
        <f>VLOOKUP($A196,'Hospitalisation Details'!$A$1:$N$2344,12,0)</f>
        <v>tier - 1</v>
      </c>
      <c r="P196" s="26" t="str">
        <f>VLOOKUP($A196,'Hospitalisation Details'!$A$1:$N$2344,14,0)</f>
        <v>R1012</v>
      </c>
      <c r="Q196" s="26">
        <f>VLOOKUP($A196,'Hospitalisation Details'!$A$1:$N$2344,8,0)</f>
        <v>19</v>
      </c>
    </row>
    <row r="197" spans="1:17" x14ac:dyDescent="0.3">
      <c r="A197" s="25" t="s">
        <v>2176</v>
      </c>
      <c r="B197" s="26" t="str">
        <f>VLOOKUP($A197,'Customer Names'!A196:D2531,3,0)</f>
        <v xml:space="preserve">  Felix</v>
      </c>
      <c r="C197" s="26">
        <f>VLOOKUP($A197,'Medical Examinations'!$A$1:$B$2336,2,FALSE)</f>
        <v>34.4</v>
      </c>
      <c r="D197" s="26">
        <f>VLOOKUP($A197,'Medical Examinations'!A196:J2531,4,0)</f>
        <v>4.9000000000000004</v>
      </c>
      <c r="E197" s="26" t="str">
        <f>VLOOKUP(A197,'Medical Examinations'!A196:J2531,6,0)</f>
        <v>No</v>
      </c>
      <c r="F197" s="26" t="str">
        <f>VLOOKUP($A197,'Medical Examinations'!$A$1:$J$2336,7,0)</f>
        <v>No</v>
      </c>
      <c r="G197" s="26" t="str">
        <f>VLOOKUP(A197,'Medical Examinations'!A196:J2531,8,0)</f>
        <v>Yes</v>
      </c>
      <c r="H197" s="26">
        <f>VLOOKUP(A197,'Medical Examinations'!A196:J2531,9,0)</f>
        <v>1</v>
      </c>
      <c r="I197" s="26" t="str">
        <f>VLOOKUP(A197,'Medical Examinations'!A196:J2531,10,0)</f>
        <v>Yes</v>
      </c>
      <c r="J197" s="26" t="str">
        <f>VLOOKUP($A197,'Medical Examinations'!A196:$J$2336,3,0)</f>
        <v>Obesity</v>
      </c>
      <c r="K197" s="26" t="str">
        <f>VLOOKUP(A197,'Medical Examinations'!A196:J2531,5,0)</f>
        <v>Normal</v>
      </c>
      <c r="L197" s="27">
        <f>VLOOKUP($A197,'Hospitalisation Details'!$A$1:$N$2344,7,0)</f>
        <v>34331</v>
      </c>
      <c r="M197" s="26">
        <f>VLOOKUP($A197,'Hospitalisation Details'!$A$1:$N$2344,10,0)</f>
        <v>36197.699999999997</v>
      </c>
      <c r="N197" s="26" t="str">
        <f>VLOOKUP($A197,'Hospitalisation Details'!$A$1:$N$2344,11,0)</f>
        <v>tier - 1</v>
      </c>
      <c r="O197" s="26" t="str">
        <f>VLOOKUP($A197,'Hospitalisation Details'!$A$1:$N$2344,12,0)</f>
        <v>tier - 3</v>
      </c>
      <c r="P197" s="26" t="str">
        <f>VLOOKUP($A197,'Hospitalisation Details'!$A$1:$N$2344,14,0)</f>
        <v>R1011</v>
      </c>
      <c r="Q197" s="26">
        <f>VLOOKUP($A197,'Hospitalisation Details'!$A$1:$N$2344,8,0)</f>
        <v>29</v>
      </c>
    </row>
    <row r="198" spans="1:17" x14ac:dyDescent="0.3">
      <c r="A198" s="25" t="s">
        <v>2175</v>
      </c>
      <c r="B198" s="26" t="str">
        <f>VLOOKUP($A198,'Customer Names'!A197:D2532,3,0)</f>
        <v xml:space="preserve">  Christopher C</v>
      </c>
      <c r="C198" s="26">
        <f>VLOOKUP($A198,'Medical Examinations'!$A$1:$B$2336,2,FALSE)</f>
        <v>31.73</v>
      </c>
      <c r="D198" s="26">
        <f>VLOOKUP($A198,'Medical Examinations'!A197:J2532,4,0)</f>
        <v>4.3</v>
      </c>
      <c r="E198" s="26" t="str">
        <f>VLOOKUP(A198,'Medical Examinations'!A197:J2532,6,0)</f>
        <v>No</v>
      </c>
      <c r="F198" s="26" t="str">
        <f>VLOOKUP($A198,'Medical Examinations'!$A$1:$J$2336,7,0)</f>
        <v>No</v>
      </c>
      <c r="G198" s="26" t="str">
        <f>VLOOKUP(A198,'Medical Examinations'!A197:J2532,8,0)</f>
        <v>No</v>
      </c>
      <c r="H198" s="26">
        <f>VLOOKUP(A198,'Medical Examinations'!A197:J2532,9,0)</f>
        <v>0</v>
      </c>
      <c r="I198" s="26" t="str">
        <f>VLOOKUP(A198,'Medical Examinations'!A197:J2532,10,0)</f>
        <v>Yes</v>
      </c>
      <c r="J198" s="26" t="str">
        <f>VLOOKUP($A198,'Medical Examinations'!A197:$J$2336,3,0)</f>
        <v>Obesity</v>
      </c>
      <c r="K198" s="26" t="str">
        <f>VLOOKUP(A198,'Medical Examinations'!A197:J2532,5,0)</f>
        <v>Normal</v>
      </c>
      <c r="L198" s="27">
        <f>VLOOKUP($A198,'Hospitalisation Details'!$A$1:$N$2344,7,0)</f>
        <v>36434</v>
      </c>
      <c r="M198" s="26">
        <f>VLOOKUP($A198,'Hospitalisation Details'!$A$1:$N$2344,10,0)</f>
        <v>36189.1</v>
      </c>
      <c r="N198" s="26" t="str">
        <f>VLOOKUP($A198,'Hospitalisation Details'!$A$1:$N$2344,11,0)</f>
        <v>tier - 1</v>
      </c>
      <c r="O198" s="26" t="str">
        <f>VLOOKUP($A198,'Hospitalisation Details'!$A$1:$N$2344,12,0)</f>
        <v>tier - 3</v>
      </c>
      <c r="P198" s="26" t="str">
        <f>VLOOKUP($A198,'Hospitalisation Details'!$A$1:$N$2344,14,0)</f>
        <v>R1016</v>
      </c>
      <c r="Q198" s="26">
        <f>VLOOKUP($A198,'Hospitalisation Details'!$A$1:$N$2344,8,0)</f>
        <v>23</v>
      </c>
    </row>
    <row r="199" spans="1:17" x14ac:dyDescent="0.3">
      <c r="A199" s="25" t="s">
        <v>2174</v>
      </c>
      <c r="B199" s="26" t="str">
        <f>VLOOKUP($A199,'Customer Names'!A198:D2533,3,0)</f>
        <v xml:space="preserve">  Jesse</v>
      </c>
      <c r="C199" s="26">
        <f>VLOOKUP($A199,'Medical Examinations'!$A$1:$B$2336,2,FALSE)</f>
        <v>36.64</v>
      </c>
      <c r="D199" s="26">
        <f>VLOOKUP($A199,'Medical Examinations'!A198:J2533,4,0)</f>
        <v>11.34</v>
      </c>
      <c r="E199" s="26" t="str">
        <f>VLOOKUP(A199,'Medical Examinations'!A198:J2533,6,0)</f>
        <v>No</v>
      </c>
      <c r="F199" s="26" t="str">
        <f>VLOOKUP($A199,'Medical Examinations'!$A$1:$J$2336,7,0)</f>
        <v>No</v>
      </c>
      <c r="G199" s="26" t="str">
        <f>VLOOKUP(A199,'Medical Examinations'!A198:J2533,8,0)</f>
        <v>No</v>
      </c>
      <c r="H199" s="26">
        <f>VLOOKUP(A199,'Medical Examinations'!A198:J2533,9,0)</f>
        <v>0</v>
      </c>
      <c r="I199" s="26" t="str">
        <f>VLOOKUP(A199,'Medical Examinations'!A198:J2533,10,0)</f>
        <v>Yes</v>
      </c>
      <c r="J199" s="26" t="str">
        <f>VLOOKUP($A199,'Medical Examinations'!A198:$J$2336,3,0)</f>
        <v>Obesity</v>
      </c>
      <c r="K199" s="26" t="str">
        <f>VLOOKUP(A199,'Medical Examinations'!A198:J2533,5,0)</f>
        <v>Diabetes</v>
      </c>
      <c r="L199" s="27">
        <f>VLOOKUP($A199,'Hospitalisation Details'!$A$1:$N$2344,7,0)</f>
        <v>27369</v>
      </c>
      <c r="M199" s="26">
        <f>VLOOKUP($A199,'Hospitalisation Details'!$A$1:$N$2344,10,0)</f>
        <v>36182.870000000003</v>
      </c>
      <c r="N199" s="26" t="str">
        <f>VLOOKUP($A199,'Hospitalisation Details'!$A$1:$N$2344,11,0)</f>
        <v>tier - 2</v>
      </c>
      <c r="O199" s="26" t="str">
        <f>VLOOKUP($A199,'Hospitalisation Details'!$A$1:$N$2344,12,0)</f>
        <v>tier - 3</v>
      </c>
      <c r="P199" s="26" t="str">
        <f>VLOOKUP($A199,'Hospitalisation Details'!$A$1:$N$2344,14,0)</f>
        <v>R1012</v>
      </c>
      <c r="Q199" s="26">
        <f>VLOOKUP($A199,'Hospitalisation Details'!$A$1:$N$2344,8,0)</f>
        <v>48</v>
      </c>
    </row>
    <row r="200" spans="1:17" x14ac:dyDescent="0.3">
      <c r="A200" s="25" t="s">
        <v>2173</v>
      </c>
      <c r="B200" s="26" t="str">
        <f>VLOOKUP($A200,'Customer Names'!A199:D2534,3,0)</f>
        <v xml:space="preserve">  Jill</v>
      </c>
      <c r="C200" s="26">
        <f>VLOOKUP($A200,'Medical Examinations'!$A$1:$B$2336,2,FALSE)</f>
        <v>36.85</v>
      </c>
      <c r="D200" s="26">
        <f>VLOOKUP($A200,'Medical Examinations'!A199:J2534,4,0)</f>
        <v>5.88</v>
      </c>
      <c r="E200" s="26" t="str">
        <f>VLOOKUP(A200,'Medical Examinations'!A199:J2534,6,0)</f>
        <v>No</v>
      </c>
      <c r="F200" s="26" t="str">
        <f>VLOOKUP($A200,'Medical Examinations'!$A$1:$J$2336,7,0)</f>
        <v>yes</v>
      </c>
      <c r="G200" s="26" t="str">
        <f>VLOOKUP(A200,'Medical Examinations'!A199:J2534,8,0)</f>
        <v>No</v>
      </c>
      <c r="H200" s="26">
        <f>VLOOKUP(A200,'Medical Examinations'!A199:J2534,9,0)</f>
        <v>1</v>
      </c>
      <c r="I200" s="26" t="str">
        <f>VLOOKUP(A200,'Medical Examinations'!A199:J2534,10,0)</f>
        <v>Yes</v>
      </c>
      <c r="J200" s="26" t="str">
        <f>VLOOKUP($A200,'Medical Examinations'!A199:$J$2336,3,0)</f>
        <v>Obesity</v>
      </c>
      <c r="K200" s="26" t="str">
        <f>VLOOKUP(A200,'Medical Examinations'!A199:J2534,5,0)</f>
        <v>Prediabetes</v>
      </c>
      <c r="L200" s="27">
        <f>VLOOKUP($A200,'Hospitalisation Details'!$A$1:$N$2344,7,0)</f>
        <v>38229</v>
      </c>
      <c r="M200" s="26">
        <f>VLOOKUP($A200,'Hospitalisation Details'!$A$1:$N$2344,10,0)</f>
        <v>36149.480000000003</v>
      </c>
      <c r="N200" s="26" t="str">
        <f>VLOOKUP($A200,'Hospitalisation Details'!$A$1:$N$2344,11,0)</f>
        <v>tier - 2</v>
      </c>
      <c r="O200" s="26" t="str">
        <f>VLOOKUP($A200,'Hospitalisation Details'!$A$1:$N$2344,12,0)</f>
        <v>tier - 2</v>
      </c>
      <c r="P200" s="26" t="str">
        <f>VLOOKUP($A200,'Hospitalisation Details'!$A$1:$N$2344,14,0)</f>
        <v>R1013</v>
      </c>
      <c r="Q200" s="26">
        <f>VLOOKUP($A200,'Hospitalisation Details'!$A$1:$N$2344,8,0)</f>
        <v>18</v>
      </c>
    </row>
    <row r="201" spans="1:17" x14ac:dyDescent="0.3">
      <c r="A201" s="25" t="s">
        <v>2172</v>
      </c>
      <c r="B201" s="26" t="str">
        <f>VLOOKUP($A201,'Customer Names'!A200:D2535,3,0)</f>
        <v xml:space="preserve">  William</v>
      </c>
      <c r="C201" s="26">
        <f>VLOOKUP($A201,'Medical Examinations'!$A$1:$B$2336,2,FALSE)</f>
        <v>33.33</v>
      </c>
      <c r="D201" s="26">
        <f>VLOOKUP($A201,'Medical Examinations'!A200:J2535,4,0)</f>
        <v>5.01</v>
      </c>
      <c r="E201" s="26" t="str">
        <f>VLOOKUP(A201,'Medical Examinations'!A200:J2535,6,0)</f>
        <v>Yes</v>
      </c>
      <c r="F201" s="26" t="str">
        <f>VLOOKUP($A201,'Medical Examinations'!$A$1:$J$2336,7,0)</f>
        <v>No</v>
      </c>
      <c r="G201" s="26" t="str">
        <f>VLOOKUP(A201,'Medical Examinations'!A200:J2535,8,0)</f>
        <v>Yes</v>
      </c>
      <c r="H201" s="26">
        <f>VLOOKUP(A201,'Medical Examinations'!A200:J2535,9,0)</f>
        <v>1</v>
      </c>
      <c r="I201" s="26" t="str">
        <f>VLOOKUP(A201,'Medical Examinations'!A200:J2535,10,0)</f>
        <v>Yes</v>
      </c>
      <c r="J201" s="26" t="str">
        <f>VLOOKUP($A201,'Medical Examinations'!A200:$J$2336,3,0)</f>
        <v>Obesity</v>
      </c>
      <c r="K201" s="26" t="str">
        <f>VLOOKUP(A201,'Medical Examinations'!A200:J2535,5,0)</f>
        <v>Normal</v>
      </c>
      <c r="L201" s="27">
        <f>VLOOKUP($A201,'Hospitalisation Details'!$A$1:$N$2344,7,0)</f>
        <v>35593</v>
      </c>
      <c r="M201" s="26">
        <f>VLOOKUP($A201,'Hospitalisation Details'!$A$1:$N$2344,10,0)</f>
        <v>36124.57</v>
      </c>
      <c r="N201" s="26" t="str">
        <f>VLOOKUP($A201,'Hospitalisation Details'!$A$1:$N$2344,11,0)</f>
        <v>tier - 1</v>
      </c>
      <c r="O201" s="26" t="str">
        <f>VLOOKUP($A201,'Hospitalisation Details'!$A$1:$N$2344,12,0)</f>
        <v>tier - 3</v>
      </c>
      <c r="P201" s="26" t="str">
        <f>VLOOKUP($A201,'Hospitalisation Details'!$A$1:$N$2344,14,0)</f>
        <v>R1013</v>
      </c>
      <c r="Q201" s="26">
        <f>VLOOKUP($A201,'Hospitalisation Details'!$A$1:$N$2344,8,0)</f>
        <v>25</v>
      </c>
    </row>
    <row r="202" spans="1:17" x14ac:dyDescent="0.3">
      <c r="A202" s="25" t="s">
        <v>2171</v>
      </c>
      <c r="B202" s="26" t="str">
        <f>VLOOKUP($A202,'Customer Names'!A201:D2536,3,0)</f>
        <v xml:space="preserve">  Alejandro</v>
      </c>
      <c r="C202" s="26">
        <f>VLOOKUP($A202,'Medical Examinations'!$A$1:$B$2336,2,FALSE)</f>
        <v>39.14</v>
      </c>
      <c r="D202" s="26">
        <f>VLOOKUP($A202,'Medical Examinations'!A201:J2536,4,0)</f>
        <v>4.4000000000000004</v>
      </c>
      <c r="E202" s="26" t="str">
        <f>VLOOKUP(A202,'Medical Examinations'!A201:J2536,6,0)</f>
        <v>No</v>
      </c>
      <c r="F202" s="26" t="str">
        <f>VLOOKUP($A202,'Medical Examinations'!$A$1:$J$2336,7,0)</f>
        <v>No</v>
      </c>
      <c r="G202" s="26" t="str">
        <f>VLOOKUP(A202,'Medical Examinations'!A201:J2536,8,0)</f>
        <v>Yes</v>
      </c>
      <c r="H202" s="26">
        <f>VLOOKUP(A202,'Medical Examinations'!A201:J2536,9,0)</f>
        <v>1</v>
      </c>
      <c r="I202" s="26" t="str">
        <f>VLOOKUP(A202,'Medical Examinations'!A201:J2536,10,0)</f>
        <v>Yes</v>
      </c>
      <c r="J202" s="26" t="str">
        <f>VLOOKUP($A202,'Medical Examinations'!A201:$J$2336,3,0)</f>
        <v>Obesity</v>
      </c>
      <c r="K202" s="26" t="str">
        <f>VLOOKUP(A202,'Medical Examinations'!A201:J2536,5,0)</f>
        <v>Normal</v>
      </c>
      <c r="L202" s="27">
        <f>VLOOKUP($A202,'Hospitalisation Details'!$A$1:$N$2344,7,0)</f>
        <v>29163</v>
      </c>
      <c r="M202" s="26">
        <f>VLOOKUP($A202,'Hospitalisation Details'!$A$1:$N$2344,10,0)</f>
        <v>36090.49</v>
      </c>
      <c r="N202" s="26" t="str">
        <f>VLOOKUP($A202,'Hospitalisation Details'!$A$1:$N$2344,11,0)</f>
        <v>tier - 2</v>
      </c>
      <c r="O202" s="26" t="str">
        <f>VLOOKUP($A202,'Hospitalisation Details'!$A$1:$N$2344,12,0)</f>
        <v>tier - 2</v>
      </c>
      <c r="P202" s="26" t="str">
        <f>VLOOKUP($A202,'Hospitalisation Details'!$A$1:$N$2344,14,0)</f>
        <v>R1011</v>
      </c>
      <c r="Q202" s="26">
        <f>VLOOKUP($A202,'Hospitalisation Details'!$A$1:$N$2344,8,0)</f>
        <v>43</v>
      </c>
    </row>
    <row r="203" spans="1:17" x14ac:dyDescent="0.3">
      <c r="A203" s="25" t="s">
        <v>2170</v>
      </c>
      <c r="B203" s="26" t="str">
        <f>VLOOKUP($A203,'Customer Names'!A202:D2537,3,0)</f>
        <v xml:space="preserve">  Ian E</v>
      </c>
      <c r="C203" s="26">
        <f>VLOOKUP($A203,'Medical Examinations'!$A$1:$B$2336,2,FALSE)</f>
        <v>32.9</v>
      </c>
      <c r="D203" s="26">
        <f>VLOOKUP($A203,'Medical Examinations'!A202:J2537,4,0)</f>
        <v>6.26</v>
      </c>
      <c r="E203" s="26" t="str">
        <f>VLOOKUP(A203,'Medical Examinations'!A202:J2537,6,0)</f>
        <v>Yes</v>
      </c>
      <c r="F203" s="26" t="str">
        <f>VLOOKUP($A203,'Medical Examinations'!$A$1:$J$2336,7,0)</f>
        <v>No</v>
      </c>
      <c r="G203" s="26" t="str">
        <f>VLOOKUP(A203,'Medical Examinations'!A202:J2537,8,0)</f>
        <v>No</v>
      </c>
      <c r="H203" s="26">
        <f>VLOOKUP(A203,'Medical Examinations'!A202:J2537,9,0)</f>
        <v>0</v>
      </c>
      <c r="I203" s="26" t="str">
        <f>VLOOKUP(A203,'Medical Examinations'!A202:J2537,10,0)</f>
        <v>Yes</v>
      </c>
      <c r="J203" s="26" t="str">
        <f>VLOOKUP($A203,'Medical Examinations'!A202:$J$2336,3,0)</f>
        <v>Obesity</v>
      </c>
      <c r="K203" s="26" t="str">
        <f>VLOOKUP(A203,'Medical Examinations'!A202:J2537,5,0)</f>
        <v>Prediabetes</v>
      </c>
      <c r="L203" s="27">
        <f>VLOOKUP($A203,'Hospitalisation Details'!$A$1:$N$2344,7,0)</f>
        <v>35297</v>
      </c>
      <c r="M203" s="26">
        <f>VLOOKUP($A203,'Hospitalisation Details'!$A$1:$N$2344,10,0)</f>
        <v>36085.22</v>
      </c>
      <c r="N203" s="26" t="str">
        <f>VLOOKUP($A203,'Hospitalisation Details'!$A$1:$N$2344,11,0)</f>
        <v>tier - 1</v>
      </c>
      <c r="O203" s="26" t="str">
        <f>VLOOKUP($A203,'Hospitalisation Details'!$A$1:$N$2344,12,0)</f>
        <v>tier - 1</v>
      </c>
      <c r="P203" s="26" t="str">
        <f>VLOOKUP($A203,'Hospitalisation Details'!$A$1:$N$2344,14,0)</f>
        <v>R1011</v>
      </c>
      <c r="Q203" s="26">
        <f>VLOOKUP($A203,'Hospitalisation Details'!$A$1:$N$2344,8,0)</f>
        <v>26</v>
      </c>
    </row>
    <row r="204" spans="1:17" x14ac:dyDescent="0.3">
      <c r="A204" s="25" t="s">
        <v>2169</v>
      </c>
      <c r="B204" s="26" t="str">
        <f>VLOOKUP($A204,'Customer Names'!A203:D2538,3,0)</f>
        <v xml:space="preserve">  Hector Sr</v>
      </c>
      <c r="C204" s="26">
        <f>VLOOKUP($A204,'Medical Examinations'!$A$1:$B$2336,2,FALSE)</f>
        <v>29.78</v>
      </c>
      <c r="D204" s="26">
        <f>VLOOKUP($A204,'Medical Examinations'!A203:J2538,4,0)</f>
        <v>10.27</v>
      </c>
      <c r="E204" s="26" t="str">
        <f>VLOOKUP(A204,'Medical Examinations'!A203:J2538,6,0)</f>
        <v>Yes</v>
      </c>
      <c r="F204" s="26" t="str">
        <f>VLOOKUP($A204,'Medical Examinations'!$A$1:$J$2336,7,0)</f>
        <v>No</v>
      </c>
      <c r="G204" s="26" t="str">
        <f>VLOOKUP(A204,'Medical Examinations'!A203:J2538,8,0)</f>
        <v>Yes</v>
      </c>
      <c r="H204" s="26">
        <f>VLOOKUP(A204,'Medical Examinations'!A203:J2538,9,0)</f>
        <v>1</v>
      </c>
      <c r="I204" s="26" t="str">
        <f>VLOOKUP(A204,'Medical Examinations'!A203:J2538,10,0)</f>
        <v>Yes</v>
      </c>
      <c r="J204" s="26" t="str">
        <f>VLOOKUP($A204,'Medical Examinations'!A203:$J$2336,3,0)</f>
        <v>Overweight</v>
      </c>
      <c r="K204" s="26" t="str">
        <f>VLOOKUP(A204,'Medical Examinations'!A203:J2538,5,0)</f>
        <v>Diabetes</v>
      </c>
      <c r="L204" s="27">
        <f>VLOOKUP($A204,'Hospitalisation Details'!$A$1:$N$2344,7,0)</f>
        <v>23214</v>
      </c>
      <c r="M204" s="26">
        <f>VLOOKUP($A204,'Hospitalisation Details'!$A$1:$N$2344,10,0)</f>
        <v>36074.339999999997</v>
      </c>
      <c r="N204" s="26" t="str">
        <f>VLOOKUP($A204,'Hospitalisation Details'!$A$1:$N$2344,11,0)</f>
        <v>tier - 2</v>
      </c>
      <c r="O204" s="26" t="str">
        <f>VLOOKUP($A204,'Hospitalisation Details'!$A$1:$N$2344,12,0)</f>
        <v>tier - 1</v>
      </c>
      <c r="P204" s="26" t="str">
        <f>VLOOKUP($A204,'Hospitalisation Details'!$A$1:$N$2344,14,0)</f>
        <v>R1011</v>
      </c>
      <c r="Q204" s="26">
        <f>VLOOKUP($A204,'Hospitalisation Details'!$A$1:$N$2344,8,0)</f>
        <v>59</v>
      </c>
    </row>
    <row r="205" spans="1:17" x14ac:dyDescent="0.3">
      <c r="A205" s="25" t="s">
        <v>2168</v>
      </c>
      <c r="B205" s="26" t="str">
        <f>VLOOKUP($A205,'Customer Names'!A204:D2539,3,0)</f>
        <v xml:space="preserve">  Rebecca</v>
      </c>
      <c r="C205" s="26">
        <f>VLOOKUP($A205,'Medical Examinations'!$A$1:$B$2336,2,FALSE)</f>
        <v>32.78</v>
      </c>
      <c r="D205" s="26">
        <f>VLOOKUP($A205,'Medical Examinations'!A204:J2539,4,0)</f>
        <v>5.27</v>
      </c>
      <c r="E205" s="26" t="str">
        <f>VLOOKUP(A205,'Medical Examinations'!A204:J2539,6,0)</f>
        <v>No</v>
      </c>
      <c r="F205" s="26" t="str">
        <f>VLOOKUP($A205,'Medical Examinations'!$A$1:$J$2336,7,0)</f>
        <v>No</v>
      </c>
      <c r="G205" s="26" t="str">
        <f>VLOOKUP(A205,'Medical Examinations'!A204:J2539,8,0)</f>
        <v>No</v>
      </c>
      <c r="H205" s="26">
        <f>VLOOKUP(A205,'Medical Examinations'!A204:J2539,9,0)</f>
        <v>0</v>
      </c>
      <c r="I205" s="26" t="str">
        <f>VLOOKUP(A205,'Medical Examinations'!A204:J2539,10,0)</f>
        <v>Yes</v>
      </c>
      <c r="J205" s="26" t="str">
        <f>VLOOKUP($A205,'Medical Examinations'!A204:$J$2336,3,0)</f>
        <v>Obesity</v>
      </c>
      <c r="K205" s="26" t="str">
        <f>VLOOKUP(A205,'Medical Examinations'!A204:J2539,5,0)</f>
        <v>Normal</v>
      </c>
      <c r="L205" s="27">
        <f>VLOOKUP($A205,'Hospitalisation Details'!$A$1:$N$2344,7,0)</f>
        <v>36407</v>
      </c>
      <c r="M205" s="26">
        <f>VLOOKUP($A205,'Hospitalisation Details'!$A$1:$N$2344,10,0)</f>
        <v>36021.01</v>
      </c>
      <c r="N205" s="26" t="str">
        <f>VLOOKUP($A205,'Hospitalisation Details'!$A$1:$N$2344,11,0)</f>
        <v>tier - 2</v>
      </c>
      <c r="O205" s="26" t="str">
        <f>VLOOKUP($A205,'Hospitalisation Details'!$A$1:$N$2344,12,0)</f>
        <v>tier - 3</v>
      </c>
      <c r="P205" s="26" t="str">
        <f>VLOOKUP($A205,'Hospitalisation Details'!$A$1:$N$2344,14,0)</f>
        <v>R1013</v>
      </c>
      <c r="Q205" s="26">
        <f>VLOOKUP($A205,'Hospitalisation Details'!$A$1:$N$2344,8,0)</f>
        <v>23</v>
      </c>
    </row>
    <row r="206" spans="1:17" x14ac:dyDescent="0.3">
      <c r="A206" s="25" t="s">
        <v>2167</v>
      </c>
      <c r="B206" s="26" t="str">
        <f>VLOOKUP($A206,'Customer Names'!A205:D2540,3,0)</f>
        <v xml:space="preserve">  Matt</v>
      </c>
      <c r="C206" s="26">
        <f>VLOOKUP($A206,'Medical Examinations'!$A$1:$B$2336,2,FALSE)</f>
        <v>41.65</v>
      </c>
      <c r="D206" s="26">
        <f>VLOOKUP($A206,'Medical Examinations'!A205:J2540,4,0)</f>
        <v>10.73</v>
      </c>
      <c r="E206" s="26" t="str">
        <f>VLOOKUP(A206,'Medical Examinations'!A205:J2540,6,0)</f>
        <v>Yes</v>
      </c>
      <c r="F206" s="26" t="str">
        <f>VLOOKUP($A206,'Medical Examinations'!$A$1:$J$2336,7,0)</f>
        <v>No</v>
      </c>
      <c r="G206" s="26" t="str">
        <f>VLOOKUP(A206,'Medical Examinations'!A205:J2540,8,0)</f>
        <v>No</v>
      </c>
      <c r="H206" s="26">
        <f>VLOOKUP(A206,'Medical Examinations'!A205:J2540,9,0)</f>
        <v>0</v>
      </c>
      <c r="I206" s="26" t="str">
        <f>VLOOKUP(A206,'Medical Examinations'!A205:J2540,10,0)</f>
        <v>Yes</v>
      </c>
      <c r="J206" s="26" t="str">
        <f>VLOOKUP($A206,'Medical Examinations'!A205:$J$2336,3,0)</f>
        <v>Obesity</v>
      </c>
      <c r="K206" s="26" t="str">
        <f>VLOOKUP(A206,'Medical Examinations'!A205:J2540,5,0)</f>
        <v>Diabetes</v>
      </c>
      <c r="L206" s="27">
        <f>VLOOKUP($A206,'Hospitalisation Details'!$A$1:$N$2344,7,0)</f>
        <v>29912</v>
      </c>
      <c r="M206" s="26">
        <f>VLOOKUP($A206,'Hospitalisation Details'!$A$1:$N$2344,10,0)</f>
        <v>35952.65</v>
      </c>
      <c r="N206" s="26" t="str">
        <f>VLOOKUP($A206,'Hospitalisation Details'!$A$1:$N$2344,11,0)</f>
        <v>tier - 1</v>
      </c>
      <c r="O206" s="26" t="str">
        <f>VLOOKUP($A206,'Hospitalisation Details'!$A$1:$N$2344,12,0)</f>
        <v>tier - 3</v>
      </c>
      <c r="P206" s="26" t="str">
        <f>VLOOKUP($A206,'Hospitalisation Details'!$A$1:$N$2344,14,0)</f>
        <v>R1011</v>
      </c>
      <c r="Q206" s="26">
        <f>VLOOKUP($A206,'Hospitalisation Details'!$A$1:$N$2344,8,0)</f>
        <v>41</v>
      </c>
    </row>
    <row r="207" spans="1:17" x14ac:dyDescent="0.3">
      <c r="A207" s="25" t="s">
        <v>2166</v>
      </c>
      <c r="B207" s="26" t="str">
        <f>VLOOKUP($A207,'Customer Names'!A206:D2541,3,0)</f>
        <v xml:space="preserve">  Elizabeth H</v>
      </c>
      <c r="C207" s="26">
        <f>VLOOKUP($A207,'Medical Examinations'!$A$1:$B$2336,2,FALSE)</f>
        <v>50.79</v>
      </c>
      <c r="D207" s="26">
        <f>VLOOKUP($A207,'Medical Examinations'!A206:J2541,4,0)</f>
        <v>4.45</v>
      </c>
      <c r="E207" s="26" t="str">
        <f>VLOOKUP(A207,'Medical Examinations'!A206:J2541,6,0)</f>
        <v>No</v>
      </c>
      <c r="F207" s="26" t="str">
        <f>VLOOKUP($A207,'Medical Examinations'!$A$1:$J$2336,7,0)</f>
        <v>No</v>
      </c>
      <c r="G207" s="26" t="str">
        <f>VLOOKUP(A207,'Medical Examinations'!A206:J2541,8,0)</f>
        <v>No</v>
      </c>
      <c r="H207" s="26">
        <f>VLOOKUP(A207,'Medical Examinations'!A206:J2541,9,0)</f>
        <v>1</v>
      </c>
      <c r="I207" s="26" t="str">
        <f>VLOOKUP(A207,'Medical Examinations'!A206:J2541,10,0)</f>
        <v>Yes</v>
      </c>
      <c r="J207" s="26" t="str">
        <f>VLOOKUP($A207,'Medical Examinations'!A206:$J$2336,3,0)</f>
        <v>Obesity</v>
      </c>
      <c r="K207" s="26" t="str">
        <f>VLOOKUP(A207,'Medical Examinations'!A206:J2541,5,0)</f>
        <v>Normal</v>
      </c>
      <c r="L207" s="27">
        <f>VLOOKUP($A207,'Hospitalisation Details'!$A$1:$N$2344,7,0)</f>
        <v>33773</v>
      </c>
      <c r="M207" s="26">
        <f>VLOOKUP($A207,'Hospitalisation Details'!$A$1:$N$2344,10,0)</f>
        <v>35883.269999999997</v>
      </c>
      <c r="N207" s="26" t="str">
        <f>VLOOKUP($A207,'Hospitalisation Details'!$A$1:$N$2344,11,0)</f>
        <v>tier - 2</v>
      </c>
      <c r="O207" s="26" t="str">
        <f>VLOOKUP($A207,'Hospitalisation Details'!$A$1:$N$2344,12,0)</f>
        <v>tier - 1</v>
      </c>
      <c r="P207" s="26" t="str">
        <f>VLOOKUP($A207,'Hospitalisation Details'!$A$1:$N$2344,14,0)</f>
        <v>R1011</v>
      </c>
      <c r="Q207" s="26">
        <f>VLOOKUP($A207,'Hospitalisation Details'!$A$1:$N$2344,8,0)</f>
        <v>30</v>
      </c>
    </row>
    <row r="208" spans="1:17" x14ac:dyDescent="0.3">
      <c r="A208" s="25" t="s">
        <v>2165</v>
      </c>
      <c r="B208" s="26" t="str">
        <f>VLOOKUP($A208,'Customer Names'!A207:D2542,3,0)</f>
        <v xml:space="preserve">  Grace</v>
      </c>
      <c r="C208" s="26">
        <f>VLOOKUP($A208,'Medical Examinations'!$A$1:$B$2336,2,FALSE)</f>
        <v>35.43</v>
      </c>
      <c r="D208" s="26">
        <f>VLOOKUP($A208,'Medical Examinations'!A207:J2542,4,0)</f>
        <v>5.25</v>
      </c>
      <c r="E208" s="26" t="str">
        <f>VLOOKUP(A208,'Medical Examinations'!A207:J2542,6,0)</f>
        <v>Yes</v>
      </c>
      <c r="F208" s="26" t="str">
        <f>VLOOKUP($A208,'Medical Examinations'!$A$1:$J$2336,7,0)</f>
        <v>No</v>
      </c>
      <c r="G208" s="26" t="str">
        <f>VLOOKUP(A208,'Medical Examinations'!A207:J2542,8,0)</f>
        <v>No</v>
      </c>
      <c r="H208" s="26">
        <f>VLOOKUP(A208,'Medical Examinations'!A207:J2542,9,0)</f>
        <v>0</v>
      </c>
      <c r="I208" s="26" t="str">
        <f>VLOOKUP(A208,'Medical Examinations'!A207:J2542,10,0)</f>
        <v>Yes</v>
      </c>
      <c r="J208" s="26" t="str">
        <f>VLOOKUP($A208,'Medical Examinations'!A207:$J$2336,3,0)</f>
        <v>Obesity</v>
      </c>
      <c r="K208" s="26" t="str">
        <f>VLOOKUP(A208,'Medical Examinations'!A207:J2542,5,0)</f>
        <v>Normal</v>
      </c>
      <c r="L208" s="27">
        <f>VLOOKUP($A208,'Hospitalisation Details'!$A$1:$N$2344,7,0)</f>
        <v>28037</v>
      </c>
      <c r="M208" s="26">
        <f>VLOOKUP($A208,'Hospitalisation Details'!$A$1:$N$2344,10,0)</f>
        <v>35733.96</v>
      </c>
      <c r="N208" s="26" t="str">
        <f>VLOOKUP($A208,'Hospitalisation Details'!$A$1:$N$2344,11,0)</f>
        <v>tier - 2</v>
      </c>
      <c r="O208" s="26" t="str">
        <f>VLOOKUP($A208,'Hospitalisation Details'!$A$1:$N$2344,12,0)</f>
        <v>tier - 2</v>
      </c>
      <c r="P208" s="26" t="str">
        <f>VLOOKUP($A208,'Hospitalisation Details'!$A$1:$N$2344,14,0)</f>
        <v>R1011</v>
      </c>
      <c r="Q208" s="26">
        <f>VLOOKUP($A208,'Hospitalisation Details'!$A$1:$N$2344,8,0)</f>
        <v>46</v>
      </c>
    </row>
    <row r="209" spans="1:17" x14ac:dyDescent="0.3">
      <c r="A209" s="25" t="s">
        <v>2164</v>
      </c>
      <c r="B209" s="26" t="str">
        <f>VLOOKUP($A209,'Customer Names'!A208:D2543,3,0)</f>
        <v xml:space="preserve">  Jaime</v>
      </c>
      <c r="C209" s="26">
        <f>VLOOKUP($A209,'Medical Examinations'!$A$1:$B$2336,2,FALSE)</f>
        <v>35.25</v>
      </c>
      <c r="D209" s="26">
        <f>VLOOKUP($A209,'Medical Examinations'!A208:J2543,4,0)</f>
        <v>9.51</v>
      </c>
      <c r="E209" s="26" t="str">
        <f>VLOOKUP(A209,'Medical Examinations'!A208:J2543,6,0)</f>
        <v>No</v>
      </c>
      <c r="F209" s="26" t="str">
        <f>VLOOKUP($A209,'Medical Examinations'!$A$1:$J$2336,7,0)</f>
        <v>No</v>
      </c>
      <c r="G209" s="26" t="str">
        <f>VLOOKUP(A209,'Medical Examinations'!A208:J2543,8,0)</f>
        <v>No</v>
      </c>
      <c r="H209" s="26">
        <f>VLOOKUP(A209,'Medical Examinations'!A208:J2543,9,0)</f>
        <v>0</v>
      </c>
      <c r="I209" s="26" t="str">
        <f>VLOOKUP(A209,'Medical Examinations'!A208:J2543,10,0)</f>
        <v>Yes</v>
      </c>
      <c r="J209" s="26" t="str">
        <f>VLOOKUP($A209,'Medical Examinations'!A208:$J$2336,3,0)</f>
        <v>Obesity</v>
      </c>
      <c r="K209" s="26" t="str">
        <f>VLOOKUP(A209,'Medical Examinations'!A208:J2543,5,0)</f>
        <v>Diabetes</v>
      </c>
      <c r="L209" s="27">
        <f>VLOOKUP($A209,'Hospitalisation Details'!$A$1:$N$2344,7,0)</f>
        <v>27225</v>
      </c>
      <c r="M209" s="26">
        <f>VLOOKUP($A209,'Hospitalisation Details'!$A$1:$N$2344,10,0)</f>
        <v>35711.39</v>
      </c>
      <c r="N209" s="26" t="str">
        <f>VLOOKUP($A209,'Hospitalisation Details'!$A$1:$N$2344,11,0)</f>
        <v>tier - 2</v>
      </c>
      <c r="O209" s="26" t="str">
        <f>VLOOKUP($A209,'Hospitalisation Details'!$A$1:$N$2344,12,0)</f>
        <v>tier - 3</v>
      </c>
      <c r="P209" s="26" t="str">
        <f>VLOOKUP($A209,'Hospitalisation Details'!$A$1:$N$2344,14,0)</f>
        <v>R1012</v>
      </c>
      <c r="Q209" s="26">
        <f>VLOOKUP($A209,'Hospitalisation Details'!$A$1:$N$2344,8,0)</f>
        <v>48</v>
      </c>
    </row>
    <row r="210" spans="1:17" x14ac:dyDescent="0.3">
      <c r="A210" s="25" t="s">
        <v>2163</v>
      </c>
      <c r="B210" s="26" t="str">
        <f>VLOOKUP($A210,'Customer Names'!A209:D2544,3,0)</f>
        <v xml:space="preserve">  Calesse</v>
      </c>
      <c r="C210" s="26">
        <f>VLOOKUP($A210,'Medical Examinations'!$A$1:$B$2336,2,FALSE)</f>
        <v>36.85</v>
      </c>
      <c r="D210" s="26">
        <f>VLOOKUP($A210,'Medical Examinations'!A209:J2544,4,0)</f>
        <v>11.12</v>
      </c>
      <c r="E210" s="26" t="str">
        <f>VLOOKUP(A210,'Medical Examinations'!A209:J2544,6,0)</f>
        <v>No</v>
      </c>
      <c r="F210" s="26" t="str">
        <f>VLOOKUP($A210,'Medical Examinations'!$A$1:$J$2336,7,0)</f>
        <v>No</v>
      </c>
      <c r="G210" s="26" t="str">
        <f>VLOOKUP(A210,'Medical Examinations'!A209:J2544,8,0)</f>
        <v>No</v>
      </c>
      <c r="H210" s="26">
        <f>VLOOKUP(A210,'Medical Examinations'!A209:J2544,9,0)</f>
        <v>0</v>
      </c>
      <c r="I210" s="26" t="str">
        <f>VLOOKUP(A210,'Medical Examinations'!A209:J2544,10,0)</f>
        <v>Yes</v>
      </c>
      <c r="J210" s="26" t="str">
        <f>VLOOKUP($A210,'Medical Examinations'!A209:$J$2336,3,0)</f>
        <v>Obesity</v>
      </c>
      <c r="K210" s="26" t="str">
        <f>VLOOKUP(A210,'Medical Examinations'!A209:J2544,5,0)</f>
        <v>Diabetes</v>
      </c>
      <c r="L210" s="27">
        <f>VLOOKUP($A210,'Hospitalisation Details'!$A$1:$N$2344,7,0)</f>
        <v>28843</v>
      </c>
      <c r="M210" s="26">
        <f>VLOOKUP($A210,'Hospitalisation Details'!$A$1:$N$2344,10,0)</f>
        <v>35701.9</v>
      </c>
      <c r="N210" s="26" t="str">
        <f>VLOOKUP($A210,'Hospitalisation Details'!$A$1:$N$2344,11,0)</f>
        <v>tier - 2</v>
      </c>
      <c r="O210" s="26" t="str">
        <f>VLOOKUP($A210,'Hospitalisation Details'!$A$1:$N$2344,12,0)</f>
        <v>tier - 1</v>
      </c>
      <c r="P210" s="26" t="str">
        <f>VLOOKUP($A210,'Hospitalisation Details'!$A$1:$N$2344,14,0)</f>
        <v>R1011</v>
      </c>
      <c r="Q210" s="26">
        <f>VLOOKUP($A210,'Hospitalisation Details'!$A$1:$N$2344,8,0)</f>
        <v>44</v>
      </c>
    </row>
    <row r="211" spans="1:17" x14ac:dyDescent="0.3">
      <c r="A211" s="25" t="s">
        <v>2162</v>
      </c>
      <c r="B211" s="26" t="str">
        <f>VLOOKUP($A211,'Customer Names'!A210:D2545,3,0)</f>
        <v xml:space="preserve">  Kate L</v>
      </c>
      <c r="C211" s="26">
        <f>VLOOKUP($A211,'Medical Examinations'!$A$1:$B$2336,2,FALSE)</f>
        <v>31.02</v>
      </c>
      <c r="D211" s="26">
        <f>VLOOKUP($A211,'Medical Examinations'!A210:J2545,4,0)</f>
        <v>4.5599999999999996</v>
      </c>
      <c r="E211" s="26" t="str">
        <f>VLOOKUP(A211,'Medical Examinations'!A210:J2545,6,0)</f>
        <v>No</v>
      </c>
      <c r="F211" s="26" t="str">
        <f>VLOOKUP($A211,'Medical Examinations'!$A$1:$J$2336,7,0)</f>
        <v>yes</v>
      </c>
      <c r="G211" s="26" t="str">
        <f>VLOOKUP(A211,'Medical Examinations'!A210:J2545,8,0)</f>
        <v>No</v>
      </c>
      <c r="H211" s="26">
        <f>VLOOKUP(A211,'Medical Examinations'!A210:J2545,9,0)</f>
        <v>1</v>
      </c>
      <c r="I211" s="26" t="str">
        <f>VLOOKUP(A211,'Medical Examinations'!A210:J2545,10,0)</f>
        <v>Yes</v>
      </c>
      <c r="J211" s="26" t="str">
        <f>VLOOKUP($A211,'Medical Examinations'!A210:$J$2336,3,0)</f>
        <v>Obesity</v>
      </c>
      <c r="K211" s="26" t="str">
        <f>VLOOKUP(A211,'Medical Examinations'!A210:J2545,5,0)</f>
        <v>Normal</v>
      </c>
      <c r="L211" s="27">
        <f>VLOOKUP($A211,'Hospitalisation Details'!$A$1:$N$2344,7,0)</f>
        <v>36877</v>
      </c>
      <c r="M211" s="26">
        <f>VLOOKUP($A211,'Hospitalisation Details'!$A$1:$N$2344,10,0)</f>
        <v>35595.589999999997</v>
      </c>
      <c r="N211" s="26" t="str">
        <f>VLOOKUP($A211,'Hospitalisation Details'!$A$1:$N$2344,11,0)</f>
        <v>tier - 2</v>
      </c>
      <c r="O211" s="26" t="str">
        <f>VLOOKUP($A211,'Hospitalisation Details'!$A$1:$N$2344,12,0)</f>
        <v>tier - 3</v>
      </c>
      <c r="P211" s="26" t="str">
        <f>VLOOKUP($A211,'Hospitalisation Details'!$A$1:$N$2344,14,0)</f>
        <v>R1013</v>
      </c>
      <c r="Q211" s="26">
        <f>VLOOKUP($A211,'Hospitalisation Details'!$A$1:$N$2344,8,0)</f>
        <v>22</v>
      </c>
    </row>
    <row r="212" spans="1:17" x14ac:dyDescent="0.3">
      <c r="A212" s="25" t="s">
        <v>2161</v>
      </c>
      <c r="B212" s="26" t="str">
        <f>VLOOKUP($A212,'Customer Names'!A211:D2546,3,0)</f>
        <v xml:space="preserve">  Sergey</v>
      </c>
      <c r="C212" s="26">
        <f>VLOOKUP($A212,'Medical Examinations'!$A$1:$B$2336,2,FALSE)</f>
        <v>35.6</v>
      </c>
      <c r="D212" s="26">
        <f>VLOOKUP($A212,'Medical Examinations'!A211:J2546,4,0)</f>
        <v>4.0199999999999996</v>
      </c>
      <c r="E212" s="26" t="str">
        <f>VLOOKUP(A212,'Medical Examinations'!A211:J2546,6,0)</f>
        <v>Yes</v>
      </c>
      <c r="F212" s="26" t="str">
        <f>VLOOKUP($A212,'Medical Examinations'!$A$1:$J$2336,7,0)</f>
        <v>yes</v>
      </c>
      <c r="G212" s="26" t="str">
        <f>VLOOKUP(A212,'Medical Examinations'!A211:J2546,8,0)</f>
        <v>No</v>
      </c>
      <c r="H212" s="26">
        <f>VLOOKUP(A212,'Medical Examinations'!A211:J2546,9,0)</f>
        <v>2</v>
      </c>
      <c r="I212" s="26" t="str">
        <f>VLOOKUP(A212,'Medical Examinations'!A211:J2546,10,0)</f>
        <v>Yes</v>
      </c>
      <c r="J212" s="26" t="str">
        <f>VLOOKUP($A212,'Medical Examinations'!A211:$J$2336,3,0)</f>
        <v>Obesity</v>
      </c>
      <c r="K212" s="26" t="str">
        <f>VLOOKUP(A212,'Medical Examinations'!A211:J2546,5,0)</f>
        <v>Normal</v>
      </c>
      <c r="L212" s="27">
        <f>VLOOKUP($A212,'Hospitalisation Details'!$A$1:$N$2344,7,0)</f>
        <v>36849</v>
      </c>
      <c r="M212" s="26">
        <f>VLOOKUP($A212,'Hospitalisation Details'!$A$1:$N$2344,10,0)</f>
        <v>35585.58</v>
      </c>
      <c r="N212" s="26" t="str">
        <f>VLOOKUP($A212,'Hospitalisation Details'!$A$1:$N$2344,11,0)</f>
        <v>tier - 2</v>
      </c>
      <c r="O212" s="26" t="str">
        <f>VLOOKUP($A212,'Hospitalisation Details'!$A$1:$N$2344,12,0)</f>
        <v>tier - 3</v>
      </c>
      <c r="P212" s="26" t="str">
        <f>VLOOKUP($A212,'Hospitalisation Details'!$A$1:$N$2344,14,0)</f>
        <v>R1011</v>
      </c>
      <c r="Q212" s="26">
        <f>VLOOKUP($A212,'Hospitalisation Details'!$A$1:$N$2344,8,0)</f>
        <v>22</v>
      </c>
    </row>
    <row r="213" spans="1:17" x14ac:dyDescent="0.3">
      <c r="A213" s="25" t="s">
        <v>2160</v>
      </c>
      <c r="B213" s="26" t="str">
        <f>VLOOKUP($A213,'Customer Names'!A212:D2547,3,0)</f>
        <v xml:space="preserve">  Timothy V</v>
      </c>
      <c r="C213" s="26">
        <f>VLOOKUP($A213,'Medical Examinations'!$A$1:$B$2336,2,FALSE)</f>
        <v>34.39</v>
      </c>
      <c r="D213" s="26">
        <f>VLOOKUP($A213,'Medical Examinations'!A212:J2547,4,0)</f>
        <v>8.7200000000000006</v>
      </c>
      <c r="E213" s="26" t="str">
        <f>VLOOKUP(A213,'Medical Examinations'!A212:J2547,6,0)</f>
        <v>No</v>
      </c>
      <c r="F213" s="26" t="str">
        <f>VLOOKUP($A213,'Medical Examinations'!$A$1:$J$2336,7,0)</f>
        <v>No</v>
      </c>
      <c r="G213" s="26" t="str">
        <f>VLOOKUP(A213,'Medical Examinations'!A212:J2547,8,0)</f>
        <v>No</v>
      </c>
      <c r="H213" s="26">
        <f>VLOOKUP(A213,'Medical Examinations'!A212:J2547,9,0)</f>
        <v>0</v>
      </c>
      <c r="I213" s="26" t="str">
        <f>VLOOKUP(A213,'Medical Examinations'!A212:J2547,10,0)</f>
        <v>Yes</v>
      </c>
      <c r="J213" s="26" t="str">
        <f>VLOOKUP($A213,'Medical Examinations'!A212:$J$2336,3,0)</f>
        <v>Obesity</v>
      </c>
      <c r="K213" s="26" t="str">
        <f>VLOOKUP(A213,'Medical Examinations'!A212:J2547,5,0)</f>
        <v>Diabetes</v>
      </c>
      <c r="L213" s="27">
        <f>VLOOKUP($A213,'Hospitalisation Details'!$A$1:$N$2344,7,0)</f>
        <v>26155</v>
      </c>
      <c r="M213" s="26">
        <f>VLOOKUP($A213,'Hospitalisation Details'!$A$1:$N$2344,10,0)</f>
        <v>35583.17</v>
      </c>
      <c r="N213" s="26" t="str">
        <f>VLOOKUP($A213,'Hospitalisation Details'!$A$1:$N$2344,11,0)</f>
        <v>tier - 1</v>
      </c>
      <c r="O213" s="26" t="str">
        <f>VLOOKUP($A213,'Hospitalisation Details'!$A$1:$N$2344,12,0)</f>
        <v>tier - 3</v>
      </c>
      <c r="P213" s="26" t="str">
        <f>VLOOKUP($A213,'Hospitalisation Details'!$A$1:$N$2344,14,0)</f>
        <v>R1011</v>
      </c>
      <c r="Q213" s="26">
        <f>VLOOKUP($A213,'Hospitalisation Details'!$A$1:$N$2344,8,0)</f>
        <v>51</v>
      </c>
    </row>
    <row r="214" spans="1:17" x14ac:dyDescent="0.3">
      <c r="A214" s="25" t="s">
        <v>2159</v>
      </c>
      <c r="B214" s="26" t="str">
        <f>VLOOKUP($A214,'Customer Names'!A213:D2548,3,0)</f>
        <v xml:space="preserve">  Andrew S</v>
      </c>
      <c r="C214" s="26">
        <f>VLOOKUP($A214,'Medical Examinations'!$A$1:$B$2336,2,FALSE)</f>
        <v>29.06</v>
      </c>
      <c r="D214" s="26">
        <f>VLOOKUP($A214,'Medical Examinations'!A213:J2548,4,0)</f>
        <v>6.25</v>
      </c>
      <c r="E214" s="26" t="str">
        <f>VLOOKUP(A214,'Medical Examinations'!A213:J2548,6,0)</f>
        <v>Yes</v>
      </c>
      <c r="F214" s="26" t="str">
        <f>VLOOKUP($A214,'Medical Examinations'!$A$1:$J$2336,7,0)</f>
        <v>No</v>
      </c>
      <c r="G214" s="26" t="str">
        <f>VLOOKUP(A214,'Medical Examinations'!A213:J2548,8,0)</f>
        <v>No</v>
      </c>
      <c r="H214" s="26">
        <f>VLOOKUP(A214,'Medical Examinations'!A213:J2548,9,0)</f>
        <v>1</v>
      </c>
      <c r="I214" s="26" t="str">
        <f>VLOOKUP(A214,'Medical Examinations'!A213:J2548,10,0)</f>
        <v>Yes</v>
      </c>
      <c r="J214" s="26" t="str">
        <f>VLOOKUP($A214,'Medical Examinations'!A213:$J$2336,3,0)</f>
        <v>Overweight</v>
      </c>
      <c r="K214" s="26" t="str">
        <f>VLOOKUP(A214,'Medical Examinations'!A213:J2548,5,0)</f>
        <v>Prediabetes</v>
      </c>
      <c r="L214" s="27">
        <f>VLOOKUP($A214,'Hospitalisation Details'!$A$1:$N$2344,7,0)</f>
        <v>23618</v>
      </c>
      <c r="M214" s="26">
        <f>VLOOKUP($A214,'Hospitalisation Details'!$A$1:$N$2344,10,0)</f>
        <v>35573.26</v>
      </c>
      <c r="N214" s="26" t="str">
        <f>VLOOKUP($A214,'Hospitalisation Details'!$A$1:$N$2344,11,0)</f>
        <v>tier - 2</v>
      </c>
      <c r="O214" s="26" t="str">
        <f>VLOOKUP($A214,'Hospitalisation Details'!$A$1:$N$2344,12,0)</f>
        <v>tier - 1</v>
      </c>
      <c r="P214" s="26" t="str">
        <f>VLOOKUP($A214,'Hospitalisation Details'!$A$1:$N$2344,14,0)</f>
        <v>R1011</v>
      </c>
      <c r="Q214" s="26">
        <f>VLOOKUP($A214,'Hospitalisation Details'!$A$1:$N$2344,8,0)</f>
        <v>58</v>
      </c>
    </row>
    <row r="215" spans="1:17" x14ac:dyDescent="0.3">
      <c r="A215" s="25" t="s">
        <v>2158</v>
      </c>
      <c r="B215" s="26" t="str">
        <f>VLOOKUP($A215,'Customer Names'!A214:D2549,3,0)</f>
        <v xml:space="preserve">  Matthew D</v>
      </c>
      <c r="C215" s="26">
        <f>VLOOKUP($A215,'Medical Examinations'!$A$1:$B$2336,2,FALSE)</f>
        <v>35.799999999999997</v>
      </c>
      <c r="D215" s="26">
        <f>VLOOKUP($A215,'Medical Examinations'!A214:J2549,4,0)</f>
        <v>7.32</v>
      </c>
      <c r="E215" s="26" t="str">
        <f>VLOOKUP(A215,'Medical Examinations'!A214:J2549,6,0)</f>
        <v>No</v>
      </c>
      <c r="F215" s="26" t="str">
        <f>VLOOKUP($A215,'Medical Examinations'!$A$1:$J$2336,7,0)</f>
        <v>No</v>
      </c>
      <c r="G215" s="26" t="str">
        <f>VLOOKUP(A215,'Medical Examinations'!A214:J2549,8,0)</f>
        <v>No</v>
      </c>
      <c r="H215" s="26">
        <f>VLOOKUP(A215,'Medical Examinations'!A214:J2549,9,0)</f>
        <v>2</v>
      </c>
      <c r="I215" s="26" t="str">
        <f>VLOOKUP(A215,'Medical Examinations'!A214:J2549,10,0)</f>
        <v>Yes</v>
      </c>
      <c r="J215" s="26" t="str">
        <f>VLOOKUP($A215,'Medical Examinations'!A214:$J$2336,3,0)</f>
        <v>Obesity</v>
      </c>
      <c r="K215" s="26" t="str">
        <f>VLOOKUP(A215,'Medical Examinations'!A214:J2549,5,0)</f>
        <v>Diabetes</v>
      </c>
      <c r="L215" s="27">
        <f>VLOOKUP($A215,'Hospitalisation Details'!$A$1:$N$2344,7,0)</f>
        <v>26964</v>
      </c>
      <c r="M215" s="26">
        <f>VLOOKUP($A215,'Hospitalisation Details'!$A$1:$N$2344,10,0)</f>
        <v>35547.72</v>
      </c>
      <c r="N215" s="26" t="str">
        <f>VLOOKUP($A215,'Hospitalisation Details'!$A$1:$N$2344,11,0)</f>
        <v>tier - 1</v>
      </c>
      <c r="O215" s="26" t="str">
        <f>VLOOKUP($A215,'Hospitalisation Details'!$A$1:$N$2344,12,0)</f>
        <v>tier - 1</v>
      </c>
      <c r="P215" s="26" t="str">
        <f>VLOOKUP($A215,'Hospitalisation Details'!$A$1:$N$2344,14,0)</f>
        <v>R1011</v>
      </c>
      <c r="Q215" s="26">
        <f>VLOOKUP($A215,'Hospitalisation Details'!$A$1:$N$2344,8,0)</f>
        <v>49</v>
      </c>
    </row>
    <row r="216" spans="1:17" x14ac:dyDescent="0.3">
      <c r="A216" s="25" t="s">
        <v>2157</v>
      </c>
      <c r="B216" s="26" t="str">
        <f>VLOOKUP($A216,'Customer Names'!A215:D2550,3,0)</f>
        <v xml:space="preserve">  Jessica</v>
      </c>
      <c r="C216" s="26">
        <f>VLOOKUP($A216,'Medical Examinations'!$A$1:$B$2336,2,FALSE)</f>
        <v>49.8</v>
      </c>
      <c r="D216" s="26">
        <f>VLOOKUP($A216,'Medical Examinations'!A215:J2550,4,0)</f>
        <v>4.24</v>
      </c>
      <c r="E216" s="26" t="str">
        <f>VLOOKUP(A216,'Medical Examinations'!A215:J2550,6,0)</f>
        <v>No</v>
      </c>
      <c r="F216" s="26" t="str">
        <f>VLOOKUP($A216,'Medical Examinations'!$A$1:$J$2336,7,0)</f>
        <v>No</v>
      </c>
      <c r="G216" s="26" t="str">
        <f>VLOOKUP(A216,'Medical Examinations'!A215:J2550,8,0)</f>
        <v>No</v>
      </c>
      <c r="H216" s="26">
        <f>VLOOKUP(A216,'Medical Examinations'!A215:J2550,9,0)</f>
        <v>1</v>
      </c>
      <c r="I216" s="26" t="str">
        <f>VLOOKUP(A216,'Medical Examinations'!A215:J2550,10,0)</f>
        <v>Yes</v>
      </c>
      <c r="J216" s="26" t="str">
        <f>VLOOKUP($A216,'Medical Examinations'!A215:$J$2336,3,0)</f>
        <v>Obesity</v>
      </c>
      <c r="K216" s="26" t="str">
        <f>VLOOKUP(A216,'Medical Examinations'!A215:J2550,5,0)</f>
        <v>Normal</v>
      </c>
      <c r="L216" s="27">
        <f>VLOOKUP($A216,'Hospitalisation Details'!$A$1:$N$2344,7,0)</f>
        <v>33860</v>
      </c>
      <c r="M216" s="26">
        <f>VLOOKUP($A216,'Hospitalisation Details'!$A$1:$N$2344,10,0)</f>
        <v>35547.47</v>
      </c>
      <c r="N216" s="26" t="str">
        <f>VLOOKUP($A216,'Hospitalisation Details'!$A$1:$N$2344,11,0)</f>
        <v>tier - 2</v>
      </c>
      <c r="O216" s="26" t="str">
        <f>VLOOKUP($A216,'Hospitalisation Details'!$A$1:$N$2344,12,0)</f>
        <v>tier - 3</v>
      </c>
      <c r="P216" s="26" t="str">
        <f>VLOOKUP($A216,'Hospitalisation Details'!$A$1:$N$2344,14,0)</f>
        <v>R1011</v>
      </c>
      <c r="Q216" s="26">
        <f>VLOOKUP($A216,'Hospitalisation Details'!$A$1:$N$2344,8,0)</f>
        <v>30</v>
      </c>
    </row>
    <row r="217" spans="1:17" x14ac:dyDescent="0.3">
      <c r="A217" s="25" t="s">
        <v>2156</v>
      </c>
      <c r="B217" s="26" t="str">
        <f>VLOOKUP($A217,'Customer Names'!A216:D2551,3,0)</f>
        <v xml:space="preserve">  Lawrence</v>
      </c>
      <c r="C217" s="26">
        <f>VLOOKUP($A217,'Medical Examinations'!$A$1:$B$2336,2,FALSE)</f>
        <v>35.71</v>
      </c>
      <c r="D217" s="26">
        <f>VLOOKUP($A217,'Medical Examinations'!A216:J2551,4,0)</f>
        <v>6.84</v>
      </c>
      <c r="E217" s="26" t="str">
        <f>VLOOKUP(A217,'Medical Examinations'!A216:J2551,6,0)</f>
        <v>No</v>
      </c>
      <c r="F217" s="26" t="str">
        <f>VLOOKUP($A217,'Medical Examinations'!$A$1:$J$2336,7,0)</f>
        <v>No</v>
      </c>
      <c r="G217" s="26" t="str">
        <f>VLOOKUP(A217,'Medical Examinations'!A216:J2551,8,0)</f>
        <v>No</v>
      </c>
      <c r="H217" s="26">
        <f>VLOOKUP(A217,'Medical Examinations'!A216:J2551,9,0)</f>
        <v>2</v>
      </c>
      <c r="I217" s="26" t="str">
        <f>VLOOKUP(A217,'Medical Examinations'!A216:J2551,10,0)</f>
        <v>Yes</v>
      </c>
      <c r="J217" s="26" t="str">
        <f>VLOOKUP($A217,'Medical Examinations'!A216:$J$2336,3,0)</f>
        <v>Obesity</v>
      </c>
      <c r="K217" s="26" t="str">
        <f>VLOOKUP(A217,'Medical Examinations'!A216:J2551,5,0)</f>
        <v>Diabetes</v>
      </c>
      <c r="L217" s="27">
        <f>VLOOKUP($A217,'Hospitalisation Details'!$A$1:$N$2344,7,0)</f>
        <v>27014</v>
      </c>
      <c r="M217" s="26">
        <f>VLOOKUP($A217,'Hospitalisation Details'!$A$1:$N$2344,10,0)</f>
        <v>35517.19</v>
      </c>
      <c r="N217" s="26" t="str">
        <f>VLOOKUP($A217,'Hospitalisation Details'!$A$1:$N$2344,11,0)</f>
        <v>tier - 2</v>
      </c>
      <c r="O217" s="26" t="str">
        <f>VLOOKUP($A217,'Hospitalisation Details'!$A$1:$N$2344,12,0)</f>
        <v>tier - 2</v>
      </c>
      <c r="P217" s="26" t="str">
        <f>VLOOKUP($A217,'Hospitalisation Details'!$A$1:$N$2344,14,0)</f>
        <v>R1011</v>
      </c>
      <c r="Q217" s="26">
        <f>VLOOKUP($A217,'Hospitalisation Details'!$A$1:$N$2344,8,0)</f>
        <v>49</v>
      </c>
    </row>
    <row r="218" spans="1:17" x14ac:dyDescent="0.3">
      <c r="A218" s="25" t="s">
        <v>2155</v>
      </c>
      <c r="B218" s="26" t="str">
        <f>VLOOKUP($A218,'Customer Names'!A217:D2552,3,0)</f>
        <v xml:space="preserve">  Alex</v>
      </c>
      <c r="C218" s="26">
        <f>VLOOKUP($A218,'Medical Examinations'!$A$1:$B$2336,2,FALSE)</f>
        <v>30.8</v>
      </c>
      <c r="D218" s="26">
        <f>VLOOKUP($A218,'Medical Examinations'!A217:J2552,4,0)</f>
        <v>5.23</v>
      </c>
      <c r="E218" s="26" t="str">
        <f>VLOOKUP(A218,'Medical Examinations'!A217:J2552,6,0)</f>
        <v>Yes</v>
      </c>
      <c r="F218" s="26" t="str">
        <f>VLOOKUP($A218,'Medical Examinations'!$A$1:$J$2336,7,0)</f>
        <v>No</v>
      </c>
      <c r="G218" s="26" t="str">
        <f>VLOOKUP(A218,'Medical Examinations'!A217:J2552,8,0)</f>
        <v>No</v>
      </c>
      <c r="H218" s="26">
        <f>VLOOKUP(A218,'Medical Examinations'!A217:J2552,9,0)</f>
        <v>1</v>
      </c>
      <c r="I218" s="26" t="str">
        <f>VLOOKUP(A218,'Medical Examinations'!A217:J2552,10,0)</f>
        <v>Yes</v>
      </c>
      <c r="J218" s="26" t="str">
        <f>VLOOKUP($A218,'Medical Examinations'!A217:$J$2336,3,0)</f>
        <v>Obesity</v>
      </c>
      <c r="K218" s="26" t="str">
        <f>VLOOKUP(A218,'Medical Examinations'!A217:J2552,5,0)</f>
        <v>Normal</v>
      </c>
      <c r="L218" s="27">
        <f>VLOOKUP($A218,'Hospitalisation Details'!$A$1:$N$2344,7,0)</f>
        <v>32467</v>
      </c>
      <c r="M218" s="26">
        <f>VLOOKUP($A218,'Hospitalisation Details'!$A$1:$N$2344,10,0)</f>
        <v>35491.64</v>
      </c>
      <c r="N218" s="26" t="str">
        <f>VLOOKUP($A218,'Hospitalisation Details'!$A$1:$N$2344,11,0)</f>
        <v>tier - 1</v>
      </c>
      <c r="O218" s="26" t="str">
        <f>VLOOKUP($A218,'Hospitalisation Details'!$A$1:$N$2344,12,0)</f>
        <v>tier - 2</v>
      </c>
      <c r="P218" s="26" t="str">
        <f>VLOOKUP($A218,'Hospitalisation Details'!$A$1:$N$2344,14,0)</f>
        <v>R1011</v>
      </c>
      <c r="Q218" s="26">
        <f>VLOOKUP($A218,'Hospitalisation Details'!$A$1:$N$2344,8,0)</f>
        <v>34</v>
      </c>
    </row>
    <row r="219" spans="1:17" x14ac:dyDescent="0.3">
      <c r="A219" s="25" t="s">
        <v>2154</v>
      </c>
      <c r="B219" s="26" t="str">
        <f>VLOOKUP($A219,'Customer Names'!A218:D2553,3,0)</f>
        <v xml:space="preserve">  Kevin</v>
      </c>
      <c r="C219" s="26">
        <f>VLOOKUP($A219,'Medical Examinations'!$A$1:$B$2336,2,FALSE)</f>
        <v>33.69</v>
      </c>
      <c r="D219" s="26">
        <f>VLOOKUP($A219,'Medical Examinations'!A218:J2553,4,0)</f>
        <v>9.68</v>
      </c>
      <c r="E219" s="26" t="str">
        <f>VLOOKUP(A219,'Medical Examinations'!A218:J2553,6,0)</f>
        <v>No</v>
      </c>
      <c r="F219" s="26" t="str">
        <f>VLOOKUP($A219,'Medical Examinations'!$A$1:$J$2336,7,0)</f>
        <v>No</v>
      </c>
      <c r="G219" s="26" t="str">
        <f>VLOOKUP(A219,'Medical Examinations'!A218:J2553,8,0)</f>
        <v>No</v>
      </c>
      <c r="H219" s="26">
        <f>VLOOKUP(A219,'Medical Examinations'!A218:J2553,9,0)</f>
        <v>0</v>
      </c>
      <c r="I219" s="26" t="str">
        <f>VLOOKUP(A219,'Medical Examinations'!A218:J2553,10,0)</f>
        <v>Yes</v>
      </c>
      <c r="J219" s="26" t="str">
        <f>VLOOKUP($A219,'Medical Examinations'!A218:$J$2336,3,0)</f>
        <v>Obesity</v>
      </c>
      <c r="K219" s="26" t="str">
        <f>VLOOKUP(A219,'Medical Examinations'!A218:J2553,5,0)</f>
        <v>Diabetes</v>
      </c>
      <c r="L219" s="27">
        <f>VLOOKUP($A219,'Hospitalisation Details'!$A$1:$N$2344,7,0)</f>
        <v>26198</v>
      </c>
      <c r="M219" s="26">
        <f>VLOOKUP($A219,'Hospitalisation Details'!$A$1:$N$2344,10,0)</f>
        <v>35345.730000000003</v>
      </c>
      <c r="N219" s="26" t="str">
        <f>VLOOKUP($A219,'Hospitalisation Details'!$A$1:$N$2344,11,0)</f>
        <v>tier - 2</v>
      </c>
      <c r="O219" s="26" t="str">
        <f>VLOOKUP($A219,'Hospitalisation Details'!$A$1:$N$2344,12,0)</f>
        <v>tier - 3</v>
      </c>
      <c r="P219" s="26" t="str">
        <f>VLOOKUP($A219,'Hospitalisation Details'!$A$1:$N$2344,14,0)</f>
        <v>R1011</v>
      </c>
      <c r="Q219" s="26">
        <f>VLOOKUP($A219,'Hospitalisation Details'!$A$1:$N$2344,8,0)</f>
        <v>51</v>
      </c>
    </row>
    <row r="220" spans="1:17" x14ac:dyDescent="0.3">
      <c r="A220" s="25" t="s">
        <v>2153</v>
      </c>
      <c r="B220" s="26" t="str">
        <f>VLOOKUP($A220,'Customer Names'!A219:D2554,3,0)</f>
        <v xml:space="preserve">  Gavin M</v>
      </c>
      <c r="C220" s="26">
        <f>VLOOKUP($A220,'Medical Examinations'!$A$1:$B$2336,2,FALSE)</f>
        <v>42.27</v>
      </c>
      <c r="D220" s="26">
        <f>VLOOKUP($A220,'Medical Examinations'!A219:J2554,4,0)</f>
        <v>6.05</v>
      </c>
      <c r="E220" s="26" t="str">
        <f>VLOOKUP(A220,'Medical Examinations'!A219:J2554,6,0)</f>
        <v>Yes</v>
      </c>
      <c r="F220" s="26" t="str">
        <f>VLOOKUP($A220,'Medical Examinations'!$A$1:$J$2336,7,0)</f>
        <v>No</v>
      </c>
      <c r="G220" s="26" t="str">
        <f>VLOOKUP(A220,'Medical Examinations'!A219:J2554,8,0)</f>
        <v>No</v>
      </c>
      <c r="H220" s="26">
        <f>VLOOKUP(A220,'Medical Examinations'!A219:J2554,9,0)</f>
        <v>1</v>
      </c>
      <c r="I220" s="26" t="str">
        <f>VLOOKUP(A220,'Medical Examinations'!A219:J2554,10,0)</f>
        <v>Yes</v>
      </c>
      <c r="J220" s="26" t="str">
        <f>VLOOKUP($A220,'Medical Examinations'!A219:$J$2336,3,0)</f>
        <v>Obesity</v>
      </c>
      <c r="K220" s="26" t="str">
        <f>VLOOKUP(A220,'Medical Examinations'!A219:J2554,5,0)</f>
        <v>Prediabetes</v>
      </c>
      <c r="L220" s="27">
        <f>VLOOKUP($A220,'Hospitalisation Details'!$A$1:$N$2344,7,0)</f>
        <v>32405</v>
      </c>
      <c r="M220" s="26">
        <f>VLOOKUP($A220,'Hospitalisation Details'!$A$1:$N$2344,10,0)</f>
        <v>35315.96</v>
      </c>
      <c r="N220" s="26" t="str">
        <f>VLOOKUP($A220,'Hospitalisation Details'!$A$1:$N$2344,11,0)</f>
        <v>tier - 2</v>
      </c>
      <c r="O220" s="26" t="str">
        <f>VLOOKUP($A220,'Hospitalisation Details'!$A$1:$N$2344,12,0)</f>
        <v>tier - 1</v>
      </c>
      <c r="P220" s="26" t="str">
        <f>VLOOKUP($A220,'Hospitalisation Details'!$A$1:$N$2344,14,0)</f>
        <v>R1011</v>
      </c>
      <c r="Q220" s="26">
        <f>VLOOKUP($A220,'Hospitalisation Details'!$A$1:$N$2344,8,0)</f>
        <v>34</v>
      </c>
    </row>
    <row r="221" spans="1:17" x14ac:dyDescent="0.3">
      <c r="A221" s="25" t="s">
        <v>2152</v>
      </c>
      <c r="B221" s="26" t="str">
        <f>VLOOKUP($A221,'Customer Names'!A220:D2555,3,0)</f>
        <v xml:space="preserve">  Rick E</v>
      </c>
      <c r="C221" s="26">
        <f>VLOOKUP($A221,'Medical Examinations'!$A$1:$B$2336,2,FALSE)</f>
        <v>53.25</v>
      </c>
      <c r="D221" s="26">
        <f>VLOOKUP($A221,'Medical Examinations'!A220:J2555,4,0)</f>
        <v>6.11</v>
      </c>
      <c r="E221" s="26" t="str">
        <f>VLOOKUP(A221,'Medical Examinations'!A220:J2555,6,0)</f>
        <v>Yes</v>
      </c>
      <c r="F221" s="26" t="str">
        <f>VLOOKUP($A221,'Medical Examinations'!$A$1:$J$2336,7,0)</f>
        <v>No</v>
      </c>
      <c r="G221" s="26" t="str">
        <f>VLOOKUP(A221,'Medical Examinations'!A220:J2555,8,0)</f>
        <v>Yes</v>
      </c>
      <c r="H221" s="26">
        <f>VLOOKUP(A221,'Medical Examinations'!A220:J2555,9,0)</f>
        <v>1</v>
      </c>
      <c r="I221" s="26" t="str">
        <f>VLOOKUP(A221,'Medical Examinations'!A220:J2555,10,0)</f>
        <v>Yes</v>
      </c>
      <c r="J221" s="26" t="str">
        <f>VLOOKUP($A221,'Medical Examinations'!A220:$J$2336,3,0)</f>
        <v>Obesity</v>
      </c>
      <c r="K221" s="26" t="str">
        <f>VLOOKUP(A221,'Medical Examinations'!A220:J2555,5,0)</f>
        <v>Prediabetes</v>
      </c>
      <c r="L221" s="27">
        <f>VLOOKUP($A221,'Hospitalisation Details'!$A$1:$N$2344,7,0)</f>
        <v>35620</v>
      </c>
      <c r="M221" s="26">
        <f>VLOOKUP($A221,'Hospitalisation Details'!$A$1:$N$2344,10,0)</f>
        <v>35302.089999999997</v>
      </c>
      <c r="N221" s="26" t="str">
        <f>VLOOKUP($A221,'Hospitalisation Details'!$A$1:$N$2344,11,0)</f>
        <v>tier - 1</v>
      </c>
      <c r="O221" s="26" t="str">
        <f>VLOOKUP($A221,'Hospitalisation Details'!$A$1:$N$2344,12,0)</f>
        <v>tier - 2</v>
      </c>
      <c r="P221" s="26" t="str">
        <f>VLOOKUP($A221,'Hospitalisation Details'!$A$1:$N$2344,14,0)</f>
        <v>R1011</v>
      </c>
      <c r="Q221" s="26">
        <f>VLOOKUP($A221,'Hospitalisation Details'!$A$1:$N$2344,8,0)</f>
        <v>25</v>
      </c>
    </row>
    <row r="222" spans="1:17" x14ac:dyDescent="0.3">
      <c r="A222" s="25" t="s">
        <v>2151</v>
      </c>
      <c r="B222" s="26" t="str">
        <f>VLOOKUP($A222,'Customer Names'!A221:D2556,3,0)</f>
        <v xml:space="preserve">  Andrea H</v>
      </c>
      <c r="C222" s="26">
        <f>VLOOKUP($A222,'Medical Examinations'!$A$1:$B$2336,2,FALSE)</f>
        <v>26.8</v>
      </c>
      <c r="D222" s="26">
        <f>VLOOKUP($A222,'Medical Examinations'!A221:J2556,4,0)</f>
        <v>10.93</v>
      </c>
      <c r="E222" s="26" t="str">
        <f>VLOOKUP(A222,'Medical Examinations'!A221:J2556,6,0)</f>
        <v>Yes</v>
      </c>
      <c r="F222" s="26" t="str">
        <f>VLOOKUP($A222,'Medical Examinations'!$A$1:$J$2336,7,0)</f>
        <v>No</v>
      </c>
      <c r="G222" s="26" t="str">
        <f>VLOOKUP(A222,'Medical Examinations'!A221:J2556,8,0)</f>
        <v>No</v>
      </c>
      <c r="H222" s="26">
        <f>VLOOKUP(A222,'Medical Examinations'!A221:J2556,9,0)</f>
        <v>0</v>
      </c>
      <c r="I222" s="26" t="str">
        <f>VLOOKUP(A222,'Medical Examinations'!A221:J2556,10,0)</f>
        <v>No</v>
      </c>
      <c r="J222" s="26" t="str">
        <f>VLOOKUP($A222,'Medical Examinations'!A221:$J$2336,3,0)</f>
        <v>Overweight</v>
      </c>
      <c r="K222" s="26" t="str">
        <f>VLOOKUP(A222,'Medical Examinations'!A221:J2556,5,0)</f>
        <v>Diabetes</v>
      </c>
      <c r="L222" s="27">
        <f>VLOOKUP($A222,'Hospitalisation Details'!$A$1:$N$2344,7,0)</f>
        <v>24836</v>
      </c>
      <c r="M222" s="26">
        <f>VLOOKUP($A222,'Hospitalisation Details'!$A$1:$N$2344,10,0)</f>
        <v>35160.129999999997</v>
      </c>
      <c r="N222" s="26" t="str">
        <f>VLOOKUP($A222,'Hospitalisation Details'!$A$1:$N$2344,11,0)</f>
        <v>tier - 2</v>
      </c>
      <c r="O222" s="26" t="str">
        <f>VLOOKUP($A222,'Hospitalisation Details'!$A$1:$N$2344,12,0)</f>
        <v>tier - 2</v>
      </c>
      <c r="P222" s="26" t="str">
        <f>VLOOKUP($A222,'Hospitalisation Details'!$A$1:$N$2344,14,0)</f>
        <v>R1011</v>
      </c>
      <c r="Q222" s="26">
        <f>VLOOKUP($A222,'Hospitalisation Details'!$A$1:$N$2344,8,0)</f>
        <v>55</v>
      </c>
    </row>
    <row r="223" spans="1:17" x14ac:dyDescent="0.3">
      <c r="A223" s="25" t="s">
        <v>2150</v>
      </c>
      <c r="B223" s="26" t="str">
        <f>VLOOKUP($A223,'Customer Names'!A222:D2557,3,0)</f>
        <v xml:space="preserve">  Anthony S</v>
      </c>
      <c r="C223" s="26">
        <f>VLOOKUP($A223,'Medical Examinations'!$A$1:$B$2336,2,FALSE)</f>
        <v>28.5</v>
      </c>
      <c r="D223" s="26">
        <f>VLOOKUP($A223,'Medical Examinations'!A222:J2557,4,0)</f>
        <v>5.12</v>
      </c>
      <c r="E223" s="26" t="str">
        <f>VLOOKUP(A223,'Medical Examinations'!A222:J2557,6,0)</f>
        <v>No</v>
      </c>
      <c r="F223" s="26" t="str">
        <f>VLOOKUP($A223,'Medical Examinations'!$A$1:$J$2336,7,0)</f>
        <v>No</v>
      </c>
      <c r="G223" s="26" t="str">
        <f>VLOOKUP(A223,'Medical Examinations'!A222:J2557,8,0)</f>
        <v>No</v>
      </c>
      <c r="H223" s="26">
        <f>VLOOKUP(A223,'Medical Examinations'!A222:J2557,9,0)</f>
        <v>1</v>
      </c>
      <c r="I223" s="26" t="str">
        <f>VLOOKUP(A223,'Medical Examinations'!A222:J2557,10,0)</f>
        <v>Yes</v>
      </c>
      <c r="J223" s="26" t="str">
        <f>VLOOKUP($A223,'Medical Examinations'!A222:$J$2336,3,0)</f>
        <v>Overweight</v>
      </c>
      <c r="K223" s="26" t="str">
        <f>VLOOKUP(A223,'Medical Examinations'!A222:J2557,5,0)</f>
        <v>Normal</v>
      </c>
      <c r="L223" s="27">
        <f>VLOOKUP($A223,'Hospitalisation Details'!$A$1:$N$2344,7,0)</f>
        <v>36151</v>
      </c>
      <c r="M223" s="26">
        <f>VLOOKUP($A223,'Hospitalisation Details'!$A$1:$N$2344,10,0)</f>
        <v>35147.53</v>
      </c>
      <c r="N223" s="26" t="str">
        <f>VLOOKUP($A223,'Hospitalisation Details'!$A$1:$N$2344,11,0)</f>
        <v>tier - 1</v>
      </c>
      <c r="O223" s="26" t="str">
        <f>VLOOKUP($A223,'Hospitalisation Details'!$A$1:$N$2344,12,0)</f>
        <v>tier - 1</v>
      </c>
      <c r="P223" s="26" t="str">
        <f>VLOOKUP($A223,'Hospitalisation Details'!$A$1:$N$2344,14,0)</f>
        <v>R1016</v>
      </c>
      <c r="Q223" s="26">
        <f>VLOOKUP($A223,'Hospitalisation Details'!$A$1:$N$2344,8,0)</f>
        <v>24</v>
      </c>
    </row>
    <row r="224" spans="1:17" x14ac:dyDescent="0.3">
      <c r="A224" s="25" t="s">
        <v>2149</v>
      </c>
      <c r="B224" s="26" t="str">
        <f>VLOOKUP($A224,'Customer Names'!A223:D2558,3,0)</f>
        <v xml:space="preserve">  Erik</v>
      </c>
      <c r="C224" s="26">
        <f>VLOOKUP($A224,'Medical Examinations'!$A$1:$B$2336,2,FALSE)</f>
        <v>22.895</v>
      </c>
      <c r="D224" s="26">
        <f>VLOOKUP($A224,'Medical Examinations'!A223:J2558,4,0)</f>
        <v>5.72</v>
      </c>
      <c r="E224" s="26" t="str">
        <f>VLOOKUP(A224,'Medical Examinations'!A223:J2558,6,0)</f>
        <v>No</v>
      </c>
      <c r="F224" s="26" t="str">
        <f>VLOOKUP($A224,'Medical Examinations'!$A$1:$J$2336,7,0)</f>
        <v>No</v>
      </c>
      <c r="G224" s="26" t="str">
        <f>VLOOKUP(A224,'Medical Examinations'!A223:J2558,8,0)</f>
        <v>No</v>
      </c>
      <c r="H224" s="26">
        <f>VLOOKUP(A224,'Medical Examinations'!A223:J2558,9,0)</f>
        <v>0</v>
      </c>
      <c r="I224" s="26" t="str">
        <f>VLOOKUP(A224,'Medical Examinations'!A223:J2558,10,0)</f>
        <v>Yes</v>
      </c>
      <c r="J224" s="26" t="str">
        <f>VLOOKUP($A224,'Medical Examinations'!A223:$J$2336,3,0)</f>
        <v>Normal Weight</v>
      </c>
      <c r="K224" s="26" t="str">
        <f>VLOOKUP(A224,'Medical Examinations'!A223:J2558,5,0)</f>
        <v>Prediabetes</v>
      </c>
      <c r="L224" s="27">
        <f>VLOOKUP($A224,'Hospitalisation Details'!$A$1:$N$2344,7,0)</f>
        <v>28305</v>
      </c>
      <c r="M224" s="26">
        <f>VLOOKUP($A224,'Hospitalisation Details'!$A$1:$N$2344,10,0)</f>
        <v>35069.370000000003</v>
      </c>
      <c r="N224" s="26" t="str">
        <f>VLOOKUP($A224,'Hospitalisation Details'!$A$1:$N$2344,11,0)</f>
        <v>tier - 1</v>
      </c>
      <c r="O224" s="26" t="str">
        <f>VLOOKUP($A224,'Hospitalisation Details'!$A$1:$N$2344,12,0)</f>
        <v>tier - 1</v>
      </c>
      <c r="P224" s="26" t="str">
        <f>VLOOKUP($A224,'Hospitalisation Details'!$A$1:$N$2344,14,0)</f>
        <v>R1017</v>
      </c>
      <c r="Q224" s="26">
        <f>VLOOKUP($A224,'Hospitalisation Details'!$A$1:$N$2344,8,0)</f>
        <v>45</v>
      </c>
    </row>
    <row r="225" spans="1:17" x14ac:dyDescent="0.3">
      <c r="A225" s="25" t="s">
        <v>2148</v>
      </c>
      <c r="B225" s="26" t="str">
        <f>VLOOKUP($A225,'Customer Names'!A224:D2559,3,0)</f>
        <v xml:space="preserve">  Kiley D</v>
      </c>
      <c r="C225" s="26">
        <f>VLOOKUP($A225,'Medical Examinations'!$A$1:$B$2336,2,FALSE)</f>
        <v>34.06</v>
      </c>
      <c r="D225" s="26">
        <f>VLOOKUP($A225,'Medical Examinations'!A224:J2559,4,0)</f>
        <v>11.83</v>
      </c>
      <c r="E225" s="26" t="str">
        <f>VLOOKUP(A225,'Medical Examinations'!A224:J2559,6,0)</f>
        <v>Yes</v>
      </c>
      <c r="F225" s="26" t="str">
        <f>VLOOKUP($A225,'Medical Examinations'!$A$1:$J$2336,7,0)</f>
        <v>No</v>
      </c>
      <c r="G225" s="26" t="str">
        <f>VLOOKUP(A225,'Medical Examinations'!A224:J2559,8,0)</f>
        <v>No</v>
      </c>
      <c r="H225" s="26">
        <f>VLOOKUP(A225,'Medical Examinations'!A224:J2559,9,0)</f>
        <v>1</v>
      </c>
      <c r="I225" s="26" t="str">
        <f>VLOOKUP(A225,'Medical Examinations'!A224:J2559,10,0)</f>
        <v>Yes</v>
      </c>
      <c r="J225" s="26" t="str">
        <f>VLOOKUP($A225,'Medical Examinations'!A224:$J$2336,3,0)</f>
        <v>Obesity</v>
      </c>
      <c r="K225" s="26" t="str">
        <f>VLOOKUP(A225,'Medical Examinations'!A224:J2559,5,0)</f>
        <v>Diabetes</v>
      </c>
      <c r="L225" s="27">
        <f>VLOOKUP($A225,'Hospitalisation Details'!$A$1:$N$2344,7,0)</f>
        <v>27635</v>
      </c>
      <c r="M225" s="26">
        <f>VLOOKUP($A225,'Hospitalisation Details'!$A$1:$N$2344,10,0)</f>
        <v>35050.620000000003</v>
      </c>
      <c r="N225" s="26" t="str">
        <f>VLOOKUP($A225,'Hospitalisation Details'!$A$1:$N$2344,11,0)</f>
        <v>tier - 2</v>
      </c>
      <c r="O225" s="26" t="str">
        <f>VLOOKUP($A225,'Hospitalisation Details'!$A$1:$N$2344,12,0)</f>
        <v>tier - 1</v>
      </c>
      <c r="P225" s="26" t="str">
        <f>VLOOKUP($A225,'Hospitalisation Details'!$A$1:$N$2344,14,0)</f>
        <v>R1011</v>
      </c>
      <c r="Q225" s="26">
        <f>VLOOKUP($A225,'Hospitalisation Details'!$A$1:$N$2344,8,0)</f>
        <v>47</v>
      </c>
    </row>
    <row r="226" spans="1:17" x14ac:dyDescent="0.3">
      <c r="A226" s="25" t="s">
        <v>2147</v>
      </c>
      <c r="B226" s="26" t="str">
        <f>VLOOKUP($A226,'Customer Names'!A225:D2560,3,0)</f>
        <v xml:space="preserve">  Jennifer</v>
      </c>
      <c r="C226" s="26">
        <f>VLOOKUP($A226,'Medical Examinations'!$A$1:$B$2336,2,FALSE)</f>
        <v>36.409999999999997</v>
      </c>
      <c r="D226" s="26">
        <f>VLOOKUP($A226,'Medical Examinations'!A225:J2560,4,0)</f>
        <v>4.55</v>
      </c>
      <c r="E226" s="26" t="str">
        <f>VLOOKUP(A226,'Medical Examinations'!A225:J2560,6,0)</f>
        <v>No</v>
      </c>
      <c r="F226" s="26" t="str">
        <f>VLOOKUP($A226,'Medical Examinations'!$A$1:$J$2336,7,0)</f>
        <v>No</v>
      </c>
      <c r="G226" s="26" t="str">
        <f>VLOOKUP(A226,'Medical Examinations'!A225:J2560,8,0)</f>
        <v>No</v>
      </c>
      <c r="H226" s="26">
        <f>VLOOKUP(A226,'Medical Examinations'!A225:J2560,9,0)</f>
        <v>0</v>
      </c>
      <c r="I226" s="26" t="str">
        <f>VLOOKUP(A226,'Medical Examinations'!A225:J2560,10,0)</f>
        <v>Yes</v>
      </c>
      <c r="J226" s="26" t="str">
        <f>VLOOKUP($A226,'Medical Examinations'!A225:$J$2336,3,0)</f>
        <v>Obesity</v>
      </c>
      <c r="K226" s="26" t="str">
        <f>VLOOKUP(A226,'Medical Examinations'!A225:J2560,5,0)</f>
        <v>Normal</v>
      </c>
      <c r="L226" s="27">
        <f>VLOOKUP($A226,'Hospitalisation Details'!$A$1:$N$2344,7,0)</f>
        <v>30137</v>
      </c>
      <c r="M226" s="26">
        <f>VLOOKUP($A226,'Hospitalisation Details'!$A$1:$N$2344,10,0)</f>
        <v>35000.730000000003</v>
      </c>
      <c r="N226" s="26" t="str">
        <f>VLOOKUP($A226,'Hospitalisation Details'!$A$1:$N$2344,11,0)</f>
        <v>tier - 2</v>
      </c>
      <c r="O226" s="26" t="str">
        <f>VLOOKUP($A226,'Hospitalisation Details'!$A$1:$N$2344,12,0)</f>
        <v>tier - 3</v>
      </c>
      <c r="P226" s="26" t="str">
        <f>VLOOKUP($A226,'Hospitalisation Details'!$A$1:$N$2344,14,0)</f>
        <v>R1011</v>
      </c>
      <c r="Q226" s="26">
        <f>VLOOKUP($A226,'Hospitalisation Details'!$A$1:$N$2344,8,0)</f>
        <v>40</v>
      </c>
    </row>
    <row r="227" spans="1:17" x14ac:dyDescent="0.3">
      <c r="A227" s="25" t="s">
        <v>2146</v>
      </c>
      <c r="B227" s="26" t="str">
        <f>VLOOKUP($A227,'Customer Names'!A226:D2561,3,0)</f>
        <v xml:space="preserve">  Chris</v>
      </c>
      <c r="C227" s="26">
        <f>VLOOKUP($A227,'Medical Examinations'!$A$1:$B$2336,2,FALSE)</f>
        <v>52.3</v>
      </c>
      <c r="D227" s="26">
        <f>VLOOKUP($A227,'Medical Examinations'!A226:J2561,4,0)</f>
        <v>4.87</v>
      </c>
      <c r="E227" s="26" t="str">
        <f>VLOOKUP(A227,'Medical Examinations'!A226:J2561,6,0)</f>
        <v>Yes</v>
      </c>
      <c r="F227" s="26" t="str">
        <f>VLOOKUP($A227,'Medical Examinations'!$A$1:$J$2336,7,0)</f>
        <v>No</v>
      </c>
      <c r="G227" s="26" t="str">
        <f>VLOOKUP(A227,'Medical Examinations'!A226:J2561,8,0)</f>
        <v>Yes</v>
      </c>
      <c r="H227" s="26">
        <f>VLOOKUP(A227,'Medical Examinations'!A226:J2561,9,0)</f>
        <v>1</v>
      </c>
      <c r="I227" s="26" t="str">
        <f>VLOOKUP(A227,'Medical Examinations'!A226:J2561,10,0)</f>
        <v>Yes</v>
      </c>
      <c r="J227" s="26" t="str">
        <f>VLOOKUP($A227,'Medical Examinations'!A226:$J$2336,3,0)</f>
        <v>Obesity</v>
      </c>
      <c r="K227" s="26" t="str">
        <f>VLOOKUP(A227,'Medical Examinations'!A226:J2561,5,0)</f>
        <v>Normal</v>
      </c>
      <c r="L227" s="27">
        <f>VLOOKUP($A227,'Hospitalisation Details'!$A$1:$N$2344,7,0)</f>
        <v>35664</v>
      </c>
      <c r="M227" s="26">
        <f>VLOOKUP($A227,'Hospitalisation Details'!$A$1:$N$2344,10,0)</f>
        <v>34979.86</v>
      </c>
      <c r="N227" s="26" t="str">
        <f>VLOOKUP($A227,'Hospitalisation Details'!$A$1:$N$2344,11,0)</f>
        <v>tier - 2</v>
      </c>
      <c r="O227" s="26" t="str">
        <f>VLOOKUP($A227,'Hospitalisation Details'!$A$1:$N$2344,12,0)</f>
        <v>tier - 2</v>
      </c>
      <c r="P227" s="26" t="str">
        <f>VLOOKUP($A227,'Hospitalisation Details'!$A$1:$N$2344,14,0)</f>
        <v>R1011</v>
      </c>
      <c r="Q227" s="26">
        <f>VLOOKUP($A227,'Hospitalisation Details'!$A$1:$N$2344,8,0)</f>
        <v>25</v>
      </c>
    </row>
    <row r="228" spans="1:17" x14ac:dyDescent="0.3">
      <c r="A228" s="25" t="s">
        <v>2145</v>
      </c>
      <c r="B228" s="26" t="str">
        <f>VLOOKUP($A228,'Customer Names'!A227:D2562,3,0)</f>
        <v xml:space="preserve">  Marian M</v>
      </c>
      <c r="C228" s="26">
        <f>VLOOKUP($A228,'Medical Examinations'!$A$1:$B$2336,2,FALSE)</f>
        <v>52.66</v>
      </c>
      <c r="D228" s="26">
        <f>VLOOKUP($A228,'Medical Examinations'!A227:J2562,4,0)</f>
        <v>4.45</v>
      </c>
      <c r="E228" s="26" t="str">
        <f>VLOOKUP(A228,'Medical Examinations'!A227:J2562,6,0)</f>
        <v>No</v>
      </c>
      <c r="F228" s="26" t="str">
        <f>VLOOKUP($A228,'Medical Examinations'!$A$1:$J$2336,7,0)</f>
        <v>No</v>
      </c>
      <c r="G228" s="26" t="str">
        <f>VLOOKUP(A228,'Medical Examinations'!A227:J2562,8,0)</f>
        <v>No</v>
      </c>
      <c r="H228" s="26">
        <f>VLOOKUP(A228,'Medical Examinations'!A227:J2562,9,0)</f>
        <v>1</v>
      </c>
      <c r="I228" s="26" t="str">
        <f>VLOOKUP(A228,'Medical Examinations'!A227:J2562,10,0)</f>
        <v>Yes</v>
      </c>
      <c r="J228" s="26" t="str">
        <f>VLOOKUP($A228,'Medical Examinations'!A227:$J$2336,3,0)</f>
        <v>Obesity</v>
      </c>
      <c r="K228" s="26" t="str">
        <f>VLOOKUP(A228,'Medical Examinations'!A227:J2562,5,0)</f>
        <v>Normal</v>
      </c>
      <c r="L228" s="27">
        <f>VLOOKUP($A228,'Hospitalisation Details'!$A$1:$N$2344,7,0)</f>
        <v>36029</v>
      </c>
      <c r="M228" s="26">
        <f>VLOOKUP($A228,'Hospitalisation Details'!$A$1:$N$2344,10,0)</f>
        <v>34976.42</v>
      </c>
      <c r="N228" s="26" t="str">
        <f>VLOOKUP($A228,'Hospitalisation Details'!$A$1:$N$2344,11,0)</f>
        <v>tier - 2</v>
      </c>
      <c r="O228" s="26" t="str">
        <f>VLOOKUP($A228,'Hospitalisation Details'!$A$1:$N$2344,12,0)</f>
        <v>tier - 1</v>
      </c>
      <c r="P228" s="26" t="str">
        <f>VLOOKUP($A228,'Hospitalisation Details'!$A$1:$N$2344,14,0)</f>
        <v>R1011</v>
      </c>
      <c r="Q228" s="26">
        <f>VLOOKUP($A228,'Hospitalisation Details'!$A$1:$N$2344,8,0)</f>
        <v>24</v>
      </c>
    </row>
    <row r="229" spans="1:17" x14ac:dyDescent="0.3">
      <c r="A229" s="25" t="s">
        <v>2144</v>
      </c>
      <c r="B229" s="26" t="str">
        <f>VLOOKUP($A229,'Customer Names'!A228:D2563,3,0)</f>
        <v xml:space="preserve">  Jeremy</v>
      </c>
      <c r="C229" s="26">
        <f>VLOOKUP($A229,'Medical Examinations'!$A$1:$B$2336,2,FALSE)</f>
        <v>29.57</v>
      </c>
      <c r="D229" s="26">
        <f>VLOOKUP($A229,'Medical Examinations'!A228:J2563,4,0)</f>
        <v>9.42</v>
      </c>
      <c r="E229" s="26" t="str">
        <f>VLOOKUP(A229,'Medical Examinations'!A228:J2563,6,0)</f>
        <v>Yes</v>
      </c>
      <c r="F229" s="26" t="str">
        <f>VLOOKUP($A229,'Medical Examinations'!$A$1:$J$2336,7,0)</f>
        <v>No</v>
      </c>
      <c r="G229" s="26" t="str">
        <f>VLOOKUP(A229,'Medical Examinations'!A228:J2563,8,0)</f>
        <v>No</v>
      </c>
      <c r="H229" s="26">
        <f>VLOOKUP(A229,'Medical Examinations'!A228:J2563,9,0)</f>
        <v>0</v>
      </c>
      <c r="I229" s="26" t="str">
        <f>VLOOKUP(A229,'Medical Examinations'!A228:J2563,10,0)</f>
        <v>Yes</v>
      </c>
      <c r="J229" s="26" t="str">
        <f>VLOOKUP($A229,'Medical Examinations'!A228:$J$2336,3,0)</f>
        <v>Overweight</v>
      </c>
      <c r="K229" s="26" t="str">
        <f>VLOOKUP(A229,'Medical Examinations'!A228:J2563,5,0)</f>
        <v>Diabetes</v>
      </c>
      <c r="L229" s="27">
        <f>VLOOKUP($A229,'Hospitalisation Details'!$A$1:$N$2344,7,0)</f>
        <v>24752</v>
      </c>
      <c r="M229" s="26">
        <f>VLOOKUP($A229,'Hospitalisation Details'!$A$1:$N$2344,10,0)</f>
        <v>34975.68</v>
      </c>
      <c r="N229" s="26" t="str">
        <f>VLOOKUP($A229,'Hospitalisation Details'!$A$1:$N$2344,11,0)</f>
        <v>tier - 2</v>
      </c>
      <c r="O229" s="26" t="str">
        <f>VLOOKUP($A229,'Hospitalisation Details'!$A$1:$N$2344,12,0)</f>
        <v>tier - 2</v>
      </c>
      <c r="P229" s="26" t="str">
        <f>VLOOKUP($A229,'Hospitalisation Details'!$A$1:$N$2344,14,0)</f>
        <v>R1011</v>
      </c>
      <c r="Q229" s="26">
        <f>VLOOKUP($A229,'Hospitalisation Details'!$A$1:$N$2344,8,0)</f>
        <v>55</v>
      </c>
    </row>
    <row r="230" spans="1:17" x14ac:dyDescent="0.3">
      <c r="A230" s="25" t="s">
        <v>2143</v>
      </c>
      <c r="B230" s="26" t="str">
        <f>VLOOKUP($A230,'Customer Names'!A229:D2564,3,0)</f>
        <v xml:space="preserve">  Allison H</v>
      </c>
      <c r="C230" s="26">
        <f>VLOOKUP($A230,'Medical Examinations'!$A$1:$B$2336,2,FALSE)</f>
        <v>36.99</v>
      </c>
      <c r="D230" s="26">
        <f>VLOOKUP($A230,'Medical Examinations'!A229:J2564,4,0)</f>
        <v>5.37</v>
      </c>
      <c r="E230" s="26" t="str">
        <f>VLOOKUP(A230,'Medical Examinations'!A229:J2564,6,0)</f>
        <v>Yes</v>
      </c>
      <c r="F230" s="26" t="str">
        <f>VLOOKUP($A230,'Medical Examinations'!$A$1:$J$2336,7,0)</f>
        <v>No</v>
      </c>
      <c r="G230" s="26" t="str">
        <f>VLOOKUP(A230,'Medical Examinations'!A229:J2564,8,0)</f>
        <v>Yes</v>
      </c>
      <c r="H230" s="26">
        <f>VLOOKUP(A230,'Medical Examinations'!A229:J2564,9,0)</f>
        <v>1</v>
      </c>
      <c r="I230" s="26" t="str">
        <f>VLOOKUP(A230,'Medical Examinations'!A229:J2564,10,0)</f>
        <v>Yes</v>
      </c>
      <c r="J230" s="26" t="str">
        <f>VLOOKUP($A230,'Medical Examinations'!A229:$J$2336,3,0)</f>
        <v>Obesity</v>
      </c>
      <c r="K230" s="26" t="str">
        <f>VLOOKUP(A230,'Medical Examinations'!A229:J2564,5,0)</f>
        <v>Normal</v>
      </c>
      <c r="L230" s="27">
        <f>VLOOKUP($A230,'Hospitalisation Details'!$A$1:$N$2344,7,0)</f>
        <v>30526</v>
      </c>
      <c r="M230" s="26">
        <f>VLOOKUP($A230,'Hospitalisation Details'!$A$1:$N$2344,10,0)</f>
        <v>34940.61</v>
      </c>
      <c r="N230" s="26" t="str">
        <f>VLOOKUP($A230,'Hospitalisation Details'!$A$1:$N$2344,11,0)</f>
        <v>tier - 2</v>
      </c>
      <c r="O230" s="26" t="str">
        <f>VLOOKUP($A230,'Hospitalisation Details'!$A$1:$N$2344,12,0)</f>
        <v>tier - 3</v>
      </c>
      <c r="P230" s="26" t="str">
        <f>VLOOKUP($A230,'Hospitalisation Details'!$A$1:$N$2344,14,0)</f>
        <v>R1011</v>
      </c>
      <c r="Q230" s="26">
        <f>VLOOKUP($A230,'Hospitalisation Details'!$A$1:$N$2344,8,0)</f>
        <v>39</v>
      </c>
    </row>
    <row r="231" spans="1:17" x14ac:dyDescent="0.3">
      <c r="A231" s="25" t="s">
        <v>2142</v>
      </c>
      <c r="B231" s="26" t="str">
        <f>VLOOKUP($A231,'Customer Names'!A230:D2565,3,0)</f>
        <v xml:space="preserve">  Elizabeth</v>
      </c>
      <c r="C231" s="26">
        <f>VLOOKUP($A231,'Medical Examinations'!$A$1:$B$2336,2,FALSE)</f>
        <v>31.4</v>
      </c>
      <c r="D231" s="26">
        <f>VLOOKUP($A231,'Medical Examinations'!A230:J2565,4,0)</f>
        <v>4.5999999999999996</v>
      </c>
      <c r="E231" s="26" t="str">
        <f>VLOOKUP(A231,'Medical Examinations'!A230:J2565,6,0)</f>
        <v>Yes</v>
      </c>
      <c r="F231" s="26" t="str">
        <f>VLOOKUP($A231,'Medical Examinations'!$A$1:$J$2336,7,0)</f>
        <v>No</v>
      </c>
      <c r="G231" s="26" t="str">
        <f>VLOOKUP(A231,'Medical Examinations'!A230:J2565,8,0)</f>
        <v>No</v>
      </c>
      <c r="H231" s="26">
        <f>VLOOKUP(A231,'Medical Examinations'!A230:J2565,9,0)</f>
        <v>1</v>
      </c>
      <c r="I231" s="26" t="str">
        <f>VLOOKUP(A231,'Medical Examinations'!A230:J2565,10,0)</f>
        <v>Yes</v>
      </c>
      <c r="J231" s="26" t="str">
        <f>VLOOKUP($A231,'Medical Examinations'!A230:$J$2336,3,0)</f>
        <v>Obesity</v>
      </c>
      <c r="K231" s="26" t="str">
        <f>VLOOKUP(A231,'Medical Examinations'!A230:J2565,5,0)</f>
        <v>Normal</v>
      </c>
      <c r="L231" s="27">
        <f>VLOOKUP($A231,'Hospitalisation Details'!$A$1:$N$2344,7,0)</f>
        <v>34989</v>
      </c>
      <c r="M231" s="26">
        <f>VLOOKUP($A231,'Hospitalisation Details'!$A$1:$N$2344,10,0)</f>
        <v>34838.870000000003</v>
      </c>
      <c r="N231" s="26" t="str">
        <f>VLOOKUP($A231,'Hospitalisation Details'!$A$1:$N$2344,11,0)</f>
        <v>tier - 2</v>
      </c>
      <c r="O231" s="26" t="str">
        <f>VLOOKUP($A231,'Hospitalisation Details'!$A$1:$N$2344,12,0)</f>
        <v>tier - 3</v>
      </c>
      <c r="P231" s="26" t="str">
        <f>VLOOKUP($A231,'Hospitalisation Details'!$A$1:$N$2344,14,0)</f>
        <v>R1011</v>
      </c>
      <c r="Q231" s="26">
        <f>VLOOKUP($A231,'Hospitalisation Details'!$A$1:$N$2344,8,0)</f>
        <v>27</v>
      </c>
    </row>
    <row r="232" spans="1:17" x14ac:dyDescent="0.3">
      <c r="A232" s="25" t="s">
        <v>2141</v>
      </c>
      <c r="B232" s="26" t="str">
        <f>VLOOKUP($A232,'Customer Names'!A231:D2566,3,0)</f>
        <v xml:space="preserve">  Andrew</v>
      </c>
      <c r="C232" s="26">
        <f>VLOOKUP($A232,'Medical Examinations'!$A$1:$B$2336,2,FALSE)</f>
        <v>34.9</v>
      </c>
      <c r="D232" s="26">
        <f>VLOOKUP($A232,'Medical Examinations'!A231:J2566,4,0)</f>
        <v>6.22</v>
      </c>
      <c r="E232" s="26" t="str">
        <f>VLOOKUP(A232,'Medical Examinations'!A231:J2566,6,0)</f>
        <v>No</v>
      </c>
      <c r="F232" s="26" t="str">
        <f>VLOOKUP($A232,'Medical Examinations'!$A$1:$J$2336,7,0)</f>
        <v>No</v>
      </c>
      <c r="G232" s="26" t="str">
        <f>VLOOKUP(A232,'Medical Examinations'!A231:J2566,8,0)</f>
        <v>Yes</v>
      </c>
      <c r="H232" s="26">
        <f>VLOOKUP(A232,'Medical Examinations'!A231:J2566,9,0)</f>
        <v>1</v>
      </c>
      <c r="I232" s="26" t="str">
        <f>VLOOKUP(A232,'Medical Examinations'!A231:J2566,10,0)</f>
        <v>Yes</v>
      </c>
      <c r="J232" s="26" t="str">
        <f>VLOOKUP($A232,'Medical Examinations'!A231:$J$2336,3,0)</f>
        <v>Obesity</v>
      </c>
      <c r="K232" s="26" t="str">
        <f>VLOOKUP(A232,'Medical Examinations'!A231:J2566,5,0)</f>
        <v>Prediabetes</v>
      </c>
      <c r="L232" s="27">
        <f>VLOOKUP($A232,'Hospitalisation Details'!$A$1:$N$2344,7,0)</f>
        <v>37881</v>
      </c>
      <c r="M232" s="26">
        <f>VLOOKUP($A232,'Hospitalisation Details'!$A$1:$N$2344,10,0)</f>
        <v>34828.65</v>
      </c>
      <c r="N232" s="26" t="str">
        <f>VLOOKUP($A232,'Hospitalisation Details'!$A$1:$N$2344,11,0)</f>
        <v>tier - 1</v>
      </c>
      <c r="O232" s="26" t="str">
        <f>VLOOKUP($A232,'Hospitalisation Details'!$A$1:$N$2344,12,0)</f>
        <v>tier - 3</v>
      </c>
      <c r="P232" s="26" t="str">
        <f>VLOOKUP($A232,'Hospitalisation Details'!$A$1:$N$2344,14,0)</f>
        <v>R1011</v>
      </c>
      <c r="Q232" s="26">
        <f>VLOOKUP($A232,'Hospitalisation Details'!$A$1:$N$2344,8,0)</f>
        <v>19</v>
      </c>
    </row>
    <row r="233" spans="1:17" x14ac:dyDescent="0.3">
      <c r="A233" s="25" t="s">
        <v>2140</v>
      </c>
      <c r="B233" s="26" t="str">
        <f>VLOOKUP($A233,'Customer Names'!A232:D2567,3,0)</f>
        <v xml:space="preserve">  Anders J</v>
      </c>
      <c r="C233" s="26">
        <f>VLOOKUP($A233,'Medical Examinations'!$A$1:$B$2336,2,FALSE)</f>
        <v>31.13</v>
      </c>
      <c r="D233" s="26">
        <f>VLOOKUP($A233,'Medical Examinations'!A232:J2567,4,0)</f>
        <v>4.5199999999999996</v>
      </c>
      <c r="E233" s="26" t="str">
        <f>VLOOKUP(A233,'Medical Examinations'!A232:J2567,6,0)</f>
        <v>Yes</v>
      </c>
      <c r="F233" s="26" t="str">
        <f>VLOOKUP($A233,'Medical Examinations'!$A$1:$J$2336,7,0)</f>
        <v>No</v>
      </c>
      <c r="G233" s="26" t="str">
        <f>VLOOKUP(A233,'Medical Examinations'!A232:J2567,8,0)</f>
        <v>No</v>
      </c>
      <c r="H233" s="26">
        <f>VLOOKUP(A233,'Medical Examinations'!A232:J2567,9,0)</f>
        <v>1</v>
      </c>
      <c r="I233" s="26" t="str">
        <f>VLOOKUP(A233,'Medical Examinations'!A232:J2567,10,0)</f>
        <v>Yes</v>
      </c>
      <c r="J233" s="26" t="str">
        <f>VLOOKUP($A233,'Medical Examinations'!A232:$J$2336,3,0)</f>
        <v>Obesity</v>
      </c>
      <c r="K233" s="26" t="str">
        <f>VLOOKUP(A233,'Medical Examinations'!A232:J2567,5,0)</f>
        <v>Normal</v>
      </c>
      <c r="L233" s="27">
        <f>VLOOKUP($A233,'Hospitalisation Details'!$A$1:$N$2344,7,0)</f>
        <v>35060</v>
      </c>
      <c r="M233" s="26">
        <f>VLOOKUP($A233,'Hospitalisation Details'!$A$1:$N$2344,10,0)</f>
        <v>34806.47</v>
      </c>
      <c r="N233" s="26" t="str">
        <f>VLOOKUP($A233,'Hospitalisation Details'!$A$1:$N$2344,11,0)</f>
        <v>tier - 1</v>
      </c>
      <c r="O233" s="26" t="str">
        <f>VLOOKUP($A233,'Hospitalisation Details'!$A$1:$N$2344,12,0)</f>
        <v>tier - 2</v>
      </c>
      <c r="P233" s="26" t="str">
        <f>VLOOKUP($A233,'Hospitalisation Details'!$A$1:$N$2344,14,0)</f>
        <v>R1013</v>
      </c>
      <c r="Q233" s="26">
        <f>VLOOKUP($A233,'Hospitalisation Details'!$A$1:$N$2344,8,0)</f>
        <v>27</v>
      </c>
    </row>
    <row r="234" spans="1:17" x14ac:dyDescent="0.3">
      <c r="A234" s="25" t="s">
        <v>2139</v>
      </c>
      <c r="B234" s="26" t="str">
        <f>VLOOKUP($A234,'Customer Names'!A233:D2568,3,0)</f>
        <v xml:space="preserve">  Sean</v>
      </c>
      <c r="C234" s="26">
        <f>VLOOKUP($A234,'Medical Examinations'!$A$1:$B$2336,2,FALSE)</f>
        <v>34.799999999999997</v>
      </c>
      <c r="D234" s="26">
        <f>VLOOKUP($A234,'Medical Examinations'!A233:J2568,4,0)</f>
        <v>6.18</v>
      </c>
      <c r="E234" s="26" t="str">
        <f>VLOOKUP(A234,'Medical Examinations'!A233:J2568,6,0)</f>
        <v>No</v>
      </c>
      <c r="F234" s="26" t="str">
        <f>VLOOKUP($A234,'Medical Examinations'!$A$1:$J$2336,7,0)</f>
        <v>No</v>
      </c>
      <c r="G234" s="26" t="str">
        <f>VLOOKUP(A234,'Medical Examinations'!A233:J2568,8,0)</f>
        <v>Yes</v>
      </c>
      <c r="H234" s="26">
        <f>VLOOKUP(A234,'Medical Examinations'!A233:J2568,9,0)</f>
        <v>1</v>
      </c>
      <c r="I234" s="26" t="str">
        <f>VLOOKUP(A234,'Medical Examinations'!A233:J2568,10,0)</f>
        <v>Yes</v>
      </c>
      <c r="J234" s="26" t="str">
        <f>VLOOKUP($A234,'Medical Examinations'!A233:$J$2336,3,0)</f>
        <v>Obesity</v>
      </c>
      <c r="K234" s="26" t="str">
        <f>VLOOKUP(A234,'Medical Examinations'!A233:J2568,5,0)</f>
        <v>Prediabetes</v>
      </c>
      <c r="L234" s="27">
        <f>VLOOKUP($A234,'Hospitalisation Details'!$A$1:$N$2344,7,0)</f>
        <v>37805</v>
      </c>
      <c r="M234" s="26">
        <f>VLOOKUP($A234,'Hospitalisation Details'!$A$1:$N$2344,10,0)</f>
        <v>34779.620000000003</v>
      </c>
      <c r="N234" s="26" t="str">
        <f>VLOOKUP($A234,'Hospitalisation Details'!$A$1:$N$2344,11,0)</f>
        <v>tier - 1</v>
      </c>
      <c r="O234" s="26" t="str">
        <f>VLOOKUP($A234,'Hospitalisation Details'!$A$1:$N$2344,12,0)</f>
        <v>tier - 2</v>
      </c>
      <c r="P234" s="26" t="str">
        <f>VLOOKUP($A234,'Hospitalisation Details'!$A$1:$N$2344,14,0)</f>
        <v>R1011</v>
      </c>
      <c r="Q234" s="26">
        <f>VLOOKUP($A234,'Hospitalisation Details'!$A$1:$N$2344,8,0)</f>
        <v>19</v>
      </c>
    </row>
    <row r="235" spans="1:17" x14ac:dyDescent="0.3">
      <c r="A235" s="25" t="s">
        <v>2138</v>
      </c>
      <c r="B235" s="26" t="str">
        <f>VLOOKUP($A235,'Customer Names'!A234:D2569,3,0)</f>
        <v xml:space="preserve">  Brian M</v>
      </c>
      <c r="C235" s="26">
        <f>VLOOKUP($A235,'Medical Examinations'!$A$1:$B$2336,2,FALSE)</f>
        <v>31.68</v>
      </c>
      <c r="D235" s="26">
        <f>VLOOKUP($A235,'Medical Examinations'!A234:J2569,4,0)</f>
        <v>4.4000000000000004</v>
      </c>
      <c r="E235" s="26" t="str">
        <f>VLOOKUP(A235,'Medical Examinations'!A234:J2569,6,0)</f>
        <v>No</v>
      </c>
      <c r="F235" s="26" t="str">
        <f>VLOOKUP($A235,'Medical Examinations'!$A$1:$J$2336,7,0)</f>
        <v>No</v>
      </c>
      <c r="G235" s="26" t="str">
        <f>VLOOKUP(A235,'Medical Examinations'!A234:J2569,8,0)</f>
        <v>No</v>
      </c>
      <c r="H235" s="26">
        <f>VLOOKUP(A235,'Medical Examinations'!A234:J2569,9,0)</f>
        <v>0</v>
      </c>
      <c r="I235" s="26" t="str">
        <f>VLOOKUP(A235,'Medical Examinations'!A234:J2569,10,0)</f>
        <v>Yes</v>
      </c>
      <c r="J235" s="26" t="str">
        <f>VLOOKUP($A235,'Medical Examinations'!A234:$J$2336,3,0)</f>
        <v>Obesity</v>
      </c>
      <c r="K235" s="26" t="str">
        <f>VLOOKUP(A235,'Medical Examinations'!A234:J2569,5,0)</f>
        <v>Normal</v>
      </c>
      <c r="L235" s="27">
        <f>VLOOKUP($A235,'Hospitalisation Details'!$A$1:$N$2344,7,0)</f>
        <v>34522</v>
      </c>
      <c r="M235" s="26">
        <f>VLOOKUP($A235,'Hospitalisation Details'!$A$1:$N$2344,10,0)</f>
        <v>34672.15</v>
      </c>
      <c r="N235" s="26" t="str">
        <f>VLOOKUP($A235,'Hospitalisation Details'!$A$1:$N$2344,11,0)</f>
        <v>tier - 1</v>
      </c>
      <c r="O235" s="26" t="str">
        <f>VLOOKUP($A235,'Hospitalisation Details'!$A$1:$N$2344,12,0)</f>
        <v>tier - 3</v>
      </c>
      <c r="P235" s="26" t="str">
        <f>VLOOKUP($A235,'Hospitalisation Details'!$A$1:$N$2344,14,0)</f>
        <v>R1013</v>
      </c>
      <c r="Q235" s="26">
        <f>VLOOKUP($A235,'Hospitalisation Details'!$A$1:$N$2344,8,0)</f>
        <v>28</v>
      </c>
    </row>
    <row r="236" spans="1:17" x14ac:dyDescent="0.3">
      <c r="A236" s="25" t="s">
        <v>2137</v>
      </c>
      <c r="B236" s="26" t="str">
        <f>VLOOKUP($A236,'Customer Names'!A235:D2570,3,0)</f>
        <v xml:space="preserve">  Jeremy</v>
      </c>
      <c r="C236" s="26">
        <f>VLOOKUP($A236,'Medical Examinations'!$A$1:$B$2336,2,FALSE)</f>
        <v>33.534999999999997</v>
      </c>
      <c r="D236" s="26">
        <f>VLOOKUP($A236,'Medical Examinations'!A235:J2570,4,0)</f>
        <v>6.23</v>
      </c>
      <c r="E236" s="26" t="str">
        <f>VLOOKUP(A236,'Medical Examinations'!A235:J2570,6,0)</f>
        <v>No</v>
      </c>
      <c r="F236" s="26" t="str">
        <f>VLOOKUP($A236,'Medical Examinations'!$A$1:$J$2336,7,0)</f>
        <v>yes</v>
      </c>
      <c r="G236" s="26" t="str">
        <f>VLOOKUP(A236,'Medical Examinations'!A235:J2570,8,0)</f>
        <v>No</v>
      </c>
      <c r="H236" s="26">
        <f>VLOOKUP(A236,'Medical Examinations'!A235:J2570,9,0)</f>
        <v>1</v>
      </c>
      <c r="I236" s="26" t="str">
        <f>VLOOKUP(A236,'Medical Examinations'!A235:J2570,10,0)</f>
        <v>Yes</v>
      </c>
      <c r="J236" s="26" t="str">
        <f>VLOOKUP($A236,'Medical Examinations'!A235:$J$2336,3,0)</f>
        <v>Obesity</v>
      </c>
      <c r="K236" s="26" t="str">
        <f>VLOOKUP(A236,'Medical Examinations'!A235:J2570,5,0)</f>
        <v>Prediabetes</v>
      </c>
      <c r="L236" s="27">
        <f>VLOOKUP($A236,'Hospitalisation Details'!$A$1:$N$2344,7,0)</f>
        <v>38269</v>
      </c>
      <c r="M236" s="26">
        <f>VLOOKUP($A236,'Hospitalisation Details'!$A$1:$N$2344,10,0)</f>
        <v>34617.839999999997</v>
      </c>
      <c r="N236" s="26" t="str">
        <f>VLOOKUP($A236,'Hospitalisation Details'!$A$1:$N$2344,11,0)</f>
        <v>tier - 1</v>
      </c>
      <c r="O236" s="26" t="str">
        <f>VLOOKUP($A236,'Hospitalisation Details'!$A$1:$N$2344,12,0)</f>
        <v>tier - 3</v>
      </c>
      <c r="P236" s="26" t="str">
        <f>VLOOKUP($A236,'Hospitalisation Details'!$A$1:$N$2344,14,0)</f>
        <v>R1016</v>
      </c>
      <c r="Q236" s="26">
        <f>VLOOKUP($A236,'Hospitalisation Details'!$A$1:$N$2344,8,0)</f>
        <v>18</v>
      </c>
    </row>
    <row r="237" spans="1:17" x14ac:dyDescent="0.3">
      <c r="A237" s="25" t="s">
        <v>2136</v>
      </c>
      <c r="B237" s="26" t="str">
        <f>VLOOKUP($A237,'Customer Names'!A236:D2571,3,0)</f>
        <v xml:space="preserve">  Susannah</v>
      </c>
      <c r="C237" s="26">
        <f>VLOOKUP($A237,'Medical Examinations'!$A$1:$B$2336,2,FALSE)</f>
        <v>31.92</v>
      </c>
      <c r="D237" s="26">
        <f>VLOOKUP($A237,'Medical Examinations'!A236:J2571,4,0)</f>
        <v>5.33</v>
      </c>
      <c r="E237" s="26" t="str">
        <f>VLOOKUP(A237,'Medical Examinations'!A236:J2571,6,0)</f>
        <v>Yes</v>
      </c>
      <c r="F237" s="26" t="str">
        <f>VLOOKUP($A237,'Medical Examinations'!$A$1:$J$2336,7,0)</f>
        <v>No</v>
      </c>
      <c r="G237" s="26" t="str">
        <f>VLOOKUP(A237,'Medical Examinations'!A236:J2571,8,0)</f>
        <v>No</v>
      </c>
      <c r="H237" s="26">
        <f>VLOOKUP(A237,'Medical Examinations'!A236:J2571,9,0)</f>
        <v>0</v>
      </c>
      <c r="I237" s="26" t="str">
        <f>VLOOKUP(A237,'Medical Examinations'!A236:J2571,10,0)</f>
        <v>Yes</v>
      </c>
      <c r="J237" s="26" t="str">
        <f>VLOOKUP($A237,'Medical Examinations'!A236:$J$2336,3,0)</f>
        <v>Obesity</v>
      </c>
      <c r="K237" s="26" t="str">
        <f>VLOOKUP(A237,'Medical Examinations'!A236:J2571,5,0)</f>
        <v>Normal</v>
      </c>
      <c r="L237" s="27">
        <f>VLOOKUP($A237,'Hospitalisation Details'!$A$1:$N$2344,7,0)</f>
        <v>28089</v>
      </c>
      <c r="M237" s="26">
        <f>VLOOKUP($A237,'Hospitalisation Details'!$A$1:$N$2344,10,0)</f>
        <v>34543.39</v>
      </c>
      <c r="N237" s="26" t="str">
        <f>VLOOKUP($A237,'Hospitalisation Details'!$A$1:$N$2344,11,0)</f>
        <v>tier - 2</v>
      </c>
      <c r="O237" s="26" t="str">
        <f>VLOOKUP($A237,'Hospitalisation Details'!$A$1:$N$2344,12,0)</f>
        <v>tier - 3</v>
      </c>
      <c r="P237" s="26" t="str">
        <f>VLOOKUP($A237,'Hospitalisation Details'!$A$1:$N$2344,14,0)</f>
        <v>R1011</v>
      </c>
      <c r="Q237" s="26">
        <f>VLOOKUP($A237,'Hospitalisation Details'!$A$1:$N$2344,8,0)</f>
        <v>46</v>
      </c>
    </row>
    <row r="238" spans="1:17" x14ac:dyDescent="0.3">
      <c r="A238" s="25" t="s">
        <v>2135</v>
      </c>
      <c r="B238" s="26" t="str">
        <f>VLOOKUP($A238,'Customer Names'!A237:D2572,3,0)</f>
        <v xml:space="preserve">  Randy</v>
      </c>
      <c r="C238" s="26">
        <f>VLOOKUP($A238,'Medical Examinations'!$A$1:$B$2336,2,FALSE)</f>
        <v>32.700000000000003</v>
      </c>
      <c r="D238" s="26">
        <f>VLOOKUP($A238,'Medical Examinations'!A237:J2572,4,0)</f>
        <v>4.09</v>
      </c>
      <c r="E238" s="26" t="str">
        <f>VLOOKUP(A238,'Medical Examinations'!A237:J2572,6,0)</f>
        <v>No</v>
      </c>
      <c r="F238" s="26" t="str">
        <f>VLOOKUP($A238,'Medical Examinations'!$A$1:$J$2336,7,0)</f>
        <v>No</v>
      </c>
      <c r="G238" s="26" t="str">
        <f>VLOOKUP(A238,'Medical Examinations'!A237:J2572,8,0)</f>
        <v>No</v>
      </c>
      <c r="H238" s="26">
        <f>VLOOKUP(A238,'Medical Examinations'!A237:J2572,9,0)</f>
        <v>1</v>
      </c>
      <c r="I238" s="26" t="str">
        <f>VLOOKUP(A238,'Medical Examinations'!A237:J2572,10,0)</f>
        <v>Yes</v>
      </c>
      <c r="J238" s="26" t="str">
        <f>VLOOKUP($A238,'Medical Examinations'!A237:$J$2336,3,0)</f>
        <v>Obesity</v>
      </c>
      <c r="K238" s="26" t="str">
        <f>VLOOKUP(A238,'Medical Examinations'!A237:J2572,5,0)</f>
        <v>Normal</v>
      </c>
      <c r="L238" s="27">
        <f>VLOOKUP($A238,'Hospitalisation Details'!$A$1:$N$2344,7,0)</f>
        <v>35970</v>
      </c>
      <c r="M238" s="26">
        <f>VLOOKUP($A238,'Hospitalisation Details'!$A$1:$N$2344,10,0)</f>
        <v>34472.839999999997</v>
      </c>
      <c r="N238" s="26" t="str">
        <f>VLOOKUP($A238,'Hospitalisation Details'!$A$1:$N$2344,11,0)</f>
        <v>tier - 1</v>
      </c>
      <c r="O238" s="26" t="str">
        <f>VLOOKUP($A238,'Hospitalisation Details'!$A$1:$N$2344,12,0)</f>
        <v>tier - 3</v>
      </c>
      <c r="P238" s="26" t="str">
        <f>VLOOKUP($A238,'Hospitalisation Details'!$A$1:$N$2344,14,0)</f>
        <v>R1011</v>
      </c>
      <c r="Q238" s="26">
        <f>VLOOKUP($A238,'Hospitalisation Details'!$A$1:$N$2344,8,0)</f>
        <v>24</v>
      </c>
    </row>
    <row r="239" spans="1:17" x14ac:dyDescent="0.3">
      <c r="A239" s="25" t="s">
        <v>2134</v>
      </c>
      <c r="B239" s="26" t="str">
        <f>VLOOKUP($A239,'Customer Names'!A238:D2573,3,0)</f>
        <v xml:space="preserve">  Leslie</v>
      </c>
      <c r="C239" s="26">
        <f>VLOOKUP($A239,'Medical Examinations'!$A$1:$B$2336,2,FALSE)</f>
        <v>41.25</v>
      </c>
      <c r="D239" s="26">
        <f>VLOOKUP($A239,'Medical Examinations'!A238:J2573,4,0)</f>
        <v>5.19</v>
      </c>
      <c r="E239" s="26" t="str">
        <f>VLOOKUP(A239,'Medical Examinations'!A238:J2573,6,0)</f>
        <v>No</v>
      </c>
      <c r="F239" s="26" t="str">
        <f>VLOOKUP($A239,'Medical Examinations'!$A$1:$J$2336,7,0)</f>
        <v>No</v>
      </c>
      <c r="G239" s="26" t="str">
        <f>VLOOKUP(A239,'Medical Examinations'!A238:J2573,8,0)</f>
        <v>No</v>
      </c>
      <c r="H239" s="26">
        <f>VLOOKUP(A239,'Medical Examinations'!A238:J2573,9,0)</f>
        <v>0</v>
      </c>
      <c r="I239" s="26" t="str">
        <f>VLOOKUP(A239,'Medical Examinations'!A238:J2573,10,0)</f>
        <v>Yes</v>
      </c>
      <c r="J239" s="26" t="str">
        <f>VLOOKUP($A239,'Medical Examinations'!A238:$J$2336,3,0)</f>
        <v>Obesity</v>
      </c>
      <c r="K239" s="26" t="str">
        <f>VLOOKUP(A239,'Medical Examinations'!A238:J2573,5,0)</f>
        <v>Normal</v>
      </c>
      <c r="L239" s="27">
        <f>VLOOKUP($A239,'Hospitalisation Details'!$A$1:$N$2344,7,0)</f>
        <v>33140</v>
      </c>
      <c r="M239" s="26">
        <f>VLOOKUP($A239,'Hospitalisation Details'!$A$1:$N$2344,10,0)</f>
        <v>34456.269999999997</v>
      </c>
      <c r="N239" s="26" t="str">
        <f>VLOOKUP($A239,'Hospitalisation Details'!$A$1:$N$2344,11,0)</f>
        <v>tier - 1</v>
      </c>
      <c r="O239" s="26" t="str">
        <f>VLOOKUP($A239,'Hospitalisation Details'!$A$1:$N$2344,12,0)</f>
        <v>tier - 2</v>
      </c>
      <c r="P239" s="26" t="str">
        <f>VLOOKUP($A239,'Hospitalisation Details'!$A$1:$N$2344,14,0)</f>
        <v>R1011</v>
      </c>
      <c r="Q239" s="26">
        <f>VLOOKUP($A239,'Hospitalisation Details'!$A$1:$N$2344,8,0)</f>
        <v>32</v>
      </c>
    </row>
    <row r="240" spans="1:17" x14ac:dyDescent="0.3">
      <c r="A240" s="25" t="s">
        <v>2133</v>
      </c>
      <c r="B240" s="26" t="str">
        <f>VLOOKUP($A240,'Customer Names'!A239:D2574,3,0)</f>
        <v xml:space="preserve">  Brittany L</v>
      </c>
      <c r="C240" s="26">
        <f>VLOOKUP($A240,'Medical Examinations'!$A$1:$B$2336,2,FALSE)</f>
        <v>33.11</v>
      </c>
      <c r="D240" s="26">
        <f>VLOOKUP($A240,'Medical Examinations'!A239:J2574,4,0)</f>
        <v>4.12</v>
      </c>
      <c r="E240" s="26" t="str">
        <f>VLOOKUP(A240,'Medical Examinations'!A239:J2574,6,0)</f>
        <v>No</v>
      </c>
      <c r="F240" s="26" t="str">
        <f>VLOOKUP($A240,'Medical Examinations'!$A$1:$J$2336,7,0)</f>
        <v>No</v>
      </c>
      <c r="G240" s="26" t="str">
        <f>VLOOKUP(A240,'Medical Examinations'!A239:J2574,8,0)</f>
        <v>Yes</v>
      </c>
      <c r="H240" s="26">
        <f>VLOOKUP(A240,'Medical Examinations'!A239:J2574,9,0)</f>
        <v>1</v>
      </c>
      <c r="I240" s="26" t="str">
        <f>VLOOKUP(A240,'Medical Examinations'!A239:J2574,10,0)</f>
        <v>Yes</v>
      </c>
      <c r="J240" s="26" t="str">
        <f>VLOOKUP($A240,'Medical Examinations'!A239:$J$2336,3,0)</f>
        <v>Obesity</v>
      </c>
      <c r="K240" s="26" t="str">
        <f>VLOOKUP(A240,'Medical Examinations'!A239:J2574,5,0)</f>
        <v>Normal</v>
      </c>
      <c r="L240" s="27">
        <f>VLOOKUP($A240,'Hospitalisation Details'!$A$1:$N$2344,7,0)</f>
        <v>37899</v>
      </c>
      <c r="M240" s="26">
        <f>VLOOKUP($A240,'Hospitalisation Details'!$A$1:$N$2344,10,0)</f>
        <v>34439.86</v>
      </c>
      <c r="N240" s="26" t="str">
        <f>VLOOKUP($A240,'Hospitalisation Details'!$A$1:$N$2344,11,0)</f>
        <v>tier - 2</v>
      </c>
      <c r="O240" s="26" t="str">
        <f>VLOOKUP($A240,'Hospitalisation Details'!$A$1:$N$2344,12,0)</f>
        <v>tier - 1</v>
      </c>
      <c r="P240" s="26" t="str">
        <f>VLOOKUP($A240,'Hospitalisation Details'!$A$1:$N$2344,14,0)</f>
        <v>R1013</v>
      </c>
      <c r="Q240" s="26">
        <f>VLOOKUP($A240,'Hospitalisation Details'!$A$1:$N$2344,8,0)</f>
        <v>19</v>
      </c>
    </row>
    <row r="241" spans="1:17" x14ac:dyDescent="0.3">
      <c r="A241" s="25" t="s">
        <v>2132</v>
      </c>
      <c r="B241" s="26" t="str">
        <f>VLOOKUP($A241,'Customer Names'!A240:D2575,3,0)</f>
        <v xml:space="preserve">  Cassie J</v>
      </c>
      <c r="C241" s="26">
        <f>VLOOKUP($A241,'Medical Examinations'!$A$1:$B$2336,2,FALSE)</f>
        <v>36.159999999999997</v>
      </c>
      <c r="D241" s="26">
        <f>VLOOKUP($A241,'Medical Examinations'!A240:J2575,4,0)</f>
        <v>5.0999999999999996</v>
      </c>
      <c r="E241" s="26" t="str">
        <f>VLOOKUP(A241,'Medical Examinations'!A240:J2575,6,0)</f>
        <v>No</v>
      </c>
      <c r="F241" s="26" t="str">
        <f>VLOOKUP($A241,'Medical Examinations'!$A$1:$J$2336,7,0)</f>
        <v>No</v>
      </c>
      <c r="G241" s="26" t="str">
        <f>VLOOKUP(A241,'Medical Examinations'!A240:J2575,8,0)</f>
        <v>No</v>
      </c>
      <c r="H241" s="26">
        <f>VLOOKUP(A241,'Medical Examinations'!A240:J2575,9,0)</f>
        <v>1</v>
      </c>
      <c r="I241" s="26" t="str">
        <f>VLOOKUP(A241,'Medical Examinations'!A240:J2575,10,0)</f>
        <v>Yes</v>
      </c>
      <c r="J241" s="26" t="str">
        <f>VLOOKUP($A241,'Medical Examinations'!A240:$J$2336,3,0)</f>
        <v>Obesity</v>
      </c>
      <c r="K241" s="26" t="str">
        <f>VLOOKUP(A241,'Medical Examinations'!A240:J2575,5,0)</f>
        <v>Normal</v>
      </c>
      <c r="L241" s="27">
        <f>VLOOKUP($A241,'Hospitalisation Details'!$A$1:$N$2344,7,0)</f>
        <v>30956</v>
      </c>
      <c r="M241" s="26">
        <f>VLOOKUP($A241,'Hospitalisation Details'!$A$1:$N$2344,10,0)</f>
        <v>34402.22</v>
      </c>
      <c r="N241" s="26" t="str">
        <f>VLOOKUP($A241,'Hospitalisation Details'!$A$1:$N$2344,11,0)</f>
        <v>tier - 2</v>
      </c>
      <c r="O241" s="26" t="str">
        <f>VLOOKUP($A241,'Hospitalisation Details'!$A$1:$N$2344,12,0)</f>
        <v>tier - 3</v>
      </c>
      <c r="P241" s="26" t="str">
        <f>VLOOKUP($A241,'Hospitalisation Details'!$A$1:$N$2344,14,0)</f>
        <v>R1011</v>
      </c>
      <c r="Q241" s="26">
        <f>VLOOKUP($A241,'Hospitalisation Details'!$A$1:$N$2344,8,0)</f>
        <v>38</v>
      </c>
    </row>
    <row r="242" spans="1:17" x14ac:dyDescent="0.3">
      <c r="A242" s="25" t="s">
        <v>2131</v>
      </c>
      <c r="B242" s="26" t="str">
        <f>VLOOKUP($A242,'Customer Names'!A241:D2576,3,0)</f>
        <v xml:space="preserve">  Peter W</v>
      </c>
      <c r="C242" s="26">
        <f>VLOOKUP($A242,'Medical Examinations'!$A$1:$B$2336,2,FALSE)</f>
        <v>33.72</v>
      </c>
      <c r="D242" s="26">
        <f>VLOOKUP($A242,'Medical Examinations'!A241:J2576,4,0)</f>
        <v>6.21</v>
      </c>
      <c r="E242" s="26" t="str">
        <f>VLOOKUP(A242,'Medical Examinations'!A241:J2576,6,0)</f>
        <v>Yes</v>
      </c>
      <c r="F242" s="26" t="str">
        <f>VLOOKUP($A242,'Medical Examinations'!$A$1:$J$2336,7,0)</f>
        <v>No</v>
      </c>
      <c r="G242" s="26" t="str">
        <f>VLOOKUP(A242,'Medical Examinations'!A241:J2576,8,0)</f>
        <v>Yes</v>
      </c>
      <c r="H242" s="26">
        <f>VLOOKUP(A242,'Medical Examinations'!A241:J2576,9,0)</f>
        <v>1</v>
      </c>
      <c r="I242" s="26" t="str">
        <f>VLOOKUP(A242,'Medical Examinations'!A241:J2576,10,0)</f>
        <v>Yes</v>
      </c>
      <c r="J242" s="26" t="str">
        <f>VLOOKUP($A242,'Medical Examinations'!A241:$J$2336,3,0)</f>
        <v>Obesity</v>
      </c>
      <c r="K242" s="26" t="str">
        <f>VLOOKUP(A242,'Medical Examinations'!A241:J2576,5,0)</f>
        <v>Prediabetes</v>
      </c>
      <c r="L242" s="27">
        <f>VLOOKUP($A242,'Hospitalisation Details'!$A$1:$N$2344,7,0)</f>
        <v>30591</v>
      </c>
      <c r="M242" s="26">
        <f>VLOOKUP($A242,'Hospitalisation Details'!$A$1:$N$2344,10,0)</f>
        <v>34307.22</v>
      </c>
      <c r="N242" s="26" t="str">
        <f>VLOOKUP($A242,'Hospitalisation Details'!$A$1:$N$2344,11,0)</f>
        <v>tier - 2</v>
      </c>
      <c r="O242" s="26" t="str">
        <f>VLOOKUP($A242,'Hospitalisation Details'!$A$1:$N$2344,12,0)</f>
        <v>tier - 2</v>
      </c>
      <c r="P242" s="26" t="str">
        <f>VLOOKUP($A242,'Hospitalisation Details'!$A$1:$N$2344,14,0)</f>
        <v>R1012</v>
      </c>
      <c r="Q242" s="26">
        <f>VLOOKUP($A242,'Hospitalisation Details'!$A$1:$N$2344,8,0)</f>
        <v>39</v>
      </c>
    </row>
    <row r="243" spans="1:17" x14ac:dyDescent="0.3">
      <c r="A243" s="25" t="s">
        <v>2129</v>
      </c>
      <c r="B243" s="26" t="str">
        <f>VLOOKUP($A243,'Customer Names'!A242:D2577,3,0)</f>
        <v xml:space="preserve">  Douglas</v>
      </c>
      <c r="C243" s="26">
        <f>VLOOKUP($A243,'Medical Examinations'!$A$1:$B$2336,2,FALSE)</f>
        <v>37.74</v>
      </c>
      <c r="D243" s="26">
        <f>VLOOKUP($A243,'Medical Examinations'!A242:J2577,4,0)</f>
        <v>9.5299999999999994</v>
      </c>
      <c r="E243" s="26" t="str">
        <f>VLOOKUP(A243,'Medical Examinations'!A242:J2577,6,0)</f>
        <v>Yes</v>
      </c>
      <c r="F243" s="26" t="str">
        <f>VLOOKUP($A243,'Medical Examinations'!$A$1:$J$2336,7,0)</f>
        <v>No</v>
      </c>
      <c r="G243" s="26" t="str">
        <f>VLOOKUP(A243,'Medical Examinations'!A242:J2577,8,0)</f>
        <v>No</v>
      </c>
      <c r="H243" s="26">
        <f>VLOOKUP(A243,'Medical Examinations'!A242:J2577,9,0)</f>
        <v>1</v>
      </c>
      <c r="I243" s="26" t="str">
        <f>VLOOKUP(A243,'Medical Examinations'!A242:J2577,10,0)</f>
        <v>Yes</v>
      </c>
      <c r="J243" s="26" t="str">
        <f>VLOOKUP($A243,'Medical Examinations'!A242:$J$2336,3,0)</f>
        <v>Obesity</v>
      </c>
      <c r="K243" s="26" t="str">
        <f>VLOOKUP(A243,'Medical Examinations'!A242:J2577,5,0)</f>
        <v>Diabetes</v>
      </c>
      <c r="L243" s="27">
        <f>VLOOKUP($A243,'Hospitalisation Details'!$A$1:$N$2344,7,0)</f>
        <v>31696</v>
      </c>
      <c r="M243" s="26">
        <f>VLOOKUP($A243,'Hospitalisation Details'!$A$1:$N$2344,10,0)</f>
        <v>34293.120000000003</v>
      </c>
      <c r="N243" s="26" t="str">
        <f>VLOOKUP($A243,'Hospitalisation Details'!$A$1:$N$2344,11,0)</f>
        <v>tier - 1</v>
      </c>
      <c r="O243" s="26" t="str">
        <f>VLOOKUP($A243,'Hospitalisation Details'!$A$1:$N$2344,12,0)</f>
        <v>tier - 2</v>
      </c>
      <c r="P243" s="26" t="str">
        <f>VLOOKUP($A243,'Hospitalisation Details'!$A$1:$N$2344,14,0)</f>
        <v>R1011</v>
      </c>
      <c r="Q243" s="26">
        <f>VLOOKUP($A243,'Hospitalisation Details'!$A$1:$N$2344,8,0)</f>
        <v>36</v>
      </c>
    </row>
    <row r="244" spans="1:17" x14ac:dyDescent="0.3">
      <c r="A244" s="25" t="s">
        <v>2128</v>
      </c>
      <c r="B244" s="26" t="str">
        <f>VLOOKUP($A244,'Customer Names'!A243:D2578,3,0)</f>
        <v xml:space="preserve">  Dan</v>
      </c>
      <c r="C244" s="26">
        <f>VLOOKUP($A244,'Medical Examinations'!$A$1:$B$2336,2,FALSE)</f>
        <v>48.75</v>
      </c>
      <c r="D244" s="26">
        <f>VLOOKUP($A244,'Medical Examinations'!A243:J2578,4,0)</f>
        <v>4.6399999999999997</v>
      </c>
      <c r="E244" s="26" t="str">
        <f>VLOOKUP(A244,'Medical Examinations'!A243:J2578,6,0)</f>
        <v>Yes</v>
      </c>
      <c r="F244" s="26" t="str">
        <f>VLOOKUP($A244,'Medical Examinations'!$A$1:$J$2336,7,0)</f>
        <v>No</v>
      </c>
      <c r="G244" s="26" t="str">
        <f>VLOOKUP(A244,'Medical Examinations'!A243:J2578,8,0)</f>
        <v>No</v>
      </c>
      <c r="H244" s="26">
        <f>VLOOKUP(A244,'Medical Examinations'!A243:J2578,9,0)</f>
        <v>1</v>
      </c>
      <c r="I244" s="26" t="str">
        <f>VLOOKUP(A244,'Medical Examinations'!A243:J2578,10,0)</f>
        <v>Yes</v>
      </c>
      <c r="J244" s="26" t="str">
        <f>VLOOKUP($A244,'Medical Examinations'!A243:$J$2336,3,0)</f>
        <v>Obesity</v>
      </c>
      <c r="K244" s="26" t="str">
        <f>VLOOKUP(A244,'Medical Examinations'!A243:J2578,5,0)</f>
        <v>Normal</v>
      </c>
      <c r="L244" s="27">
        <f>VLOOKUP($A244,'Hospitalisation Details'!$A$1:$N$2344,7,0)</f>
        <v>35002</v>
      </c>
      <c r="M244" s="26">
        <f>VLOOKUP($A244,'Hospitalisation Details'!$A$1:$N$2344,10,0)</f>
        <v>34289.43</v>
      </c>
      <c r="N244" s="26" t="str">
        <f>VLOOKUP($A244,'Hospitalisation Details'!$A$1:$N$2344,11,0)</f>
        <v>tier - 1</v>
      </c>
      <c r="O244" s="26" t="str">
        <f>VLOOKUP($A244,'Hospitalisation Details'!$A$1:$N$2344,12,0)</f>
        <v>tier - 1</v>
      </c>
      <c r="P244" s="26" t="str">
        <f>VLOOKUP($A244,'Hospitalisation Details'!$A$1:$N$2344,14,0)</f>
        <v>R1011</v>
      </c>
      <c r="Q244" s="26">
        <f>VLOOKUP($A244,'Hospitalisation Details'!$A$1:$N$2344,8,0)</f>
        <v>27</v>
      </c>
    </row>
    <row r="245" spans="1:17" x14ac:dyDescent="0.3">
      <c r="A245" s="25" t="s">
        <v>2127</v>
      </c>
      <c r="B245" s="26" t="str">
        <f>VLOOKUP($A245,'Customer Names'!A244:D2579,3,0)</f>
        <v xml:space="preserve">  Dan M</v>
      </c>
      <c r="C245" s="26">
        <f>VLOOKUP($A245,'Medical Examinations'!$A$1:$B$2336,2,FALSE)</f>
        <v>31.065000000000001</v>
      </c>
      <c r="D245" s="26">
        <f>VLOOKUP($A245,'Medical Examinations'!A244:J2579,4,0)</f>
        <v>5.05</v>
      </c>
      <c r="E245" s="26" t="str">
        <f>VLOOKUP(A245,'Medical Examinations'!A244:J2579,6,0)</f>
        <v>No</v>
      </c>
      <c r="F245" s="26" t="str">
        <f>VLOOKUP($A245,'Medical Examinations'!$A$1:$J$2336,7,0)</f>
        <v>No</v>
      </c>
      <c r="G245" s="26" t="str">
        <f>VLOOKUP(A245,'Medical Examinations'!A244:J2579,8,0)</f>
        <v>No</v>
      </c>
      <c r="H245" s="26">
        <f>VLOOKUP(A245,'Medical Examinations'!A244:J2579,9,0)</f>
        <v>1</v>
      </c>
      <c r="I245" s="26" t="str">
        <f>VLOOKUP(A245,'Medical Examinations'!A244:J2579,10,0)</f>
        <v>Yes</v>
      </c>
      <c r="J245" s="26" t="str">
        <f>VLOOKUP($A245,'Medical Examinations'!A244:$J$2336,3,0)</f>
        <v>Obesity</v>
      </c>
      <c r="K245" s="26" t="str">
        <f>VLOOKUP(A245,'Medical Examinations'!A244:J2579,5,0)</f>
        <v>Normal</v>
      </c>
      <c r="L245" s="27">
        <f>VLOOKUP($A245,'Hospitalisation Details'!$A$1:$N$2344,7,0)</f>
        <v>35957</v>
      </c>
      <c r="M245" s="26">
        <f>VLOOKUP($A245,'Hospitalisation Details'!$A$1:$N$2344,10,0)</f>
        <v>34254.050000000003</v>
      </c>
      <c r="N245" s="26" t="str">
        <f>VLOOKUP($A245,'Hospitalisation Details'!$A$1:$N$2344,11,0)</f>
        <v>tier - 1</v>
      </c>
      <c r="O245" s="26" t="str">
        <f>VLOOKUP($A245,'Hospitalisation Details'!$A$1:$N$2344,12,0)</f>
        <v>tier - 3</v>
      </c>
      <c r="P245" s="26" t="str">
        <f>VLOOKUP($A245,'Hospitalisation Details'!$A$1:$N$2344,14,0)</f>
        <v>R1019</v>
      </c>
      <c r="Q245" s="26">
        <f>VLOOKUP($A245,'Hospitalisation Details'!$A$1:$N$2344,8,0)</f>
        <v>24</v>
      </c>
    </row>
    <row r="246" spans="1:17" x14ac:dyDescent="0.3">
      <c r="A246" s="25" t="s">
        <v>2126</v>
      </c>
      <c r="B246" s="26" t="str">
        <f>VLOOKUP($A246,'Customer Names'!A245:D2580,3,0)</f>
        <v xml:space="preserve">  Eric L</v>
      </c>
      <c r="C246" s="26">
        <f>VLOOKUP($A246,'Medical Examinations'!$A$1:$B$2336,2,FALSE)</f>
        <v>23.55</v>
      </c>
      <c r="D246" s="26">
        <f>VLOOKUP($A246,'Medical Examinations'!A245:J2580,4,0)</f>
        <v>10.38</v>
      </c>
      <c r="E246" s="26" t="str">
        <f>VLOOKUP(A246,'Medical Examinations'!A245:J2580,6,0)</f>
        <v>No</v>
      </c>
      <c r="F246" s="26" t="str">
        <f>VLOOKUP($A246,'Medical Examinations'!$A$1:$J$2336,7,0)</f>
        <v>No</v>
      </c>
      <c r="G246" s="26" t="str">
        <f>VLOOKUP(A246,'Medical Examinations'!A245:J2580,8,0)</f>
        <v>No</v>
      </c>
      <c r="H246" s="26">
        <f>VLOOKUP(A246,'Medical Examinations'!A245:J2580,9,0)</f>
        <v>0</v>
      </c>
      <c r="I246" s="26" t="str">
        <f>VLOOKUP(A246,'Medical Examinations'!A245:J2580,10,0)</f>
        <v>Yes</v>
      </c>
      <c r="J246" s="26" t="str">
        <f>VLOOKUP($A246,'Medical Examinations'!A245:$J$2336,3,0)</f>
        <v>Normal Weight</v>
      </c>
      <c r="K246" s="26" t="str">
        <f>VLOOKUP(A246,'Medical Examinations'!A245:J2580,5,0)</f>
        <v>Diabetes</v>
      </c>
      <c r="L246" s="27">
        <f>VLOOKUP($A246,'Hospitalisation Details'!$A$1:$N$2344,7,0)</f>
        <v>22832</v>
      </c>
      <c r="M246" s="26">
        <f>VLOOKUP($A246,'Hospitalisation Details'!$A$1:$N$2344,10,0)</f>
        <v>34218.019999999997</v>
      </c>
      <c r="N246" s="26" t="str">
        <f>VLOOKUP($A246,'Hospitalisation Details'!$A$1:$N$2344,11,0)</f>
        <v>tier - 1</v>
      </c>
      <c r="O246" s="26" t="str">
        <f>VLOOKUP($A246,'Hospitalisation Details'!$A$1:$N$2344,12,0)</f>
        <v>tier - 1</v>
      </c>
      <c r="P246" s="26" t="str">
        <f>VLOOKUP($A246,'Hospitalisation Details'!$A$1:$N$2344,14,0)</f>
        <v>R1011</v>
      </c>
      <c r="Q246" s="26">
        <f>VLOOKUP($A246,'Hospitalisation Details'!$A$1:$N$2344,8,0)</f>
        <v>60</v>
      </c>
    </row>
    <row r="247" spans="1:17" x14ac:dyDescent="0.3">
      <c r="A247" s="25" t="s">
        <v>2125</v>
      </c>
      <c r="B247" s="26" t="str">
        <f>VLOOKUP($A247,'Customer Names'!A246:D2581,3,0)</f>
        <v xml:space="preserve">  Les J</v>
      </c>
      <c r="C247" s="26">
        <f>VLOOKUP($A247,'Medical Examinations'!$A$1:$B$2336,2,FALSE)</f>
        <v>30.18</v>
      </c>
      <c r="D247" s="26">
        <f>VLOOKUP($A247,'Medical Examinations'!A246:J2581,4,0)</f>
        <v>8.31</v>
      </c>
      <c r="E247" s="26" t="str">
        <f>VLOOKUP(A247,'Medical Examinations'!A246:J2581,6,0)</f>
        <v>Yes</v>
      </c>
      <c r="F247" s="26" t="str">
        <f>VLOOKUP($A247,'Medical Examinations'!$A$1:$J$2336,7,0)</f>
        <v>No</v>
      </c>
      <c r="G247" s="26" t="str">
        <f>VLOOKUP(A247,'Medical Examinations'!A246:J2581,8,0)</f>
        <v>No</v>
      </c>
      <c r="H247" s="26">
        <f>VLOOKUP(A247,'Medical Examinations'!A246:J2581,9,0)</f>
        <v>1</v>
      </c>
      <c r="I247" s="26" t="str">
        <f>VLOOKUP(A247,'Medical Examinations'!A246:J2581,10,0)</f>
        <v>Yes</v>
      </c>
      <c r="J247" s="26" t="str">
        <f>VLOOKUP($A247,'Medical Examinations'!A246:$J$2336,3,0)</f>
        <v>Obesity</v>
      </c>
      <c r="K247" s="26" t="str">
        <f>VLOOKUP(A247,'Medical Examinations'!A246:J2581,5,0)</f>
        <v>Diabetes</v>
      </c>
      <c r="L247" s="27">
        <f>VLOOKUP($A247,'Hospitalisation Details'!$A$1:$N$2344,7,0)</f>
        <v>27596</v>
      </c>
      <c r="M247" s="26">
        <f>VLOOKUP($A247,'Hospitalisation Details'!$A$1:$N$2344,10,0)</f>
        <v>34210.33</v>
      </c>
      <c r="N247" s="26" t="str">
        <f>VLOOKUP($A247,'Hospitalisation Details'!$A$1:$N$2344,11,0)</f>
        <v>tier - 2</v>
      </c>
      <c r="O247" s="26" t="str">
        <f>VLOOKUP($A247,'Hospitalisation Details'!$A$1:$N$2344,12,0)</f>
        <v>tier - 1</v>
      </c>
      <c r="P247" s="26" t="str">
        <f>VLOOKUP($A247,'Hospitalisation Details'!$A$1:$N$2344,14,0)</f>
        <v>R1012</v>
      </c>
      <c r="Q247" s="26">
        <f>VLOOKUP($A247,'Hospitalisation Details'!$A$1:$N$2344,8,0)</f>
        <v>47</v>
      </c>
    </row>
    <row r="248" spans="1:17" x14ac:dyDescent="0.3">
      <c r="A248" s="25" t="s">
        <v>2124</v>
      </c>
      <c r="B248" s="26" t="str">
        <f>VLOOKUP($A248,'Customer Names'!A247:D2582,3,0)</f>
        <v xml:space="preserve">  Stephanie</v>
      </c>
      <c r="C248" s="26">
        <f>VLOOKUP($A248,'Medical Examinations'!$A$1:$B$2336,2,FALSE)</f>
        <v>29.94</v>
      </c>
      <c r="D248" s="26">
        <f>VLOOKUP($A248,'Medical Examinations'!A247:J2582,4,0)</f>
        <v>7.59</v>
      </c>
      <c r="E248" s="26" t="str">
        <f>VLOOKUP(A248,'Medical Examinations'!A247:J2582,6,0)</f>
        <v>No</v>
      </c>
      <c r="F248" s="26" t="str">
        <f>VLOOKUP($A248,'Medical Examinations'!$A$1:$J$2336,7,0)</f>
        <v>No</v>
      </c>
      <c r="G248" s="26" t="str">
        <f>VLOOKUP(A248,'Medical Examinations'!A247:J2582,8,0)</f>
        <v>No</v>
      </c>
      <c r="H248" s="26">
        <f>VLOOKUP(A248,'Medical Examinations'!A247:J2582,9,0)</f>
        <v>0</v>
      </c>
      <c r="I248" s="26" t="str">
        <f>VLOOKUP(A248,'Medical Examinations'!A247:J2582,10,0)</f>
        <v>Yes</v>
      </c>
      <c r="J248" s="26" t="str">
        <f>VLOOKUP($A248,'Medical Examinations'!A247:$J$2336,3,0)</f>
        <v>Overweight</v>
      </c>
      <c r="K248" s="26" t="str">
        <f>VLOOKUP(A248,'Medical Examinations'!A247:J2582,5,0)</f>
        <v>Diabetes</v>
      </c>
      <c r="L248" s="27">
        <f>VLOOKUP($A248,'Hospitalisation Details'!$A$1:$N$2344,7,0)</f>
        <v>26170</v>
      </c>
      <c r="M248" s="26">
        <f>VLOOKUP($A248,'Hospitalisation Details'!$A$1:$N$2344,10,0)</f>
        <v>34205.07</v>
      </c>
      <c r="N248" s="26" t="str">
        <f>VLOOKUP($A248,'Hospitalisation Details'!$A$1:$N$2344,11,0)</f>
        <v>tier - 2</v>
      </c>
      <c r="O248" s="26" t="str">
        <f>VLOOKUP($A248,'Hospitalisation Details'!$A$1:$N$2344,12,0)</f>
        <v>tier - 2</v>
      </c>
      <c r="P248" s="26" t="str">
        <f>VLOOKUP($A248,'Hospitalisation Details'!$A$1:$N$2344,14,0)</f>
        <v>R1011</v>
      </c>
      <c r="Q248" s="26">
        <f>VLOOKUP($A248,'Hospitalisation Details'!$A$1:$N$2344,8,0)</f>
        <v>51</v>
      </c>
    </row>
    <row r="249" spans="1:17" x14ac:dyDescent="0.3">
      <c r="A249" s="25" t="s">
        <v>2123</v>
      </c>
      <c r="B249" s="26" t="str">
        <f>VLOOKUP($A249,'Customer Names'!A248:D2583,3,0)</f>
        <v xml:space="preserve">  Melissa Y</v>
      </c>
      <c r="C249" s="26">
        <f>VLOOKUP($A249,'Medical Examinations'!$A$1:$B$2336,2,FALSE)</f>
        <v>31.4</v>
      </c>
      <c r="D249" s="26">
        <f>VLOOKUP($A249,'Medical Examinations'!A248:J2583,4,0)</f>
        <v>5.49</v>
      </c>
      <c r="E249" s="26" t="str">
        <f>VLOOKUP(A249,'Medical Examinations'!A248:J2583,6,0)</f>
        <v>No</v>
      </c>
      <c r="F249" s="26" t="str">
        <f>VLOOKUP($A249,'Medical Examinations'!$A$1:$J$2336,7,0)</f>
        <v>No</v>
      </c>
      <c r="G249" s="26" t="str">
        <f>VLOOKUP(A249,'Medical Examinations'!A248:J2583,8,0)</f>
        <v>No</v>
      </c>
      <c r="H249" s="26">
        <f>VLOOKUP(A249,'Medical Examinations'!A248:J2583,9,0)</f>
        <v>0</v>
      </c>
      <c r="I249" s="26" t="str">
        <f>VLOOKUP(A249,'Medical Examinations'!A248:J2583,10,0)</f>
        <v>Yes</v>
      </c>
      <c r="J249" s="26" t="str">
        <f>VLOOKUP($A249,'Medical Examinations'!A248:$J$2336,3,0)</f>
        <v>Obesity</v>
      </c>
      <c r="K249" s="26" t="str">
        <f>VLOOKUP(A249,'Medical Examinations'!A248:J2583,5,0)</f>
        <v>Normal</v>
      </c>
      <c r="L249" s="27">
        <f>VLOOKUP($A249,'Hospitalisation Details'!$A$1:$N$2344,7,0)</f>
        <v>36470</v>
      </c>
      <c r="M249" s="26">
        <f>VLOOKUP($A249,'Hospitalisation Details'!$A$1:$N$2344,10,0)</f>
        <v>34166.269999999997</v>
      </c>
      <c r="N249" s="26" t="str">
        <f>VLOOKUP($A249,'Hospitalisation Details'!$A$1:$N$2344,11,0)</f>
        <v>tier - 2</v>
      </c>
      <c r="O249" s="26" t="str">
        <f>VLOOKUP($A249,'Hospitalisation Details'!$A$1:$N$2344,12,0)</f>
        <v>tier - 3</v>
      </c>
      <c r="P249" s="26" t="str">
        <f>VLOOKUP($A249,'Hospitalisation Details'!$A$1:$N$2344,14,0)</f>
        <v>R1011</v>
      </c>
      <c r="Q249" s="26">
        <f>VLOOKUP($A249,'Hospitalisation Details'!$A$1:$N$2344,8,0)</f>
        <v>23</v>
      </c>
    </row>
    <row r="250" spans="1:17" x14ac:dyDescent="0.3">
      <c r="A250" s="25" t="s">
        <v>2122</v>
      </c>
      <c r="B250" s="26" t="str">
        <f>VLOOKUP($A250,'Customer Names'!A249:D2584,3,0)</f>
        <v xml:space="preserve">  Ashley</v>
      </c>
      <c r="C250" s="26">
        <f>VLOOKUP($A250,'Medical Examinations'!$A$1:$B$2336,2,FALSE)</f>
        <v>53.06</v>
      </c>
      <c r="D250" s="26">
        <f>VLOOKUP($A250,'Medical Examinations'!A249:J2584,4,0)</f>
        <v>11.68</v>
      </c>
      <c r="E250" s="26" t="str">
        <f>VLOOKUP(A250,'Medical Examinations'!A249:J2584,6,0)</f>
        <v>No</v>
      </c>
      <c r="F250" s="26" t="str">
        <f>VLOOKUP($A250,'Medical Examinations'!$A$1:$J$2336,7,0)</f>
        <v>No</v>
      </c>
      <c r="G250" s="26" t="str">
        <f>VLOOKUP(A250,'Medical Examinations'!A249:J2584,8,0)</f>
        <v>No</v>
      </c>
      <c r="H250" s="26">
        <f>VLOOKUP(A250,'Medical Examinations'!A249:J2584,9,0)</f>
        <v>0</v>
      </c>
      <c r="I250" s="26" t="str">
        <f>VLOOKUP(A250,'Medical Examinations'!A249:J2584,10,0)</f>
        <v>Yes</v>
      </c>
      <c r="J250" s="26" t="str">
        <f>VLOOKUP($A250,'Medical Examinations'!A249:$J$2336,3,0)</f>
        <v>Obesity</v>
      </c>
      <c r="K250" s="26" t="str">
        <f>VLOOKUP(A250,'Medical Examinations'!A249:J2584,5,0)</f>
        <v>Diabetes</v>
      </c>
      <c r="L250" s="27">
        <f>VLOOKUP($A250,'Hospitalisation Details'!$A$1:$N$2344,7,0)</f>
        <v>37616</v>
      </c>
      <c r="M250" s="26">
        <f>VLOOKUP($A250,'Hospitalisation Details'!$A$1:$N$2344,10,0)</f>
        <v>34084.68</v>
      </c>
      <c r="N250" s="26" t="str">
        <f>VLOOKUP($A250,'Hospitalisation Details'!$A$1:$N$2344,11,0)</f>
        <v>tier - 2</v>
      </c>
      <c r="O250" s="26" t="str">
        <f>VLOOKUP($A250,'Hospitalisation Details'!$A$1:$N$2344,12,0)</f>
        <v>tier - 3</v>
      </c>
      <c r="P250" s="26" t="str">
        <f>VLOOKUP($A250,'Hospitalisation Details'!$A$1:$N$2344,14,0)</f>
        <v>R1011</v>
      </c>
      <c r="Q250" s="26">
        <f>VLOOKUP($A250,'Hospitalisation Details'!$A$1:$N$2344,8,0)</f>
        <v>20</v>
      </c>
    </row>
    <row r="251" spans="1:17" x14ac:dyDescent="0.3">
      <c r="A251" s="25" t="s">
        <v>2121</v>
      </c>
      <c r="B251" s="26" t="str">
        <f>VLOOKUP($A251,'Customer Names'!A250:D2585,3,0)</f>
        <v xml:space="preserve">  Stephanie M</v>
      </c>
      <c r="C251" s="26">
        <f>VLOOKUP($A251,'Medical Examinations'!$A$1:$B$2336,2,FALSE)</f>
        <v>30.25</v>
      </c>
      <c r="D251" s="26">
        <f>VLOOKUP($A251,'Medical Examinations'!A250:J2585,4,0)</f>
        <v>4.1900000000000004</v>
      </c>
      <c r="E251" s="26" t="str">
        <f>VLOOKUP(A251,'Medical Examinations'!A250:J2585,6,0)</f>
        <v>No</v>
      </c>
      <c r="F251" s="26" t="str">
        <f>VLOOKUP($A251,'Medical Examinations'!$A$1:$J$2336,7,0)</f>
        <v>No</v>
      </c>
      <c r="G251" s="26" t="str">
        <f>VLOOKUP(A251,'Medical Examinations'!A250:J2585,8,0)</f>
        <v>No</v>
      </c>
      <c r="H251" s="26">
        <f>VLOOKUP(A251,'Medical Examinations'!A250:J2585,9,0)</f>
        <v>2</v>
      </c>
      <c r="I251" s="26" t="str">
        <f>VLOOKUP(A251,'Medical Examinations'!A250:J2585,10,0)</f>
        <v>Yes</v>
      </c>
      <c r="J251" s="26" t="str">
        <f>VLOOKUP($A251,'Medical Examinations'!A250:$J$2336,3,0)</f>
        <v>Obesity</v>
      </c>
      <c r="K251" s="26" t="str">
        <f>VLOOKUP(A251,'Medical Examinations'!A250:J2585,5,0)</f>
        <v>Normal</v>
      </c>
      <c r="L251" s="27">
        <f>VLOOKUP($A251,'Hospitalisation Details'!$A$1:$N$2344,7,0)</f>
        <v>26506</v>
      </c>
      <c r="M251" s="26">
        <f>VLOOKUP($A251,'Hospitalisation Details'!$A$1:$N$2344,10,0)</f>
        <v>34053.360000000001</v>
      </c>
      <c r="N251" s="26" t="str">
        <f>VLOOKUP($A251,'Hospitalisation Details'!$A$1:$N$2344,11,0)</f>
        <v>tier - 2</v>
      </c>
      <c r="O251" s="26" t="str">
        <f>VLOOKUP($A251,'Hospitalisation Details'!$A$1:$N$2344,12,0)</f>
        <v>tier - 2</v>
      </c>
      <c r="P251" s="26" t="str">
        <f>VLOOKUP($A251,'Hospitalisation Details'!$A$1:$N$2344,14,0)</f>
        <v>R1011</v>
      </c>
      <c r="Q251" s="26">
        <f>VLOOKUP($A251,'Hospitalisation Details'!$A$1:$N$2344,8,0)</f>
        <v>50</v>
      </c>
    </row>
    <row r="252" spans="1:17" x14ac:dyDescent="0.3">
      <c r="A252" s="25" t="s">
        <v>2120</v>
      </c>
      <c r="B252" s="26" t="str">
        <f>VLOOKUP($A252,'Customer Names'!A251:D2586,3,0)</f>
        <v xml:space="preserve">  Kylie</v>
      </c>
      <c r="C252" s="26">
        <f>VLOOKUP($A252,'Medical Examinations'!$A$1:$B$2336,2,FALSE)</f>
        <v>46.68</v>
      </c>
      <c r="D252" s="26">
        <f>VLOOKUP($A252,'Medical Examinations'!A251:J2586,4,0)</f>
        <v>4.01</v>
      </c>
      <c r="E252" s="26" t="str">
        <f>VLOOKUP(A252,'Medical Examinations'!A251:J2586,6,0)</f>
        <v>No</v>
      </c>
      <c r="F252" s="26" t="str">
        <f>VLOOKUP($A252,'Medical Examinations'!$A$1:$J$2336,7,0)</f>
        <v>No</v>
      </c>
      <c r="G252" s="26" t="str">
        <f>VLOOKUP(A252,'Medical Examinations'!A251:J2586,8,0)</f>
        <v>No</v>
      </c>
      <c r="H252" s="26">
        <f>VLOOKUP(A252,'Medical Examinations'!A251:J2586,9,0)</f>
        <v>0</v>
      </c>
      <c r="I252" s="26" t="str">
        <f>VLOOKUP(A252,'Medical Examinations'!A251:J2586,10,0)</f>
        <v>Yes</v>
      </c>
      <c r="J252" s="26" t="str">
        <f>VLOOKUP($A252,'Medical Examinations'!A251:$J$2336,3,0)</f>
        <v>Obesity</v>
      </c>
      <c r="K252" s="26" t="str">
        <f>VLOOKUP(A252,'Medical Examinations'!A251:J2586,5,0)</f>
        <v>Normal</v>
      </c>
      <c r="L252" s="27">
        <f>VLOOKUP($A252,'Hospitalisation Details'!$A$1:$N$2344,7,0)</f>
        <v>34602</v>
      </c>
      <c r="M252" s="26">
        <f>VLOOKUP($A252,'Hospitalisation Details'!$A$1:$N$2344,10,0)</f>
        <v>33975.47</v>
      </c>
      <c r="N252" s="26" t="str">
        <f>VLOOKUP($A252,'Hospitalisation Details'!$A$1:$N$2344,11,0)</f>
        <v>tier - 2</v>
      </c>
      <c r="O252" s="26" t="str">
        <f>VLOOKUP($A252,'Hospitalisation Details'!$A$1:$N$2344,12,0)</f>
        <v>tier - 2</v>
      </c>
      <c r="P252" s="26" t="str">
        <f>VLOOKUP($A252,'Hospitalisation Details'!$A$1:$N$2344,14,0)</f>
        <v>R1011</v>
      </c>
      <c r="Q252" s="26">
        <f>VLOOKUP($A252,'Hospitalisation Details'!$A$1:$N$2344,8,0)</f>
        <v>28</v>
      </c>
    </row>
    <row r="253" spans="1:17" x14ac:dyDescent="0.3">
      <c r="A253" s="25" t="s">
        <v>2119</v>
      </c>
      <c r="B253" s="26" t="str">
        <f>VLOOKUP($A253,'Customer Names'!A252:D2587,3,0)</f>
        <v xml:space="preserve">  Kelly</v>
      </c>
      <c r="C253" s="26">
        <f>VLOOKUP($A253,'Medical Examinations'!$A$1:$B$2336,2,FALSE)</f>
        <v>30.4</v>
      </c>
      <c r="D253" s="26">
        <f>VLOOKUP($A253,'Medical Examinations'!A252:J2587,4,0)</f>
        <v>5.91</v>
      </c>
      <c r="E253" s="26" t="str">
        <f>VLOOKUP(A253,'Medical Examinations'!A252:J2587,6,0)</f>
        <v>No</v>
      </c>
      <c r="F253" s="26" t="str">
        <f>VLOOKUP($A253,'Medical Examinations'!$A$1:$J$2336,7,0)</f>
        <v>yes</v>
      </c>
      <c r="G253" s="26" t="str">
        <f>VLOOKUP(A253,'Medical Examinations'!A252:J2587,8,0)</f>
        <v>No</v>
      </c>
      <c r="H253" s="26">
        <f>VLOOKUP(A253,'Medical Examinations'!A252:J2587,9,0)</f>
        <v>2</v>
      </c>
      <c r="I253" s="26" t="str">
        <f>VLOOKUP(A253,'Medical Examinations'!A252:J2587,10,0)</f>
        <v>Yes</v>
      </c>
      <c r="J253" s="26" t="str">
        <f>VLOOKUP($A253,'Medical Examinations'!A252:$J$2336,3,0)</f>
        <v>Obesity</v>
      </c>
      <c r="K253" s="26" t="str">
        <f>VLOOKUP(A253,'Medical Examinations'!A252:J2587,5,0)</f>
        <v>Prediabetes</v>
      </c>
      <c r="L253" s="27">
        <f>VLOOKUP($A253,'Hospitalisation Details'!$A$1:$N$2344,7,0)</f>
        <v>36887</v>
      </c>
      <c r="M253" s="26">
        <f>VLOOKUP($A253,'Hospitalisation Details'!$A$1:$N$2344,10,0)</f>
        <v>33907.550000000003</v>
      </c>
      <c r="N253" s="26" t="str">
        <f>VLOOKUP($A253,'Hospitalisation Details'!$A$1:$N$2344,11,0)</f>
        <v>tier - 2</v>
      </c>
      <c r="O253" s="26" t="str">
        <f>VLOOKUP($A253,'Hospitalisation Details'!$A$1:$N$2344,12,0)</f>
        <v>tier - 2</v>
      </c>
      <c r="P253" s="26" t="str">
        <f>VLOOKUP($A253,'Hospitalisation Details'!$A$1:$N$2344,14,0)</f>
        <v>R1012</v>
      </c>
      <c r="Q253" s="26">
        <f>VLOOKUP($A253,'Hospitalisation Details'!$A$1:$N$2344,8,0)</f>
        <v>22</v>
      </c>
    </row>
    <row r="254" spans="1:17" x14ac:dyDescent="0.3">
      <c r="A254" s="25" t="s">
        <v>2118</v>
      </c>
      <c r="B254" s="26" t="str">
        <f>VLOOKUP($A254,'Customer Names'!A253:D2588,3,0)</f>
        <v xml:space="preserve">  Carrie</v>
      </c>
      <c r="C254" s="26">
        <f>VLOOKUP($A254,'Medical Examinations'!$A$1:$B$2336,2,FALSE)</f>
        <v>30.2</v>
      </c>
      <c r="D254" s="26">
        <f>VLOOKUP($A254,'Medical Examinations'!A253:J2588,4,0)</f>
        <v>4.47</v>
      </c>
      <c r="E254" s="26" t="str">
        <f>VLOOKUP(A254,'Medical Examinations'!A253:J2588,6,0)</f>
        <v>Yes</v>
      </c>
      <c r="F254" s="26" t="str">
        <f>VLOOKUP($A254,'Medical Examinations'!$A$1:$J$2336,7,0)</f>
        <v>No</v>
      </c>
      <c r="G254" s="26" t="str">
        <f>VLOOKUP(A254,'Medical Examinations'!A253:J2588,8,0)</f>
        <v>Yes</v>
      </c>
      <c r="H254" s="26">
        <f>VLOOKUP(A254,'Medical Examinations'!A253:J2588,9,0)</f>
        <v>1</v>
      </c>
      <c r="I254" s="26" t="str">
        <f>VLOOKUP(A254,'Medical Examinations'!A253:J2588,10,0)</f>
        <v>Yes</v>
      </c>
      <c r="J254" s="26" t="str">
        <f>VLOOKUP($A254,'Medical Examinations'!A253:$J$2336,3,0)</f>
        <v>Obesity</v>
      </c>
      <c r="K254" s="26" t="str">
        <f>VLOOKUP(A254,'Medical Examinations'!A253:J2588,5,0)</f>
        <v>Normal</v>
      </c>
      <c r="L254" s="27">
        <f>VLOOKUP($A254,'Hospitalisation Details'!$A$1:$N$2344,7,0)</f>
        <v>35651</v>
      </c>
      <c r="M254" s="26">
        <f>VLOOKUP($A254,'Hospitalisation Details'!$A$1:$N$2344,10,0)</f>
        <v>33900.65</v>
      </c>
      <c r="N254" s="26" t="str">
        <f>VLOOKUP($A254,'Hospitalisation Details'!$A$1:$N$2344,11,0)</f>
        <v>tier - 2</v>
      </c>
      <c r="O254" s="26" t="str">
        <f>VLOOKUP($A254,'Hospitalisation Details'!$A$1:$N$2344,12,0)</f>
        <v>tier - 3</v>
      </c>
      <c r="P254" s="26" t="str">
        <f>VLOOKUP($A254,'Hospitalisation Details'!$A$1:$N$2344,14,0)</f>
        <v>R1011</v>
      </c>
      <c r="Q254" s="26">
        <f>VLOOKUP($A254,'Hospitalisation Details'!$A$1:$N$2344,8,0)</f>
        <v>25</v>
      </c>
    </row>
    <row r="255" spans="1:17" x14ac:dyDescent="0.3">
      <c r="A255" s="25" t="s">
        <v>2117</v>
      </c>
      <c r="B255" s="26" t="str">
        <f>VLOOKUP($A255,'Customer Names'!A254:D2589,3,0)</f>
        <v xml:space="preserve">  Alex</v>
      </c>
      <c r="C255" s="26">
        <f>VLOOKUP($A255,'Medical Examinations'!$A$1:$B$2336,2,FALSE)</f>
        <v>51.18</v>
      </c>
      <c r="D255" s="26">
        <f>VLOOKUP($A255,'Medical Examinations'!A254:J2589,4,0)</f>
        <v>4.5599999999999996</v>
      </c>
      <c r="E255" s="26" t="str">
        <f>VLOOKUP(A255,'Medical Examinations'!A254:J2589,6,0)</f>
        <v>Yes</v>
      </c>
      <c r="F255" s="26" t="str">
        <f>VLOOKUP($A255,'Medical Examinations'!$A$1:$J$2336,7,0)</f>
        <v>yes</v>
      </c>
      <c r="G255" s="26" t="str">
        <f>VLOOKUP(A255,'Medical Examinations'!A254:J2589,8,0)</f>
        <v>No</v>
      </c>
      <c r="H255" s="26">
        <f>VLOOKUP(A255,'Medical Examinations'!A254:J2589,9,0)</f>
        <v>2</v>
      </c>
      <c r="I255" s="26" t="str">
        <f>VLOOKUP(A255,'Medical Examinations'!A254:J2589,10,0)</f>
        <v>Yes</v>
      </c>
      <c r="J255" s="26" t="str">
        <f>VLOOKUP($A255,'Medical Examinations'!A254:$J$2336,3,0)</f>
        <v>Obesity</v>
      </c>
      <c r="K255" s="26" t="str">
        <f>VLOOKUP(A255,'Medical Examinations'!A254:J2589,5,0)</f>
        <v>Normal</v>
      </c>
      <c r="L255" s="27">
        <f>VLOOKUP($A255,'Hospitalisation Details'!$A$1:$N$2344,7,0)</f>
        <v>36825</v>
      </c>
      <c r="M255" s="26">
        <f>VLOOKUP($A255,'Hospitalisation Details'!$A$1:$N$2344,10,0)</f>
        <v>33829.39</v>
      </c>
      <c r="N255" s="26" t="str">
        <f>VLOOKUP($A255,'Hospitalisation Details'!$A$1:$N$2344,11,0)</f>
        <v>tier - 2</v>
      </c>
      <c r="O255" s="26" t="str">
        <f>VLOOKUP($A255,'Hospitalisation Details'!$A$1:$N$2344,12,0)</f>
        <v>tier - 3</v>
      </c>
      <c r="P255" s="26" t="str">
        <f>VLOOKUP($A255,'Hospitalisation Details'!$A$1:$N$2344,14,0)</f>
        <v>R1011</v>
      </c>
      <c r="Q255" s="26">
        <f>VLOOKUP($A255,'Hospitalisation Details'!$A$1:$N$2344,8,0)</f>
        <v>22</v>
      </c>
    </row>
    <row r="256" spans="1:17" x14ac:dyDescent="0.3">
      <c r="A256" s="25" t="s">
        <v>2116</v>
      </c>
      <c r="B256" s="26" t="str">
        <f>VLOOKUP($A256,'Customer Names'!A255:D2590,3,0)</f>
        <v xml:space="preserve">  Zach S</v>
      </c>
      <c r="C256" s="26">
        <f>VLOOKUP($A256,'Medical Examinations'!$A$1:$B$2336,2,FALSE)</f>
        <v>22.18</v>
      </c>
      <c r="D256" s="26">
        <f>VLOOKUP($A256,'Medical Examinations'!A255:J2590,4,0)</f>
        <v>9.9</v>
      </c>
      <c r="E256" s="26" t="str">
        <f>VLOOKUP(A256,'Medical Examinations'!A255:J2590,6,0)</f>
        <v>No</v>
      </c>
      <c r="F256" s="26" t="str">
        <f>VLOOKUP($A256,'Medical Examinations'!$A$1:$J$2336,7,0)</f>
        <v>No</v>
      </c>
      <c r="G256" s="26" t="str">
        <f>VLOOKUP(A256,'Medical Examinations'!A255:J2590,8,0)</f>
        <v>No</v>
      </c>
      <c r="H256" s="26">
        <f>VLOOKUP(A256,'Medical Examinations'!A255:J2590,9,0)</f>
        <v>0</v>
      </c>
      <c r="I256" s="26" t="str">
        <f>VLOOKUP(A256,'Medical Examinations'!A255:J2590,10,0)</f>
        <v>Yes</v>
      </c>
      <c r="J256" s="26" t="str">
        <f>VLOOKUP($A256,'Medical Examinations'!A255:$J$2336,3,0)</f>
        <v>Normal Weight</v>
      </c>
      <c r="K256" s="26" t="str">
        <f>VLOOKUP(A256,'Medical Examinations'!A255:J2590,5,0)</f>
        <v>Diabetes</v>
      </c>
      <c r="L256" s="27">
        <f>VLOOKUP($A256,'Hospitalisation Details'!$A$1:$N$2344,7,0)</f>
        <v>22991</v>
      </c>
      <c r="M256" s="26">
        <f>VLOOKUP($A256,'Hospitalisation Details'!$A$1:$N$2344,10,0)</f>
        <v>33753.32</v>
      </c>
      <c r="N256" s="26" t="str">
        <f>VLOOKUP($A256,'Hospitalisation Details'!$A$1:$N$2344,11,0)</f>
        <v>tier - 1</v>
      </c>
      <c r="O256" s="26" t="str">
        <f>VLOOKUP($A256,'Hospitalisation Details'!$A$1:$N$2344,12,0)</f>
        <v>tier - 3</v>
      </c>
      <c r="P256" s="26" t="str">
        <f>VLOOKUP($A256,'Hospitalisation Details'!$A$1:$N$2344,14,0)</f>
        <v>R1011</v>
      </c>
      <c r="Q256" s="26">
        <f>VLOOKUP($A256,'Hospitalisation Details'!$A$1:$N$2344,8,0)</f>
        <v>60</v>
      </c>
    </row>
    <row r="257" spans="1:17" x14ac:dyDescent="0.3">
      <c r="A257" s="25" t="s">
        <v>2115</v>
      </c>
      <c r="B257" s="26" t="str">
        <f>VLOOKUP($A257,'Customer Names'!A256:D2591,3,0)</f>
        <v xml:space="preserve">  Alan</v>
      </c>
      <c r="C257" s="26">
        <f>VLOOKUP($A257,'Medical Examinations'!$A$1:$B$2336,2,FALSE)</f>
        <v>31.92</v>
      </c>
      <c r="D257" s="26">
        <f>VLOOKUP($A257,'Medical Examinations'!A256:J2591,4,0)</f>
        <v>5.1100000000000003</v>
      </c>
      <c r="E257" s="26" t="str">
        <f>VLOOKUP(A257,'Medical Examinations'!A256:J2591,6,0)</f>
        <v>No</v>
      </c>
      <c r="F257" s="26" t="str">
        <f>VLOOKUP($A257,'Medical Examinations'!$A$1:$J$2336,7,0)</f>
        <v>No</v>
      </c>
      <c r="G257" s="26" t="str">
        <f>VLOOKUP(A257,'Medical Examinations'!A256:J2591,8,0)</f>
        <v>Yes</v>
      </c>
      <c r="H257" s="26">
        <f>VLOOKUP(A257,'Medical Examinations'!A256:J2591,9,0)</f>
        <v>1</v>
      </c>
      <c r="I257" s="26" t="str">
        <f>VLOOKUP(A257,'Medical Examinations'!A256:J2591,10,0)</f>
        <v>Yes</v>
      </c>
      <c r="J257" s="26" t="str">
        <f>VLOOKUP($A257,'Medical Examinations'!A256:$J$2336,3,0)</f>
        <v>Obesity</v>
      </c>
      <c r="K257" s="26" t="str">
        <f>VLOOKUP(A257,'Medical Examinations'!A256:J2591,5,0)</f>
        <v>Normal</v>
      </c>
      <c r="L257" s="27">
        <f>VLOOKUP($A257,'Hospitalisation Details'!$A$1:$N$2344,7,0)</f>
        <v>37876</v>
      </c>
      <c r="M257" s="26">
        <f>VLOOKUP($A257,'Hospitalisation Details'!$A$1:$N$2344,10,0)</f>
        <v>33750.29</v>
      </c>
      <c r="N257" s="26" t="str">
        <f>VLOOKUP($A257,'Hospitalisation Details'!$A$1:$N$2344,11,0)</f>
        <v>tier - 1</v>
      </c>
      <c r="O257" s="26" t="str">
        <f>VLOOKUP($A257,'Hospitalisation Details'!$A$1:$N$2344,12,0)</f>
        <v>tier - 3</v>
      </c>
      <c r="P257" s="26" t="str">
        <f>VLOOKUP($A257,'Hospitalisation Details'!$A$1:$N$2344,14,0)</f>
        <v>R1012</v>
      </c>
      <c r="Q257" s="26">
        <f>VLOOKUP($A257,'Hospitalisation Details'!$A$1:$N$2344,8,0)</f>
        <v>19</v>
      </c>
    </row>
    <row r="258" spans="1:17" x14ac:dyDescent="0.3">
      <c r="A258" s="25" t="s">
        <v>2114</v>
      </c>
      <c r="B258" s="26" t="str">
        <f>VLOOKUP($A258,'Customer Names'!A257:D2592,3,0)</f>
        <v xml:space="preserve">  Nate</v>
      </c>
      <c r="C258" s="26">
        <f>VLOOKUP($A258,'Medical Examinations'!$A$1:$B$2336,2,FALSE)</f>
        <v>31.73</v>
      </c>
      <c r="D258" s="26">
        <f>VLOOKUP($A258,'Medical Examinations'!A257:J2592,4,0)</f>
        <v>5.73</v>
      </c>
      <c r="E258" s="26" t="str">
        <f>VLOOKUP(A258,'Medical Examinations'!A257:J2592,6,0)</f>
        <v>No</v>
      </c>
      <c r="F258" s="26" t="str">
        <f>VLOOKUP($A258,'Medical Examinations'!$A$1:$J$2336,7,0)</f>
        <v>yes</v>
      </c>
      <c r="G258" s="26" t="str">
        <f>VLOOKUP(A258,'Medical Examinations'!A257:J2592,8,0)</f>
        <v>No</v>
      </c>
      <c r="H258" s="26">
        <f>VLOOKUP(A258,'Medical Examinations'!A257:J2592,9,0)</f>
        <v>1</v>
      </c>
      <c r="I258" s="26" t="str">
        <f>VLOOKUP(A258,'Medical Examinations'!A257:J2592,10,0)</f>
        <v>Yes</v>
      </c>
      <c r="J258" s="26" t="str">
        <f>VLOOKUP($A258,'Medical Examinations'!A257:$J$2336,3,0)</f>
        <v>Obesity</v>
      </c>
      <c r="K258" s="26" t="str">
        <f>VLOOKUP(A258,'Medical Examinations'!A257:J2592,5,0)</f>
        <v>Prediabetes</v>
      </c>
      <c r="L258" s="27">
        <f>VLOOKUP($A258,'Hospitalisation Details'!$A$1:$N$2344,7,0)</f>
        <v>38292</v>
      </c>
      <c r="M258" s="26">
        <f>VLOOKUP($A258,'Hospitalisation Details'!$A$1:$N$2344,10,0)</f>
        <v>33732.69</v>
      </c>
      <c r="N258" s="26" t="str">
        <f>VLOOKUP($A258,'Hospitalisation Details'!$A$1:$N$2344,11,0)</f>
        <v>tier - 1</v>
      </c>
      <c r="O258" s="26" t="str">
        <f>VLOOKUP($A258,'Hospitalisation Details'!$A$1:$N$2344,12,0)</f>
        <v>tier - 1</v>
      </c>
      <c r="P258" s="26" t="str">
        <f>VLOOKUP($A258,'Hospitalisation Details'!$A$1:$N$2344,14,0)</f>
        <v>R1017</v>
      </c>
      <c r="Q258" s="26">
        <f>VLOOKUP($A258,'Hospitalisation Details'!$A$1:$N$2344,8,0)</f>
        <v>18</v>
      </c>
    </row>
    <row r="259" spans="1:17" x14ac:dyDescent="0.3">
      <c r="A259" s="25" t="s">
        <v>2113</v>
      </c>
      <c r="B259" s="26" t="str">
        <f>VLOOKUP($A259,'Customer Names'!A258:D2593,3,0)</f>
        <v xml:space="preserve">  Jesse G</v>
      </c>
      <c r="C259" s="26">
        <f>VLOOKUP($A259,'Medical Examinations'!$A$1:$B$2336,2,FALSE)</f>
        <v>45.52</v>
      </c>
      <c r="D259" s="26">
        <f>VLOOKUP($A259,'Medical Examinations'!A258:J2593,4,0)</f>
        <v>6.04</v>
      </c>
      <c r="E259" s="26" t="str">
        <f>VLOOKUP(A259,'Medical Examinations'!A258:J2593,6,0)</f>
        <v>No</v>
      </c>
      <c r="F259" s="26" t="str">
        <f>VLOOKUP($A259,'Medical Examinations'!$A$1:$J$2336,7,0)</f>
        <v>No</v>
      </c>
      <c r="G259" s="26" t="str">
        <f>VLOOKUP(A259,'Medical Examinations'!A258:J2593,8,0)</f>
        <v>Yes</v>
      </c>
      <c r="H259" s="26">
        <f>VLOOKUP(A259,'Medical Examinations'!A258:J2593,9,0)</f>
        <v>1</v>
      </c>
      <c r="I259" s="26" t="str">
        <f>VLOOKUP(A259,'Medical Examinations'!A258:J2593,10,0)</f>
        <v>Yes</v>
      </c>
      <c r="J259" s="26" t="str">
        <f>VLOOKUP($A259,'Medical Examinations'!A258:$J$2336,3,0)</f>
        <v>Obesity</v>
      </c>
      <c r="K259" s="26" t="str">
        <f>VLOOKUP(A259,'Medical Examinations'!A258:J2593,5,0)</f>
        <v>Prediabetes</v>
      </c>
      <c r="L259" s="27">
        <f>VLOOKUP($A259,'Hospitalisation Details'!$A$1:$N$2344,7,0)</f>
        <v>34301</v>
      </c>
      <c r="M259" s="26">
        <f>VLOOKUP($A259,'Hospitalisation Details'!$A$1:$N$2344,10,0)</f>
        <v>33707.550000000003</v>
      </c>
      <c r="N259" s="26" t="str">
        <f>VLOOKUP($A259,'Hospitalisation Details'!$A$1:$N$2344,11,0)</f>
        <v>tier - 2</v>
      </c>
      <c r="O259" s="26" t="str">
        <f>VLOOKUP($A259,'Hospitalisation Details'!$A$1:$N$2344,12,0)</f>
        <v>tier - 2</v>
      </c>
      <c r="P259" s="26" t="str">
        <f>VLOOKUP($A259,'Hospitalisation Details'!$A$1:$N$2344,14,0)</f>
        <v>R1011</v>
      </c>
      <c r="Q259" s="26">
        <f>VLOOKUP($A259,'Hospitalisation Details'!$A$1:$N$2344,8,0)</f>
        <v>29</v>
      </c>
    </row>
    <row r="260" spans="1:17" x14ac:dyDescent="0.3">
      <c r="A260" s="25" t="s">
        <v>2112</v>
      </c>
      <c r="B260" s="26" t="str">
        <f>VLOOKUP($A260,'Customer Names'!A259:D2594,3,0)</f>
        <v xml:space="preserve">  Jason</v>
      </c>
      <c r="C260" s="26">
        <f>VLOOKUP($A260,'Medical Examinations'!$A$1:$B$2336,2,FALSE)</f>
        <v>52.81</v>
      </c>
      <c r="D260" s="26">
        <f>VLOOKUP($A260,'Medical Examinations'!A259:J2594,4,0)</f>
        <v>5.19</v>
      </c>
      <c r="E260" s="26" t="str">
        <f>VLOOKUP(A260,'Medical Examinations'!A259:J2594,6,0)</f>
        <v>No</v>
      </c>
      <c r="F260" s="26" t="str">
        <f>VLOOKUP($A260,'Medical Examinations'!$A$1:$J$2336,7,0)</f>
        <v>No</v>
      </c>
      <c r="G260" s="26" t="str">
        <f>VLOOKUP(A260,'Medical Examinations'!A259:J2594,8,0)</f>
        <v>Yes</v>
      </c>
      <c r="H260" s="26">
        <f>VLOOKUP(A260,'Medical Examinations'!A259:J2594,9,0)</f>
        <v>1</v>
      </c>
      <c r="I260" s="26" t="str">
        <f>VLOOKUP(A260,'Medical Examinations'!A259:J2594,10,0)</f>
        <v>Yes</v>
      </c>
      <c r="J260" s="26" t="str">
        <f>VLOOKUP($A260,'Medical Examinations'!A259:$J$2336,3,0)</f>
        <v>Obesity</v>
      </c>
      <c r="K260" s="26" t="str">
        <f>VLOOKUP(A260,'Medical Examinations'!A259:J2594,5,0)</f>
        <v>Normal</v>
      </c>
      <c r="L260" s="27">
        <f>VLOOKUP($A260,'Hospitalisation Details'!$A$1:$N$2344,7,0)</f>
        <v>37873</v>
      </c>
      <c r="M260" s="26">
        <f>VLOOKUP($A260,'Hospitalisation Details'!$A$1:$N$2344,10,0)</f>
        <v>33611.71</v>
      </c>
      <c r="N260" s="26" t="str">
        <f>VLOOKUP($A260,'Hospitalisation Details'!$A$1:$N$2344,11,0)</f>
        <v>tier - 1</v>
      </c>
      <c r="O260" s="26" t="str">
        <f>VLOOKUP($A260,'Hospitalisation Details'!$A$1:$N$2344,12,0)</f>
        <v>tier - 2</v>
      </c>
      <c r="P260" s="26" t="str">
        <f>VLOOKUP($A260,'Hospitalisation Details'!$A$1:$N$2344,14,0)</f>
        <v>R1011</v>
      </c>
      <c r="Q260" s="26">
        <f>VLOOKUP($A260,'Hospitalisation Details'!$A$1:$N$2344,8,0)</f>
        <v>19</v>
      </c>
    </row>
    <row r="261" spans="1:17" x14ac:dyDescent="0.3">
      <c r="A261" s="25" t="s">
        <v>2111</v>
      </c>
      <c r="B261" s="26" t="str">
        <f>VLOOKUP($A261,'Customer Names'!A260:D2595,3,0)</f>
        <v xml:space="preserve">  Megan A</v>
      </c>
      <c r="C261" s="26">
        <f>VLOOKUP($A261,'Medical Examinations'!$A$1:$B$2336,2,FALSE)</f>
        <v>33.58</v>
      </c>
      <c r="D261" s="26">
        <f>VLOOKUP($A261,'Medical Examinations'!A260:J2595,4,0)</f>
        <v>5.56</v>
      </c>
      <c r="E261" s="26" t="str">
        <f>VLOOKUP(A261,'Medical Examinations'!A260:J2595,6,0)</f>
        <v>No</v>
      </c>
      <c r="F261" s="26" t="str">
        <f>VLOOKUP($A261,'Medical Examinations'!$A$1:$J$2336,7,0)</f>
        <v>No</v>
      </c>
      <c r="G261" s="26" t="str">
        <f>VLOOKUP(A261,'Medical Examinations'!A260:J2595,8,0)</f>
        <v>No</v>
      </c>
      <c r="H261" s="26">
        <f>VLOOKUP(A261,'Medical Examinations'!A260:J2595,9,0)</f>
        <v>1</v>
      </c>
      <c r="I261" s="26" t="str">
        <f>VLOOKUP(A261,'Medical Examinations'!A260:J2595,10,0)</f>
        <v>Yes</v>
      </c>
      <c r="J261" s="26" t="str">
        <f>VLOOKUP($A261,'Medical Examinations'!A260:$J$2336,3,0)</f>
        <v>Obesity</v>
      </c>
      <c r="K261" s="26" t="str">
        <f>VLOOKUP(A261,'Medical Examinations'!A260:J2595,5,0)</f>
        <v>Normal</v>
      </c>
      <c r="L261" s="27">
        <f>VLOOKUP($A261,'Hospitalisation Details'!$A$1:$N$2344,7,0)</f>
        <v>30885</v>
      </c>
      <c r="M261" s="26">
        <f>VLOOKUP($A261,'Hospitalisation Details'!$A$1:$N$2344,10,0)</f>
        <v>33527.1</v>
      </c>
      <c r="N261" s="26" t="str">
        <f>VLOOKUP($A261,'Hospitalisation Details'!$A$1:$N$2344,11,0)</f>
        <v>tier - 2</v>
      </c>
      <c r="O261" s="26" t="str">
        <f>VLOOKUP($A261,'Hospitalisation Details'!$A$1:$N$2344,12,0)</f>
        <v>tier - 3</v>
      </c>
      <c r="P261" s="26" t="str">
        <f>VLOOKUP($A261,'Hospitalisation Details'!$A$1:$N$2344,14,0)</f>
        <v>R1011</v>
      </c>
      <c r="Q261" s="26">
        <f>VLOOKUP($A261,'Hospitalisation Details'!$A$1:$N$2344,8,0)</f>
        <v>38</v>
      </c>
    </row>
    <row r="262" spans="1:17" x14ac:dyDescent="0.3">
      <c r="A262" s="25" t="s">
        <v>2110</v>
      </c>
      <c r="B262" s="26" t="str">
        <f>VLOOKUP($A262,'Customer Names'!A261:D2596,3,0)</f>
        <v xml:space="preserve">  Luke M</v>
      </c>
      <c r="C262" s="26">
        <f>VLOOKUP($A262,'Medical Examinations'!$A$1:$B$2336,2,FALSE)</f>
        <v>30.684999999999999</v>
      </c>
      <c r="D262" s="26">
        <f>VLOOKUP($A262,'Medical Examinations'!A261:J2596,4,0)</f>
        <v>8.23</v>
      </c>
      <c r="E262" s="26" t="str">
        <f>VLOOKUP(A262,'Medical Examinations'!A261:J2596,6,0)</f>
        <v>No</v>
      </c>
      <c r="F262" s="26" t="str">
        <f>VLOOKUP($A262,'Medical Examinations'!$A$1:$J$2336,7,0)</f>
        <v>No</v>
      </c>
      <c r="G262" s="26" t="str">
        <f>VLOOKUP(A262,'Medical Examinations'!A261:J2596,8,0)</f>
        <v>No</v>
      </c>
      <c r="H262" s="26">
        <f>VLOOKUP(A262,'Medical Examinations'!A261:J2596,9,0)</f>
        <v>0</v>
      </c>
      <c r="I262" s="26" t="str">
        <f>VLOOKUP(A262,'Medical Examinations'!A261:J2596,10,0)</f>
        <v>Yes</v>
      </c>
      <c r="J262" s="26" t="str">
        <f>VLOOKUP($A262,'Medical Examinations'!A261:$J$2336,3,0)</f>
        <v>Obesity</v>
      </c>
      <c r="K262" s="26" t="str">
        <f>VLOOKUP(A262,'Medical Examinations'!A261:J2596,5,0)</f>
        <v>Diabetes</v>
      </c>
      <c r="L262" s="27">
        <f>VLOOKUP($A262,'Hospitalisation Details'!$A$1:$N$2344,7,0)</f>
        <v>37493</v>
      </c>
      <c r="M262" s="26">
        <f>VLOOKUP($A262,'Hospitalisation Details'!$A$1:$N$2344,10,0)</f>
        <v>33475.82</v>
      </c>
      <c r="N262" s="26" t="str">
        <f>VLOOKUP($A262,'Hospitalisation Details'!$A$1:$N$2344,11,0)</f>
        <v>tier - 1</v>
      </c>
      <c r="O262" s="26" t="str">
        <f>VLOOKUP($A262,'Hospitalisation Details'!$A$1:$N$2344,12,0)</f>
        <v>tier - 1</v>
      </c>
      <c r="P262" s="26" t="str">
        <f>VLOOKUP($A262,'Hospitalisation Details'!$A$1:$N$2344,14,0)</f>
        <v>R1018</v>
      </c>
      <c r="Q262" s="26">
        <f>VLOOKUP($A262,'Hospitalisation Details'!$A$1:$N$2344,8,0)</f>
        <v>20</v>
      </c>
    </row>
    <row r="263" spans="1:17" x14ac:dyDescent="0.3">
      <c r="A263" s="25" t="s">
        <v>2109</v>
      </c>
      <c r="B263" s="26" t="str">
        <f>VLOOKUP($A263,'Customer Names'!A262:D2597,3,0)</f>
        <v xml:space="preserve">  Jacy D</v>
      </c>
      <c r="C263" s="26">
        <f>VLOOKUP($A263,'Medical Examinations'!$A$1:$B$2336,2,FALSE)</f>
        <v>37.524999999999999</v>
      </c>
      <c r="D263" s="26">
        <f>VLOOKUP($A263,'Medical Examinations'!A262:J2597,4,0)</f>
        <v>9.0299999999999994</v>
      </c>
      <c r="E263" s="26" t="str">
        <f>VLOOKUP(A263,'Medical Examinations'!A262:J2597,6,0)</f>
        <v>Yes</v>
      </c>
      <c r="F263" s="26" t="str">
        <f>VLOOKUP($A263,'Medical Examinations'!$A$1:$J$2336,7,0)</f>
        <v>No</v>
      </c>
      <c r="G263" s="26" t="str">
        <f>VLOOKUP(A263,'Medical Examinations'!A262:J2597,8,0)</f>
        <v>No</v>
      </c>
      <c r="H263" s="26">
        <f>VLOOKUP(A263,'Medical Examinations'!A262:J2597,9,0)</f>
        <v>2</v>
      </c>
      <c r="I263" s="26" t="str">
        <f>VLOOKUP(A263,'Medical Examinations'!A262:J2597,10,0)</f>
        <v>No</v>
      </c>
      <c r="J263" s="26" t="str">
        <f>VLOOKUP($A263,'Medical Examinations'!A262:$J$2336,3,0)</f>
        <v>Obesity</v>
      </c>
      <c r="K263" s="26" t="str">
        <f>VLOOKUP(A263,'Medical Examinations'!A262:J2597,5,0)</f>
        <v>Diabetes</v>
      </c>
      <c r="L263" s="27">
        <f>VLOOKUP($A263,'Hospitalisation Details'!$A$1:$N$2344,7,0)</f>
        <v>25737</v>
      </c>
      <c r="M263" s="26">
        <f>VLOOKUP($A263,'Hospitalisation Details'!$A$1:$N$2344,10,0)</f>
        <v>33471.97</v>
      </c>
      <c r="N263" s="26" t="str">
        <f>VLOOKUP($A263,'Hospitalisation Details'!$A$1:$N$2344,11,0)</f>
        <v>tier - 2</v>
      </c>
      <c r="O263" s="26" t="str">
        <f>VLOOKUP($A263,'Hospitalisation Details'!$A$1:$N$2344,12,0)</f>
        <v>tier - 2</v>
      </c>
      <c r="P263" s="26" t="str">
        <f>VLOOKUP($A263,'Hospitalisation Details'!$A$1:$N$2344,14,0)</f>
        <v>R1012</v>
      </c>
      <c r="Q263" s="26">
        <f>VLOOKUP($A263,'Hospitalisation Details'!$A$1:$N$2344,8,0)</f>
        <v>52</v>
      </c>
    </row>
    <row r="264" spans="1:17" x14ac:dyDescent="0.3">
      <c r="A264" s="25" t="s">
        <v>2108</v>
      </c>
      <c r="B264" s="26" t="str">
        <f>VLOOKUP($A264,'Customer Names'!A263:D2598,3,0)</f>
        <v xml:space="preserve">  Simon G</v>
      </c>
      <c r="C264" s="26">
        <f>VLOOKUP($A264,'Medical Examinations'!$A$1:$B$2336,2,FALSE)</f>
        <v>34.5</v>
      </c>
      <c r="D264" s="26">
        <f>VLOOKUP($A264,'Medical Examinations'!A263:J2598,4,0)</f>
        <v>4.07</v>
      </c>
      <c r="E264" s="26" t="str">
        <f>VLOOKUP(A264,'Medical Examinations'!A263:J2598,6,0)</f>
        <v>Yes</v>
      </c>
      <c r="F264" s="26" t="str">
        <f>VLOOKUP($A264,'Medical Examinations'!$A$1:$J$2336,7,0)</f>
        <v>No</v>
      </c>
      <c r="G264" s="26" t="str">
        <f>VLOOKUP(A264,'Medical Examinations'!A263:J2598,8,0)</f>
        <v>No</v>
      </c>
      <c r="H264" s="26">
        <f>VLOOKUP(A264,'Medical Examinations'!A263:J2598,9,0)</f>
        <v>0</v>
      </c>
      <c r="I264" s="26" t="str">
        <f>VLOOKUP(A264,'Medical Examinations'!A263:J2598,10,0)</f>
        <v>Yes</v>
      </c>
      <c r="J264" s="26" t="str">
        <f>VLOOKUP($A264,'Medical Examinations'!A263:$J$2336,3,0)</f>
        <v>Obesity</v>
      </c>
      <c r="K264" s="26" t="str">
        <f>VLOOKUP(A264,'Medical Examinations'!A263:J2598,5,0)</f>
        <v>Normal</v>
      </c>
      <c r="L264" s="27">
        <f>VLOOKUP($A264,'Hospitalisation Details'!$A$1:$N$2344,7,0)</f>
        <v>31388</v>
      </c>
      <c r="M264" s="26">
        <f>VLOOKUP($A264,'Hospitalisation Details'!$A$1:$N$2344,10,0)</f>
        <v>33450.99</v>
      </c>
      <c r="N264" s="26" t="str">
        <f>VLOOKUP($A264,'Hospitalisation Details'!$A$1:$N$2344,11,0)</f>
        <v>tier - 2</v>
      </c>
      <c r="O264" s="26" t="str">
        <f>VLOOKUP($A264,'Hospitalisation Details'!$A$1:$N$2344,12,0)</f>
        <v>tier - 2</v>
      </c>
      <c r="P264" s="26" t="str">
        <f>VLOOKUP($A264,'Hospitalisation Details'!$A$1:$N$2344,14,0)</f>
        <v>R1011</v>
      </c>
      <c r="Q264" s="26">
        <f>VLOOKUP($A264,'Hospitalisation Details'!$A$1:$N$2344,8,0)</f>
        <v>37</v>
      </c>
    </row>
    <row r="265" spans="1:17" x14ac:dyDescent="0.3">
      <c r="A265" s="25" t="s">
        <v>2107</v>
      </c>
      <c r="B265" s="26" t="str">
        <f>VLOOKUP($A265,'Customer Names'!A264:D2599,3,0)</f>
        <v xml:space="preserve">  Ainsley E</v>
      </c>
      <c r="C265" s="26">
        <f>VLOOKUP($A265,'Medical Examinations'!$A$1:$B$2336,2,FALSE)</f>
        <v>28.16</v>
      </c>
      <c r="D265" s="26">
        <f>VLOOKUP($A265,'Medical Examinations'!A264:J2599,4,0)</f>
        <v>5.77</v>
      </c>
      <c r="E265" s="26" t="str">
        <f>VLOOKUP(A265,'Medical Examinations'!A264:J2599,6,0)</f>
        <v>No</v>
      </c>
      <c r="F265" s="26" t="str">
        <f>VLOOKUP($A265,'Medical Examinations'!$A$1:$J$2336,7,0)</f>
        <v>No</v>
      </c>
      <c r="G265" s="26" t="str">
        <f>VLOOKUP(A265,'Medical Examinations'!A264:J2599,8,0)</f>
        <v>No</v>
      </c>
      <c r="H265" s="26">
        <f>VLOOKUP(A265,'Medical Examinations'!A264:J2599,9,0)</f>
        <v>2</v>
      </c>
      <c r="I265" s="26" t="str">
        <f>VLOOKUP(A265,'Medical Examinations'!A264:J2599,10,0)</f>
        <v>Yes</v>
      </c>
      <c r="J265" s="26" t="str">
        <f>VLOOKUP($A265,'Medical Examinations'!A264:$J$2336,3,0)</f>
        <v>Overweight</v>
      </c>
      <c r="K265" s="26" t="str">
        <f>VLOOKUP(A265,'Medical Examinations'!A264:J2599,5,0)</f>
        <v>Prediabetes</v>
      </c>
      <c r="L265" s="27">
        <f>VLOOKUP($A265,'Hospitalisation Details'!$A$1:$N$2344,7,0)</f>
        <v>26547</v>
      </c>
      <c r="M265" s="26">
        <f>VLOOKUP($A265,'Hospitalisation Details'!$A$1:$N$2344,10,0)</f>
        <v>33344.449999999997</v>
      </c>
      <c r="N265" s="26" t="str">
        <f>VLOOKUP($A265,'Hospitalisation Details'!$A$1:$N$2344,11,0)</f>
        <v>tier - 2</v>
      </c>
      <c r="O265" s="26" t="str">
        <f>VLOOKUP($A265,'Hospitalisation Details'!$A$1:$N$2344,12,0)</f>
        <v>tier - 3</v>
      </c>
      <c r="P265" s="26" t="str">
        <f>VLOOKUP($A265,'Hospitalisation Details'!$A$1:$N$2344,14,0)</f>
        <v>R1011</v>
      </c>
      <c r="Q265" s="26">
        <f>VLOOKUP($A265,'Hospitalisation Details'!$A$1:$N$2344,8,0)</f>
        <v>50</v>
      </c>
    </row>
    <row r="266" spans="1:17" x14ac:dyDescent="0.3">
      <c r="A266" s="25" t="s">
        <v>2106</v>
      </c>
      <c r="B266" s="26" t="str">
        <f>VLOOKUP($A266,'Customer Names'!A265:D2600,3,0)</f>
        <v xml:space="preserve">  Erica A</v>
      </c>
      <c r="C266" s="26">
        <f>VLOOKUP($A266,'Medical Examinations'!$A$1:$B$2336,2,FALSE)</f>
        <v>30.02</v>
      </c>
      <c r="D266" s="26">
        <f>VLOOKUP($A266,'Medical Examinations'!A265:J2600,4,0)</f>
        <v>5.98</v>
      </c>
      <c r="E266" s="26" t="str">
        <f>VLOOKUP(A266,'Medical Examinations'!A265:J2600,6,0)</f>
        <v>No</v>
      </c>
      <c r="F266" s="26" t="str">
        <f>VLOOKUP($A266,'Medical Examinations'!$A$1:$J$2336,7,0)</f>
        <v>No</v>
      </c>
      <c r="G266" s="26" t="str">
        <f>VLOOKUP(A266,'Medical Examinations'!A265:J2600,8,0)</f>
        <v>Yes</v>
      </c>
      <c r="H266" s="26">
        <f>VLOOKUP(A266,'Medical Examinations'!A265:J2600,9,0)</f>
        <v>1</v>
      </c>
      <c r="I266" s="26" t="str">
        <f>VLOOKUP(A266,'Medical Examinations'!A265:J2600,10,0)</f>
        <v>Yes</v>
      </c>
      <c r="J266" s="26" t="str">
        <f>VLOOKUP($A266,'Medical Examinations'!A265:$J$2336,3,0)</f>
        <v>Obesity</v>
      </c>
      <c r="K266" s="26" t="str">
        <f>VLOOKUP(A266,'Medical Examinations'!A265:J2600,5,0)</f>
        <v>Prediabetes</v>
      </c>
      <c r="L266" s="27">
        <f>VLOOKUP($A266,'Hospitalisation Details'!$A$1:$N$2344,7,0)</f>
        <v>37953</v>
      </c>
      <c r="M266" s="26">
        <f>VLOOKUP($A266,'Hospitalisation Details'!$A$1:$N$2344,10,0)</f>
        <v>33307.550000000003</v>
      </c>
      <c r="N266" s="26" t="str">
        <f>VLOOKUP($A266,'Hospitalisation Details'!$A$1:$N$2344,11,0)</f>
        <v>tier - 2</v>
      </c>
      <c r="O266" s="26" t="str">
        <f>VLOOKUP($A266,'Hospitalisation Details'!$A$1:$N$2344,12,0)</f>
        <v>tier - 3</v>
      </c>
      <c r="P266" s="26" t="str">
        <f>VLOOKUP($A266,'Hospitalisation Details'!$A$1:$N$2344,14,0)</f>
        <v>R1012</v>
      </c>
      <c r="Q266" s="26">
        <f>VLOOKUP($A266,'Hospitalisation Details'!$A$1:$N$2344,8,0)</f>
        <v>19</v>
      </c>
    </row>
    <row r="267" spans="1:17" x14ac:dyDescent="0.3">
      <c r="A267" s="25" t="s">
        <v>2105</v>
      </c>
      <c r="B267" s="26" t="str">
        <f>VLOOKUP($A267,'Customer Names'!A266:D2601,3,0)</f>
        <v xml:space="preserve">  Erik</v>
      </c>
      <c r="C267" s="26">
        <f>VLOOKUP($A267,'Medical Examinations'!$A$1:$B$2336,2,FALSE)</f>
        <v>37.82</v>
      </c>
      <c r="D267" s="26">
        <f>VLOOKUP($A267,'Medical Examinations'!A266:J2601,4,0)</f>
        <v>6.01</v>
      </c>
      <c r="E267" s="26" t="str">
        <f>VLOOKUP(A267,'Medical Examinations'!A266:J2601,6,0)</f>
        <v>No</v>
      </c>
      <c r="F267" s="26" t="str">
        <f>VLOOKUP($A267,'Medical Examinations'!$A$1:$J$2336,7,0)</f>
        <v>No</v>
      </c>
      <c r="G267" s="26" t="str">
        <f>VLOOKUP(A267,'Medical Examinations'!A266:J2601,8,0)</f>
        <v>No</v>
      </c>
      <c r="H267" s="26">
        <f>VLOOKUP(A267,'Medical Examinations'!A266:J2601,9,0)</f>
        <v>0</v>
      </c>
      <c r="I267" s="26" t="str">
        <f>VLOOKUP(A267,'Medical Examinations'!A266:J2601,10,0)</f>
        <v>Yes</v>
      </c>
      <c r="J267" s="26" t="str">
        <f>VLOOKUP($A267,'Medical Examinations'!A266:$J$2336,3,0)</f>
        <v>Obesity</v>
      </c>
      <c r="K267" s="26" t="str">
        <f>VLOOKUP(A267,'Medical Examinations'!A266:J2601,5,0)</f>
        <v>Prediabetes</v>
      </c>
      <c r="L267" s="27">
        <f>VLOOKUP($A267,'Hospitalisation Details'!$A$1:$N$2344,7,0)</f>
        <v>33158</v>
      </c>
      <c r="M267" s="26">
        <f>VLOOKUP($A267,'Hospitalisation Details'!$A$1:$N$2344,10,0)</f>
        <v>33292.83</v>
      </c>
      <c r="N267" s="26" t="str">
        <f>VLOOKUP($A267,'Hospitalisation Details'!$A$1:$N$2344,11,0)</f>
        <v>tier - 2</v>
      </c>
      <c r="O267" s="26" t="str">
        <f>VLOOKUP($A267,'Hospitalisation Details'!$A$1:$N$2344,12,0)</f>
        <v>tier - 1</v>
      </c>
      <c r="P267" s="26" t="str">
        <f>VLOOKUP($A267,'Hospitalisation Details'!$A$1:$N$2344,14,0)</f>
        <v>R1011</v>
      </c>
      <c r="Q267" s="26">
        <f>VLOOKUP($A267,'Hospitalisation Details'!$A$1:$N$2344,8,0)</f>
        <v>32</v>
      </c>
    </row>
    <row r="268" spans="1:17" x14ac:dyDescent="0.3">
      <c r="A268" s="25" t="s">
        <v>2104</v>
      </c>
      <c r="B268" s="26" t="str">
        <f>VLOOKUP($A268,'Customer Names'!A267:D2602,3,0)</f>
        <v xml:space="preserve">  Erin C</v>
      </c>
      <c r="C268" s="26">
        <f>VLOOKUP($A268,'Medical Examinations'!$A$1:$B$2336,2,FALSE)</f>
        <v>33.14</v>
      </c>
      <c r="D268" s="26">
        <f>VLOOKUP($A268,'Medical Examinations'!A267:J2602,4,0)</f>
        <v>5.67</v>
      </c>
      <c r="E268" s="26" t="str">
        <f>VLOOKUP(A268,'Medical Examinations'!A267:J2602,6,0)</f>
        <v>Yes</v>
      </c>
      <c r="F268" s="26" t="str">
        <f>VLOOKUP($A268,'Medical Examinations'!$A$1:$J$2336,7,0)</f>
        <v>No</v>
      </c>
      <c r="G268" s="26" t="str">
        <f>VLOOKUP(A268,'Medical Examinations'!A267:J2602,8,0)</f>
        <v>No</v>
      </c>
      <c r="H268" s="26">
        <f>VLOOKUP(A268,'Medical Examinations'!A267:J2602,9,0)</f>
        <v>0</v>
      </c>
      <c r="I268" s="26" t="str">
        <f>VLOOKUP(A268,'Medical Examinations'!A267:J2602,10,0)</f>
        <v>Yes</v>
      </c>
      <c r="J268" s="26" t="str">
        <f>VLOOKUP($A268,'Medical Examinations'!A267:$J$2336,3,0)</f>
        <v>Obesity</v>
      </c>
      <c r="K268" s="26" t="str">
        <f>VLOOKUP(A268,'Medical Examinations'!A267:J2602,5,0)</f>
        <v>Normal</v>
      </c>
      <c r="L268" s="27">
        <f>VLOOKUP($A268,'Hospitalisation Details'!$A$1:$N$2344,7,0)</f>
        <v>31243</v>
      </c>
      <c r="M268" s="26">
        <f>VLOOKUP($A268,'Hospitalisation Details'!$A$1:$N$2344,10,0)</f>
        <v>33121</v>
      </c>
      <c r="N268" s="26" t="str">
        <f>VLOOKUP($A268,'Hospitalisation Details'!$A$1:$N$2344,11,0)</f>
        <v>tier - 2</v>
      </c>
      <c r="O268" s="26" t="str">
        <f>VLOOKUP($A268,'Hospitalisation Details'!$A$1:$N$2344,12,0)</f>
        <v>tier - 1</v>
      </c>
      <c r="P268" s="26" t="str">
        <f>VLOOKUP($A268,'Hospitalisation Details'!$A$1:$N$2344,14,0)</f>
        <v>R1011</v>
      </c>
      <c r="Q268" s="26">
        <f>VLOOKUP($A268,'Hospitalisation Details'!$A$1:$N$2344,8,0)</f>
        <v>37</v>
      </c>
    </row>
    <row r="269" spans="1:17" x14ac:dyDescent="0.3">
      <c r="A269" s="25" t="s">
        <v>2103</v>
      </c>
      <c r="B269" s="26" t="str">
        <f>VLOOKUP($A269,'Customer Names'!A268:D2603,3,0)</f>
        <v xml:space="preserve">  Adrienne</v>
      </c>
      <c r="C269" s="26">
        <f>VLOOKUP($A269,'Medical Examinations'!$A$1:$B$2336,2,FALSE)</f>
        <v>25.14</v>
      </c>
      <c r="D269" s="26">
        <f>VLOOKUP($A269,'Medical Examinations'!A268:J2603,4,0)</f>
        <v>6.02</v>
      </c>
      <c r="E269" s="26" t="str">
        <f>VLOOKUP(A269,'Medical Examinations'!A268:J2603,6,0)</f>
        <v>Yes</v>
      </c>
      <c r="F269" s="26" t="str">
        <f>VLOOKUP($A269,'Medical Examinations'!$A$1:$J$2336,7,0)</f>
        <v>No</v>
      </c>
      <c r="G269" s="26" t="str">
        <f>VLOOKUP(A269,'Medical Examinations'!A268:J2603,8,0)</f>
        <v>Yes</v>
      </c>
      <c r="H269" s="26">
        <f>VLOOKUP(A269,'Medical Examinations'!A268:J2603,9,0)</f>
        <v>1</v>
      </c>
      <c r="I269" s="26" t="str">
        <f>VLOOKUP(A269,'Medical Examinations'!A268:J2603,10,0)</f>
        <v>Yes</v>
      </c>
      <c r="J269" s="26" t="str">
        <f>VLOOKUP($A269,'Medical Examinations'!A268:$J$2336,3,0)</f>
        <v>Overweight</v>
      </c>
      <c r="K269" s="26" t="str">
        <f>VLOOKUP(A269,'Medical Examinations'!A268:J2603,5,0)</f>
        <v>Prediabetes</v>
      </c>
      <c r="L269" s="27">
        <f>VLOOKUP($A269,'Hospitalisation Details'!$A$1:$N$2344,7,0)</f>
        <v>25506</v>
      </c>
      <c r="M269" s="26">
        <f>VLOOKUP($A269,'Hospitalisation Details'!$A$1:$N$2344,10,0)</f>
        <v>33090.660000000003</v>
      </c>
      <c r="N269" s="26" t="str">
        <f>VLOOKUP($A269,'Hospitalisation Details'!$A$1:$N$2344,11,0)</f>
        <v>tier - 2</v>
      </c>
      <c r="O269" s="26" t="str">
        <f>VLOOKUP($A269,'Hospitalisation Details'!$A$1:$N$2344,12,0)</f>
        <v>tier - 2</v>
      </c>
      <c r="P269" s="26" t="str">
        <f>VLOOKUP($A269,'Hospitalisation Details'!$A$1:$N$2344,14,0)</f>
        <v>R1011</v>
      </c>
      <c r="Q269" s="26">
        <f>VLOOKUP($A269,'Hospitalisation Details'!$A$1:$N$2344,8,0)</f>
        <v>53</v>
      </c>
    </row>
    <row r="270" spans="1:17" x14ac:dyDescent="0.3">
      <c r="A270" s="25" t="s">
        <v>2102</v>
      </c>
      <c r="B270" s="26" t="str">
        <f>VLOOKUP($A270,'Customer Names'!A269:D2604,3,0)</f>
        <v xml:space="preserve">  Adam</v>
      </c>
      <c r="C270" s="26">
        <f>VLOOKUP($A270,'Medical Examinations'!$A$1:$B$2336,2,FALSE)</f>
        <v>20.18</v>
      </c>
      <c r="D270" s="26">
        <f>VLOOKUP($A270,'Medical Examinations'!A269:J2604,4,0)</f>
        <v>11.19</v>
      </c>
      <c r="E270" s="26" t="str">
        <f>VLOOKUP(A270,'Medical Examinations'!A269:J2604,6,0)</f>
        <v>No</v>
      </c>
      <c r="F270" s="26" t="str">
        <f>VLOOKUP($A270,'Medical Examinations'!$A$1:$J$2336,7,0)</f>
        <v>No</v>
      </c>
      <c r="G270" s="26" t="str">
        <f>VLOOKUP(A270,'Medical Examinations'!A269:J2604,8,0)</f>
        <v>No</v>
      </c>
      <c r="H270" s="26">
        <f>VLOOKUP(A270,'Medical Examinations'!A269:J2604,9,0)</f>
        <v>0</v>
      </c>
      <c r="I270" s="26" t="str">
        <f>VLOOKUP(A270,'Medical Examinations'!A269:J2604,10,0)</f>
        <v>Yes</v>
      </c>
      <c r="J270" s="26" t="str">
        <f>VLOOKUP($A270,'Medical Examinations'!A269:$J$2336,3,0)</f>
        <v>Normal Weight</v>
      </c>
      <c r="K270" s="26" t="str">
        <f>VLOOKUP(A270,'Medical Examinations'!A269:J2604,5,0)</f>
        <v>Diabetes</v>
      </c>
      <c r="L270" s="27">
        <f>VLOOKUP($A270,'Hospitalisation Details'!$A$1:$N$2344,7,0)</f>
        <v>22828</v>
      </c>
      <c r="M270" s="26">
        <f>VLOOKUP($A270,'Hospitalisation Details'!$A$1:$N$2344,10,0)</f>
        <v>33074.94</v>
      </c>
      <c r="N270" s="26" t="str">
        <f>VLOOKUP($A270,'Hospitalisation Details'!$A$1:$N$2344,11,0)</f>
        <v>tier - 1</v>
      </c>
      <c r="O270" s="26" t="str">
        <f>VLOOKUP($A270,'Hospitalisation Details'!$A$1:$N$2344,12,0)</f>
        <v>tier - 2</v>
      </c>
      <c r="P270" s="26" t="str">
        <f>VLOOKUP($A270,'Hospitalisation Details'!$A$1:$N$2344,14,0)</f>
        <v>R1011</v>
      </c>
      <c r="Q270" s="26">
        <f>VLOOKUP($A270,'Hospitalisation Details'!$A$1:$N$2344,8,0)</f>
        <v>60</v>
      </c>
    </row>
    <row r="271" spans="1:17" x14ac:dyDescent="0.3">
      <c r="A271" s="25" t="s">
        <v>2101</v>
      </c>
      <c r="B271" s="26" t="str">
        <f>VLOOKUP($A271,'Customer Names'!A270:D2605,3,0)</f>
        <v xml:space="preserve">  Yutaka</v>
      </c>
      <c r="C271" s="26">
        <f>VLOOKUP($A271,'Medical Examinations'!$A$1:$B$2336,2,FALSE)</f>
        <v>44.36</v>
      </c>
      <c r="D271" s="26">
        <f>VLOOKUP($A271,'Medical Examinations'!A270:J2605,4,0)</f>
        <v>5.1100000000000003</v>
      </c>
      <c r="E271" s="26" t="str">
        <f>VLOOKUP(A271,'Medical Examinations'!A270:J2605,6,0)</f>
        <v>No</v>
      </c>
      <c r="F271" s="26" t="str">
        <f>VLOOKUP($A271,'Medical Examinations'!$A$1:$J$2336,7,0)</f>
        <v>No</v>
      </c>
      <c r="G271" s="26" t="str">
        <f>VLOOKUP(A271,'Medical Examinations'!A270:J2605,8,0)</f>
        <v>No</v>
      </c>
      <c r="H271" s="26">
        <f>VLOOKUP(A271,'Medical Examinations'!A270:J2605,9,0)</f>
        <v>0</v>
      </c>
      <c r="I271" s="26" t="str">
        <f>VLOOKUP(A271,'Medical Examinations'!A270:J2605,10,0)</f>
        <v>Yes</v>
      </c>
      <c r="J271" s="26" t="str">
        <f>VLOOKUP($A271,'Medical Examinations'!A270:$J$2336,3,0)</f>
        <v>Obesity</v>
      </c>
      <c r="K271" s="26" t="str">
        <f>VLOOKUP(A271,'Medical Examinations'!A270:J2605,5,0)</f>
        <v>Normal</v>
      </c>
      <c r="L271" s="27">
        <f>VLOOKUP($A271,'Hospitalisation Details'!$A$1:$N$2344,7,0)</f>
        <v>34543</v>
      </c>
      <c r="M271" s="26">
        <f>VLOOKUP($A271,'Hospitalisation Details'!$A$1:$N$2344,10,0)</f>
        <v>33057.230000000003</v>
      </c>
      <c r="N271" s="26" t="str">
        <f>VLOOKUP($A271,'Hospitalisation Details'!$A$1:$N$2344,11,0)</f>
        <v>tier - 1</v>
      </c>
      <c r="O271" s="26" t="str">
        <f>VLOOKUP($A271,'Hospitalisation Details'!$A$1:$N$2344,12,0)</f>
        <v>tier - 2</v>
      </c>
      <c r="P271" s="26" t="str">
        <f>VLOOKUP($A271,'Hospitalisation Details'!$A$1:$N$2344,14,0)</f>
        <v>R1011</v>
      </c>
      <c r="Q271" s="26">
        <f>VLOOKUP($A271,'Hospitalisation Details'!$A$1:$N$2344,8,0)</f>
        <v>28</v>
      </c>
    </row>
    <row r="272" spans="1:17" x14ac:dyDescent="0.3">
      <c r="A272" s="25" t="s">
        <v>2100</v>
      </c>
      <c r="B272" s="26" t="str">
        <f>VLOOKUP($A272,'Customer Names'!A271:D2606,3,0)</f>
        <v xml:space="preserve">  Tyler M</v>
      </c>
      <c r="C272" s="26">
        <f>VLOOKUP($A272,'Medical Examinations'!$A$1:$B$2336,2,FALSE)</f>
        <v>23.82</v>
      </c>
      <c r="D272" s="26">
        <f>VLOOKUP($A272,'Medical Examinations'!A271:J2606,4,0)</f>
        <v>10.85</v>
      </c>
      <c r="E272" s="26" t="str">
        <f>VLOOKUP(A272,'Medical Examinations'!A271:J2606,6,0)</f>
        <v>Yes</v>
      </c>
      <c r="F272" s="26" t="str">
        <f>VLOOKUP($A272,'Medical Examinations'!$A$1:$J$2336,7,0)</f>
        <v>No</v>
      </c>
      <c r="G272" s="26" t="str">
        <f>VLOOKUP(A272,'Medical Examinations'!A271:J2606,8,0)</f>
        <v>No</v>
      </c>
      <c r="H272" s="26">
        <f>VLOOKUP(A272,'Medical Examinations'!A271:J2606,9,0)</f>
        <v>0</v>
      </c>
      <c r="I272" s="26" t="str">
        <f>VLOOKUP(A272,'Medical Examinations'!A271:J2606,10,0)</f>
        <v>Yes</v>
      </c>
      <c r="J272" s="26" t="str">
        <f>VLOOKUP($A272,'Medical Examinations'!A271:$J$2336,3,0)</f>
        <v>Normal Weight</v>
      </c>
      <c r="K272" s="26" t="str">
        <f>VLOOKUP(A272,'Medical Examinations'!A271:J2606,5,0)</f>
        <v>Diabetes</v>
      </c>
      <c r="L272" s="27">
        <f>VLOOKUP($A272,'Hospitalisation Details'!$A$1:$N$2344,7,0)</f>
        <v>24663</v>
      </c>
      <c r="M272" s="26">
        <f>VLOOKUP($A272,'Hospitalisation Details'!$A$1:$N$2344,10,0)</f>
        <v>33025.32</v>
      </c>
      <c r="N272" s="26" t="str">
        <f>VLOOKUP($A272,'Hospitalisation Details'!$A$1:$N$2344,11,0)</f>
        <v>tier - 2</v>
      </c>
      <c r="O272" s="26" t="str">
        <f>VLOOKUP($A272,'Hospitalisation Details'!$A$1:$N$2344,12,0)</f>
        <v>tier - 3</v>
      </c>
      <c r="P272" s="26" t="str">
        <f>VLOOKUP($A272,'Hospitalisation Details'!$A$1:$N$2344,14,0)</f>
        <v>R1011</v>
      </c>
      <c r="Q272" s="26">
        <f>VLOOKUP($A272,'Hospitalisation Details'!$A$1:$N$2344,8,0)</f>
        <v>55</v>
      </c>
    </row>
    <row r="273" spans="1:17" x14ac:dyDescent="0.3">
      <c r="A273" s="25" t="s">
        <v>2099</v>
      </c>
      <c r="B273" s="26" t="str">
        <f>VLOOKUP($A273,'Customer Names'!A272:D2607,3,0)</f>
        <v xml:space="preserve">  Stephen</v>
      </c>
      <c r="C273" s="26">
        <f>VLOOKUP($A273,'Medical Examinations'!$A$1:$B$2336,2,FALSE)</f>
        <v>45</v>
      </c>
      <c r="D273" s="26">
        <f>VLOOKUP($A273,'Medical Examinations'!A272:J2607,4,0)</f>
        <v>5.24</v>
      </c>
      <c r="E273" s="26" t="str">
        <f>VLOOKUP(A273,'Medical Examinations'!A272:J2607,6,0)</f>
        <v>Yes</v>
      </c>
      <c r="F273" s="26" t="str">
        <f>VLOOKUP($A273,'Medical Examinations'!$A$1:$J$2336,7,0)</f>
        <v>No</v>
      </c>
      <c r="G273" s="26" t="str">
        <f>VLOOKUP(A273,'Medical Examinations'!A272:J2607,8,0)</f>
        <v>No</v>
      </c>
      <c r="H273" s="26">
        <f>VLOOKUP(A273,'Medical Examinations'!A272:J2607,9,0)</f>
        <v>1</v>
      </c>
      <c r="I273" s="26" t="str">
        <f>VLOOKUP(A273,'Medical Examinations'!A272:J2607,10,0)</f>
        <v>Yes</v>
      </c>
      <c r="J273" s="26" t="str">
        <f>VLOOKUP($A273,'Medical Examinations'!A272:$J$2336,3,0)</f>
        <v>Obesity</v>
      </c>
      <c r="K273" s="26" t="str">
        <f>VLOOKUP(A273,'Medical Examinations'!A272:J2607,5,0)</f>
        <v>Normal</v>
      </c>
      <c r="L273" s="27">
        <f>VLOOKUP($A273,'Hospitalisation Details'!$A$1:$N$2344,7,0)</f>
        <v>34888</v>
      </c>
      <c r="M273" s="26">
        <f>VLOOKUP($A273,'Hospitalisation Details'!$A$1:$N$2344,10,0)</f>
        <v>33017.46</v>
      </c>
      <c r="N273" s="26" t="str">
        <f>VLOOKUP($A273,'Hospitalisation Details'!$A$1:$N$2344,11,0)</f>
        <v>tier - 1</v>
      </c>
      <c r="O273" s="26" t="str">
        <f>VLOOKUP($A273,'Hospitalisation Details'!$A$1:$N$2344,12,0)</f>
        <v>tier - 1</v>
      </c>
      <c r="P273" s="26" t="str">
        <f>VLOOKUP($A273,'Hospitalisation Details'!$A$1:$N$2344,14,0)</f>
        <v>R1011</v>
      </c>
      <c r="Q273" s="26">
        <f>VLOOKUP($A273,'Hospitalisation Details'!$A$1:$N$2344,8,0)</f>
        <v>27</v>
      </c>
    </row>
    <row r="274" spans="1:17" x14ac:dyDescent="0.3">
      <c r="A274" s="25" t="s">
        <v>2098</v>
      </c>
      <c r="B274" s="26" t="str">
        <f>VLOOKUP($A274,'Customer Names'!A273:D2608,3,0)</f>
        <v xml:space="preserve">  Andrew B</v>
      </c>
      <c r="C274" s="26">
        <f>VLOOKUP($A274,'Medical Examinations'!$A$1:$B$2336,2,FALSE)</f>
        <v>26.62</v>
      </c>
      <c r="D274" s="26">
        <f>VLOOKUP($A274,'Medical Examinations'!A273:J2608,4,0)</f>
        <v>10.08</v>
      </c>
      <c r="E274" s="26" t="str">
        <f>VLOOKUP(A274,'Medical Examinations'!A273:J2608,6,0)</f>
        <v>No</v>
      </c>
      <c r="F274" s="26" t="str">
        <f>VLOOKUP($A274,'Medical Examinations'!$A$1:$J$2336,7,0)</f>
        <v>No</v>
      </c>
      <c r="G274" s="26" t="str">
        <f>VLOOKUP(A274,'Medical Examinations'!A273:J2608,8,0)</f>
        <v>No</v>
      </c>
      <c r="H274" s="26">
        <f>VLOOKUP(A274,'Medical Examinations'!A273:J2608,9,0)</f>
        <v>0</v>
      </c>
      <c r="I274" s="26" t="str">
        <f>VLOOKUP(A274,'Medical Examinations'!A273:J2608,10,0)</f>
        <v>Yes</v>
      </c>
      <c r="J274" s="26" t="str">
        <f>VLOOKUP($A274,'Medical Examinations'!A273:$J$2336,3,0)</f>
        <v>Overweight</v>
      </c>
      <c r="K274" s="26" t="str">
        <f>VLOOKUP(A274,'Medical Examinations'!A273:J2608,5,0)</f>
        <v>Diabetes</v>
      </c>
      <c r="L274" s="27">
        <f>VLOOKUP($A274,'Hospitalisation Details'!$A$1:$N$2344,7,0)</f>
        <v>26169</v>
      </c>
      <c r="M274" s="26">
        <f>VLOOKUP($A274,'Hospitalisation Details'!$A$1:$N$2344,10,0)</f>
        <v>32947.629999999997</v>
      </c>
      <c r="N274" s="26" t="str">
        <f>VLOOKUP($A274,'Hospitalisation Details'!$A$1:$N$2344,11,0)</f>
        <v>tier - 2</v>
      </c>
      <c r="O274" s="26" t="str">
        <f>VLOOKUP($A274,'Hospitalisation Details'!$A$1:$N$2344,12,0)</f>
        <v>tier - 1</v>
      </c>
      <c r="P274" s="26" t="str">
        <f>VLOOKUP($A274,'Hospitalisation Details'!$A$1:$N$2344,14,0)</f>
        <v>R1011</v>
      </c>
      <c r="Q274" s="26">
        <f>VLOOKUP($A274,'Hospitalisation Details'!$A$1:$N$2344,8,0)</f>
        <v>51</v>
      </c>
    </row>
    <row r="275" spans="1:17" x14ac:dyDescent="0.3">
      <c r="A275" s="25" t="s">
        <v>2097</v>
      </c>
      <c r="B275" s="26" t="str">
        <f>VLOOKUP($A275,'Customer Names'!A274:D2609,3,0)</f>
        <v xml:space="preserve">  James</v>
      </c>
      <c r="C275" s="26">
        <f>VLOOKUP($A275,'Medical Examinations'!$A$1:$B$2336,2,FALSE)</f>
        <v>32.67</v>
      </c>
      <c r="D275" s="26">
        <f>VLOOKUP($A275,'Medical Examinations'!A274:J2609,4,0)</f>
        <v>10.97</v>
      </c>
      <c r="E275" s="26" t="str">
        <f>VLOOKUP(A275,'Medical Examinations'!A274:J2609,6,0)</f>
        <v>Yes</v>
      </c>
      <c r="F275" s="26" t="str">
        <f>VLOOKUP($A275,'Medical Examinations'!$A$1:$J$2336,7,0)</f>
        <v>No</v>
      </c>
      <c r="G275" s="26" t="str">
        <f>VLOOKUP(A275,'Medical Examinations'!A274:J2609,8,0)</f>
        <v>No</v>
      </c>
      <c r="H275" s="26">
        <f>VLOOKUP(A275,'Medical Examinations'!A274:J2609,9,0)</f>
        <v>0</v>
      </c>
      <c r="I275" s="26" t="str">
        <f>VLOOKUP(A275,'Medical Examinations'!A274:J2609,10,0)</f>
        <v>Yes</v>
      </c>
      <c r="J275" s="26" t="str">
        <f>VLOOKUP($A275,'Medical Examinations'!A274:$J$2336,3,0)</f>
        <v>Obesity</v>
      </c>
      <c r="K275" s="26" t="str">
        <f>VLOOKUP(A275,'Medical Examinations'!A274:J2609,5,0)</f>
        <v>Diabetes</v>
      </c>
      <c r="L275" s="27">
        <f>VLOOKUP($A275,'Hospitalisation Details'!$A$1:$N$2344,7,0)</f>
        <v>29907</v>
      </c>
      <c r="M275" s="26">
        <f>VLOOKUP($A275,'Hospitalisation Details'!$A$1:$N$2344,10,0)</f>
        <v>32906.69</v>
      </c>
      <c r="N275" s="26" t="str">
        <f>VLOOKUP($A275,'Hospitalisation Details'!$A$1:$N$2344,11,0)</f>
        <v>tier - 2</v>
      </c>
      <c r="O275" s="26" t="str">
        <f>VLOOKUP($A275,'Hospitalisation Details'!$A$1:$N$2344,12,0)</f>
        <v>tier - 3</v>
      </c>
      <c r="P275" s="26" t="str">
        <f>VLOOKUP($A275,'Hospitalisation Details'!$A$1:$N$2344,14,0)</f>
        <v>R1011</v>
      </c>
      <c r="Q275" s="26">
        <f>VLOOKUP($A275,'Hospitalisation Details'!$A$1:$N$2344,8,0)</f>
        <v>41</v>
      </c>
    </row>
    <row r="276" spans="1:17" x14ac:dyDescent="0.3">
      <c r="A276" s="25" t="s">
        <v>2096</v>
      </c>
      <c r="B276" s="26" t="str">
        <f>VLOOKUP($A276,'Customer Names'!A275:D2610,3,0)</f>
        <v xml:space="preserve">  Shawn P</v>
      </c>
      <c r="C276" s="26">
        <f>VLOOKUP($A276,'Medical Examinations'!$A$1:$B$2336,2,FALSE)</f>
        <v>44.44</v>
      </c>
      <c r="D276" s="26">
        <f>VLOOKUP($A276,'Medical Examinations'!A275:J2610,4,0)</f>
        <v>4.9000000000000004</v>
      </c>
      <c r="E276" s="26" t="str">
        <f>VLOOKUP(A276,'Medical Examinations'!A275:J2610,6,0)</f>
        <v>Yes</v>
      </c>
      <c r="F276" s="26" t="str">
        <f>VLOOKUP($A276,'Medical Examinations'!$A$1:$J$2336,7,0)</f>
        <v>No</v>
      </c>
      <c r="G276" s="26" t="str">
        <f>VLOOKUP(A276,'Medical Examinations'!A275:J2610,8,0)</f>
        <v>No</v>
      </c>
      <c r="H276" s="26">
        <f>VLOOKUP(A276,'Medical Examinations'!A275:J2610,9,0)</f>
        <v>1</v>
      </c>
      <c r="I276" s="26" t="str">
        <f>VLOOKUP(A276,'Medical Examinations'!A275:J2610,10,0)</f>
        <v>Yes</v>
      </c>
      <c r="J276" s="26" t="str">
        <f>VLOOKUP($A276,'Medical Examinations'!A275:$J$2336,3,0)</f>
        <v>Obesity</v>
      </c>
      <c r="K276" s="26" t="str">
        <f>VLOOKUP(A276,'Medical Examinations'!A275:J2610,5,0)</f>
        <v>Normal</v>
      </c>
      <c r="L276" s="27">
        <f>VLOOKUP($A276,'Hospitalisation Details'!$A$1:$N$2344,7,0)</f>
        <v>35037</v>
      </c>
      <c r="M276" s="26">
        <f>VLOOKUP($A276,'Hospitalisation Details'!$A$1:$N$2344,10,0)</f>
        <v>32827.51</v>
      </c>
      <c r="N276" s="26" t="str">
        <f>VLOOKUP($A276,'Hospitalisation Details'!$A$1:$N$2344,11,0)</f>
        <v>tier - 1</v>
      </c>
      <c r="O276" s="26" t="str">
        <f>VLOOKUP($A276,'Hospitalisation Details'!$A$1:$N$2344,12,0)</f>
        <v>tier - 2</v>
      </c>
      <c r="P276" s="26" t="str">
        <f>VLOOKUP($A276,'Hospitalisation Details'!$A$1:$N$2344,14,0)</f>
        <v>R1011</v>
      </c>
      <c r="Q276" s="26">
        <f>VLOOKUP($A276,'Hospitalisation Details'!$A$1:$N$2344,8,0)</f>
        <v>27</v>
      </c>
    </row>
    <row r="277" spans="1:17" x14ac:dyDescent="0.3">
      <c r="A277" s="25" t="s">
        <v>2095</v>
      </c>
      <c r="B277" s="26" t="str">
        <f>VLOOKUP($A277,'Customer Names'!A276:D2611,3,0)</f>
        <v xml:space="preserve">  Matt</v>
      </c>
      <c r="C277" s="26">
        <f>VLOOKUP($A277,'Medical Examinations'!$A$1:$B$2336,2,FALSE)</f>
        <v>28.31</v>
      </c>
      <c r="D277" s="26">
        <f>VLOOKUP($A277,'Medical Examinations'!A276:J2611,4,0)</f>
        <v>5.33</v>
      </c>
      <c r="E277" s="26" t="str">
        <f>VLOOKUP(A277,'Medical Examinations'!A276:J2611,6,0)</f>
        <v>No</v>
      </c>
      <c r="F277" s="26" t="str">
        <f>VLOOKUP($A277,'Medical Examinations'!$A$1:$J$2336,7,0)</f>
        <v>No</v>
      </c>
      <c r="G277" s="26" t="str">
        <f>VLOOKUP(A277,'Medical Examinations'!A276:J2611,8,0)</f>
        <v>No</v>
      </c>
      <c r="H277" s="26">
        <f>VLOOKUP(A277,'Medical Examinations'!A276:J2611,9,0)</f>
        <v>0</v>
      </c>
      <c r="I277" s="26" t="str">
        <f>VLOOKUP(A277,'Medical Examinations'!A276:J2611,10,0)</f>
        <v>Yes</v>
      </c>
      <c r="J277" s="26" t="str">
        <f>VLOOKUP($A277,'Medical Examinations'!A276:$J$2336,3,0)</f>
        <v>Overweight</v>
      </c>
      <c r="K277" s="26" t="str">
        <f>VLOOKUP(A277,'Medical Examinations'!A276:J2611,5,0)</f>
        <v>Normal</v>
      </c>
      <c r="L277" s="27">
        <f>VLOOKUP($A277,'Hospitalisation Details'!$A$1:$N$2344,7,0)</f>
        <v>29567</v>
      </c>
      <c r="M277" s="26">
        <f>VLOOKUP($A277,'Hospitalisation Details'!$A$1:$N$2344,10,0)</f>
        <v>32787.46</v>
      </c>
      <c r="N277" s="26" t="str">
        <f>VLOOKUP($A277,'Hospitalisation Details'!$A$1:$N$2344,11,0)</f>
        <v>tier - 1</v>
      </c>
      <c r="O277" s="26" t="str">
        <f>VLOOKUP($A277,'Hospitalisation Details'!$A$1:$N$2344,12,0)</f>
        <v>tier - 3</v>
      </c>
      <c r="P277" s="26" t="str">
        <f>VLOOKUP($A277,'Hospitalisation Details'!$A$1:$N$2344,14,0)</f>
        <v>R1012</v>
      </c>
      <c r="Q277" s="26">
        <f>VLOOKUP($A277,'Hospitalisation Details'!$A$1:$N$2344,8,0)</f>
        <v>42</v>
      </c>
    </row>
    <row r="278" spans="1:17" x14ac:dyDescent="0.3">
      <c r="A278" s="25" t="s">
        <v>2094</v>
      </c>
      <c r="B278" s="26" t="str">
        <f>VLOOKUP($A278,'Customer Names'!A277:D2612,3,0)</f>
        <v xml:space="preserve">  Nathaniel</v>
      </c>
      <c r="C278" s="26">
        <f>VLOOKUP($A278,'Medical Examinations'!$A$1:$B$2336,2,FALSE)</f>
        <v>25.05</v>
      </c>
      <c r="D278" s="26">
        <f>VLOOKUP($A278,'Medical Examinations'!A277:J2612,4,0)</f>
        <v>4.6100000000000003</v>
      </c>
      <c r="E278" s="26" t="str">
        <f>VLOOKUP(A278,'Medical Examinations'!A277:J2612,6,0)</f>
        <v>No</v>
      </c>
      <c r="F278" s="26" t="str">
        <f>VLOOKUP($A278,'Medical Examinations'!$A$1:$J$2336,7,0)</f>
        <v>No</v>
      </c>
      <c r="G278" s="26" t="str">
        <f>VLOOKUP(A278,'Medical Examinations'!A277:J2612,8,0)</f>
        <v>No</v>
      </c>
      <c r="H278" s="26">
        <f>VLOOKUP(A278,'Medical Examinations'!A277:J2612,9,0)</f>
        <v>2</v>
      </c>
      <c r="I278" s="26" t="str">
        <f>VLOOKUP(A278,'Medical Examinations'!A277:J2612,10,0)</f>
        <v>Yes</v>
      </c>
      <c r="J278" s="26" t="str">
        <f>VLOOKUP($A278,'Medical Examinations'!A277:$J$2336,3,0)</f>
        <v>Overweight</v>
      </c>
      <c r="K278" s="26" t="str">
        <f>VLOOKUP(A278,'Medical Examinations'!A277:J2612,5,0)</f>
        <v>Normal</v>
      </c>
      <c r="L278" s="27">
        <f>VLOOKUP($A278,'Hospitalisation Details'!$A$1:$N$2344,7,0)</f>
        <v>26610</v>
      </c>
      <c r="M278" s="26">
        <f>VLOOKUP($A278,'Hospitalisation Details'!$A$1:$N$2344,10,0)</f>
        <v>32765.33</v>
      </c>
      <c r="N278" s="26" t="str">
        <f>VLOOKUP($A278,'Hospitalisation Details'!$A$1:$N$2344,11,0)</f>
        <v>tier - 2</v>
      </c>
      <c r="O278" s="26" t="str">
        <f>VLOOKUP($A278,'Hospitalisation Details'!$A$1:$N$2344,12,0)</f>
        <v>tier - 2</v>
      </c>
      <c r="P278" s="26" t="str">
        <f>VLOOKUP($A278,'Hospitalisation Details'!$A$1:$N$2344,14,0)</f>
        <v>R1012</v>
      </c>
      <c r="Q278" s="26">
        <f>VLOOKUP($A278,'Hospitalisation Details'!$A$1:$N$2344,8,0)</f>
        <v>50</v>
      </c>
    </row>
    <row r="279" spans="1:17" x14ac:dyDescent="0.3">
      <c r="A279" s="25" t="s">
        <v>2093</v>
      </c>
      <c r="B279" s="26" t="str">
        <f>VLOOKUP($A279,'Customer Names'!A278:D2613,3,0)</f>
        <v xml:space="preserve">  Kevin D</v>
      </c>
      <c r="C279" s="26">
        <f>VLOOKUP($A279,'Medical Examinations'!$A$1:$B$2336,2,FALSE)</f>
        <v>28.34</v>
      </c>
      <c r="D279" s="26">
        <f>VLOOKUP($A279,'Medical Examinations'!A278:J2613,4,0)</f>
        <v>8.18</v>
      </c>
      <c r="E279" s="26" t="str">
        <f>VLOOKUP(A279,'Medical Examinations'!A278:J2613,6,0)</f>
        <v>No</v>
      </c>
      <c r="F279" s="26" t="str">
        <f>VLOOKUP($A279,'Medical Examinations'!$A$1:$J$2336,7,0)</f>
        <v>No</v>
      </c>
      <c r="G279" s="26" t="str">
        <f>VLOOKUP(A279,'Medical Examinations'!A278:J2613,8,0)</f>
        <v>No</v>
      </c>
      <c r="H279" s="26">
        <f>VLOOKUP(A279,'Medical Examinations'!A278:J2613,9,0)</f>
        <v>0</v>
      </c>
      <c r="I279" s="26" t="str">
        <f>VLOOKUP(A279,'Medical Examinations'!A278:J2613,10,0)</f>
        <v>Yes</v>
      </c>
      <c r="J279" s="26" t="str">
        <f>VLOOKUP($A279,'Medical Examinations'!A278:$J$2336,3,0)</f>
        <v>Overweight</v>
      </c>
      <c r="K279" s="26" t="str">
        <f>VLOOKUP(A279,'Medical Examinations'!A278:J2613,5,0)</f>
        <v>Diabetes</v>
      </c>
      <c r="L279" s="27">
        <f>VLOOKUP($A279,'Hospitalisation Details'!$A$1:$N$2344,7,0)</f>
        <v>27369</v>
      </c>
      <c r="M279" s="26">
        <f>VLOOKUP($A279,'Hospitalisation Details'!$A$1:$N$2344,10,0)</f>
        <v>32760.48</v>
      </c>
      <c r="N279" s="26" t="str">
        <f>VLOOKUP($A279,'Hospitalisation Details'!$A$1:$N$2344,11,0)</f>
        <v>tier - 1</v>
      </c>
      <c r="O279" s="26" t="str">
        <f>VLOOKUP($A279,'Hospitalisation Details'!$A$1:$N$2344,12,0)</f>
        <v>tier - 1</v>
      </c>
      <c r="P279" s="26" t="str">
        <f>VLOOKUP($A279,'Hospitalisation Details'!$A$1:$N$2344,14,0)</f>
        <v>R1011</v>
      </c>
      <c r="Q279" s="26">
        <f>VLOOKUP($A279,'Hospitalisation Details'!$A$1:$N$2344,8,0)</f>
        <v>48</v>
      </c>
    </row>
    <row r="280" spans="1:17" x14ac:dyDescent="0.3">
      <c r="A280" s="25" t="s">
        <v>2092</v>
      </c>
      <c r="B280" s="26" t="str">
        <f>VLOOKUP($A280,'Customer Names'!A279:D2614,3,0)</f>
        <v xml:space="preserve">  Joan</v>
      </c>
      <c r="C280" s="26">
        <f>VLOOKUP($A280,'Medical Examinations'!$A$1:$B$2336,2,FALSE)</f>
        <v>17.765000000000001</v>
      </c>
      <c r="D280" s="26">
        <f>VLOOKUP($A280,'Medical Examinations'!A279:J2614,4,0)</f>
        <v>5.62</v>
      </c>
      <c r="E280" s="26" t="str">
        <f>VLOOKUP(A280,'Medical Examinations'!A279:J2614,6,0)</f>
        <v>No</v>
      </c>
      <c r="F280" s="26" t="str">
        <f>VLOOKUP($A280,'Medical Examinations'!$A$1:$J$2336,7,0)</f>
        <v>No</v>
      </c>
      <c r="G280" s="26" t="str">
        <f>VLOOKUP(A280,'Medical Examinations'!A279:J2614,8,0)</f>
        <v>No</v>
      </c>
      <c r="H280" s="26">
        <f>VLOOKUP(A280,'Medical Examinations'!A279:J2614,9,0)</f>
        <v>0</v>
      </c>
      <c r="I280" s="26" t="str">
        <f>VLOOKUP(A280,'Medical Examinations'!A279:J2614,10,0)</f>
        <v>Yes</v>
      </c>
      <c r="J280" s="26" t="str">
        <f>VLOOKUP($A280,'Medical Examinations'!A279:$J$2336,3,0)</f>
        <v>Underweight</v>
      </c>
      <c r="K280" s="26" t="str">
        <f>VLOOKUP(A280,'Medical Examinations'!A279:J2614,5,0)</f>
        <v>Normal</v>
      </c>
      <c r="L280" s="27">
        <f>VLOOKUP($A280,'Hospitalisation Details'!$A$1:$N$2344,7,0)</f>
        <v>33063</v>
      </c>
      <c r="M280" s="26">
        <f>VLOOKUP($A280,'Hospitalisation Details'!$A$1:$N$2344,10,0)</f>
        <v>32734.19</v>
      </c>
      <c r="N280" s="26" t="str">
        <f>VLOOKUP($A280,'Hospitalisation Details'!$A$1:$N$2344,11,0)</f>
        <v>tier - 2</v>
      </c>
      <c r="O280" s="26" t="str">
        <f>VLOOKUP($A280,'Hospitalisation Details'!$A$1:$N$2344,12,0)</f>
        <v>tier - 1</v>
      </c>
      <c r="P280" s="26" t="str">
        <f>VLOOKUP($A280,'Hospitalisation Details'!$A$1:$N$2344,14,0)</f>
        <v>R1012</v>
      </c>
      <c r="Q280" s="26">
        <f>VLOOKUP($A280,'Hospitalisation Details'!$A$1:$N$2344,8,0)</f>
        <v>32</v>
      </c>
    </row>
    <row r="281" spans="1:17" x14ac:dyDescent="0.3">
      <c r="A281" s="25" t="s">
        <v>2091</v>
      </c>
      <c r="B281" s="26" t="str">
        <f>VLOOKUP($A281,'Customer Names'!A280:D2615,3,0)</f>
        <v xml:space="preserve">  Christopher A</v>
      </c>
      <c r="C281" s="26">
        <f>VLOOKUP($A281,'Medical Examinations'!$A$1:$B$2336,2,FALSE)</f>
        <v>36.119999999999997</v>
      </c>
      <c r="D281" s="26">
        <f>VLOOKUP($A281,'Medical Examinations'!A280:J2615,4,0)</f>
        <v>5.82</v>
      </c>
      <c r="E281" s="26" t="str">
        <f>VLOOKUP(A281,'Medical Examinations'!A280:J2615,6,0)</f>
        <v>No</v>
      </c>
      <c r="F281" s="26" t="str">
        <f>VLOOKUP($A281,'Medical Examinations'!$A$1:$J$2336,7,0)</f>
        <v>No</v>
      </c>
      <c r="G281" s="26" t="str">
        <f>VLOOKUP(A281,'Medical Examinations'!A280:J2615,8,0)</f>
        <v>No</v>
      </c>
      <c r="H281" s="26">
        <f>VLOOKUP(A281,'Medical Examinations'!A280:J2615,9,0)</f>
        <v>0</v>
      </c>
      <c r="I281" s="26" t="str">
        <f>VLOOKUP(A281,'Medical Examinations'!A280:J2615,10,0)</f>
        <v>Yes</v>
      </c>
      <c r="J281" s="26" t="str">
        <f>VLOOKUP($A281,'Medical Examinations'!A280:$J$2336,3,0)</f>
        <v>Obesity</v>
      </c>
      <c r="K281" s="26" t="str">
        <f>VLOOKUP(A281,'Medical Examinations'!A280:J2615,5,0)</f>
        <v>Prediabetes</v>
      </c>
      <c r="L281" s="27">
        <f>VLOOKUP($A281,'Hospitalisation Details'!$A$1:$N$2344,7,0)</f>
        <v>33146</v>
      </c>
      <c r="M281" s="26">
        <f>VLOOKUP($A281,'Hospitalisation Details'!$A$1:$N$2344,10,0)</f>
        <v>32716.2</v>
      </c>
      <c r="N281" s="26" t="str">
        <f>VLOOKUP($A281,'Hospitalisation Details'!$A$1:$N$2344,11,0)</f>
        <v>tier - 1</v>
      </c>
      <c r="O281" s="26" t="str">
        <f>VLOOKUP($A281,'Hospitalisation Details'!$A$1:$N$2344,12,0)</f>
        <v>tier - 2</v>
      </c>
      <c r="P281" s="26" t="str">
        <f>VLOOKUP($A281,'Hospitalisation Details'!$A$1:$N$2344,14,0)</f>
        <v>R1011</v>
      </c>
      <c r="Q281" s="26">
        <f>VLOOKUP($A281,'Hospitalisation Details'!$A$1:$N$2344,8,0)</f>
        <v>32</v>
      </c>
    </row>
    <row r="282" spans="1:17" x14ac:dyDescent="0.3">
      <c r="A282" s="25" t="s">
        <v>2090</v>
      </c>
      <c r="B282" s="26" t="str">
        <f>VLOOKUP($A282,'Customer Names'!A281:D2616,3,0)</f>
        <v xml:space="preserve">  Kacy L</v>
      </c>
      <c r="C282" s="26">
        <f>VLOOKUP($A282,'Medical Examinations'!$A$1:$B$2336,2,FALSE)</f>
        <v>23.19</v>
      </c>
      <c r="D282" s="26">
        <f>VLOOKUP($A282,'Medical Examinations'!A281:J2616,4,0)</f>
        <v>7.66</v>
      </c>
      <c r="E282" s="26" t="str">
        <f>VLOOKUP(A282,'Medical Examinations'!A281:J2616,6,0)</f>
        <v>No</v>
      </c>
      <c r="F282" s="26" t="str">
        <f>VLOOKUP($A282,'Medical Examinations'!$A$1:$J$2336,7,0)</f>
        <v>No</v>
      </c>
      <c r="G282" s="26" t="str">
        <f>VLOOKUP(A282,'Medical Examinations'!A281:J2616,8,0)</f>
        <v>No</v>
      </c>
      <c r="H282" s="26">
        <f>VLOOKUP(A282,'Medical Examinations'!A281:J2616,9,0)</f>
        <v>0</v>
      </c>
      <c r="I282" s="26" t="str">
        <f>VLOOKUP(A282,'Medical Examinations'!A281:J2616,10,0)</f>
        <v>Yes</v>
      </c>
      <c r="J282" s="26" t="str">
        <f>VLOOKUP($A282,'Medical Examinations'!A281:$J$2336,3,0)</f>
        <v>Normal Weight</v>
      </c>
      <c r="K282" s="26" t="str">
        <f>VLOOKUP(A282,'Medical Examinations'!A281:J2616,5,0)</f>
        <v>Diabetes</v>
      </c>
      <c r="L282" s="27">
        <f>VLOOKUP($A282,'Hospitalisation Details'!$A$1:$N$2344,7,0)</f>
        <v>25143</v>
      </c>
      <c r="M282" s="26">
        <f>VLOOKUP($A282,'Hospitalisation Details'!$A$1:$N$2344,10,0)</f>
        <v>32686.080000000002</v>
      </c>
      <c r="N282" s="26" t="str">
        <f>VLOOKUP($A282,'Hospitalisation Details'!$A$1:$N$2344,11,0)</f>
        <v>tier - 2</v>
      </c>
      <c r="O282" s="26" t="str">
        <f>VLOOKUP($A282,'Hospitalisation Details'!$A$1:$N$2344,12,0)</f>
        <v>tier - 3</v>
      </c>
      <c r="P282" s="26" t="str">
        <f>VLOOKUP($A282,'Hospitalisation Details'!$A$1:$N$2344,14,0)</f>
        <v>R1011</v>
      </c>
      <c r="Q282" s="26">
        <f>VLOOKUP($A282,'Hospitalisation Details'!$A$1:$N$2344,8,0)</f>
        <v>54</v>
      </c>
    </row>
    <row r="283" spans="1:17" x14ac:dyDescent="0.3">
      <c r="A283" s="25" t="s">
        <v>2089</v>
      </c>
      <c r="B283" s="26" t="str">
        <f>VLOOKUP($A283,'Customer Names'!A282:D2617,3,0)</f>
        <v xml:space="preserve">  Benjamin H</v>
      </c>
      <c r="C283" s="26">
        <f>VLOOKUP($A283,'Medical Examinations'!$A$1:$B$2336,2,FALSE)</f>
        <v>35.99</v>
      </c>
      <c r="D283" s="26">
        <f>VLOOKUP($A283,'Medical Examinations'!A282:J2617,4,0)</f>
        <v>4.2300000000000004</v>
      </c>
      <c r="E283" s="26" t="str">
        <f>VLOOKUP(A283,'Medical Examinations'!A282:J2617,6,0)</f>
        <v>No</v>
      </c>
      <c r="F283" s="26" t="str">
        <f>VLOOKUP($A283,'Medical Examinations'!$A$1:$J$2336,7,0)</f>
        <v>No</v>
      </c>
      <c r="G283" s="26" t="str">
        <f>VLOOKUP(A283,'Medical Examinations'!A282:J2617,8,0)</f>
        <v>No</v>
      </c>
      <c r="H283" s="26">
        <f>VLOOKUP(A283,'Medical Examinations'!A282:J2617,9,0)</f>
        <v>0</v>
      </c>
      <c r="I283" s="26" t="str">
        <f>VLOOKUP(A283,'Medical Examinations'!A282:J2617,10,0)</f>
        <v>Yes</v>
      </c>
      <c r="J283" s="26" t="str">
        <f>VLOOKUP($A283,'Medical Examinations'!A282:$J$2336,3,0)</f>
        <v>Obesity</v>
      </c>
      <c r="K283" s="26" t="str">
        <f>VLOOKUP(A283,'Medical Examinations'!A282:J2617,5,0)</f>
        <v>Normal</v>
      </c>
      <c r="L283" s="27">
        <f>VLOOKUP($A283,'Hospitalisation Details'!$A$1:$N$2344,7,0)</f>
        <v>33067</v>
      </c>
      <c r="M283" s="26">
        <f>VLOOKUP($A283,'Hospitalisation Details'!$A$1:$N$2344,10,0)</f>
        <v>32672.11</v>
      </c>
      <c r="N283" s="26" t="str">
        <f>VLOOKUP($A283,'Hospitalisation Details'!$A$1:$N$2344,11,0)</f>
        <v>tier - 1</v>
      </c>
      <c r="O283" s="26" t="str">
        <f>VLOOKUP($A283,'Hospitalisation Details'!$A$1:$N$2344,12,0)</f>
        <v>tier - 1</v>
      </c>
      <c r="P283" s="26" t="str">
        <f>VLOOKUP($A283,'Hospitalisation Details'!$A$1:$N$2344,14,0)</f>
        <v>R1011</v>
      </c>
      <c r="Q283" s="26">
        <f>VLOOKUP($A283,'Hospitalisation Details'!$A$1:$N$2344,8,0)</f>
        <v>32</v>
      </c>
    </row>
    <row r="284" spans="1:17" x14ac:dyDescent="0.3">
      <c r="A284" s="25" t="s">
        <v>2088</v>
      </c>
      <c r="B284" s="26" t="str">
        <f>VLOOKUP($A284,'Customer Names'!A283:D2618,3,0)</f>
        <v xml:space="preserve">  Xaviour J</v>
      </c>
      <c r="C284" s="26">
        <f>VLOOKUP($A284,'Medical Examinations'!$A$1:$B$2336,2,FALSE)</f>
        <v>30.25</v>
      </c>
      <c r="D284" s="26">
        <f>VLOOKUP($A284,'Medical Examinations'!A283:J2618,4,0)</f>
        <v>5.58</v>
      </c>
      <c r="E284" s="26" t="str">
        <f>VLOOKUP(A284,'Medical Examinations'!A283:J2618,6,0)</f>
        <v>No</v>
      </c>
      <c r="F284" s="26" t="str">
        <f>VLOOKUP($A284,'Medical Examinations'!$A$1:$J$2336,7,0)</f>
        <v>No</v>
      </c>
      <c r="G284" s="26" t="str">
        <f>VLOOKUP(A284,'Medical Examinations'!A283:J2618,8,0)</f>
        <v>Yes</v>
      </c>
      <c r="H284" s="26">
        <f>VLOOKUP(A284,'Medical Examinations'!A283:J2618,9,0)</f>
        <v>1</v>
      </c>
      <c r="I284" s="26" t="str">
        <f>VLOOKUP(A284,'Medical Examinations'!A283:J2618,10,0)</f>
        <v>Yes</v>
      </c>
      <c r="J284" s="26" t="str">
        <f>VLOOKUP($A284,'Medical Examinations'!A283:$J$2336,3,0)</f>
        <v>Obesity</v>
      </c>
      <c r="K284" s="26" t="str">
        <f>VLOOKUP(A284,'Medical Examinations'!A283:J2618,5,0)</f>
        <v>Normal</v>
      </c>
      <c r="L284" s="27">
        <f>VLOOKUP($A284,'Hospitalisation Details'!$A$1:$N$2344,7,0)</f>
        <v>37902</v>
      </c>
      <c r="M284" s="26">
        <f>VLOOKUP($A284,'Hospitalisation Details'!$A$1:$N$2344,10,0)</f>
        <v>32548.34</v>
      </c>
      <c r="N284" s="26" t="str">
        <f>VLOOKUP($A284,'Hospitalisation Details'!$A$1:$N$2344,11,0)</f>
        <v>tier - 1</v>
      </c>
      <c r="O284" s="26" t="str">
        <f>VLOOKUP($A284,'Hospitalisation Details'!$A$1:$N$2344,12,0)</f>
        <v>tier - 2</v>
      </c>
      <c r="P284" s="26" t="str">
        <f>VLOOKUP($A284,'Hospitalisation Details'!$A$1:$N$2344,14,0)</f>
        <v>R1013</v>
      </c>
      <c r="Q284" s="26">
        <f>VLOOKUP($A284,'Hospitalisation Details'!$A$1:$N$2344,8,0)</f>
        <v>19</v>
      </c>
    </row>
    <row r="285" spans="1:17" x14ac:dyDescent="0.3">
      <c r="A285" s="25" t="s">
        <v>2087</v>
      </c>
      <c r="B285" s="26" t="str">
        <f>VLOOKUP($A285,'Customer Names'!A284:D2619,3,0)</f>
        <v xml:space="preserve">  Michael T</v>
      </c>
      <c r="C285" s="26">
        <f>VLOOKUP($A285,'Medical Examinations'!$A$1:$B$2336,2,FALSE)</f>
        <v>26.24</v>
      </c>
      <c r="D285" s="26">
        <f>VLOOKUP($A285,'Medical Examinations'!A284:J2619,4,0)</f>
        <v>6.26</v>
      </c>
      <c r="E285" s="26" t="str">
        <f>VLOOKUP(A285,'Medical Examinations'!A284:J2619,6,0)</f>
        <v>Yes</v>
      </c>
      <c r="F285" s="26" t="str">
        <f>VLOOKUP($A285,'Medical Examinations'!$A$1:$J$2336,7,0)</f>
        <v>No</v>
      </c>
      <c r="G285" s="26" t="str">
        <f>VLOOKUP(A285,'Medical Examinations'!A284:J2619,8,0)</f>
        <v>No</v>
      </c>
      <c r="H285" s="26">
        <f>VLOOKUP(A285,'Medical Examinations'!A284:J2619,9,0)</f>
        <v>0</v>
      </c>
      <c r="I285" s="26" t="str">
        <f>VLOOKUP(A285,'Medical Examinations'!A284:J2619,10,0)</f>
        <v>Yes</v>
      </c>
      <c r="J285" s="26" t="str">
        <f>VLOOKUP($A285,'Medical Examinations'!A284:$J$2336,3,0)</f>
        <v>Overweight</v>
      </c>
      <c r="K285" s="26" t="str">
        <f>VLOOKUP(A285,'Medical Examinations'!A284:J2619,5,0)</f>
        <v>Prediabetes</v>
      </c>
      <c r="L285" s="27">
        <f>VLOOKUP($A285,'Hospitalisation Details'!$A$1:$N$2344,7,0)</f>
        <v>28022</v>
      </c>
      <c r="M285" s="26">
        <f>VLOOKUP($A285,'Hospitalisation Details'!$A$1:$N$2344,10,0)</f>
        <v>32485.46</v>
      </c>
      <c r="N285" s="26" t="str">
        <f>VLOOKUP($A285,'Hospitalisation Details'!$A$1:$N$2344,11,0)</f>
        <v>tier - 2</v>
      </c>
      <c r="O285" s="26" t="str">
        <f>VLOOKUP($A285,'Hospitalisation Details'!$A$1:$N$2344,12,0)</f>
        <v>tier - 1</v>
      </c>
      <c r="P285" s="26" t="str">
        <f>VLOOKUP($A285,'Hospitalisation Details'!$A$1:$N$2344,14,0)</f>
        <v>R1011</v>
      </c>
      <c r="Q285" s="26">
        <f>VLOOKUP($A285,'Hospitalisation Details'!$A$1:$N$2344,8,0)</f>
        <v>46</v>
      </c>
    </row>
    <row r="286" spans="1:17" x14ac:dyDescent="0.3">
      <c r="A286" s="25" t="s">
        <v>2086</v>
      </c>
      <c r="B286" s="26" t="str">
        <f>VLOOKUP($A286,'Customer Names'!A285:D2620,3,0)</f>
        <v xml:space="preserve">  Bradley</v>
      </c>
      <c r="C286" s="26">
        <f>VLOOKUP($A286,'Medical Examinations'!$A$1:$B$2336,2,FALSE)</f>
        <v>31.36</v>
      </c>
      <c r="D286" s="26">
        <f>VLOOKUP($A286,'Medical Examinations'!A285:J2620,4,0)</f>
        <v>10.6</v>
      </c>
      <c r="E286" s="26" t="str">
        <f>VLOOKUP(A286,'Medical Examinations'!A285:J2620,6,0)</f>
        <v>Yes</v>
      </c>
      <c r="F286" s="26" t="str">
        <f>VLOOKUP($A286,'Medical Examinations'!$A$1:$J$2336,7,0)</f>
        <v>No</v>
      </c>
      <c r="G286" s="26" t="str">
        <f>VLOOKUP(A286,'Medical Examinations'!A285:J2620,8,0)</f>
        <v>No</v>
      </c>
      <c r="H286" s="26">
        <f>VLOOKUP(A286,'Medical Examinations'!A285:J2620,9,0)</f>
        <v>0</v>
      </c>
      <c r="I286" s="26" t="str">
        <f>VLOOKUP(A286,'Medical Examinations'!A285:J2620,10,0)</f>
        <v>Yes</v>
      </c>
      <c r="J286" s="26" t="str">
        <f>VLOOKUP($A286,'Medical Examinations'!A285:$J$2336,3,0)</f>
        <v>Obesity</v>
      </c>
      <c r="K286" s="26" t="str">
        <f>VLOOKUP(A286,'Medical Examinations'!A285:J2620,5,0)</f>
        <v>Diabetes</v>
      </c>
      <c r="L286" s="27">
        <f>VLOOKUP($A286,'Hospitalisation Details'!$A$1:$N$2344,7,0)</f>
        <v>29856</v>
      </c>
      <c r="M286" s="26">
        <f>VLOOKUP($A286,'Hospitalisation Details'!$A$1:$N$2344,10,0)</f>
        <v>32462.35</v>
      </c>
      <c r="N286" s="26" t="str">
        <f>VLOOKUP($A286,'Hospitalisation Details'!$A$1:$N$2344,11,0)</f>
        <v>tier - 2</v>
      </c>
      <c r="O286" s="26" t="str">
        <f>VLOOKUP($A286,'Hospitalisation Details'!$A$1:$N$2344,12,0)</f>
        <v>tier - 2</v>
      </c>
      <c r="P286" s="26" t="str">
        <f>VLOOKUP($A286,'Hospitalisation Details'!$A$1:$N$2344,14,0)</f>
        <v>R1011</v>
      </c>
      <c r="Q286" s="26">
        <f>VLOOKUP($A286,'Hospitalisation Details'!$A$1:$N$2344,8,0)</f>
        <v>41</v>
      </c>
    </row>
    <row r="287" spans="1:17" x14ac:dyDescent="0.3">
      <c r="A287" s="25" t="s">
        <v>2085</v>
      </c>
      <c r="B287" s="26" t="str">
        <f>VLOOKUP($A287,'Customer Names'!A286:D2621,3,0)</f>
        <v xml:space="preserve">  Andrea</v>
      </c>
      <c r="C287" s="26">
        <f>VLOOKUP($A287,'Medical Examinations'!$A$1:$B$2336,2,FALSE)</f>
        <v>25.69</v>
      </c>
      <c r="D287" s="26">
        <f>VLOOKUP($A287,'Medical Examinations'!A286:J2621,4,0)</f>
        <v>4.78</v>
      </c>
      <c r="E287" s="26" t="str">
        <f>VLOOKUP(A287,'Medical Examinations'!A286:J2621,6,0)</f>
        <v>Yes</v>
      </c>
      <c r="F287" s="26" t="str">
        <f>VLOOKUP($A287,'Medical Examinations'!$A$1:$J$2336,7,0)</f>
        <v>No</v>
      </c>
      <c r="G287" s="26" t="str">
        <f>VLOOKUP(A287,'Medical Examinations'!A286:J2621,8,0)</f>
        <v>No</v>
      </c>
      <c r="H287" s="26">
        <f>VLOOKUP(A287,'Medical Examinations'!A286:J2621,9,0)</f>
        <v>0</v>
      </c>
      <c r="I287" s="26" t="str">
        <f>VLOOKUP(A287,'Medical Examinations'!A286:J2621,10,0)</f>
        <v>Yes</v>
      </c>
      <c r="J287" s="26" t="str">
        <f>VLOOKUP($A287,'Medical Examinations'!A286:$J$2336,3,0)</f>
        <v>Overweight</v>
      </c>
      <c r="K287" s="26" t="str">
        <f>VLOOKUP(A287,'Medical Examinations'!A286:J2621,5,0)</f>
        <v>Normal</v>
      </c>
      <c r="L287" s="27">
        <f>VLOOKUP($A287,'Hospitalisation Details'!$A$1:$N$2344,7,0)</f>
        <v>27981</v>
      </c>
      <c r="M287" s="26">
        <f>VLOOKUP($A287,'Hospitalisation Details'!$A$1:$N$2344,10,0)</f>
        <v>32430.22</v>
      </c>
      <c r="N287" s="26" t="str">
        <f>VLOOKUP($A287,'Hospitalisation Details'!$A$1:$N$2344,11,0)</f>
        <v>tier - 2</v>
      </c>
      <c r="O287" s="26" t="str">
        <f>VLOOKUP($A287,'Hospitalisation Details'!$A$1:$N$2344,12,0)</f>
        <v>tier - 3</v>
      </c>
      <c r="P287" s="26" t="str">
        <f>VLOOKUP($A287,'Hospitalisation Details'!$A$1:$N$2344,14,0)</f>
        <v>R1011</v>
      </c>
      <c r="Q287" s="26">
        <f>VLOOKUP($A287,'Hospitalisation Details'!$A$1:$N$2344,8,0)</f>
        <v>46</v>
      </c>
    </row>
    <row r="288" spans="1:17" x14ac:dyDescent="0.3">
      <c r="A288" s="25" t="s">
        <v>2084</v>
      </c>
      <c r="B288" s="26" t="str">
        <f>VLOOKUP($A288,'Customer Names'!A287:D2622,3,0)</f>
        <v xml:space="preserve">  Nancy M</v>
      </c>
      <c r="C288" s="26">
        <f>VLOOKUP($A288,'Medical Examinations'!$A$1:$B$2336,2,FALSE)</f>
        <v>25.46</v>
      </c>
      <c r="D288" s="26">
        <f>VLOOKUP($A288,'Medical Examinations'!A287:J2622,4,0)</f>
        <v>6.03</v>
      </c>
      <c r="E288" s="26" t="str">
        <f>VLOOKUP(A288,'Medical Examinations'!A287:J2622,6,0)</f>
        <v>No</v>
      </c>
      <c r="F288" s="26" t="str">
        <f>VLOOKUP($A288,'Medical Examinations'!$A$1:$J$2336,7,0)</f>
        <v>No</v>
      </c>
      <c r="G288" s="26" t="str">
        <f>VLOOKUP(A288,'Medical Examinations'!A287:J2622,8,0)</f>
        <v>No</v>
      </c>
      <c r="H288" s="26">
        <f>VLOOKUP(A288,'Medical Examinations'!A287:J2622,9,0)</f>
        <v>2</v>
      </c>
      <c r="I288" s="26" t="str">
        <f>VLOOKUP(A288,'Medical Examinations'!A287:J2622,10,0)</f>
        <v>Yes</v>
      </c>
      <c r="J288" s="26" t="str">
        <f>VLOOKUP($A288,'Medical Examinations'!A287:$J$2336,3,0)</f>
        <v>Overweight</v>
      </c>
      <c r="K288" s="26" t="str">
        <f>VLOOKUP(A288,'Medical Examinations'!A287:J2622,5,0)</f>
        <v>Prediabetes</v>
      </c>
      <c r="L288" s="27">
        <f>VLOOKUP($A288,'Hospitalisation Details'!$A$1:$N$2344,7,0)</f>
        <v>26591</v>
      </c>
      <c r="M288" s="26">
        <f>VLOOKUP($A288,'Hospitalisation Details'!$A$1:$N$2344,10,0)</f>
        <v>32428.63</v>
      </c>
      <c r="N288" s="26" t="str">
        <f>VLOOKUP($A288,'Hospitalisation Details'!$A$1:$N$2344,11,0)</f>
        <v>tier - 2</v>
      </c>
      <c r="O288" s="26" t="str">
        <f>VLOOKUP($A288,'Hospitalisation Details'!$A$1:$N$2344,12,0)</f>
        <v>tier - 2</v>
      </c>
      <c r="P288" s="26" t="str">
        <f>VLOOKUP($A288,'Hospitalisation Details'!$A$1:$N$2344,14,0)</f>
        <v>R1011</v>
      </c>
      <c r="Q288" s="26">
        <f>VLOOKUP($A288,'Hospitalisation Details'!$A$1:$N$2344,8,0)</f>
        <v>50</v>
      </c>
    </row>
    <row r="289" spans="1:17" x14ac:dyDescent="0.3">
      <c r="A289" s="25" t="s">
        <v>2083</v>
      </c>
      <c r="B289" s="26" t="str">
        <f>VLOOKUP($A289,'Customer Names'!A288:D2623,3,0)</f>
        <v xml:space="preserve">  Matt</v>
      </c>
      <c r="C289" s="26">
        <f>VLOOKUP($A289,'Medical Examinations'!$A$1:$B$2336,2,FALSE)</f>
        <v>31.83</v>
      </c>
      <c r="D289" s="26">
        <f>VLOOKUP($A289,'Medical Examinations'!A288:J2623,4,0)</f>
        <v>11.55</v>
      </c>
      <c r="E289" s="26" t="str">
        <f>VLOOKUP(A289,'Medical Examinations'!A288:J2623,6,0)</f>
        <v>Yes</v>
      </c>
      <c r="F289" s="26" t="str">
        <f>VLOOKUP($A289,'Medical Examinations'!$A$1:$J$2336,7,0)</f>
        <v>No</v>
      </c>
      <c r="G289" s="26" t="str">
        <f>VLOOKUP(A289,'Medical Examinations'!A288:J2623,8,0)</f>
        <v>No</v>
      </c>
      <c r="H289" s="26">
        <f>VLOOKUP(A289,'Medical Examinations'!A288:J2623,9,0)</f>
        <v>1</v>
      </c>
      <c r="I289" s="26" t="str">
        <f>VLOOKUP(A289,'Medical Examinations'!A288:J2623,10,0)</f>
        <v>Yes</v>
      </c>
      <c r="J289" s="26" t="str">
        <f>VLOOKUP($A289,'Medical Examinations'!A288:$J$2336,3,0)</f>
        <v>Obesity</v>
      </c>
      <c r="K289" s="26" t="str">
        <f>VLOOKUP(A289,'Medical Examinations'!A288:J2623,5,0)</f>
        <v>Diabetes</v>
      </c>
      <c r="L289" s="27">
        <f>VLOOKUP($A289,'Hospitalisation Details'!$A$1:$N$2344,7,0)</f>
        <v>31748</v>
      </c>
      <c r="M289" s="26">
        <f>VLOOKUP($A289,'Hospitalisation Details'!$A$1:$N$2344,10,0)</f>
        <v>32288.49</v>
      </c>
      <c r="N289" s="26" t="str">
        <f>VLOOKUP($A289,'Hospitalisation Details'!$A$1:$N$2344,11,0)</f>
        <v>tier - 2</v>
      </c>
      <c r="O289" s="26" t="str">
        <f>VLOOKUP($A289,'Hospitalisation Details'!$A$1:$N$2344,12,0)</f>
        <v>tier - 2</v>
      </c>
      <c r="P289" s="26" t="str">
        <f>VLOOKUP($A289,'Hospitalisation Details'!$A$1:$N$2344,14,0)</f>
        <v>R1011</v>
      </c>
      <c r="Q289" s="26">
        <f>VLOOKUP($A289,'Hospitalisation Details'!$A$1:$N$2344,8,0)</f>
        <v>36</v>
      </c>
    </row>
    <row r="290" spans="1:17" x14ac:dyDescent="0.3">
      <c r="A290" s="25" t="s">
        <v>2082</v>
      </c>
      <c r="B290" s="26" t="str">
        <f>VLOOKUP($A290,'Customer Names'!A289:D2624,3,0)</f>
        <v xml:space="preserve">  Lee</v>
      </c>
      <c r="C290" s="26">
        <f>VLOOKUP($A290,'Medical Examinations'!$A$1:$B$2336,2,FALSE)</f>
        <v>24.43</v>
      </c>
      <c r="D290" s="26">
        <f>VLOOKUP($A290,'Medical Examinations'!A289:J2624,4,0)</f>
        <v>7.59</v>
      </c>
      <c r="E290" s="26" t="str">
        <f>VLOOKUP(A290,'Medical Examinations'!A289:J2624,6,0)</f>
        <v>Yes</v>
      </c>
      <c r="F290" s="26" t="str">
        <f>VLOOKUP($A290,'Medical Examinations'!$A$1:$J$2336,7,0)</f>
        <v>No</v>
      </c>
      <c r="G290" s="26" t="str">
        <f>VLOOKUP(A290,'Medical Examinations'!A289:J2624,8,0)</f>
        <v>No</v>
      </c>
      <c r="H290" s="26">
        <f>VLOOKUP(A290,'Medical Examinations'!A289:J2624,9,0)</f>
        <v>1</v>
      </c>
      <c r="I290" s="26" t="str">
        <f>VLOOKUP(A290,'Medical Examinations'!A289:J2624,10,0)</f>
        <v>Yes</v>
      </c>
      <c r="J290" s="26" t="str">
        <f>VLOOKUP($A290,'Medical Examinations'!A289:$J$2336,3,0)</f>
        <v>Normal Weight</v>
      </c>
      <c r="K290" s="26" t="str">
        <f>VLOOKUP(A290,'Medical Examinations'!A289:J2624,5,0)</f>
        <v>Diabetes</v>
      </c>
      <c r="L290" s="27">
        <f>VLOOKUP($A290,'Hospitalisation Details'!$A$1:$N$2344,7,0)</f>
        <v>27745</v>
      </c>
      <c r="M290" s="26">
        <f>VLOOKUP($A290,'Hospitalisation Details'!$A$1:$N$2344,10,0)</f>
        <v>32259.96</v>
      </c>
      <c r="N290" s="26" t="str">
        <f>VLOOKUP($A290,'Hospitalisation Details'!$A$1:$N$2344,11,0)</f>
        <v>tier - 2</v>
      </c>
      <c r="O290" s="26" t="str">
        <f>VLOOKUP($A290,'Hospitalisation Details'!$A$1:$N$2344,12,0)</f>
        <v>tier - 3</v>
      </c>
      <c r="P290" s="26" t="str">
        <f>VLOOKUP($A290,'Hospitalisation Details'!$A$1:$N$2344,14,0)</f>
        <v>R1012</v>
      </c>
      <c r="Q290" s="26">
        <f>VLOOKUP($A290,'Hospitalisation Details'!$A$1:$N$2344,8,0)</f>
        <v>47</v>
      </c>
    </row>
    <row r="291" spans="1:17" x14ac:dyDescent="0.3">
      <c r="A291" s="25" t="s">
        <v>2081</v>
      </c>
      <c r="B291" s="26" t="str">
        <f>VLOOKUP($A291,'Customer Names'!A290:D2625,3,0)</f>
        <v xml:space="preserve">  Chris</v>
      </c>
      <c r="C291" s="26">
        <f>VLOOKUP($A291,'Medical Examinations'!$A$1:$B$2336,2,FALSE)</f>
        <v>41.9</v>
      </c>
      <c r="D291" s="26">
        <f>VLOOKUP($A291,'Medical Examinations'!A290:J2625,4,0)</f>
        <v>4.26</v>
      </c>
      <c r="E291" s="26" t="str">
        <f>VLOOKUP(A291,'Medical Examinations'!A290:J2625,6,0)</f>
        <v>No</v>
      </c>
      <c r="F291" s="26" t="str">
        <f>VLOOKUP($A291,'Medical Examinations'!$A$1:$J$2336,7,0)</f>
        <v>No</v>
      </c>
      <c r="G291" s="26" t="str">
        <f>VLOOKUP(A291,'Medical Examinations'!A290:J2625,8,0)</f>
        <v>No</v>
      </c>
      <c r="H291" s="26">
        <f>VLOOKUP(A291,'Medical Examinations'!A290:J2625,9,0)</f>
        <v>0</v>
      </c>
      <c r="I291" s="26" t="str">
        <f>VLOOKUP(A291,'Medical Examinations'!A290:J2625,10,0)</f>
        <v>Yes</v>
      </c>
      <c r="J291" s="26" t="str">
        <f>VLOOKUP($A291,'Medical Examinations'!A290:$J$2336,3,0)</f>
        <v>Obesity</v>
      </c>
      <c r="K291" s="26" t="str">
        <f>VLOOKUP(A291,'Medical Examinations'!A290:J2625,5,0)</f>
        <v>Normal</v>
      </c>
      <c r="L291" s="27">
        <f>VLOOKUP($A291,'Hospitalisation Details'!$A$1:$N$2344,7,0)</f>
        <v>34585</v>
      </c>
      <c r="M291" s="26">
        <f>VLOOKUP($A291,'Hospitalisation Details'!$A$1:$N$2344,10,0)</f>
        <v>32222.81</v>
      </c>
      <c r="N291" s="26" t="str">
        <f>VLOOKUP($A291,'Hospitalisation Details'!$A$1:$N$2344,11,0)</f>
        <v>tier - 2</v>
      </c>
      <c r="O291" s="26" t="str">
        <f>VLOOKUP($A291,'Hospitalisation Details'!$A$1:$N$2344,12,0)</f>
        <v>tier - 1</v>
      </c>
      <c r="P291" s="26" t="str">
        <f>VLOOKUP($A291,'Hospitalisation Details'!$A$1:$N$2344,14,0)</f>
        <v>R1011</v>
      </c>
      <c r="Q291" s="26">
        <f>VLOOKUP($A291,'Hospitalisation Details'!$A$1:$N$2344,8,0)</f>
        <v>28</v>
      </c>
    </row>
    <row r="292" spans="1:17" x14ac:dyDescent="0.3">
      <c r="A292" s="25" t="s">
        <v>2080</v>
      </c>
      <c r="B292" s="26" t="str">
        <f>VLOOKUP($A292,'Customer Names'!A291:D2626,3,0)</f>
        <v xml:space="preserve">  Erik T</v>
      </c>
      <c r="C292" s="26">
        <f>VLOOKUP($A292,'Medical Examinations'!$A$1:$B$2336,2,FALSE)</f>
        <v>22.88</v>
      </c>
      <c r="D292" s="26">
        <f>VLOOKUP($A292,'Medical Examinations'!A291:J2626,4,0)</f>
        <v>5.9</v>
      </c>
      <c r="E292" s="26" t="str">
        <f>VLOOKUP(A292,'Medical Examinations'!A291:J2626,6,0)</f>
        <v>Yes</v>
      </c>
      <c r="F292" s="26" t="str">
        <f>VLOOKUP($A292,'Medical Examinations'!$A$1:$J$2336,7,0)</f>
        <v>No</v>
      </c>
      <c r="G292" s="26" t="str">
        <f>VLOOKUP(A292,'Medical Examinations'!A291:J2626,8,0)</f>
        <v>Yes</v>
      </c>
      <c r="H292" s="26">
        <f>VLOOKUP(A292,'Medical Examinations'!A291:J2626,9,0)</f>
        <v>1</v>
      </c>
      <c r="I292" s="26" t="str">
        <f>VLOOKUP(A292,'Medical Examinations'!A291:J2626,10,0)</f>
        <v>Yes</v>
      </c>
      <c r="J292" s="26" t="str">
        <f>VLOOKUP($A292,'Medical Examinations'!A291:$J$2336,3,0)</f>
        <v>Normal Weight</v>
      </c>
      <c r="K292" s="26" t="str">
        <f>VLOOKUP(A292,'Medical Examinations'!A291:J2626,5,0)</f>
        <v>Prediabetes</v>
      </c>
      <c r="L292" s="27">
        <f>VLOOKUP($A292,'Hospitalisation Details'!$A$1:$N$2344,7,0)</f>
        <v>25457</v>
      </c>
      <c r="M292" s="26">
        <f>VLOOKUP($A292,'Hospitalisation Details'!$A$1:$N$2344,10,0)</f>
        <v>32192.76</v>
      </c>
      <c r="N292" s="26" t="str">
        <f>VLOOKUP($A292,'Hospitalisation Details'!$A$1:$N$2344,11,0)</f>
        <v>tier - 1</v>
      </c>
      <c r="O292" s="26" t="str">
        <f>VLOOKUP($A292,'Hospitalisation Details'!$A$1:$N$2344,12,0)</f>
        <v>tier - 2</v>
      </c>
      <c r="P292" s="26" t="str">
        <f>VLOOKUP($A292,'Hospitalisation Details'!$A$1:$N$2344,14,0)</f>
        <v>R1011</v>
      </c>
      <c r="Q292" s="26">
        <f>VLOOKUP($A292,'Hospitalisation Details'!$A$1:$N$2344,8,0)</f>
        <v>53</v>
      </c>
    </row>
    <row r="293" spans="1:17" x14ac:dyDescent="0.3">
      <c r="A293" s="25" t="s">
        <v>2079</v>
      </c>
      <c r="B293" s="26" t="str">
        <f>VLOOKUP($A293,'Customer Names'!A292:D2627,3,0)</f>
        <v xml:space="preserve">  Rod W</v>
      </c>
      <c r="C293" s="26">
        <f>VLOOKUP($A293,'Medical Examinations'!$A$1:$B$2336,2,FALSE)</f>
        <v>29.734999999999999</v>
      </c>
      <c r="D293" s="26">
        <f>VLOOKUP($A293,'Medical Examinations'!A292:J2627,4,0)</f>
        <v>7.79</v>
      </c>
      <c r="E293" s="26" t="str">
        <f>VLOOKUP(A293,'Medical Examinations'!A292:J2627,6,0)</f>
        <v>No</v>
      </c>
      <c r="F293" s="26" t="str">
        <f>VLOOKUP($A293,'Medical Examinations'!$A$1:$J$2336,7,0)</f>
        <v>No</v>
      </c>
      <c r="G293" s="26" t="str">
        <f>VLOOKUP(A293,'Medical Examinations'!A292:J2627,8,0)</f>
        <v>No</v>
      </c>
      <c r="H293" s="26">
        <f>VLOOKUP(A293,'Medical Examinations'!A292:J2627,9,0)</f>
        <v>0</v>
      </c>
      <c r="I293" s="26" t="str">
        <f>VLOOKUP(A293,'Medical Examinations'!A292:J2627,10,0)</f>
        <v>No</v>
      </c>
      <c r="J293" s="26" t="str">
        <f>VLOOKUP($A293,'Medical Examinations'!A292:$J$2336,3,0)</f>
        <v>Overweight</v>
      </c>
      <c r="K293" s="26" t="str">
        <f>VLOOKUP(A293,'Medical Examinations'!A292:J2627,5,0)</f>
        <v>Diabetes</v>
      </c>
      <c r="L293" s="27">
        <f>VLOOKUP($A293,'Hospitalisation Details'!$A$1:$N$2344,7,0)</f>
        <v>28804</v>
      </c>
      <c r="M293" s="26">
        <f>VLOOKUP($A293,'Hospitalisation Details'!$A$1:$N$2344,10,0)</f>
        <v>32108.66</v>
      </c>
      <c r="N293" s="26" t="str">
        <f>VLOOKUP($A293,'Hospitalisation Details'!$A$1:$N$2344,11,0)</f>
        <v>tier - 1</v>
      </c>
      <c r="O293" s="26" t="str">
        <f>VLOOKUP($A293,'Hospitalisation Details'!$A$1:$N$2344,12,0)</f>
        <v>tier - 3</v>
      </c>
      <c r="P293" s="26" t="str">
        <f>VLOOKUP($A293,'Hospitalisation Details'!$A$1:$N$2344,14,0)</f>
        <v>R1017</v>
      </c>
      <c r="Q293" s="26">
        <f>VLOOKUP($A293,'Hospitalisation Details'!$A$1:$N$2344,8,0)</f>
        <v>44</v>
      </c>
    </row>
    <row r="294" spans="1:17" x14ac:dyDescent="0.3">
      <c r="A294" s="25" t="s">
        <v>2078</v>
      </c>
      <c r="B294" s="26" t="str">
        <f>VLOOKUP($A294,'Customer Names'!A293:D2628,3,0)</f>
        <v xml:space="preserve">  Joey</v>
      </c>
      <c r="C294" s="26">
        <f>VLOOKUP($A294,'Medical Examinations'!$A$1:$B$2336,2,FALSE)</f>
        <v>40.74</v>
      </c>
      <c r="D294" s="26">
        <f>VLOOKUP($A294,'Medical Examinations'!A293:J2628,4,0)</f>
        <v>5.28</v>
      </c>
      <c r="E294" s="26" t="str">
        <f>VLOOKUP(A294,'Medical Examinations'!A293:J2628,6,0)</f>
        <v>No</v>
      </c>
      <c r="F294" s="26" t="str">
        <f>VLOOKUP($A294,'Medical Examinations'!$A$1:$J$2336,7,0)</f>
        <v>No</v>
      </c>
      <c r="G294" s="26" t="str">
        <f>VLOOKUP(A294,'Medical Examinations'!A293:J2628,8,0)</f>
        <v>Yes</v>
      </c>
      <c r="H294" s="26">
        <f>VLOOKUP(A294,'Medical Examinations'!A293:J2628,9,0)</f>
        <v>1</v>
      </c>
      <c r="I294" s="26" t="str">
        <f>VLOOKUP(A294,'Medical Examinations'!A293:J2628,10,0)</f>
        <v>Yes</v>
      </c>
      <c r="J294" s="26" t="str">
        <f>VLOOKUP($A294,'Medical Examinations'!A293:$J$2336,3,0)</f>
        <v>Obesity</v>
      </c>
      <c r="K294" s="26" t="str">
        <f>VLOOKUP(A294,'Medical Examinations'!A293:J2628,5,0)</f>
        <v>Normal</v>
      </c>
      <c r="L294" s="27">
        <f>VLOOKUP($A294,'Hospitalisation Details'!$A$1:$N$2344,7,0)</f>
        <v>34225</v>
      </c>
      <c r="M294" s="26">
        <f>VLOOKUP($A294,'Hospitalisation Details'!$A$1:$N$2344,10,0)</f>
        <v>32086.21</v>
      </c>
      <c r="N294" s="26" t="str">
        <f>VLOOKUP($A294,'Hospitalisation Details'!$A$1:$N$2344,11,0)</f>
        <v>tier - 1</v>
      </c>
      <c r="O294" s="26" t="str">
        <f>VLOOKUP($A294,'Hospitalisation Details'!$A$1:$N$2344,12,0)</f>
        <v>tier - 3</v>
      </c>
      <c r="P294" s="26" t="str">
        <f>VLOOKUP($A294,'Hospitalisation Details'!$A$1:$N$2344,14,0)</f>
        <v>R1011</v>
      </c>
      <c r="Q294" s="26">
        <f>VLOOKUP($A294,'Hospitalisation Details'!$A$1:$N$2344,8,0)</f>
        <v>29</v>
      </c>
    </row>
    <row r="295" spans="1:17" x14ac:dyDescent="0.3">
      <c r="A295" s="25" t="s">
        <v>2077</v>
      </c>
      <c r="B295" s="26" t="str">
        <f>VLOOKUP($A295,'Customer Names'!A294:D2629,3,0)</f>
        <v xml:space="preserve">  Hillary L</v>
      </c>
      <c r="C295" s="26">
        <f>VLOOKUP($A295,'Medical Examinations'!$A$1:$B$2336,2,FALSE)</f>
        <v>24.14</v>
      </c>
      <c r="D295" s="26">
        <f>VLOOKUP($A295,'Medical Examinations'!A294:J2629,4,0)</f>
        <v>5.87</v>
      </c>
      <c r="E295" s="26" t="str">
        <f>VLOOKUP(A295,'Medical Examinations'!A294:J2629,6,0)</f>
        <v>No</v>
      </c>
      <c r="F295" s="26" t="str">
        <f>VLOOKUP($A295,'Medical Examinations'!$A$1:$J$2336,7,0)</f>
        <v>No</v>
      </c>
      <c r="G295" s="26" t="str">
        <f>VLOOKUP(A295,'Medical Examinations'!A294:J2629,8,0)</f>
        <v>No</v>
      </c>
      <c r="H295" s="26">
        <f>VLOOKUP(A295,'Medical Examinations'!A294:J2629,9,0)</f>
        <v>2</v>
      </c>
      <c r="I295" s="26" t="str">
        <f>VLOOKUP(A295,'Medical Examinations'!A294:J2629,10,0)</f>
        <v>Yes</v>
      </c>
      <c r="J295" s="26" t="str">
        <f>VLOOKUP($A295,'Medical Examinations'!A294:$J$2336,3,0)</f>
        <v>Normal Weight</v>
      </c>
      <c r="K295" s="26" t="str">
        <f>VLOOKUP(A295,'Medical Examinations'!A294:J2629,5,0)</f>
        <v>Prediabetes</v>
      </c>
      <c r="L295" s="27">
        <f>VLOOKUP($A295,'Hospitalisation Details'!$A$1:$N$2344,7,0)</f>
        <v>26563</v>
      </c>
      <c r="M295" s="26">
        <f>VLOOKUP($A295,'Hospitalisation Details'!$A$1:$N$2344,10,0)</f>
        <v>31980.89</v>
      </c>
      <c r="N295" s="26" t="str">
        <f>VLOOKUP($A295,'Hospitalisation Details'!$A$1:$N$2344,11,0)</f>
        <v>tier - 2</v>
      </c>
      <c r="O295" s="26" t="str">
        <f>VLOOKUP($A295,'Hospitalisation Details'!$A$1:$N$2344,12,0)</f>
        <v>tier - 1</v>
      </c>
      <c r="P295" s="26" t="str">
        <f>VLOOKUP($A295,'Hospitalisation Details'!$A$1:$N$2344,14,0)</f>
        <v>R1011</v>
      </c>
      <c r="Q295" s="26">
        <f>VLOOKUP($A295,'Hospitalisation Details'!$A$1:$N$2344,8,0)</f>
        <v>50</v>
      </c>
    </row>
    <row r="296" spans="1:17" x14ac:dyDescent="0.3">
      <c r="A296" s="25" t="s">
        <v>2076</v>
      </c>
      <c r="B296" s="26" t="str">
        <f>VLOOKUP($A296,'Customer Names'!A295:D2630,3,0)</f>
        <v xml:space="preserve">  Eric J</v>
      </c>
      <c r="C296" s="26">
        <f>VLOOKUP($A296,'Medical Examinations'!$A$1:$B$2336,2,FALSE)</f>
        <v>25.15</v>
      </c>
      <c r="D296" s="26">
        <f>VLOOKUP($A296,'Medical Examinations'!A295:J2630,4,0)</f>
        <v>9.08</v>
      </c>
      <c r="E296" s="26" t="str">
        <f>VLOOKUP(A296,'Medical Examinations'!A295:J2630,6,0)</f>
        <v>Yes</v>
      </c>
      <c r="F296" s="26" t="str">
        <f>VLOOKUP($A296,'Medical Examinations'!$A$1:$J$2336,7,0)</f>
        <v>No</v>
      </c>
      <c r="G296" s="26" t="str">
        <f>VLOOKUP(A296,'Medical Examinations'!A295:J2630,8,0)</f>
        <v>No</v>
      </c>
      <c r="H296" s="26">
        <f>VLOOKUP(A296,'Medical Examinations'!A295:J2630,9,0)</f>
        <v>1</v>
      </c>
      <c r="I296" s="26" t="str">
        <f>VLOOKUP(A296,'Medical Examinations'!A295:J2630,10,0)</f>
        <v>Yes</v>
      </c>
      <c r="J296" s="26" t="str">
        <f>VLOOKUP($A296,'Medical Examinations'!A295:$J$2336,3,0)</f>
        <v>Overweight</v>
      </c>
      <c r="K296" s="26" t="str">
        <f>VLOOKUP(A296,'Medical Examinations'!A295:J2630,5,0)</f>
        <v>Diabetes</v>
      </c>
      <c r="L296" s="27">
        <f>VLOOKUP($A296,'Hospitalisation Details'!$A$1:$N$2344,7,0)</f>
        <v>27662</v>
      </c>
      <c r="M296" s="26">
        <f>VLOOKUP($A296,'Hospitalisation Details'!$A$1:$N$2344,10,0)</f>
        <v>31897.1</v>
      </c>
      <c r="N296" s="26" t="str">
        <f>VLOOKUP($A296,'Hospitalisation Details'!$A$1:$N$2344,11,0)</f>
        <v>tier - 2</v>
      </c>
      <c r="O296" s="26" t="str">
        <f>VLOOKUP($A296,'Hospitalisation Details'!$A$1:$N$2344,12,0)</f>
        <v>tier - 3</v>
      </c>
      <c r="P296" s="26" t="str">
        <f>VLOOKUP($A296,'Hospitalisation Details'!$A$1:$N$2344,14,0)</f>
        <v>R1011</v>
      </c>
      <c r="Q296" s="26">
        <f>VLOOKUP($A296,'Hospitalisation Details'!$A$1:$N$2344,8,0)</f>
        <v>47</v>
      </c>
    </row>
    <row r="297" spans="1:17" x14ac:dyDescent="0.3">
      <c r="A297" s="25" t="s">
        <v>2075</v>
      </c>
      <c r="B297" s="26" t="str">
        <f>VLOOKUP($A297,'Customer Names'!A296:D2631,3,0)</f>
        <v xml:space="preserve">  Nicolas</v>
      </c>
      <c r="C297" s="26">
        <f>VLOOKUP($A297,'Medical Examinations'!$A$1:$B$2336,2,FALSE)</f>
        <v>28.71</v>
      </c>
      <c r="D297" s="26">
        <f>VLOOKUP($A297,'Medical Examinations'!A296:J2631,4,0)</f>
        <v>5.2</v>
      </c>
      <c r="E297" s="26" t="str">
        <f>VLOOKUP(A297,'Medical Examinations'!A296:J2631,6,0)</f>
        <v>No</v>
      </c>
      <c r="F297" s="26" t="str">
        <f>VLOOKUP($A297,'Medical Examinations'!$A$1:$J$2336,7,0)</f>
        <v>No</v>
      </c>
      <c r="G297" s="26" t="str">
        <f>VLOOKUP(A297,'Medical Examinations'!A296:J2631,8,0)</f>
        <v>No</v>
      </c>
      <c r="H297" s="26">
        <f>VLOOKUP(A297,'Medical Examinations'!A296:J2631,9,0)</f>
        <v>1</v>
      </c>
      <c r="I297" s="26" t="str">
        <f>VLOOKUP(A297,'Medical Examinations'!A296:J2631,10,0)</f>
        <v>Yes</v>
      </c>
      <c r="J297" s="26" t="str">
        <f>VLOOKUP($A297,'Medical Examinations'!A296:$J$2336,3,0)</f>
        <v>Overweight</v>
      </c>
      <c r="K297" s="26" t="str">
        <f>VLOOKUP(A297,'Medical Examinations'!A296:J2631,5,0)</f>
        <v>Normal</v>
      </c>
      <c r="L297" s="27">
        <f>VLOOKUP($A297,'Hospitalisation Details'!$A$1:$N$2344,7,0)</f>
        <v>30935</v>
      </c>
      <c r="M297" s="26">
        <f>VLOOKUP($A297,'Hospitalisation Details'!$A$1:$N$2344,10,0)</f>
        <v>31743.919999999998</v>
      </c>
      <c r="N297" s="26" t="str">
        <f>VLOOKUP($A297,'Hospitalisation Details'!$A$1:$N$2344,11,0)</f>
        <v>tier - 2</v>
      </c>
      <c r="O297" s="26" t="str">
        <f>VLOOKUP($A297,'Hospitalisation Details'!$A$1:$N$2344,12,0)</f>
        <v>tier - 1</v>
      </c>
      <c r="P297" s="26" t="str">
        <f>VLOOKUP($A297,'Hospitalisation Details'!$A$1:$N$2344,14,0)</f>
        <v>R1011</v>
      </c>
      <c r="Q297" s="26">
        <f>VLOOKUP($A297,'Hospitalisation Details'!$A$1:$N$2344,8,0)</f>
        <v>38</v>
      </c>
    </row>
    <row r="298" spans="1:17" x14ac:dyDescent="0.3">
      <c r="A298" s="25" t="s">
        <v>2074</v>
      </c>
      <c r="B298" s="26" t="str">
        <f>VLOOKUP($A298,'Customer Names'!A297:D2632,3,0)</f>
        <v xml:space="preserve">  Marcel</v>
      </c>
      <c r="C298" s="26">
        <f>VLOOKUP($A298,'Medical Examinations'!$A$1:$B$2336,2,FALSE)</f>
        <v>23</v>
      </c>
      <c r="D298" s="26">
        <f>VLOOKUP($A298,'Medical Examinations'!A297:J2632,4,0)</f>
        <v>5.48</v>
      </c>
      <c r="E298" s="26" t="str">
        <f>VLOOKUP(A298,'Medical Examinations'!A297:J2632,6,0)</f>
        <v>No</v>
      </c>
      <c r="F298" s="26" t="str">
        <f>VLOOKUP($A298,'Medical Examinations'!$A$1:$J$2336,7,0)</f>
        <v>No</v>
      </c>
      <c r="G298" s="26" t="str">
        <f>VLOOKUP(A298,'Medical Examinations'!A297:J2632,8,0)</f>
        <v>No</v>
      </c>
      <c r="H298" s="26">
        <f>VLOOKUP(A298,'Medical Examinations'!A297:J2632,9,0)</f>
        <v>0</v>
      </c>
      <c r="I298" s="26" t="str">
        <f>VLOOKUP(A298,'Medical Examinations'!A297:J2632,10,0)</f>
        <v>Yes</v>
      </c>
      <c r="J298" s="26" t="str">
        <f>VLOOKUP($A298,'Medical Examinations'!A297:$J$2336,3,0)</f>
        <v>Normal Weight</v>
      </c>
      <c r="K298" s="26" t="str">
        <f>VLOOKUP(A298,'Medical Examinations'!A297:J2632,5,0)</f>
        <v>Normal</v>
      </c>
      <c r="L298" s="27">
        <f>VLOOKUP($A298,'Hospitalisation Details'!$A$1:$N$2344,7,0)</f>
        <v>28412</v>
      </c>
      <c r="M298" s="26">
        <f>VLOOKUP($A298,'Hospitalisation Details'!$A$1:$N$2344,10,0)</f>
        <v>31736.7</v>
      </c>
      <c r="N298" s="26" t="str">
        <f>VLOOKUP($A298,'Hospitalisation Details'!$A$1:$N$2344,11,0)</f>
        <v>tier - 2</v>
      </c>
      <c r="O298" s="26" t="str">
        <f>VLOOKUP($A298,'Hospitalisation Details'!$A$1:$N$2344,12,0)</f>
        <v>tier - 2</v>
      </c>
      <c r="P298" s="26" t="str">
        <f>VLOOKUP($A298,'Hospitalisation Details'!$A$1:$N$2344,14,0)</f>
        <v>R1012</v>
      </c>
      <c r="Q298" s="26">
        <f>VLOOKUP($A298,'Hospitalisation Details'!$A$1:$N$2344,8,0)</f>
        <v>45</v>
      </c>
    </row>
    <row r="299" spans="1:17" x14ac:dyDescent="0.3">
      <c r="A299" s="25" t="s">
        <v>2073</v>
      </c>
      <c r="B299" s="26" t="str">
        <f>VLOOKUP($A299,'Customer Names'!A298:D2633,3,0)</f>
        <v xml:space="preserve">  Ashley N</v>
      </c>
      <c r="C299" s="26">
        <f>VLOOKUP($A299,'Medical Examinations'!$A$1:$B$2336,2,FALSE)</f>
        <v>36.86</v>
      </c>
      <c r="D299" s="26">
        <f>VLOOKUP($A299,'Medical Examinations'!A298:J2633,4,0)</f>
        <v>11.95</v>
      </c>
      <c r="E299" s="26" t="str">
        <f>VLOOKUP(A299,'Medical Examinations'!A298:J2633,6,0)</f>
        <v>No</v>
      </c>
      <c r="F299" s="26" t="str">
        <f>VLOOKUP($A299,'Medical Examinations'!$A$1:$J$2336,7,0)</f>
        <v>No</v>
      </c>
      <c r="G299" s="26" t="str">
        <f>VLOOKUP(A299,'Medical Examinations'!A298:J2633,8,0)</f>
        <v>No</v>
      </c>
      <c r="H299" s="26">
        <f>VLOOKUP(A299,'Medical Examinations'!A298:J2633,9,0)</f>
        <v>0</v>
      </c>
      <c r="I299" s="26" t="str">
        <f>VLOOKUP(A299,'Medical Examinations'!A298:J2633,10,0)</f>
        <v>No</v>
      </c>
      <c r="J299" s="26" t="str">
        <f>VLOOKUP($A299,'Medical Examinations'!A298:$J$2336,3,0)</f>
        <v>Obesity</v>
      </c>
      <c r="K299" s="26" t="str">
        <f>VLOOKUP(A299,'Medical Examinations'!A298:J2633,5,0)</f>
        <v>Diabetes</v>
      </c>
      <c r="L299" s="27">
        <f>VLOOKUP($A299,'Hospitalisation Details'!$A$1:$N$2344,7,0)</f>
        <v>22263</v>
      </c>
      <c r="M299" s="26">
        <f>VLOOKUP($A299,'Hospitalisation Details'!$A$1:$N$2344,10,0)</f>
        <v>31620</v>
      </c>
      <c r="N299" s="26" t="str">
        <f>VLOOKUP($A299,'Hospitalisation Details'!$A$1:$N$2344,11,0)</f>
        <v>tier - 2</v>
      </c>
      <c r="O299" s="26" t="str">
        <f>VLOOKUP($A299,'Hospitalisation Details'!$A$1:$N$2344,12,0)</f>
        <v>tier - 1</v>
      </c>
      <c r="P299" s="26" t="str">
        <f>VLOOKUP($A299,'Hospitalisation Details'!$A$1:$N$2344,14,0)</f>
        <v>R1024</v>
      </c>
      <c r="Q299" s="26">
        <f>VLOOKUP($A299,'Hospitalisation Details'!$A$1:$N$2344,8,0)</f>
        <v>62</v>
      </c>
    </row>
    <row r="300" spans="1:17" x14ac:dyDescent="0.3">
      <c r="A300" s="25" t="s">
        <v>2072</v>
      </c>
      <c r="B300" s="26" t="str">
        <f>VLOOKUP($A300,'Customer Names'!A299:D2634,3,0)</f>
        <v xml:space="preserve">  Evan D</v>
      </c>
      <c r="C300" s="26">
        <f>VLOOKUP($A300,'Medical Examinations'!$A$1:$B$2336,2,FALSE)</f>
        <v>24.25</v>
      </c>
      <c r="D300" s="26">
        <f>VLOOKUP($A300,'Medical Examinations'!A299:J2634,4,0)</f>
        <v>8.6999999999999993</v>
      </c>
      <c r="E300" s="26" t="str">
        <f>VLOOKUP(A300,'Medical Examinations'!A299:J2634,6,0)</f>
        <v>Yes</v>
      </c>
      <c r="F300" s="26" t="str">
        <f>VLOOKUP($A300,'Medical Examinations'!$A$1:$J$2336,7,0)</f>
        <v>No</v>
      </c>
      <c r="G300" s="26" t="str">
        <f>VLOOKUP(A300,'Medical Examinations'!A299:J2634,8,0)</f>
        <v>No</v>
      </c>
      <c r="H300" s="26">
        <f>VLOOKUP(A300,'Medical Examinations'!A299:J2634,9,0)</f>
        <v>1</v>
      </c>
      <c r="I300" s="26" t="str">
        <f>VLOOKUP(A300,'Medical Examinations'!A299:J2634,10,0)</f>
        <v>Yes</v>
      </c>
      <c r="J300" s="26" t="str">
        <f>VLOOKUP($A300,'Medical Examinations'!A299:$J$2336,3,0)</f>
        <v>Normal Weight</v>
      </c>
      <c r="K300" s="26" t="str">
        <f>VLOOKUP(A300,'Medical Examinations'!A299:J2634,5,0)</f>
        <v>Diabetes</v>
      </c>
      <c r="L300" s="27">
        <f>VLOOKUP($A300,'Hospitalisation Details'!$A$1:$N$2344,7,0)</f>
        <v>27696</v>
      </c>
      <c r="M300" s="26">
        <f>VLOOKUP($A300,'Hospitalisation Details'!$A$1:$N$2344,10,0)</f>
        <v>31591.82</v>
      </c>
      <c r="N300" s="26" t="str">
        <f>VLOOKUP($A300,'Hospitalisation Details'!$A$1:$N$2344,11,0)</f>
        <v>tier - 2</v>
      </c>
      <c r="O300" s="26" t="str">
        <f>VLOOKUP($A300,'Hospitalisation Details'!$A$1:$N$2344,12,0)</f>
        <v>tier - 1</v>
      </c>
      <c r="P300" s="26" t="str">
        <f>VLOOKUP($A300,'Hospitalisation Details'!$A$1:$N$2344,14,0)</f>
        <v>R1011</v>
      </c>
      <c r="Q300" s="26">
        <f>VLOOKUP($A300,'Hospitalisation Details'!$A$1:$N$2344,8,0)</f>
        <v>47</v>
      </c>
    </row>
    <row r="301" spans="1:17" x14ac:dyDescent="0.3">
      <c r="A301" s="25" t="s">
        <v>2071</v>
      </c>
      <c r="B301" s="26" t="str">
        <f>VLOOKUP($A301,'Customer Names'!A300:D2635,3,0)</f>
        <v xml:space="preserve">  Krisana</v>
      </c>
      <c r="C301" s="26">
        <f>VLOOKUP($A301,'Medical Examinations'!$A$1:$B$2336,2,FALSE)</f>
        <v>23.85</v>
      </c>
      <c r="D301" s="26">
        <f>VLOOKUP($A301,'Medical Examinations'!A300:J2635,4,0)</f>
        <v>7.84</v>
      </c>
      <c r="E301" s="26" t="str">
        <f>VLOOKUP(A301,'Medical Examinations'!A300:J2635,6,0)</f>
        <v>No</v>
      </c>
      <c r="F301" s="26" t="str">
        <f>VLOOKUP($A301,'Medical Examinations'!$A$1:$J$2336,7,0)</f>
        <v>No</v>
      </c>
      <c r="G301" s="26" t="str">
        <f>VLOOKUP(A301,'Medical Examinations'!A300:J2635,8,0)</f>
        <v>No</v>
      </c>
      <c r="H301" s="26">
        <f>VLOOKUP(A301,'Medical Examinations'!A300:J2635,9,0)</f>
        <v>0</v>
      </c>
      <c r="I301" s="26" t="str">
        <f>VLOOKUP(A301,'Medical Examinations'!A300:J2635,10,0)</f>
        <v>Yes</v>
      </c>
      <c r="J301" s="26" t="str">
        <f>VLOOKUP($A301,'Medical Examinations'!A300:$J$2336,3,0)</f>
        <v>Normal Weight</v>
      </c>
      <c r="K301" s="26" t="str">
        <f>VLOOKUP(A301,'Medical Examinations'!A300:J2635,5,0)</f>
        <v>Diabetes</v>
      </c>
      <c r="L301" s="27">
        <f>VLOOKUP($A301,'Hospitalisation Details'!$A$1:$N$2344,7,0)</f>
        <v>27310</v>
      </c>
      <c r="M301" s="26">
        <f>VLOOKUP($A301,'Hospitalisation Details'!$A$1:$N$2344,10,0)</f>
        <v>31368.81</v>
      </c>
      <c r="N301" s="26" t="str">
        <f>VLOOKUP($A301,'Hospitalisation Details'!$A$1:$N$2344,11,0)</f>
        <v>tier - 2</v>
      </c>
      <c r="O301" s="26" t="str">
        <f>VLOOKUP($A301,'Hospitalisation Details'!$A$1:$N$2344,12,0)</f>
        <v>tier - 3</v>
      </c>
      <c r="P301" s="26" t="str">
        <f>VLOOKUP($A301,'Hospitalisation Details'!$A$1:$N$2344,14,0)</f>
        <v>R1011</v>
      </c>
      <c r="Q301" s="26">
        <f>VLOOKUP($A301,'Hospitalisation Details'!$A$1:$N$2344,8,0)</f>
        <v>48</v>
      </c>
    </row>
    <row r="302" spans="1:17" x14ac:dyDescent="0.3">
      <c r="A302" s="25" t="s">
        <v>2070</v>
      </c>
      <c r="B302" s="26" t="str">
        <f>VLOOKUP($A302,'Customer Names'!A301:D2636,3,0)</f>
        <v xml:space="preserve">  Kyle</v>
      </c>
      <c r="C302" s="26">
        <f>VLOOKUP($A302,'Medical Examinations'!$A$1:$B$2336,2,FALSE)</f>
        <v>40.020000000000003</v>
      </c>
      <c r="D302" s="26">
        <f>VLOOKUP($A302,'Medical Examinations'!A301:J2636,4,0)</f>
        <v>5.19</v>
      </c>
      <c r="E302" s="26" t="str">
        <f>VLOOKUP(A302,'Medical Examinations'!A301:J2636,6,0)</f>
        <v>Yes</v>
      </c>
      <c r="F302" s="26" t="str">
        <f>VLOOKUP($A302,'Medical Examinations'!$A$1:$J$2336,7,0)</f>
        <v>No</v>
      </c>
      <c r="G302" s="26" t="str">
        <f>VLOOKUP(A302,'Medical Examinations'!A301:J2636,8,0)</f>
        <v>No</v>
      </c>
      <c r="H302" s="26">
        <f>VLOOKUP(A302,'Medical Examinations'!A301:J2636,9,0)</f>
        <v>1</v>
      </c>
      <c r="I302" s="26" t="str">
        <f>VLOOKUP(A302,'Medical Examinations'!A301:J2636,10,0)</f>
        <v>Yes</v>
      </c>
      <c r="J302" s="26" t="str">
        <f>VLOOKUP($A302,'Medical Examinations'!A301:$J$2336,3,0)</f>
        <v>Obesity</v>
      </c>
      <c r="K302" s="26" t="str">
        <f>VLOOKUP(A302,'Medical Examinations'!A301:J2636,5,0)</f>
        <v>Normal</v>
      </c>
      <c r="L302" s="27">
        <f>VLOOKUP($A302,'Hospitalisation Details'!$A$1:$N$2344,7,0)</f>
        <v>34969</v>
      </c>
      <c r="M302" s="26">
        <f>VLOOKUP($A302,'Hospitalisation Details'!$A$1:$N$2344,10,0)</f>
        <v>31328.27</v>
      </c>
      <c r="N302" s="26" t="str">
        <f>VLOOKUP($A302,'Hospitalisation Details'!$A$1:$N$2344,11,0)</f>
        <v>tier - 2</v>
      </c>
      <c r="O302" s="26" t="str">
        <f>VLOOKUP($A302,'Hospitalisation Details'!$A$1:$N$2344,12,0)</f>
        <v>tier - 2</v>
      </c>
      <c r="P302" s="26" t="str">
        <f>VLOOKUP($A302,'Hospitalisation Details'!$A$1:$N$2344,14,0)</f>
        <v>R1011</v>
      </c>
      <c r="Q302" s="26">
        <f>VLOOKUP($A302,'Hospitalisation Details'!$A$1:$N$2344,8,0)</f>
        <v>27</v>
      </c>
    </row>
    <row r="303" spans="1:17" x14ac:dyDescent="0.3">
      <c r="A303" s="25" t="s">
        <v>2069</v>
      </c>
      <c r="B303" s="26" t="str">
        <f>VLOOKUP($A303,'Customer Names'!A302:D2637,3,0)</f>
        <v xml:space="preserve">  Kate</v>
      </c>
      <c r="C303" s="26">
        <f>VLOOKUP($A303,'Medical Examinations'!$A$1:$B$2336,2,FALSE)</f>
        <v>19.170000000000002</v>
      </c>
      <c r="D303" s="26">
        <f>VLOOKUP($A303,'Medical Examinations'!A302:J2637,4,0)</f>
        <v>8.41</v>
      </c>
      <c r="E303" s="26" t="str">
        <f>VLOOKUP(A303,'Medical Examinations'!A302:J2637,6,0)</f>
        <v>No</v>
      </c>
      <c r="F303" s="26" t="str">
        <f>VLOOKUP($A303,'Medical Examinations'!$A$1:$J$2336,7,0)</f>
        <v>No</v>
      </c>
      <c r="G303" s="26" t="str">
        <f>VLOOKUP(A303,'Medical Examinations'!A302:J2637,8,0)</f>
        <v>No</v>
      </c>
      <c r="H303" s="26">
        <f>VLOOKUP(A303,'Medical Examinations'!A302:J2637,9,0)</f>
        <v>0</v>
      </c>
      <c r="I303" s="26" t="str">
        <f>VLOOKUP(A303,'Medical Examinations'!A302:J2637,10,0)</f>
        <v>Yes</v>
      </c>
      <c r="J303" s="26" t="str">
        <f>VLOOKUP($A303,'Medical Examinations'!A302:$J$2336,3,0)</f>
        <v>Normal Weight</v>
      </c>
      <c r="K303" s="26" t="str">
        <f>VLOOKUP(A303,'Medical Examinations'!A302:J2637,5,0)</f>
        <v>Diabetes</v>
      </c>
      <c r="L303" s="27">
        <f>VLOOKUP($A303,'Hospitalisation Details'!$A$1:$N$2344,7,0)</f>
        <v>25028</v>
      </c>
      <c r="M303" s="26">
        <f>VLOOKUP($A303,'Hospitalisation Details'!$A$1:$N$2344,10,0)</f>
        <v>31322.53</v>
      </c>
      <c r="N303" s="26" t="str">
        <f>VLOOKUP($A303,'Hospitalisation Details'!$A$1:$N$2344,11,0)</f>
        <v>tier - 2</v>
      </c>
      <c r="O303" s="26" t="str">
        <f>VLOOKUP($A303,'Hospitalisation Details'!$A$1:$N$2344,12,0)</f>
        <v>tier - 1</v>
      </c>
      <c r="P303" s="26" t="str">
        <f>VLOOKUP($A303,'Hospitalisation Details'!$A$1:$N$2344,14,0)</f>
        <v>R1011</v>
      </c>
      <c r="Q303" s="26">
        <f>VLOOKUP($A303,'Hospitalisation Details'!$A$1:$N$2344,8,0)</f>
        <v>54</v>
      </c>
    </row>
    <row r="304" spans="1:17" x14ac:dyDescent="0.3">
      <c r="A304" s="25" t="s">
        <v>2068</v>
      </c>
      <c r="B304" s="26" t="str">
        <f>VLOOKUP($A304,'Customer Names'!A303:D2638,3,0)</f>
        <v xml:space="preserve">  Martin A</v>
      </c>
      <c r="C304" s="26">
        <f>VLOOKUP($A304,'Medical Examinations'!$A$1:$B$2336,2,FALSE)</f>
        <v>43.53</v>
      </c>
      <c r="D304" s="26">
        <f>VLOOKUP($A304,'Medical Examinations'!A303:J2638,4,0)</f>
        <v>5.86</v>
      </c>
      <c r="E304" s="26" t="str">
        <f>VLOOKUP(A304,'Medical Examinations'!A303:J2638,6,0)</f>
        <v>Yes</v>
      </c>
      <c r="F304" s="26" t="str">
        <f>VLOOKUP($A304,'Medical Examinations'!$A$1:$J$2336,7,0)</f>
        <v>yes</v>
      </c>
      <c r="G304" s="26" t="str">
        <f>VLOOKUP(A304,'Medical Examinations'!A303:J2638,8,0)</f>
        <v>No</v>
      </c>
      <c r="H304" s="26">
        <f>VLOOKUP(A304,'Medical Examinations'!A303:J2638,9,0)</f>
        <v>2</v>
      </c>
      <c r="I304" s="26" t="str">
        <f>VLOOKUP(A304,'Medical Examinations'!A303:J2638,10,0)</f>
        <v>Yes</v>
      </c>
      <c r="J304" s="26" t="str">
        <f>VLOOKUP($A304,'Medical Examinations'!A303:$J$2336,3,0)</f>
        <v>Obesity</v>
      </c>
      <c r="K304" s="26" t="str">
        <f>VLOOKUP(A304,'Medical Examinations'!A303:J2638,5,0)</f>
        <v>Prediabetes</v>
      </c>
      <c r="L304" s="27">
        <f>VLOOKUP($A304,'Hospitalisation Details'!$A$1:$N$2344,7,0)</f>
        <v>36729</v>
      </c>
      <c r="M304" s="26">
        <f>VLOOKUP($A304,'Hospitalisation Details'!$A$1:$N$2344,10,0)</f>
        <v>31234.560000000001</v>
      </c>
      <c r="N304" s="26" t="str">
        <f>VLOOKUP($A304,'Hospitalisation Details'!$A$1:$N$2344,11,0)</f>
        <v>tier - 1</v>
      </c>
      <c r="O304" s="26" t="str">
        <f>VLOOKUP($A304,'Hospitalisation Details'!$A$1:$N$2344,12,0)</f>
        <v>tier - 1</v>
      </c>
      <c r="P304" s="26" t="str">
        <f>VLOOKUP($A304,'Hospitalisation Details'!$A$1:$N$2344,14,0)</f>
        <v>R1011</v>
      </c>
      <c r="Q304" s="26">
        <f>VLOOKUP($A304,'Hospitalisation Details'!$A$1:$N$2344,8,0)</f>
        <v>22</v>
      </c>
    </row>
    <row r="305" spans="1:17" x14ac:dyDescent="0.3">
      <c r="A305" s="25" t="s">
        <v>2067</v>
      </c>
      <c r="B305" s="26" t="str">
        <f>VLOOKUP($A305,'Customer Names'!A304:D2639,3,0)</f>
        <v xml:space="preserve">  Stacey</v>
      </c>
      <c r="C305" s="26">
        <f>VLOOKUP($A305,'Medical Examinations'!$A$1:$B$2336,2,FALSE)</f>
        <v>46.06</v>
      </c>
      <c r="D305" s="26">
        <f>VLOOKUP($A305,'Medical Examinations'!A304:J2639,4,0)</f>
        <v>4.18</v>
      </c>
      <c r="E305" s="26" t="str">
        <f>VLOOKUP(A305,'Medical Examinations'!A304:J2639,6,0)</f>
        <v>No</v>
      </c>
      <c r="F305" s="26" t="str">
        <f>VLOOKUP($A305,'Medical Examinations'!$A$1:$J$2336,7,0)</f>
        <v>yes</v>
      </c>
      <c r="G305" s="26" t="str">
        <f>VLOOKUP(A305,'Medical Examinations'!A304:J2639,8,0)</f>
        <v>No</v>
      </c>
      <c r="H305" s="26">
        <f>VLOOKUP(A305,'Medical Examinations'!A304:J2639,9,0)</f>
        <v>1</v>
      </c>
      <c r="I305" s="26" t="str">
        <f>VLOOKUP(A305,'Medical Examinations'!A304:J2639,10,0)</f>
        <v>Yes</v>
      </c>
      <c r="J305" s="26" t="str">
        <f>VLOOKUP($A305,'Medical Examinations'!A304:$J$2336,3,0)</f>
        <v>Obesity</v>
      </c>
      <c r="K305" s="26" t="str">
        <f>VLOOKUP(A305,'Medical Examinations'!A304:J2639,5,0)</f>
        <v>Normal</v>
      </c>
      <c r="L305" s="27">
        <f>VLOOKUP($A305,'Hospitalisation Details'!$A$1:$N$2344,7,0)</f>
        <v>38300</v>
      </c>
      <c r="M305" s="26">
        <f>VLOOKUP($A305,'Hospitalisation Details'!$A$1:$N$2344,10,0)</f>
        <v>31196.61</v>
      </c>
      <c r="N305" s="26" t="str">
        <f>VLOOKUP($A305,'Hospitalisation Details'!$A$1:$N$2344,11,0)</f>
        <v>tier - 2</v>
      </c>
      <c r="O305" s="26" t="str">
        <f>VLOOKUP($A305,'Hospitalisation Details'!$A$1:$N$2344,12,0)</f>
        <v>tier - 1</v>
      </c>
      <c r="P305" s="26" t="str">
        <f>VLOOKUP($A305,'Hospitalisation Details'!$A$1:$N$2344,14,0)</f>
        <v>R1011</v>
      </c>
      <c r="Q305" s="26">
        <f>VLOOKUP($A305,'Hospitalisation Details'!$A$1:$N$2344,8,0)</f>
        <v>18</v>
      </c>
    </row>
    <row r="306" spans="1:17" x14ac:dyDescent="0.3">
      <c r="A306" s="25" t="s">
        <v>2066</v>
      </c>
      <c r="B306" s="26" t="str">
        <f>VLOOKUP($A306,'Customer Names'!A305:D2640,3,0)</f>
        <v xml:space="preserve">  Christine</v>
      </c>
      <c r="C306" s="26">
        <f>VLOOKUP($A306,'Medical Examinations'!$A$1:$B$2336,2,FALSE)</f>
        <v>29.92</v>
      </c>
      <c r="D306" s="26">
        <f>VLOOKUP($A306,'Medical Examinations'!A305:J2640,4,0)</f>
        <v>11.99</v>
      </c>
      <c r="E306" s="26" t="str">
        <f>VLOOKUP(A306,'Medical Examinations'!A305:J2640,6,0)</f>
        <v>Yes</v>
      </c>
      <c r="F306" s="26" t="str">
        <f>VLOOKUP($A306,'Medical Examinations'!$A$1:$J$2336,7,0)</f>
        <v>No</v>
      </c>
      <c r="G306" s="26" t="str">
        <f>VLOOKUP(A306,'Medical Examinations'!A305:J2640,8,0)</f>
        <v>No</v>
      </c>
      <c r="H306" s="26">
        <f>VLOOKUP(A306,'Medical Examinations'!A305:J2640,9,0)</f>
        <v>2</v>
      </c>
      <c r="I306" s="26" t="str">
        <f>VLOOKUP(A306,'Medical Examinations'!A305:J2640,10,0)</f>
        <v>Yes</v>
      </c>
      <c r="J306" s="26" t="str">
        <f>VLOOKUP($A306,'Medical Examinations'!A305:$J$2336,3,0)</f>
        <v>Overweight</v>
      </c>
      <c r="K306" s="26" t="str">
        <f>VLOOKUP(A306,'Medical Examinations'!A305:J2640,5,0)</f>
        <v>Diabetes</v>
      </c>
      <c r="L306" s="27">
        <f>VLOOKUP($A306,'Hospitalisation Details'!$A$1:$N$2344,7,0)</f>
        <v>22533</v>
      </c>
      <c r="M306" s="26">
        <f>VLOOKUP($A306,'Hospitalisation Details'!$A$1:$N$2344,10,0)</f>
        <v>30942.19</v>
      </c>
      <c r="N306" s="26" t="str">
        <f>VLOOKUP($A306,'Hospitalisation Details'!$A$1:$N$2344,11,0)</f>
        <v>tier - 2</v>
      </c>
      <c r="O306" s="26" t="str">
        <f>VLOOKUP($A306,'Hospitalisation Details'!$A$1:$N$2344,12,0)</f>
        <v>tier - 2</v>
      </c>
      <c r="P306" s="26" t="str">
        <f>VLOOKUP($A306,'Hospitalisation Details'!$A$1:$N$2344,14,0)</f>
        <v>R1013</v>
      </c>
      <c r="Q306" s="26">
        <f>VLOOKUP($A306,'Hospitalisation Details'!$A$1:$N$2344,8,0)</f>
        <v>61</v>
      </c>
    </row>
    <row r="307" spans="1:17" x14ac:dyDescent="0.3">
      <c r="A307" s="25" t="s">
        <v>2065</v>
      </c>
      <c r="B307" s="26" t="str">
        <f>VLOOKUP($A307,'Customer Names'!A306:D2641,3,0)</f>
        <v xml:space="preserve">  Sarah C</v>
      </c>
      <c r="C307" s="26">
        <f>VLOOKUP($A307,'Medical Examinations'!$A$1:$B$2336,2,FALSE)</f>
        <v>28.46</v>
      </c>
      <c r="D307" s="26">
        <f>VLOOKUP($A307,'Medical Examinations'!A306:J2641,4,0)</f>
        <v>4.8499999999999996</v>
      </c>
      <c r="E307" s="26" t="str">
        <f>VLOOKUP(A307,'Medical Examinations'!A306:J2641,6,0)</f>
        <v>Yes</v>
      </c>
      <c r="F307" s="26" t="str">
        <f>VLOOKUP($A307,'Medical Examinations'!$A$1:$J$2336,7,0)</f>
        <v>No</v>
      </c>
      <c r="G307" s="26" t="str">
        <f>VLOOKUP(A307,'Medical Examinations'!A306:J2641,8,0)</f>
        <v>No</v>
      </c>
      <c r="H307" s="26">
        <f>VLOOKUP(A307,'Medical Examinations'!A306:J2641,9,0)</f>
        <v>1</v>
      </c>
      <c r="I307" s="26" t="str">
        <f>VLOOKUP(A307,'Medical Examinations'!A306:J2641,10,0)</f>
        <v>Yes</v>
      </c>
      <c r="J307" s="26" t="str">
        <f>VLOOKUP($A307,'Medical Examinations'!A306:$J$2336,3,0)</f>
        <v>Overweight</v>
      </c>
      <c r="K307" s="26" t="str">
        <f>VLOOKUP(A307,'Medical Examinations'!A306:J2641,5,0)</f>
        <v>Normal</v>
      </c>
      <c r="L307" s="27">
        <f>VLOOKUP($A307,'Hospitalisation Details'!$A$1:$N$2344,7,0)</f>
        <v>32391</v>
      </c>
      <c r="M307" s="26">
        <f>VLOOKUP($A307,'Hospitalisation Details'!$A$1:$N$2344,10,0)</f>
        <v>30763.01</v>
      </c>
      <c r="N307" s="26" t="str">
        <f>VLOOKUP($A307,'Hospitalisation Details'!$A$1:$N$2344,11,0)</f>
        <v>tier - 2</v>
      </c>
      <c r="O307" s="26" t="str">
        <f>VLOOKUP($A307,'Hospitalisation Details'!$A$1:$N$2344,12,0)</f>
        <v>tier - 1</v>
      </c>
      <c r="P307" s="26" t="str">
        <f>VLOOKUP($A307,'Hospitalisation Details'!$A$1:$N$2344,14,0)</f>
        <v>R1011</v>
      </c>
      <c r="Q307" s="26">
        <f>VLOOKUP($A307,'Hospitalisation Details'!$A$1:$N$2344,8,0)</f>
        <v>34</v>
      </c>
    </row>
    <row r="308" spans="1:17" x14ac:dyDescent="0.3">
      <c r="A308" s="25" t="s">
        <v>2064</v>
      </c>
      <c r="B308" s="26" t="str">
        <f>VLOOKUP($A308,'Customer Names'!A307:D2642,3,0)</f>
        <v xml:space="preserve">  Megan</v>
      </c>
      <c r="C308" s="26">
        <f>VLOOKUP($A308,'Medical Examinations'!$A$1:$B$2336,2,FALSE)</f>
        <v>24.56</v>
      </c>
      <c r="D308" s="26">
        <f>VLOOKUP($A308,'Medical Examinations'!A307:J2642,4,0)</f>
        <v>6.18</v>
      </c>
      <c r="E308" s="26" t="str">
        <f>VLOOKUP(A308,'Medical Examinations'!A307:J2642,6,0)</f>
        <v>Yes</v>
      </c>
      <c r="F308" s="26" t="str">
        <f>VLOOKUP($A308,'Medical Examinations'!$A$1:$J$2336,7,0)</f>
        <v>No</v>
      </c>
      <c r="G308" s="26" t="str">
        <f>VLOOKUP(A308,'Medical Examinations'!A307:J2642,8,0)</f>
        <v>Yes</v>
      </c>
      <c r="H308" s="26">
        <f>VLOOKUP(A308,'Medical Examinations'!A307:J2642,9,0)</f>
        <v>1</v>
      </c>
      <c r="I308" s="26" t="str">
        <f>VLOOKUP(A308,'Medical Examinations'!A307:J2642,10,0)</f>
        <v>Yes</v>
      </c>
      <c r="J308" s="26" t="str">
        <f>VLOOKUP($A308,'Medical Examinations'!A307:$J$2336,3,0)</f>
        <v>Normal Weight</v>
      </c>
      <c r="K308" s="26" t="str">
        <f>VLOOKUP(A308,'Medical Examinations'!A307:J2642,5,0)</f>
        <v>Prediabetes</v>
      </c>
      <c r="L308" s="27">
        <f>VLOOKUP($A308,'Hospitalisation Details'!$A$1:$N$2344,7,0)</f>
        <v>30671</v>
      </c>
      <c r="M308" s="26">
        <f>VLOOKUP($A308,'Hospitalisation Details'!$A$1:$N$2344,10,0)</f>
        <v>30724.44</v>
      </c>
      <c r="N308" s="26" t="str">
        <f>VLOOKUP($A308,'Hospitalisation Details'!$A$1:$N$2344,11,0)</f>
        <v>tier - 2</v>
      </c>
      <c r="O308" s="26" t="str">
        <f>VLOOKUP($A308,'Hospitalisation Details'!$A$1:$N$2344,12,0)</f>
        <v>tier - 3</v>
      </c>
      <c r="P308" s="26" t="str">
        <f>VLOOKUP($A308,'Hospitalisation Details'!$A$1:$N$2344,14,0)</f>
        <v>R1011</v>
      </c>
      <c r="Q308" s="26">
        <f>VLOOKUP($A308,'Hospitalisation Details'!$A$1:$N$2344,8,0)</f>
        <v>39</v>
      </c>
    </row>
    <row r="309" spans="1:17" x14ac:dyDescent="0.3">
      <c r="A309" s="25" t="s">
        <v>2063</v>
      </c>
      <c r="B309" s="26" t="str">
        <f>VLOOKUP($A309,'Customer Names'!A308:D2643,3,0)</f>
        <v xml:space="preserve">  Jason W</v>
      </c>
      <c r="C309" s="26">
        <f>VLOOKUP($A309,'Medical Examinations'!$A$1:$B$2336,2,FALSE)</f>
        <v>41.19</v>
      </c>
      <c r="D309" s="26">
        <f>VLOOKUP($A309,'Medical Examinations'!A308:J2643,4,0)</f>
        <v>6.37</v>
      </c>
      <c r="E309" s="26" t="str">
        <f>VLOOKUP(A309,'Medical Examinations'!A308:J2643,6,0)</f>
        <v>No</v>
      </c>
      <c r="F309" s="26" t="str">
        <f>VLOOKUP($A309,'Medical Examinations'!$A$1:$J$2336,7,0)</f>
        <v>No</v>
      </c>
      <c r="G309" s="26" t="str">
        <f>VLOOKUP(A309,'Medical Examinations'!A308:J2643,8,0)</f>
        <v>No</v>
      </c>
      <c r="H309" s="26">
        <f>VLOOKUP(A309,'Medical Examinations'!A308:J2643,9,0)</f>
        <v>0</v>
      </c>
      <c r="I309" s="26" t="str">
        <f>VLOOKUP(A309,'Medical Examinations'!A308:J2643,10,0)</f>
        <v>Yes</v>
      </c>
      <c r="J309" s="26" t="str">
        <f>VLOOKUP($A309,'Medical Examinations'!A308:$J$2336,3,0)</f>
        <v>Obesity</v>
      </c>
      <c r="K309" s="26" t="str">
        <f>VLOOKUP(A309,'Medical Examinations'!A308:J2643,5,0)</f>
        <v>Prediabetes</v>
      </c>
      <c r="L309" s="27">
        <f>VLOOKUP($A309,'Hospitalisation Details'!$A$1:$N$2344,7,0)</f>
        <v>36424</v>
      </c>
      <c r="M309" s="26">
        <f>VLOOKUP($A309,'Hospitalisation Details'!$A$1:$N$2344,10,0)</f>
        <v>30697.71</v>
      </c>
      <c r="N309" s="26" t="str">
        <f>VLOOKUP($A309,'Hospitalisation Details'!$A$1:$N$2344,11,0)</f>
        <v>tier - 1</v>
      </c>
      <c r="O309" s="26" t="str">
        <f>VLOOKUP($A309,'Hospitalisation Details'!$A$1:$N$2344,12,0)</f>
        <v>tier - 2</v>
      </c>
      <c r="P309" s="26" t="str">
        <f>VLOOKUP($A309,'Hospitalisation Details'!$A$1:$N$2344,14,0)</f>
        <v>R1011</v>
      </c>
      <c r="Q309" s="26">
        <f>VLOOKUP($A309,'Hospitalisation Details'!$A$1:$N$2344,8,0)</f>
        <v>23</v>
      </c>
    </row>
    <row r="310" spans="1:17" x14ac:dyDescent="0.3">
      <c r="A310" s="25" t="s">
        <v>2062</v>
      </c>
      <c r="B310" s="26" t="str">
        <f>VLOOKUP($A310,'Customer Names'!A309:D2644,3,0)</f>
        <v xml:space="preserve">  Michele</v>
      </c>
      <c r="C310" s="26">
        <f>VLOOKUP($A310,'Medical Examinations'!$A$1:$B$2336,2,FALSE)</f>
        <v>18.63</v>
      </c>
      <c r="D310" s="26">
        <f>VLOOKUP($A310,'Medical Examinations'!A309:J2644,4,0)</f>
        <v>9.81</v>
      </c>
      <c r="E310" s="26" t="str">
        <f>VLOOKUP(A310,'Medical Examinations'!A309:J2644,6,0)</f>
        <v>Yes</v>
      </c>
      <c r="F310" s="26" t="str">
        <f>VLOOKUP($A310,'Medical Examinations'!$A$1:$J$2336,7,0)</f>
        <v>No</v>
      </c>
      <c r="G310" s="26" t="str">
        <f>VLOOKUP(A310,'Medical Examinations'!A309:J2644,8,0)</f>
        <v>No</v>
      </c>
      <c r="H310" s="26">
        <f>VLOOKUP(A310,'Medical Examinations'!A309:J2644,9,0)</f>
        <v>2</v>
      </c>
      <c r="I310" s="26" t="str">
        <f>VLOOKUP(A310,'Medical Examinations'!A309:J2644,10,0)</f>
        <v>Yes</v>
      </c>
      <c r="J310" s="26" t="str">
        <f>VLOOKUP($A310,'Medical Examinations'!A309:$J$2336,3,0)</f>
        <v>Normal Weight</v>
      </c>
      <c r="K310" s="26" t="str">
        <f>VLOOKUP(A310,'Medical Examinations'!A309:J2644,5,0)</f>
        <v>Diabetes</v>
      </c>
      <c r="L310" s="27">
        <f>VLOOKUP($A310,'Hospitalisation Details'!$A$1:$N$2344,7,0)</f>
        <v>25883</v>
      </c>
      <c r="M310" s="26">
        <f>VLOOKUP($A310,'Hospitalisation Details'!$A$1:$N$2344,10,0)</f>
        <v>30625.65</v>
      </c>
      <c r="N310" s="26" t="str">
        <f>VLOOKUP($A310,'Hospitalisation Details'!$A$1:$N$2344,11,0)</f>
        <v>tier - 2</v>
      </c>
      <c r="O310" s="26" t="str">
        <f>VLOOKUP($A310,'Hospitalisation Details'!$A$1:$N$2344,12,0)</f>
        <v>tier - 3</v>
      </c>
      <c r="P310" s="26" t="str">
        <f>VLOOKUP($A310,'Hospitalisation Details'!$A$1:$N$2344,14,0)</f>
        <v>R1011</v>
      </c>
      <c r="Q310" s="26">
        <f>VLOOKUP($A310,'Hospitalisation Details'!$A$1:$N$2344,8,0)</f>
        <v>52</v>
      </c>
    </row>
    <row r="311" spans="1:17" x14ac:dyDescent="0.3">
      <c r="A311" s="25" t="s">
        <v>2061</v>
      </c>
      <c r="B311" s="26" t="str">
        <f>VLOOKUP($A311,'Customer Names'!A310:D2645,3,0)</f>
        <v xml:space="preserve">  Nikki</v>
      </c>
      <c r="C311" s="26">
        <f>VLOOKUP($A311,'Medical Examinations'!$A$1:$B$2336,2,FALSE)</f>
        <v>26.26</v>
      </c>
      <c r="D311" s="26">
        <f>VLOOKUP($A311,'Medical Examinations'!A310:J2645,4,0)</f>
        <v>11.8</v>
      </c>
      <c r="E311" s="26" t="str">
        <f>VLOOKUP(A311,'Medical Examinations'!A310:J2645,6,0)</f>
        <v>Yes</v>
      </c>
      <c r="F311" s="26" t="str">
        <f>VLOOKUP($A311,'Medical Examinations'!$A$1:$J$2336,7,0)</f>
        <v>No</v>
      </c>
      <c r="G311" s="26" t="str">
        <f>VLOOKUP(A311,'Medical Examinations'!A310:J2645,8,0)</f>
        <v>No</v>
      </c>
      <c r="H311" s="26">
        <f>VLOOKUP(A311,'Medical Examinations'!A310:J2645,9,0)</f>
        <v>1</v>
      </c>
      <c r="I311" s="26" t="str">
        <f>VLOOKUP(A311,'Medical Examinations'!A310:J2645,10,0)</f>
        <v>Yes</v>
      </c>
      <c r="J311" s="26" t="str">
        <f>VLOOKUP($A311,'Medical Examinations'!A310:$J$2336,3,0)</f>
        <v>Overweight</v>
      </c>
      <c r="K311" s="26" t="str">
        <f>VLOOKUP(A311,'Medical Examinations'!A310:J2645,5,0)</f>
        <v>Diabetes</v>
      </c>
      <c r="L311" s="27">
        <f>VLOOKUP($A311,'Hospitalisation Details'!$A$1:$N$2344,7,0)</f>
        <v>31634</v>
      </c>
      <c r="M311" s="26">
        <f>VLOOKUP($A311,'Hospitalisation Details'!$A$1:$N$2344,10,0)</f>
        <v>30530.5</v>
      </c>
      <c r="N311" s="26" t="str">
        <f>VLOOKUP($A311,'Hospitalisation Details'!$A$1:$N$2344,11,0)</f>
        <v>tier - 2</v>
      </c>
      <c r="O311" s="26" t="str">
        <f>VLOOKUP($A311,'Hospitalisation Details'!$A$1:$N$2344,12,0)</f>
        <v>tier - 1</v>
      </c>
      <c r="P311" s="26" t="str">
        <f>VLOOKUP($A311,'Hospitalisation Details'!$A$1:$N$2344,14,0)</f>
        <v>R1011</v>
      </c>
      <c r="Q311" s="26">
        <f>VLOOKUP($A311,'Hospitalisation Details'!$A$1:$N$2344,8,0)</f>
        <v>36</v>
      </c>
    </row>
    <row r="312" spans="1:17" x14ac:dyDescent="0.3">
      <c r="A312" s="25" t="s">
        <v>2060</v>
      </c>
      <c r="B312" s="26" t="str">
        <f>VLOOKUP($A312,'Customer Names'!A311:D2646,3,0)</f>
        <v xml:space="preserve">  Philip J</v>
      </c>
      <c r="C312" s="26">
        <f>VLOOKUP($A312,'Medical Examinations'!$A$1:$B$2336,2,FALSE)</f>
        <v>22.37</v>
      </c>
      <c r="D312" s="26">
        <f>VLOOKUP($A312,'Medical Examinations'!A311:J2646,4,0)</f>
        <v>5.86</v>
      </c>
      <c r="E312" s="26" t="str">
        <f>VLOOKUP(A312,'Medical Examinations'!A311:J2646,6,0)</f>
        <v>Yes</v>
      </c>
      <c r="F312" s="26" t="str">
        <f>VLOOKUP($A312,'Medical Examinations'!$A$1:$J$2336,7,0)</f>
        <v>No</v>
      </c>
      <c r="G312" s="26" t="str">
        <f>VLOOKUP(A312,'Medical Examinations'!A311:J2646,8,0)</f>
        <v>Yes</v>
      </c>
      <c r="H312" s="26">
        <f>VLOOKUP(A312,'Medical Examinations'!A311:J2646,9,0)</f>
        <v>1</v>
      </c>
      <c r="I312" s="26" t="str">
        <f>VLOOKUP(A312,'Medical Examinations'!A311:J2646,10,0)</f>
        <v>Yes</v>
      </c>
      <c r="J312" s="26" t="str">
        <f>VLOOKUP($A312,'Medical Examinations'!A311:$J$2336,3,0)</f>
        <v>Normal Weight</v>
      </c>
      <c r="K312" s="26" t="str">
        <f>VLOOKUP(A312,'Medical Examinations'!A311:J2646,5,0)</f>
        <v>Prediabetes</v>
      </c>
      <c r="L312" s="27">
        <f>VLOOKUP($A312,'Hospitalisation Details'!$A$1:$N$2344,7,0)</f>
        <v>30562</v>
      </c>
      <c r="M312" s="26">
        <f>VLOOKUP($A312,'Hospitalisation Details'!$A$1:$N$2344,10,0)</f>
        <v>30457.37</v>
      </c>
      <c r="N312" s="26" t="str">
        <f>VLOOKUP($A312,'Hospitalisation Details'!$A$1:$N$2344,11,0)</f>
        <v>tier - 2</v>
      </c>
      <c r="O312" s="26" t="str">
        <f>VLOOKUP($A312,'Hospitalisation Details'!$A$1:$N$2344,12,0)</f>
        <v>tier - 1</v>
      </c>
      <c r="P312" s="26" t="str">
        <f>VLOOKUP($A312,'Hospitalisation Details'!$A$1:$N$2344,14,0)</f>
        <v>R1012</v>
      </c>
      <c r="Q312" s="26">
        <f>VLOOKUP($A312,'Hospitalisation Details'!$A$1:$N$2344,8,0)</f>
        <v>39</v>
      </c>
    </row>
    <row r="313" spans="1:17" x14ac:dyDescent="0.3">
      <c r="A313" s="25" t="s">
        <v>2059</v>
      </c>
      <c r="B313" s="26" t="str">
        <f>VLOOKUP($A313,'Customer Names'!A312:D2647,3,0)</f>
        <v xml:space="preserve">  Bryan L</v>
      </c>
      <c r="C313" s="26">
        <f>VLOOKUP($A313,'Medical Examinations'!$A$1:$B$2336,2,FALSE)</f>
        <v>39.619999999999997</v>
      </c>
      <c r="D313" s="26">
        <f>VLOOKUP($A313,'Medical Examinations'!A312:J2647,4,0)</f>
        <v>4.28</v>
      </c>
      <c r="E313" s="26" t="str">
        <f>VLOOKUP(A313,'Medical Examinations'!A312:J2647,6,0)</f>
        <v>No</v>
      </c>
      <c r="F313" s="26" t="str">
        <f>VLOOKUP($A313,'Medical Examinations'!$A$1:$J$2336,7,0)</f>
        <v>No</v>
      </c>
      <c r="G313" s="26" t="str">
        <f>VLOOKUP(A313,'Medical Examinations'!A312:J2647,8,0)</f>
        <v>No</v>
      </c>
      <c r="H313" s="26">
        <f>VLOOKUP(A313,'Medical Examinations'!A312:J2647,9,0)</f>
        <v>1</v>
      </c>
      <c r="I313" s="26" t="str">
        <f>VLOOKUP(A313,'Medical Examinations'!A312:J2647,10,0)</f>
        <v>Yes</v>
      </c>
      <c r="J313" s="26" t="str">
        <f>VLOOKUP($A313,'Medical Examinations'!A312:$J$2336,3,0)</f>
        <v>Obesity</v>
      </c>
      <c r="K313" s="26" t="str">
        <f>VLOOKUP(A313,'Medical Examinations'!A312:J2647,5,0)</f>
        <v>Normal</v>
      </c>
      <c r="L313" s="27">
        <f>VLOOKUP($A313,'Hospitalisation Details'!$A$1:$N$2344,7,0)</f>
        <v>36096</v>
      </c>
      <c r="M313" s="26">
        <f>VLOOKUP($A313,'Hospitalisation Details'!$A$1:$N$2344,10,0)</f>
        <v>30422.03</v>
      </c>
      <c r="N313" s="26" t="str">
        <f>VLOOKUP($A313,'Hospitalisation Details'!$A$1:$N$2344,11,0)</f>
        <v>tier - 2</v>
      </c>
      <c r="O313" s="26" t="str">
        <f>VLOOKUP($A313,'Hospitalisation Details'!$A$1:$N$2344,12,0)</f>
        <v>tier - 3</v>
      </c>
      <c r="P313" s="26" t="str">
        <f>VLOOKUP($A313,'Hospitalisation Details'!$A$1:$N$2344,14,0)</f>
        <v>R1011</v>
      </c>
      <c r="Q313" s="26">
        <f>VLOOKUP($A313,'Hospitalisation Details'!$A$1:$N$2344,8,0)</f>
        <v>24</v>
      </c>
    </row>
    <row r="314" spans="1:17" x14ac:dyDescent="0.3">
      <c r="A314" s="25" t="s">
        <v>2058</v>
      </c>
      <c r="B314" s="26" t="str">
        <f>VLOOKUP($A314,'Customer Names'!A313:D2648,3,0)</f>
        <v xml:space="preserve">  Timothy F</v>
      </c>
      <c r="C314" s="26">
        <f>VLOOKUP($A314,'Medical Examinations'!$A$1:$B$2336,2,FALSE)</f>
        <v>18.329999999999998</v>
      </c>
      <c r="D314" s="26">
        <f>VLOOKUP($A314,'Medical Examinations'!A313:J2648,4,0)</f>
        <v>4.16</v>
      </c>
      <c r="E314" s="26" t="str">
        <f>VLOOKUP(A314,'Medical Examinations'!A313:J2648,6,0)</f>
        <v>Yes</v>
      </c>
      <c r="F314" s="26" t="str">
        <f>VLOOKUP($A314,'Medical Examinations'!$A$1:$J$2336,7,0)</f>
        <v>No</v>
      </c>
      <c r="G314" s="26" t="str">
        <f>VLOOKUP(A314,'Medical Examinations'!A313:J2648,8,0)</f>
        <v>No</v>
      </c>
      <c r="H314" s="26">
        <f>VLOOKUP(A314,'Medical Examinations'!A313:J2648,9,0)</f>
        <v>0</v>
      </c>
      <c r="I314" s="26" t="str">
        <f>VLOOKUP(A314,'Medical Examinations'!A313:J2648,10,0)</f>
        <v>Yes</v>
      </c>
      <c r="J314" s="26" t="str">
        <f>VLOOKUP($A314,'Medical Examinations'!A313:$J$2336,3,0)</f>
        <v>Underweight</v>
      </c>
      <c r="K314" s="26" t="str">
        <f>VLOOKUP(A314,'Medical Examinations'!A313:J2648,5,0)</f>
        <v>Normal</v>
      </c>
      <c r="L314" s="27">
        <f>VLOOKUP($A314,'Hospitalisation Details'!$A$1:$N$2344,7,0)</f>
        <v>28006</v>
      </c>
      <c r="M314" s="26">
        <f>VLOOKUP($A314,'Hospitalisation Details'!$A$1:$N$2344,10,0)</f>
        <v>30409.53</v>
      </c>
      <c r="N314" s="26" t="str">
        <f>VLOOKUP($A314,'Hospitalisation Details'!$A$1:$N$2344,11,0)</f>
        <v>tier - 2</v>
      </c>
      <c r="O314" s="26" t="str">
        <f>VLOOKUP($A314,'Hospitalisation Details'!$A$1:$N$2344,12,0)</f>
        <v>tier - 3</v>
      </c>
      <c r="P314" s="26" t="str">
        <f>VLOOKUP($A314,'Hospitalisation Details'!$A$1:$N$2344,14,0)</f>
        <v>R1012</v>
      </c>
      <c r="Q314" s="26">
        <f>VLOOKUP($A314,'Hospitalisation Details'!$A$1:$N$2344,8,0)</f>
        <v>46</v>
      </c>
    </row>
    <row r="315" spans="1:17" x14ac:dyDescent="0.3">
      <c r="A315" s="25" t="s">
        <v>2057</v>
      </c>
      <c r="B315" s="26" t="str">
        <f>VLOOKUP($A315,'Customer Names'!A314:D2649,3,0)</f>
        <v xml:space="preserve">  Angielyn M</v>
      </c>
      <c r="C315" s="26">
        <f>VLOOKUP($A315,'Medical Examinations'!$A$1:$B$2336,2,FALSE)</f>
        <v>17.11</v>
      </c>
      <c r="D315" s="26">
        <f>VLOOKUP($A315,'Medical Examinations'!A314:J2649,4,0)</f>
        <v>4.9800000000000004</v>
      </c>
      <c r="E315" s="26" t="str">
        <f>VLOOKUP(A315,'Medical Examinations'!A314:J2649,6,0)</f>
        <v>Yes</v>
      </c>
      <c r="F315" s="26" t="str">
        <f>VLOOKUP($A315,'Medical Examinations'!$A$1:$J$2336,7,0)</f>
        <v>No</v>
      </c>
      <c r="G315" s="26" t="str">
        <f>VLOOKUP(A315,'Medical Examinations'!A314:J2649,8,0)</f>
        <v>Yes</v>
      </c>
      <c r="H315" s="26">
        <f>VLOOKUP(A315,'Medical Examinations'!A314:J2649,9,0)</f>
        <v>1</v>
      </c>
      <c r="I315" s="26" t="str">
        <f>VLOOKUP(A315,'Medical Examinations'!A314:J2649,10,0)</f>
        <v>Yes</v>
      </c>
      <c r="J315" s="26" t="str">
        <f>VLOOKUP($A315,'Medical Examinations'!A314:$J$2336,3,0)</f>
        <v>Underweight</v>
      </c>
      <c r="K315" s="26" t="str">
        <f>VLOOKUP(A315,'Medical Examinations'!A314:J2649,5,0)</f>
        <v>Normal</v>
      </c>
      <c r="L315" s="27">
        <f>VLOOKUP($A315,'Hospitalisation Details'!$A$1:$N$2344,7,0)</f>
        <v>25414</v>
      </c>
      <c r="M315" s="26">
        <f>VLOOKUP($A315,'Hospitalisation Details'!$A$1:$N$2344,10,0)</f>
        <v>30366.93</v>
      </c>
      <c r="N315" s="26" t="str">
        <f>VLOOKUP($A315,'Hospitalisation Details'!$A$1:$N$2344,11,0)</f>
        <v>tier - 2</v>
      </c>
      <c r="O315" s="26" t="str">
        <f>VLOOKUP($A315,'Hospitalisation Details'!$A$1:$N$2344,12,0)</f>
        <v>tier - 2</v>
      </c>
      <c r="P315" s="26" t="str">
        <f>VLOOKUP($A315,'Hospitalisation Details'!$A$1:$N$2344,14,0)</f>
        <v>R1011</v>
      </c>
      <c r="Q315" s="26">
        <f>VLOOKUP($A315,'Hospitalisation Details'!$A$1:$N$2344,8,0)</f>
        <v>53</v>
      </c>
    </row>
    <row r="316" spans="1:17" x14ac:dyDescent="0.3">
      <c r="A316" s="25" t="s">
        <v>2056</v>
      </c>
      <c r="B316" s="26" t="str">
        <f>VLOOKUP($A316,'Customer Names'!A315:D2650,3,0)</f>
        <v xml:space="preserve">  Jeanie M</v>
      </c>
      <c r="C316" s="26">
        <f>VLOOKUP($A316,'Medical Examinations'!$A$1:$B$2336,2,FALSE)</f>
        <v>43.5</v>
      </c>
      <c r="D316" s="26">
        <f>VLOOKUP($A316,'Medical Examinations'!A315:J2650,4,0)</f>
        <v>6.38</v>
      </c>
      <c r="E316" s="26" t="str">
        <f>VLOOKUP(A316,'Medical Examinations'!A315:J2650,6,0)</f>
        <v>No</v>
      </c>
      <c r="F316" s="26" t="str">
        <f>VLOOKUP($A316,'Medical Examinations'!$A$1:$J$2336,7,0)</f>
        <v>yes</v>
      </c>
      <c r="G316" s="26" t="str">
        <f>VLOOKUP(A316,'Medical Examinations'!A315:J2650,8,0)</f>
        <v>No</v>
      </c>
      <c r="H316" s="26">
        <f>VLOOKUP(A316,'Medical Examinations'!A315:J2650,9,0)</f>
        <v>1</v>
      </c>
      <c r="I316" s="26" t="str">
        <f>VLOOKUP(A316,'Medical Examinations'!A315:J2650,10,0)</f>
        <v>Yes</v>
      </c>
      <c r="J316" s="26" t="str">
        <f>VLOOKUP($A316,'Medical Examinations'!A315:$J$2336,3,0)</f>
        <v>Obesity</v>
      </c>
      <c r="K316" s="26" t="str">
        <f>VLOOKUP(A316,'Medical Examinations'!A315:J2650,5,0)</f>
        <v>Prediabetes</v>
      </c>
      <c r="L316" s="27">
        <f>VLOOKUP($A316,'Hospitalisation Details'!$A$1:$N$2344,7,0)</f>
        <v>38139</v>
      </c>
      <c r="M316" s="26">
        <f>VLOOKUP($A316,'Hospitalisation Details'!$A$1:$N$2344,10,0)</f>
        <v>30328.27</v>
      </c>
      <c r="N316" s="26" t="str">
        <f>VLOOKUP($A316,'Hospitalisation Details'!$A$1:$N$2344,11,0)</f>
        <v>tier - 2</v>
      </c>
      <c r="O316" s="26" t="str">
        <f>VLOOKUP($A316,'Hospitalisation Details'!$A$1:$N$2344,12,0)</f>
        <v>tier - 2</v>
      </c>
      <c r="P316" s="26" t="str">
        <f>VLOOKUP($A316,'Hospitalisation Details'!$A$1:$N$2344,14,0)</f>
        <v>R1011</v>
      </c>
      <c r="Q316" s="26">
        <f>VLOOKUP($A316,'Hospitalisation Details'!$A$1:$N$2344,8,0)</f>
        <v>19</v>
      </c>
    </row>
    <row r="317" spans="1:17" x14ac:dyDescent="0.3">
      <c r="A317" s="25" t="s">
        <v>2055</v>
      </c>
      <c r="B317" s="26" t="str">
        <f>VLOOKUP($A317,'Customer Names'!A316:D2651,3,0)</f>
        <v xml:space="preserve">  Greg</v>
      </c>
      <c r="C317" s="26">
        <f>VLOOKUP($A317,'Medical Examinations'!$A$1:$B$2336,2,FALSE)</f>
        <v>25.364999999999998</v>
      </c>
      <c r="D317" s="26">
        <f>VLOOKUP($A317,'Medical Examinations'!A316:J2651,4,0)</f>
        <v>5.19</v>
      </c>
      <c r="E317" s="26" t="str">
        <f>VLOOKUP(A317,'Medical Examinations'!A316:J2651,6,0)</f>
        <v>No</v>
      </c>
      <c r="F317" s="26" t="str">
        <f>VLOOKUP($A317,'Medical Examinations'!$A$1:$J$2336,7,0)</f>
        <v>No</v>
      </c>
      <c r="G317" s="26" t="str">
        <f>VLOOKUP(A317,'Medical Examinations'!A316:J2651,8,0)</f>
        <v>No</v>
      </c>
      <c r="H317" s="26">
        <f>VLOOKUP(A317,'Medical Examinations'!A316:J2651,9,0)</f>
        <v>2</v>
      </c>
      <c r="I317" s="26" t="str">
        <f>VLOOKUP(A317,'Medical Examinations'!A316:J2651,10,0)</f>
        <v>No</v>
      </c>
      <c r="J317" s="26" t="str">
        <f>VLOOKUP($A317,'Medical Examinations'!A316:$J$2336,3,0)</f>
        <v>Overweight</v>
      </c>
      <c r="K317" s="26" t="str">
        <f>VLOOKUP(A317,'Medical Examinations'!A316:J2651,5,0)</f>
        <v>Normal</v>
      </c>
      <c r="L317" s="27">
        <f>VLOOKUP($A317,'Hospitalisation Details'!$A$1:$N$2344,7,0)</f>
        <v>26504</v>
      </c>
      <c r="M317" s="26">
        <f>VLOOKUP($A317,'Hospitalisation Details'!$A$1:$N$2344,10,0)</f>
        <v>30284.639999999999</v>
      </c>
      <c r="N317" s="26" t="str">
        <f>VLOOKUP($A317,'Hospitalisation Details'!$A$1:$N$2344,11,0)</f>
        <v>tier - 1</v>
      </c>
      <c r="O317" s="26" t="str">
        <f>VLOOKUP($A317,'Hospitalisation Details'!$A$1:$N$2344,12,0)</f>
        <v>tier - 1</v>
      </c>
      <c r="P317" s="26" t="str">
        <f>VLOOKUP($A317,'Hospitalisation Details'!$A$1:$N$2344,14,0)</f>
        <v>R1012</v>
      </c>
      <c r="Q317" s="26">
        <f>VLOOKUP($A317,'Hospitalisation Details'!$A$1:$N$2344,8,0)</f>
        <v>50</v>
      </c>
    </row>
    <row r="318" spans="1:17" x14ac:dyDescent="0.3">
      <c r="A318" s="25" t="s">
        <v>2054</v>
      </c>
      <c r="B318" s="26" t="str">
        <f>VLOOKUP($A318,'Customer Names'!A317:D2652,3,0)</f>
        <v xml:space="preserve">  John</v>
      </c>
      <c r="C318" s="26">
        <f>VLOOKUP($A318,'Medical Examinations'!$A$1:$B$2336,2,FALSE)</f>
        <v>28.594999999999999</v>
      </c>
      <c r="D318" s="26">
        <f>VLOOKUP($A318,'Medical Examinations'!A317:J2652,4,0)</f>
        <v>10.210000000000001</v>
      </c>
      <c r="E318" s="26" t="str">
        <f>VLOOKUP(A318,'Medical Examinations'!A317:J2652,6,0)</f>
        <v>No</v>
      </c>
      <c r="F318" s="26" t="str">
        <f>VLOOKUP($A318,'Medical Examinations'!$A$1:$J$2336,7,0)</f>
        <v>No</v>
      </c>
      <c r="G318" s="26" t="str">
        <f>VLOOKUP(A318,'Medical Examinations'!A317:J2652,8,0)</f>
        <v>No</v>
      </c>
      <c r="H318" s="26">
        <f>VLOOKUP(A318,'Medical Examinations'!A317:J2652,9,0)</f>
        <v>0</v>
      </c>
      <c r="I318" s="26" t="str">
        <f>VLOOKUP(A318,'Medical Examinations'!A317:J2652,10,0)</f>
        <v>No</v>
      </c>
      <c r="J318" s="26" t="str">
        <f>VLOOKUP($A318,'Medical Examinations'!A317:$J$2336,3,0)</f>
        <v>Overweight</v>
      </c>
      <c r="K318" s="26" t="str">
        <f>VLOOKUP(A318,'Medical Examinations'!A317:J2652,5,0)</f>
        <v>Diabetes</v>
      </c>
      <c r="L318" s="27">
        <f>VLOOKUP($A318,'Hospitalisation Details'!$A$1:$N$2344,7,0)</f>
        <v>22904</v>
      </c>
      <c r="M318" s="26">
        <f>VLOOKUP($A318,'Hospitalisation Details'!$A$1:$N$2344,10,0)</f>
        <v>30260</v>
      </c>
      <c r="N318" s="26" t="str">
        <f>VLOOKUP($A318,'Hospitalisation Details'!$A$1:$N$2344,11,0)</f>
        <v>tier - 1</v>
      </c>
      <c r="O318" s="26" t="str">
        <f>VLOOKUP($A318,'Hospitalisation Details'!$A$1:$N$2344,12,0)</f>
        <v>tier - 1</v>
      </c>
      <c r="P318" s="26" t="str">
        <f>VLOOKUP($A318,'Hospitalisation Details'!$A$1:$N$2344,14,0)</f>
        <v>R1014</v>
      </c>
      <c r="Q318" s="26">
        <f>VLOOKUP($A318,'Hospitalisation Details'!$A$1:$N$2344,8,0)</f>
        <v>60</v>
      </c>
    </row>
    <row r="319" spans="1:17" x14ac:dyDescent="0.3">
      <c r="A319" s="25" t="s">
        <v>2053</v>
      </c>
      <c r="B319" s="26" t="str">
        <f>VLOOKUP($A319,'Customer Names'!A318:D2653,3,0)</f>
        <v xml:space="preserve">  Aliaksandr</v>
      </c>
      <c r="C319" s="26">
        <f>VLOOKUP($A319,'Medical Examinations'!$A$1:$B$2336,2,FALSE)</f>
        <v>29.83</v>
      </c>
      <c r="D319" s="26">
        <f>VLOOKUP($A319,'Medical Examinations'!A318:J2653,4,0)</f>
        <v>9.6999999999999993</v>
      </c>
      <c r="E319" s="26" t="str">
        <f>VLOOKUP(A319,'Medical Examinations'!A318:J2653,6,0)</f>
        <v>Yes</v>
      </c>
      <c r="F319" s="26" t="str">
        <f>VLOOKUP($A319,'Medical Examinations'!$A$1:$J$2336,7,0)</f>
        <v>No</v>
      </c>
      <c r="G319" s="26" t="str">
        <f>VLOOKUP(A319,'Medical Examinations'!A318:J2653,8,0)</f>
        <v>Yes</v>
      </c>
      <c r="H319" s="26">
        <f>VLOOKUP(A319,'Medical Examinations'!A318:J2653,9,0)</f>
        <v>1</v>
      </c>
      <c r="I319" s="26" t="str">
        <f>VLOOKUP(A319,'Medical Examinations'!A318:J2653,10,0)</f>
        <v>Yes</v>
      </c>
      <c r="J319" s="26" t="str">
        <f>VLOOKUP($A319,'Medical Examinations'!A318:$J$2336,3,0)</f>
        <v>Overweight</v>
      </c>
      <c r="K319" s="26" t="str">
        <f>VLOOKUP(A319,'Medical Examinations'!A318:J2653,5,0)</f>
        <v>Diabetes</v>
      </c>
      <c r="L319" s="27">
        <f>VLOOKUP($A319,'Hospitalisation Details'!$A$1:$N$2344,7,0)</f>
        <v>23267</v>
      </c>
      <c r="M319" s="26">
        <f>VLOOKUP($A319,'Hospitalisation Details'!$A$1:$N$2344,10,0)</f>
        <v>30184.94</v>
      </c>
      <c r="N319" s="26" t="str">
        <f>VLOOKUP($A319,'Hospitalisation Details'!$A$1:$N$2344,11,0)</f>
        <v>tier - 1</v>
      </c>
      <c r="O319" s="26" t="str">
        <f>VLOOKUP($A319,'Hospitalisation Details'!$A$1:$N$2344,12,0)</f>
        <v>tier - 1</v>
      </c>
      <c r="P319" s="26" t="str">
        <f>VLOOKUP($A319,'Hospitalisation Details'!$A$1:$N$2344,14,0)</f>
        <v>R1014</v>
      </c>
      <c r="Q319" s="26">
        <f>VLOOKUP($A319,'Hospitalisation Details'!$A$1:$N$2344,8,0)</f>
        <v>59</v>
      </c>
    </row>
    <row r="320" spans="1:17" x14ac:dyDescent="0.3">
      <c r="A320" s="25" t="s">
        <v>2052</v>
      </c>
      <c r="B320" s="26" t="str">
        <f>VLOOKUP($A320,'Customer Names'!A319:D2654,3,0)</f>
        <v xml:space="preserve">  Jason M</v>
      </c>
      <c r="C320" s="26">
        <f>VLOOKUP($A320,'Medical Examinations'!$A$1:$B$2336,2,FALSE)</f>
        <v>24.7</v>
      </c>
      <c r="D320" s="26">
        <f>VLOOKUP($A320,'Medical Examinations'!A319:J2654,4,0)</f>
        <v>10.25</v>
      </c>
      <c r="E320" s="26" t="str">
        <f>VLOOKUP(A320,'Medical Examinations'!A319:J2654,6,0)</f>
        <v>No</v>
      </c>
      <c r="F320" s="26" t="str">
        <f>VLOOKUP($A320,'Medical Examinations'!$A$1:$J$2336,7,0)</f>
        <v>No</v>
      </c>
      <c r="G320" s="26" t="str">
        <f>VLOOKUP(A320,'Medical Examinations'!A319:J2654,8,0)</f>
        <v>No</v>
      </c>
      <c r="H320" s="26">
        <f>VLOOKUP(A320,'Medical Examinations'!A319:J2654,9,0)</f>
        <v>3</v>
      </c>
      <c r="I320" s="26" t="str">
        <f>VLOOKUP(A320,'Medical Examinations'!A319:J2654,10,0)</f>
        <v>No</v>
      </c>
      <c r="J320" s="26" t="str">
        <f>VLOOKUP($A320,'Medical Examinations'!A319:$J$2336,3,0)</f>
        <v>Normal Weight</v>
      </c>
      <c r="K320" s="26" t="str">
        <f>VLOOKUP(A320,'Medical Examinations'!A319:J2654,5,0)</f>
        <v>Diabetes</v>
      </c>
      <c r="L320" s="27">
        <f>VLOOKUP($A320,'Hospitalisation Details'!$A$1:$N$2344,7,0)</f>
        <v>21408</v>
      </c>
      <c r="M320" s="26">
        <f>VLOOKUP($A320,'Hospitalisation Details'!$A$1:$N$2344,10,0)</f>
        <v>30166.62</v>
      </c>
      <c r="N320" s="26" t="str">
        <f>VLOOKUP($A320,'Hospitalisation Details'!$A$1:$N$2344,11,0)</f>
        <v>tier - 1</v>
      </c>
      <c r="O320" s="26" t="str">
        <f>VLOOKUP($A320,'Hospitalisation Details'!$A$1:$N$2344,12,0)</f>
        <v>tier - 3</v>
      </c>
      <c r="P320" s="26" t="str">
        <f>VLOOKUP($A320,'Hospitalisation Details'!$A$1:$N$2344,14,0)</f>
        <v>R1012</v>
      </c>
      <c r="Q320" s="26">
        <f>VLOOKUP($A320,'Hospitalisation Details'!$A$1:$N$2344,8,0)</f>
        <v>64</v>
      </c>
    </row>
    <row r="321" spans="1:17" x14ac:dyDescent="0.3">
      <c r="A321" s="25" t="s">
        <v>2051</v>
      </c>
      <c r="B321" s="26" t="str">
        <f>VLOOKUP($A321,'Customer Names'!A320:D2655,3,0)</f>
        <v xml:space="preserve">  Sheera K</v>
      </c>
      <c r="C321" s="26">
        <f>VLOOKUP($A321,'Medical Examinations'!$A$1:$B$2336,2,FALSE)</f>
        <v>17.940000000000001</v>
      </c>
      <c r="D321" s="26">
        <f>VLOOKUP($A321,'Medical Examinations'!A320:J2655,4,0)</f>
        <v>9.77</v>
      </c>
      <c r="E321" s="26" t="str">
        <f>VLOOKUP(A321,'Medical Examinations'!A320:J2655,6,0)</f>
        <v>No</v>
      </c>
      <c r="F321" s="26" t="str">
        <f>VLOOKUP($A321,'Medical Examinations'!$A$1:$J$2336,7,0)</f>
        <v>No</v>
      </c>
      <c r="G321" s="26" t="str">
        <f>VLOOKUP(A321,'Medical Examinations'!A320:J2655,8,0)</f>
        <v>No</v>
      </c>
      <c r="H321" s="26">
        <f>VLOOKUP(A321,'Medical Examinations'!A320:J2655,9,0)</f>
        <v>0</v>
      </c>
      <c r="I321" s="26" t="str">
        <f>VLOOKUP(A321,'Medical Examinations'!A320:J2655,10,0)</f>
        <v>Yes</v>
      </c>
      <c r="J321" s="26" t="str">
        <f>VLOOKUP($A321,'Medical Examinations'!A320:$J$2336,3,0)</f>
        <v>Underweight</v>
      </c>
      <c r="K321" s="26" t="str">
        <f>VLOOKUP(A321,'Medical Examinations'!A320:J2655,5,0)</f>
        <v>Diabetes</v>
      </c>
      <c r="L321" s="27">
        <f>VLOOKUP($A321,'Hospitalisation Details'!$A$1:$N$2344,7,0)</f>
        <v>26292</v>
      </c>
      <c r="M321" s="26">
        <f>VLOOKUP($A321,'Hospitalisation Details'!$A$1:$N$2344,10,0)</f>
        <v>30134.75</v>
      </c>
      <c r="N321" s="26" t="str">
        <f>VLOOKUP($A321,'Hospitalisation Details'!$A$1:$N$2344,11,0)</f>
        <v>tier - 2</v>
      </c>
      <c r="O321" s="26" t="str">
        <f>VLOOKUP($A321,'Hospitalisation Details'!$A$1:$N$2344,12,0)</f>
        <v>tier - 3</v>
      </c>
      <c r="P321" s="26" t="str">
        <f>VLOOKUP($A321,'Hospitalisation Details'!$A$1:$N$2344,14,0)</f>
        <v>R1011</v>
      </c>
      <c r="Q321" s="26">
        <f>VLOOKUP($A321,'Hospitalisation Details'!$A$1:$N$2344,8,0)</f>
        <v>51</v>
      </c>
    </row>
    <row r="322" spans="1:17" x14ac:dyDescent="0.3">
      <c r="A322" s="25" t="s">
        <v>2050</v>
      </c>
      <c r="B322" s="26" t="str">
        <f>VLOOKUP($A322,'Customer Names'!A321:D2656,3,0)</f>
        <v xml:space="preserve">  Janice</v>
      </c>
      <c r="C322" s="26">
        <f>VLOOKUP($A322,'Medical Examinations'!$A$1:$B$2336,2,FALSE)</f>
        <v>21.08</v>
      </c>
      <c r="D322" s="26">
        <f>VLOOKUP($A322,'Medical Examinations'!A321:J2656,4,0)</f>
        <v>4.83</v>
      </c>
      <c r="E322" s="26" t="str">
        <f>VLOOKUP(A322,'Medical Examinations'!A321:J2656,6,0)</f>
        <v>No</v>
      </c>
      <c r="F322" s="26" t="str">
        <f>VLOOKUP($A322,'Medical Examinations'!$A$1:$J$2336,7,0)</f>
        <v>No</v>
      </c>
      <c r="G322" s="26" t="str">
        <f>VLOOKUP(A322,'Medical Examinations'!A321:J2656,8,0)</f>
        <v>Yes</v>
      </c>
      <c r="H322" s="26">
        <f>VLOOKUP(A322,'Medical Examinations'!A321:J2656,9,0)</f>
        <v>1</v>
      </c>
      <c r="I322" s="26" t="str">
        <f>VLOOKUP(A322,'Medical Examinations'!A321:J2656,10,0)</f>
        <v>Yes</v>
      </c>
      <c r="J322" s="26" t="str">
        <f>VLOOKUP($A322,'Medical Examinations'!A321:$J$2336,3,0)</f>
        <v>Normal Weight</v>
      </c>
      <c r="K322" s="26" t="str">
        <f>VLOOKUP(A322,'Medical Examinations'!A321:J2656,5,0)</f>
        <v>Normal</v>
      </c>
      <c r="L322" s="27">
        <f>VLOOKUP($A322,'Hospitalisation Details'!$A$1:$N$2344,7,0)</f>
        <v>29100</v>
      </c>
      <c r="M322" s="26">
        <f>VLOOKUP($A322,'Hospitalisation Details'!$A$1:$N$2344,10,0)</f>
        <v>30095.97</v>
      </c>
      <c r="N322" s="26" t="str">
        <f>VLOOKUP($A322,'Hospitalisation Details'!$A$1:$N$2344,11,0)</f>
        <v>tier - 2</v>
      </c>
      <c r="O322" s="26" t="str">
        <f>VLOOKUP($A322,'Hospitalisation Details'!$A$1:$N$2344,12,0)</f>
        <v>tier - 3</v>
      </c>
      <c r="P322" s="26" t="str">
        <f>VLOOKUP($A322,'Hospitalisation Details'!$A$1:$N$2344,14,0)</f>
        <v>R1011</v>
      </c>
      <c r="Q322" s="26">
        <f>VLOOKUP($A322,'Hospitalisation Details'!$A$1:$N$2344,8,0)</f>
        <v>43</v>
      </c>
    </row>
    <row r="323" spans="1:17" x14ac:dyDescent="0.3">
      <c r="A323" s="25" t="s">
        <v>2049</v>
      </c>
      <c r="B323" s="26" t="str">
        <f>VLOOKUP($A323,'Customer Names'!A322:D2657,3,0)</f>
        <v xml:space="preserve">  Timothy G</v>
      </c>
      <c r="C323" s="26">
        <f>VLOOKUP($A323,'Medical Examinations'!$A$1:$B$2336,2,FALSE)</f>
        <v>37.715000000000003</v>
      </c>
      <c r="D323" s="26">
        <f>VLOOKUP($A323,'Medical Examinations'!A322:J2657,4,0)</f>
        <v>10.86</v>
      </c>
      <c r="E323" s="26" t="str">
        <f>VLOOKUP(A323,'Medical Examinations'!A322:J2657,6,0)</f>
        <v>Yes</v>
      </c>
      <c r="F323" s="26" t="str">
        <f>VLOOKUP($A323,'Medical Examinations'!$A$1:$J$2336,7,0)</f>
        <v>No</v>
      </c>
      <c r="G323" s="26" t="str">
        <f>VLOOKUP(A323,'Medical Examinations'!A322:J2657,8,0)</f>
        <v>No</v>
      </c>
      <c r="H323" s="26">
        <f>VLOOKUP(A323,'Medical Examinations'!A322:J2657,9,0)</f>
        <v>0</v>
      </c>
      <c r="I323" s="26" t="str">
        <f>VLOOKUP(A323,'Medical Examinations'!A322:J2657,10,0)</f>
        <v>No</v>
      </c>
      <c r="J323" s="26" t="str">
        <f>VLOOKUP($A323,'Medical Examinations'!A322:$J$2336,3,0)</f>
        <v>Obesity</v>
      </c>
      <c r="K323" s="26" t="str">
        <f>VLOOKUP(A323,'Medical Examinations'!A322:J2657,5,0)</f>
        <v>Diabetes</v>
      </c>
      <c r="L323" s="27">
        <f>VLOOKUP($A323,'Hospitalisation Details'!$A$1:$N$2344,7,0)</f>
        <v>24639</v>
      </c>
      <c r="M323" s="26">
        <f>VLOOKUP($A323,'Hospitalisation Details'!$A$1:$N$2344,10,0)</f>
        <v>30063.58</v>
      </c>
      <c r="N323" s="26" t="str">
        <f>VLOOKUP($A323,'Hospitalisation Details'!$A$1:$N$2344,11,0)</f>
        <v>tier - 1</v>
      </c>
      <c r="O323" s="26" t="str">
        <f>VLOOKUP($A323,'Hospitalisation Details'!$A$1:$N$2344,12,0)</f>
        <v>tier - 1</v>
      </c>
      <c r="P323" s="26" t="str">
        <f>VLOOKUP($A323,'Hospitalisation Details'!$A$1:$N$2344,14,0)</f>
        <v>R1012</v>
      </c>
      <c r="Q323" s="26">
        <f>VLOOKUP($A323,'Hospitalisation Details'!$A$1:$N$2344,8,0)</f>
        <v>55</v>
      </c>
    </row>
    <row r="324" spans="1:17" x14ac:dyDescent="0.3">
      <c r="A324" s="25" t="s">
        <v>2048</v>
      </c>
      <c r="B324" s="26" t="str">
        <f>VLOOKUP($A324,'Customer Names'!A323:D2658,3,0)</f>
        <v xml:space="preserve">  Alan R</v>
      </c>
      <c r="C324" s="26">
        <f>VLOOKUP($A324,'Medical Examinations'!$A$1:$B$2336,2,FALSE)</f>
        <v>22.39</v>
      </c>
      <c r="D324" s="26">
        <f>VLOOKUP($A324,'Medical Examinations'!A323:J2658,4,0)</f>
        <v>9.5299999999999994</v>
      </c>
      <c r="E324" s="26" t="str">
        <f>VLOOKUP(A324,'Medical Examinations'!A323:J2658,6,0)</f>
        <v>Yes</v>
      </c>
      <c r="F324" s="26" t="str">
        <f>VLOOKUP($A324,'Medical Examinations'!$A$1:$J$2336,7,0)</f>
        <v>No</v>
      </c>
      <c r="G324" s="26" t="str">
        <f>VLOOKUP(A324,'Medical Examinations'!A323:J2658,8,0)</f>
        <v>No</v>
      </c>
      <c r="H324" s="26">
        <f>VLOOKUP(A324,'Medical Examinations'!A323:J2658,9,0)</f>
        <v>0</v>
      </c>
      <c r="I324" s="26" t="str">
        <f>VLOOKUP(A324,'Medical Examinations'!A323:J2658,10,0)</f>
        <v>Yes</v>
      </c>
      <c r="J324" s="26" t="str">
        <f>VLOOKUP($A324,'Medical Examinations'!A323:$J$2336,3,0)</f>
        <v>Normal Weight</v>
      </c>
      <c r="K324" s="26" t="str">
        <f>VLOOKUP(A324,'Medical Examinations'!A323:J2658,5,0)</f>
        <v>Diabetes</v>
      </c>
      <c r="L324" s="27">
        <f>VLOOKUP($A324,'Hospitalisation Details'!$A$1:$N$2344,7,0)</f>
        <v>29802</v>
      </c>
      <c r="M324" s="26">
        <f>VLOOKUP($A324,'Hospitalisation Details'!$A$1:$N$2344,10,0)</f>
        <v>30026.87</v>
      </c>
      <c r="N324" s="26" t="str">
        <f>VLOOKUP($A324,'Hospitalisation Details'!$A$1:$N$2344,11,0)</f>
        <v>tier - 2</v>
      </c>
      <c r="O324" s="26" t="str">
        <f>VLOOKUP($A324,'Hospitalisation Details'!$A$1:$N$2344,12,0)</f>
        <v>tier - 3</v>
      </c>
      <c r="P324" s="26" t="str">
        <f>VLOOKUP($A324,'Hospitalisation Details'!$A$1:$N$2344,14,0)</f>
        <v>R1012</v>
      </c>
      <c r="Q324" s="26">
        <f>VLOOKUP($A324,'Hospitalisation Details'!$A$1:$N$2344,8,0)</f>
        <v>41</v>
      </c>
    </row>
    <row r="325" spans="1:17" x14ac:dyDescent="0.3">
      <c r="A325" s="25" t="s">
        <v>2047</v>
      </c>
      <c r="B325" s="26" t="str">
        <f>VLOOKUP($A325,'Customer Names'!A324:D2659,3,0)</f>
        <v xml:space="preserve">  Michael</v>
      </c>
      <c r="C325" s="26">
        <f>VLOOKUP($A325,'Medical Examinations'!$A$1:$B$2336,2,FALSE)</f>
        <v>28.78</v>
      </c>
      <c r="D325" s="26">
        <f>VLOOKUP($A325,'Medical Examinations'!A324:J2659,4,0)</f>
        <v>5.68</v>
      </c>
      <c r="E325" s="26" t="str">
        <f>VLOOKUP(A325,'Medical Examinations'!A324:J2659,6,0)</f>
        <v>No</v>
      </c>
      <c r="F325" s="26" t="str">
        <f>VLOOKUP($A325,'Medical Examinations'!$A$1:$J$2336,7,0)</f>
        <v>No</v>
      </c>
      <c r="G325" s="26" t="str">
        <f>VLOOKUP(A325,'Medical Examinations'!A324:J2659,8,0)</f>
        <v>No</v>
      </c>
      <c r="H325" s="26">
        <f>VLOOKUP(A325,'Medical Examinations'!A324:J2659,9,0)</f>
        <v>0</v>
      </c>
      <c r="I325" s="26" t="str">
        <f>VLOOKUP(A325,'Medical Examinations'!A324:J2659,10,0)</f>
        <v>Yes</v>
      </c>
      <c r="J325" s="26" t="str">
        <f>VLOOKUP($A325,'Medical Examinations'!A324:$J$2336,3,0)</f>
        <v>Overweight</v>
      </c>
      <c r="K325" s="26" t="str">
        <f>VLOOKUP(A325,'Medical Examinations'!A324:J2659,5,0)</f>
        <v>Normal</v>
      </c>
      <c r="L325" s="27">
        <f>VLOOKUP($A325,'Hospitalisation Details'!$A$1:$N$2344,7,0)</f>
        <v>33516</v>
      </c>
      <c r="M325" s="26">
        <f>VLOOKUP($A325,'Hospitalisation Details'!$A$1:$N$2344,10,0)</f>
        <v>29969.67</v>
      </c>
      <c r="N325" s="26" t="str">
        <f>VLOOKUP($A325,'Hospitalisation Details'!$A$1:$N$2344,11,0)</f>
        <v>tier - 1</v>
      </c>
      <c r="O325" s="26" t="str">
        <f>VLOOKUP($A325,'Hospitalisation Details'!$A$1:$N$2344,12,0)</f>
        <v>tier - 1</v>
      </c>
      <c r="P325" s="26" t="str">
        <f>VLOOKUP($A325,'Hospitalisation Details'!$A$1:$N$2344,14,0)</f>
        <v>R1011</v>
      </c>
      <c r="Q325" s="26">
        <f>VLOOKUP($A325,'Hospitalisation Details'!$A$1:$N$2344,8,0)</f>
        <v>31</v>
      </c>
    </row>
    <row r="326" spans="1:17" x14ac:dyDescent="0.3">
      <c r="A326" s="25" t="s">
        <v>2046</v>
      </c>
      <c r="B326" s="26" t="str">
        <f>VLOOKUP($A326,'Customer Names'!A325:D2660,3,0)</f>
        <v xml:space="preserve">  Marie-France</v>
      </c>
      <c r="C326" s="26">
        <f>VLOOKUP($A326,'Medical Examinations'!$A$1:$B$2336,2,FALSE)</f>
        <v>18.329999999999998</v>
      </c>
      <c r="D326" s="26">
        <f>VLOOKUP($A326,'Medical Examinations'!A325:J2660,4,0)</f>
        <v>5.57</v>
      </c>
      <c r="E326" s="26" t="str">
        <f>VLOOKUP(A326,'Medical Examinations'!A325:J2660,6,0)</f>
        <v>Yes</v>
      </c>
      <c r="F326" s="26" t="str">
        <f>VLOOKUP($A326,'Medical Examinations'!$A$1:$J$2336,7,0)</f>
        <v>No</v>
      </c>
      <c r="G326" s="26" t="str">
        <f>VLOOKUP(A326,'Medical Examinations'!A325:J2660,8,0)</f>
        <v>No</v>
      </c>
      <c r="H326" s="26">
        <f>VLOOKUP(A326,'Medical Examinations'!A325:J2660,9,0)</f>
        <v>0</v>
      </c>
      <c r="I326" s="26" t="str">
        <f>VLOOKUP(A326,'Medical Examinations'!A325:J2660,10,0)</f>
        <v>Yes</v>
      </c>
      <c r="J326" s="26" t="str">
        <f>VLOOKUP($A326,'Medical Examinations'!A325:$J$2336,3,0)</f>
        <v>Underweight</v>
      </c>
      <c r="K326" s="26" t="str">
        <f>VLOOKUP(A326,'Medical Examinations'!A325:J2660,5,0)</f>
        <v>Normal</v>
      </c>
      <c r="L326" s="27">
        <f>VLOOKUP($A326,'Hospitalisation Details'!$A$1:$N$2344,7,0)</f>
        <v>27923</v>
      </c>
      <c r="M326" s="26">
        <f>VLOOKUP($A326,'Hospitalisation Details'!$A$1:$N$2344,10,0)</f>
        <v>29933.75</v>
      </c>
      <c r="N326" s="26" t="str">
        <f>VLOOKUP($A326,'Hospitalisation Details'!$A$1:$N$2344,11,0)</f>
        <v>tier - 1</v>
      </c>
      <c r="O326" s="26" t="str">
        <f>VLOOKUP($A326,'Hospitalisation Details'!$A$1:$N$2344,12,0)</f>
        <v>tier - 1</v>
      </c>
      <c r="P326" s="26" t="str">
        <f>VLOOKUP($A326,'Hospitalisation Details'!$A$1:$N$2344,14,0)</f>
        <v>R1011</v>
      </c>
      <c r="Q326" s="26">
        <f>VLOOKUP($A326,'Hospitalisation Details'!$A$1:$N$2344,8,0)</f>
        <v>46</v>
      </c>
    </row>
    <row r="327" spans="1:17" x14ac:dyDescent="0.3">
      <c r="A327" s="25" t="s">
        <v>2045</v>
      </c>
      <c r="B327" s="26" t="str">
        <f>VLOOKUP($A327,'Customer Names'!A326:D2661,3,0)</f>
        <v xml:space="preserve">  Erik F</v>
      </c>
      <c r="C327" s="26">
        <f>VLOOKUP($A327,'Medical Examinations'!$A$1:$B$2336,2,FALSE)</f>
        <v>26.39</v>
      </c>
      <c r="D327" s="26">
        <f>VLOOKUP($A327,'Medical Examinations'!A326:J2661,4,0)</f>
        <v>4.58</v>
      </c>
      <c r="E327" s="26" t="str">
        <f>VLOOKUP(A327,'Medical Examinations'!A326:J2661,6,0)</f>
        <v>Yes</v>
      </c>
      <c r="F327" s="26" t="str">
        <f>VLOOKUP($A327,'Medical Examinations'!$A$1:$J$2336,7,0)</f>
        <v>No</v>
      </c>
      <c r="G327" s="26" t="str">
        <f>VLOOKUP(A327,'Medical Examinations'!A326:J2661,8,0)</f>
        <v>No</v>
      </c>
      <c r="H327" s="26">
        <f>VLOOKUP(A327,'Medical Examinations'!A326:J2661,9,0)</f>
        <v>1</v>
      </c>
      <c r="I327" s="26" t="str">
        <f>VLOOKUP(A327,'Medical Examinations'!A326:J2661,10,0)</f>
        <v>Yes</v>
      </c>
      <c r="J327" s="26" t="str">
        <f>VLOOKUP($A327,'Medical Examinations'!A326:$J$2336,3,0)</f>
        <v>Overweight</v>
      </c>
      <c r="K327" s="26" t="str">
        <f>VLOOKUP(A327,'Medical Examinations'!A326:J2661,5,0)</f>
        <v>Normal</v>
      </c>
      <c r="L327" s="27">
        <f>VLOOKUP($A327,'Hospitalisation Details'!$A$1:$N$2344,7,0)</f>
        <v>32507</v>
      </c>
      <c r="M327" s="26">
        <f>VLOOKUP($A327,'Hospitalisation Details'!$A$1:$N$2344,10,0)</f>
        <v>29929.56</v>
      </c>
      <c r="N327" s="26" t="str">
        <f>VLOOKUP($A327,'Hospitalisation Details'!$A$1:$N$2344,11,0)</f>
        <v>tier - 1</v>
      </c>
      <c r="O327" s="26" t="str">
        <f>VLOOKUP($A327,'Hospitalisation Details'!$A$1:$N$2344,12,0)</f>
        <v>tier - 1</v>
      </c>
      <c r="P327" s="26" t="str">
        <f>VLOOKUP($A327,'Hospitalisation Details'!$A$1:$N$2344,14,0)</f>
        <v>R1011</v>
      </c>
      <c r="Q327" s="26">
        <f>VLOOKUP($A327,'Hospitalisation Details'!$A$1:$N$2344,8,0)</f>
        <v>34</v>
      </c>
    </row>
    <row r="328" spans="1:17" x14ac:dyDescent="0.3">
      <c r="A328" s="25" t="s">
        <v>2044</v>
      </c>
      <c r="B328" s="26" t="str">
        <f>VLOOKUP($A328,'Customer Names'!A327:D2662,3,0)</f>
        <v xml:space="preserve">  Andrew</v>
      </c>
      <c r="C328" s="26">
        <f>VLOOKUP($A328,'Medical Examinations'!$A$1:$B$2336,2,FALSE)</f>
        <v>19.260000000000002</v>
      </c>
      <c r="D328" s="26">
        <f>VLOOKUP($A328,'Medical Examinations'!A327:J2662,4,0)</f>
        <v>8.9600000000000009</v>
      </c>
      <c r="E328" s="26" t="str">
        <f>VLOOKUP(A328,'Medical Examinations'!A327:J2662,6,0)</f>
        <v>Yes</v>
      </c>
      <c r="F328" s="26" t="str">
        <f>VLOOKUP($A328,'Medical Examinations'!$A$1:$J$2336,7,0)</f>
        <v>No</v>
      </c>
      <c r="G328" s="26" t="str">
        <f>VLOOKUP(A328,'Medical Examinations'!A327:J2662,8,0)</f>
        <v>No</v>
      </c>
      <c r="H328" s="26">
        <f>VLOOKUP(A328,'Medical Examinations'!A327:J2662,9,0)</f>
        <v>1</v>
      </c>
      <c r="I328" s="26" t="str">
        <f>VLOOKUP(A328,'Medical Examinations'!A327:J2662,10,0)</f>
        <v>Yes</v>
      </c>
      <c r="J328" s="26" t="str">
        <f>VLOOKUP($A328,'Medical Examinations'!A327:$J$2336,3,0)</f>
        <v>Normal Weight</v>
      </c>
      <c r="K328" s="26" t="str">
        <f>VLOOKUP(A328,'Medical Examinations'!A327:J2662,5,0)</f>
        <v>Diabetes</v>
      </c>
      <c r="L328" s="27">
        <f>VLOOKUP($A328,'Hospitalisation Details'!$A$1:$N$2344,7,0)</f>
        <v>27625</v>
      </c>
      <c r="M328" s="26">
        <f>VLOOKUP($A328,'Hospitalisation Details'!$A$1:$N$2344,10,0)</f>
        <v>29899.25</v>
      </c>
      <c r="N328" s="26" t="str">
        <f>VLOOKUP($A328,'Hospitalisation Details'!$A$1:$N$2344,11,0)</f>
        <v>tier - 1</v>
      </c>
      <c r="O328" s="26" t="str">
        <f>VLOOKUP($A328,'Hospitalisation Details'!$A$1:$N$2344,12,0)</f>
        <v>tier - 3</v>
      </c>
      <c r="P328" s="26" t="str">
        <f>VLOOKUP($A328,'Hospitalisation Details'!$A$1:$N$2344,14,0)</f>
        <v>R1011</v>
      </c>
      <c r="Q328" s="26">
        <f>VLOOKUP($A328,'Hospitalisation Details'!$A$1:$N$2344,8,0)</f>
        <v>47</v>
      </c>
    </row>
    <row r="329" spans="1:17" x14ac:dyDescent="0.3">
      <c r="A329" s="25" t="s">
        <v>2043</v>
      </c>
      <c r="B329" s="26" t="str">
        <f>VLOOKUP($A329,'Customer Names'!A328:D2663,3,0)</f>
        <v xml:space="preserve">  Anthony</v>
      </c>
      <c r="C329" s="26">
        <f>VLOOKUP($A329,'Medical Examinations'!$A$1:$B$2336,2,FALSE)</f>
        <v>26.92</v>
      </c>
      <c r="D329" s="26">
        <f>VLOOKUP($A329,'Medical Examinations'!A328:J2663,4,0)</f>
        <v>6.09</v>
      </c>
      <c r="E329" s="26" t="str">
        <f>VLOOKUP(A329,'Medical Examinations'!A328:J2663,6,0)</f>
        <v>No</v>
      </c>
      <c r="F329" s="26" t="str">
        <f>VLOOKUP($A329,'Medical Examinations'!$A$1:$J$2336,7,0)</f>
        <v>No</v>
      </c>
      <c r="G329" s="26" t="str">
        <f>VLOOKUP(A329,'Medical Examinations'!A328:J2663,8,0)</f>
        <v>No</v>
      </c>
      <c r="H329" s="26">
        <f>VLOOKUP(A329,'Medical Examinations'!A328:J2663,9,0)</f>
        <v>0</v>
      </c>
      <c r="I329" s="26" t="str">
        <f>VLOOKUP(A329,'Medical Examinations'!A328:J2663,10,0)</f>
        <v>Yes</v>
      </c>
      <c r="J329" s="26" t="str">
        <f>VLOOKUP($A329,'Medical Examinations'!A328:$J$2336,3,0)</f>
        <v>Overweight</v>
      </c>
      <c r="K329" s="26" t="str">
        <f>VLOOKUP(A329,'Medical Examinations'!A328:J2663,5,0)</f>
        <v>Prediabetes</v>
      </c>
      <c r="L329" s="27">
        <f>VLOOKUP($A329,'Hospitalisation Details'!$A$1:$N$2344,7,0)</f>
        <v>32872</v>
      </c>
      <c r="M329" s="26">
        <f>VLOOKUP($A329,'Hospitalisation Details'!$A$1:$N$2344,10,0)</f>
        <v>29852.48</v>
      </c>
      <c r="N329" s="26" t="str">
        <f>VLOOKUP($A329,'Hospitalisation Details'!$A$1:$N$2344,11,0)</f>
        <v>tier - 1</v>
      </c>
      <c r="O329" s="26" t="str">
        <f>VLOOKUP($A329,'Hospitalisation Details'!$A$1:$N$2344,12,0)</f>
        <v>tier - 3</v>
      </c>
      <c r="P329" s="26" t="str">
        <f>VLOOKUP($A329,'Hospitalisation Details'!$A$1:$N$2344,14,0)</f>
        <v>R1011</v>
      </c>
      <c r="Q329" s="26">
        <f>VLOOKUP($A329,'Hospitalisation Details'!$A$1:$N$2344,8,0)</f>
        <v>33</v>
      </c>
    </row>
    <row r="330" spans="1:17" x14ac:dyDescent="0.3">
      <c r="A330" s="25" t="s">
        <v>2042</v>
      </c>
      <c r="B330" s="26" t="str">
        <f>VLOOKUP($A330,'Customer Names'!A329:D2664,3,0)</f>
        <v xml:space="preserve">  Chris</v>
      </c>
      <c r="C330" s="26">
        <f>VLOOKUP($A330,'Medical Examinations'!$A$1:$B$2336,2,FALSE)</f>
        <v>19.73</v>
      </c>
      <c r="D330" s="26">
        <f>VLOOKUP($A330,'Medical Examinations'!A329:J2664,4,0)</f>
        <v>4.3600000000000003</v>
      </c>
      <c r="E330" s="26" t="str">
        <f>VLOOKUP(A330,'Medical Examinations'!A329:J2664,6,0)</f>
        <v>No</v>
      </c>
      <c r="F330" s="26" t="str">
        <f>VLOOKUP($A330,'Medical Examinations'!$A$1:$J$2336,7,0)</f>
        <v>No</v>
      </c>
      <c r="G330" s="26" t="str">
        <f>VLOOKUP(A330,'Medical Examinations'!A329:J2664,8,0)</f>
        <v>No</v>
      </c>
      <c r="H330" s="26">
        <f>VLOOKUP(A330,'Medical Examinations'!A329:J2664,9,0)</f>
        <v>0</v>
      </c>
      <c r="I330" s="26" t="str">
        <f>VLOOKUP(A330,'Medical Examinations'!A329:J2664,10,0)</f>
        <v>Yes</v>
      </c>
      <c r="J330" s="26" t="str">
        <f>VLOOKUP($A330,'Medical Examinations'!A329:$J$2336,3,0)</f>
        <v>Normal Weight</v>
      </c>
      <c r="K330" s="26" t="str">
        <f>VLOOKUP(A330,'Medical Examinations'!A329:J2664,5,0)</f>
        <v>Normal</v>
      </c>
      <c r="L330" s="27">
        <f>VLOOKUP($A330,'Hospitalisation Details'!$A$1:$N$2344,7,0)</f>
        <v>30253</v>
      </c>
      <c r="M330" s="26">
        <f>VLOOKUP($A330,'Hospitalisation Details'!$A$1:$N$2344,10,0)</f>
        <v>29818.76</v>
      </c>
      <c r="N330" s="26" t="str">
        <f>VLOOKUP($A330,'Hospitalisation Details'!$A$1:$N$2344,11,0)</f>
        <v>tier - 1</v>
      </c>
      <c r="O330" s="26" t="str">
        <f>VLOOKUP($A330,'Hospitalisation Details'!$A$1:$N$2344,12,0)</f>
        <v>tier - 1</v>
      </c>
      <c r="P330" s="26" t="str">
        <f>VLOOKUP($A330,'Hospitalisation Details'!$A$1:$N$2344,14,0)</f>
        <v>R1012</v>
      </c>
      <c r="Q330" s="26">
        <f>VLOOKUP($A330,'Hospitalisation Details'!$A$1:$N$2344,8,0)</f>
        <v>40</v>
      </c>
    </row>
    <row r="331" spans="1:17" x14ac:dyDescent="0.3">
      <c r="A331" s="25" t="s">
        <v>2041</v>
      </c>
      <c r="B331" s="26" t="str">
        <f>VLOOKUP($A331,'Customer Names'!A330:D2665,3,0)</f>
        <v xml:space="preserve">  Yu</v>
      </c>
      <c r="C331" s="26">
        <f>VLOOKUP($A331,'Medical Examinations'!$A$1:$B$2336,2,FALSE)</f>
        <v>23.56</v>
      </c>
      <c r="D331" s="26">
        <f>VLOOKUP($A331,'Medical Examinations'!A330:J2665,4,0)</f>
        <v>11.74</v>
      </c>
      <c r="E331" s="26" t="str">
        <f>VLOOKUP(A331,'Medical Examinations'!A330:J2665,6,0)</f>
        <v>Yes</v>
      </c>
      <c r="F331" s="26" t="str">
        <f>VLOOKUP($A331,'Medical Examinations'!$A$1:$J$2336,7,0)</f>
        <v>No</v>
      </c>
      <c r="G331" s="26" t="str">
        <f>VLOOKUP(A331,'Medical Examinations'!A330:J2665,8,0)</f>
        <v>No</v>
      </c>
      <c r="H331" s="26">
        <f>VLOOKUP(A331,'Medical Examinations'!A330:J2665,9,0)</f>
        <v>0</v>
      </c>
      <c r="I331" s="26" t="str">
        <f>VLOOKUP(A331,'Medical Examinations'!A330:J2665,10,0)</f>
        <v>Yes</v>
      </c>
      <c r="J331" s="26" t="str">
        <f>VLOOKUP($A331,'Medical Examinations'!A330:$J$2336,3,0)</f>
        <v>Normal Weight</v>
      </c>
      <c r="K331" s="26" t="str">
        <f>VLOOKUP(A331,'Medical Examinations'!A330:J2665,5,0)</f>
        <v>Diabetes</v>
      </c>
      <c r="L331" s="27">
        <f>VLOOKUP($A331,'Hospitalisation Details'!$A$1:$N$2344,7,0)</f>
        <v>29811</v>
      </c>
      <c r="M331" s="26">
        <f>VLOOKUP($A331,'Hospitalisation Details'!$A$1:$N$2344,10,0)</f>
        <v>29816.639999999999</v>
      </c>
      <c r="N331" s="26" t="str">
        <f>VLOOKUP($A331,'Hospitalisation Details'!$A$1:$N$2344,11,0)</f>
        <v>tier - 1</v>
      </c>
      <c r="O331" s="26" t="str">
        <f>VLOOKUP($A331,'Hospitalisation Details'!$A$1:$N$2344,12,0)</f>
        <v>tier - 2</v>
      </c>
      <c r="P331" s="26" t="str">
        <f>VLOOKUP($A331,'Hospitalisation Details'!$A$1:$N$2344,14,0)</f>
        <v>R1011</v>
      </c>
      <c r="Q331" s="26">
        <f>VLOOKUP($A331,'Hospitalisation Details'!$A$1:$N$2344,8,0)</f>
        <v>41</v>
      </c>
    </row>
    <row r="332" spans="1:17" x14ac:dyDescent="0.3">
      <c r="A332" s="25" t="s">
        <v>2040</v>
      </c>
      <c r="B332" s="26" t="str">
        <f>VLOOKUP($A332,'Customer Names'!A331:D2666,3,0)</f>
        <v xml:space="preserve">  Caleb N</v>
      </c>
      <c r="C332" s="26">
        <f>VLOOKUP($A332,'Medical Examinations'!$A$1:$B$2336,2,FALSE)</f>
        <v>37.67</v>
      </c>
      <c r="D332" s="26">
        <f>VLOOKUP($A332,'Medical Examinations'!A331:J2666,4,0)</f>
        <v>5.89</v>
      </c>
      <c r="E332" s="26" t="str">
        <f>VLOOKUP(A332,'Medical Examinations'!A331:J2666,6,0)</f>
        <v>No</v>
      </c>
      <c r="F332" s="26" t="str">
        <f>VLOOKUP($A332,'Medical Examinations'!$A$1:$J$2336,7,0)</f>
        <v>No</v>
      </c>
      <c r="G332" s="26" t="str">
        <f>VLOOKUP(A332,'Medical Examinations'!A331:J2666,8,0)</f>
        <v>No</v>
      </c>
      <c r="H332" s="26">
        <f>VLOOKUP(A332,'Medical Examinations'!A331:J2666,9,0)</f>
        <v>1</v>
      </c>
      <c r="I332" s="26" t="str">
        <f>VLOOKUP(A332,'Medical Examinations'!A331:J2666,10,0)</f>
        <v>Yes</v>
      </c>
      <c r="J332" s="26" t="str">
        <f>VLOOKUP($A332,'Medical Examinations'!A331:$J$2336,3,0)</f>
        <v>Obesity</v>
      </c>
      <c r="K332" s="26" t="str">
        <f>VLOOKUP(A332,'Medical Examinations'!A331:J2666,5,0)</f>
        <v>Prediabetes</v>
      </c>
      <c r="L332" s="27">
        <f>VLOOKUP($A332,'Hospitalisation Details'!$A$1:$N$2344,7,0)</f>
        <v>35966</v>
      </c>
      <c r="M332" s="26">
        <f>VLOOKUP($A332,'Hospitalisation Details'!$A$1:$N$2344,10,0)</f>
        <v>29760.6</v>
      </c>
      <c r="N332" s="26" t="str">
        <f>VLOOKUP($A332,'Hospitalisation Details'!$A$1:$N$2344,11,0)</f>
        <v>tier - 1</v>
      </c>
      <c r="O332" s="26" t="str">
        <f>VLOOKUP($A332,'Hospitalisation Details'!$A$1:$N$2344,12,0)</f>
        <v>tier - 2</v>
      </c>
      <c r="P332" s="26" t="str">
        <f>VLOOKUP($A332,'Hospitalisation Details'!$A$1:$N$2344,14,0)</f>
        <v>R1011</v>
      </c>
      <c r="Q332" s="26">
        <f>VLOOKUP($A332,'Hospitalisation Details'!$A$1:$N$2344,8,0)</f>
        <v>24</v>
      </c>
    </row>
    <row r="333" spans="1:17" x14ac:dyDescent="0.3">
      <c r="A333" s="25" t="s">
        <v>2039</v>
      </c>
      <c r="B333" s="26" t="str">
        <f>VLOOKUP($A333,'Customer Names'!A332:D2667,3,0)</f>
        <v xml:space="preserve">  Jason M</v>
      </c>
      <c r="C333" s="26">
        <f>VLOOKUP($A333,'Medical Examinations'!$A$1:$B$2336,2,FALSE)</f>
        <v>18.73</v>
      </c>
      <c r="D333" s="26">
        <f>VLOOKUP($A333,'Medical Examinations'!A332:J2667,4,0)</f>
        <v>10.64</v>
      </c>
      <c r="E333" s="26" t="str">
        <f>VLOOKUP(A333,'Medical Examinations'!A332:J2667,6,0)</f>
        <v>No</v>
      </c>
      <c r="F333" s="26" t="str">
        <f>VLOOKUP($A333,'Medical Examinations'!$A$1:$J$2336,7,0)</f>
        <v>No</v>
      </c>
      <c r="G333" s="26" t="str">
        <f>VLOOKUP(A333,'Medical Examinations'!A332:J2667,8,0)</f>
        <v>No</v>
      </c>
      <c r="H333" s="26">
        <f>VLOOKUP(A333,'Medical Examinations'!A332:J2667,9,0)</f>
        <v>2</v>
      </c>
      <c r="I333" s="26" t="str">
        <f>VLOOKUP(A333,'Medical Examinations'!A332:J2667,10,0)</f>
        <v>Yes</v>
      </c>
      <c r="J333" s="26" t="str">
        <f>VLOOKUP($A333,'Medical Examinations'!A332:$J$2336,3,0)</f>
        <v>Normal Weight</v>
      </c>
      <c r="K333" s="26" t="str">
        <f>VLOOKUP(A333,'Medical Examinations'!A332:J2667,5,0)</f>
        <v>Diabetes</v>
      </c>
      <c r="L333" s="27">
        <f>VLOOKUP($A333,'Hospitalisation Details'!$A$1:$N$2344,7,0)</f>
        <v>26899</v>
      </c>
      <c r="M333" s="26">
        <f>VLOOKUP($A333,'Hospitalisation Details'!$A$1:$N$2344,10,0)</f>
        <v>29757.69</v>
      </c>
      <c r="N333" s="26" t="str">
        <f>VLOOKUP($A333,'Hospitalisation Details'!$A$1:$N$2344,11,0)</f>
        <v>tier - 1</v>
      </c>
      <c r="O333" s="26" t="str">
        <f>VLOOKUP($A333,'Hospitalisation Details'!$A$1:$N$2344,12,0)</f>
        <v>tier - 3</v>
      </c>
      <c r="P333" s="26" t="str">
        <f>VLOOKUP($A333,'Hospitalisation Details'!$A$1:$N$2344,14,0)</f>
        <v>R1011</v>
      </c>
      <c r="Q333" s="26">
        <f>VLOOKUP($A333,'Hospitalisation Details'!$A$1:$N$2344,8,0)</f>
        <v>49</v>
      </c>
    </row>
    <row r="334" spans="1:17" x14ac:dyDescent="0.3">
      <c r="A334" s="25" t="s">
        <v>2038</v>
      </c>
      <c r="B334" s="26" t="str">
        <f>VLOOKUP($A334,'Customer Names'!A333:D2668,3,0)</f>
        <v xml:space="preserve">  Angela R</v>
      </c>
      <c r="C334" s="26">
        <f>VLOOKUP($A334,'Medical Examinations'!$A$1:$B$2336,2,FALSE)</f>
        <v>33.090000000000003</v>
      </c>
      <c r="D334" s="26">
        <f>VLOOKUP($A334,'Medical Examinations'!A333:J2668,4,0)</f>
        <v>6.06</v>
      </c>
      <c r="E334" s="26" t="str">
        <f>VLOOKUP(A334,'Medical Examinations'!A333:J2668,6,0)</f>
        <v>No</v>
      </c>
      <c r="F334" s="26" t="str">
        <f>VLOOKUP($A334,'Medical Examinations'!$A$1:$J$2336,7,0)</f>
        <v>No</v>
      </c>
      <c r="G334" s="26" t="str">
        <f>VLOOKUP(A334,'Medical Examinations'!A333:J2668,8,0)</f>
        <v>Yes</v>
      </c>
      <c r="H334" s="26">
        <f>VLOOKUP(A334,'Medical Examinations'!A333:J2668,9,0)</f>
        <v>1</v>
      </c>
      <c r="I334" s="26" t="str">
        <f>VLOOKUP(A334,'Medical Examinations'!A333:J2668,10,0)</f>
        <v>Yes</v>
      </c>
      <c r="J334" s="26" t="str">
        <f>VLOOKUP($A334,'Medical Examinations'!A333:$J$2336,3,0)</f>
        <v>Obesity</v>
      </c>
      <c r="K334" s="26" t="str">
        <f>VLOOKUP(A334,'Medical Examinations'!A333:J2668,5,0)</f>
        <v>Prediabetes</v>
      </c>
      <c r="L334" s="27">
        <f>VLOOKUP($A334,'Hospitalisation Details'!$A$1:$N$2344,7,0)</f>
        <v>34177</v>
      </c>
      <c r="M334" s="26">
        <f>VLOOKUP($A334,'Hospitalisation Details'!$A$1:$N$2344,10,0)</f>
        <v>29622.69</v>
      </c>
      <c r="N334" s="26" t="str">
        <f>VLOOKUP($A334,'Hospitalisation Details'!$A$1:$N$2344,11,0)</f>
        <v>tier - 1</v>
      </c>
      <c r="O334" s="26" t="str">
        <f>VLOOKUP($A334,'Hospitalisation Details'!$A$1:$N$2344,12,0)</f>
        <v>tier - 1</v>
      </c>
      <c r="P334" s="26" t="str">
        <f>VLOOKUP($A334,'Hospitalisation Details'!$A$1:$N$2344,14,0)</f>
        <v>R1011</v>
      </c>
      <c r="Q334" s="26">
        <f>VLOOKUP($A334,'Hospitalisation Details'!$A$1:$N$2344,8,0)</f>
        <v>29</v>
      </c>
    </row>
    <row r="335" spans="1:17" x14ac:dyDescent="0.3">
      <c r="A335" s="25" t="s">
        <v>2037</v>
      </c>
      <c r="B335" s="26" t="str">
        <f>VLOOKUP($A335,'Customer Names'!A334:D2669,3,0)</f>
        <v xml:space="preserve">  Keith J</v>
      </c>
      <c r="C335" s="26">
        <f>VLOOKUP($A335,'Medical Examinations'!$A$1:$B$2336,2,FALSE)</f>
        <v>18.329999999999998</v>
      </c>
      <c r="D335" s="26">
        <f>VLOOKUP($A335,'Medical Examinations'!A334:J2669,4,0)</f>
        <v>7.46</v>
      </c>
      <c r="E335" s="26" t="str">
        <f>VLOOKUP(A335,'Medical Examinations'!A334:J2669,6,0)</f>
        <v>Yes</v>
      </c>
      <c r="F335" s="26" t="str">
        <f>VLOOKUP($A335,'Medical Examinations'!$A$1:$J$2336,7,0)</f>
        <v>No</v>
      </c>
      <c r="G335" s="26" t="str">
        <f>VLOOKUP(A335,'Medical Examinations'!A334:J2669,8,0)</f>
        <v>No</v>
      </c>
      <c r="H335" s="26">
        <f>VLOOKUP(A335,'Medical Examinations'!A334:J2669,9,0)</f>
        <v>1</v>
      </c>
      <c r="I335" s="26" t="str">
        <f>VLOOKUP(A335,'Medical Examinations'!A334:J2669,10,0)</f>
        <v>Yes</v>
      </c>
      <c r="J335" s="26" t="str">
        <f>VLOOKUP($A335,'Medical Examinations'!A334:$J$2336,3,0)</f>
        <v>Underweight</v>
      </c>
      <c r="K335" s="26" t="str">
        <f>VLOOKUP(A335,'Medical Examinations'!A334:J2669,5,0)</f>
        <v>Diabetes</v>
      </c>
      <c r="L335" s="27">
        <f>VLOOKUP($A335,'Hospitalisation Details'!$A$1:$N$2344,7,0)</f>
        <v>27701</v>
      </c>
      <c r="M335" s="26">
        <f>VLOOKUP($A335,'Hospitalisation Details'!$A$1:$N$2344,10,0)</f>
        <v>29583.8</v>
      </c>
      <c r="N335" s="26" t="str">
        <f>VLOOKUP($A335,'Hospitalisation Details'!$A$1:$N$2344,11,0)</f>
        <v>tier - 1</v>
      </c>
      <c r="O335" s="26" t="str">
        <f>VLOOKUP($A335,'Hospitalisation Details'!$A$1:$N$2344,12,0)</f>
        <v>tier - 1</v>
      </c>
      <c r="P335" s="26" t="str">
        <f>VLOOKUP($A335,'Hospitalisation Details'!$A$1:$N$2344,14,0)</f>
        <v>R1011</v>
      </c>
      <c r="Q335" s="26">
        <f>VLOOKUP($A335,'Hospitalisation Details'!$A$1:$N$2344,8,0)</f>
        <v>47</v>
      </c>
    </row>
    <row r="336" spans="1:17" x14ac:dyDescent="0.3">
      <c r="A336" s="25" t="s">
        <v>2036</v>
      </c>
      <c r="B336" s="26" t="str">
        <f>VLOOKUP($A336,'Customer Names'!A335:D2670,3,0)</f>
        <v xml:space="preserve">  Emma</v>
      </c>
      <c r="C336" s="26">
        <f>VLOOKUP($A336,'Medical Examinations'!$A$1:$B$2336,2,FALSE)</f>
        <v>27.74</v>
      </c>
      <c r="D336" s="26">
        <f>VLOOKUP($A336,'Medical Examinations'!A335:J2670,4,0)</f>
        <v>4.68</v>
      </c>
      <c r="E336" s="26" t="str">
        <f>VLOOKUP(A336,'Medical Examinations'!A335:J2670,6,0)</f>
        <v>Yes</v>
      </c>
      <c r="F336" s="26" t="str">
        <f>VLOOKUP($A336,'Medical Examinations'!$A$1:$J$2336,7,0)</f>
        <v>No</v>
      </c>
      <c r="G336" s="26" t="str">
        <f>VLOOKUP(A336,'Medical Examinations'!A335:J2670,8,0)</f>
        <v>No</v>
      </c>
      <c r="H336" s="26">
        <f>VLOOKUP(A336,'Medical Examinations'!A335:J2670,9,0)</f>
        <v>2</v>
      </c>
      <c r="I336" s="26" t="str">
        <f>VLOOKUP(A336,'Medical Examinations'!A335:J2670,10,0)</f>
        <v>Yes</v>
      </c>
      <c r="J336" s="26" t="str">
        <f>VLOOKUP($A336,'Medical Examinations'!A335:$J$2336,3,0)</f>
        <v>Overweight</v>
      </c>
      <c r="K336" s="26" t="str">
        <f>VLOOKUP(A336,'Medical Examinations'!A335:J2670,5,0)</f>
        <v>Normal</v>
      </c>
      <c r="L336" s="27">
        <f>VLOOKUP($A336,'Hospitalisation Details'!$A$1:$N$2344,7,0)</f>
        <v>21843</v>
      </c>
      <c r="M336" s="26">
        <f>VLOOKUP($A336,'Hospitalisation Details'!$A$1:$N$2344,10,0)</f>
        <v>29523.17</v>
      </c>
      <c r="N336" s="26" t="str">
        <f>VLOOKUP($A336,'Hospitalisation Details'!$A$1:$N$2344,11,0)</f>
        <v>tier - 1</v>
      </c>
      <c r="O336" s="26" t="str">
        <f>VLOOKUP($A336,'Hospitalisation Details'!$A$1:$N$2344,12,0)</f>
        <v>tier - 2</v>
      </c>
      <c r="P336" s="26" t="str">
        <f>VLOOKUP($A336,'Hospitalisation Details'!$A$1:$N$2344,14,0)</f>
        <v>R1024</v>
      </c>
      <c r="Q336" s="26">
        <f>VLOOKUP($A336,'Hospitalisation Details'!$A$1:$N$2344,8,0)</f>
        <v>63</v>
      </c>
    </row>
    <row r="337" spans="1:17" x14ac:dyDescent="0.3">
      <c r="A337" s="25" t="s">
        <v>2035</v>
      </c>
      <c r="B337" s="26" t="str">
        <f>VLOOKUP($A337,'Customer Names'!A336:D2671,3,0)</f>
        <v xml:space="preserve">  Nathan A</v>
      </c>
      <c r="C337" s="26">
        <f>VLOOKUP($A337,'Medical Examinations'!$A$1:$B$2336,2,FALSE)</f>
        <v>24.2</v>
      </c>
      <c r="D337" s="26">
        <f>VLOOKUP($A337,'Medical Examinations'!A336:J2671,4,0)</f>
        <v>6.15</v>
      </c>
      <c r="E337" s="26" t="str">
        <f>VLOOKUP(A337,'Medical Examinations'!A336:J2671,6,0)</f>
        <v>No</v>
      </c>
      <c r="F337" s="26" t="str">
        <f>VLOOKUP($A337,'Medical Examinations'!$A$1:$J$2336,7,0)</f>
        <v>No</v>
      </c>
      <c r="G337" s="26" t="str">
        <f>VLOOKUP(A337,'Medical Examinations'!A336:J2671,8,0)</f>
        <v>No</v>
      </c>
      <c r="H337" s="26">
        <f>VLOOKUP(A337,'Medical Examinations'!A336:J2671,9,0)</f>
        <v>1</v>
      </c>
      <c r="I337" s="26" t="str">
        <f>VLOOKUP(A337,'Medical Examinations'!A336:J2671,10,0)</f>
        <v>Yes</v>
      </c>
      <c r="J337" s="26" t="str">
        <f>VLOOKUP($A337,'Medical Examinations'!A336:$J$2336,3,0)</f>
        <v>Normal Weight</v>
      </c>
      <c r="K337" s="26" t="str">
        <f>VLOOKUP(A337,'Medical Examinations'!A336:J2671,5,0)</f>
        <v>Prediabetes</v>
      </c>
      <c r="L337" s="27">
        <f>VLOOKUP($A337,'Hospitalisation Details'!$A$1:$N$2344,7,0)</f>
        <v>31974</v>
      </c>
      <c r="M337" s="26">
        <f>VLOOKUP($A337,'Hospitalisation Details'!$A$1:$N$2344,10,0)</f>
        <v>29443.59</v>
      </c>
      <c r="N337" s="26" t="str">
        <f>VLOOKUP($A337,'Hospitalisation Details'!$A$1:$N$2344,11,0)</f>
        <v>tier - 1</v>
      </c>
      <c r="O337" s="26" t="str">
        <f>VLOOKUP($A337,'Hospitalisation Details'!$A$1:$N$2344,12,0)</f>
        <v>tier - 1</v>
      </c>
      <c r="P337" s="26" t="str">
        <f>VLOOKUP($A337,'Hospitalisation Details'!$A$1:$N$2344,14,0)</f>
        <v>R1011</v>
      </c>
      <c r="Q337" s="26">
        <f>VLOOKUP($A337,'Hospitalisation Details'!$A$1:$N$2344,8,0)</f>
        <v>35</v>
      </c>
    </row>
    <row r="338" spans="1:17" x14ac:dyDescent="0.3">
      <c r="A338" s="25" t="s">
        <v>2034</v>
      </c>
      <c r="B338" s="26" t="str">
        <f>VLOOKUP($A338,'Customer Names'!A337:D2672,3,0)</f>
        <v xml:space="preserve">  Kathryn</v>
      </c>
      <c r="C338" s="26">
        <f>VLOOKUP($A338,'Medical Examinations'!$A$1:$B$2336,2,FALSE)</f>
        <v>22.03</v>
      </c>
      <c r="D338" s="26">
        <f>VLOOKUP($A338,'Medical Examinations'!A337:J2672,4,0)</f>
        <v>4.28</v>
      </c>
      <c r="E338" s="26" t="str">
        <f>VLOOKUP(A338,'Medical Examinations'!A337:J2672,6,0)</f>
        <v>Yes</v>
      </c>
      <c r="F338" s="26" t="str">
        <f>VLOOKUP($A338,'Medical Examinations'!$A$1:$J$2336,7,0)</f>
        <v>No</v>
      </c>
      <c r="G338" s="26" t="str">
        <f>VLOOKUP(A338,'Medical Examinations'!A337:J2672,8,0)</f>
        <v>No</v>
      </c>
      <c r="H338" s="26">
        <f>VLOOKUP(A338,'Medical Examinations'!A337:J2672,9,0)</f>
        <v>0</v>
      </c>
      <c r="I338" s="26" t="str">
        <f>VLOOKUP(A338,'Medical Examinations'!A337:J2672,10,0)</f>
        <v>Yes</v>
      </c>
      <c r="J338" s="26" t="str">
        <f>VLOOKUP($A338,'Medical Examinations'!A337:$J$2336,3,0)</f>
        <v>Normal Weight</v>
      </c>
      <c r="K338" s="26" t="str">
        <f>VLOOKUP(A338,'Medical Examinations'!A337:J2672,5,0)</f>
        <v>Normal</v>
      </c>
      <c r="L338" s="27">
        <f>VLOOKUP($A338,'Hospitalisation Details'!$A$1:$N$2344,7,0)</f>
        <v>31358</v>
      </c>
      <c r="M338" s="26">
        <f>VLOOKUP($A338,'Hospitalisation Details'!$A$1:$N$2344,10,0)</f>
        <v>29352.560000000001</v>
      </c>
      <c r="N338" s="26" t="str">
        <f>VLOOKUP($A338,'Hospitalisation Details'!$A$1:$N$2344,11,0)</f>
        <v>tier - 1</v>
      </c>
      <c r="O338" s="26" t="str">
        <f>VLOOKUP($A338,'Hospitalisation Details'!$A$1:$N$2344,12,0)</f>
        <v>tier - 1</v>
      </c>
      <c r="P338" s="26" t="str">
        <f>VLOOKUP($A338,'Hospitalisation Details'!$A$1:$N$2344,14,0)</f>
        <v>R1011</v>
      </c>
      <c r="Q338" s="26">
        <f>VLOOKUP($A338,'Hospitalisation Details'!$A$1:$N$2344,8,0)</f>
        <v>37</v>
      </c>
    </row>
    <row r="339" spans="1:17" x14ac:dyDescent="0.3">
      <c r="A339" s="25" t="s">
        <v>2033</v>
      </c>
      <c r="B339" s="26" t="str">
        <f>VLOOKUP($A339,'Customer Names'!A338:D2673,3,0)</f>
        <v xml:space="preserve">  Elizabeth H</v>
      </c>
      <c r="C339" s="26">
        <f>VLOOKUP($A339,'Medical Examinations'!$A$1:$B$2336,2,FALSE)</f>
        <v>26.885000000000002</v>
      </c>
      <c r="D339" s="26">
        <f>VLOOKUP($A339,'Medical Examinations'!A338:J2673,4,0)</f>
        <v>9.86</v>
      </c>
      <c r="E339" s="26" t="str">
        <f>VLOOKUP(A339,'Medical Examinations'!A338:J2673,6,0)</f>
        <v>No</v>
      </c>
      <c r="F339" s="26" t="str">
        <f>VLOOKUP($A339,'Medical Examinations'!$A$1:$J$2336,7,0)</f>
        <v>No</v>
      </c>
      <c r="G339" s="26" t="str">
        <f>VLOOKUP(A339,'Medical Examinations'!A338:J2673,8,0)</f>
        <v>No</v>
      </c>
      <c r="H339" s="26">
        <f>VLOOKUP(A339,'Medical Examinations'!A338:J2673,9,0)</f>
        <v>3</v>
      </c>
      <c r="I339" s="26" t="str">
        <f>VLOOKUP(A339,'Medical Examinations'!A338:J2673,10,0)</f>
        <v>Yes</v>
      </c>
      <c r="J339" s="26" t="str">
        <f>VLOOKUP($A339,'Medical Examinations'!A338:$J$2336,3,0)</f>
        <v>Overweight</v>
      </c>
      <c r="K339" s="26" t="str">
        <f>VLOOKUP(A339,'Medical Examinations'!A338:J2673,5,0)</f>
        <v>Diabetes</v>
      </c>
      <c r="L339" s="27">
        <f>VLOOKUP($A339,'Hospitalisation Details'!$A$1:$N$2344,7,0)</f>
        <v>21341</v>
      </c>
      <c r="M339" s="26">
        <f>VLOOKUP($A339,'Hospitalisation Details'!$A$1:$N$2344,10,0)</f>
        <v>29330.98</v>
      </c>
      <c r="N339" s="26" t="str">
        <f>VLOOKUP($A339,'Hospitalisation Details'!$A$1:$N$2344,11,0)</f>
        <v>tier - 1</v>
      </c>
      <c r="O339" s="26" t="str">
        <f>VLOOKUP($A339,'Hospitalisation Details'!$A$1:$N$2344,12,0)</f>
        <v>tier - 2</v>
      </c>
      <c r="P339" s="26" t="str">
        <f>VLOOKUP($A339,'Hospitalisation Details'!$A$1:$N$2344,14,0)</f>
        <v>R1012</v>
      </c>
      <c r="Q339" s="26">
        <f>VLOOKUP($A339,'Hospitalisation Details'!$A$1:$N$2344,8,0)</f>
        <v>65</v>
      </c>
    </row>
    <row r="340" spans="1:17" x14ac:dyDescent="0.3">
      <c r="A340" s="25" t="s">
        <v>2032</v>
      </c>
      <c r="B340" s="26" t="str">
        <f>VLOOKUP($A340,'Customer Names'!A339:D2674,3,0)</f>
        <v xml:space="preserve">  Ben</v>
      </c>
      <c r="C340" s="26">
        <f>VLOOKUP($A340,'Medical Examinations'!$A$1:$B$2336,2,FALSE)</f>
        <v>16.36</v>
      </c>
      <c r="D340" s="26">
        <f>VLOOKUP($A340,'Medical Examinations'!A339:J2674,4,0)</f>
        <v>11.19</v>
      </c>
      <c r="E340" s="26" t="str">
        <f>VLOOKUP(A340,'Medical Examinations'!A339:J2674,6,0)</f>
        <v>No</v>
      </c>
      <c r="F340" s="26" t="str">
        <f>VLOOKUP($A340,'Medical Examinations'!$A$1:$J$2336,7,0)</f>
        <v>No</v>
      </c>
      <c r="G340" s="26" t="str">
        <f>VLOOKUP(A340,'Medical Examinations'!A339:J2674,8,0)</f>
        <v>No</v>
      </c>
      <c r="H340" s="26">
        <f>VLOOKUP(A340,'Medical Examinations'!A339:J2674,9,0)</f>
        <v>0</v>
      </c>
      <c r="I340" s="26" t="str">
        <f>VLOOKUP(A340,'Medical Examinations'!A339:J2674,10,0)</f>
        <v>Yes</v>
      </c>
      <c r="J340" s="26" t="str">
        <f>VLOOKUP($A340,'Medical Examinations'!A339:$J$2336,3,0)</f>
        <v>Underweight</v>
      </c>
      <c r="K340" s="26" t="str">
        <f>VLOOKUP(A340,'Medical Examinations'!A339:J2674,5,0)</f>
        <v>Diabetes</v>
      </c>
      <c r="L340" s="27">
        <f>VLOOKUP($A340,'Hospitalisation Details'!$A$1:$N$2344,7,0)</f>
        <v>28692</v>
      </c>
      <c r="M340" s="26">
        <f>VLOOKUP($A340,'Hospitalisation Details'!$A$1:$N$2344,10,0)</f>
        <v>29227.599999999999</v>
      </c>
      <c r="N340" s="26" t="str">
        <f>VLOOKUP($A340,'Hospitalisation Details'!$A$1:$N$2344,11,0)</f>
        <v>tier - 1</v>
      </c>
      <c r="O340" s="26" t="str">
        <f>VLOOKUP($A340,'Hospitalisation Details'!$A$1:$N$2344,12,0)</f>
        <v>tier - 3</v>
      </c>
      <c r="P340" s="26" t="str">
        <f>VLOOKUP($A340,'Hospitalisation Details'!$A$1:$N$2344,14,0)</f>
        <v>R1012</v>
      </c>
      <c r="Q340" s="26">
        <f>VLOOKUP($A340,'Hospitalisation Details'!$A$1:$N$2344,8,0)</f>
        <v>44</v>
      </c>
    </row>
    <row r="341" spans="1:17" x14ac:dyDescent="0.3">
      <c r="A341" s="25" t="s">
        <v>2031</v>
      </c>
      <c r="B341" s="26" t="str">
        <f>VLOOKUP($A341,'Customer Names'!A340:D2675,3,0)</f>
        <v xml:space="preserve">  Cheryl A</v>
      </c>
      <c r="C341" s="26">
        <f>VLOOKUP($A341,'Medical Examinations'!$A$1:$B$2336,2,FALSE)</f>
        <v>32.299999999999997</v>
      </c>
      <c r="D341" s="26">
        <f>VLOOKUP($A341,'Medical Examinations'!A340:J2675,4,0)</f>
        <v>4.8899999999999997</v>
      </c>
      <c r="E341" s="26" t="str">
        <f>VLOOKUP(A341,'Medical Examinations'!A340:J2675,6,0)</f>
        <v>Yes</v>
      </c>
      <c r="F341" s="26" t="str">
        <f>VLOOKUP($A341,'Medical Examinations'!$A$1:$J$2336,7,0)</f>
        <v>No</v>
      </c>
      <c r="G341" s="26" t="str">
        <f>VLOOKUP(A341,'Medical Examinations'!A340:J2675,8,0)</f>
        <v>Yes</v>
      </c>
      <c r="H341" s="26">
        <f>VLOOKUP(A341,'Medical Examinations'!A340:J2675,9,0)</f>
        <v>1</v>
      </c>
      <c r="I341" s="26" t="str">
        <f>VLOOKUP(A341,'Medical Examinations'!A340:J2675,10,0)</f>
        <v>No</v>
      </c>
      <c r="J341" s="26" t="str">
        <f>VLOOKUP($A341,'Medical Examinations'!A340:$J$2336,3,0)</f>
        <v>Obesity</v>
      </c>
      <c r="K341" s="26" t="str">
        <f>VLOOKUP(A341,'Medical Examinations'!A340:J2675,5,0)</f>
        <v>Normal</v>
      </c>
      <c r="L341" s="27">
        <f>VLOOKUP($A341,'Hospitalisation Details'!$A$1:$N$2344,7,0)</f>
        <v>25393</v>
      </c>
      <c r="M341" s="26">
        <f>VLOOKUP($A341,'Hospitalisation Details'!$A$1:$N$2344,10,0)</f>
        <v>29186.48</v>
      </c>
      <c r="N341" s="26" t="str">
        <f>VLOOKUP($A341,'Hospitalisation Details'!$A$1:$N$2344,11,0)</f>
        <v>tier - 1</v>
      </c>
      <c r="O341" s="26" t="str">
        <f>VLOOKUP($A341,'Hospitalisation Details'!$A$1:$N$2344,12,0)</f>
        <v>tier - 3</v>
      </c>
      <c r="P341" s="26" t="str">
        <f>VLOOKUP($A341,'Hospitalisation Details'!$A$1:$N$2344,14,0)</f>
        <v>R1024</v>
      </c>
      <c r="Q341" s="26">
        <f>VLOOKUP($A341,'Hospitalisation Details'!$A$1:$N$2344,8,0)</f>
        <v>53</v>
      </c>
    </row>
    <row r="342" spans="1:17" x14ac:dyDescent="0.3">
      <c r="A342" s="25" t="s">
        <v>2030</v>
      </c>
      <c r="B342" s="26" t="str">
        <f>VLOOKUP($A342,'Customer Names'!A341:D2676,3,0)</f>
        <v xml:space="preserve">  Kimberly A</v>
      </c>
      <c r="C342" s="26">
        <f>VLOOKUP($A342,'Medical Examinations'!$A$1:$B$2336,2,FALSE)</f>
        <v>16.05</v>
      </c>
      <c r="D342" s="26">
        <f>VLOOKUP($A342,'Medical Examinations'!A341:J2676,4,0)</f>
        <v>4.3499999999999996</v>
      </c>
      <c r="E342" s="26" t="str">
        <f>VLOOKUP(A342,'Medical Examinations'!A341:J2676,6,0)</f>
        <v>Yes</v>
      </c>
      <c r="F342" s="26" t="str">
        <f>VLOOKUP($A342,'Medical Examinations'!$A$1:$J$2336,7,0)</f>
        <v>No</v>
      </c>
      <c r="G342" s="26" t="str">
        <f>VLOOKUP(A342,'Medical Examinations'!A341:J2676,8,0)</f>
        <v>No</v>
      </c>
      <c r="H342" s="26">
        <f>VLOOKUP(A342,'Medical Examinations'!A341:J2676,9,0)</f>
        <v>0</v>
      </c>
      <c r="I342" s="26" t="str">
        <f>VLOOKUP(A342,'Medical Examinations'!A341:J2676,10,0)</f>
        <v>Yes</v>
      </c>
      <c r="J342" s="26" t="str">
        <f>VLOOKUP($A342,'Medical Examinations'!A341:$J$2336,3,0)</f>
        <v>Underweight</v>
      </c>
      <c r="K342" s="26" t="str">
        <f>VLOOKUP(A342,'Medical Examinations'!A341:J2676,5,0)</f>
        <v>Normal</v>
      </c>
      <c r="L342" s="27">
        <f>VLOOKUP($A342,'Hospitalisation Details'!$A$1:$N$2344,7,0)</f>
        <v>28072</v>
      </c>
      <c r="M342" s="26">
        <f>VLOOKUP($A342,'Hospitalisation Details'!$A$1:$N$2344,10,0)</f>
        <v>29160.39</v>
      </c>
      <c r="N342" s="26" t="str">
        <f>VLOOKUP($A342,'Hospitalisation Details'!$A$1:$N$2344,11,0)</f>
        <v>tier - 1</v>
      </c>
      <c r="O342" s="26" t="str">
        <f>VLOOKUP($A342,'Hospitalisation Details'!$A$1:$N$2344,12,0)</f>
        <v>tier - 2</v>
      </c>
      <c r="P342" s="26" t="str">
        <f>VLOOKUP($A342,'Hospitalisation Details'!$A$1:$N$2344,14,0)</f>
        <v>R1011</v>
      </c>
      <c r="Q342" s="26">
        <f>VLOOKUP($A342,'Hospitalisation Details'!$A$1:$N$2344,8,0)</f>
        <v>46</v>
      </c>
    </row>
    <row r="343" spans="1:17" x14ac:dyDescent="0.3">
      <c r="A343" s="25" t="s">
        <v>2029</v>
      </c>
      <c r="B343" s="26" t="str">
        <f>VLOOKUP($A343,'Customer Names'!A342:D2677,3,0)</f>
        <v xml:space="preserve">  Cynthia</v>
      </c>
      <c r="C343" s="26">
        <f>VLOOKUP($A343,'Medical Examinations'!$A$1:$B$2336,2,FALSE)</f>
        <v>29.07</v>
      </c>
      <c r="D343" s="26">
        <f>VLOOKUP($A343,'Medical Examinations'!A342:J2677,4,0)</f>
        <v>8.66</v>
      </c>
      <c r="E343" s="26" t="str">
        <f>VLOOKUP(A343,'Medical Examinations'!A342:J2677,6,0)</f>
        <v>Yes</v>
      </c>
      <c r="F343" s="26" t="str">
        <f>VLOOKUP($A343,'Medical Examinations'!$A$1:$J$2336,7,0)</f>
        <v>No</v>
      </c>
      <c r="G343" s="26" t="str">
        <f>VLOOKUP(A343,'Medical Examinations'!A342:J2677,8,0)</f>
        <v>No</v>
      </c>
      <c r="H343" s="26">
        <f>VLOOKUP(A343,'Medical Examinations'!A342:J2677,9,0)</f>
        <v>2</v>
      </c>
      <c r="I343" s="26" t="str">
        <f>VLOOKUP(A343,'Medical Examinations'!A342:J2677,10,0)</f>
        <v>Yes</v>
      </c>
      <c r="J343" s="26" t="str">
        <f>VLOOKUP($A343,'Medical Examinations'!A342:$J$2336,3,0)</f>
        <v>Overweight</v>
      </c>
      <c r="K343" s="26" t="str">
        <f>VLOOKUP(A343,'Medical Examinations'!A342:J2677,5,0)</f>
        <v>Diabetes</v>
      </c>
      <c r="L343" s="27">
        <f>VLOOKUP($A343,'Hospitalisation Details'!$A$1:$N$2344,7,0)</f>
        <v>22639</v>
      </c>
      <c r="M343" s="26">
        <f>VLOOKUP($A343,'Hospitalisation Details'!$A$1:$N$2344,10,0)</f>
        <v>29141.360000000001</v>
      </c>
      <c r="N343" s="26" t="str">
        <f>VLOOKUP($A343,'Hospitalisation Details'!$A$1:$N$2344,11,0)</f>
        <v>tier - 1</v>
      </c>
      <c r="O343" s="26" t="str">
        <f>VLOOKUP($A343,'Hospitalisation Details'!$A$1:$N$2344,12,0)</f>
        <v>tier - 3</v>
      </c>
      <c r="P343" s="26" t="str">
        <f>VLOOKUP($A343,'Hospitalisation Details'!$A$1:$N$2344,14,0)</f>
        <v>R1012</v>
      </c>
      <c r="Q343" s="26">
        <f>VLOOKUP($A343,'Hospitalisation Details'!$A$1:$N$2344,8,0)</f>
        <v>61</v>
      </c>
    </row>
    <row r="344" spans="1:17" x14ac:dyDescent="0.3">
      <c r="A344" s="25" t="s">
        <v>2028</v>
      </c>
      <c r="B344" s="26" t="str">
        <f>VLOOKUP($A344,'Customer Names'!A343:D2678,3,0)</f>
        <v xml:space="preserve">  Jessica</v>
      </c>
      <c r="C344" s="26">
        <f>VLOOKUP($A344,'Medical Examinations'!$A$1:$B$2336,2,FALSE)</f>
        <v>17.43</v>
      </c>
      <c r="D344" s="26">
        <f>VLOOKUP($A344,'Medical Examinations'!A343:J2678,4,0)</f>
        <v>8.64</v>
      </c>
      <c r="E344" s="26" t="str">
        <f>VLOOKUP(A344,'Medical Examinations'!A343:J2678,6,0)</f>
        <v>No</v>
      </c>
      <c r="F344" s="26" t="str">
        <f>VLOOKUP($A344,'Medical Examinations'!$A$1:$J$2336,7,0)</f>
        <v>No</v>
      </c>
      <c r="G344" s="26" t="str">
        <f>VLOOKUP(A344,'Medical Examinations'!A343:J2678,8,0)</f>
        <v>No</v>
      </c>
      <c r="H344" s="26">
        <f>VLOOKUP(A344,'Medical Examinations'!A343:J2678,9,0)</f>
        <v>0</v>
      </c>
      <c r="I344" s="26" t="str">
        <f>VLOOKUP(A344,'Medical Examinations'!A343:J2678,10,0)</f>
        <v>Yes</v>
      </c>
      <c r="J344" s="26" t="str">
        <f>VLOOKUP($A344,'Medical Examinations'!A343:$J$2336,3,0)</f>
        <v>Underweight</v>
      </c>
      <c r="K344" s="26" t="str">
        <f>VLOOKUP(A344,'Medical Examinations'!A343:J2678,5,0)</f>
        <v>Diabetes</v>
      </c>
      <c r="L344" s="27">
        <f>VLOOKUP($A344,'Hospitalisation Details'!$A$1:$N$2344,7,0)</f>
        <v>28823</v>
      </c>
      <c r="M344" s="26">
        <f>VLOOKUP($A344,'Hospitalisation Details'!$A$1:$N$2344,10,0)</f>
        <v>29114.77</v>
      </c>
      <c r="N344" s="26" t="str">
        <f>VLOOKUP($A344,'Hospitalisation Details'!$A$1:$N$2344,11,0)</f>
        <v>tier - 1</v>
      </c>
      <c r="O344" s="26" t="str">
        <f>VLOOKUP($A344,'Hospitalisation Details'!$A$1:$N$2344,12,0)</f>
        <v>tier - 1</v>
      </c>
      <c r="P344" s="26" t="str">
        <f>VLOOKUP($A344,'Hospitalisation Details'!$A$1:$N$2344,14,0)</f>
        <v>R1011</v>
      </c>
      <c r="Q344" s="26">
        <f>VLOOKUP($A344,'Hospitalisation Details'!$A$1:$N$2344,8,0)</f>
        <v>44</v>
      </c>
    </row>
    <row r="345" spans="1:17" x14ac:dyDescent="0.3">
      <c r="A345" s="25" t="s">
        <v>2027</v>
      </c>
      <c r="B345" s="26" t="str">
        <f>VLOOKUP($A345,'Customer Names'!A344:D2679,3,0)</f>
        <v xml:space="preserve">  Bruce</v>
      </c>
      <c r="C345" s="26">
        <f>VLOOKUP($A345,'Medical Examinations'!$A$1:$B$2336,2,FALSE)</f>
        <v>19.329999999999998</v>
      </c>
      <c r="D345" s="26">
        <f>VLOOKUP($A345,'Medical Examinations'!A344:J2679,4,0)</f>
        <v>4.2699999999999996</v>
      </c>
      <c r="E345" s="26" t="str">
        <f>VLOOKUP(A345,'Medical Examinations'!A344:J2679,6,0)</f>
        <v>No</v>
      </c>
      <c r="F345" s="26" t="str">
        <f>VLOOKUP($A345,'Medical Examinations'!$A$1:$J$2336,7,0)</f>
        <v>No</v>
      </c>
      <c r="G345" s="26" t="str">
        <f>VLOOKUP(A345,'Medical Examinations'!A344:J2679,8,0)</f>
        <v>No</v>
      </c>
      <c r="H345" s="26">
        <f>VLOOKUP(A345,'Medical Examinations'!A344:J2679,9,0)</f>
        <v>0</v>
      </c>
      <c r="I345" s="26" t="str">
        <f>VLOOKUP(A345,'Medical Examinations'!A344:J2679,10,0)</f>
        <v>Yes</v>
      </c>
      <c r="J345" s="26" t="str">
        <f>VLOOKUP($A345,'Medical Examinations'!A344:$J$2336,3,0)</f>
        <v>Normal Weight</v>
      </c>
      <c r="K345" s="26" t="str">
        <f>VLOOKUP(A345,'Medical Examinations'!A344:J2679,5,0)</f>
        <v>Normal</v>
      </c>
      <c r="L345" s="27">
        <f>VLOOKUP($A345,'Hospitalisation Details'!$A$1:$N$2344,7,0)</f>
        <v>29416</v>
      </c>
      <c r="M345" s="26">
        <f>VLOOKUP($A345,'Hospitalisation Details'!$A$1:$N$2344,10,0)</f>
        <v>29114.21</v>
      </c>
      <c r="N345" s="26" t="str">
        <f>VLOOKUP($A345,'Hospitalisation Details'!$A$1:$N$2344,11,0)</f>
        <v>tier - 1</v>
      </c>
      <c r="O345" s="26" t="str">
        <f>VLOOKUP($A345,'Hospitalisation Details'!$A$1:$N$2344,12,0)</f>
        <v>tier - 3</v>
      </c>
      <c r="P345" s="26" t="str">
        <f>VLOOKUP($A345,'Hospitalisation Details'!$A$1:$N$2344,14,0)</f>
        <v>R1011</v>
      </c>
      <c r="Q345" s="26">
        <f>VLOOKUP($A345,'Hospitalisation Details'!$A$1:$N$2344,8,0)</f>
        <v>42</v>
      </c>
    </row>
    <row r="346" spans="1:17" x14ac:dyDescent="0.3">
      <c r="A346" s="25" t="s">
        <v>2026</v>
      </c>
      <c r="B346" s="26" t="str">
        <f>VLOOKUP($A346,'Customer Names'!A345:D2680,3,0)</f>
        <v xml:space="preserve">  Allison</v>
      </c>
      <c r="C346" s="26">
        <f>VLOOKUP($A346,'Medical Examinations'!$A$1:$B$2336,2,FALSE)</f>
        <v>30.52</v>
      </c>
      <c r="D346" s="26">
        <f>VLOOKUP($A346,'Medical Examinations'!A345:J2680,4,0)</f>
        <v>4.21</v>
      </c>
      <c r="E346" s="26" t="str">
        <f>VLOOKUP(A346,'Medical Examinations'!A345:J2680,6,0)</f>
        <v>No</v>
      </c>
      <c r="F346" s="26" t="str">
        <f>VLOOKUP($A346,'Medical Examinations'!$A$1:$J$2336,7,0)</f>
        <v>No</v>
      </c>
      <c r="G346" s="26" t="str">
        <f>VLOOKUP(A346,'Medical Examinations'!A345:J2680,8,0)</f>
        <v>No</v>
      </c>
      <c r="H346" s="26">
        <f>VLOOKUP(A346,'Medical Examinations'!A345:J2680,9,0)</f>
        <v>1</v>
      </c>
      <c r="I346" s="26" t="str">
        <f>VLOOKUP(A346,'Medical Examinations'!A345:J2680,10,0)</f>
        <v>Yes</v>
      </c>
      <c r="J346" s="26" t="str">
        <f>VLOOKUP($A346,'Medical Examinations'!A345:$J$2336,3,0)</f>
        <v>Obesity</v>
      </c>
      <c r="K346" s="26" t="str">
        <f>VLOOKUP(A346,'Medical Examinations'!A345:J2680,5,0)</f>
        <v>Normal</v>
      </c>
      <c r="L346" s="27">
        <f>VLOOKUP($A346,'Hospitalisation Details'!$A$1:$N$2344,7,0)</f>
        <v>33792</v>
      </c>
      <c r="M346" s="26">
        <f>VLOOKUP($A346,'Hospitalisation Details'!$A$1:$N$2344,10,0)</f>
        <v>29007.82</v>
      </c>
      <c r="N346" s="26" t="str">
        <f>VLOOKUP($A346,'Hospitalisation Details'!$A$1:$N$2344,11,0)</f>
        <v>tier - 1</v>
      </c>
      <c r="O346" s="26" t="str">
        <f>VLOOKUP($A346,'Hospitalisation Details'!$A$1:$N$2344,12,0)</f>
        <v>tier - 3</v>
      </c>
      <c r="P346" s="26" t="str">
        <f>VLOOKUP($A346,'Hospitalisation Details'!$A$1:$N$2344,14,0)</f>
        <v>R1011</v>
      </c>
      <c r="Q346" s="26">
        <f>VLOOKUP($A346,'Hospitalisation Details'!$A$1:$N$2344,8,0)</f>
        <v>30</v>
      </c>
    </row>
    <row r="347" spans="1:17" x14ac:dyDescent="0.3">
      <c r="A347" s="25" t="s">
        <v>2025</v>
      </c>
      <c r="B347" s="26" t="str">
        <f>VLOOKUP($A347,'Customer Names'!A346:D2681,3,0)</f>
        <v xml:space="preserve">  Alex</v>
      </c>
      <c r="C347" s="26">
        <f>VLOOKUP($A347,'Medical Examinations'!$A$1:$B$2336,2,FALSE)</f>
        <v>39.21</v>
      </c>
      <c r="D347" s="26">
        <f>VLOOKUP($A347,'Medical Examinations'!A346:J2681,4,0)</f>
        <v>5.04</v>
      </c>
      <c r="E347" s="26" t="str">
        <f>VLOOKUP(A347,'Medical Examinations'!A346:J2681,6,0)</f>
        <v>No</v>
      </c>
      <c r="F347" s="26" t="str">
        <f>VLOOKUP($A347,'Medical Examinations'!$A$1:$J$2336,7,0)</f>
        <v>No</v>
      </c>
      <c r="G347" s="26" t="str">
        <f>VLOOKUP(A347,'Medical Examinations'!A346:J2681,8,0)</f>
        <v>Yes</v>
      </c>
      <c r="H347" s="26">
        <f>VLOOKUP(A347,'Medical Examinations'!A346:J2681,9,0)</f>
        <v>1</v>
      </c>
      <c r="I347" s="26" t="str">
        <f>VLOOKUP(A347,'Medical Examinations'!A346:J2681,10,0)</f>
        <v>Yes</v>
      </c>
      <c r="J347" s="26" t="str">
        <f>VLOOKUP($A347,'Medical Examinations'!A346:$J$2336,3,0)</f>
        <v>Obesity</v>
      </c>
      <c r="K347" s="26" t="str">
        <f>VLOOKUP(A347,'Medical Examinations'!A346:J2681,5,0)</f>
        <v>Normal</v>
      </c>
      <c r="L347" s="27">
        <f>VLOOKUP($A347,'Hospitalisation Details'!$A$1:$N$2344,7,0)</f>
        <v>37865</v>
      </c>
      <c r="M347" s="26">
        <f>VLOOKUP($A347,'Hospitalisation Details'!$A$1:$N$2344,10,0)</f>
        <v>28998.68</v>
      </c>
      <c r="N347" s="26" t="str">
        <f>VLOOKUP($A347,'Hospitalisation Details'!$A$1:$N$2344,11,0)</f>
        <v>tier - 1</v>
      </c>
      <c r="O347" s="26" t="str">
        <f>VLOOKUP($A347,'Hospitalisation Details'!$A$1:$N$2344,12,0)</f>
        <v>tier - 3</v>
      </c>
      <c r="P347" s="26" t="str">
        <f>VLOOKUP($A347,'Hospitalisation Details'!$A$1:$N$2344,14,0)</f>
        <v>R1011</v>
      </c>
      <c r="Q347" s="26">
        <f>VLOOKUP($A347,'Hospitalisation Details'!$A$1:$N$2344,8,0)</f>
        <v>19</v>
      </c>
    </row>
    <row r="348" spans="1:17" x14ac:dyDescent="0.3">
      <c r="A348" s="25" t="s">
        <v>2024</v>
      </c>
      <c r="B348" s="26" t="str">
        <f>VLOOKUP($A348,'Customer Names'!A347:D2682,3,0)</f>
        <v xml:space="preserve">  Gabriela</v>
      </c>
      <c r="C348" s="26">
        <f>VLOOKUP($A348,'Medical Examinations'!$A$1:$B$2336,2,FALSE)</f>
        <v>26.98</v>
      </c>
      <c r="D348" s="26">
        <f>VLOOKUP($A348,'Medical Examinations'!A347:J2682,4,0)</f>
        <v>5.21</v>
      </c>
      <c r="E348" s="26" t="str">
        <f>VLOOKUP(A348,'Medical Examinations'!A347:J2682,6,0)</f>
        <v>Yes</v>
      </c>
      <c r="F348" s="26" t="str">
        <f>VLOOKUP($A348,'Medical Examinations'!$A$1:$J$2336,7,0)</f>
        <v>No</v>
      </c>
      <c r="G348" s="26" t="str">
        <f>VLOOKUP(A348,'Medical Examinations'!A347:J2682,8,0)</f>
        <v>No</v>
      </c>
      <c r="H348" s="26">
        <f>VLOOKUP(A348,'Medical Examinations'!A347:J2682,9,0)</f>
        <v>2</v>
      </c>
      <c r="I348" s="26" t="str">
        <f>VLOOKUP(A348,'Medical Examinations'!A347:J2682,10,0)</f>
        <v>Yes</v>
      </c>
      <c r="J348" s="26" t="str">
        <f>VLOOKUP($A348,'Medical Examinations'!A347:$J$2336,3,0)</f>
        <v>Overweight</v>
      </c>
      <c r="K348" s="26" t="str">
        <f>VLOOKUP(A348,'Medical Examinations'!A347:J2682,5,0)</f>
        <v>Normal</v>
      </c>
      <c r="L348" s="27">
        <f>VLOOKUP($A348,'Hospitalisation Details'!$A$1:$N$2344,7,0)</f>
        <v>21889</v>
      </c>
      <c r="M348" s="26">
        <f>VLOOKUP($A348,'Hospitalisation Details'!$A$1:$N$2344,10,0)</f>
        <v>28950.47</v>
      </c>
      <c r="N348" s="26" t="str">
        <f>VLOOKUP($A348,'Hospitalisation Details'!$A$1:$N$2344,11,0)</f>
        <v>tier - 1</v>
      </c>
      <c r="O348" s="26" t="str">
        <f>VLOOKUP($A348,'Hospitalisation Details'!$A$1:$N$2344,12,0)</f>
        <v>tier - 1</v>
      </c>
      <c r="P348" s="26" t="str">
        <f>VLOOKUP($A348,'Hospitalisation Details'!$A$1:$N$2344,14,0)</f>
        <v>R1012</v>
      </c>
      <c r="Q348" s="26">
        <f>VLOOKUP($A348,'Hospitalisation Details'!$A$1:$N$2344,8,0)</f>
        <v>63</v>
      </c>
    </row>
    <row r="349" spans="1:17" x14ac:dyDescent="0.3">
      <c r="A349" s="25" t="s">
        <v>2023</v>
      </c>
      <c r="B349" s="26" t="str">
        <f>VLOOKUP($A349,'Customer Names'!A348:D2683,3,0)</f>
        <v xml:space="preserve">  Sharon</v>
      </c>
      <c r="C349" s="26">
        <f>VLOOKUP($A349,'Medical Examinations'!$A$1:$B$2336,2,FALSE)</f>
        <v>25.84</v>
      </c>
      <c r="D349" s="26">
        <f>VLOOKUP($A349,'Medical Examinations'!A348:J2683,4,0)</f>
        <v>8.83</v>
      </c>
      <c r="E349" s="26" t="str">
        <f>VLOOKUP(A349,'Medical Examinations'!A348:J2683,6,0)</f>
        <v>No</v>
      </c>
      <c r="F349" s="26" t="str">
        <f>VLOOKUP($A349,'Medical Examinations'!$A$1:$J$2336,7,0)</f>
        <v>No</v>
      </c>
      <c r="G349" s="26" t="str">
        <f>VLOOKUP(A349,'Medical Examinations'!A348:J2683,8,0)</f>
        <v>No</v>
      </c>
      <c r="H349" s="26">
        <f>VLOOKUP(A349,'Medical Examinations'!A348:J2683,9,0)</f>
        <v>0</v>
      </c>
      <c r="I349" s="26" t="str">
        <f>VLOOKUP(A349,'Medical Examinations'!A348:J2683,10,0)</f>
        <v>No</v>
      </c>
      <c r="J349" s="26" t="str">
        <f>VLOOKUP($A349,'Medical Examinations'!A348:$J$2336,3,0)</f>
        <v>Overweight</v>
      </c>
      <c r="K349" s="26" t="str">
        <f>VLOOKUP(A349,'Medical Examinations'!A348:J2683,5,0)</f>
        <v>Diabetes</v>
      </c>
      <c r="L349" s="27">
        <f>VLOOKUP($A349,'Hospitalisation Details'!$A$1:$N$2344,7,0)</f>
        <v>22852</v>
      </c>
      <c r="M349" s="26">
        <f>VLOOKUP($A349,'Hospitalisation Details'!$A$1:$N$2344,10,0)</f>
        <v>28923.14</v>
      </c>
      <c r="N349" s="26" t="str">
        <f>VLOOKUP($A349,'Hospitalisation Details'!$A$1:$N$2344,11,0)</f>
        <v>tier - 1</v>
      </c>
      <c r="O349" s="26" t="str">
        <f>VLOOKUP($A349,'Hospitalisation Details'!$A$1:$N$2344,12,0)</f>
        <v>tier - 1</v>
      </c>
      <c r="P349" s="26" t="str">
        <f>VLOOKUP($A349,'Hospitalisation Details'!$A$1:$N$2344,14,0)</f>
        <v>R1012</v>
      </c>
      <c r="Q349" s="26">
        <f>VLOOKUP($A349,'Hospitalisation Details'!$A$1:$N$2344,8,0)</f>
        <v>60</v>
      </c>
    </row>
    <row r="350" spans="1:17" x14ac:dyDescent="0.3">
      <c r="A350" s="25" t="s">
        <v>2022</v>
      </c>
      <c r="B350" s="26" t="str">
        <f>VLOOKUP($A350,'Customer Names'!A349:D2684,3,0)</f>
        <v xml:space="preserve">  Jason A</v>
      </c>
      <c r="C350" s="26">
        <f>VLOOKUP($A350,'Medical Examinations'!$A$1:$B$2336,2,FALSE)</f>
        <v>28.31</v>
      </c>
      <c r="D350" s="26">
        <f>VLOOKUP($A350,'Medical Examinations'!A349:J2684,4,0)</f>
        <v>8.4700000000000006</v>
      </c>
      <c r="E350" s="26" t="str">
        <f>VLOOKUP(A350,'Medical Examinations'!A349:J2684,6,0)</f>
        <v>Yes</v>
      </c>
      <c r="F350" s="26" t="str">
        <f>VLOOKUP($A350,'Medical Examinations'!$A$1:$J$2336,7,0)</f>
        <v>No</v>
      </c>
      <c r="G350" s="26" t="str">
        <f>VLOOKUP(A350,'Medical Examinations'!A349:J2684,8,0)</f>
        <v>No</v>
      </c>
      <c r="H350" s="26">
        <f>VLOOKUP(A350,'Medical Examinations'!A349:J2684,9,0)</f>
        <v>2</v>
      </c>
      <c r="I350" s="26" t="str">
        <f>VLOOKUP(A350,'Medical Examinations'!A349:J2684,10,0)</f>
        <v>Yes</v>
      </c>
      <c r="J350" s="26" t="str">
        <f>VLOOKUP($A350,'Medical Examinations'!A349:$J$2336,3,0)</f>
        <v>Overweight</v>
      </c>
      <c r="K350" s="26" t="str">
        <f>VLOOKUP(A350,'Medical Examinations'!A349:J2684,5,0)</f>
        <v>Diabetes</v>
      </c>
      <c r="L350" s="27">
        <f>VLOOKUP($A350,'Hospitalisation Details'!$A$1:$N$2344,7,0)</f>
        <v>22496</v>
      </c>
      <c r="M350" s="26">
        <f>VLOOKUP($A350,'Hospitalisation Details'!$A$1:$N$2344,10,0)</f>
        <v>28868.66</v>
      </c>
      <c r="N350" s="26" t="str">
        <f>VLOOKUP($A350,'Hospitalisation Details'!$A$1:$N$2344,11,0)</f>
        <v>tier - 1</v>
      </c>
      <c r="O350" s="26" t="str">
        <f>VLOOKUP($A350,'Hospitalisation Details'!$A$1:$N$2344,12,0)</f>
        <v>tier - 2</v>
      </c>
      <c r="P350" s="26" t="str">
        <f>VLOOKUP($A350,'Hospitalisation Details'!$A$1:$N$2344,14,0)</f>
        <v>R1012</v>
      </c>
      <c r="Q350" s="26">
        <f>VLOOKUP($A350,'Hospitalisation Details'!$A$1:$N$2344,8,0)</f>
        <v>61</v>
      </c>
    </row>
    <row r="351" spans="1:17" x14ac:dyDescent="0.3">
      <c r="A351" s="25" t="s">
        <v>2021</v>
      </c>
      <c r="B351" s="26" t="str">
        <f>VLOOKUP($A351,'Customer Names'!A350:D2685,3,0)</f>
        <v xml:space="preserve">  Chelsey C</v>
      </c>
      <c r="C351" s="26">
        <f>VLOOKUP($A351,'Medical Examinations'!$A$1:$B$2336,2,FALSE)</f>
        <v>23.94</v>
      </c>
      <c r="D351" s="26">
        <f>VLOOKUP($A351,'Medical Examinations'!A350:J2685,4,0)</f>
        <v>4.2</v>
      </c>
      <c r="E351" s="26" t="str">
        <f>VLOOKUP(A351,'Medical Examinations'!A350:J2685,6,0)</f>
        <v>No</v>
      </c>
      <c r="F351" s="26" t="str">
        <f>VLOOKUP($A351,'Medical Examinations'!$A$1:$J$2336,7,0)</f>
        <v>No</v>
      </c>
      <c r="G351" s="26" t="str">
        <f>VLOOKUP(A351,'Medical Examinations'!A350:J2685,8,0)</f>
        <v>No</v>
      </c>
      <c r="H351" s="26">
        <f>VLOOKUP(A351,'Medical Examinations'!A350:J2685,9,0)</f>
        <v>0</v>
      </c>
      <c r="I351" s="26" t="str">
        <f>VLOOKUP(A351,'Medical Examinations'!A350:J2685,10,0)</f>
        <v>Yes</v>
      </c>
      <c r="J351" s="26" t="str">
        <f>VLOOKUP($A351,'Medical Examinations'!A350:$J$2336,3,0)</f>
        <v>Normal Weight</v>
      </c>
      <c r="K351" s="26" t="str">
        <f>VLOOKUP(A351,'Medical Examinations'!A350:J2685,5,0)</f>
        <v>Normal</v>
      </c>
      <c r="L351" s="27">
        <f>VLOOKUP($A351,'Hospitalisation Details'!$A$1:$N$2344,7,0)</f>
        <v>33212</v>
      </c>
      <c r="M351" s="26">
        <f>VLOOKUP($A351,'Hospitalisation Details'!$A$1:$N$2344,10,0)</f>
        <v>28716.14</v>
      </c>
      <c r="N351" s="26" t="str">
        <f>VLOOKUP($A351,'Hospitalisation Details'!$A$1:$N$2344,11,0)</f>
        <v>tier - 1</v>
      </c>
      <c r="O351" s="26" t="str">
        <f>VLOOKUP($A351,'Hospitalisation Details'!$A$1:$N$2344,12,0)</f>
        <v>tier - 3</v>
      </c>
      <c r="P351" s="26" t="str">
        <f>VLOOKUP($A351,'Hospitalisation Details'!$A$1:$N$2344,14,0)</f>
        <v>R1011</v>
      </c>
      <c r="Q351" s="26">
        <f>VLOOKUP($A351,'Hospitalisation Details'!$A$1:$N$2344,8,0)</f>
        <v>32</v>
      </c>
    </row>
    <row r="352" spans="1:17" x14ac:dyDescent="0.3">
      <c r="A352" s="25" t="s">
        <v>2020</v>
      </c>
      <c r="B352" s="26" t="str">
        <f>VLOOKUP($A352,'Customer Names'!A351:D2686,3,0)</f>
        <v xml:space="preserve">  Devon A</v>
      </c>
      <c r="C352" s="26">
        <f>VLOOKUP($A352,'Medical Examinations'!$A$1:$B$2336,2,FALSE)</f>
        <v>20.03</v>
      </c>
      <c r="D352" s="26">
        <f>VLOOKUP($A352,'Medical Examinations'!A351:J2686,4,0)</f>
        <v>6.14</v>
      </c>
      <c r="E352" s="26" t="str">
        <f>VLOOKUP(A352,'Medical Examinations'!A351:J2686,6,0)</f>
        <v>Yes</v>
      </c>
      <c r="F352" s="26" t="str">
        <f>VLOOKUP($A352,'Medical Examinations'!$A$1:$J$2336,7,0)</f>
        <v>No</v>
      </c>
      <c r="G352" s="26" t="str">
        <f>VLOOKUP(A352,'Medical Examinations'!A351:J2686,8,0)</f>
        <v>No</v>
      </c>
      <c r="H352" s="26">
        <f>VLOOKUP(A352,'Medical Examinations'!A351:J2686,9,0)</f>
        <v>0</v>
      </c>
      <c r="I352" s="26" t="str">
        <f>VLOOKUP(A352,'Medical Examinations'!A351:J2686,10,0)</f>
        <v>Yes</v>
      </c>
      <c r="J352" s="26" t="str">
        <f>VLOOKUP($A352,'Medical Examinations'!A351:$J$2336,3,0)</f>
        <v>Normal Weight</v>
      </c>
      <c r="K352" s="26" t="str">
        <f>VLOOKUP(A352,'Medical Examinations'!A351:J2686,5,0)</f>
        <v>Prediabetes</v>
      </c>
      <c r="L352" s="27">
        <f>VLOOKUP($A352,'Hospitalisation Details'!$A$1:$N$2344,7,0)</f>
        <v>31317</v>
      </c>
      <c r="M352" s="26">
        <f>VLOOKUP($A352,'Hospitalisation Details'!$A$1:$N$2344,10,0)</f>
        <v>28542.86</v>
      </c>
      <c r="N352" s="26" t="str">
        <f>VLOOKUP($A352,'Hospitalisation Details'!$A$1:$N$2344,11,0)</f>
        <v>tier - 1</v>
      </c>
      <c r="O352" s="26" t="str">
        <f>VLOOKUP($A352,'Hospitalisation Details'!$A$1:$N$2344,12,0)</f>
        <v>tier - 3</v>
      </c>
      <c r="P352" s="26" t="str">
        <f>VLOOKUP($A352,'Hospitalisation Details'!$A$1:$N$2344,14,0)</f>
        <v>R1011</v>
      </c>
      <c r="Q352" s="26">
        <f>VLOOKUP($A352,'Hospitalisation Details'!$A$1:$N$2344,8,0)</f>
        <v>37</v>
      </c>
    </row>
    <row r="353" spans="1:17" x14ac:dyDescent="0.3">
      <c r="A353" s="25" t="s">
        <v>2019</v>
      </c>
      <c r="B353" s="26" t="str">
        <f>VLOOKUP($A353,'Customer Names'!A352:D2687,3,0)</f>
        <v xml:space="preserve">  Joni L</v>
      </c>
      <c r="C353" s="26">
        <f>VLOOKUP($A353,'Medical Examinations'!$A$1:$B$2336,2,FALSE)</f>
        <v>41.42</v>
      </c>
      <c r="D353" s="26">
        <f>VLOOKUP($A353,'Medical Examinations'!A352:J2687,4,0)</f>
        <v>6.07</v>
      </c>
      <c r="E353" s="26" t="str">
        <f>VLOOKUP(A353,'Medical Examinations'!A352:J2687,6,0)</f>
        <v>No</v>
      </c>
      <c r="F353" s="26" t="str">
        <f>VLOOKUP($A353,'Medical Examinations'!$A$1:$J$2336,7,0)</f>
        <v>No</v>
      </c>
      <c r="G353" s="26" t="str">
        <f>VLOOKUP(A353,'Medical Examinations'!A352:J2687,8,0)</f>
        <v>No</v>
      </c>
      <c r="H353" s="26">
        <f>VLOOKUP(A353,'Medical Examinations'!A352:J2687,9,0)</f>
        <v>0</v>
      </c>
      <c r="I353" s="26" t="str">
        <f>VLOOKUP(A353,'Medical Examinations'!A352:J2687,10,0)</f>
        <v>No</v>
      </c>
      <c r="J353" s="26" t="str">
        <f>VLOOKUP($A353,'Medical Examinations'!A352:$J$2336,3,0)</f>
        <v>Obesity</v>
      </c>
      <c r="K353" s="26" t="str">
        <f>VLOOKUP(A353,'Medical Examinations'!A352:J2687,5,0)</f>
        <v>Prediabetes</v>
      </c>
      <c r="L353" s="27">
        <f>VLOOKUP($A353,'Hospitalisation Details'!$A$1:$N$2344,7,0)</f>
        <v>30296</v>
      </c>
      <c r="M353" s="26">
        <f>VLOOKUP($A353,'Hospitalisation Details'!$A$1:$N$2344,10,0)</f>
        <v>28476.73</v>
      </c>
      <c r="N353" s="26" t="str">
        <f>VLOOKUP($A353,'Hospitalisation Details'!$A$1:$N$2344,11,0)</f>
        <v>tier - 1</v>
      </c>
      <c r="O353" s="26" t="str">
        <f>VLOOKUP($A353,'Hospitalisation Details'!$A$1:$N$2344,12,0)</f>
        <v>tier - 2</v>
      </c>
      <c r="P353" s="26" t="str">
        <f>VLOOKUP($A353,'Hospitalisation Details'!$A$1:$N$2344,14,0)</f>
        <v>R1012</v>
      </c>
      <c r="Q353" s="26">
        <f>VLOOKUP($A353,'Hospitalisation Details'!$A$1:$N$2344,8,0)</f>
        <v>40</v>
      </c>
    </row>
    <row r="354" spans="1:17" x14ac:dyDescent="0.3">
      <c r="A354" s="25" t="s">
        <v>2018</v>
      </c>
      <c r="B354" s="26" t="str">
        <f>VLOOKUP($A354,'Customer Names'!A353:D2688,3,0)</f>
        <v xml:space="preserve">  Colin</v>
      </c>
      <c r="C354" s="26">
        <f>VLOOKUP($A354,'Medical Examinations'!$A$1:$B$2336,2,FALSE)</f>
        <v>36.67</v>
      </c>
      <c r="D354" s="26">
        <f>VLOOKUP($A354,'Medical Examinations'!A353:J2688,4,0)</f>
        <v>10.210000000000001</v>
      </c>
      <c r="E354" s="26" t="str">
        <f>VLOOKUP(A354,'Medical Examinations'!A353:J2688,6,0)</f>
        <v>No</v>
      </c>
      <c r="F354" s="26" t="str">
        <f>VLOOKUP($A354,'Medical Examinations'!$A$1:$J$2336,7,0)</f>
        <v>No</v>
      </c>
      <c r="G354" s="26" t="str">
        <f>VLOOKUP(A354,'Medical Examinations'!A353:J2688,8,0)</f>
        <v>No</v>
      </c>
      <c r="H354" s="26">
        <f>VLOOKUP(A354,'Medical Examinations'!A353:J2688,9,0)</f>
        <v>0</v>
      </c>
      <c r="I354" s="26" t="str">
        <f>VLOOKUP(A354,'Medical Examinations'!A353:J2688,10,0)</f>
        <v>No</v>
      </c>
      <c r="J354" s="26" t="str">
        <f>VLOOKUP($A354,'Medical Examinations'!A353:$J$2336,3,0)</f>
        <v>Obesity</v>
      </c>
      <c r="K354" s="26" t="str">
        <f>VLOOKUP(A354,'Medical Examinations'!A353:J2688,5,0)</f>
        <v>Diabetes</v>
      </c>
      <c r="L354" s="27">
        <f>VLOOKUP($A354,'Hospitalisation Details'!$A$1:$N$2344,7,0)</f>
        <v>27288</v>
      </c>
      <c r="M354" s="26">
        <f>VLOOKUP($A354,'Hospitalisation Details'!$A$1:$N$2344,10,0)</f>
        <v>28468.92</v>
      </c>
      <c r="N354" s="26" t="str">
        <f>VLOOKUP($A354,'Hospitalisation Details'!$A$1:$N$2344,11,0)</f>
        <v>tier - 1</v>
      </c>
      <c r="O354" s="26" t="str">
        <f>VLOOKUP($A354,'Hospitalisation Details'!$A$1:$N$2344,12,0)</f>
        <v>tier - 1</v>
      </c>
      <c r="P354" s="26" t="str">
        <f>VLOOKUP($A354,'Hospitalisation Details'!$A$1:$N$2344,14,0)</f>
        <v>R1012</v>
      </c>
      <c r="Q354" s="26">
        <f>VLOOKUP($A354,'Hospitalisation Details'!$A$1:$N$2344,8,0)</f>
        <v>48</v>
      </c>
    </row>
    <row r="355" spans="1:17" x14ac:dyDescent="0.3">
      <c r="A355" s="25" t="s">
        <v>2017</v>
      </c>
      <c r="B355" s="26" t="str">
        <f>VLOOKUP($A355,'Customer Names'!A354:D2689,3,0)</f>
        <v xml:space="preserve">  Rachael</v>
      </c>
      <c r="C355" s="26">
        <f>VLOOKUP($A355,'Medical Examinations'!$A$1:$B$2336,2,FALSE)</f>
        <v>27.645</v>
      </c>
      <c r="D355" s="26">
        <f>VLOOKUP($A355,'Medical Examinations'!A354:J2689,4,0)</f>
        <v>4.6900000000000004</v>
      </c>
      <c r="E355" s="26" t="str">
        <f>VLOOKUP(A355,'Medical Examinations'!A354:J2689,6,0)</f>
        <v>No</v>
      </c>
      <c r="F355" s="26" t="str">
        <f>VLOOKUP($A355,'Medical Examinations'!$A$1:$J$2336,7,0)</f>
        <v>No</v>
      </c>
      <c r="G355" s="26" t="str">
        <f>VLOOKUP(A355,'Medical Examinations'!A354:J2689,8,0)</f>
        <v>No</v>
      </c>
      <c r="H355" s="26">
        <f>VLOOKUP(A355,'Medical Examinations'!A354:J2689,9,0)</f>
        <v>0</v>
      </c>
      <c r="I355" s="26" t="str">
        <f>VLOOKUP(A355,'Medical Examinations'!A354:J2689,10,0)</f>
        <v>No</v>
      </c>
      <c r="J355" s="26" t="str">
        <f>VLOOKUP($A355,'Medical Examinations'!A354:$J$2336,3,0)</f>
        <v>Overweight</v>
      </c>
      <c r="K355" s="26" t="str">
        <f>VLOOKUP(A355,'Medical Examinations'!A354:J2689,5,0)</f>
        <v>Normal</v>
      </c>
      <c r="L355" s="27">
        <f>VLOOKUP($A355,'Hospitalisation Details'!$A$1:$N$2344,7,0)</f>
        <v>28461</v>
      </c>
      <c r="M355" s="26">
        <f>VLOOKUP($A355,'Hospitalisation Details'!$A$1:$N$2344,10,0)</f>
        <v>28340.19</v>
      </c>
      <c r="N355" s="26" t="str">
        <f>VLOOKUP($A355,'Hospitalisation Details'!$A$1:$N$2344,11,0)</f>
        <v>tier - 1</v>
      </c>
      <c r="O355" s="26" t="str">
        <f>VLOOKUP($A355,'Hospitalisation Details'!$A$1:$N$2344,12,0)</f>
        <v>tier - 2</v>
      </c>
      <c r="P355" s="26" t="str">
        <f>VLOOKUP($A355,'Hospitalisation Details'!$A$1:$N$2344,14,0)</f>
        <v>R1012</v>
      </c>
      <c r="Q355" s="26">
        <f>VLOOKUP($A355,'Hospitalisation Details'!$A$1:$N$2344,8,0)</f>
        <v>45</v>
      </c>
    </row>
    <row r="356" spans="1:17" x14ac:dyDescent="0.3">
      <c r="A356" s="25" t="s">
        <v>2016</v>
      </c>
      <c r="B356" s="26" t="str">
        <f>VLOOKUP($A356,'Customer Names'!A355:D2690,3,0)</f>
        <v xml:space="preserve">  Maricela</v>
      </c>
      <c r="C356" s="26">
        <f>VLOOKUP($A356,'Medical Examinations'!$A$1:$B$2336,2,FALSE)</f>
        <v>22.72</v>
      </c>
      <c r="D356" s="26">
        <f>VLOOKUP($A356,'Medical Examinations'!A355:J2690,4,0)</f>
        <v>5.71</v>
      </c>
      <c r="E356" s="26" t="str">
        <f>VLOOKUP(A356,'Medical Examinations'!A355:J2690,6,0)</f>
        <v>No</v>
      </c>
      <c r="F356" s="26" t="str">
        <f>VLOOKUP($A356,'Medical Examinations'!$A$1:$J$2336,7,0)</f>
        <v>No</v>
      </c>
      <c r="G356" s="26" t="str">
        <f>VLOOKUP(A356,'Medical Examinations'!A355:J2690,8,0)</f>
        <v>No</v>
      </c>
      <c r="H356" s="26">
        <f>VLOOKUP(A356,'Medical Examinations'!A355:J2690,9,0)</f>
        <v>0</v>
      </c>
      <c r="I356" s="26" t="str">
        <f>VLOOKUP(A356,'Medical Examinations'!A355:J2690,10,0)</f>
        <v>Yes</v>
      </c>
      <c r="J356" s="26" t="str">
        <f>VLOOKUP($A356,'Medical Examinations'!A355:$J$2336,3,0)</f>
        <v>Normal Weight</v>
      </c>
      <c r="K356" s="26" t="str">
        <f>VLOOKUP(A356,'Medical Examinations'!A355:J2690,5,0)</f>
        <v>Prediabetes</v>
      </c>
      <c r="L356" s="27">
        <f>VLOOKUP($A356,'Hospitalisation Details'!$A$1:$N$2344,7,0)</f>
        <v>33231</v>
      </c>
      <c r="M356" s="26">
        <f>VLOOKUP($A356,'Hospitalisation Details'!$A$1:$N$2344,10,0)</f>
        <v>28302.33</v>
      </c>
      <c r="N356" s="26" t="str">
        <f>VLOOKUP($A356,'Hospitalisation Details'!$A$1:$N$2344,11,0)</f>
        <v>tier - 1</v>
      </c>
      <c r="O356" s="26" t="str">
        <f>VLOOKUP($A356,'Hospitalisation Details'!$A$1:$N$2344,12,0)</f>
        <v>tier - 2</v>
      </c>
      <c r="P356" s="26" t="str">
        <f>VLOOKUP($A356,'Hospitalisation Details'!$A$1:$N$2344,14,0)</f>
        <v>R1011</v>
      </c>
      <c r="Q356" s="26">
        <f>VLOOKUP($A356,'Hospitalisation Details'!$A$1:$N$2344,8,0)</f>
        <v>32</v>
      </c>
    </row>
    <row r="357" spans="1:17" x14ac:dyDescent="0.3">
      <c r="A357" s="25" t="s">
        <v>2015</v>
      </c>
      <c r="B357" s="26" t="str">
        <f>VLOOKUP($A357,'Customer Names'!A356:D2691,3,0)</f>
        <v xml:space="preserve">  Marie</v>
      </c>
      <c r="C357" s="26">
        <f>VLOOKUP($A357,'Medical Examinations'!$A$1:$B$2336,2,FALSE)</f>
        <v>36.520000000000003</v>
      </c>
      <c r="D357" s="26">
        <f>VLOOKUP($A357,'Medical Examinations'!A356:J2691,4,0)</f>
        <v>9.07</v>
      </c>
      <c r="E357" s="26" t="str">
        <f>VLOOKUP(A357,'Medical Examinations'!A356:J2691,6,0)</f>
        <v>Yes</v>
      </c>
      <c r="F357" s="26" t="str">
        <f>VLOOKUP($A357,'Medical Examinations'!$A$1:$J$2336,7,0)</f>
        <v>No</v>
      </c>
      <c r="G357" s="26" t="str">
        <f>VLOOKUP(A357,'Medical Examinations'!A356:J2691,8,0)</f>
        <v>Yes</v>
      </c>
      <c r="H357" s="26">
        <f>VLOOKUP(A357,'Medical Examinations'!A356:J2691,9,0)</f>
        <v>1</v>
      </c>
      <c r="I357" s="26" t="str">
        <f>VLOOKUP(A357,'Medical Examinations'!A356:J2691,10,0)</f>
        <v>No</v>
      </c>
      <c r="J357" s="26" t="str">
        <f>VLOOKUP($A357,'Medical Examinations'!A356:$J$2336,3,0)</f>
        <v>Obesity</v>
      </c>
      <c r="K357" s="26" t="str">
        <f>VLOOKUP(A357,'Medical Examinations'!A356:J2691,5,0)</f>
        <v>Diabetes</v>
      </c>
      <c r="L357" s="27">
        <f>VLOOKUP($A357,'Hospitalisation Details'!$A$1:$N$2344,7,0)</f>
        <v>23340</v>
      </c>
      <c r="M357" s="26">
        <f>VLOOKUP($A357,'Hospitalisation Details'!$A$1:$N$2344,10,0)</f>
        <v>28287.9</v>
      </c>
      <c r="N357" s="26" t="str">
        <f>VLOOKUP($A357,'Hospitalisation Details'!$A$1:$N$2344,11,0)</f>
        <v>tier - 1</v>
      </c>
      <c r="O357" s="26" t="str">
        <f>VLOOKUP($A357,'Hospitalisation Details'!$A$1:$N$2344,12,0)</f>
        <v>tier - 1</v>
      </c>
      <c r="P357" s="26" t="str">
        <f>VLOOKUP($A357,'Hospitalisation Details'!$A$1:$N$2344,14,0)</f>
        <v>R1013</v>
      </c>
      <c r="Q357" s="26">
        <f>VLOOKUP($A357,'Hospitalisation Details'!$A$1:$N$2344,8,0)</f>
        <v>59</v>
      </c>
    </row>
    <row r="358" spans="1:17" x14ac:dyDescent="0.3">
      <c r="A358" s="25" t="s">
        <v>2014</v>
      </c>
      <c r="B358" s="26" t="str">
        <f>VLOOKUP($A358,'Customer Names'!A357:D2692,3,0)</f>
        <v xml:space="preserve">  Frank</v>
      </c>
      <c r="C358" s="26">
        <f>VLOOKUP($A358,'Medical Examinations'!$A$1:$B$2336,2,FALSE)</f>
        <v>33.96</v>
      </c>
      <c r="D358" s="26">
        <f>VLOOKUP($A358,'Medical Examinations'!A357:J2692,4,0)</f>
        <v>4.99</v>
      </c>
      <c r="E358" s="26" t="str">
        <f>VLOOKUP(A358,'Medical Examinations'!A357:J2692,6,0)</f>
        <v>No</v>
      </c>
      <c r="F358" s="26" t="str">
        <f>VLOOKUP($A358,'Medical Examinations'!$A$1:$J$2336,7,0)</f>
        <v>No</v>
      </c>
      <c r="G358" s="26" t="str">
        <f>VLOOKUP(A358,'Medical Examinations'!A357:J2692,8,0)</f>
        <v>No</v>
      </c>
      <c r="H358" s="26">
        <f>VLOOKUP(A358,'Medical Examinations'!A357:J2692,9,0)</f>
        <v>0</v>
      </c>
      <c r="I358" s="26" t="str">
        <f>VLOOKUP(A358,'Medical Examinations'!A357:J2692,10,0)</f>
        <v>Yes</v>
      </c>
      <c r="J358" s="26" t="str">
        <f>VLOOKUP($A358,'Medical Examinations'!A357:$J$2336,3,0)</f>
        <v>Obesity</v>
      </c>
      <c r="K358" s="26" t="str">
        <f>VLOOKUP(A358,'Medical Examinations'!A357:J2692,5,0)</f>
        <v>Normal</v>
      </c>
      <c r="L358" s="27">
        <f>VLOOKUP($A358,'Hospitalisation Details'!$A$1:$N$2344,7,0)</f>
        <v>36409</v>
      </c>
      <c r="M358" s="26">
        <f>VLOOKUP($A358,'Hospitalisation Details'!$A$1:$N$2344,10,0)</f>
        <v>28245.34</v>
      </c>
      <c r="N358" s="26" t="str">
        <f>VLOOKUP($A358,'Hospitalisation Details'!$A$1:$N$2344,11,0)</f>
        <v>tier - 1</v>
      </c>
      <c r="O358" s="26" t="str">
        <f>VLOOKUP($A358,'Hospitalisation Details'!$A$1:$N$2344,12,0)</f>
        <v>tier - 3</v>
      </c>
      <c r="P358" s="26" t="str">
        <f>VLOOKUP($A358,'Hospitalisation Details'!$A$1:$N$2344,14,0)</f>
        <v>R1011</v>
      </c>
      <c r="Q358" s="26">
        <f>VLOOKUP($A358,'Hospitalisation Details'!$A$1:$N$2344,8,0)</f>
        <v>23</v>
      </c>
    </row>
    <row r="359" spans="1:17" x14ac:dyDescent="0.3">
      <c r="A359" s="25" t="s">
        <v>2013</v>
      </c>
      <c r="B359" s="26" t="str">
        <f>VLOOKUP($A359,'Customer Names'!A358:D2693,3,0)</f>
        <v xml:space="preserve">  Jeffry</v>
      </c>
      <c r="C359" s="26">
        <f>VLOOKUP($A359,'Medical Examinations'!$A$1:$B$2336,2,FALSE)</f>
        <v>26.695</v>
      </c>
      <c r="D359" s="26">
        <f>VLOOKUP($A359,'Medical Examinations'!A358:J2693,4,0)</f>
        <v>8.31</v>
      </c>
      <c r="E359" s="26" t="str">
        <f>VLOOKUP(A359,'Medical Examinations'!A358:J2693,6,0)</f>
        <v>No</v>
      </c>
      <c r="F359" s="26" t="str">
        <f>VLOOKUP($A359,'Medical Examinations'!$A$1:$J$2336,7,0)</f>
        <v>No</v>
      </c>
      <c r="G359" s="26" t="str">
        <f>VLOOKUP(A359,'Medical Examinations'!A358:J2693,8,0)</f>
        <v>No</v>
      </c>
      <c r="H359" s="26">
        <f>VLOOKUP(A359,'Medical Examinations'!A358:J2693,9,0)</f>
        <v>0</v>
      </c>
      <c r="I359" s="26" t="str">
        <f>VLOOKUP(A359,'Medical Examinations'!A358:J2693,10,0)</f>
        <v>Yes</v>
      </c>
      <c r="J359" s="26" t="str">
        <f>VLOOKUP($A359,'Medical Examinations'!A358:$J$2336,3,0)</f>
        <v>Overweight</v>
      </c>
      <c r="K359" s="26" t="str">
        <f>VLOOKUP(A359,'Medical Examinations'!A358:J2693,5,0)</f>
        <v>Diabetes</v>
      </c>
      <c r="L359" s="27">
        <f>VLOOKUP($A359,'Hospitalisation Details'!$A$1:$N$2344,7,0)</f>
        <v>22242</v>
      </c>
      <c r="M359" s="26">
        <f>VLOOKUP($A359,'Hospitalisation Details'!$A$1:$N$2344,10,0)</f>
        <v>28101.33</v>
      </c>
      <c r="N359" s="26" t="str">
        <f>VLOOKUP($A359,'Hospitalisation Details'!$A$1:$N$2344,11,0)</f>
        <v>tier - 1</v>
      </c>
      <c r="O359" s="26" t="str">
        <f>VLOOKUP($A359,'Hospitalisation Details'!$A$1:$N$2344,12,0)</f>
        <v>tier - 2</v>
      </c>
      <c r="P359" s="26" t="str">
        <f>VLOOKUP($A359,'Hospitalisation Details'!$A$1:$N$2344,14,0)</f>
        <v>R1019</v>
      </c>
      <c r="Q359" s="26">
        <f>VLOOKUP($A359,'Hospitalisation Details'!$A$1:$N$2344,8,0)</f>
        <v>62</v>
      </c>
    </row>
    <row r="360" spans="1:17" x14ac:dyDescent="0.3">
      <c r="A360" s="25" t="s">
        <v>2012</v>
      </c>
      <c r="B360" s="26" t="str">
        <f>VLOOKUP($A360,'Customer Names'!A359:D2694,3,0)</f>
        <v xml:space="preserve">  Mike</v>
      </c>
      <c r="C360" s="26">
        <f>VLOOKUP($A360,'Medical Examinations'!$A$1:$B$2336,2,FALSE)</f>
        <v>18.45</v>
      </c>
      <c r="D360" s="26">
        <f>VLOOKUP($A360,'Medical Examinations'!A359:J2694,4,0)</f>
        <v>5.07</v>
      </c>
      <c r="E360" s="26" t="str">
        <f>VLOOKUP(A360,'Medical Examinations'!A359:J2694,6,0)</f>
        <v>Yes</v>
      </c>
      <c r="F360" s="26" t="str">
        <f>VLOOKUP($A360,'Medical Examinations'!$A$1:$J$2336,7,0)</f>
        <v>No</v>
      </c>
      <c r="G360" s="26" t="str">
        <f>VLOOKUP(A360,'Medical Examinations'!A359:J2694,8,0)</f>
        <v>No</v>
      </c>
      <c r="H360" s="26">
        <f>VLOOKUP(A360,'Medical Examinations'!A359:J2694,9,0)</f>
        <v>0</v>
      </c>
      <c r="I360" s="26" t="str">
        <f>VLOOKUP(A360,'Medical Examinations'!A359:J2694,10,0)</f>
        <v>Yes</v>
      </c>
      <c r="J360" s="26" t="str">
        <f>VLOOKUP($A360,'Medical Examinations'!A359:$J$2336,3,0)</f>
        <v>Underweight</v>
      </c>
      <c r="K360" s="26" t="str">
        <f>VLOOKUP(A360,'Medical Examinations'!A359:J2694,5,0)</f>
        <v>Normal</v>
      </c>
      <c r="L360" s="27">
        <f>VLOOKUP($A360,'Hospitalisation Details'!$A$1:$N$2344,7,0)</f>
        <v>31380</v>
      </c>
      <c r="M360" s="26">
        <f>VLOOKUP($A360,'Hospitalisation Details'!$A$1:$N$2344,10,0)</f>
        <v>28006.94</v>
      </c>
      <c r="N360" s="26" t="str">
        <f>VLOOKUP($A360,'Hospitalisation Details'!$A$1:$N$2344,11,0)</f>
        <v>tier - 1</v>
      </c>
      <c r="O360" s="26" t="str">
        <f>VLOOKUP($A360,'Hospitalisation Details'!$A$1:$N$2344,12,0)</f>
        <v>tier - 2</v>
      </c>
      <c r="P360" s="26" t="str">
        <f>VLOOKUP($A360,'Hospitalisation Details'!$A$1:$N$2344,14,0)</f>
        <v>R1011</v>
      </c>
      <c r="Q360" s="26">
        <f>VLOOKUP($A360,'Hospitalisation Details'!$A$1:$N$2344,8,0)</f>
        <v>37</v>
      </c>
    </row>
    <row r="361" spans="1:17" x14ac:dyDescent="0.3">
      <c r="A361" s="25" t="s">
        <v>2011</v>
      </c>
      <c r="B361" s="26" t="str">
        <f>VLOOKUP($A361,'Customer Names'!A360:D2695,3,0)</f>
        <v xml:space="preserve">  Rick</v>
      </c>
      <c r="C361" s="26">
        <f>VLOOKUP($A361,'Medical Examinations'!$A$1:$B$2336,2,FALSE)</f>
        <v>33.18</v>
      </c>
      <c r="D361" s="26">
        <f>VLOOKUP($A361,'Medical Examinations'!A360:J2695,4,0)</f>
        <v>4.79</v>
      </c>
      <c r="E361" s="26" t="str">
        <f>VLOOKUP(A361,'Medical Examinations'!A360:J2695,6,0)</f>
        <v>No</v>
      </c>
      <c r="F361" s="26" t="str">
        <f>VLOOKUP($A361,'Medical Examinations'!$A$1:$J$2336,7,0)</f>
        <v>No</v>
      </c>
      <c r="G361" s="26" t="str">
        <f>VLOOKUP(A361,'Medical Examinations'!A360:J2695,8,0)</f>
        <v>No</v>
      </c>
      <c r="H361" s="26">
        <f>VLOOKUP(A361,'Medical Examinations'!A360:J2695,9,0)</f>
        <v>0</v>
      </c>
      <c r="I361" s="26" t="str">
        <f>VLOOKUP(A361,'Medical Examinations'!A360:J2695,10,0)</f>
        <v>Yes</v>
      </c>
      <c r="J361" s="26" t="str">
        <f>VLOOKUP($A361,'Medical Examinations'!A360:$J$2336,3,0)</f>
        <v>Obesity</v>
      </c>
      <c r="K361" s="26" t="str">
        <f>VLOOKUP(A361,'Medical Examinations'!A360:J2695,5,0)</f>
        <v>Normal</v>
      </c>
      <c r="L361" s="27">
        <f>VLOOKUP($A361,'Hospitalisation Details'!$A$1:$N$2344,7,0)</f>
        <v>36515</v>
      </c>
      <c r="M361" s="26">
        <f>VLOOKUP($A361,'Hospitalisation Details'!$A$1:$N$2344,10,0)</f>
        <v>27980.77</v>
      </c>
      <c r="N361" s="26" t="str">
        <f>VLOOKUP($A361,'Hospitalisation Details'!$A$1:$N$2344,11,0)</f>
        <v>tier - 1</v>
      </c>
      <c r="O361" s="26" t="str">
        <f>VLOOKUP($A361,'Hospitalisation Details'!$A$1:$N$2344,12,0)</f>
        <v>tier - 1</v>
      </c>
      <c r="P361" s="26" t="str">
        <f>VLOOKUP($A361,'Hospitalisation Details'!$A$1:$N$2344,14,0)</f>
        <v>R1011</v>
      </c>
      <c r="Q361" s="26">
        <f>VLOOKUP($A361,'Hospitalisation Details'!$A$1:$N$2344,8,0)</f>
        <v>23</v>
      </c>
    </row>
    <row r="362" spans="1:17" x14ac:dyDescent="0.3">
      <c r="A362" s="25" t="s">
        <v>2010</v>
      </c>
      <c r="B362" s="26" t="str">
        <f>VLOOKUP($A362,'Customer Names'!A361:D2696,3,0)</f>
        <v xml:space="preserve">  Pierre-Michel</v>
      </c>
      <c r="C362" s="26">
        <f>VLOOKUP($A362,'Medical Examinations'!$A$1:$B$2336,2,FALSE)</f>
        <v>36.1</v>
      </c>
      <c r="D362" s="26">
        <f>VLOOKUP($A362,'Medical Examinations'!A361:J2696,4,0)</f>
        <v>11.39</v>
      </c>
      <c r="E362" s="26" t="str">
        <f>VLOOKUP(A362,'Medical Examinations'!A361:J2696,6,0)</f>
        <v>Yes</v>
      </c>
      <c r="F362" s="26" t="str">
        <f>VLOOKUP($A362,'Medical Examinations'!$A$1:$J$2336,7,0)</f>
        <v>No</v>
      </c>
      <c r="G362" s="26" t="str">
        <f>VLOOKUP(A362,'Medical Examinations'!A361:J2696,8,0)</f>
        <v>No</v>
      </c>
      <c r="H362" s="26">
        <f>VLOOKUP(A362,'Medical Examinations'!A361:J2696,9,0)</f>
        <v>2</v>
      </c>
      <c r="I362" s="26" t="str">
        <f>VLOOKUP(A362,'Medical Examinations'!A361:J2696,10,0)</f>
        <v>No</v>
      </c>
      <c r="J362" s="26" t="str">
        <f>VLOOKUP($A362,'Medical Examinations'!A361:$J$2336,3,0)</f>
        <v>Obesity</v>
      </c>
      <c r="K362" s="26" t="str">
        <f>VLOOKUP(A362,'Medical Examinations'!A361:J2696,5,0)</f>
        <v>Diabetes</v>
      </c>
      <c r="L362" s="27">
        <f>VLOOKUP($A362,'Hospitalisation Details'!$A$1:$N$2344,7,0)</f>
        <v>22490</v>
      </c>
      <c r="M362" s="26">
        <f>VLOOKUP($A362,'Hospitalisation Details'!$A$1:$N$2344,10,0)</f>
        <v>27941.29</v>
      </c>
      <c r="N362" s="26" t="str">
        <f>VLOOKUP($A362,'Hospitalisation Details'!$A$1:$N$2344,11,0)</f>
        <v>tier - 1</v>
      </c>
      <c r="O362" s="26" t="str">
        <f>VLOOKUP($A362,'Hospitalisation Details'!$A$1:$N$2344,12,0)</f>
        <v>tier - 3</v>
      </c>
      <c r="P362" s="26" t="str">
        <f>VLOOKUP($A362,'Hospitalisation Details'!$A$1:$N$2344,14,0)</f>
        <v>R1011</v>
      </c>
      <c r="Q362" s="26">
        <f>VLOOKUP($A362,'Hospitalisation Details'!$A$1:$N$2344,8,0)</f>
        <v>61</v>
      </c>
    </row>
    <row r="363" spans="1:17" x14ac:dyDescent="0.3">
      <c r="A363" s="25" t="s">
        <v>2009</v>
      </c>
      <c r="B363" s="26" t="str">
        <f>VLOOKUP($A363,'Customer Names'!A362:D2697,3,0)</f>
        <v xml:space="preserve">  Daniel</v>
      </c>
      <c r="C363" s="26">
        <f>VLOOKUP($A363,'Medical Examinations'!$A$1:$B$2336,2,FALSE)</f>
        <v>22.77</v>
      </c>
      <c r="D363" s="26">
        <f>VLOOKUP($A363,'Medical Examinations'!A362:J2697,4,0)</f>
        <v>6</v>
      </c>
      <c r="E363" s="26" t="str">
        <f>VLOOKUP(A363,'Medical Examinations'!A362:J2697,6,0)</f>
        <v>No</v>
      </c>
      <c r="F363" s="26" t="str">
        <f>VLOOKUP($A363,'Medical Examinations'!$A$1:$J$2336,7,0)</f>
        <v>No</v>
      </c>
      <c r="G363" s="26" t="str">
        <f>VLOOKUP(A363,'Medical Examinations'!A362:J2697,8,0)</f>
        <v>No</v>
      </c>
      <c r="H363" s="26">
        <f>VLOOKUP(A363,'Medical Examinations'!A362:J2697,9,0)</f>
        <v>0</v>
      </c>
      <c r="I363" s="26" t="str">
        <f>VLOOKUP(A363,'Medical Examinations'!A362:J2697,10,0)</f>
        <v>Yes</v>
      </c>
      <c r="J363" s="26" t="str">
        <f>VLOOKUP($A363,'Medical Examinations'!A362:$J$2336,3,0)</f>
        <v>Normal Weight</v>
      </c>
      <c r="K363" s="26" t="str">
        <f>VLOOKUP(A363,'Medical Examinations'!A362:J2697,5,0)</f>
        <v>Prediabetes</v>
      </c>
      <c r="L363" s="27">
        <f>VLOOKUP($A363,'Hospitalisation Details'!$A$1:$N$2344,7,0)</f>
        <v>33393</v>
      </c>
      <c r="M363" s="26">
        <f>VLOOKUP($A363,'Hospitalisation Details'!$A$1:$N$2344,10,0)</f>
        <v>27931.11</v>
      </c>
      <c r="N363" s="26" t="str">
        <f>VLOOKUP($A363,'Hospitalisation Details'!$A$1:$N$2344,11,0)</f>
        <v>tier - 1</v>
      </c>
      <c r="O363" s="26" t="str">
        <f>VLOOKUP($A363,'Hospitalisation Details'!$A$1:$N$2344,12,0)</f>
        <v>tier - 3</v>
      </c>
      <c r="P363" s="26" t="str">
        <f>VLOOKUP($A363,'Hospitalisation Details'!$A$1:$N$2344,14,0)</f>
        <v>R1011</v>
      </c>
      <c r="Q363" s="26">
        <f>VLOOKUP($A363,'Hospitalisation Details'!$A$1:$N$2344,8,0)</f>
        <v>32</v>
      </c>
    </row>
    <row r="364" spans="1:17" x14ac:dyDescent="0.3">
      <c r="A364" s="25" t="s">
        <v>2008</v>
      </c>
      <c r="B364" s="26" t="str">
        <f>VLOOKUP($A364,'Customer Names'!A363:D2698,3,0)</f>
        <v xml:space="preserve">  Brian L</v>
      </c>
      <c r="C364" s="26">
        <f>VLOOKUP($A364,'Medical Examinations'!$A$1:$B$2336,2,FALSE)</f>
        <v>21.24</v>
      </c>
      <c r="D364" s="26">
        <f>VLOOKUP($A364,'Medical Examinations'!A363:J2698,4,0)</f>
        <v>5.13</v>
      </c>
      <c r="E364" s="26" t="str">
        <f>VLOOKUP(A364,'Medical Examinations'!A363:J2698,6,0)</f>
        <v>No</v>
      </c>
      <c r="F364" s="26" t="str">
        <f>VLOOKUP($A364,'Medical Examinations'!$A$1:$J$2336,7,0)</f>
        <v>No</v>
      </c>
      <c r="G364" s="26" t="str">
        <f>VLOOKUP(A364,'Medical Examinations'!A363:J2698,8,0)</f>
        <v>No</v>
      </c>
      <c r="H364" s="26">
        <f>VLOOKUP(A364,'Medical Examinations'!A363:J2698,9,0)</f>
        <v>0</v>
      </c>
      <c r="I364" s="26" t="str">
        <f>VLOOKUP(A364,'Medical Examinations'!A363:J2698,10,0)</f>
        <v>Yes</v>
      </c>
      <c r="J364" s="26" t="str">
        <f>VLOOKUP($A364,'Medical Examinations'!A363:$J$2336,3,0)</f>
        <v>Normal Weight</v>
      </c>
      <c r="K364" s="26" t="str">
        <f>VLOOKUP(A364,'Medical Examinations'!A363:J2698,5,0)</f>
        <v>Normal</v>
      </c>
      <c r="L364" s="27">
        <f>VLOOKUP($A364,'Hospitalisation Details'!$A$1:$N$2344,7,0)</f>
        <v>32833</v>
      </c>
      <c r="M364" s="26">
        <f>VLOOKUP($A364,'Hospitalisation Details'!$A$1:$N$2344,10,0)</f>
        <v>27925.86</v>
      </c>
      <c r="N364" s="26" t="str">
        <f>VLOOKUP($A364,'Hospitalisation Details'!$A$1:$N$2344,11,0)</f>
        <v>tier - 1</v>
      </c>
      <c r="O364" s="26" t="str">
        <f>VLOOKUP($A364,'Hospitalisation Details'!$A$1:$N$2344,12,0)</f>
        <v>tier - 2</v>
      </c>
      <c r="P364" s="26" t="str">
        <f>VLOOKUP($A364,'Hospitalisation Details'!$A$1:$N$2344,14,0)</f>
        <v>R1011</v>
      </c>
      <c r="Q364" s="26">
        <f>VLOOKUP($A364,'Hospitalisation Details'!$A$1:$N$2344,8,0)</f>
        <v>33</v>
      </c>
    </row>
    <row r="365" spans="1:17" x14ac:dyDescent="0.3">
      <c r="A365" s="25" t="s">
        <v>2007</v>
      </c>
      <c r="B365" s="26" t="str">
        <f>VLOOKUP($A365,'Customer Names'!A364:D2699,3,0)</f>
        <v xml:space="preserve">  Morgan M</v>
      </c>
      <c r="C365" s="26">
        <f>VLOOKUP($A365,'Medical Examinations'!$A$1:$B$2336,2,FALSE)</f>
        <v>17.600000000000001</v>
      </c>
      <c r="D365" s="26">
        <f>VLOOKUP($A365,'Medical Examinations'!A364:J2699,4,0)</f>
        <v>5.26</v>
      </c>
      <c r="E365" s="26" t="str">
        <f>VLOOKUP(A365,'Medical Examinations'!A364:J2699,6,0)</f>
        <v>Yes</v>
      </c>
      <c r="F365" s="26" t="str">
        <f>VLOOKUP($A365,'Medical Examinations'!$A$1:$J$2336,7,0)</f>
        <v>No</v>
      </c>
      <c r="G365" s="26" t="str">
        <f>VLOOKUP(A365,'Medical Examinations'!A364:J2699,8,0)</f>
        <v>No</v>
      </c>
      <c r="H365" s="26">
        <f>VLOOKUP(A365,'Medical Examinations'!A364:J2699,9,0)</f>
        <v>0</v>
      </c>
      <c r="I365" s="26" t="str">
        <f>VLOOKUP(A365,'Medical Examinations'!A364:J2699,10,0)</f>
        <v>Yes</v>
      </c>
      <c r="J365" s="26" t="str">
        <f>VLOOKUP($A365,'Medical Examinations'!A364:$J$2336,3,0)</f>
        <v>Underweight</v>
      </c>
      <c r="K365" s="26" t="str">
        <f>VLOOKUP(A365,'Medical Examinations'!A364:J2699,5,0)</f>
        <v>Normal</v>
      </c>
      <c r="L365" s="27">
        <f>VLOOKUP($A365,'Hospitalisation Details'!$A$1:$N$2344,7,0)</f>
        <v>31385</v>
      </c>
      <c r="M365" s="26">
        <f>VLOOKUP($A365,'Hospitalisation Details'!$A$1:$N$2344,10,0)</f>
        <v>27849.94</v>
      </c>
      <c r="N365" s="26" t="str">
        <f>VLOOKUP($A365,'Hospitalisation Details'!$A$1:$N$2344,11,0)</f>
        <v>tier - 1</v>
      </c>
      <c r="O365" s="26" t="str">
        <f>VLOOKUP($A365,'Hospitalisation Details'!$A$1:$N$2344,12,0)</f>
        <v>tier - 1</v>
      </c>
      <c r="P365" s="26" t="str">
        <f>VLOOKUP($A365,'Hospitalisation Details'!$A$1:$N$2344,14,0)</f>
        <v>R1011</v>
      </c>
      <c r="Q365" s="26">
        <f>VLOOKUP($A365,'Hospitalisation Details'!$A$1:$N$2344,8,0)</f>
        <v>37</v>
      </c>
    </row>
    <row r="366" spans="1:17" x14ac:dyDescent="0.3">
      <c r="A366" s="25" t="s">
        <v>2006</v>
      </c>
      <c r="B366" s="26" t="str">
        <f>VLOOKUP($A366,'Customer Names'!A365:D2700,3,0)</f>
        <v xml:space="preserve">  Caroline</v>
      </c>
      <c r="C366" s="26">
        <f>VLOOKUP($A366,'Medical Examinations'!$A$1:$B$2336,2,FALSE)</f>
        <v>26.29</v>
      </c>
      <c r="D366" s="26">
        <f>VLOOKUP($A366,'Medical Examinations'!A365:J2700,4,0)</f>
        <v>6.84</v>
      </c>
      <c r="E366" s="26" t="str">
        <f>VLOOKUP(A366,'Medical Examinations'!A365:J2700,6,0)</f>
        <v>No</v>
      </c>
      <c r="F366" s="26" t="str">
        <f>VLOOKUP($A366,'Medical Examinations'!$A$1:$J$2336,7,0)</f>
        <v>No</v>
      </c>
      <c r="G366" s="26" t="str">
        <f>VLOOKUP(A366,'Medical Examinations'!A365:J2700,8,0)</f>
        <v>No</v>
      </c>
      <c r="H366" s="26">
        <f>VLOOKUP(A366,'Medical Examinations'!A365:J2700,9,0)</f>
        <v>0</v>
      </c>
      <c r="I366" s="26" t="str">
        <f>VLOOKUP(A366,'Medical Examinations'!A365:J2700,10,0)</f>
        <v>Yes</v>
      </c>
      <c r="J366" s="26" t="str">
        <f>VLOOKUP($A366,'Medical Examinations'!A365:$J$2336,3,0)</f>
        <v>Overweight</v>
      </c>
      <c r="K366" s="26" t="str">
        <f>VLOOKUP(A366,'Medical Examinations'!A365:J2700,5,0)</f>
        <v>Diabetes</v>
      </c>
      <c r="L366" s="27">
        <f>VLOOKUP($A366,'Hospitalisation Details'!$A$1:$N$2344,7,0)</f>
        <v>22103</v>
      </c>
      <c r="M366" s="26">
        <f>VLOOKUP($A366,'Hospitalisation Details'!$A$1:$N$2344,10,0)</f>
        <v>27808.73</v>
      </c>
      <c r="N366" s="26" t="str">
        <f>VLOOKUP($A366,'Hospitalisation Details'!$A$1:$N$2344,11,0)</f>
        <v>tier - 1</v>
      </c>
      <c r="O366" s="26" t="str">
        <f>VLOOKUP($A366,'Hospitalisation Details'!$A$1:$N$2344,12,0)</f>
        <v>tier - 1</v>
      </c>
      <c r="P366" s="26" t="str">
        <f>VLOOKUP($A366,'Hospitalisation Details'!$A$1:$N$2344,14,0)</f>
        <v>R1013</v>
      </c>
      <c r="Q366" s="26">
        <f>VLOOKUP($A366,'Hospitalisation Details'!$A$1:$N$2344,8,0)</f>
        <v>62</v>
      </c>
    </row>
    <row r="367" spans="1:17" x14ac:dyDescent="0.3">
      <c r="A367" s="25" t="s">
        <v>2005</v>
      </c>
      <c r="B367" s="26" t="str">
        <f>VLOOKUP($A367,'Customer Names'!A366:D2701,3,0)</f>
        <v xml:space="preserve">  Drew T</v>
      </c>
      <c r="C367" s="26">
        <f>VLOOKUP($A367,'Medical Examinations'!$A$1:$B$2336,2,FALSE)</f>
        <v>35.31</v>
      </c>
      <c r="D367" s="26">
        <f>VLOOKUP($A367,'Medical Examinations'!A366:J2701,4,0)</f>
        <v>9.0399999999999991</v>
      </c>
      <c r="E367" s="26" t="str">
        <f>VLOOKUP(A367,'Medical Examinations'!A366:J2701,6,0)</f>
        <v>No</v>
      </c>
      <c r="F367" s="26" t="str">
        <f>VLOOKUP($A367,'Medical Examinations'!$A$1:$J$2336,7,0)</f>
        <v>No</v>
      </c>
      <c r="G367" s="26" t="str">
        <f>VLOOKUP(A367,'Medical Examinations'!A366:J2701,8,0)</f>
        <v>No</v>
      </c>
      <c r="H367" s="26">
        <f>VLOOKUP(A367,'Medical Examinations'!A366:J2701,9,0)</f>
        <v>0</v>
      </c>
      <c r="I367" s="26" t="str">
        <f>VLOOKUP(A367,'Medical Examinations'!A366:J2701,10,0)</f>
        <v>No</v>
      </c>
      <c r="J367" s="26" t="str">
        <f>VLOOKUP($A367,'Medical Examinations'!A366:$J$2336,3,0)</f>
        <v>Obesity</v>
      </c>
      <c r="K367" s="26" t="str">
        <f>VLOOKUP(A367,'Medical Examinations'!A366:J2701,5,0)</f>
        <v>Diabetes</v>
      </c>
      <c r="L367" s="27">
        <f>VLOOKUP($A367,'Hospitalisation Details'!$A$1:$N$2344,7,0)</f>
        <v>37596</v>
      </c>
      <c r="M367" s="26">
        <f>VLOOKUP($A367,'Hospitalisation Details'!$A$1:$N$2344,10,0)</f>
        <v>27724.29</v>
      </c>
      <c r="N367" s="26" t="str">
        <f>VLOOKUP($A367,'Hospitalisation Details'!$A$1:$N$2344,11,0)</f>
        <v>tier - 1</v>
      </c>
      <c r="O367" s="26" t="str">
        <f>VLOOKUP($A367,'Hospitalisation Details'!$A$1:$N$2344,12,0)</f>
        <v>tier - 3</v>
      </c>
      <c r="P367" s="26" t="str">
        <f>VLOOKUP($A367,'Hospitalisation Details'!$A$1:$N$2344,14,0)</f>
        <v>R1013</v>
      </c>
      <c r="Q367" s="26">
        <f>VLOOKUP($A367,'Hospitalisation Details'!$A$1:$N$2344,8,0)</f>
        <v>20</v>
      </c>
    </row>
    <row r="368" spans="1:17" x14ac:dyDescent="0.3">
      <c r="A368" s="25" t="s">
        <v>2004</v>
      </c>
      <c r="B368" s="26" t="str">
        <f>VLOOKUP($A368,'Customer Names'!A367:D2702,3,0)</f>
        <v xml:space="preserve">  Austin W</v>
      </c>
      <c r="C368" s="26">
        <f>VLOOKUP($A368,'Medical Examinations'!$A$1:$B$2336,2,FALSE)</f>
        <v>27.04</v>
      </c>
      <c r="D368" s="26">
        <f>VLOOKUP($A368,'Medical Examinations'!A367:J2702,4,0)</f>
        <v>4.0999999999999996</v>
      </c>
      <c r="E368" s="26" t="str">
        <f>VLOOKUP(A368,'Medical Examinations'!A367:J2702,6,0)</f>
        <v>No</v>
      </c>
      <c r="F368" s="26" t="str">
        <f>VLOOKUP($A368,'Medical Examinations'!$A$1:$J$2336,7,0)</f>
        <v>No</v>
      </c>
      <c r="G368" s="26" t="str">
        <f>VLOOKUP(A368,'Medical Examinations'!A367:J2702,8,0)</f>
        <v>No</v>
      </c>
      <c r="H368" s="26">
        <f>VLOOKUP(A368,'Medical Examinations'!A367:J2702,9,0)</f>
        <v>1</v>
      </c>
      <c r="I368" s="26" t="str">
        <f>VLOOKUP(A368,'Medical Examinations'!A367:J2702,10,0)</f>
        <v>Yes</v>
      </c>
      <c r="J368" s="26" t="str">
        <f>VLOOKUP($A368,'Medical Examinations'!A367:$J$2336,3,0)</f>
        <v>Overweight</v>
      </c>
      <c r="K368" s="26" t="str">
        <f>VLOOKUP(A368,'Medical Examinations'!A367:J2702,5,0)</f>
        <v>Normal</v>
      </c>
      <c r="L368" s="27">
        <f>VLOOKUP($A368,'Hospitalisation Details'!$A$1:$N$2344,7,0)</f>
        <v>33788</v>
      </c>
      <c r="M368" s="26">
        <f>VLOOKUP($A368,'Hospitalisation Details'!$A$1:$N$2344,10,0)</f>
        <v>27696.11</v>
      </c>
      <c r="N368" s="26" t="str">
        <f>VLOOKUP($A368,'Hospitalisation Details'!$A$1:$N$2344,11,0)</f>
        <v>tier - 1</v>
      </c>
      <c r="O368" s="26" t="str">
        <f>VLOOKUP($A368,'Hospitalisation Details'!$A$1:$N$2344,12,0)</f>
        <v>tier - 2</v>
      </c>
      <c r="P368" s="26" t="str">
        <f>VLOOKUP($A368,'Hospitalisation Details'!$A$1:$N$2344,14,0)</f>
        <v>R1011</v>
      </c>
      <c r="Q368" s="26">
        <f>VLOOKUP($A368,'Hospitalisation Details'!$A$1:$N$2344,8,0)</f>
        <v>30</v>
      </c>
    </row>
    <row r="369" spans="1:17" x14ac:dyDescent="0.3">
      <c r="A369" s="25" t="s">
        <v>2003</v>
      </c>
      <c r="B369" s="26" t="str">
        <f>VLOOKUP($A369,'Customer Names'!A368:D2703,3,0)</f>
        <v xml:space="preserve">  Berenice</v>
      </c>
      <c r="C369" s="26">
        <f>VLOOKUP($A369,'Medical Examinations'!$A$1:$B$2336,2,FALSE)</f>
        <v>30.23</v>
      </c>
      <c r="D369" s="26">
        <f>VLOOKUP($A369,'Medical Examinations'!A368:J2703,4,0)</f>
        <v>4.2300000000000004</v>
      </c>
      <c r="E369" s="26" t="str">
        <f>VLOOKUP(A369,'Medical Examinations'!A368:J2703,6,0)</f>
        <v>Yes</v>
      </c>
      <c r="F369" s="26" t="str">
        <f>VLOOKUP($A369,'Medical Examinations'!$A$1:$J$2336,7,0)</f>
        <v>No</v>
      </c>
      <c r="G369" s="26" t="str">
        <f>VLOOKUP(A369,'Medical Examinations'!A368:J2703,8,0)</f>
        <v>Yes</v>
      </c>
      <c r="H369" s="26">
        <f>VLOOKUP(A369,'Medical Examinations'!A368:J2703,9,0)</f>
        <v>1</v>
      </c>
      <c r="I369" s="26" t="str">
        <f>VLOOKUP(A369,'Medical Examinations'!A368:J2703,10,0)</f>
        <v>Yes</v>
      </c>
      <c r="J369" s="26" t="str">
        <f>VLOOKUP($A369,'Medical Examinations'!A368:$J$2336,3,0)</f>
        <v>Obesity</v>
      </c>
      <c r="K369" s="26" t="str">
        <f>VLOOKUP(A369,'Medical Examinations'!A368:J2703,5,0)</f>
        <v>Normal</v>
      </c>
      <c r="L369" s="27">
        <f>VLOOKUP($A369,'Hospitalisation Details'!$A$1:$N$2344,7,0)</f>
        <v>35710</v>
      </c>
      <c r="M369" s="26">
        <f>VLOOKUP($A369,'Hospitalisation Details'!$A$1:$N$2344,10,0)</f>
        <v>27625.17</v>
      </c>
      <c r="N369" s="26" t="str">
        <f>VLOOKUP($A369,'Hospitalisation Details'!$A$1:$N$2344,11,0)</f>
        <v>tier - 1</v>
      </c>
      <c r="O369" s="26" t="str">
        <f>VLOOKUP($A369,'Hospitalisation Details'!$A$1:$N$2344,12,0)</f>
        <v>tier - 1</v>
      </c>
      <c r="P369" s="26" t="str">
        <f>VLOOKUP($A369,'Hospitalisation Details'!$A$1:$N$2344,14,0)</f>
        <v>R1011</v>
      </c>
      <c r="Q369" s="26">
        <f>VLOOKUP($A369,'Hospitalisation Details'!$A$1:$N$2344,8,0)</f>
        <v>25</v>
      </c>
    </row>
    <row r="370" spans="1:17" x14ac:dyDescent="0.3">
      <c r="A370" s="25" t="s">
        <v>2002</v>
      </c>
      <c r="B370" s="26" t="str">
        <f>VLOOKUP($A370,'Customer Names'!A369:D2704,3,0)</f>
        <v xml:space="preserve">  Kenneth A</v>
      </c>
      <c r="C370" s="26">
        <f>VLOOKUP($A370,'Medical Examinations'!$A$1:$B$2336,2,FALSE)</f>
        <v>30.6</v>
      </c>
      <c r="D370" s="26">
        <f>VLOOKUP($A370,'Medical Examinations'!A369:J2704,4,0)</f>
        <v>6.48</v>
      </c>
      <c r="E370" s="26" t="str">
        <f>VLOOKUP(A370,'Medical Examinations'!A369:J2704,6,0)</f>
        <v>Yes</v>
      </c>
      <c r="F370" s="26" t="str">
        <f>VLOOKUP($A370,'Medical Examinations'!$A$1:$J$2336,7,0)</f>
        <v>No</v>
      </c>
      <c r="G370" s="26" t="str">
        <f>VLOOKUP(A370,'Medical Examinations'!A369:J2704,8,0)</f>
        <v>Yes</v>
      </c>
      <c r="H370" s="26">
        <f>VLOOKUP(A370,'Medical Examinations'!A369:J2704,9,0)</f>
        <v>1</v>
      </c>
      <c r="I370" s="26" t="str">
        <f>VLOOKUP(A370,'Medical Examinations'!A369:J2704,10,0)</f>
        <v>Yes</v>
      </c>
      <c r="J370" s="26" t="str">
        <f>VLOOKUP($A370,'Medical Examinations'!A369:$J$2336,3,0)</f>
        <v>Obesity</v>
      </c>
      <c r="K370" s="26" t="str">
        <f>VLOOKUP(A370,'Medical Examinations'!A369:J2704,5,0)</f>
        <v>Prediabetes</v>
      </c>
      <c r="L370" s="27">
        <f>VLOOKUP($A370,'Hospitalisation Details'!$A$1:$N$2344,7,0)</f>
        <v>35682</v>
      </c>
      <c r="M370" s="26">
        <f>VLOOKUP($A370,'Hospitalisation Details'!$A$1:$N$2344,10,0)</f>
        <v>27619.360000000001</v>
      </c>
      <c r="N370" s="26" t="str">
        <f>VLOOKUP($A370,'Hospitalisation Details'!$A$1:$N$2344,11,0)</f>
        <v>tier - 2</v>
      </c>
      <c r="O370" s="26" t="str">
        <f>VLOOKUP($A370,'Hospitalisation Details'!$A$1:$N$2344,12,0)</f>
        <v>tier - 3</v>
      </c>
      <c r="P370" s="26" t="str">
        <f>VLOOKUP($A370,'Hospitalisation Details'!$A$1:$N$2344,14,0)</f>
        <v>R1011</v>
      </c>
      <c r="Q370" s="26">
        <f>VLOOKUP($A370,'Hospitalisation Details'!$A$1:$N$2344,8,0)</f>
        <v>25</v>
      </c>
    </row>
    <row r="371" spans="1:17" x14ac:dyDescent="0.3">
      <c r="A371" s="25" t="s">
        <v>2001</v>
      </c>
      <c r="B371" s="26" t="str">
        <f>VLOOKUP($A371,'Customer Names'!A370:D2705,3,0)</f>
        <v xml:space="preserve">  Miguel</v>
      </c>
      <c r="C371" s="26">
        <f>VLOOKUP($A371,'Medical Examinations'!$A$1:$B$2336,2,FALSE)</f>
        <v>26.8</v>
      </c>
      <c r="D371" s="26">
        <f>VLOOKUP($A371,'Medical Examinations'!A370:J2705,4,0)</f>
        <v>5.53</v>
      </c>
      <c r="E371" s="26" t="str">
        <f>VLOOKUP(A371,'Medical Examinations'!A370:J2705,6,0)</f>
        <v>No</v>
      </c>
      <c r="F371" s="26" t="str">
        <f>VLOOKUP($A371,'Medical Examinations'!$A$1:$J$2336,7,0)</f>
        <v>No</v>
      </c>
      <c r="G371" s="26" t="str">
        <f>VLOOKUP(A371,'Medical Examinations'!A370:J2705,8,0)</f>
        <v>No</v>
      </c>
      <c r="H371" s="26">
        <f>VLOOKUP(A371,'Medical Examinations'!A370:J2705,9,0)</f>
        <v>1</v>
      </c>
      <c r="I371" s="26" t="str">
        <f>VLOOKUP(A371,'Medical Examinations'!A370:J2705,10,0)</f>
        <v>Yes</v>
      </c>
      <c r="J371" s="26" t="str">
        <f>VLOOKUP($A371,'Medical Examinations'!A370:$J$2336,3,0)</f>
        <v>Overweight</v>
      </c>
      <c r="K371" s="26" t="str">
        <f>VLOOKUP(A371,'Medical Examinations'!A370:J2705,5,0)</f>
        <v>Normal</v>
      </c>
      <c r="L371" s="27">
        <f>VLOOKUP($A371,'Hospitalisation Details'!$A$1:$N$2344,7,0)</f>
        <v>33766</v>
      </c>
      <c r="M371" s="26">
        <f>VLOOKUP($A371,'Hospitalisation Details'!$A$1:$N$2344,10,0)</f>
        <v>27614.71</v>
      </c>
      <c r="N371" s="26" t="str">
        <f>VLOOKUP($A371,'Hospitalisation Details'!$A$1:$N$2344,11,0)</f>
        <v>tier - 2</v>
      </c>
      <c r="O371" s="26" t="str">
        <f>VLOOKUP($A371,'Hospitalisation Details'!$A$1:$N$2344,12,0)</f>
        <v>tier - 3</v>
      </c>
      <c r="P371" s="26" t="str">
        <f>VLOOKUP($A371,'Hospitalisation Details'!$A$1:$N$2344,14,0)</f>
        <v>R1011</v>
      </c>
      <c r="Q371" s="26">
        <f>VLOOKUP($A371,'Hospitalisation Details'!$A$1:$N$2344,8,0)</f>
        <v>30</v>
      </c>
    </row>
    <row r="372" spans="1:17" x14ac:dyDescent="0.3">
      <c r="A372" s="25" t="s">
        <v>2000</v>
      </c>
      <c r="B372" s="26" t="str">
        <f>VLOOKUP($A372,'Customer Names'!A371:D2706,3,0)</f>
        <v xml:space="preserve">  Hadley T</v>
      </c>
      <c r="C372" s="26">
        <f>VLOOKUP($A372,'Medical Examinations'!$A$1:$B$2336,2,FALSE)</f>
        <v>16.86</v>
      </c>
      <c r="D372" s="26">
        <f>VLOOKUP($A372,'Medical Examinations'!A371:J2706,4,0)</f>
        <v>4.07</v>
      </c>
      <c r="E372" s="26" t="str">
        <f>VLOOKUP(A372,'Medical Examinations'!A371:J2706,6,0)</f>
        <v>Yes</v>
      </c>
      <c r="F372" s="26" t="str">
        <f>VLOOKUP($A372,'Medical Examinations'!$A$1:$J$2336,7,0)</f>
        <v>No</v>
      </c>
      <c r="G372" s="26" t="str">
        <f>VLOOKUP(A372,'Medical Examinations'!A371:J2706,8,0)</f>
        <v>No</v>
      </c>
      <c r="H372" s="26">
        <f>VLOOKUP(A372,'Medical Examinations'!A371:J2706,9,0)</f>
        <v>0</v>
      </c>
      <c r="I372" s="26" t="str">
        <f>VLOOKUP(A372,'Medical Examinations'!A371:J2706,10,0)</f>
        <v>Yes</v>
      </c>
      <c r="J372" s="26" t="str">
        <f>VLOOKUP($A372,'Medical Examinations'!A371:$J$2336,3,0)</f>
        <v>Underweight</v>
      </c>
      <c r="K372" s="26" t="str">
        <f>VLOOKUP(A372,'Medical Examinations'!A371:J2706,5,0)</f>
        <v>Normal</v>
      </c>
      <c r="L372" s="27">
        <f>VLOOKUP($A372,'Hospitalisation Details'!$A$1:$N$2344,7,0)</f>
        <v>31357</v>
      </c>
      <c r="M372" s="26">
        <f>VLOOKUP($A372,'Hospitalisation Details'!$A$1:$N$2344,10,0)</f>
        <v>27598.93</v>
      </c>
      <c r="N372" s="26" t="str">
        <f>VLOOKUP($A372,'Hospitalisation Details'!$A$1:$N$2344,11,0)</f>
        <v>tier - 2</v>
      </c>
      <c r="O372" s="26" t="str">
        <f>VLOOKUP($A372,'Hospitalisation Details'!$A$1:$N$2344,12,0)</f>
        <v>tier - 1</v>
      </c>
      <c r="P372" s="26" t="str">
        <f>VLOOKUP($A372,'Hospitalisation Details'!$A$1:$N$2344,14,0)</f>
        <v>R1011</v>
      </c>
      <c r="Q372" s="26">
        <f>VLOOKUP($A372,'Hospitalisation Details'!$A$1:$N$2344,8,0)</f>
        <v>37</v>
      </c>
    </row>
    <row r="373" spans="1:17" x14ac:dyDescent="0.3">
      <c r="A373" s="25" t="s">
        <v>1999</v>
      </c>
      <c r="B373" s="26" t="str">
        <f>VLOOKUP($A373,'Customer Names'!A372:D2707,3,0)</f>
        <v xml:space="preserve">  Taylor</v>
      </c>
      <c r="C373" s="26">
        <f>VLOOKUP($A373,'Medical Examinations'!$A$1:$B$2336,2,FALSE)</f>
        <v>16.3</v>
      </c>
      <c r="D373" s="26">
        <f>VLOOKUP($A373,'Medical Examinations'!A372:J2707,4,0)</f>
        <v>5.51</v>
      </c>
      <c r="E373" s="26" t="str">
        <f>VLOOKUP(A373,'Medical Examinations'!A372:J2707,6,0)</f>
        <v>No</v>
      </c>
      <c r="F373" s="26" t="str">
        <f>VLOOKUP($A373,'Medical Examinations'!$A$1:$J$2336,7,0)</f>
        <v>No</v>
      </c>
      <c r="G373" s="26" t="str">
        <f>VLOOKUP(A373,'Medical Examinations'!A372:J2707,8,0)</f>
        <v>No</v>
      </c>
      <c r="H373" s="26">
        <f>VLOOKUP(A373,'Medical Examinations'!A372:J2707,9,0)</f>
        <v>1</v>
      </c>
      <c r="I373" s="26" t="str">
        <f>VLOOKUP(A373,'Medical Examinations'!A372:J2707,10,0)</f>
        <v>Yes</v>
      </c>
      <c r="J373" s="26" t="str">
        <f>VLOOKUP($A373,'Medical Examinations'!A372:$J$2336,3,0)</f>
        <v>Underweight</v>
      </c>
      <c r="K373" s="26" t="str">
        <f>VLOOKUP(A373,'Medical Examinations'!A372:J2707,5,0)</f>
        <v>Normal</v>
      </c>
      <c r="L373" s="27">
        <f>VLOOKUP($A373,'Hospitalisation Details'!$A$1:$N$2344,7,0)</f>
        <v>30885</v>
      </c>
      <c r="M373" s="26">
        <f>VLOOKUP($A373,'Hospitalisation Details'!$A$1:$N$2344,10,0)</f>
        <v>27534.53</v>
      </c>
      <c r="N373" s="26" t="str">
        <f>VLOOKUP($A373,'Hospitalisation Details'!$A$1:$N$2344,11,0)</f>
        <v>tier - 2</v>
      </c>
      <c r="O373" s="26" t="str">
        <f>VLOOKUP($A373,'Hospitalisation Details'!$A$1:$N$2344,12,0)</f>
        <v>tier - 2</v>
      </c>
      <c r="P373" s="26" t="str">
        <f>VLOOKUP($A373,'Hospitalisation Details'!$A$1:$N$2344,14,0)</f>
        <v>R1011</v>
      </c>
      <c r="Q373" s="26">
        <f>VLOOKUP($A373,'Hospitalisation Details'!$A$1:$N$2344,8,0)</f>
        <v>38</v>
      </c>
    </row>
    <row r="374" spans="1:17" x14ac:dyDescent="0.3">
      <c r="A374" s="25" t="s">
        <v>1998</v>
      </c>
      <c r="B374" s="26" t="str">
        <f>VLOOKUP($A374,'Customer Names'!A373:D2708,3,0)</f>
        <v xml:space="preserve">  Tenielle M</v>
      </c>
      <c r="C374" s="26">
        <f>VLOOKUP($A374,'Medical Examinations'!$A$1:$B$2336,2,FALSE)</f>
        <v>29.81</v>
      </c>
      <c r="D374" s="26">
        <f>VLOOKUP($A374,'Medical Examinations'!A373:J2708,4,0)</f>
        <v>11.66</v>
      </c>
      <c r="E374" s="26" t="str">
        <f>VLOOKUP(A374,'Medical Examinations'!A373:J2708,6,0)</f>
        <v>No</v>
      </c>
      <c r="F374" s="26" t="str">
        <f>VLOOKUP($A374,'Medical Examinations'!$A$1:$J$2336,7,0)</f>
        <v>No</v>
      </c>
      <c r="G374" s="26" t="str">
        <f>VLOOKUP(A374,'Medical Examinations'!A373:J2708,8,0)</f>
        <v>No</v>
      </c>
      <c r="H374" s="26">
        <f>VLOOKUP(A374,'Medical Examinations'!A373:J2708,9,0)</f>
        <v>0</v>
      </c>
      <c r="I374" s="26" t="str">
        <f>VLOOKUP(A374,'Medical Examinations'!A373:J2708,10,0)</f>
        <v>Yes</v>
      </c>
      <c r="J374" s="26" t="str">
        <f>VLOOKUP($A374,'Medical Examinations'!A373:$J$2336,3,0)</f>
        <v>Overweight</v>
      </c>
      <c r="K374" s="26" t="str">
        <f>VLOOKUP(A374,'Medical Examinations'!A373:J2708,5,0)</f>
        <v>Diabetes</v>
      </c>
      <c r="L374" s="27">
        <f>VLOOKUP($A374,'Hospitalisation Details'!$A$1:$N$2344,7,0)</f>
        <v>24034</v>
      </c>
      <c r="M374" s="26">
        <f>VLOOKUP($A374,'Hospitalisation Details'!$A$1:$N$2344,10,0)</f>
        <v>27533.91</v>
      </c>
      <c r="N374" s="26" t="str">
        <f>VLOOKUP($A374,'Hospitalisation Details'!$A$1:$N$2344,11,0)</f>
        <v>tier - 2</v>
      </c>
      <c r="O374" s="26" t="str">
        <f>VLOOKUP($A374,'Hospitalisation Details'!$A$1:$N$2344,12,0)</f>
        <v>tier - 3</v>
      </c>
      <c r="P374" s="26" t="str">
        <f>VLOOKUP($A374,'Hospitalisation Details'!$A$1:$N$2344,14,0)</f>
        <v>R1013</v>
      </c>
      <c r="Q374" s="26">
        <f>VLOOKUP($A374,'Hospitalisation Details'!$A$1:$N$2344,8,0)</f>
        <v>57</v>
      </c>
    </row>
    <row r="375" spans="1:17" x14ac:dyDescent="0.3">
      <c r="A375" s="25" t="s">
        <v>1997</v>
      </c>
      <c r="B375" s="26" t="str">
        <f>VLOOKUP($A375,'Customer Names'!A374:D2709,3,0)</f>
        <v xml:space="preserve">  Andrea</v>
      </c>
      <c r="C375" s="26">
        <f>VLOOKUP($A375,'Medical Examinations'!$A$1:$B$2336,2,FALSE)</f>
        <v>16.329999999999998</v>
      </c>
      <c r="D375" s="26">
        <f>VLOOKUP($A375,'Medical Examinations'!A374:J2709,4,0)</f>
        <v>7.26</v>
      </c>
      <c r="E375" s="26" t="str">
        <f>VLOOKUP(A375,'Medical Examinations'!A374:J2709,6,0)</f>
        <v>Yes</v>
      </c>
      <c r="F375" s="26" t="str">
        <f>VLOOKUP($A375,'Medical Examinations'!$A$1:$J$2336,7,0)</f>
        <v>No</v>
      </c>
      <c r="G375" s="26" t="str">
        <f>VLOOKUP(A375,'Medical Examinations'!A374:J2709,8,0)</f>
        <v>No</v>
      </c>
      <c r="H375" s="26">
        <f>VLOOKUP(A375,'Medical Examinations'!A374:J2709,9,0)</f>
        <v>0</v>
      </c>
      <c r="I375" s="26" t="str">
        <f>VLOOKUP(A375,'Medical Examinations'!A374:J2709,10,0)</f>
        <v>Yes</v>
      </c>
      <c r="J375" s="26" t="str">
        <f>VLOOKUP($A375,'Medical Examinations'!A374:$J$2336,3,0)</f>
        <v>Underweight</v>
      </c>
      <c r="K375" s="26" t="str">
        <f>VLOOKUP(A375,'Medical Examinations'!A374:J2709,5,0)</f>
        <v>Diabetes</v>
      </c>
      <c r="L375" s="27">
        <f>VLOOKUP($A375,'Hospitalisation Details'!$A$1:$N$2344,7,0)</f>
        <v>29862</v>
      </c>
      <c r="M375" s="26">
        <f>VLOOKUP($A375,'Hospitalisation Details'!$A$1:$N$2344,10,0)</f>
        <v>27495.59</v>
      </c>
      <c r="N375" s="26" t="str">
        <f>VLOOKUP($A375,'Hospitalisation Details'!$A$1:$N$2344,11,0)</f>
        <v>tier - 2</v>
      </c>
      <c r="O375" s="26" t="str">
        <f>VLOOKUP($A375,'Hospitalisation Details'!$A$1:$N$2344,12,0)</f>
        <v>tier - 1</v>
      </c>
      <c r="P375" s="26" t="str">
        <f>VLOOKUP($A375,'Hospitalisation Details'!$A$1:$N$2344,14,0)</f>
        <v>R1011</v>
      </c>
      <c r="Q375" s="26">
        <f>VLOOKUP($A375,'Hospitalisation Details'!$A$1:$N$2344,8,0)</f>
        <v>41</v>
      </c>
    </row>
    <row r="376" spans="1:17" x14ac:dyDescent="0.3">
      <c r="A376" s="25" t="s">
        <v>1996</v>
      </c>
      <c r="B376" s="26" t="str">
        <f>VLOOKUP($A376,'Customer Names'!A375:D2710,3,0)</f>
        <v xml:space="preserve">  Nora P</v>
      </c>
      <c r="C376" s="26">
        <f>VLOOKUP($A376,'Medical Examinations'!$A$1:$B$2336,2,FALSE)</f>
        <v>16.37</v>
      </c>
      <c r="D376" s="26">
        <f>VLOOKUP($A376,'Medical Examinations'!A375:J2710,4,0)</f>
        <v>4.79</v>
      </c>
      <c r="E376" s="26" t="str">
        <f>VLOOKUP(A376,'Medical Examinations'!A375:J2710,6,0)</f>
        <v>Yes</v>
      </c>
      <c r="F376" s="26" t="str">
        <f>VLOOKUP($A376,'Medical Examinations'!$A$1:$J$2336,7,0)</f>
        <v>No</v>
      </c>
      <c r="G376" s="26" t="str">
        <f>VLOOKUP(A376,'Medical Examinations'!A375:J2710,8,0)</f>
        <v>No</v>
      </c>
      <c r="H376" s="26">
        <f>VLOOKUP(A376,'Medical Examinations'!A375:J2710,9,0)</f>
        <v>0</v>
      </c>
      <c r="I376" s="26" t="str">
        <f>VLOOKUP(A376,'Medical Examinations'!A375:J2710,10,0)</f>
        <v>Yes</v>
      </c>
      <c r="J376" s="26" t="str">
        <f>VLOOKUP($A376,'Medical Examinations'!A375:$J$2336,3,0)</f>
        <v>Underweight</v>
      </c>
      <c r="K376" s="26" t="str">
        <f>VLOOKUP(A376,'Medical Examinations'!A375:J2710,5,0)</f>
        <v>Normal</v>
      </c>
      <c r="L376" s="27">
        <f>VLOOKUP($A376,'Hospitalisation Details'!$A$1:$N$2344,7,0)</f>
        <v>31386</v>
      </c>
      <c r="M376" s="26">
        <f>VLOOKUP($A376,'Hospitalisation Details'!$A$1:$N$2344,10,0)</f>
        <v>27432.73</v>
      </c>
      <c r="N376" s="26" t="str">
        <f>VLOOKUP($A376,'Hospitalisation Details'!$A$1:$N$2344,11,0)</f>
        <v>tier - 2</v>
      </c>
      <c r="O376" s="26" t="str">
        <f>VLOOKUP($A376,'Hospitalisation Details'!$A$1:$N$2344,12,0)</f>
        <v>tier - 1</v>
      </c>
      <c r="P376" s="26" t="str">
        <f>VLOOKUP($A376,'Hospitalisation Details'!$A$1:$N$2344,14,0)</f>
        <v>R1011</v>
      </c>
      <c r="Q376" s="26">
        <f>VLOOKUP($A376,'Hospitalisation Details'!$A$1:$N$2344,8,0)</f>
        <v>37</v>
      </c>
    </row>
    <row r="377" spans="1:17" x14ac:dyDescent="0.3">
      <c r="A377" s="25" t="s">
        <v>1995</v>
      </c>
      <c r="B377" s="26" t="str">
        <f>VLOOKUP($A377,'Customer Names'!A376:D2711,3,0)</f>
        <v xml:space="preserve">  Zachary</v>
      </c>
      <c r="C377" s="26">
        <f>VLOOKUP($A377,'Medical Examinations'!$A$1:$B$2336,2,FALSE)</f>
        <v>22.42</v>
      </c>
      <c r="D377" s="26">
        <f>VLOOKUP($A377,'Medical Examinations'!A376:J2711,4,0)</f>
        <v>4.68</v>
      </c>
      <c r="E377" s="26" t="str">
        <f>VLOOKUP(A377,'Medical Examinations'!A376:J2711,6,0)</f>
        <v>Yes</v>
      </c>
      <c r="F377" s="26" t="str">
        <f>VLOOKUP($A377,'Medical Examinations'!$A$1:$J$2336,7,0)</f>
        <v>No</v>
      </c>
      <c r="G377" s="26" t="str">
        <f>VLOOKUP(A377,'Medical Examinations'!A376:J2711,8,0)</f>
        <v>No</v>
      </c>
      <c r="H377" s="26">
        <f>VLOOKUP(A377,'Medical Examinations'!A376:J2711,9,0)</f>
        <v>1</v>
      </c>
      <c r="I377" s="26" t="str">
        <f>VLOOKUP(A377,'Medical Examinations'!A376:J2711,10,0)</f>
        <v>No</v>
      </c>
      <c r="J377" s="26" t="str">
        <f>VLOOKUP($A377,'Medical Examinations'!A376:$J$2336,3,0)</f>
        <v>Normal Weight</v>
      </c>
      <c r="K377" s="26" t="str">
        <f>VLOOKUP(A377,'Medical Examinations'!A376:J2711,5,0)</f>
        <v>Normal</v>
      </c>
      <c r="L377" s="27">
        <f>VLOOKUP($A377,'Hospitalisation Details'!$A$1:$N$2344,7,0)</f>
        <v>32401</v>
      </c>
      <c r="M377" s="26">
        <f>VLOOKUP($A377,'Hospitalisation Details'!$A$1:$N$2344,10,0)</f>
        <v>27375.9</v>
      </c>
      <c r="N377" s="26" t="str">
        <f>VLOOKUP($A377,'Hospitalisation Details'!$A$1:$N$2344,11,0)</f>
        <v>tier - 2</v>
      </c>
      <c r="O377" s="26" t="str">
        <f>VLOOKUP($A377,'Hospitalisation Details'!$A$1:$N$2344,12,0)</f>
        <v>tier - 3</v>
      </c>
      <c r="P377" s="26" t="str">
        <f>VLOOKUP($A377,'Hospitalisation Details'!$A$1:$N$2344,14,0)</f>
        <v>R1015</v>
      </c>
      <c r="Q377" s="26">
        <f>VLOOKUP($A377,'Hospitalisation Details'!$A$1:$N$2344,8,0)</f>
        <v>34</v>
      </c>
    </row>
    <row r="378" spans="1:17" x14ac:dyDescent="0.3">
      <c r="A378" s="25" t="s">
        <v>1994</v>
      </c>
      <c r="B378" s="26" t="str">
        <f>VLOOKUP($A378,'Customer Names'!A377:D2712,3,0)</f>
        <v xml:space="preserve">  Michael</v>
      </c>
      <c r="C378" s="26">
        <f>VLOOKUP($A378,'Medical Examinations'!$A$1:$B$2336,2,FALSE)</f>
        <v>31.35</v>
      </c>
      <c r="D378" s="26">
        <f>VLOOKUP($A378,'Medical Examinations'!A377:J2712,4,0)</f>
        <v>4.33</v>
      </c>
      <c r="E378" s="26" t="str">
        <f>VLOOKUP(A378,'Medical Examinations'!A377:J2712,6,0)</f>
        <v>Yes</v>
      </c>
      <c r="F378" s="26" t="str">
        <f>VLOOKUP($A378,'Medical Examinations'!$A$1:$J$2336,7,0)</f>
        <v>No</v>
      </c>
      <c r="G378" s="26" t="str">
        <f>VLOOKUP(A378,'Medical Examinations'!A377:J2712,8,0)</f>
        <v>Yes</v>
      </c>
      <c r="H378" s="26">
        <f>VLOOKUP(A378,'Medical Examinations'!A377:J2712,9,0)</f>
        <v>1</v>
      </c>
      <c r="I378" s="26" t="str">
        <f>VLOOKUP(A378,'Medical Examinations'!A377:J2712,10,0)</f>
        <v>No</v>
      </c>
      <c r="J378" s="26" t="str">
        <f>VLOOKUP($A378,'Medical Examinations'!A377:$J$2336,3,0)</f>
        <v>Obesity</v>
      </c>
      <c r="K378" s="26" t="str">
        <f>VLOOKUP(A378,'Medical Examinations'!A377:J2712,5,0)</f>
        <v>Normal</v>
      </c>
      <c r="L378" s="27">
        <f>VLOOKUP($A378,'Hospitalisation Details'!$A$1:$N$2344,7,0)</f>
        <v>25492</v>
      </c>
      <c r="M378" s="26">
        <f>VLOOKUP($A378,'Hospitalisation Details'!$A$1:$N$2344,10,0)</f>
        <v>27346.04</v>
      </c>
      <c r="N378" s="26" t="str">
        <f>VLOOKUP($A378,'Hospitalisation Details'!$A$1:$N$2344,11,0)</f>
        <v>tier - 2</v>
      </c>
      <c r="O378" s="26" t="str">
        <f>VLOOKUP($A378,'Hospitalisation Details'!$A$1:$N$2344,12,0)</f>
        <v>tier - 2</v>
      </c>
      <c r="P378" s="26" t="str">
        <f>VLOOKUP($A378,'Hospitalisation Details'!$A$1:$N$2344,14,0)</f>
        <v>R1013</v>
      </c>
      <c r="Q378" s="26">
        <f>VLOOKUP($A378,'Hospitalisation Details'!$A$1:$N$2344,8,0)</f>
        <v>53</v>
      </c>
    </row>
    <row r="379" spans="1:17" x14ac:dyDescent="0.3">
      <c r="A379" s="25" t="s">
        <v>1993</v>
      </c>
      <c r="B379" s="26" t="str">
        <f>VLOOKUP($A379,'Customer Names'!A378:D2713,3,0)</f>
        <v xml:space="preserve">  Alyssa K</v>
      </c>
      <c r="C379" s="26">
        <f>VLOOKUP($A379,'Medical Examinations'!$A$1:$B$2336,2,FALSE)</f>
        <v>31.9</v>
      </c>
      <c r="D379" s="26">
        <f>VLOOKUP($A379,'Medical Examinations'!A378:J2713,4,0)</f>
        <v>11.89</v>
      </c>
      <c r="E379" s="26" t="str">
        <f>VLOOKUP(A379,'Medical Examinations'!A378:J2713,6,0)</f>
        <v>No</v>
      </c>
      <c r="F379" s="26" t="str">
        <f>VLOOKUP($A379,'Medical Examinations'!$A$1:$J$2336,7,0)</f>
        <v>No</v>
      </c>
      <c r="G379" s="26" t="str">
        <f>VLOOKUP(A379,'Medical Examinations'!A378:J2713,8,0)</f>
        <v>No</v>
      </c>
      <c r="H379" s="26">
        <f>VLOOKUP(A379,'Medical Examinations'!A378:J2713,9,0)</f>
        <v>0</v>
      </c>
      <c r="I379" s="26" t="str">
        <f>VLOOKUP(A379,'Medical Examinations'!A378:J2713,10,0)</f>
        <v>No</v>
      </c>
      <c r="J379" s="26" t="str">
        <f>VLOOKUP($A379,'Medical Examinations'!A378:$J$2336,3,0)</f>
        <v>Obesity</v>
      </c>
      <c r="K379" s="26" t="str">
        <f>VLOOKUP(A379,'Medical Examinations'!A378:J2713,5,0)</f>
        <v>Diabetes</v>
      </c>
      <c r="L379" s="27">
        <f>VLOOKUP($A379,'Hospitalisation Details'!$A$1:$N$2344,7,0)</f>
        <v>24995</v>
      </c>
      <c r="M379" s="26">
        <f>VLOOKUP($A379,'Hospitalisation Details'!$A$1:$N$2344,10,0)</f>
        <v>27322.73</v>
      </c>
      <c r="N379" s="26" t="str">
        <f>VLOOKUP($A379,'Hospitalisation Details'!$A$1:$N$2344,11,0)</f>
        <v>tier - 2</v>
      </c>
      <c r="O379" s="26" t="str">
        <f>VLOOKUP($A379,'Hospitalisation Details'!$A$1:$N$2344,12,0)</f>
        <v>tier - 2</v>
      </c>
      <c r="P379" s="26" t="str">
        <f>VLOOKUP($A379,'Hospitalisation Details'!$A$1:$N$2344,14,0)</f>
        <v>R1013</v>
      </c>
      <c r="Q379" s="26">
        <f>VLOOKUP($A379,'Hospitalisation Details'!$A$1:$N$2344,8,0)</f>
        <v>55</v>
      </c>
    </row>
    <row r="380" spans="1:17" x14ac:dyDescent="0.3">
      <c r="A380" s="25" t="s">
        <v>1992</v>
      </c>
      <c r="B380" s="26" t="str">
        <f>VLOOKUP($A380,'Customer Names'!A379:D2714,3,0)</f>
        <v xml:space="preserve">  Heather</v>
      </c>
      <c r="C380" s="26">
        <f>VLOOKUP($A380,'Medical Examinations'!$A$1:$B$2336,2,FALSE)</f>
        <v>30.6</v>
      </c>
      <c r="D380" s="26">
        <f>VLOOKUP($A380,'Medical Examinations'!A379:J2714,4,0)</f>
        <v>5.24</v>
      </c>
      <c r="E380" s="26" t="str">
        <f>VLOOKUP(A380,'Medical Examinations'!A379:J2714,6,0)</f>
        <v>No</v>
      </c>
      <c r="F380" s="26" t="str">
        <f>VLOOKUP($A380,'Medical Examinations'!$A$1:$J$2336,7,0)</f>
        <v>No</v>
      </c>
      <c r="G380" s="26" t="str">
        <f>VLOOKUP(A380,'Medical Examinations'!A379:J2714,8,0)</f>
        <v>No</v>
      </c>
      <c r="H380" s="26">
        <f>VLOOKUP(A380,'Medical Examinations'!A379:J2714,9,0)</f>
        <v>0</v>
      </c>
      <c r="I380" s="26" t="str">
        <f>VLOOKUP(A380,'Medical Examinations'!A379:J2714,10,0)</f>
        <v>Yes</v>
      </c>
      <c r="J380" s="26" t="str">
        <f>VLOOKUP($A380,'Medical Examinations'!A379:$J$2336,3,0)</f>
        <v>Obesity</v>
      </c>
      <c r="K380" s="26" t="str">
        <f>VLOOKUP(A380,'Medical Examinations'!A379:J2714,5,0)</f>
        <v>Normal</v>
      </c>
      <c r="L380" s="27">
        <f>VLOOKUP($A380,'Hospitalisation Details'!$A$1:$N$2344,7,0)</f>
        <v>36496</v>
      </c>
      <c r="M380" s="26">
        <f>VLOOKUP($A380,'Hospitalisation Details'!$A$1:$N$2344,10,0)</f>
        <v>27236.959999999999</v>
      </c>
      <c r="N380" s="26" t="str">
        <f>VLOOKUP($A380,'Hospitalisation Details'!$A$1:$N$2344,11,0)</f>
        <v>tier - 2</v>
      </c>
      <c r="O380" s="26" t="str">
        <f>VLOOKUP($A380,'Hospitalisation Details'!$A$1:$N$2344,12,0)</f>
        <v>tier - 1</v>
      </c>
      <c r="P380" s="26" t="str">
        <f>VLOOKUP($A380,'Hospitalisation Details'!$A$1:$N$2344,14,0)</f>
        <v>R1011</v>
      </c>
      <c r="Q380" s="26">
        <f>VLOOKUP($A380,'Hospitalisation Details'!$A$1:$N$2344,8,0)</f>
        <v>23</v>
      </c>
    </row>
    <row r="381" spans="1:17" x14ac:dyDescent="0.3">
      <c r="A381" s="25" t="s">
        <v>1991</v>
      </c>
      <c r="B381" s="26" t="str">
        <f>VLOOKUP($A381,'Customer Names'!A380:D2715,3,0)</f>
        <v xml:space="preserve">  Dante</v>
      </c>
      <c r="C381" s="26">
        <f>VLOOKUP($A381,'Medical Examinations'!$A$1:$B$2336,2,FALSE)</f>
        <v>28.975000000000001</v>
      </c>
      <c r="D381" s="26">
        <f>VLOOKUP($A381,'Medical Examinations'!A380:J2715,4,0)</f>
        <v>7.63</v>
      </c>
      <c r="E381" s="26" t="str">
        <f>VLOOKUP(A381,'Medical Examinations'!A380:J2715,6,0)</f>
        <v>No</v>
      </c>
      <c r="F381" s="26" t="str">
        <f>VLOOKUP($A381,'Medical Examinations'!$A$1:$J$2336,7,0)</f>
        <v>No</v>
      </c>
      <c r="G381" s="26" t="str">
        <f>VLOOKUP(A381,'Medical Examinations'!A380:J2715,8,0)</f>
        <v>No</v>
      </c>
      <c r="H381" s="26">
        <f>VLOOKUP(A381,'Medical Examinations'!A380:J2715,9,0)</f>
        <v>0</v>
      </c>
      <c r="I381" s="26" t="str">
        <f>VLOOKUP(A381,'Medical Examinations'!A380:J2715,10,0)</f>
        <v>Yes</v>
      </c>
      <c r="J381" s="26" t="str">
        <f>VLOOKUP($A381,'Medical Examinations'!A380:$J$2336,3,0)</f>
        <v>Overweight</v>
      </c>
      <c r="K381" s="26" t="str">
        <f>VLOOKUP(A381,'Medical Examinations'!A380:J2715,5,0)</f>
        <v>Diabetes</v>
      </c>
      <c r="L381" s="27">
        <f>VLOOKUP($A381,'Hospitalisation Details'!$A$1:$N$2344,7,0)</f>
        <v>24097</v>
      </c>
      <c r="M381" s="26">
        <f>VLOOKUP($A381,'Hospitalisation Details'!$A$1:$N$2344,10,0)</f>
        <v>27218.44</v>
      </c>
      <c r="N381" s="26" t="str">
        <f>VLOOKUP($A381,'Hospitalisation Details'!$A$1:$N$2344,11,0)</f>
        <v>tier - 2</v>
      </c>
      <c r="O381" s="26" t="str">
        <f>VLOOKUP($A381,'Hospitalisation Details'!$A$1:$N$2344,12,0)</f>
        <v>tier - 1</v>
      </c>
      <c r="P381" s="26" t="str">
        <f>VLOOKUP($A381,'Hospitalisation Details'!$A$1:$N$2344,14,0)</f>
        <v>R1017</v>
      </c>
      <c r="Q381" s="26">
        <f>VLOOKUP($A381,'Hospitalisation Details'!$A$1:$N$2344,8,0)</f>
        <v>57</v>
      </c>
    </row>
    <row r="382" spans="1:17" x14ac:dyDescent="0.3">
      <c r="A382" s="25" t="s">
        <v>1990</v>
      </c>
      <c r="B382" s="26" t="str">
        <f>VLOOKUP($A382,'Customer Names'!A381:D2716,3,0)</f>
        <v xml:space="preserve">  Sara E</v>
      </c>
      <c r="C382" s="26">
        <f>VLOOKUP($A382,'Medical Examinations'!$A$1:$B$2336,2,FALSE)</f>
        <v>24.86</v>
      </c>
      <c r="D382" s="26">
        <f>VLOOKUP($A382,'Medical Examinations'!A381:J2716,4,0)</f>
        <v>8.92</v>
      </c>
      <c r="E382" s="26" t="str">
        <f>VLOOKUP(A382,'Medical Examinations'!A381:J2716,6,0)</f>
        <v>Yes</v>
      </c>
      <c r="F382" s="26" t="str">
        <f>VLOOKUP($A382,'Medical Examinations'!$A$1:$J$2336,7,0)</f>
        <v>No</v>
      </c>
      <c r="G382" s="26" t="str">
        <f>VLOOKUP(A382,'Medical Examinations'!A381:J2716,8,0)</f>
        <v>No</v>
      </c>
      <c r="H382" s="26">
        <f>VLOOKUP(A382,'Medical Examinations'!A381:J2716,9,0)</f>
        <v>2</v>
      </c>
      <c r="I382" s="26" t="str">
        <f>VLOOKUP(A382,'Medical Examinations'!A381:J2716,10,0)</f>
        <v>No</v>
      </c>
      <c r="J382" s="26" t="str">
        <f>VLOOKUP($A382,'Medical Examinations'!A381:$J$2336,3,0)</f>
        <v>Normal Weight</v>
      </c>
      <c r="K382" s="26" t="str">
        <f>VLOOKUP(A382,'Medical Examinations'!A381:J2716,5,0)</f>
        <v>Diabetes</v>
      </c>
      <c r="L382" s="27">
        <f>VLOOKUP($A382,'Hospitalisation Details'!$A$1:$N$2344,7,0)</f>
        <v>25843</v>
      </c>
      <c r="M382" s="26">
        <f>VLOOKUP($A382,'Hospitalisation Details'!$A$1:$N$2344,10,0)</f>
        <v>27117.99</v>
      </c>
      <c r="N382" s="26" t="str">
        <f>VLOOKUP($A382,'Hospitalisation Details'!$A$1:$N$2344,11,0)</f>
        <v>tier - 2</v>
      </c>
      <c r="O382" s="26" t="str">
        <f>VLOOKUP($A382,'Hospitalisation Details'!$A$1:$N$2344,12,0)</f>
        <v>tier - 2</v>
      </c>
      <c r="P382" s="26" t="str">
        <f>VLOOKUP($A382,'Hospitalisation Details'!$A$1:$N$2344,14,0)</f>
        <v>R1013</v>
      </c>
      <c r="Q382" s="26">
        <f>VLOOKUP($A382,'Hospitalisation Details'!$A$1:$N$2344,8,0)</f>
        <v>52</v>
      </c>
    </row>
    <row r="383" spans="1:17" x14ac:dyDescent="0.3">
      <c r="A383" s="25" t="s">
        <v>1989</v>
      </c>
      <c r="B383" s="26" t="str">
        <f>VLOOKUP($A383,'Customer Names'!A382:D2717,3,0)</f>
        <v xml:space="preserve">  Scott</v>
      </c>
      <c r="C383" s="26">
        <f>VLOOKUP($A383,'Medical Examinations'!$A$1:$B$2336,2,FALSE)</f>
        <v>19.54</v>
      </c>
      <c r="D383" s="26">
        <f>VLOOKUP($A383,'Medical Examinations'!A382:J2717,4,0)</f>
        <v>5.37</v>
      </c>
      <c r="E383" s="26" t="str">
        <f>VLOOKUP(A383,'Medical Examinations'!A382:J2717,6,0)</f>
        <v>No</v>
      </c>
      <c r="F383" s="26" t="str">
        <f>VLOOKUP($A383,'Medical Examinations'!$A$1:$J$2336,7,0)</f>
        <v>No</v>
      </c>
      <c r="G383" s="26" t="str">
        <f>VLOOKUP(A383,'Medical Examinations'!A382:J2717,8,0)</f>
        <v>No</v>
      </c>
      <c r="H383" s="26">
        <f>VLOOKUP(A383,'Medical Examinations'!A382:J2717,9,0)</f>
        <v>0</v>
      </c>
      <c r="I383" s="26" t="str">
        <f>VLOOKUP(A383,'Medical Examinations'!A382:J2717,10,0)</f>
        <v>Yes</v>
      </c>
      <c r="J383" s="26" t="str">
        <f>VLOOKUP($A383,'Medical Examinations'!A382:$J$2336,3,0)</f>
        <v>Normal Weight</v>
      </c>
      <c r="K383" s="26" t="str">
        <f>VLOOKUP(A383,'Medical Examinations'!A382:J2717,5,0)</f>
        <v>Normal</v>
      </c>
      <c r="L383" s="27">
        <f>VLOOKUP($A383,'Hospitalisation Details'!$A$1:$N$2344,7,0)</f>
        <v>33220</v>
      </c>
      <c r="M383" s="26">
        <f>VLOOKUP($A383,'Hospitalisation Details'!$A$1:$N$2344,10,0)</f>
        <v>27092.38</v>
      </c>
      <c r="N383" s="26" t="str">
        <f>VLOOKUP($A383,'Hospitalisation Details'!$A$1:$N$2344,11,0)</f>
        <v>tier - 2</v>
      </c>
      <c r="O383" s="26" t="str">
        <f>VLOOKUP($A383,'Hospitalisation Details'!$A$1:$N$2344,12,0)</f>
        <v>tier - 3</v>
      </c>
      <c r="P383" s="26" t="str">
        <f>VLOOKUP($A383,'Hospitalisation Details'!$A$1:$N$2344,14,0)</f>
        <v>R1011</v>
      </c>
      <c r="Q383" s="26">
        <f>VLOOKUP($A383,'Hospitalisation Details'!$A$1:$N$2344,8,0)</f>
        <v>32</v>
      </c>
    </row>
    <row r="384" spans="1:17" x14ac:dyDescent="0.3">
      <c r="A384" s="25" t="s">
        <v>1988</v>
      </c>
      <c r="B384" s="26" t="str">
        <f>VLOOKUP($A384,'Customer Names'!A383:D2718,3,0)</f>
        <v xml:space="preserve">  Sean</v>
      </c>
      <c r="C384" s="26">
        <f>VLOOKUP($A384,'Medical Examinations'!$A$1:$B$2336,2,FALSE)</f>
        <v>26.74</v>
      </c>
      <c r="D384" s="26">
        <f>VLOOKUP($A384,'Medical Examinations'!A383:J2718,4,0)</f>
        <v>4.3099999999999996</v>
      </c>
      <c r="E384" s="26" t="str">
        <f>VLOOKUP(A384,'Medical Examinations'!A383:J2718,6,0)</f>
        <v>No</v>
      </c>
      <c r="F384" s="26" t="str">
        <f>VLOOKUP($A384,'Medical Examinations'!$A$1:$J$2336,7,0)</f>
        <v>No</v>
      </c>
      <c r="G384" s="26" t="str">
        <f>VLOOKUP(A384,'Medical Examinations'!A383:J2718,8,0)</f>
        <v>No</v>
      </c>
      <c r="H384" s="26">
        <f>VLOOKUP(A384,'Medical Examinations'!A383:J2718,9,0)</f>
        <v>0</v>
      </c>
      <c r="I384" s="26" t="str">
        <f>VLOOKUP(A384,'Medical Examinations'!A383:J2718,10,0)</f>
        <v>Yes</v>
      </c>
      <c r="J384" s="26" t="str">
        <f>VLOOKUP($A384,'Medical Examinations'!A383:$J$2336,3,0)</f>
        <v>Overweight</v>
      </c>
      <c r="K384" s="26" t="str">
        <f>VLOOKUP(A384,'Medical Examinations'!A383:J2718,5,0)</f>
        <v>Normal</v>
      </c>
      <c r="L384" s="27">
        <f>VLOOKUP($A384,'Hospitalisation Details'!$A$1:$N$2344,7,0)</f>
        <v>34517</v>
      </c>
      <c r="M384" s="26">
        <f>VLOOKUP($A384,'Hospitalisation Details'!$A$1:$N$2344,10,0)</f>
        <v>27080.639999999999</v>
      </c>
      <c r="N384" s="26" t="str">
        <f>VLOOKUP($A384,'Hospitalisation Details'!$A$1:$N$2344,11,0)</f>
        <v>tier - 2</v>
      </c>
      <c r="O384" s="26" t="str">
        <f>VLOOKUP($A384,'Hospitalisation Details'!$A$1:$N$2344,12,0)</f>
        <v>tier - 2</v>
      </c>
      <c r="P384" s="26" t="str">
        <f>VLOOKUP($A384,'Hospitalisation Details'!$A$1:$N$2344,14,0)</f>
        <v>R1011</v>
      </c>
      <c r="Q384" s="26">
        <f>VLOOKUP($A384,'Hospitalisation Details'!$A$1:$N$2344,8,0)</f>
        <v>28</v>
      </c>
    </row>
    <row r="385" spans="1:17" x14ac:dyDescent="0.3">
      <c r="A385" s="25" t="s">
        <v>1987</v>
      </c>
      <c r="B385" s="26" t="str">
        <f>VLOOKUP($A385,'Customer Names'!A384:D2719,3,0)</f>
        <v xml:space="preserve">  Danielle</v>
      </c>
      <c r="C385" s="26">
        <f>VLOOKUP($A385,'Medical Examinations'!$A$1:$B$2336,2,FALSE)</f>
        <v>22.99</v>
      </c>
      <c r="D385" s="26">
        <f>VLOOKUP($A385,'Medical Examinations'!A384:J2719,4,0)</f>
        <v>10.46</v>
      </c>
      <c r="E385" s="26" t="str">
        <f>VLOOKUP(A385,'Medical Examinations'!A384:J2719,6,0)</f>
        <v>No</v>
      </c>
      <c r="F385" s="26" t="str">
        <f>VLOOKUP($A385,'Medical Examinations'!$A$1:$J$2336,7,0)</f>
        <v>No</v>
      </c>
      <c r="G385" s="26" t="str">
        <f>VLOOKUP(A385,'Medical Examinations'!A384:J2719,8,0)</f>
        <v>No</v>
      </c>
      <c r="H385" s="26">
        <f>VLOOKUP(A385,'Medical Examinations'!A384:J2719,9,0)</f>
        <v>3</v>
      </c>
      <c r="I385" s="26" t="str">
        <f>VLOOKUP(A385,'Medical Examinations'!A384:J2719,10,0)</f>
        <v>Yes</v>
      </c>
      <c r="J385" s="26" t="str">
        <f>VLOOKUP($A385,'Medical Examinations'!A384:$J$2336,3,0)</f>
        <v>Normal Weight</v>
      </c>
      <c r="K385" s="26" t="str">
        <f>VLOOKUP(A385,'Medical Examinations'!A384:J2719,5,0)</f>
        <v>Diabetes</v>
      </c>
      <c r="L385" s="27">
        <f>VLOOKUP($A385,'Hospitalisation Details'!$A$1:$N$2344,7,0)</f>
        <v>21366</v>
      </c>
      <c r="M385" s="26">
        <f>VLOOKUP($A385,'Hospitalisation Details'!$A$1:$N$2344,10,0)</f>
        <v>27037.91</v>
      </c>
      <c r="N385" s="26" t="str">
        <f>VLOOKUP($A385,'Hospitalisation Details'!$A$1:$N$2344,11,0)</f>
        <v>tier - 2</v>
      </c>
      <c r="O385" s="26" t="str">
        <f>VLOOKUP($A385,'Hospitalisation Details'!$A$1:$N$2344,12,0)</f>
        <v>tier - 2</v>
      </c>
      <c r="P385" s="26" t="str">
        <f>VLOOKUP($A385,'Hospitalisation Details'!$A$1:$N$2344,14,0)</f>
        <v>R1013</v>
      </c>
      <c r="Q385" s="26">
        <f>VLOOKUP($A385,'Hospitalisation Details'!$A$1:$N$2344,8,0)</f>
        <v>64</v>
      </c>
    </row>
    <row r="386" spans="1:17" x14ac:dyDescent="0.3">
      <c r="A386" s="25" t="s">
        <v>1986</v>
      </c>
      <c r="B386" s="26" t="str">
        <f>VLOOKUP($A386,'Customer Names'!A385:D2720,3,0)</f>
        <v xml:space="preserve">  Andrew D</v>
      </c>
      <c r="C386" s="26">
        <f>VLOOKUP($A386,'Medical Examinations'!$A$1:$B$2336,2,FALSE)</f>
        <v>31.46</v>
      </c>
      <c r="D386" s="26">
        <f>VLOOKUP($A386,'Medical Examinations'!A385:J2720,4,0)</f>
        <v>7.39</v>
      </c>
      <c r="E386" s="26" t="str">
        <f>VLOOKUP(A386,'Medical Examinations'!A385:J2720,6,0)</f>
        <v>No</v>
      </c>
      <c r="F386" s="26" t="str">
        <f>VLOOKUP($A386,'Medical Examinations'!$A$1:$J$2336,7,0)</f>
        <v>No</v>
      </c>
      <c r="G386" s="26" t="str">
        <f>VLOOKUP(A386,'Medical Examinations'!A385:J2720,8,0)</f>
        <v>No</v>
      </c>
      <c r="H386" s="26">
        <f>VLOOKUP(A386,'Medical Examinations'!A385:J2720,9,0)</f>
        <v>0</v>
      </c>
      <c r="I386" s="26" t="str">
        <f>VLOOKUP(A386,'Medical Examinations'!A385:J2720,10,0)</f>
        <v>No</v>
      </c>
      <c r="J386" s="26" t="str">
        <f>VLOOKUP($A386,'Medical Examinations'!A385:$J$2336,3,0)</f>
        <v>Obesity</v>
      </c>
      <c r="K386" s="26" t="str">
        <f>VLOOKUP(A386,'Medical Examinations'!A385:J2720,5,0)</f>
        <v>Diabetes</v>
      </c>
      <c r="L386" s="27">
        <f>VLOOKUP($A386,'Hospitalisation Details'!$A$1:$N$2344,7,0)</f>
        <v>22106</v>
      </c>
      <c r="M386" s="26">
        <f>VLOOKUP($A386,'Hospitalisation Details'!$A$1:$N$2344,10,0)</f>
        <v>27000.98</v>
      </c>
      <c r="N386" s="26" t="str">
        <f>VLOOKUP($A386,'Hospitalisation Details'!$A$1:$N$2344,11,0)</f>
        <v>tier - 2</v>
      </c>
      <c r="O386" s="26" t="str">
        <f>VLOOKUP($A386,'Hospitalisation Details'!$A$1:$N$2344,12,0)</f>
        <v>tier - 2</v>
      </c>
      <c r="P386" s="26" t="str">
        <f>VLOOKUP($A386,'Hospitalisation Details'!$A$1:$N$2344,14,0)</f>
        <v>R1013</v>
      </c>
      <c r="Q386" s="26">
        <f>VLOOKUP($A386,'Hospitalisation Details'!$A$1:$N$2344,8,0)</f>
        <v>62</v>
      </c>
    </row>
    <row r="387" spans="1:17" x14ac:dyDescent="0.3">
      <c r="A387" s="25" t="s">
        <v>1985</v>
      </c>
      <c r="B387" s="26" t="str">
        <f>VLOOKUP($A387,'Customer Names'!A386:D2721,3,0)</f>
        <v xml:space="preserve">  Joel D</v>
      </c>
      <c r="C387" s="26">
        <f>VLOOKUP($A387,'Medical Examinations'!$A$1:$B$2336,2,FALSE)</f>
        <v>30.86</v>
      </c>
      <c r="D387" s="26">
        <f>VLOOKUP($A387,'Medical Examinations'!A386:J2721,4,0)</f>
        <v>6.18</v>
      </c>
      <c r="E387" s="26" t="str">
        <f>VLOOKUP(A387,'Medical Examinations'!A386:J2721,6,0)</f>
        <v>No</v>
      </c>
      <c r="F387" s="26" t="str">
        <f>VLOOKUP($A387,'Medical Examinations'!$A$1:$J$2336,7,0)</f>
        <v>yes</v>
      </c>
      <c r="G387" s="26" t="str">
        <f>VLOOKUP(A387,'Medical Examinations'!A386:J2721,8,0)</f>
        <v>No</v>
      </c>
      <c r="H387" s="26">
        <f>VLOOKUP(A387,'Medical Examinations'!A386:J2721,9,0)</f>
        <v>2</v>
      </c>
      <c r="I387" s="26" t="str">
        <f>VLOOKUP(A387,'Medical Examinations'!A386:J2721,10,0)</f>
        <v>Yes</v>
      </c>
      <c r="J387" s="26" t="str">
        <f>VLOOKUP($A387,'Medical Examinations'!A386:$J$2336,3,0)</f>
        <v>Obesity</v>
      </c>
      <c r="K387" s="26" t="str">
        <f>VLOOKUP(A387,'Medical Examinations'!A386:J2721,5,0)</f>
        <v>Prediabetes</v>
      </c>
      <c r="L387" s="27">
        <f>VLOOKUP($A387,'Hospitalisation Details'!$A$1:$N$2344,7,0)</f>
        <v>36839</v>
      </c>
      <c r="M387" s="26">
        <f>VLOOKUP($A387,'Hospitalisation Details'!$A$1:$N$2344,10,0)</f>
        <v>26936.98</v>
      </c>
      <c r="N387" s="26" t="str">
        <f>VLOOKUP($A387,'Hospitalisation Details'!$A$1:$N$2344,11,0)</f>
        <v>tier - 2</v>
      </c>
      <c r="O387" s="26" t="str">
        <f>VLOOKUP($A387,'Hospitalisation Details'!$A$1:$N$2344,12,0)</f>
        <v>tier - 3</v>
      </c>
      <c r="P387" s="26" t="str">
        <f>VLOOKUP($A387,'Hospitalisation Details'!$A$1:$N$2344,14,0)</f>
        <v>R1011</v>
      </c>
      <c r="Q387" s="26">
        <f>VLOOKUP($A387,'Hospitalisation Details'!$A$1:$N$2344,8,0)</f>
        <v>22</v>
      </c>
    </row>
    <row r="388" spans="1:17" x14ac:dyDescent="0.3">
      <c r="A388" s="25" t="s">
        <v>1984</v>
      </c>
      <c r="B388" s="26" t="str">
        <f>VLOOKUP($A388,'Customer Names'!A387:D2722,3,0)</f>
        <v xml:space="preserve">  Michelle</v>
      </c>
      <c r="C388" s="26">
        <f>VLOOKUP($A388,'Medical Examinations'!$A$1:$B$2336,2,FALSE)</f>
        <v>31.96</v>
      </c>
      <c r="D388" s="26">
        <f>VLOOKUP($A388,'Medical Examinations'!A387:J2722,4,0)</f>
        <v>8.86</v>
      </c>
      <c r="E388" s="26" t="str">
        <f>VLOOKUP(A388,'Medical Examinations'!A387:J2722,6,0)</f>
        <v>No</v>
      </c>
      <c r="F388" s="26" t="str">
        <f>VLOOKUP($A388,'Medical Examinations'!$A$1:$J$2336,7,0)</f>
        <v>No</v>
      </c>
      <c r="G388" s="26" t="str">
        <f>VLOOKUP(A388,'Medical Examinations'!A387:J2722,8,0)</f>
        <v>No</v>
      </c>
      <c r="H388" s="26">
        <f>VLOOKUP(A388,'Medical Examinations'!A387:J2722,9,0)</f>
        <v>0</v>
      </c>
      <c r="I388" s="26" t="str">
        <f>VLOOKUP(A388,'Medical Examinations'!A387:J2722,10,0)</f>
        <v>Yes</v>
      </c>
      <c r="J388" s="26" t="str">
        <f>VLOOKUP($A388,'Medical Examinations'!A387:$J$2336,3,0)</f>
        <v>Obesity</v>
      </c>
      <c r="K388" s="26" t="str">
        <f>VLOOKUP(A388,'Medical Examinations'!A387:J2722,5,0)</f>
        <v>Diabetes</v>
      </c>
      <c r="L388" s="27">
        <f>VLOOKUP($A388,'Hospitalisation Details'!$A$1:$N$2344,7,0)</f>
        <v>37424</v>
      </c>
      <c r="M388" s="26">
        <f>VLOOKUP($A388,'Hospitalisation Details'!$A$1:$N$2344,10,0)</f>
        <v>26927.69</v>
      </c>
      <c r="N388" s="26" t="str">
        <f>VLOOKUP($A388,'Hospitalisation Details'!$A$1:$N$2344,11,0)</f>
        <v>tier - 2</v>
      </c>
      <c r="O388" s="26" t="str">
        <f>VLOOKUP($A388,'Hospitalisation Details'!$A$1:$N$2344,12,0)</f>
        <v>tier - 2</v>
      </c>
      <c r="P388" s="26" t="str">
        <f>VLOOKUP($A388,'Hospitalisation Details'!$A$1:$N$2344,14,0)</f>
        <v>R1011</v>
      </c>
      <c r="Q388" s="26">
        <f>VLOOKUP($A388,'Hospitalisation Details'!$A$1:$N$2344,8,0)</f>
        <v>20</v>
      </c>
    </row>
    <row r="389" spans="1:17" x14ac:dyDescent="0.3">
      <c r="A389" s="25" t="s">
        <v>1983</v>
      </c>
      <c r="B389" s="26" t="str">
        <f>VLOOKUP($A389,'Customer Names'!A388:D2723,3,0)</f>
        <v xml:space="preserve">  Michael J</v>
      </c>
      <c r="C389" s="26">
        <f>VLOOKUP($A389,'Medical Examinations'!$A$1:$B$2336,2,FALSE)</f>
        <v>23.76</v>
      </c>
      <c r="D389" s="26">
        <f>VLOOKUP($A389,'Medical Examinations'!A388:J2723,4,0)</f>
        <v>10.96</v>
      </c>
      <c r="E389" s="26" t="str">
        <f>VLOOKUP(A389,'Medical Examinations'!A388:J2723,6,0)</f>
        <v>No</v>
      </c>
      <c r="F389" s="26" t="str">
        <f>VLOOKUP($A389,'Medical Examinations'!$A$1:$J$2336,7,0)</f>
        <v>No</v>
      </c>
      <c r="G389" s="26" t="str">
        <f>VLOOKUP(A389,'Medical Examinations'!A388:J2723,8,0)</f>
        <v>No</v>
      </c>
      <c r="H389" s="26">
        <f>VLOOKUP(A389,'Medical Examinations'!A388:J2723,9,0)</f>
        <v>3</v>
      </c>
      <c r="I389" s="26" t="str">
        <f>VLOOKUP(A389,'Medical Examinations'!A388:J2723,10,0)</f>
        <v>Yes</v>
      </c>
      <c r="J389" s="26" t="str">
        <f>VLOOKUP($A389,'Medical Examinations'!A388:$J$2336,3,0)</f>
        <v>Normal Weight</v>
      </c>
      <c r="K389" s="26" t="str">
        <f>VLOOKUP(A389,'Medical Examinations'!A388:J2723,5,0)</f>
        <v>Diabetes</v>
      </c>
      <c r="L389" s="27">
        <f>VLOOKUP($A389,'Hospitalisation Details'!$A$1:$N$2344,7,0)</f>
        <v>21544</v>
      </c>
      <c r="M389" s="26">
        <f>VLOOKUP($A389,'Hospitalisation Details'!$A$1:$N$2344,10,0)</f>
        <v>26926.51</v>
      </c>
      <c r="N389" s="26" t="str">
        <f>VLOOKUP($A389,'Hospitalisation Details'!$A$1:$N$2344,11,0)</f>
        <v>tier - 2</v>
      </c>
      <c r="O389" s="26" t="str">
        <f>VLOOKUP($A389,'Hospitalisation Details'!$A$1:$N$2344,12,0)</f>
        <v>tier - 1</v>
      </c>
      <c r="P389" s="26" t="str">
        <f>VLOOKUP($A389,'Hospitalisation Details'!$A$1:$N$2344,14,0)</f>
        <v>R1013</v>
      </c>
      <c r="Q389" s="26">
        <f>VLOOKUP($A389,'Hospitalisation Details'!$A$1:$N$2344,8,0)</f>
        <v>64</v>
      </c>
    </row>
    <row r="390" spans="1:17" x14ac:dyDescent="0.3">
      <c r="A390" s="25" t="s">
        <v>1982</v>
      </c>
      <c r="B390" s="26" t="str">
        <f>VLOOKUP($A390,'Customer Names'!A389:D2724,3,0)</f>
        <v xml:space="preserve">  Nikki</v>
      </c>
      <c r="C390" s="26">
        <f>VLOOKUP($A390,'Medical Examinations'!$A$1:$B$2336,2,FALSE)</f>
        <v>19.38</v>
      </c>
      <c r="D390" s="26">
        <f>VLOOKUP($A390,'Medical Examinations'!A389:J2724,4,0)</f>
        <v>6.28</v>
      </c>
      <c r="E390" s="26" t="str">
        <f>VLOOKUP(A390,'Medical Examinations'!A389:J2724,6,0)</f>
        <v>No</v>
      </c>
      <c r="F390" s="26" t="str">
        <f>VLOOKUP($A390,'Medical Examinations'!$A$1:$J$2336,7,0)</f>
        <v>No</v>
      </c>
      <c r="G390" s="26" t="str">
        <f>VLOOKUP(A390,'Medical Examinations'!A389:J2724,8,0)</f>
        <v>No</v>
      </c>
      <c r="H390" s="26">
        <f>VLOOKUP(A390,'Medical Examinations'!A389:J2724,9,0)</f>
        <v>0</v>
      </c>
      <c r="I390" s="26" t="str">
        <f>VLOOKUP(A390,'Medical Examinations'!A389:J2724,10,0)</f>
        <v>Yes</v>
      </c>
      <c r="J390" s="26" t="str">
        <f>VLOOKUP($A390,'Medical Examinations'!A389:$J$2336,3,0)</f>
        <v>Normal Weight</v>
      </c>
      <c r="K390" s="26" t="str">
        <f>VLOOKUP(A390,'Medical Examinations'!A389:J2724,5,0)</f>
        <v>Prediabetes</v>
      </c>
      <c r="L390" s="27">
        <f>VLOOKUP($A390,'Hospitalisation Details'!$A$1:$N$2344,7,0)</f>
        <v>33472</v>
      </c>
      <c r="M390" s="26">
        <f>VLOOKUP($A390,'Hospitalisation Details'!$A$1:$N$2344,10,0)</f>
        <v>26912.560000000001</v>
      </c>
      <c r="N390" s="26" t="str">
        <f>VLOOKUP($A390,'Hospitalisation Details'!$A$1:$N$2344,11,0)</f>
        <v>tier - 2</v>
      </c>
      <c r="O390" s="26" t="str">
        <f>VLOOKUP($A390,'Hospitalisation Details'!$A$1:$N$2344,12,0)</f>
        <v>tier - 2</v>
      </c>
      <c r="P390" s="26" t="str">
        <f>VLOOKUP($A390,'Hospitalisation Details'!$A$1:$N$2344,14,0)</f>
        <v>R1011</v>
      </c>
      <c r="Q390" s="26">
        <f>VLOOKUP($A390,'Hospitalisation Details'!$A$1:$N$2344,8,0)</f>
        <v>31</v>
      </c>
    </row>
    <row r="391" spans="1:17" x14ac:dyDescent="0.3">
      <c r="A391" s="25" t="s">
        <v>1981</v>
      </c>
      <c r="B391" s="26" t="str">
        <f>VLOOKUP($A391,'Customer Names'!A390:D2725,3,0)</f>
        <v xml:space="preserve">  Summer B</v>
      </c>
      <c r="C391" s="26">
        <f>VLOOKUP($A391,'Medical Examinations'!$A$1:$B$2336,2,FALSE)</f>
        <v>16.21</v>
      </c>
      <c r="D391" s="26">
        <f>VLOOKUP($A391,'Medical Examinations'!A390:J2725,4,0)</f>
        <v>6.29</v>
      </c>
      <c r="E391" s="26" t="str">
        <f>VLOOKUP(A391,'Medical Examinations'!A390:J2725,6,0)</f>
        <v>Yes</v>
      </c>
      <c r="F391" s="26" t="str">
        <f>VLOOKUP($A391,'Medical Examinations'!$A$1:$J$2336,7,0)</f>
        <v>No</v>
      </c>
      <c r="G391" s="26" t="str">
        <f>VLOOKUP(A391,'Medical Examinations'!A390:J2725,8,0)</f>
        <v>No</v>
      </c>
      <c r="H391" s="26">
        <f>VLOOKUP(A391,'Medical Examinations'!A390:J2725,9,0)</f>
        <v>1</v>
      </c>
      <c r="I391" s="26" t="str">
        <f>VLOOKUP(A391,'Medical Examinations'!A390:J2725,10,0)</f>
        <v>Yes</v>
      </c>
      <c r="J391" s="26" t="str">
        <f>VLOOKUP($A391,'Medical Examinations'!A390:$J$2336,3,0)</f>
        <v>Underweight</v>
      </c>
      <c r="K391" s="26" t="str">
        <f>VLOOKUP(A391,'Medical Examinations'!A390:J2725,5,0)</f>
        <v>Prediabetes</v>
      </c>
      <c r="L391" s="27">
        <f>VLOOKUP($A391,'Hospitalisation Details'!$A$1:$N$2344,7,0)</f>
        <v>32346</v>
      </c>
      <c r="M391" s="26">
        <f>VLOOKUP($A391,'Hospitalisation Details'!$A$1:$N$2344,10,0)</f>
        <v>26607.89</v>
      </c>
      <c r="N391" s="26" t="str">
        <f>VLOOKUP($A391,'Hospitalisation Details'!$A$1:$N$2344,11,0)</f>
        <v>tier - 2</v>
      </c>
      <c r="O391" s="26" t="str">
        <f>VLOOKUP($A391,'Hospitalisation Details'!$A$1:$N$2344,12,0)</f>
        <v>tier - 1</v>
      </c>
      <c r="P391" s="26" t="str">
        <f>VLOOKUP($A391,'Hospitalisation Details'!$A$1:$N$2344,14,0)</f>
        <v>R1011</v>
      </c>
      <c r="Q391" s="26">
        <f>VLOOKUP($A391,'Hospitalisation Details'!$A$1:$N$2344,8,0)</f>
        <v>34</v>
      </c>
    </row>
    <row r="392" spans="1:17" x14ac:dyDescent="0.3">
      <c r="A392" s="25" t="s">
        <v>1980</v>
      </c>
      <c r="B392" s="26" t="str">
        <f>VLOOKUP($A392,'Customer Names'!A391:D2726,3,0)</f>
        <v xml:space="preserve">  Edward</v>
      </c>
      <c r="C392" s="26">
        <f>VLOOKUP($A392,'Medical Examinations'!$A$1:$B$2336,2,FALSE)</f>
        <v>32.54</v>
      </c>
      <c r="D392" s="26">
        <f>VLOOKUP($A392,'Medical Examinations'!A391:J2726,4,0)</f>
        <v>4.0199999999999996</v>
      </c>
      <c r="E392" s="26" t="str">
        <f>VLOOKUP(A392,'Medical Examinations'!A391:J2726,6,0)</f>
        <v>No</v>
      </c>
      <c r="F392" s="26" t="str">
        <f>VLOOKUP($A392,'Medical Examinations'!$A$1:$J$2336,7,0)</f>
        <v>yes</v>
      </c>
      <c r="G392" s="26" t="str">
        <f>VLOOKUP(A392,'Medical Examinations'!A391:J2726,8,0)</f>
        <v>No</v>
      </c>
      <c r="H392" s="26">
        <f>VLOOKUP(A392,'Medical Examinations'!A391:J2726,9,0)</f>
        <v>1</v>
      </c>
      <c r="I392" s="26" t="str">
        <f>VLOOKUP(A392,'Medical Examinations'!A391:J2726,10,0)</f>
        <v>Yes</v>
      </c>
      <c r="J392" s="26" t="str">
        <f>VLOOKUP($A392,'Medical Examinations'!A391:$J$2336,3,0)</f>
        <v>Obesity</v>
      </c>
      <c r="K392" s="26" t="str">
        <f>VLOOKUP(A392,'Medical Examinations'!A391:J2726,5,0)</f>
        <v>Normal</v>
      </c>
      <c r="L392" s="27">
        <f>VLOOKUP($A392,'Hospitalisation Details'!$A$1:$N$2344,7,0)</f>
        <v>38235</v>
      </c>
      <c r="M392" s="26">
        <f>VLOOKUP($A392,'Hospitalisation Details'!$A$1:$N$2344,10,0)</f>
        <v>26479.4</v>
      </c>
      <c r="N392" s="26" t="str">
        <f>VLOOKUP($A392,'Hospitalisation Details'!$A$1:$N$2344,11,0)</f>
        <v>tier - 2</v>
      </c>
      <c r="O392" s="26" t="str">
        <f>VLOOKUP($A392,'Hospitalisation Details'!$A$1:$N$2344,12,0)</f>
        <v>tier - 2</v>
      </c>
      <c r="P392" s="26" t="str">
        <f>VLOOKUP($A392,'Hospitalisation Details'!$A$1:$N$2344,14,0)</f>
        <v>R1011</v>
      </c>
      <c r="Q392" s="26">
        <f>VLOOKUP($A392,'Hospitalisation Details'!$A$1:$N$2344,8,0)</f>
        <v>18</v>
      </c>
    </row>
    <row r="393" spans="1:17" x14ac:dyDescent="0.3">
      <c r="A393" s="25" t="s">
        <v>1979</v>
      </c>
      <c r="B393" s="26" t="str">
        <f>VLOOKUP($A393,'Customer Names'!A392:D2727,3,0)</f>
        <v xml:space="preserve">  Ryan</v>
      </c>
      <c r="C393" s="26">
        <f>VLOOKUP($A393,'Medical Examinations'!$A$1:$B$2336,2,FALSE)</f>
        <v>36.765000000000001</v>
      </c>
      <c r="D393" s="26">
        <f>VLOOKUP($A393,'Medical Examinations'!A392:J2727,4,0)</f>
        <v>11.95</v>
      </c>
      <c r="E393" s="26" t="str">
        <f>VLOOKUP(A393,'Medical Examinations'!A392:J2727,6,0)</f>
        <v>Yes</v>
      </c>
      <c r="F393" s="26" t="str">
        <f>VLOOKUP($A393,'Medical Examinations'!$A$1:$J$2336,7,0)</f>
        <v>No</v>
      </c>
      <c r="G393" s="26" t="str">
        <f>VLOOKUP(A393,'Medical Examinations'!A392:J2727,8,0)</f>
        <v>No</v>
      </c>
      <c r="H393" s="26">
        <f>VLOOKUP(A393,'Medical Examinations'!A392:J2727,9,0)</f>
        <v>2</v>
      </c>
      <c r="I393" s="26" t="str">
        <f>VLOOKUP(A393,'Medical Examinations'!A392:J2727,10,0)</f>
        <v>No</v>
      </c>
      <c r="J393" s="26" t="str">
        <f>VLOOKUP($A393,'Medical Examinations'!A392:$J$2336,3,0)</f>
        <v>Obesity</v>
      </c>
      <c r="K393" s="26" t="str">
        <f>VLOOKUP(A393,'Medical Examinations'!A392:J2727,5,0)</f>
        <v>Diabetes</v>
      </c>
      <c r="L393" s="27">
        <f>VLOOKUP($A393,'Hospitalisation Details'!$A$1:$N$2344,7,0)</f>
        <v>25807</v>
      </c>
      <c r="M393" s="26">
        <f>VLOOKUP($A393,'Hospitalisation Details'!$A$1:$N$2344,10,0)</f>
        <v>26467.1</v>
      </c>
      <c r="N393" s="26" t="str">
        <f>VLOOKUP($A393,'Hospitalisation Details'!$A$1:$N$2344,11,0)</f>
        <v>tier - 2</v>
      </c>
      <c r="O393" s="26" t="str">
        <f>VLOOKUP($A393,'Hospitalisation Details'!$A$1:$N$2344,12,0)</f>
        <v>tier - 3</v>
      </c>
      <c r="P393" s="26" t="str">
        <f>VLOOKUP($A393,'Hospitalisation Details'!$A$1:$N$2344,14,0)</f>
        <v>R1012</v>
      </c>
      <c r="Q393" s="26">
        <f>VLOOKUP($A393,'Hospitalisation Details'!$A$1:$N$2344,8,0)</f>
        <v>52</v>
      </c>
    </row>
    <row r="394" spans="1:17" x14ac:dyDescent="0.3">
      <c r="A394" s="25" t="s">
        <v>1978</v>
      </c>
      <c r="B394" s="26" t="str">
        <f>VLOOKUP($A394,'Customer Names'!A393:D2728,3,0)</f>
        <v xml:space="preserve">  Kacee</v>
      </c>
      <c r="C394" s="26">
        <f>VLOOKUP($A394,'Medical Examinations'!$A$1:$B$2336,2,FALSE)</f>
        <v>35.909999999999997</v>
      </c>
      <c r="D394" s="26">
        <f>VLOOKUP($A394,'Medical Examinations'!A393:J2728,4,0)</f>
        <v>8.7100000000000009</v>
      </c>
      <c r="E394" s="26" t="str">
        <f>VLOOKUP(A394,'Medical Examinations'!A393:J2728,6,0)</f>
        <v>No</v>
      </c>
      <c r="F394" s="26" t="str">
        <f>VLOOKUP($A394,'Medical Examinations'!$A$1:$J$2336,7,0)</f>
        <v>No</v>
      </c>
      <c r="G394" s="26" t="str">
        <f>VLOOKUP(A394,'Medical Examinations'!A393:J2728,8,0)</f>
        <v>No</v>
      </c>
      <c r="H394" s="26">
        <f>VLOOKUP(A394,'Medical Examinations'!A393:J2728,9,0)</f>
        <v>0</v>
      </c>
      <c r="I394" s="26" t="str">
        <f>VLOOKUP(A394,'Medical Examinations'!A393:J2728,10,0)</f>
        <v>No</v>
      </c>
      <c r="J394" s="26" t="str">
        <f>VLOOKUP($A394,'Medical Examinations'!A393:$J$2336,3,0)</f>
        <v>Obesity</v>
      </c>
      <c r="K394" s="26" t="str">
        <f>VLOOKUP(A394,'Medical Examinations'!A393:J2728,5,0)</f>
        <v>Diabetes</v>
      </c>
      <c r="L394" s="27">
        <f>VLOOKUP($A394,'Hospitalisation Details'!$A$1:$N$2344,7,0)</f>
        <v>27293</v>
      </c>
      <c r="M394" s="26">
        <f>VLOOKUP($A394,'Hospitalisation Details'!$A$1:$N$2344,10,0)</f>
        <v>26392.26</v>
      </c>
      <c r="N394" s="26" t="str">
        <f>VLOOKUP($A394,'Hospitalisation Details'!$A$1:$N$2344,11,0)</f>
        <v>tier - 2</v>
      </c>
      <c r="O394" s="26" t="str">
        <f>VLOOKUP($A394,'Hospitalisation Details'!$A$1:$N$2344,12,0)</f>
        <v>tier - 2</v>
      </c>
      <c r="P394" s="26" t="str">
        <f>VLOOKUP($A394,'Hospitalisation Details'!$A$1:$N$2344,14,0)</f>
        <v>R1024</v>
      </c>
      <c r="Q394" s="26">
        <f>VLOOKUP($A394,'Hospitalisation Details'!$A$1:$N$2344,8,0)</f>
        <v>48</v>
      </c>
    </row>
    <row r="395" spans="1:17" x14ac:dyDescent="0.3">
      <c r="A395" s="25" t="s">
        <v>1977</v>
      </c>
      <c r="B395" s="26" t="str">
        <f>VLOOKUP($A395,'Customer Names'!A394:D2729,3,0)</f>
        <v xml:space="preserve">  Dave</v>
      </c>
      <c r="C395" s="26">
        <f>VLOOKUP($A395,'Medical Examinations'!$A$1:$B$2336,2,FALSE)</f>
        <v>32.06</v>
      </c>
      <c r="D395" s="26">
        <f>VLOOKUP($A395,'Medical Examinations'!A394:J2729,4,0)</f>
        <v>4.67</v>
      </c>
      <c r="E395" s="26" t="str">
        <f>VLOOKUP(A395,'Medical Examinations'!A394:J2729,6,0)</f>
        <v>No</v>
      </c>
      <c r="F395" s="26" t="str">
        <f>VLOOKUP($A395,'Medical Examinations'!$A$1:$J$2336,7,0)</f>
        <v>yes</v>
      </c>
      <c r="G395" s="26" t="str">
        <f>VLOOKUP(A395,'Medical Examinations'!A394:J2729,8,0)</f>
        <v>No</v>
      </c>
      <c r="H395" s="26">
        <f>VLOOKUP(A395,'Medical Examinations'!A394:J2729,9,0)</f>
        <v>1</v>
      </c>
      <c r="I395" s="26" t="str">
        <f>VLOOKUP(A395,'Medical Examinations'!A394:J2729,10,0)</f>
        <v>Yes</v>
      </c>
      <c r="J395" s="26" t="str">
        <f>VLOOKUP($A395,'Medical Examinations'!A394:$J$2336,3,0)</f>
        <v>Obesity</v>
      </c>
      <c r="K395" s="26" t="str">
        <f>VLOOKUP(A395,'Medical Examinations'!A394:J2729,5,0)</f>
        <v>Normal</v>
      </c>
      <c r="L395" s="27">
        <f>VLOOKUP($A395,'Hospitalisation Details'!$A$1:$N$2344,7,0)</f>
        <v>38326</v>
      </c>
      <c r="M395" s="26">
        <f>VLOOKUP($A395,'Hospitalisation Details'!$A$1:$N$2344,10,0)</f>
        <v>26316.59</v>
      </c>
      <c r="N395" s="26" t="str">
        <f>VLOOKUP($A395,'Hospitalisation Details'!$A$1:$N$2344,11,0)</f>
        <v>tier - 2</v>
      </c>
      <c r="O395" s="26" t="str">
        <f>VLOOKUP($A395,'Hospitalisation Details'!$A$1:$N$2344,12,0)</f>
        <v>tier - 3</v>
      </c>
      <c r="P395" s="26" t="str">
        <f>VLOOKUP($A395,'Hospitalisation Details'!$A$1:$N$2344,14,0)</f>
        <v>R1011</v>
      </c>
      <c r="Q395" s="26">
        <f>VLOOKUP($A395,'Hospitalisation Details'!$A$1:$N$2344,8,0)</f>
        <v>18</v>
      </c>
    </row>
    <row r="396" spans="1:17" x14ac:dyDescent="0.3">
      <c r="A396" s="25" t="s">
        <v>1976</v>
      </c>
      <c r="B396" s="26" t="str">
        <f>VLOOKUP($A396,'Customer Names'!A395:D2730,3,0)</f>
        <v xml:space="preserve">  Maryanna</v>
      </c>
      <c r="C396" s="26">
        <f>VLOOKUP($A396,'Medical Examinations'!$A$1:$B$2336,2,FALSE)</f>
        <v>24.1</v>
      </c>
      <c r="D396" s="26">
        <f>VLOOKUP($A396,'Medical Examinations'!A395:J2730,4,0)</f>
        <v>11.14</v>
      </c>
      <c r="E396" s="26" t="str">
        <f>VLOOKUP(A396,'Medical Examinations'!A395:J2730,6,0)</f>
        <v>Yes</v>
      </c>
      <c r="F396" s="26" t="str">
        <f>VLOOKUP($A396,'Medical Examinations'!$A$1:$J$2336,7,0)</f>
        <v>No</v>
      </c>
      <c r="G396" s="26" t="str">
        <f>VLOOKUP(A396,'Medical Examinations'!A395:J2730,8,0)</f>
        <v>No</v>
      </c>
      <c r="H396" s="26">
        <f>VLOOKUP(A396,'Medical Examinations'!A395:J2730,9,0)</f>
        <v>1</v>
      </c>
      <c r="I396" s="26" t="str">
        <f>VLOOKUP(A396,'Medical Examinations'!A395:J2730,10,0)</f>
        <v>No</v>
      </c>
      <c r="J396" s="26" t="str">
        <f>VLOOKUP($A396,'Medical Examinations'!A395:$J$2336,3,0)</f>
        <v>Normal Weight</v>
      </c>
      <c r="K396" s="26" t="str">
        <f>VLOOKUP(A396,'Medical Examinations'!A395:J2730,5,0)</f>
        <v>Diabetes</v>
      </c>
      <c r="L396" s="27">
        <f>VLOOKUP($A396,'Hospitalisation Details'!$A$1:$N$2344,7,0)</f>
        <v>27549</v>
      </c>
      <c r="M396" s="26">
        <f>VLOOKUP($A396,'Hospitalisation Details'!$A$1:$N$2344,10,0)</f>
        <v>26236.58</v>
      </c>
      <c r="N396" s="26" t="str">
        <f>VLOOKUP($A396,'Hospitalisation Details'!$A$1:$N$2344,11,0)</f>
        <v>tier - 2</v>
      </c>
      <c r="O396" s="26" t="str">
        <f>VLOOKUP($A396,'Hospitalisation Details'!$A$1:$N$2344,12,0)</f>
        <v>tier - 1</v>
      </c>
      <c r="P396" s="26" t="str">
        <f>VLOOKUP($A396,'Hospitalisation Details'!$A$1:$N$2344,14,0)</f>
        <v>R1011</v>
      </c>
      <c r="Q396" s="26">
        <f>VLOOKUP($A396,'Hospitalisation Details'!$A$1:$N$2344,8,0)</f>
        <v>48</v>
      </c>
    </row>
    <row r="397" spans="1:17" x14ac:dyDescent="0.3">
      <c r="A397" s="25" t="s">
        <v>1975</v>
      </c>
      <c r="B397" s="26" t="str">
        <f>VLOOKUP($A397,'Customer Names'!A396:D2731,3,0)</f>
        <v xml:space="preserve">  Jessica H</v>
      </c>
      <c r="C397" s="26">
        <f>VLOOKUP($A397,'Medical Examinations'!$A$1:$B$2336,2,FALSE)</f>
        <v>27.1</v>
      </c>
      <c r="D397" s="26">
        <f>VLOOKUP($A397,'Medical Examinations'!A396:J2731,4,0)</f>
        <v>9.0500000000000007</v>
      </c>
      <c r="E397" s="26" t="str">
        <f>VLOOKUP(A397,'Medical Examinations'!A396:J2731,6,0)</f>
        <v>No</v>
      </c>
      <c r="F397" s="26" t="str">
        <f>VLOOKUP($A397,'Medical Examinations'!$A$1:$J$2336,7,0)</f>
        <v>No</v>
      </c>
      <c r="G397" s="26" t="str">
        <f>VLOOKUP(A397,'Medical Examinations'!A396:J2731,8,0)</f>
        <v>No</v>
      </c>
      <c r="H397" s="26">
        <f>VLOOKUP(A397,'Medical Examinations'!A396:J2731,9,0)</f>
        <v>2</v>
      </c>
      <c r="I397" s="26" t="str">
        <f>VLOOKUP(A397,'Medical Examinations'!A396:J2731,10,0)</f>
        <v>No</v>
      </c>
      <c r="J397" s="26" t="str">
        <f>VLOOKUP($A397,'Medical Examinations'!A396:$J$2336,3,0)</f>
        <v>Overweight</v>
      </c>
      <c r="K397" s="26" t="str">
        <f>VLOOKUP(A397,'Medical Examinations'!A396:J2731,5,0)</f>
        <v>Diabetes</v>
      </c>
      <c r="L397" s="27">
        <f>VLOOKUP($A397,'Hospitalisation Details'!$A$1:$N$2344,7,0)</f>
        <v>26852</v>
      </c>
      <c r="M397" s="26">
        <f>VLOOKUP($A397,'Hospitalisation Details'!$A$1:$N$2344,10,0)</f>
        <v>26140.36</v>
      </c>
      <c r="N397" s="26" t="str">
        <f>VLOOKUP($A397,'Hospitalisation Details'!$A$1:$N$2344,11,0)</f>
        <v>tier - 2</v>
      </c>
      <c r="O397" s="26" t="str">
        <f>VLOOKUP($A397,'Hospitalisation Details'!$A$1:$N$2344,12,0)</f>
        <v>tier - 3</v>
      </c>
      <c r="P397" s="26" t="str">
        <f>VLOOKUP($A397,'Hospitalisation Details'!$A$1:$N$2344,14,0)</f>
        <v>R1011</v>
      </c>
      <c r="Q397" s="26">
        <f>VLOOKUP($A397,'Hospitalisation Details'!$A$1:$N$2344,8,0)</f>
        <v>49</v>
      </c>
    </row>
    <row r="398" spans="1:17" x14ac:dyDescent="0.3">
      <c r="A398" s="25" t="s">
        <v>1974</v>
      </c>
      <c r="B398" s="26" t="str">
        <f>VLOOKUP($A398,'Customer Names'!A397:D2732,3,0)</f>
        <v xml:space="preserve">  Deanna</v>
      </c>
      <c r="C398" s="26">
        <f>VLOOKUP($A398,'Medical Examinations'!$A$1:$B$2336,2,FALSE)</f>
        <v>24.42</v>
      </c>
      <c r="D398" s="26">
        <f>VLOOKUP($A398,'Medical Examinations'!A397:J2732,4,0)</f>
        <v>11.31</v>
      </c>
      <c r="E398" s="26" t="str">
        <f>VLOOKUP(A398,'Medical Examinations'!A397:J2732,6,0)</f>
        <v>No</v>
      </c>
      <c r="F398" s="26" t="str">
        <f>VLOOKUP($A398,'Medical Examinations'!$A$1:$J$2336,7,0)</f>
        <v>No</v>
      </c>
      <c r="G398" s="26" t="str">
        <f>VLOOKUP(A398,'Medical Examinations'!A397:J2732,8,0)</f>
        <v>No</v>
      </c>
      <c r="H398" s="26">
        <f>VLOOKUP(A398,'Medical Examinations'!A397:J2732,9,0)</f>
        <v>0</v>
      </c>
      <c r="I398" s="26" t="str">
        <f>VLOOKUP(A398,'Medical Examinations'!A397:J2732,10,0)</f>
        <v>Yes</v>
      </c>
      <c r="J398" s="26" t="str">
        <f>VLOOKUP($A398,'Medical Examinations'!A397:$J$2336,3,0)</f>
        <v>Normal Weight</v>
      </c>
      <c r="K398" s="26" t="str">
        <f>VLOOKUP(A398,'Medical Examinations'!A397:J2732,5,0)</f>
        <v>Diabetes</v>
      </c>
      <c r="L398" s="27">
        <f>VLOOKUP($A398,'Hospitalisation Details'!$A$1:$N$2344,7,0)</f>
        <v>37540</v>
      </c>
      <c r="M398" s="26">
        <f>VLOOKUP($A398,'Hospitalisation Details'!$A$1:$N$2344,10,0)</f>
        <v>26125.67</v>
      </c>
      <c r="N398" s="26" t="str">
        <f>VLOOKUP($A398,'Hospitalisation Details'!$A$1:$N$2344,11,0)</f>
        <v>tier - 2</v>
      </c>
      <c r="O398" s="26" t="str">
        <f>VLOOKUP($A398,'Hospitalisation Details'!$A$1:$N$2344,12,0)</f>
        <v>tier - 1</v>
      </c>
      <c r="P398" s="26" t="str">
        <f>VLOOKUP($A398,'Hospitalisation Details'!$A$1:$N$2344,14,0)</f>
        <v>R1013</v>
      </c>
      <c r="Q398" s="26">
        <f>VLOOKUP($A398,'Hospitalisation Details'!$A$1:$N$2344,8,0)</f>
        <v>20</v>
      </c>
    </row>
    <row r="399" spans="1:17" x14ac:dyDescent="0.3">
      <c r="A399" s="25" t="s">
        <v>1973</v>
      </c>
      <c r="B399" s="26" t="str">
        <f>VLOOKUP($A399,'Customer Names'!A398:D2733,3,0)</f>
        <v xml:space="preserve">  Peter</v>
      </c>
      <c r="C399" s="26">
        <f>VLOOKUP($A399,'Medical Examinations'!$A$1:$B$2336,2,FALSE)</f>
        <v>26.695</v>
      </c>
      <c r="D399" s="26">
        <f>VLOOKUP($A399,'Medical Examinations'!A398:J2733,4,0)</f>
        <v>4.68</v>
      </c>
      <c r="E399" s="26" t="str">
        <f>VLOOKUP(A399,'Medical Examinations'!A398:J2733,6,0)</f>
        <v>Yes</v>
      </c>
      <c r="F399" s="26" t="str">
        <f>VLOOKUP($A399,'Medical Examinations'!$A$1:$J$2336,7,0)</f>
        <v>No</v>
      </c>
      <c r="G399" s="26" t="str">
        <f>VLOOKUP(A399,'Medical Examinations'!A398:J2733,8,0)</f>
        <v>No</v>
      </c>
      <c r="H399" s="26">
        <f>VLOOKUP(A399,'Medical Examinations'!A398:J2733,9,0)</f>
        <v>2</v>
      </c>
      <c r="I399" s="26" t="str">
        <f>VLOOKUP(A399,'Medical Examinations'!A398:J2733,10,0)</f>
        <v>Yes</v>
      </c>
      <c r="J399" s="26" t="str">
        <f>VLOOKUP($A399,'Medical Examinations'!A398:$J$2336,3,0)</f>
        <v>Overweight</v>
      </c>
      <c r="K399" s="26" t="str">
        <f>VLOOKUP(A399,'Medical Examinations'!A398:J2733,5,0)</f>
        <v>Normal</v>
      </c>
      <c r="L399" s="27">
        <f>VLOOKUP($A399,'Hospitalisation Details'!$A$1:$N$2344,7,0)</f>
        <v>24297</v>
      </c>
      <c r="M399" s="26">
        <f>VLOOKUP($A399,'Hospitalisation Details'!$A$1:$N$2344,10,0)</f>
        <v>26109.33</v>
      </c>
      <c r="N399" s="26" t="str">
        <f>VLOOKUP($A399,'Hospitalisation Details'!$A$1:$N$2344,11,0)</f>
        <v>tier - 2</v>
      </c>
      <c r="O399" s="26" t="str">
        <f>VLOOKUP($A399,'Hospitalisation Details'!$A$1:$N$2344,12,0)</f>
        <v>tier - 3</v>
      </c>
      <c r="P399" s="26" t="str">
        <f>VLOOKUP($A399,'Hospitalisation Details'!$A$1:$N$2344,14,0)</f>
        <v>R1012</v>
      </c>
      <c r="Q399" s="26">
        <f>VLOOKUP($A399,'Hospitalisation Details'!$A$1:$N$2344,8,0)</f>
        <v>56</v>
      </c>
    </row>
    <row r="400" spans="1:17" x14ac:dyDescent="0.3">
      <c r="A400" s="25" t="s">
        <v>1972</v>
      </c>
      <c r="B400" s="26" t="str">
        <f>VLOOKUP($A400,'Customer Names'!A399:D2734,3,0)</f>
        <v xml:space="preserve">  Rebecca</v>
      </c>
      <c r="C400" s="26">
        <f>VLOOKUP($A400,'Medical Examinations'!$A$1:$B$2336,2,FALSE)</f>
        <v>27.79</v>
      </c>
      <c r="D400" s="26">
        <f>VLOOKUP($A400,'Medical Examinations'!A399:J2734,4,0)</f>
        <v>6.05</v>
      </c>
      <c r="E400" s="26" t="str">
        <f>VLOOKUP(A400,'Medical Examinations'!A399:J2734,6,0)</f>
        <v>Yes</v>
      </c>
      <c r="F400" s="26" t="str">
        <f>VLOOKUP($A400,'Medical Examinations'!$A$1:$J$2336,7,0)</f>
        <v>yes</v>
      </c>
      <c r="G400" s="26" t="str">
        <f>VLOOKUP(A400,'Medical Examinations'!A399:J2734,8,0)</f>
        <v>No</v>
      </c>
      <c r="H400" s="26">
        <f>VLOOKUP(A400,'Medical Examinations'!A399:J2734,9,0)</f>
        <v>1</v>
      </c>
      <c r="I400" s="26" t="str">
        <f>VLOOKUP(A400,'Medical Examinations'!A399:J2734,10,0)</f>
        <v>Yes</v>
      </c>
      <c r="J400" s="26" t="str">
        <f>VLOOKUP($A400,'Medical Examinations'!A399:$J$2336,3,0)</f>
        <v>Overweight</v>
      </c>
      <c r="K400" s="26" t="str">
        <f>VLOOKUP(A400,'Medical Examinations'!A399:J2734,5,0)</f>
        <v>Prediabetes</v>
      </c>
      <c r="L400" s="27">
        <f>VLOOKUP($A400,'Hospitalisation Details'!$A$1:$N$2344,7,0)</f>
        <v>36886</v>
      </c>
      <c r="M400" s="26">
        <f>VLOOKUP($A400,'Hospitalisation Details'!$A$1:$N$2344,10,0)</f>
        <v>26026.97</v>
      </c>
      <c r="N400" s="26" t="str">
        <f>VLOOKUP($A400,'Hospitalisation Details'!$A$1:$N$2344,11,0)</f>
        <v>tier - 2</v>
      </c>
      <c r="O400" s="26" t="str">
        <f>VLOOKUP($A400,'Hospitalisation Details'!$A$1:$N$2344,12,0)</f>
        <v>tier - 3</v>
      </c>
      <c r="P400" s="26" t="str">
        <f>VLOOKUP($A400,'Hospitalisation Details'!$A$1:$N$2344,14,0)</f>
        <v>R1011</v>
      </c>
      <c r="Q400" s="26">
        <f>VLOOKUP($A400,'Hospitalisation Details'!$A$1:$N$2344,8,0)</f>
        <v>22</v>
      </c>
    </row>
    <row r="401" spans="1:17" x14ac:dyDescent="0.3">
      <c r="A401" s="25" t="s">
        <v>1971</v>
      </c>
      <c r="B401" s="26" t="str">
        <f>VLOOKUP($A401,'Customer Names'!A400:D2735,3,0)</f>
        <v xml:space="preserve">  Elizabeth M</v>
      </c>
      <c r="C401" s="26">
        <f>VLOOKUP($A401,'Medical Examinations'!$A$1:$B$2336,2,FALSE)</f>
        <v>32.68</v>
      </c>
      <c r="D401" s="26">
        <f>VLOOKUP($A401,'Medical Examinations'!A400:J2735,4,0)</f>
        <v>4.68</v>
      </c>
      <c r="E401" s="26" t="str">
        <f>VLOOKUP(A401,'Medical Examinations'!A400:J2735,6,0)</f>
        <v>Yes</v>
      </c>
      <c r="F401" s="26" t="str">
        <f>VLOOKUP($A401,'Medical Examinations'!$A$1:$J$2336,7,0)</f>
        <v>No</v>
      </c>
      <c r="G401" s="26" t="str">
        <f>VLOOKUP(A401,'Medical Examinations'!A400:J2735,8,0)</f>
        <v>No</v>
      </c>
      <c r="H401" s="26">
        <f>VLOOKUP(A401,'Medical Examinations'!A400:J2735,9,0)</f>
        <v>0</v>
      </c>
      <c r="I401" s="26" t="str">
        <f>VLOOKUP(A401,'Medical Examinations'!A400:J2735,10,0)</f>
        <v>No</v>
      </c>
      <c r="J401" s="26" t="str">
        <f>VLOOKUP($A401,'Medical Examinations'!A400:$J$2336,3,0)</f>
        <v>Obesity</v>
      </c>
      <c r="K401" s="26" t="str">
        <f>VLOOKUP(A401,'Medical Examinations'!A400:J2735,5,0)</f>
        <v>Normal</v>
      </c>
      <c r="L401" s="27">
        <f>VLOOKUP($A401,'Hospitalisation Details'!$A$1:$N$2344,7,0)</f>
        <v>37047</v>
      </c>
      <c r="M401" s="26">
        <f>VLOOKUP($A401,'Hospitalisation Details'!$A$1:$N$2344,10,0)</f>
        <v>26018.95</v>
      </c>
      <c r="N401" s="26" t="str">
        <f>VLOOKUP($A401,'Hospitalisation Details'!$A$1:$N$2344,11,0)</f>
        <v>tier - 2</v>
      </c>
      <c r="O401" s="26" t="str">
        <f>VLOOKUP($A401,'Hospitalisation Details'!$A$1:$N$2344,12,0)</f>
        <v>tier - 2</v>
      </c>
      <c r="P401" s="26" t="str">
        <f>VLOOKUP($A401,'Hospitalisation Details'!$A$1:$N$2344,14,0)</f>
        <v>R1012</v>
      </c>
      <c r="Q401" s="26">
        <f>VLOOKUP($A401,'Hospitalisation Details'!$A$1:$N$2344,8,0)</f>
        <v>22</v>
      </c>
    </row>
    <row r="402" spans="1:17" x14ac:dyDescent="0.3">
      <c r="A402" s="25" t="s">
        <v>1970</v>
      </c>
      <c r="B402" s="26" t="str">
        <f>VLOOKUP($A402,'Customer Names'!A401:D2736,3,0)</f>
        <v xml:space="preserve">  Gregory</v>
      </c>
      <c r="C402" s="26">
        <f>VLOOKUP($A402,'Medical Examinations'!$A$1:$B$2336,2,FALSE)</f>
        <v>26.4</v>
      </c>
      <c r="D402" s="26">
        <f>VLOOKUP($A402,'Medical Examinations'!A401:J2736,4,0)</f>
        <v>9.5</v>
      </c>
      <c r="E402" s="26" t="str">
        <f>VLOOKUP(A402,'Medical Examinations'!A401:J2736,6,0)</f>
        <v>Yes</v>
      </c>
      <c r="F402" s="26" t="str">
        <f>VLOOKUP($A402,'Medical Examinations'!$A$1:$J$2336,7,0)</f>
        <v>No</v>
      </c>
      <c r="G402" s="26" t="str">
        <f>VLOOKUP(A402,'Medical Examinations'!A401:J2736,8,0)</f>
        <v>No</v>
      </c>
      <c r="H402" s="26">
        <f>VLOOKUP(A402,'Medical Examinations'!A401:J2736,9,0)</f>
        <v>2</v>
      </c>
      <c r="I402" s="26" t="str">
        <f>VLOOKUP(A402,'Medical Examinations'!A401:J2736,10,0)</f>
        <v>No</v>
      </c>
      <c r="J402" s="26" t="str">
        <f>VLOOKUP($A402,'Medical Examinations'!A401:$J$2336,3,0)</f>
        <v>Overweight</v>
      </c>
      <c r="K402" s="26" t="str">
        <f>VLOOKUP(A402,'Medical Examinations'!A401:J2736,5,0)</f>
        <v>Diabetes</v>
      </c>
      <c r="L402" s="27">
        <f>VLOOKUP($A402,'Hospitalisation Details'!$A$1:$N$2344,7,0)</f>
        <v>25905</v>
      </c>
      <c r="M402" s="26">
        <f>VLOOKUP($A402,'Hospitalisation Details'!$A$1:$N$2344,10,0)</f>
        <v>25992.82</v>
      </c>
      <c r="N402" s="26" t="str">
        <f>VLOOKUP($A402,'Hospitalisation Details'!$A$1:$N$2344,11,0)</f>
        <v>tier - 2</v>
      </c>
      <c r="O402" s="26" t="str">
        <f>VLOOKUP($A402,'Hospitalisation Details'!$A$1:$N$2344,12,0)</f>
        <v>tier - 2</v>
      </c>
      <c r="P402" s="26" t="str">
        <f>VLOOKUP($A402,'Hospitalisation Details'!$A$1:$N$2344,14,0)</f>
        <v>R1013</v>
      </c>
      <c r="Q402" s="26">
        <f>VLOOKUP($A402,'Hospitalisation Details'!$A$1:$N$2344,8,0)</f>
        <v>52</v>
      </c>
    </row>
    <row r="403" spans="1:17" x14ac:dyDescent="0.3">
      <c r="A403" s="25" t="s">
        <v>1969</v>
      </c>
      <c r="B403" s="26" t="str">
        <f>VLOOKUP($A403,'Customer Names'!A402:D2737,3,0)</f>
        <v xml:space="preserve">  Sarah E</v>
      </c>
      <c r="C403" s="26">
        <f>VLOOKUP($A403,'Medical Examinations'!$A$1:$B$2336,2,FALSE)</f>
        <v>23.655000000000001</v>
      </c>
      <c r="D403" s="26">
        <f>VLOOKUP($A403,'Medical Examinations'!A402:J2737,4,0)</f>
        <v>10.84</v>
      </c>
      <c r="E403" s="26" t="str">
        <f>VLOOKUP(A403,'Medical Examinations'!A402:J2737,6,0)</f>
        <v>Yes</v>
      </c>
      <c r="F403" s="26" t="str">
        <f>VLOOKUP($A403,'Medical Examinations'!$A$1:$J$2336,7,0)</f>
        <v>No</v>
      </c>
      <c r="G403" s="26" t="str">
        <f>VLOOKUP(A403,'Medical Examinations'!A402:J2737,8,0)</f>
        <v>Yes</v>
      </c>
      <c r="H403" s="26">
        <f>VLOOKUP(A403,'Medical Examinations'!A402:J2737,9,0)</f>
        <v>1</v>
      </c>
      <c r="I403" s="26" t="str">
        <f>VLOOKUP(A403,'Medical Examinations'!A402:J2737,10,0)</f>
        <v>Yes</v>
      </c>
      <c r="J403" s="26" t="str">
        <f>VLOOKUP($A403,'Medical Examinations'!A402:$J$2336,3,0)</f>
        <v>Normal Weight</v>
      </c>
      <c r="K403" s="26" t="str">
        <f>VLOOKUP(A403,'Medical Examinations'!A402:J2737,5,0)</f>
        <v>Diabetes</v>
      </c>
      <c r="L403" s="27">
        <f>VLOOKUP($A403,'Hospitalisation Details'!$A$1:$N$2344,7,0)</f>
        <v>23244</v>
      </c>
      <c r="M403" s="26">
        <f>VLOOKUP($A403,'Hospitalisation Details'!$A$1:$N$2344,10,0)</f>
        <v>25678.78</v>
      </c>
      <c r="N403" s="26" t="str">
        <f>VLOOKUP($A403,'Hospitalisation Details'!$A$1:$N$2344,11,0)</f>
        <v>tier - 2</v>
      </c>
      <c r="O403" s="26" t="str">
        <f>VLOOKUP($A403,'Hospitalisation Details'!$A$1:$N$2344,12,0)</f>
        <v>tier - 3</v>
      </c>
      <c r="P403" s="26" t="str">
        <f>VLOOKUP($A403,'Hospitalisation Details'!$A$1:$N$2344,14,0)</f>
        <v>R1012</v>
      </c>
      <c r="Q403" s="26">
        <f>VLOOKUP($A403,'Hospitalisation Details'!$A$1:$N$2344,8,0)</f>
        <v>59</v>
      </c>
    </row>
    <row r="404" spans="1:17" x14ac:dyDescent="0.3">
      <c r="A404" s="25" t="s">
        <v>1968</v>
      </c>
      <c r="B404" s="26" t="str">
        <f>VLOOKUP($A404,'Customer Names'!A403:D2738,3,0)</f>
        <v xml:space="preserve">  Anne Elise</v>
      </c>
      <c r="C404" s="26">
        <f>VLOOKUP($A404,'Medical Examinations'!$A$1:$B$2336,2,FALSE)</f>
        <v>27.36</v>
      </c>
      <c r="D404" s="26">
        <f>VLOOKUP($A404,'Medical Examinations'!A403:J2738,4,0)</f>
        <v>5.88</v>
      </c>
      <c r="E404" s="26" t="str">
        <f>VLOOKUP(A404,'Medical Examinations'!A403:J2738,6,0)</f>
        <v>No</v>
      </c>
      <c r="F404" s="26" t="str">
        <f>VLOOKUP($A404,'Medical Examinations'!$A$1:$J$2336,7,0)</f>
        <v>No</v>
      </c>
      <c r="G404" s="26" t="str">
        <f>VLOOKUP(A404,'Medical Examinations'!A403:J2738,8,0)</f>
        <v>No</v>
      </c>
      <c r="H404" s="26">
        <f>VLOOKUP(A404,'Medical Examinations'!A403:J2738,9,0)</f>
        <v>2</v>
      </c>
      <c r="I404" s="26" t="str">
        <f>VLOOKUP(A404,'Medical Examinations'!A403:J2738,10,0)</f>
        <v>No</v>
      </c>
      <c r="J404" s="26" t="str">
        <f>VLOOKUP($A404,'Medical Examinations'!A403:$J$2336,3,0)</f>
        <v>Overweight</v>
      </c>
      <c r="K404" s="26" t="str">
        <f>VLOOKUP(A404,'Medical Examinations'!A403:J2738,5,0)</f>
        <v>Prediabetes</v>
      </c>
      <c r="L404" s="27">
        <f>VLOOKUP($A404,'Hospitalisation Details'!$A$1:$N$2344,7,0)</f>
        <v>26497</v>
      </c>
      <c r="M404" s="26">
        <f>VLOOKUP($A404,'Hospitalisation Details'!$A$1:$N$2344,10,0)</f>
        <v>25656.58</v>
      </c>
      <c r="N404" s="26" t="str">
        <f>VLOOKUP($A404,'Hospitalisation Details'!$A$1:$N$2344,11,0)</f>
        <v>tier - 2</v>
      </c>
      <c r="O404" s="26" t="str">
        <f>VLOOKUP($A404,'Hospitalisation Details'!$A$1:$N$2344,12,0)</f>
        <v>tier - 3</v>
      </c>
      <c r="P404" s="26" t="str">
        <f>VLOOKUP($A404,'Hospitalisation Details'!$A$1:$N$2344,14,0)</f>
        <v>R1024</v>
      </c>
      <c r="Q404" s="26">
        <f>VLOOKUP($A404,'Hospitalisation Details'!$A$1:$N$2344,8,0)</f>
        <v>50</v>
      </c>
    </row>
    <row r="405" spans="1:17" x14ac:dyDescent="0.3">
      <c r="A405" s="25" t="s">
        <v>1967</v>
      </c>
      <c r="B405" s="26" t="str">
        <f>VLOOKUP($A405,'Customer Names'!A404:D2739,3,0)</f>
        <v xml:space="preserve">  Christopher R</v>
      </c>
      <c r="C405" s="26">
        <f>VLOOKUP($A405,'Medical Examinations'!$A$1:$B$2336,2,FALSE)</f>
        <v>27.82</v>
      </c>
      <c r="D405" s="26">
        <f>VLOOKUP($A405,'Medical Examinations'!A404:J2739,4,0)</f>
        <v>5.24</v>
      </c>
      <c r="E405" s="26" t="str">
        <f>VLOOKUP(A405,'Medical Examinations'!A404:J2739,6,0)</f>
        <v>Yes</v>
      </c>
      <c r="F405" s="26" t="str">
        <f>VLOOKUP($A405,'Medical Examinations'!$A$1:$J$2336,7,0)</f>
        <v>No</v>
      </c>
      <c r="G405" s="26" t="str">
        <f>VLOOKUP(A405,'Medical Examinations'!A404:J2739,8,0)</f>
        <v>No</v>
      </c>
      <c r="H405" s="26">
        <f>VLOOKUP(A405,'Medical Examinations'!A404:J2739,9,0)</f>
        <v>0</v>
      </c>
      <c r="I405" s="26" t="str">
        <f>VLOOKUP(A405,'Medical Examinations'!A404:J2739,10,0)</f>
        <v>Yes</v>
      </c>
      <c r="J405" s="26" t="str">
        <f>VLOOKUP($A405,'Medical Examinations'!A404:$J$2336,3,0)</f>
        <v>Overweight</v>
      </c>
      <c r="K405" s="26" t="str">
        <f>VLOOKUP(A405,'Medical Examinations'!A404:J2739,5,0)</f>
        <v>Normal</v>
      </c>
      <c r="L405" s="27">
        <f>VLOOKUP($A405,'Hospitalisation Details'!$A$1:$N$2344,7,0)</f>
        <v>37105</v>
      </c>
      <c r="M405" s="26">
        <f>VLOOKUP($A405,'Hospitalisation Details'!$A$1:$N$2344,10,0)</f>
        <v>25648.98</v>
      </c>
      <c r="N405" s="26" t="str">
        <f>VLOOKUP($A405,'Hospitalisation Details'!$A$1:$N$2344,11,0)</f>
        <v>tier - 2</v>
      </c>
      <c r="O405" s="26" t="str">
        <f>VLOOKUP($A405,'Hospitalisation Details'!$A$1:$N$2344,12,0)</f>
        <v>tier - 1</v>
      </c>
      <c r="P405" s="26" t="str">
        <f>VLOOKUP($A405,'Hospitalisation Details'!$A$1:$N$2344,14,0)</f>
        <v>R1011</v>
      </c>
      <c r="Q405" s="26">
        <f>VLOOKUP($A405,'Hospitalisation Details'!$A$1:$N$2344,8,0)</f>
        <v>21</v>
      </c>
    </row>
    <row r="406" spans="1:17" x14ac:dyDescent="0.3">
      <c r="A406" s="25" t="s">
        <v>1966</v>
      </c>
      <c r="B406" s="26" t="str">
        <f>VLOOKUP($A406,'Customer Names'!A405:D2740,3,0)</f>
        <v xml:space="preserve">  Elliot</v>
      </c>
      <c r="C406" s="26">
        <f>VLOOKUP($A406,'Medical Examinations'!$A$1:$B$2336,2,FALSE)</f>
        <v>25.46</v>
      </c>
      <c r="D406" s="26">
        <f>VLOOKUP($A406,'Medical Examinations'!A405:J2740,4,0)</f>
        <v>11.75</v>
      </c>
      <c r="E406" s="26" t="str">
        <f>VLOOKUP(A406,'Medical Examinations'!A405:J2740,6,0)</f>
        <v>No</v>
      </c>
      <c r="F406" s="26" t="str">
        <f>VLOOKUP($A406,'Medical Examinations'!$A$1:$J$2336,7,0)</f>
        <v>No</v>
      </c>
      <c r="G406" s="26" t="str">
        <f>VLOOKUP(A406,'Medical Examinations'!A405:J2740,8,0)</f>
        <v>No</v>
      </c>
      <c r="H406" s="26">
        <f>VLOOKUP(A406,'Medical Examinations'!A405:J2740,9,0)</f>
        <v>0</v>
      </c>
      <c r="I406" s="26" t="str">
        <f>VLOOKUP(A406,'Medical Examinations'!A405:J2740,10,0)</f>
        <v>No</v>
      </c>
      <c r="J406" s="26" t="str">
        <f>VLOOKUP($A406,'Medical Examinations'!A405:$J$2336,3,0)</f>
        <v>Overweight</v>
      </c>
      <c r="K406" s="26" t="str">
        <f>VLOOKUP(A406,'Medical Examinations'!A405:J2740,5,0)</f>
        <v>Diabetes</v>
      </c>
      <c r="L406" s="27">
        <f>VLOOKUP($A406,'Hospitalisation Details'!$A$1:$N$2344,7,0)</f>
        <v>25183</v>
      </c>
      <c r="M406" s="26">
        <f>VLOOKUP($A406,'Hospitalisation Details'!$A$1:$N$2344,10,0)</f>
        <v>25517.11</v>
      </c>
      <c r="N406" s="26" t="str">
        <f>VLOOKUP($A406,'Hospitalisation Details'!$A$1:$N$2344,11,0)</f>
        <v>tier - 2</v>
      </c>
      <c r="O406" s="26" t="str">
        <f>VLOOKUP($A406,'Hospitalisation Details'!$A$1:$N$2344,12,0)</f>
        <v>tier - 3</v>
      </c>
      <c r="P406" s="26" t="str">
        <f>VLOOKUP($A406,'Hospitalisation Details'!$A$1:$N$2344,14,0)</f>
        <v>R1017</v>
      </c>
      <c r="Q406" s="26">
        <f>VLOOKUP($A406,'Hospitalisation Details'!$A$1:$N$2344,8,0)</f>
        <v>54</v>
      </c>
    </row>
    <row r="407" spans="1:17" x14ac:dyDescent="0.3">
      <c r="A407" s="25" t="s">
        <v>1965</v>
      </c>
      <c r="B407" s="26" t="str">
        <f>VLOOKUP($A407,'Customer Names'!A406:D2741,3,0)</f>
        <v xml:space="preserve">  Christopher D</v>
      </c>
      <c r="C407" s="26">
        <f>VLOOKUP($A407,'Medical Examinations'!$A$1:$B$2336,2,FALSE)</f>
        <v>25.1</v>
      </c>
      <c r="D407" s="26">
        <f>VLOOKUP($A407,'Medical Examinations'!A406:J2741,4,0)</f>
        <v>6.97</v>
      </c>
      <c r="E407" s="26" t="str">
        <f>VLOOKUP(A407,'Medical Examinations'!A406:J2741,6,0)</f>
        <v>No</v>
      </c>
      <c r="F407" s="26" t="str">
        <f>VLOOKUP($A407,'Medical Examinations'!$A$1:$J$2336,7,0)</f>
        <v>No</v>
      </c>
      <c r="G407" s="26" t="str">
        <f>VLOOKUP(A407,'Medical Examinations'!A406:J2741,8,0)</f>
        <v>No</v>
      </c>
      <c r="H407" s="26">
        <f>VLOOKUP(A407,'Medical Examinations'!A406:J2741,9,0)</f>
        <v>0</v>
      </c>
      <c r="I407" s="26" t="str">
        <f>VLOOKUP(A407,'Medical Examinations'!A406:J2741,10,0)</f>
        <v>Yes</v>
      </c>
      <c r="J407" s="26" t="str">
        <f>VLOOKUP($A407,'Medical Examinations'!A406:$J$2336,3,0)</f>
        <v>Overweight</v>
      </c>
      <c r="K407" s="26" t="str">
        <f>VLOOKUP(A407,'Medical Examinations'!A406:J2741,5,0)</f>
        <v>Diabetes</v>
      </c>
      <c r="L407" s="27">
        <f>VLOOKUP($A407,'Hospitalisation Details'!$A$1:$N$2344,7,0)</f>
        <v>25072</v>
      </c>
      <c r="M407" s="26">
        <f>VLOOKUP($A407,'Hospitalisation Details'!$A$1:$N$2344,10,0)</f>
        <v>25382.3</v>
      </c>
      <c r="N407" s="26" t="str">
        <f>VLOOKUP($A407,'Hospitalisation Details'!$A$1:$N$2344,11,0)</f>
        <v>tier - 2</v>
      </c>
      <c r="O407" s="26" t="str">
        <f>VLOOKUP($A407,'Hospitalisation Details'!$A$1:$N$2344,12,0)</f>
        <v>tier - 2</v>
      </c>
      <c r="P407" s="26" t="str">
        <f>VLOOKUP($A407,'Hospitalisation Details'!$A$1:$N$2344,14,0)</f>
        <v>R1011</v>
      </c>
      <c r="Q407" s="26">
        <f>VLOOKUP($A407,'Hospitalisation Details'!$A$1:$N$2344,8,0)</f>
        <v>54</v>
      </c>
    </row>
    <row r="408" spans="1:17" x14ac:dyDescent="0.3">
      <c r="A408" s="25" t="s">
        <v>1964</v>
      </c>
      <c r="B408" s="26" t="str">
        <f>VLOOKUP($A408,'Customer Names'!A407:D2742,3,0)</f>
        <v xml:space="preserve">  Corey</v>
      </c>
      <c r="C408" s="26">
        <f>VLOOKUP($A408,'Medical Examinations'!$A$1:$B$2336,2,FALSE)</f>
        <v>32.11</v>
      </c>
      <c r="D408" s="26">
        <f>VLOOKUP($A408,'Medical Examinations'!A407:J2742,4,0)</f>
        <v>4.76</v>
      </c>
      <c r="E408" s="26" t="str">
        <f>VLOOKUP(A408,'Medical Examinations'!A407:J2742,6,0)</f>
        <v>No</v>
      </c>
      <c r="F408" s="26" t="str">
        <f>VLOOKUP($A408,'Medical Examinations'!$A$1:$J$2336,7,0)</f>
        <v>No</v>
      </c>
      <c r="G408" s="26" t="str">
        <f>VLOOKUP(A408,'Medical Examinations'!A407:J2742,8,0)</f>
        <v>No</v>
      </c>
      <c r="H408" s="26">
        <f>VLOOKUP(A408,'Medical Examinations'!A407:J2742,9,0)</f>
        <v>2</v>
      </c>
      <c r="I408" s="26" t="str">
        <f>VLOOKUP(A408,'Medical Examinations'!A407:J2742,10,0)</f>
        <v>No</v>
      </c>
      <c r="J408" s="26" t="str">
        <f>VLOOKUP($A408,'Medical Examinations'!A407:$J$2336,3,0)</f>
        <v>Obesity</v>
      </c>
      <c r="K408" s="26" t="str">
        <f>VLOOKUP(A408,'Medical Examinations'!A407:J2742,5,0)</f>
        <v>Normal</v>
      </c>
      <c r="L408" s="27">
        <f>VLOOKUP($A408,'Hospitalisation Details'!$A$1:$N$2344,7,0)</f>
        <v>26568</v>
      </c>
      <c r="M408" s="26">
        <f>VLOOKUP($A408,'Hospitalisation Details'!$A$1:$N$2344,10,0)</f>
        <v>25333.33</v>
      </c>
      <c r="N408" s="26" t="str">
        <f>VLOOKUP($A408,'Hospitalisation Details'!$A$1:$N$2344,11,0)</f>
        <v>tier - 2</v>
      </c>
      <c r="O408" s="26" t="str">
        <f>VLOOKUP($A408,'Hospitalisation Details'!$A$1:$N$2344,12,0)</f>
        <v>tier - 2</v>
      </c>
      <c r="P408" s="26" t="str">
        <f>VLOOKUP($A408,'Hospitalisation Details'!$A$1:$N$2344,14,0)</f>
        <v>R1017</v>
      </c>
      <c r="Q408" s="26">
        <f>VLOOKUP($A408,'Hospitalisation Details'!$A$1:$N$2344,8,0)</f>
        <v>50</v>
      </c>
    </row>
    <row r="409" spans="1:17" x14ac:dyDescent="0.3">
      <c r="A409" s="25" t="s">
        <v>1963</v>
      </c>
      <c r="B409" s="26" t="str">
        <f>VLOOKUP($A409,'Customer Names'!A408:D2743,3,0)</f>
        <v xml:space="preserve">  Patrick D</v>
      </c>
      <c r="C409" s="26">
        <f>VLOOKUP($A409,'Medical Examinations'!$A$1:$B$2336,2,FALSE)</f>
        <v>29.8</v>
      </c>
      <c r="D409" s="26">
        <f>VLOOKUP($A409,'Medical Examinations'!A408:J2743,4,0)</f>
        <v>8.24</v>
      </c>
      <c r="E409" s="26" t="str">
        <f>VLOOKUP(A409,'Medical Examinations'!A408:J2743,6,0)</f>
        <v>Yes</v>
      </c>
      <c r="F409" s="26" t="str">
        <f>VLOOKUP($A409,'Medical Examinations'!$A$1:$J$2336,7,0)</f>
        <v>No</v>
      </c>
      <c r="G409" s="26" t="str">
        <f>VLOOKUP(A409,'Medical Examinations'!A408:J2743,8,0)</f>
        <v>No</v>
      </c>
      <c r="H409" s="26">
        <f>VLOOKUP(A409,'Medical Examinations'!A408:J2743,9,0)</f>
        <v>1</v>
      </c>
      <c r="I409" s="26" t="str">
        <f>VLOOKUP(A409,'Medical Examinations'!A408:J2743,10,0)</f>
        <v>Yes</v>
      </c>
      <c r="J409" s="26" t="str">
        <f>VLOOKUP($A409,'Medical Examinations'!A408:$J$2336,3,0)</f>
        <v>Overweight</v>
      </c>
      <c r="K409" s="26" t="str">
        <f>VLOOKUP(A409,'Medical Examinations'!A408:J2743,5,0)</f>
        <v>Diabetes</v>
      </c>
      <c r="L409" s="27">
        <f>VLOOKUP($A409,'Hospitalisation Details'!$A$1:$N$2344,7,0)</f>
        <v>27742</v>
      </c>
      <c r="M409" s="26">
        <f>VLOOKUP($A409,'Hospitalisation Details'!$A$1:$N$2344,10,0)</f>
        <v>25309.49</v>
      </c>
      <c r="N409" s="26" t="str">
        <f>VLOOKUP($A409,'Hospitalisation Details'!$A$1:$N$2344,11,0)</f>
        <v>tier - 2</v>
      </c>
      <c r="O409" s="26" t="str">
        <f>VLOOKUP($A409,'Hospitalisation Details'!$A$1:$N$2344,12,0)</f>
        <v>tier - 1</v>
      </c>
      <c r="P409" s="26" t="str">
        <f>VLOOKUP($A409,'Hospitalisation Details'!$A$1:$N$2344,14,0)</f>
        <v>R1011</v>
      </c>
      <c r="Q409" s="26">
        <f>VLOOKUP($A409,'Hospitalisation Details'!$A$1:$N$2344,8,0)</f>
        <v>47</v>
      </c>
    </row>
    <row r="410" spans="1:17" x14ac:dyDescent="0.3">
      <c r="A410" s="25" t="s">
        <v>1962</v>
      </c>
      <c r="B410" s="26" t="str">
        <f>VLOOKUP($A410,'Customer Names'!A409:D2744,3,0)</f>
        <v xml:space="preserve">  Anthony D</v>
      </c>
      <c r="C410" s="26">
        <f>VLOOKUP($A410,'Medical Examinations'!$A$1:$B$2336,2,FALSE)</f>
        <v>24.01</v>
      </c>
      <c r="D410" s="26">
        <f>VLOOKUP($A410,'Medical Examinations'!A409:J2744,4,0)</f>
        <v>4.76</v>
      </c>
      <c r="E410" s="26" t="str">
        <f>VLOOKUP(A410,'Medical Examinations'!A409:J2744,6,0)</f>
        <v>No</v>
      </c>
      <c r="F410" s="26" t="str">
        <f>VLOOKUP($A410,'Medical Examinations'!$A$1:$J$2336,7,0)</f>
        <v>No</v>
      </c>
      <c r="G410" s="26" t="str">
        <f>VLOOKUP(A410,'Medical Examinations'!A409:J2744,8,0)</f>
        <v>No</v>
      </c>
      <c r="H410" s="26">
        <f>VLOOKUP(A410,'Medical Examinations'!A409:J2744,9,0)</f>
        <v>1</v>
      </c>
      <c r="I410" s="26" t="str">
        <f>VLOOKUP(A410,'Medical Examinations'!A409:J2744,10,0)</f>
        <v>Yes</v>
      </c>
      <c r="J410" s="26" t="str">
        <f>VLOOKUP($A410,'Medical Examinations'!A409:$J$2336,3,0)</f>
        <v>Normal Weight</v>
      </c>
      <c r="K410" s="26" t="str">
        <f>VLOOKUP(A410,'Medical Examinations'!A409:J2744,5,0)</f>
        <v>Normal</v>
      </c>
      <c r="L410" s="27">
        <f>VLOOKUP($A410,'Hospitalisation Details'!$A$1:$N$2344,7,0)</f>
        <v>36123</v>
      </c>
      <c r="M410" s="26">
        <f>VLOOKUP($A410,'Hospitalisation Details'!$A$1:$N$2344,10,0)</f>
        <v>25127.22</v>
      </c>
      <c r="N410" s="26" t="str">
        <f>VLOOKUP($A410,'Hospitalisation Details'!$A$1:$N$2344,11,0)</f>
        <v>tier - 2</v>
      </c>
      <c r="O410" s="26" t="str">
        <f>VLOOKUP($A410,'Hospitalisation Details'!$A$1:$N$2344,12,0)</f>
        <v>tier - 3</v>
      </c>
      <c r="P410" s="26" t="str">
        <f>VLOOKUP($A410,'Hospitalisation Details'!$A$1:$N$2344,14,0)</f>
        <v>R1011</v>
      </c>
      <c r="Q410" s="26">
        <f>VLOOKUP($A410,'Hospitalisation Details'!$A$1:$N$2344,8,0)</f>
        <v>24</v>
      </c>
    </row>
    <row r="411" spans="1:17" x14ac:dyDescent="0.3">
      <c r="A411" s="25" t="s">
        <v>1961</v>
      </c>
      <c r="B411" s="26" t="str">
        <f>VLOOKUP($A411,'Customer Names'!A410:D2745,3,0)</f>
        <v xml:space="preserve">  Melissa</v>
      </c>
      <c r="C411" s="26">
        <f>VLOOKUP($A411,'Medical Examinations'!$A$1:$B$2336,2,FALSE)</f>
        <v>23.21</v>
      </c>
      <c r="D411" s="26">
        <f>VLOOKUP($A411,'Medical Examinations'!A410:J2745,4,0)</f>
        <v>6.03</v>
      </c>
      <c r="E411" s="26" t="str">
        <f>VLOOKUP(A411,'Medical Examinations'!A410:J2745,6,0)</f>
        <v>No</v>
      </c>
      <c r="F411" s="26" t="str">
        <f>VLOOKUP($A411,'Medical Examinations'!$A$1:$J$2336,7,0)</f>
        <v>No</v>
      </c>
      <c r="G411" s="26" t="str">
        <f>VLOOKUP(A411,'Medical Examinations'!A410:J2745,8,0)</f>
        <v>No</v>
      </c>
      <c r="H411" s="26">
        <f>VLOOKUP(A411,'Medical Examinations'!A410:J2745,9,0)</f>
        <v>1</v>
      </c>
      <c r="I411" s="26" t="str">
        <f>VLOOKUP(A411,'Medical Examinations'!A410:J2745,10,0)</f>
        <v>No</v>
      </c>
      <c r="J411" s="26" t="str">
        <f>VLOOKUP($A411,'Medical Examinations'!A410:$J$2336,3,0)</f>
        <v>Normal Weight</v>
      </c>
      <c r="K411" s="26" t="str">
        <f>VLOOKUP(A411,'Medical Examinations'!A410:J2745,5,0)</f>
        <v>Prediabetes</v>
      </c>
      <c r="L411" s="27">
        <f>VLOOKUP($A411,'Hospitalisation Details'!$A$1:$N$2344,7,0)</f>
        <v>35960</v>
      </c>
      <c r="M411" s="26">
        <f>VLOOKUP($A411,'Hospitalisation Details'!$A$1:$N$2344,10,0)</f>
        <v>25081.77</v>
      </c>
      <c r="N411" s="26" t="str">
        <f>VLOOKUP($A411,'Hospitalisation Details'!$A$1:$N$2344,11,0)</f>
        <v>tier - 2</v>
      </c>
      <c r="O411" s="26" t="str">
        <f>VLOOKUP($A411,'Hospitalisation Details'!$A$1:$N$2344,12,0)</f>
        <v>tier - 2</v>
      </c>
      <c r="P411" s="26" t="str">
        <f>VLOOKUP($A411,'Hospitalisation Details'!$A$1:$N$2344,14,0)</f>
        <v>R1013</v>
      </c>
      <c r="Q411" s="26">
        <f>VLOOKUP($A411,'Hospitalisation Details'!$A$1:$N$2344,8,0)</f>
        <v>24</v>
      </c>
    </row>
    <row r="412" spans="1:17" x14ac:dyDescent="0.3">
      <c r="A412" s="25" t="s">
        <v>1960</v>
      </c>
      <c r="B412" s="26" t="str">
        <f>VLOOKUP($A412,'Customer Names'!A411:D2746,3,0)</f>
        <v xml:space="preserve">  Raven</v>
      </c>
      <c r="C412" s="26">
        <f>VLOOKUP($A412,'Medical Examinations'!$A$1:$B$2336,2,FALSE)</f>
        <v>21.2</v>
      </c>
      <c r="D412" s="26">
        <f>VLOOKUP($A412,'Medical Examinations'!A411:J2746,4,0)</f>
        <v>4.07</v>
      </c>
      <c r="E412" s="26" t="str">
        <f>VLOOKUP(A412,'Medical Examinations'!A411:J2746,6,0)</f>
        <v>Yes</v>
      </c>
      <c r="F412" s="26" t="str">
        <f>VLOOKUP($A412,'Medical Examinations'!$A$1:$J$2336,7,0)</f>
        <v>No</v>
      </c>
      <c r="G412" s="26" t="str">
        <f>VLOOKUP(A412,'Medical Examinations'!A411:J2746,8,0)</f>
        <v>No</v>
      </c>
      <c r="H412" s="26">
        <f>VLOOKUP(A412,'Medical Examinations'!A411:J2746,9,0)</f>
        <v>1</v>
      </c>
      <c r="I412" s="26" t="str">
        <f>VLOOKUP(A412,'Medical Examinations'!A411:J2746,10,0)</f>
        <v>Yes</v>
      </c>
      <c r="J412" s="26" t="str">
        <f>VLOOKUP($A412,'Medical Examinations'!A411:$J$2336,3,0)</f>
        <v>Normal Weight</v>
      </c>
      <c r="K412" s="26" t="str">
        <f>VLOOKUP(A412,'Medical Examinations'!A411:J2746,5,0)</f>
        <v>Normal</v>
      </c>
      <c r="L412" s="27">
        <f>VLOOKUP($A412,'Hospitalisation Details'!$A$1:$N$2344,7,0)</f>
        <v>35037</v>
      </c>
      <c r="M412" s="26">
        <f>VLOOKUP($A412,'Hospitalisation Details'!$A$1:$N$2344,10,0)</f>
        <v>25075.97</v>
      </c>
      <c r="N412" s="26" t="str">
        <f>VLOOKUP($A412,'Hospitalisation Details'!$A$1:$N$2344,11,0)</f>
        <v>tier - 2</v>
      </c>
      <c r="O412" s="26" t="str">
        <f>VLOOKUP($A412,'Hospitalisation Details'!$A$1:$N$2344,12,0)</f>
        <v>tier - 2</v>
      </c>
      <c r="P412" s="26" t="str">
        <f>VLOOKUP($A412,'Hospitalisation Details'!$A$1:$N$2344,14,0)</f>
        <v>R1011</v>
      </c>
      <c r="Q412" s="26">
        <f>VLOOKUP($A412,'Hospitalisation Details'!$A$1:$N$2344,8,0)</f>
        <v>27</v>
      </c>
    </row>
    <row r="413" spans="1:17" x14ac:dyDescent="0.3">
      <c r="A413" s="25" t="s">
        <v>1959</v>
      </c>
      <c r="B413" s="26" t="str">
        <f>VLOOKUP($A413,'Customer Names'!A412:D2747,3,0)</f>
        <v xml:space="preserve">  Christopher</v>
      </c>
      <c r="C413" s="26">
        <f>VLOOKUP($A413,'Medical Examinations'!$A$1:$B$2336,2,FALSE)</f>
        <v>28.215</v>
      </c>
      <c r="D413" s="26">
        <f>VLOOKUP($A413,'Medical Examinations'!A412:J2747,4,0)</f>
        <v>8.26</v>
      </c>
      <c r="E413" s="26" t="str">
        <f>VLOOKUP(A413,'Medical Examinations'!A412:J2747,6,0)</f>
        <v>Yes</v>
      </c>
      <c r="F413" s="26" t="str">
        <f>VLOOKUP($A413,'Medical Examinations'!$A$1:$J$2336,7,0)</f>
        <v>No</v>
      </c>
      <c r="G413" s="26" t="str">
        <f>VLOOKUP(A413,'Medical Examinations'!A412:J2747,8,0)</f>
        <v>No</v>
      </c>
      <c r="H413" s="26">
        <f>VLOOKUP(A413,'Medical Examinations'!A412:J2747,9,0)</f>
        <v>1</v>
      </c>
      <c r="I413" s="26" t="str">
        <f>VLOOKUP(A413,'Medical Examinations'!A412:J2747,10,0)</f>
        <v>Yes</v>
      </c>
      <c r="J413" s="26" t="str">
        <f>VLOOKUP($A413,'Medical Examinations'!A412:$J$2336,3,0)</f>
        <v>Overweight</v>
      </c>
      <c r="K413" s="26" t="str">
        <f>VLOOKUP(A413,'Medical Examinations'!A412:J2747,5,0)</f>
        <v>Diabetes</v>
      </c>
      <c r="L413" s="27">
        <f>VLOOKUP($A413,'Hospitalisation Details'!$A$1:$N$2344,7,0)</f>
        <v>27712</v>
      </c>
      <c r="M413" s="26">
        <f>VLOOKUP($A413,'Hospitalisation Details'!$A$1:$N$2344,10,0)</f>
        <v>24915.22</v>
      </c>
      <c r="N413" s="26" t="str">
        <f>VLOOKUP($A413,'Hospitalisation Details'!$A$1:$N$2344,11,0)</f>
        <v>tier - 2</v>
      </c>
      <c r="O413" s="26" t="str">
        <f>VLOOKUP($A413,'Hospitalisation Details'!$A$1:$N$2344,12,0)</f>
        <v>tier - 3</v>
      </c>
      <c r="P413" s="26" t="str">
        <f>VLOOKUP($A413,'Hospitalisation Details'!$A$1:$N$2344,14,0)</f>
        <v>R1012</v>
      </c>
      <c r="Q413" s="26">
        <f>VLOOKUP($A413,'Hospitalisation Details'!$A$1:$N$2344,8,0)</f>
        <v>47</v>
      </c>
    </row>
    <row r="414" spans="1:17" x14ac:dyDescent="0.3">
      <c r="A414" s="25" t="s">
        <v>1958</v>
      </c>
      <c r="B414" s="26" t="str">
        <f>VLOOKUP($A414,'Customer Names'!A413:D2748,3,0)</f>
        <v xml:space="preserve">  Kendra A</v>
      </c>
      <c r="C414" s="26">
        <f>VLOOKUP($A414,'Medical Examinations'!$A$1:$B$2336,2,FALSE)</f>
        <v>38.094999999999999</v>
      </c>
      <c r="D414" s="26">
        <f>VLOOKUP($A414,'Medical Examinations'!A413:J2748,4,0)</f>
        <v>4.76</v>
      </c>
      <c r="E414" s="26" t="str">
        <f>VLOOKUP(A414,'Medical Examinations'!A413:J2748,6,0)</f>
        <v>No</v>
      </c>
      <c r="F414" s="26" t="str">
        <f>VLOOKUP($A414,'Medical Examinations'!$A$1:$J$2336,7,0)</f>
        <v>No</v>
      </c>
      <c r="G414" s="26" t="str">
        <f>VLOOKUP(A414,'Medical Examinations'!A413:J2748,8,0)</f>
        <v>No</v>
      </c>
      <c r="H414" s="26">
        <f>VLOOKUP(A414,'Medical Examinations'!A413:J2748,9,0)</f>
        <v>1</v>
      </c>
      <c r="I414" s="26" t="str">
        <f>VLOOKUP(A414,'Medical Examinations'!A413:J2748,10,0)</f>
        <v>No</v>
      </c>
      <c r="J414" s="26" t="str">
        <f>VLOOKUP($A414,'Medical Examinations'!A413:$J$2336,3,0)</f>
        <v>Obesity</v>
      </c>
      <c r="K414" s="26" t="str">
        <f>VLOOKUP(A414,'Medical Examinations'!A413:J2748,5,0)</f>
        <v>Normal</v>
      </c>
      <c r="L414" s="27">
        <f>VLOOKUP($A414,'Hospitalisation Details'!$A$1:$N$2344,7,0)</f>
        <v>31942</v>
      </c>
      <c r="M414" s="26">
        <f>VLOOKUP($A414,'Hospitalisation Details'!$A$1:$N$2344,10,0)</f>
        <v>24915.05</v>
      </c>
      <c r="N414" s="26" t="str">
        <f>VLOOKUP($A414,'Hospitalisation Details'!$A$1:$N$2344,11,0)</f>
        <v>tier - 2</v>
      </c>
      <c r="O414" s="26" t="str">
        <f>VLOOKUP($A414,'Hospitalisation Details'!$A$1:$N$2344,12,0)</f>
        <v>tier - 1</v>
      </c>
      <c r="P414" s="26" t="str">
        <f>VLOOKUP($A414,'Hospitalisation Details'!$A$1:$N$2344,14,0)</f>
        <v>R1024</v>
      </c>
      <c r="Q414" s="26">
        <f>VLOOKUP($A414,'Hospitalisation Details'!$A$1:$N$2344,8,0)</f>
        <v>35</v>
      </c>
    </row>
    <row r="415" spans="1:17" x14ac:dyDescent="0.3">
      <c r="A415" s="25" t="s">
        <v>1957</v>
      </c>
      <c r="B415" s="26" t="str">
        <f>VLOOKUP($A415,'Customer Names'!A414:D2749,3,0)</f>
        <v xml:space="preserve">  Jordan</v>
      </c>
      <c r="C415" s="26">
        <f>VLOOKUP($A415,'Medical Examinations'!$A$1:$B$2336,2,FALSE)</f>
        <v>22.61</v>
      </c>
      <c r="D415" s="26">
        <f>VLOOKUP($A415,'Medical Examinations'!A414:J2749,4,0)</f>
        <v>6.13</v>
      </c>
      <c r="E415" s="26" t="str">
        <f>VLOOKUP(A415,'Medical Examinations'!A414:J2749,6,0)</f>
        <v>Yes</v>
      </c>
      <c r="F415" s="26" t="str">
        <f>VLOOKUP($A415,'Medical Examinations'!$A$1:$J$2336,7,0)</f>
        <v>No</v>
      </c>
      <c r="G415" s="26" t="str">
        <f>VLOOKUP(A415,'Medical Examinations'!A414:J2749,8,0)</f>
        <v>Yes</v>
      </c>
      <c r="H415" s="26">
        <f>VLOOKUP(A415,'Medical Examinations'!A414:J2749,9,0)</f>
        <v>1</v>
      </c>
      <c r="I415" s="26" t="str">
        <f>VLOOKUP(A415,'Medical Examinations'!A414:J2749,10,0)</f>
        <v>Yes</v>
      </c>
      <c r="J415" s="26" t="str">
        <f>VLOOKUP($A415,'Medical Examinations'!A414:$J$2336,3,0)</f>
        <v>Normal Weight</v>
      </c>
      <c r="K415" s="26" t="str">
        <f>VLOOKUP(A415,'Medical Examinations'!A414:J2749,5,0)</f>
        <v>Prediabetes</v>
      </c>
      <c r="L415" s="27">
        <f>VLOOKUP($A415,'Hospitalisation Details'!$A$1:$N$2344,7,0)</f>
        <v>25407</v>
      </c>
      <c r="M415" s="26">
        <f>VLOOKUP($A415,'Hospitalisation Details'!$A$1:$N$2344,10,0)</f>
        <v>24873.38</v>
      </c>
      <c r="N415" s="26" t="str">
        <f>VLOOKUP($A415,'Hospitalisation Details'!$A$1:$N$2344,11,0)</f>
        <v>tier - 2</v>
      </c>
      <c r="O415" s="26" t="str">
        <f>VLOOKUP($A415,'Hospitalisation Details'!$A$1:$N$2344,12,0)</f>
        <v>tier - 1</v>
      </c>
      <c r="P415" s="26" t="str">
        <f>VLOOKUP($A415,'Hospitalisation Details'!$A$1:$N$2344,14,0)</f>
        <v>R1024</v>
      </c>
      <c r="Q415" s="26">
        <f>VLOOKUP($A415,'Hospitalisation Details'!$A$1:$N$2344,8,0)</f>
        <v>53</v>
      </c>
    </row>
    <row r="416" spans="1:17" x14ac:dyDescent="0.3">
      <c r="A416" s="25" t="s">
        <v>1956</v>
      </c>
      <c r="B416" s="26" t="str">
        <f>VLOOKUP($A416,'Customer Names'!A415:D2750,3,0)</f>
        <v xml:space="preserve">  Nils</v>
      </c>
      <c r="C416" s="26">
        <f>VLOOKUP($A416,'Medical Examinations'!$A$1:$B$2336,2,FALSE)</f>
        <v>24.32</v>
      </c>
      <c r="D416" s="26">
        <f>VLOOKUP($A416,'Medical Examinations'!A415:J2750,4,0)</f>
        <v>10.47</v>
      </c>
      <c r="E416" s="26" t="str">
        <f>VLOOKUP(A416,'Medical Examinations'!A415:J2750,6,0)</f>
        <v>Yes</v>
      </c>
      <c r="F416" s="26" t="str">
        <f>VLOOKUP($A416,'Medical Examinations'!$A$1:$J$2336,7,0)</f>
        <v>No</v>
      </c>
      <c r="G416" s="26" t="str">
        <f>VLOOKUP(A416,'Medical Examinations'!A415:J2750,8,0)</f>
        <v>No</v>
      </c>
      <c r="H416" s="26">
        <f>VLOOKUP(A416,'Medical Examinations'!A415:J2750,9,0)</f>
        <v>2</v>
      </c>
      <c r="I416" s="26" t="str">
        <f>VLOOKUP(A416,'Medical Examinations'!A415:J2750,10,0)</f>
        <v>Yes</v>
      </c>
      <c r="J416" s="26" t="str">
        <f>VLOOKUP($A416,'Medical Examinations'!A415:$J$2336,3,0)</f>
        <v>Normal Weight</v>
      </c>
      <c r="K416" s="26" t="str">
        <f>VLOOKUP(A416,'Medical Examinations'!A415:J2750,5,0)</f>
        <v>Diabetes</v>
      </c>
      <c r="L416" s="27">
        <f>VLOOKUP($A416,'Hospitalisation Details'!$A$1:$N$2344,7,0)</f>
        <v>25898</v>
      </c>
      <c r="M416" s="26">
        <f>VLOOKUP($A416,'Hospitalisation Details'!$A$1:$N$2344,10,0)</f>
        <v>24869.84</v>
      </c>
      <c r="N416" s="26" t="str">
        <f>VLOOKUP($A416,'Hospitalisation Details'!$A$1:$N$2344,11,0)</f>
        <v>tier - 2</v>
      </c>
      <c r="O416" s="26" t="str">
        <f>VLOOKUP($A416,'Hospitalisation Details'!$A$1:$N$2344,12,0)</f>
        <v>tier - 2</v>
      </c>
      <c r="P416" s="26" t="str">
        <f>VLOOKUP($A416,'Hospitalisation Details'!$A$1:$N$2344,14,0)</f>
        <v>R1016</v>
      </c>
      <c r="Q416" s="26">
        <f>VLOOKUP($A416,'Hospitalisation Details'!$A$1:$N$2344,8,0)</f>
        <v>52</v>
      </c>
    </row>
    <row r="417" spans="1:17" x14ac:dyDescent="0.3">
      <c r="A417" s="25" t="s">
        <v>1955</v>
      </c>
      <c r="B417" s="26" t="str">
        <f>VLOOKUP($A417,'Customer Names'!A416:D2751,3,0)</f>
        <v xml:space="preserve">  Scott</v>
      </c>
      <c r="C417" s="26">
        <f>VLOOKUP($A417,'Medical Examinations'!$A$1:$B$2336,2,FALSE)</f>
        <v>20.96</v>
      </c>
      <c r="D417" s="26">
        <f>VLOOKUP($A417,'Medical Examinations'!A416:J2751,4,0)</f>
        <v>4.04</v>
      </c>
      <c r="E417" s="26" t="str">
        <f>VLOOKUP(A417,'Medical Examinations'!A416:J2751,6,0)</f>
        <v>Yes</v>
      </c>
      <c r="F417" s="26" t="str">
        <f>VLOOKUP($A417,'Medical Examinations'!$A$1:$J$2336,7,0)</f>
        <v>No</v>
      </c>
      <c r="G417" s="26" t="str">
        <f>VLOOKUP(A417,'Medical Examinations'!A416:J2751,8,0)</f>
        <v>No</v>
      </c>
      <c r="H417" s="26">
        <f>VLOOKUP(A417,'Medical Examinations'!A416:J2751,9,0)</f>
        <v>1</v>
      </c>
      <c r="I417" s="26" t="str">
        <f>VLOOKUP(A417,'Medical Examinations'!A416:J2751,10,0)</f>
        <v>Yes</v>
      </c>
      <c r="J417" s="26" t="str">
        <f>VLOOKUP($A417,'Medical Examinations'!A416:$J$2336,3,0)</f>
        <v>Normal Weight</v>
      </c>
      <c r="K417" s="26" t="str">
        <f>VLOOKUP(A417,'Medical Examinations'!A416:J2751,5,0)</f>
        <v>Normal</v>
      </c>
      <c r="L417" s="27">
        <f>VLOOKUP($A417,'Hospitalisation Details'!$A$1:$N$2344,7,0)</f>
        <v>34860</v>
      </c>
      <c r="M417" s="26">
        <f>VLOOKUP($A417,'Hospitalisation Details'!$A$1:$N$2344,10,0)</f>
        <v>24863.25</v>
      </c>
      <c r="N417" s="26" t="str">
        <f>VLOOKUP($A417,'Hospitalisation Details'!$A$1:$N$2344,11,0)</f>
        <v>tier - 2</v>
      </c>
      <c r="O417" s="26" t="str">
        <f>VLOOKUP($A417,'Hospitalisation Details'!$A$1:$N$2344,12,0)</f>
        <v>tier - 3</v>
      </c>
      <c r="P417" s="26" t="str">
        <f>VLOOKUP($A417,'Hospitalisation Details'!$A$1:$N$2344,14,0)</f>
        <v>R1011</v>
      </c>
      <c r="Q417" s="26">
        <f>VLOOKUP($A417,'Hospitalisation Details'!$A$1:$N$2344,8,0)</f>
        <v>27</v>
      </c>
    </row>
    <row r="418" spans="1:17" x14ac:dyDescent="0.3">
      <c r="A418" s="25" t="s">
        <v>1954</v>
      </c>
      <c r="B418" s="26" t="str">
        <f>VLOOKUP($A418,'Customer Names'!A417:D2752,3,0)</f>
        <v xml:space="preserve">  Angela</v>
      </c>
      <c r="C418" s="26">
        <f>VLOOKUP($A418,'Medical Examinations'!$A$1:$B$2336,2,FALSE)</f>
        <v>19.68</v>
      </c>
      <c r="D418" s="26">
        <f>VLOOKUP($A418,'Medical Examinations'!A417:J2752,4,0)</f>
        <v>5.74</v>
      </c>
      <c r="E418" s="26" t="str">
        <f>VLOOKUP(A418,'Medical Examinations'!A417:J2752,6,0)</f>
        <v>No</v>
      </c>
      <c r="F418" s="26" t="str">
        <f>VLOOKUP($A418,'Medical Examinations'!$A$1:$J$2336,7,0)</f>
        <v>No</v>
      </c>
      <c r="G418" s="26" t="str">
        <f>VLOOKUP(A418,'Medical Examinations'!A417:J2752,8,0)</f>
        <v>No</v>
      </c>
      <c r="H418" s="26">
        <f>VLOOKUP(A418,'Medical Examinations'!A417:J2752,9,0)</f>
        <v>0</v>
      </c>
      <c r="I418" s="26" t="str">
        <f>VLOOKUP(A418,'Medical Examinations'!A417:J2752,10,0)</f>
        <v>Yes</v>
      </c>
      <c r="J418" s="26" t="str">
        <f>VLOOKUP($A418,'Medical Examinations'!A417:$J$2336,3,0)</f>
        <v>Normal Weight</v>
      </c>
      <c r="K418" s="26" t="str">
        <f>VLOOKUP(A418,'Medical Examinations'!A417:J2752,5,0)</f>
        <v>Prediabetes</v>
      </c>
      <c r="L418" s="27">
        <f>VLOOKUP($A418,'Hospitalisation Details'!$A$1:$N$2344,7,0)</f>
        <v>34586</v>
      </c>
      <c r="M418" s="26">
        <f>VLOOKUP($A418,'Hospitalisation Details'!$A$1:$N$2344,10,0)</f>
        <v>24817.25</v>
      </c>
      <c r="N418" s="26" t="str">
        <f>VLOOKUP($A418,'Hospitalisation Details'!$A$1:$N$2344,11,0)</f>
        <v>tier - 2</v>
      </c>
      <c r="O418" s="26" t="str">
        <f>VLOOKUP($A418,'Hospitalisation Details'!$A$1:$N$2344,12,0)</f>
        <v>tier - 2</v>
      </c>
      <c r="P418" s="26" t="str">
        <f>VLOOKUP($A418,'Hospitalisation Details'!$A$1:$N$2344,14,0)</f>
        <v>R1011</v>
      </c>
      <c r="Q418" s="26">
        <f>VLOOKUP($A418,'Hospitalisation Details'!$A$1:$N$2344,8,0)</f>
        <v>28</v>
      </c>
    </row>
    <row r="419" spans="1:17" x14ac:dyDescent="0.3">
      <c r="A419" s="25" t="s">
        <v>1953</v>
      </c>
      <c r="B419" s="26" t="str">
        <f>VLOOKUP($A419,'Customer Names'!A418:D2753,3,0)</f>
        <v xml:space="preserve">  Allison</v>
      </c>
      <c r="C419" s="26">
        <f>VLOOKUP($A419,'Medical Examinations'!$A$1:$B$2336,2,FALSE)</f>
        <v>18.100000000000001</v>
      </c>
      <c r="D419" s="26">
        <f>VLOOKUP($A419,'Medical Examinations'!A418:J2753,4,0)</f>
        <v>6.33</v>
      </c>
      <c r="E419" s="26" t="str">
        <f>VLOOKUP(A419,'Medical Examinations'!A418:J2753,6,0)</f>
        <v>No</v>
      </c>
      <c r="F419" s="26" t="str">
        <f>VLOOKUP($A419,'Medical Examinations'!$A$1:$J$2336,7,0)</f>
        <v>No</v>
      </c>
      <c r="G419" s="26" t="str">
        <f>VLOOKUP(A419,'Medical Examinations'!A418:J2753,8,0)</f>
        <v>No</v>
      </c>
      <c r="H419" s="26">
        <f>VLOOKUP(A419,'Medical Examinations'!A418:J2753,9,0)</f>
        <v>1</v>
      </c>
      <c r="I419" s="26" t="str">
        <f>VLOOKUP(A419,'Medical Examinations'!A418:J2753,10,0)</f>
        <v>Yes</v>
      </c>
      <c r="J419" s="26" t="str">
        <f>VLOOKUP($A419,'Medical Examinations'!A418:$J$2336,3,0)</f>
        <v>Underweight</v>
      </c>
      <c r="K419" s="26" t="str">
        <f>VLOOKUP(A419,'Medical Examinations'!A418:J2753,5,0)</f>
        <v>Prediabetes</v>
      </c>
      <c r="L419" s="27">
        <f>VLOOKUP($A419,'Hospitalisation Details'!$A$1:$N$2344,7,0)</f>
        <v>33888</v>
      </c>
      <c r="M419" s="26">
        <f>VLOOKUP($A419,'Hospitalisation Details'!$A$1:$N$2344,10,0)</f>
        <v>24795.040000000001</v>
      </c>
      <c r="N419" s="26" t="str">
        <f>VLOOKUP($A419,'Hospitalisation Details'!$A$1:$N$2344,11,0)</f>
        <v>tier - 2</v>
      </c>
      <c r="O419" s="26" t="str">
        <f>VLOOKUP($A419,'Hospitalisation Details'!$A$1:$N$2344,12,0)</f>
        <v>tier - 3</v>
      </c>
      <c r="P419" s="26" t="str">
        <f>VLOOKUP($A419,'Hospitalisation Details'!$A$1:$N$2344,14,0)</f>
        <v>R1011</v>
      </c>
      <c r="Q419" s="26">
        <f>VLOOKUP($A419,'Hospitalisation Details'!$A$1:$N$2344,8,0)</f>
        <v>30</v>
      </c>
    </row>
    <row r="420" spans="1:17" x14ac:dyDescent="0.3">
      <c r="A420" s="25" t="s">
        <v>1952</v>
      </c>
      <c r="B420" s="26" t="str">
        <f>VLOOKUP($A420,'Customer Names'!A419:D2754,3,0)</f>
        <v xml:space="preserve">  Caitlin O</v>
      </c>
      <c r="C420" s="26">
        <f>VLOOKUP($A420,'Medical Examinations'!$A$1:$B$2336,2,FALSE)</f>
        <v>29.64</v>
      </c>
      <c r="D420" s="26">
        <f>VLOOKUP($A420,'Medical Examinations'!A419:J2754,4,0)</f>
        <v>4.28</v>
      </c>
      <c r="E420" s="26" t="str">
        <f>VLOOKUP(A420,'Medical Examinations'!A419:J2754,6,0)</f>
        <v>Yes</v>
      </c>
      <c r="F420" s="26" t="str">
        <f>VLOOKUP($A420,'Medical Examinations'!$A$1:$J$2336,7,0)</f>
        <v>No</v>
      </c>
      <c r="G420" s="26" t="str">
        <f>VLOOKUP(A420,'Medical Examinations'!A419:J2754,8,0)</f>
        <v>No</v>
      </c>
      <c r="H420" s="26">
        <f>VLOOKUP(A420,'Medical Examinations'!A419:J2754,9,0)</f>
        <v>0</v>
      </c>
      <c r="I420" s="26" t="str">
        <f>VLOOKUP(A420,'Medical Examinations'!A419:J2754,10,0)</f>
        <v>No</v>
      </c>
      <c r="J420" s="26" t="str">
        <f>VLOOKUP($A420,'Medical Examinations'!A419:$J$2336,3,0)</f>
        <v>Overweight</v>
      </c>
      <c r="K420" s="26" t="str">
        <f>VLOOKUP(A420,'Medical Examinations'!A419:J2754,5,0)</f>
        <v>Normal</v>
      </c>
      <c r="L420" s="27">
        <f>VLOOKUP($A420,'Hospitalisation Details'!$A$1:$N$2344,7,0)</f>
        <v>35305</v>
      </c>
      <c r="M420" s="26">
        <f>VLOOKUP($A420,'Hospitalisation Details'!$A$1:$N$2344,10,0)</f>
        <v>24671.66</v>
      </c>
      <c r="N420" s="26" t="str">
        <f>VLOOKUP($A420,'Hospitalisation Details'!$A$1:$N$2344,11,0)</f>
        <v>tier - 2</v>
      </c>
      <c r="O420" s="26" t="str">
        <f>VLOOKUP($A420,'Hospitalisation Details'!$A$1:$N$2344,12,0)</f>
        <v>tier - 1</v>
      </c>
      <c r="P420" s="26" t="str">
        <f>VLOOKUP($A420,'Hospitalisation Details'!$A$1:$N$2344,14,0)</f>
        <v>R1024</v>
      </c>
      <c r="Q420" s="26">
        <f>VLOOKUP($A420,'Hospitalisation Details'!$A$1:$N$2344,8,0)</f>
        <v>26</v>
      </c>
    </row>
    <row r="421" spans="1:17" x14ac:dyDescent="0.3">
      <c r="A421" s="25" t="s">
        <v>1951</v>
      </c>
      <c r="B421" s="26" t="str">
        <f>VLOOKUP($A421,'Customer Names'!A420:D2755,3,0)</f>
        <v xml:space="preserve">  Tracy M</v>
      </c>
      <c r="C421" s="26">
        <f>VLOOKUP($A421,'Medical Examinations'!$A$1:$B$2336,2,FALSE)</f>
        <v>25.3</v>
      </c>
      <c r="D421" s="26">
        <f>VLOOKUP($A421,'Medical Examinations'!A420:J2755,4,0)</f>
        <v>9.4700000000000006</v>
      </c>
      <c r="E421" s="26" t="str">
        <f>VLOOKUP(A421,'Medical Examinations'!A420:J2755,6,0)</f>
        <v>Yes</v>
      </c>
      <c r="F421" s="26" t="str">
        <f>VLOOKUP($A421,'Medical Examinations'!$A$1:$J$2336,7,0)</f>
        <v>No</v>
      </c>
      <c r="G421" s="26" t="str">
        <f>VLOOKUP(A421,'Medical Examinations'!A420:J2755,8,0)</f>
        <v>No</v>
      </c>
      <c r="H421" s="26">
        <f>VLOOKUP(A421,'Medical Examinations'!A420:J2755,9,0)</f>
        <v>2</v>
      </c>
      <c r="I421" s="26" t="str">
        <f>VLOOKUP(A421,'Medical Examinations'!A420:J2755,10,0)</f>
        <v>Yes</v>
      </c>
      <c r="J421" s="26" t="str">
        <f>VLOOKUP($A421,'Medical Examinations'!A420:$J$2336,3,0)</f>
        <v>Overweight</v>
      </c>
      <c r="K421" s="26" t="str">
        <f>VLOOKUP(A421,'Medical Examinations'!A420:J2755,5,0)</f>
        <v>Diabetes</v>
      </c>
      <c r="L421" s="27">
        <f>VLOOKUP($A421,'Hospitalisation Details'!$A$1:$N$2344,7,0)</f>
        <v>25731</v>
      </c>
      <c r="M421" s="26">
        <f>VLOOKUP($A421,'Hospitalisation Details'!$A$1:$N$2344,10,0)</f>
        <v>24667.42</v>
      </c>
      <c r="N421" s="26" t="str">
        <f>VLOOKUP($A421,'Hospitalisation Details'!$A$1:$N$2344,11,0)</f>
        <v>tier - 2</v>
      </c>
      <c r="O421" s="26" t="str">
        <f>VLOOKUP($A421,'Hospitalisation Details'!$A$1:$N$2344,12,0)</f>
        <v>tier - 3</v>
      </c>
      <c r="P421" s="26" t="str">
        <f>VLOOKUP($A421,'Hospitalisation Details'!$A$1:$N$2344,14,0)</f>
        <v>R1013</v>
      </c>
      <c r="Q421" s="26">
        <f>VLOOKUP($A421,'Hospitalisation Details'!$A$1:$N$2344,8,0)</f>
        <v>52</v>
      </c>
    </row>
    <row r="422" spans="1:17" x14ac:dyDescent="0.3">
      <c r="A422" s="25" t="s">
        <v>1950</v>
      </c>
      <c r="B422" s="26" t="str">
        <f>VLOOKUP($A422,'Customer Names'!A421:D2756,3,0)</f>
        <v xml:space="preserve">  Dustin M</v>
      </c>
      <c r="C422" s="26">
        <f>VLOOKUP($A422,'Medical Examinations'!$A$1:$B$2336,2,FALSE)</f>
        <v>27.6</v>
      </c>
      <c r="D422" s="26">
        <f>VLOOKUP($A422,'Medical Examinations'!A421:J2756,4,0)</f>
        <v>4.8499999999999996</v>
      </c>
      <c r="E422" s="26" t="str">
        <f>VLOOKUP(A422,'Medical Examinations'!A421:J2756,6,0)</f>
        <v>Yes</v>
      </c>
      <c r="F422" s="26" t="str">
        <f>VLOOKUP($A422,'Medical Examinations'!$A$1:$J$2336,7,0)</f>
        <v>No</v>
      </c>
      <c r="G422" s="26" t="str">
        <f>VLOOKUP(A422,'Medical Examinations'!A421:J2756,8,0)</f>
        <v>No</v>
      </c>
      <c r="H422" s="26">
        <f>VLOOKUP(A422,'Medical Examinations'!A421:J2756,9,0)</f>
        <v>0</v>
      </c>
      <c r="I422" s="26" t="str">
        <f>VLOOKUP(A422,'Medical Examinations'!A421:J2756,10,0)</f>
        <v>No</v>
      </c>
      <c r="J422" s="26" t="str">
        <f>VLOOKUP($A422,'Medical Examinations'!A421:$J$2336,3,0)</f>
        <v>Overweight</v>
      </c>
      <c r="K422" s="26" t="str">
        <f>VLOOKUP(A422,'Medical Examinations'!A421:J2756,5,0)</f>
        <v>Normal</v>
      </c>
      <c r="L422" s="27">
        <f>VLOOKUP($A422,'Hospitalisation Details'!$A$1:$N$2344,7,0)</f>
        <v>28045</v>
      </c>
      <c r="M422" s="26">
        <f>VLOOKUP($A422,'Hospitalisation Details'!$A$1:$N$2344,10,0)</f>
        <v>24603.05</v>
      </c>
      <c r="N422" s="26" t="str">
        <f>VLOOKUP($A422,'Hospitalisation Details'!$A$1:$N$2344,11,0)</f>
        <v>tier - 2</v>
      </c>
      <c r="O422" s="26" t="str">
        <f>VLOOKUP($A422,'Hospitalisation Details'!$A$1:$N$2344,12,0)</f>
        <v>tier - 2</v>
      </c>
      <c r="P422" s="26" t="str">
        <f>VLOOKUP($A422,'Hospitalisation Details'!$A$1:$N$2344,14,0)</f>
        <v>R1011</v>
      </c>
      <c r="Q422" s="26">
        <f>VLOOKUP($A422,'Hospitalisation Details'!$A$1:$N$2344,8,0)</f>
        <v>46</v>
      </c>
    </row>
    <row r="423" spans="1:17" x14ac:dyDescent="0.3">
      <c r="A423" s="25" t="s">
        <v>1949</v>
      </c>
      <c r="B423" s="26" t="str">
        <f>VLOOKUP($A423,'Customer Names'!A422:D2757,3,0)</f>
        <v xml:space="preserve">  Jenny</v>
      </c>
      <c r="C423" s="26">
        <f>VLOOKUP($A423,'Medical Examinations'!$A$1:$B$2336,2,FALSE)</f>
        <v>27.645</v>
      </c>
      <c r="D423" s="26">
        <f>VLOOKUP($A423,'Medical Examinations'!A422:J2757,4,0)</f>
        <v>11.03</v>
      </c>
      <c r="E423" s="26" t="str">
        <f>VLOOKUP(A423,'Medical Examinations'!A422:J2757,6,0)</f>
        <v>Yes</v>
      </c>
      <c r="F423" s="26" t="str">
        <f>VLOOKUP($A423,'Medical Examinations'!$A$1:$J$2336,7,0)</f>
        <v>No</v>
      </c>
      <c r="G423" s="26" t="str">
        <f>VLOOKUP(A423,'Medical Examinations'!A422:J2757,8,0)</f>
        <v>No</v>
      </c>
      <c r="H423" s="26">
        <f>VLOOKUP(A423,'Medical Examinations'!A422:J2757,9,0)</f>
        <v>1</v>
      </c>
      <c r="I423" s="26" t="str">
        <f>VLOOKUP(A423,'Medical Examinations'!A422:J2757,10,0)</f>
        <v>Yes</v>
      </c>
      <c r="J423" s="26" t="str">
        <f>VLOOKUP($A423,'Medical Examinations'!A422:$J$2336,3,0)</f>
        <v>Overweight</v>
      </c>
      <c r="K423" s="26" t="str">
        <f>VLOOKUP(A423,'Medical Examinations'!A422:J2757,5,0)</f>
        <v>Diabetes</v>
      </c>
      <c r="L423" s="27">
        <f>VLOOKUP($A423,'Hospitalisation Details'!$A$1:$N$2344,7,0)</f>
        <v>27558</v>
      </c>
      <c r="M423" s="26">
        <f>VLOOKUP($A423,'Hospitalisation Details'!$A$1:$N$2344,10,0)</f>
        <v>24535.7</v>
      </c>
      <c r="N423" s="26" t="str">
        <f>VLOOKUP($A423,'Hospitalisation Details'!$A$1:$N$2344,11,0)</f>
        <v>tier - 2</v>
      </c>
      <c r="O423" s="26" t="str">
        <f>VLOOKUP($A423,'Hospitalisation Details'!$A$1:$N$2344,12,0)</f>
        <v>tier - 2</v>
      </c>
      <c r="P423" s="26" t="str">
        <f>VLOOKUP($A423,'Hospitalisation Details'!$A$1:$N$2344,14,0)</f>
        <v>R1012</v>
      </c>
      <c r="Q423" s="26">
        <f>VLOOKUP($A423,'Hospitalisation Details'!$A$1:$N$2344,8,0)</f>
        <v>47</v>
      </c>
    </row>
    <row r="424" spans="1:17" x14ac:dyDescent="0.3">
      <c r="A424" s="25" t="s">
        <v>1948</v>
      </c>
      <c r="B424" s="26" t="str">
        <f>VLOOKUP($A424,'Customer Names'!A423:D2758,3,0)</f>
        <v xml:space="preserve">  Emily</v>
      </c>
      <c r="C424" s="26">
        <f>VLOOKUP($A424,'Medical Examinations'!$A$1:$B$2336,2,FALSE)</f>
        <v>27.6</v>
      </c>
      <c r="D424" s="26">
        <f>VLOOKUP($A424,'Medical Examinations'!A423:J2758,4,0)</f>
        <v>5.22</v>
      </c>
      <c r="E424" s="26" t="str">
        <f>VLOOKUP(A424,'Medical Examinations'!A423:J2758,6,0)</f>
        <v>No</v>
      </c>
      <c r="F424" s="26" t="str">
        <f>VLOOKUP($A424,'Medical Examinations'!$A$1:$J$2336,7,0)</f>
        <v>No</v>
      </c>
      <c r="G424" s="26" t="str">
        <f>VLOOKUP(A424,'Medical Examinations'!A423:J2758,8,0)</f>
        <v>No</v>
      </c>
      <c r="H424" s="26">
        <f>VLOOKUP(A424,'Medical Examinations'!A423:J2758,9,0)</f>
        <v>2</v>
      </c>
      <c r="I424" s="26" t="str">
        <f>VLOOKUP(A424,'Medical Examinations'!A423:J2758,10,0)</f>
        <v>Yes</v>
      </c>
      <c r="J424" s="26" t="str">
        <f>VLOOKUP($A424,'Medical Examinations'!A423:$J$2336,3,0)</f>
        <v>Overweight</v>
      </c>
      <c r="K424" s="26" t="str">
        <f>VLOOKUP(A424,'Medical Examinations'!A423:J2758,5,0)</f>
        <v>Normal</v>
      </c>
      <c r="L424" s="27">
        <f>VLOOKUP($A424,'Hospitalisation Details'!$A$1:$N$2344,7,0)</f>
        <v>26556</v>
      </c>
      <c r="M424" s="26">
        <f>VLOOKUP($A424,'Hospitalisation Details'!$A$1:$N$2344,10,0)</f>
        <v>24520.26</v>
      </c>
      <c r="N424" s="26" t="str">
        <f>VLOOKUP($A424,'Hospitalisation Details'!$A$1:$N$2344,11,0)</f>
        <v>tier - 2</v>
      </c>
      <c r="O424" s="26" t="str">
        <f>VLOOKUP($A424,'Hospitalisation Details'!$A$1:$N$2344,12,0)</f>
        <v>tier - 3</v>
      </c>
      <c r="P424" s="26" t="str">
        <f>VLOOKUP($A424,'Hospitalisation Details'!$A$1:$N$2344,14,0)</f>
        <v>R1011</v>
      </c>
      <c r="Q424" s="26">
        <f>VLOOKUP($A424,'Hospitalisation Details'!$A$1:$N$2344,8,0)</f>
        <v>50</v>
      </c>
    </row>
    <row r="425" spans="1:17" x14ac:dyDescent="0.3">
      <c r="A425" s="25" t="s">
        <v>1947</v>
      </c>
      <c r="B425" s="26" t="str">
        <f>VLOOKUP($A425,'Customer Names'!A424:D2759,3,0)</f>
        <v xml:space="preserve">  Fabienne</v>
      </c>
      <c r="C425" s="26">
        <f>VLOOKUP($A425,'Medical Examinations'!$A$1:$B$2336,2,FALSE)</f>
        <v>25.08</v>
      </c>
      <c r="D425" s="26">
        <f>VLOOKUP($A425,'Medical Examinations'!A424:J2759,4,0)</f>
        <v>9.52</v>
      </c>
      <c r="E425" s="26" t="str">
        <f>VLOOKUP(A425,'Medical Examinations'!A424:J2759,6,0)</f>
        <v>Yes</v>
      </c>
      <c r="F425" s="26" t="str">
        <f>VLOOKUP($A425,'Medical Examinations'!$A$1:$J$2336,7,0)</f>
        <v>No</v>
      </c>
      <c r="G425" s="26" t="str">
        <f>VLOOKUP(A425,'Medical Examinations'!A424:J2759,8,0)</f>
        <v>No</v>
      </c>
      <c r="H425" s="26">
        <f>VLOOKUP(A425,'Medical Examinations'!A424:J2759,9,0)</f>
        <v>2</v>
      </c>
      <c r="I425" s="26" t="str">
        <f>VLOOKUP(A425,'Medical Examinations'!A424:J2759,10,0)</f>
        <v>No</v>
      </c>
      <c r="J425" s="26" t="str">
        <f>VLOOKUP($A425,'Medical Examinations'!A424:$J$2336,3,0)</f>
        <v>Overweight</v>
      </c>
      <c r="K425" s="26" t="str">
        <f>VLOOKUP(A425,'Medical Examinations'!A424:J2759,5,0)</f>
        <v>Diabetes</v>
      </c>
      <c r="L425" s="27">
        <f>VLOOKUP($A425,'Hospitalisation Details'!$A$1:$N$2344,7,0)</f>
        <v>22575</v>
      </c>
      <c r="M425" s="26">
        <f>VLOOKUP($A425,'Hospitalisation Details'!$A$1:$N$2344,10,0)</f>
        <v>24513.09</v>
      </c>
      <c r="N425" s="26" t="str">
        <f>VLOOKUP($A425,'Hospitalisation Details'!$A$1:$N$2344,11,0)</f>
        <v>tier - 2</v>
      </c>
      <c r="O425" s="26" t="str">
        <f>VLOOKUP($A425,'Hospitalisation Details'!$A$1:$N$2344,12,0)</f>
        <v>tier - 2</v>
      </c>
      <c r="P425" s="26" t="str">
        <f>VLOOKUP($A425,'Hospitalisation Details'!$A$1:$N$2344,14,0)</f>
        <v>R1013</v>
      </c>
      <c r="Q425" s="26">
        <f>VLOOKUP($A425,'Hospitalisation Details'!$A$1:$N$2344,8,0)</f>
        <v>61</v>
      </c>
    </row>
    <row r="426" spans="1:17" x14ac:dyDescent="0.3">
      <c r="A426" s="25" t="s">
        <v>1946</v>
      </c>
      <c r="B426" s="26" t="str">
        <f>VLOOKUP($A426,'Customer Names'!A425:D2760,3,0)</f>
        <v xml:space="preserve">  Jordan</v>
      </c>
      <c r="C426" s="26">
        <f>VLOOKUP($A426,'Medical Examinations'!$A$1:$B$2336,2,FALSE)</f>
        <v>30.02</v>
      </c>
      <c r="D426" s="26">
        <f>VLOOKUP($A426,'Medical Examinations'!A425:J2760,4,0)</f>
        <v>11.09</v>
      </c>
      <c r="E426" s="26" t="str">
        <f>VLOOKUP(A426,'Medical Examinations'!A425:J2760,6,0)</f>
        <v>No</v>
      </c>
      <c r="F426" s="26" t="str">
        <f>VLOOKUP($A426,'Medical Examinations'!$A$1:$J$2336,7,0)</f>
        <v>No</v>
      </c>
      <c r="G426" s="26" t="str">
        <f>VLOOKUP(A426,'Medical Examinations'!A425:J2760,8,0)</f>
        <v>No</v>
      </c>
      <c r="H426" s="26">
        <f>VLOOKUP(A426,'Medical Examinations'!A425:J2760,9,0)</f>
        <v>0</v>
      </c>
      <c r="I426" s="26" t="str">
        <f>VLOOKUP(A426,'Medical Examinations'!A425:J2760,10,0)</f>
        <v>No</v>
      </c>
      <c r="J426" s="26" t="str">
        <f>VLOOKUP($A426,'Medical Examinations'!A425:$J$2336,3,0)</f>
        <v>Obesity</v>
      </c>
      <c r="K426" s="26" t="str">
        <f>VLOOKUP(A426,'Medical Examinations'!A425:J2760,5,0)</f>
        <v>Diabetes</v>
      </c>
      <c r="L426" s="27">
        <f>VLOOKUP($A426,'Hospitalisation Details'!$A$1:$N$2344,7,0)</f>
        <v>25025</v>
      </c>
      <c r="M426" s="26">
        <f>VLOOKUP($A426,'Hospitalisation Details'!$A$1:$N$2344,10,0)</f>
        <v>24476.48</v>
      </c>
      <c r="N426" s="26" t="str">
        <f>VLOOKUP($A426,'Hospitalisation Details'!$A$1:$N$2344,11,0)</f>
        <v>tier - 2</v>
      </c>
      <c r="O426" s="26" t="str">
        <f>VLOOKUP($A426,'Hospitalisation Details'!$A$1:$N$2344,12,0)</f>
        <v>tier - 2</v>
      </c>
      <c r="P426" s="26" t="str">
        <f>VLOOKUP($A426,'Hospitalisation Details'!$A$1:$N$2344,14,0)</f>
        <v>R1012</v>
      </c>
      <c r="Q426" s="26">
        <f>VLOOKUP($A426,'Hospitalisation Details'!$A$1:$N$2344,8,0)</f>
        <v>54</v>
      </c>
    </row>
    <row r="427" spans="1:17" x14ac:dyDescent="0.3">
      <c r="A427" s="25" t="s">
        <v>1945</v>
      </c>
      <c r="B427" s="26" t="str">
        <f>VLOOKUP($A427,'Customer Names'!A426:D2761,3,0)</f>
        <v xml:space="preserve">  Matt</v>
      </c>
      <c r="C427" s="26">
        <f>VLOOKUP($A427,'Medical Examinations'!$A$1:$B$2336,2,FALSE)</f>
        <v>27.36</v>
      </c>
      <c r="D427" s="26">
        <f>VLOOKUP($A427,'Medical Examinations'!A426:J2761,4,0)</f>
        <v>9.4499999999999993</v>
      </c>
      <c r="E427" s="26" t="str">
        <f>VLOOKUP(A427,'Medical Examinations'!A426:J2761,6,0)</f>
        <v>Yes</v>
      </c>
      <c r="F427" s="26" t="str">
        <f>VLOOKUP($A427,'Medical Examinations'!$A$1:$J$2336,7,0)</f>
        <v>No</v>
      </c>
      <c r="G427" s="26" t="str">
        <f>VLOOKUP(A427,'Medical Examinations'!A426:J2761,8,0)</f>
        <v>No</v>
      </c>
      <c r="H427" s="26">
        <f>VLOOKUP(A427,'Medical Examinations'!A426:J2761,9,0)</f>
        <v>2</v>
      </c>
      <c r="I427" s="26" t="str">
        <f>VLOOKUP(A427,'Medical Examinations'!A426:J2761,10,0)</f>
        <v>Yes</v>
      </c>
      <c r="J427" s="26" t="str">
        <f>VLOOKUP($A427,'Medical Examinations'!A426:$J$2336,3,0)</f>
        <v>Overweight</v>
      </c>
      <c r="K427" s="26" t="str">
        <f>VLOOKUP(A427,'Medical Examinations'!A426:J2761,5,0)</f>
        <v>Diabetes</v>
      </c>
      <c r="L427" s="27">
        <f>VLOOKUP($A427,'Hospitalisation Details'!$A$1:$N$2344,7,0)</f>
        <v>25902</v>
      </c>
      <c r="M427" s="26">
        <f>VLOOKUP($A427,'Hospitalisation Details'!$A$1:$N$2344,10,0)</f>
        <v>24393.62</v>
      </c>
      <c r="N427" s="26" t="str">
        <f>VLOOKUP($A427,'Hospitalisation Details'!$A$1:$N$2344,11,0)</f>
        <v>tier - 2</v>
      </c>
      <c r="O427" s="26" t="str">
        <f>VLOOKUP($A427,'Hospitalisation Details'!$A$1:$N$2344,12,0)</f>
        <v>tier - 3</v>
      </c>
      <c r="P427" s="26" t="str">
        <f>VLOOKUP($A427,'Hospitalisation Details'!$A$1:$N$2344,14,0)</f>
        <v>R1012</v>
      </c>
      <c r="Q427" s="26">
        <f>VLOOKUP($A427,'Hospitalisation Details'!$A$1:$N$2344,8,0)</f>
        <v>52</v>
      </c>
    </row>
    <row r="428" spans="1:17" x14ac:dyDescent="0.3">
      <c r="A428" s="25" t="s">
        <v>1944</v>
      </c>
      <c r="B428" s="26" t="str">
        <f>VLOOKUP($A428,'Customer Names'!A427:D2762,3,0)</f>
        <v xml:space="preserve">  Taryn L</v>
      </c>
      <c r="C428" s="26">
        <f>VLOOKUP($A428,'Medical Examinations'!$A$1:$B$2336,2,FALSE)</f>
        <v>22.2</v>
      </c>
      <c r="D428" s="26">
        <f>VLOOKUP($A428,'Medical Examinations'!A427:J2762,4,0)</f>
        <v>5.51</v>
      </c>
      <c r="E428" s="26" t="str">
        <f>VLOOKUP(A428,'Medical Examinations'!A427:J2762,6,0)</f>
        <v>No</v>
      </c>
      <c r="F428" s="26" t="str">
        <f>VLOOKUP($A428,'Medical Examinations'!$A$1:$J$2336,7,0)</f>
        <v>No</v>
      </c>
      <c r="G428" s="26" t="str">
        <f>VLOOKUP(A428,'Medical Examinations'!A427:J2762,8,0)</f>
        <v>No</v>
      </c>
      <c r="H428" s="26">
        <f>VLOOKUP(A428,'Medical Examinations'!A427:J2762,9,0)</f>
        <v>0</v>
      </c>
      <c r="I428" s="26" t="str">
        <f>VLOOKUP(A428,'Medical Examinations'!A427:J2762,10,0)</f>
        <v>Yes</v>
      </c>
      <c r="J428" s="26" t="str">
        <f>VLOOKUP($A428,'Medical Examinations'!A427:$J$2336,3,0)</f>
        <v>Normal Weight</v>
      </c>
      <c r="K428" s="26" t="str">
        <f>VLOOKUP(A428,'Medical Examinations'!A427:J2762,5,0)</f>
        <v>Normal</v>
      </c>
      <c r="L428" s="27">
        <f>VLOOKUP($A428,'Hospitalisation Details'!$A$1:$N$2344,7,0)</f>
        <v>36440</v>
      </c>
      <c r="M428" s="26">
        <f>VLOOKUP($A428,'Hospitalisation Details'!$A$1:$N$2344,10,0)</f>
        <v>24387.74</v>
      </c>
      <c r="N428" s="26" t="str">
        <f>VLOOKUP($A428,'Hospitalisation Details'!$A$1:$N$2344,11,0)</f>
        <v>tier - 2</v>
      </c>
      <c r="O428" s="26" t="str">
        <f>VLOOKUP($A428,'Hospitalisation Details'!$A$1:$N$2344,12,0)</f>
        <v>tier - 1</v>
      </c>
      <c r="P428" s="26" t="str">
        <f>VLOOKUP($A428,'Hospitalisation Details'!$A$1:$N$2344,14,0)</f>
        <v>R1011</v>
      </c>
      <c r="Q428" s="26">
        <f>VLOOKUP($A428,'Hospitalisation Details'!$A$1:$N$2344,8,0)</f>
        <v>23</v>
      </c>
    </row>
    <row r="429" spans="1:17" x14ac:dyDescent="0.3">
      <c r="A429" s="25" t="s">
        <v>1943</v>
      </c>
      <c r="B429" s="26" t="str">
        <f>VLOOKUP($A429,'Customer Names'!A428:D2763,3,0)</f>
        <v xml:space="preserve">  Temima</v>
      </c>
      <c r="C429" s="26">
        <f>VLOOKUP($A429,'Medical Examinations'!$A$1:$B$2336,2,FALSE)</f>
        <v>25.71</v>
      </c>
      <c r="D429" s="26">
        <f>VLOOKUP($A429,'Medical Examinations'!A428:J2763,4,0)</f>
        <v>4.18</v>
      </c>
      <c r="E429" s="26" t="str">
        <f>VLOOKUP(A429,'Medical Examinations'!A428:J2763,6,0)</f>
        <v>No</v>
      </c>
      <c r="F429" s="26" t="str">
        <f>VLOOKUP($A429,'Medical Examinations'!$A$1:$J$2336,7,0)</f>
        <v>yes</v>
      </c>
      <c r="G429" s="26" t="str">
        <f>VLOOKUP(A429,'Medical Examinations'!A428:J2763,8,0)</f>
        <v>No</v>
      </c>
      <c r="H429" s="26">
        <f>VLOOKUP(A429,'Medical Examinations'!A428:J2763,9,0)</f>
        <v>1</v>
      </c>
      <c r="I429" s="26" t="str">
        <f>VLOOKUP(A429,'Medical Examinations'!A428:J2763,10,0)</f>
        <v>Yes</v>
      </c>
      <c r="J429" s="26" t="str">
        <f>VLOOKUP($A429,'Medical Examinations'!A428:$J$2336,3,0)</f>
        <v>Overweight</v>
      </c>
      <c r="K429" s="26" t="str">
        <f>VLOOKUP(A429,'Medical Examinations'!A428:J2763,5,0)</f>
        <v>Normal</v>
      </c>
      <c r="L429" s="27">
        <f>VLOOKUP($A429,'Hospitalisation Details'!$A$1:$N$2344,7,0)</f>
        <v>38202</v>
      </c>
      <c r="M429" s="26">
        <f>VLOOKUP($A429,'Hospitalisation Details'!$A$1:$N$2344,10,0)</f>
        <v>24294.02</v>
      </c>
      <c r="N429" s="26" t="str">
        <f>VLOOKUP($A429,'Hospitalisation Details'!$A$1:$N$2344,11,0)</f>
        <v>tier - 2</v>
      </c>
      <c r="O429" s="26" t="str">
        <f>VLOOKUP($A429,'Hospitalisation Details'!$A$1:$N$2344,12,0)</f>
        <v>tier - 1</v>
      </c>
      <c r="P429" s="26" t="str">
        <f>VLOOKUP($A429,'Hospitalisation Details'!$A$1:$N$2344,14,0)</f>
        <v>R1011</v>
      </c>
      <c r="Q429" s="26">
        <f>VLOOKUP($A429,'Hospitalisation Details'!$A$1:$N$2344,8,0)</f>
        <v>18</v>
      </c>
    </row>
    <row r="430" spans="1:17" x14ac:dyDescent="0.3">
      <c r="A430" s="25" t="s">
        <v>1942</v>
      </c>
      <c r="B430" s="26" t="str">
        <f>VLOOKUP($A430,'Customer Names'!A429:D2764,3,0)</f>
        <v xml:space="preserve">  Jennifer</v>
      </c>
      <c r="C430" s="26">
        <f>VLOOKUP($A430,'Medical Examinations'!$A$1:$B$2336,2,FALSE)</f>
        <v>41.91</v>
      </c>
      <c r="D430" s="26">
        <f>VLOOKUP($A430,'Medical Examinations'!A429:J2764,4,0)</f>
        <v>5.98</v>
      </c>
      <c r="E430" s="26" t="str">
        <f>VLOOKUP(A430,'Medical Examinations'!A429:J2764,6,0)</f>
        <v>Yes</v>
      </c>
      <c r="F430" s="26" t="str">
        <f>VLOOKUP($A430,'Medical Examinations'!$A$1:$J$2336,7,0)</f>
        <v>No</v>
      </c>
      <c r="G430" s="26" t="str">
        <f>VLOOKUP(A430,'Medical Examinations'!A429:J2764,8,0)</f>
        <v>No</v>
      </c>
      <c r="H430" s="26">
        <f>VLOOKUP(A430,'Medical Examinations'!A429:J2764,9,0)</f>
        <v>1</v>
      </c>
      <c r="I430" s="26" t="str">
        <f>VLOOKUP(A430,'Medical Examinations'!A429:J2764,10,0)</f>
        <v>No</v>
      </c>
      <c r="J430" s="26" t="str">
        <f>VLOOKUP($A430,'Medical Examinations'!A429:$J$2336,3,0)</f>
        <v>Obesity</v>
      </c>
      <c r="K430" s="26" t="str">
        <f>VLOOKUP(A430,'Medical Examinations'!A429:J2764,5,0)</f>
        <v>Prediabetes</v>
      </c>
      <c r="L430" s="27">
        <f>VLOOKUP($A430,'Hospitalisation Details'!$A$1:$N$2344,7,0)</f>
        <v>23727</v>
      </c>
      <c r="M430" s="26">
        <f>VLOOKUP($A430,'Hospitalisation Details'!$A$1:$N$2344,10,0)</f>
        <v>24227.34</v>
      </c>
      <c r="N430" s="26" t="str">
        <f>VLOOKUP($A430,'Hospitalisation Details'!$A$1:$N$2344,11,0)</f>
        <v>tier - 2</v>
      </c>
      <c r="O430" s="26" t="str">
        <f>VLOOKUP($A430,'Hospitalisation Details'!$A$1:$N$2344,12,0)</f>
        <v>tier - 1</v>
      </c>
      <c r="P430" s="26" t="str">
        <f>VLOOKUP($A430,'Hospitalisation Details'!$A$1:$N$2344,14,0)</f>
        <v>R1013</v>
      </c>
      <c r="Q430" s="26">
        <f>VLOOKUP($A430,'Hospitalisation Details'!$A$1:$N$2344,8,0)</f>
        <v>58</v>
      </c>
    </row>
    <row r="431" spans="1:17" x14ac:dyDescent="0.3">
      <c r="A431" s="25" t="s">
        <v>1941</v>
      </c>
      <c r="B431" s="26" t="str">
        <f>VLOOKUP($A431,'Customer Names'!A430:D2765,3,0)</f>
        <v xml:space="preserve">  Serena M</v>
      </c>
      <c r="C431" s="26">
        <f>VLOOKUP($A431,'Medical Examinations'!$A$1:$B$2336,2,FALSE)</f>
        <v>25.85</v>
      </c>
      <c r="D431" s="26">
        <f>VLOOKUP($A431,'Medical Examinations'!A430:J2765,4,0)</f>
        <v>10.16</v>
      </c>
      <c r="E431" s="26" t="str">
        <f>VLOOKUP(A431,'Medical Examinations'!A430:J2765,6,0)</f>
        <v>No</v>
      </c>
      <c r="F431" s="26" t="str">
        <f>VLOOKUP($A431,'Medical Examinations'!$A$1:$J$2336,7,0)</f>
        <v>No</v>
      </c>
      <c r="G431" s="26" t="str">
        <f>VLOOKUP(A431,'Medical Examinations'!A430:J2765,8,0)</f>
        <v>No</v>
      </c>
      <c r="H431" s="26">
        <f>VLOOKUP(A431,'Medical Examinations'!A430:J2765,9,0)</f>
        <v>0</v>
      </c>
      <c r="I431" s="26" t="str">
        <f>VLOOKUP(A431,'Medical Examinations'!A430:J2765,10,0)</f>
        <v>Yes</v>
      </c>
      <c r="J431" s="26" t="str">
        <f>VLOOKUP($A431,'Medical Examinations'!A430:$J$2336,3,0)</f>
        <v>Overweight</v>
      </c>
      <c r="K431" s="26" t="str">
        <f>VLOOKUP(A431,'Medical Examinations'!A430:J2765,5,0)</f>
        <v>Diabetes</v>
      </c>
      <c r="L431" s="27">
        <f>VLOOKUP($A431,'Hospitalisation Details'!$A$1:$N$2344,7,0)</f>
        <v>27282</v>
      </c>
      <c r="M431" s="26">
        <f>VLOOKUP($A431,'Hospitalisation Details'!$A$1:$N$2344,10,0)</f>
        <v>24180.93</v>
      </c>
      <c r="N431" s="26" t="str">
        <f>VLOOKUP($A431,'Hospitalisation Details'!$A$1:$N$2344,11,0)</f>
        <v>tier - 2</v>
      </c>
      <c r="O431" s="26" t="str">
        <f>VLOOKUP($A431,'Hospitalisation Details'!$A$1:$N$2344,12,0)</f>
        <v>tier - 1</v>
      </c>
      <c r="P431" s="26" t="str">
        <f>VLOOKUP($A431,'Hospitalisation Details'!$A$1:$N$2344,14,0)</f>
        <v>R1013</v>
      </c>
      <c r="Q431" s="26">
        <f>VLOOKUP($A431,'Hospitalisation Details'!$A$1:$N$2344,8,0)</f>
        <v>48</v>
      </c>
    </row>
    <row r="432" spans="1:17" x14ac:dyDescent="0.3">
      <c r="A432" s="25" t="s">
        <v>1940</v>
      </c>
      <c r="B432" s="26" t="str">
        <f>VLOOKUP($A432,'Customer Names'!A431:D2766,3,0)</f>
        <v xml:space="preserve">  Victoria M</v>
      </c>
      <c r="C432" s="26">
        <f>VLOOKUP($A432,'Medical Examinations'!$A$1:$B$2336,2,FALSE)</f>
        <v>23.844999999999999</v>
      </c>
      <c r="D432" s="26">
        <f>VLOOKUP($A432,'Medical Examinations'!A431:J2766,4,0)</f>
        <v>11.71</v>
      </c>
      <c r="E432" s="26" t="str">
        <f>VLOOKUP(A432,'Medical Examinations'!A431:J2766,6,0)</f>
        <v>No</v>
      </c>
      <c r="F432" s="26" t="str">
        <f>VLOOKUP($A432,'Medical Examinations'!$A$1:$J$2336,7,0)</f>
        <v>No</v>
      </c>
      <c r="G432" s="26" t="str">
        <f>VLOOKUP(A432,'Medical Examinations'!A431:J2766,8,0)</f>
        <v>No</v>
      </c>
      <c r="H432" s="26">
        <f>VLOOKUP(A432,'Medical Examinations'!A431:J2766,9,0)</f>
        <v>2</v>
      </c>
      <c r="I432" s="26" t="str">
        <f>VLOOKUP(A432,'Medical Examinations'!A431:J2766,10,0)</f>
        <v>Yes</v>
      </c>
      <c r="J432" s="26" t="str">
        <f>VLOOKUP($A432,'Medical Examinations'!A431:$J$2336,3,0)</f>
        <v>Normal Weight</v>
      </c>
      <c r="K432" s="26" t="str">
        <f>VLOOKUP(A432,'Medical Examinations'!A431:J2766,5,0)</f>
        <v>Diabetes</v>
      </c>
      <c r="L432" s="27">
        <f>VLOOKUP($A432,'Hospitalisation Details'!$A$1:$N$2344,7,0)</f>
        <v>26828</v>
      </c>
      <c r="M432" s="26">
        <f>VLOOKUP($A432,'Hospitalisation Details'!$A$1:$N$2344,10,0)</f>
        <v>24106.91</v>
      </c>
      <c r="N432" s="26" t="str">
        <f>VLOOKUP($A432,'Hospitalisation Details'!$A$1:$N$2344,11,0)</f>
        <v>tier - 2</v>
      </c>
      <c r="O432" s="26" t="str">
        <f>VLOOKUP($A432,'Hospitalisation Details'!$A$1:$N$2344,12,0)</f>
        <v>tier - 2</v>
      </c>
      <c r="P432" s="26" t="str">
        <f>VLOOKUP($A432,'Hospitalisation Details'!$A$1:$N$2344,14,0)</f>
        <v>R1024</v>
      </c>
      <c r="Q432" s="26">
        <f>VLOOKUP($A432,'Hospitalisation Details'!$A$1:$N$2344,8,0)</f>
        <v>49</v>
      </c>
    </row>
    <row r="433" spans="1:17" x14ac:dyDescent="0.3">
      <c r="A433" s="25" t="s">
        <v>1939</v>
      </c>
      <c r="B433" s="26" t="str">
        <f>VLOOKUP($A433,'Customer Names'!A432:D2767,3,0)</f>
        <v xml:space="preserve">  Phoebe</v>
      </c>
      <c r="C433" s="26">
        <f>VLOOKUP($A433,'Medical Examinations'!$A$1:$B$2336,2,FALSE)</f>
        <v>30.59</v>
      </c>
      <c r="D433" s="26">
        <f>VLOOKUP($A433,'Medical Examinations'!A432:J2767,4,0)</f>
        <v>5.23</v>
      </c>
      <c r="E433" s="26" t="str">
        <f>VLOOKUP(A433,'Medical Examinations'!A432:J2767,6,0)</f>
        <v>No</v>
      </c>
      <c r="F433" s="26" t="str">
        <f>VLOOKUP($A433,'Medical Examinations'!$A$1:$J$2336,7,0)</f>
        <v>No</v>
      </c>
      <c r="G433" s="26" t="str">
        <f>VLOOKUP(A433,'Medical Examinations'!A432:J2767,8,0)</f>
        <v>Yes</v>
      </c>
      <c r="H433" s="26">
        <f>VLOOKUP(A433,'Medical Examinations'!A432:J2767,9,0)</f>
        <v>1</v>
      </c>
      <c r="I433" s="26" t="str">
        <f>VLOOKUP(A433,'Medical Examinations'!A432:J2767,10,0)</f>
        <v>No</v>
      </c>
      <c r="J433" s="26" t="str">
        <f>VLOOKUP($A433,'Medical Examinations'!A432:$J$2336,3,0)</f>
        <v>Obesity</v>
      </c>
      <c r="K433" s="26" t="str">
        <f>VLOOKUP(A433,'Medical Examinations'!A432:J2767,5,0)</f>
        <v>Normal</v>
      </c>
      <c r="L433" s="27">
        <f>VLOOKUP($A433,'Hospitalisation Details'!$A$1:$N$2344,7,0)</f>
        <v>37985</v>
      </c>
      <c r="M433" s="26">
        <f>VLOOKUP($A433,'Hospitalisation Details'!$A$1:$N$2344,10,0)</f>
        <v>24059.68</v>
      </c>
      <c r="N433" s="26" t="str">
        <f>VLOOKUP($A433,'Hospitalisation Details'!$A$1:$N$2344,11,0)</f>
        <v>tier - 2</v>
      </c>
      <c r="O433" s="26" t="str">
        <f>VLOOKUP($A433,'Hospitalisation Details'!$A$1:$N$2344,12,0)</f>
        <v>tier - 2</v>
      </c>
      <c r="P433" s="26" t="str">
        <f>VLOOKUP($A433,'Hospitalisation Details'!$A$1:$N$2344,14,0)</f>
        <v>R1012</v>
      </c>
      <c r="Q433" s="26">
        <f>VLOOKUP($A433,'Hospitalisation Details'!$A$1:$N$2344,8,0)</f>
        <v>19</v>
      </c>
    </row>
    <row r="434" spans="1:17" x14ac:dyDescent="0.3">
      <c r="A434" s="25" t="s">
        <v>1938</v>
      </c>
      <c r="B434" s="26" t="str">
        <f>VLOOKUP($A434,'Customer Names'!A433:D2768,3,0)</f>
        <v xml:space="preserve">  Corey</v>
      </c>
      <c r="C434" s="26">
        <f>VLOOKUP($A434,'Medical Examinations'!$A$1:$B$2336,2,FALSE)</f>
        <v>24.795000000000002</v>
      </c>
      <c r="D434" s="26">
        <f>VLOOKUP($A434,'Medical Examinations'!A433:J2768,4,0)</f>
        <v>6.85</v>
      </c>
      <c r="E434" s="26" t="str">
        <f>VLOOKUP(A434,'Medical Examinations'!A433:J2768,6,0)</f>
        <v>No</v>
      </c>
      <c r="F434" s="26" t="str">
        <f>VLOOKUP($A434,'Medical Examinations'!$A$1:$J$2336,7,0)</f>
        <v>No</v>
      </c>
      <c r="G434" s="26" t="str">
        <f>VLOOKUP(A434,'Medical Examinations'!A433:J2768,8,0)</f>
        <v>No</v>
      </c>
      <c r="H434" s="26">
        <f>VLOOKUP(A434,'Medical Examinations'!A433:J2768,9,0)</f>
        <v>0</v>
      </c>
      <c r="I434" s="26" t="str">
        <f>VLOOKUP(A434,'Medical Examinations'!A433:J2768,10,0)</f>
        <v>Yes</v>
      </c>
      <c r="J434" s="26" t="str">
        <f>VLOOKUP($A434,'Medical Examinations'!A433:$J$2336,3,0)</f>
        <v>Normal Weight</v>
      </c>
      <c r="K434" s="26" t="str">
        <f>VLOOKUP(A434,'Medical Examinations'!A433:J2768,5,0)</f>
        <v>Diabetes</v>
      </c>
      <c r="L434" s="27">
        <f>VLOOKUP($A434,'Hospitalisation Details'!$A$1:$N$2344,7,0)</f>
        <v>26124</v>
      </c>
      <c r="M434" s="26">
        <f>VLOOKUP($A434,'Hospitalisation Details'!$A$1:$N$2344,10,0)</f>
        <v>23967.38</v>
      </c>
      <c r="N434" s="26" t="str">
        <f>VLOOKUP($A434,'Hospitalisation Details'!$A$1:$N$2344,11,0)</f>
        <v>tier - 2</v>
      </c>
      <c r="O434" s="26" t="str">
        <f>VLOOKUP($A434,'Hospitalisation Details'!$A$1:$N$2344,12,0)</f>
        <v>tier - 2</v>
      </c>
      <c r="P434" s="26" t="str">
        <f>VLOOKUP($A434,'Hospitalisation Details'!$A$1:$N$2344,14,0)</f>
        <v>R1012</v>
      </c>
      <c r="Q434" s="26">
        <f>VLOOKUP($A434,'Hospitalisation Details'!$A$1:$N$2344,8,0)</f>
        <v>51</v>
      </c>
    </row>
    <row r="435" spans="1:17" x14ac:dyDescent="0.3">
      <c r="A435" s="25" t="s">
        <v>1937</v>
      </c>
      <c r="B435" s="26" t="str">
        <f>VLOOKUP($A435,'Customer Names'!A434:D2769,3,0)</f>
        <v xml:space="preserve">  Rebecca</v>
      </c>
      <c r="C435" s="26">
        <f>VLOOKUP($A435,'Medical Examinations'!$A$1:$B$2336,2,FALSE)</f>
        <v>24.13</v>
      </c>
      <c r="D435" s="26">
        <f>VLOOKUP($A435,'Medical Examinations'!A434:J2769,4,0)</f>
        <v>7.05</v>
      </c>
      <c r="E435" s="26" t="str">
        <f>VLOOKUP(A435,'Medical Examinations'!A434:J2769,6,0)</f>
        <v>Yes</v>
      </c>
      <c r="F435" s="26" t="str">
        <f>VLOOKUP($A435,'Medical Examinations'!$A$1:$J$2336,7,0)</f>
        <v>No</v>
      </c>
      <c r="G435" s="26" t="str">
        <f>VLOOKUP(A435,'Medical Examinations'!A434:J2769,8,0)</f>
        <v>No</v>
      </c>
      <c r="H435" s="26">
        <f>VLOOKUP(A435,'Medical Examinations'!A434:J2769,9,0)</f>
        <v>2</v>
      </c>
      <c r="I435" s="26" t="str">
        <f>VLOOKUP(A435,'Medical Examinations'!A434:J2769,10,0)</f>
        <v>Yes</v>
      </c>
      <c r="J435" s="26" t="str">
        <f>VLOOKUP($A435,'Medical Examinations'!A434:$J$2336,3,0)</f>
        <v>Normal Weight</v>
      </c>
      <c r="K435" s="26" t="str">
        <f>VLOOKUP(A435,'Medical Examinations'!A434:J2769,5,0)</f>
        <v>Diabetes</v>
      </c>
      <c r="L435" s="27">
        <f>VLOOKUP($A435,'Hospitalisation Details'!$A$1:$N$2344,7,0)</f>
        <v>25788</v>
      </c>
      <c r="M435" s="26">
        <f>VLOOKUP($A435,'Hospitalisation Details'!$A$1:$N$2344,10,0)</f>
        <v>23887.66</v>
      </c>
      <c r="N435" s="26" t="str">
        <f>VLOOKUP($A435,'Hospitalisation Details'!$A$1:$N$2344,11,0)</f>
        <v>tier - 2</v>
      </c>
      <c r="O435" s="26" t="str">
        <f>VLOOKUP($A435,'Hospitalisation Details'!$A$1:$N$2344,12,0)</f>
        <v>tier - 3</v>
      </c>
      <c r="P435" s="26" t="str">
        <f>VLOOKUP($A435,'Hospitalisation Details'!$A$1:$N$2344,14,0)</f>
        <v>R1012</v>
      </c>
      <c r="Q435" s="26">
        <f>VLOOKUP($A435,'Hospitalisation Details'!$A$1:$N$2344,8,0)</f>
        <v>52</v>
      </c>
    </row>
    <row r="436" spans="1:17" x14ac:dyDescent="0.3">
      <c r="A436" s="25" t="s">
        <v>1936</v>
      </c>
      <c r="B436" s="26" t="str">
        <f>VLOOKUP($A436,'Customer Names'!A435:D2770,3,0)</f>
        <v xml:space="preserve">  Nicholas D</v>
      </c>
      <c r="C436" s="26">
        <f>VLOOKUP($A436,'Medical Examinations'!$A$1:$B$2336,2,FALSE)</f>
        <v>25.84</v>
      </c>
      <c r="D436" s="26">
        <f>VLOOKUP($A436,'Medical Examinations'!A435:J2770,4,0)</f>
        <v>11.64</v>
      </c>
      <c r="E436" s="26" t="str">
        <f>VLOOKUP(A436,'Medical Examinations'!A435:J2770,6,0)</f>
        <v>No</v>
      </c>
      <c r="F436" s="26" t="str">
        <f>VLOOKUP($A436,'Medical Examinations'!$A$1:$J$2336,7,0)</f>
        <v>No</v>
      </c>
      <c r="G436" s="26" t="str">
        <f>VLOOKUP(A436,'Medical Examinations'!A435:J2770,8,0)</f>
        <v>No</v>
      </c>
      <c r="H436" s="26">
        <f>VLOOKUP(A436,'Medical Examinations'!A435:J2770,9,0)</f>
        <v>2</v>
      </c>
      <c r="I436" s="26" t="str">
        <f>VLOOKUP(A436,'Medical Examinations'!A435:J2770,10,0)</f>
        <v>Yes</v>
      </c>
      <c r="J436" s="26" t="str">
        <f>VLOOKUP($A436,'Medical Examinations'!A435:$J$2336,3,0)</f>
        <v>Overweight</v>
      </c>
      <c r="K436" s="26" t="str">
        <f>VLOOKUP(A436,'Medical Examinations'!A435:J2770,5,0)</f>
        <v>Diabetes</v>
      </c>
      <c r="L436" s="27">
        <f>VLOOKUP($A436,'Hospitalisation Details'!$A$1:$N$2344,7,0)</f>
        <v>26842</v>
      </c>
      <c r="M436" s="26">
        <f>VLOOKUP($A436,'Hospitalisation Details'!$A$1:$N$2344,10,0)</f>
        <v>23807.24</v>
      </c>
      <c r="N436" s="26" t="str">
        <f>VLOOKUP($A436,'Hospitalisation Details'!$A$1:$N$2344,11,0)</f>
        <v>tier - 2</v>
      </c>
      <c r="O436" s="26" t="str">
        <f>VLOOKUP($A436,'Hospitalisation Details'!$A$1:$N$2344,12,0)</f>
        <v>tier - 3</v>
      </c>
      <c r="P436" s="26" t="str">
        <f>VLOOKUP($A436,'Hospitalisation Details'!$A$1:$N$2344,14,0)</f>
        <v>R1012</v>
      </c>
      <c r="Q436" s="26">
        <f>VLOOKUP($A436,'Hospitalisation Details'!$A$1:$N$2344,8,0)</f>
        <v>49</v>
      </c>
    </row>
    <row r="437" spans="1:17" x14ac:dyDescent="0.3">
      <c r="A437" s="25" t="s">
        <v>1935</v>
      </c>
      <c r="B437" s="26" t="str">
        <f>VLOOKUP($A437,'Customer Names'!A436:D2771,3,0)</f>
        <v xml:space="preserve">  Christian</v>
      </c>
      <c r="C437" s="26">
        <f>VLOOKUP($A437,'Medical Examinations'!$A$1:$B$2336,2,FALSE)</f>
        <v>28</v>
      </c>
      <c r="D437" s="26">
        <f>VLOOKUP($A437,'Medical Examinations'!A436:J2771,4,0)</f>
        <v>10.52</v>
      </c>
      <c r="E437" s="26" t="str">
        <f>VLOOKUP(A437,'Medical Examinations'!A436:J2771,6,0)</f>
        <v>No</v>
      </c>
      <c r="F437" s="26" t="str">
        <f>VLOOKUP($A437,'Medical Examinations'!$A$1:$J$2336,7,0)</f>
        <v>No</v>
      </c>
      <c r="G437" s="26" t="str">
        <f>VLOOKUP(A437,'Medical Examinations'!A436:J2771,8,0)</f>
        <v>No</v>
      </c>
      <c r="H437" s="26">
        <f>VLOOKUP(A437,'Medical Examinations'!A436:J2771,9,0)</f>
        <v>0</v>
      </c>
      <c r="I437" s="26" t="str">
        <f>VLOOKUP(A437,'Medical Examinations'!A436:J2771,10,0)</f>
        <v>Yes</v>
      </c>
      <c r="J437" s="26" t="str">
        <f>VLOOKUP($A437,'Medical Examinations'!A436:$J$2336,3,0)</f>
        <v>Overweight</v>
      </c>
      <c r="K437" s="26" t="str">
        <f>VLOOKUP(A437,'Medical Examinations'!A436:J2771,5,0)</f>
        <v>Diabetes</v>
      </c>
      <c r="L437" s="27">
        <f>VLOOKUP($A437,'Hospitalisation Details'!$A$1:$N$2344,7,0)</f>
        <v>27182</v>
      </c>
      <c r="M437" s="26">
        <f>VLOOKUP($A437,'Hospitalisation Details'!$A$1:$N$2344,10,0)</f>
        <v>23568.27</v>
      </c>
      <c r="N437" s="26" t="str">
        <f>VLOOKUP($A437,'Hospitalisation Details'!$A$1:$N$2344,11,0)</f>
        <v>tier - 2</v>
      </c>
      <c r="O437" s="26" t="str">
        <f>VLOOKUP($A437,'Hospitalisation Details'!$A$1:$N$2344,12,0)</f>
        <v>tier - 2</v>
      </c>
      <c r="P437" s="26" t="str">
        <f>VLOOKUP($A437,'Hospitalisation Details'!$A$1:$N$2344,14,0)</f>
        <v>R1011</v>
      </c>
      <c r="Q437" s="26">
        <f>VLOOKUP($A437,'Hospitalisation Details'!$A$1:$N$2344,8,0)</f>
        <v>49</v>
      </c>
    </row>
    <row r="438" spans="1:17" x14ac:dyDescent="0.3">
      <c r="A438" s="25" t="s">
        <v>1934</v>
      </c>
      <c r="B438" s="26" t="str">
        <f>VLOOKUP($A438,'Customer Names'!A437:D2772,3,0)</f>
        <v xml:space="preserve">  Jonathon S</v>
      </c>
      <c r="C438" s="26">
        <f>VLOOKUP($A438,'Medical Examinations'!$A$1:$B$2336,2,FALSE)</f>
        <v>34.1</v>
      </c>
      <c r="D438" s="26">
        <f>VLOOKUP($A438,'Medical Examinations'!A437:J2772,4,0)</f>
        <v>4.01</v>
      </c>
      <c r="E438" s="26" t="str">
        <f>VLOOKUP(A438,'Medical Examinations'!A437:J2772,6,0)</f>
        <v>Yes</v>
      </c>
      <c r="F438" s="26" t="str">
        <f>VLOOKUP($A438,'Medical Examinations'!$A$1:$J$2336,7,0)</f>
        <v>No</v>
      </c>
      <c r="G438" s="26" t="str">
        <f>VLOOKUP(A438,'Medical Examinations'!A437:J2772,8,0)</f>
        <v>Yes</v>
      </c>
      <c r="H438" s="26">
        <f>VLOOKUP(A438,'Medical Examinations'!A437:J2772,9,0)</f>
        <v>1</v>
      </c>
      <c r="I438" s="26" t="str">
        <f>VLOOKUP(A438,'Medical Examinations'!A437:J2772,10,0)</f>
        <v>No</v>
      </c>
      <c r="J438" s="26" t="str">
        <f>VLOOKUP($A438,'Medical Examinations'!A437:$J$2336,3,0)</f>
        <v>Obesity</v>
      </c>
      <c r="K438" s="26" t="str">
        <f>VLOOKUP(A438,'Medical Examinations'!A437:J2772,5,0)</f>
        <v>Normal</v>
      </c>
      <c r="L438" s="27">
        <f>VLOOKUP($A438,'Hospitalisation Details'!$A$1:$N$2344,7,0)</f>
        <v>30554</v>
      </c>
      <c r="M438" s="26">
        <f>VLOOKUP($A438,'Hospitalisation Details'!$A$1:$N$2344,10,0)</f>
        <v>23563.02</v>
      </c>
      <c r="N438" s="26" t="str">
        <f>VLOOKUP($A438,'Hospitalisation Details'!$A$1:$N$2344,11,0)</f>
        <v>tier - 2</v>
      </c>
      <c r="O438" s="26" t="str">
        <f>VLOOKUP($A438,'Hospitalisation Details'!$A$1:$N$2344,12,0)</f>
        <v>tier - 2</v>
      </c>
      <c r="P438" s="26" t="str">
        <f>VLOOKUP($A438,'Hospitalisation Details'!$A$1:$N$2344,14,0)</f>
        <v>R1013</v>
      </c>
      <c r="Q438" s="26">
        <f>VLOOKUP($A438,'Hospitalisation Details'!$A$1:$N$2344,8,0)</f>
        <v>39</v>
      </c>
    </row>
    <row r="439" spans="1:17" x14ac:dyDescent="0.3">
      <c r="A439" s="25" t="s">
        <v>1933</v>
      </c>
      <c r="B439" s="26" t="str">
        <f>VLOOKUP($A439,'Customer Names'!A438:D2773,3,0)</f>
        <v xml:space="preserve">  Caroline</v>
      </c>
      <c r="C439" s="26">
        <f>VLOOKUP($A439,'Medical Examinations'!$A$1:$B$2336,2,FALSE)</f>
        <v>26.125</v>
      </c>
      <c r="D439" s="26">
        <f>VLOOKUP($A439,'Medical Examinations'!A438:J2773,4,0)</f>
        <v>8.56</v>
      </c>
      <c r="E439" s="26" t="str">
        <f>VLOOKUP(A439,'Medical Examinations'!A438:J2773,6,0)</f>
        <v>Yes</v>
      </c>
      <c r="F439" s="26" t="str">
        <f>VLOOKUP($A439,'Medical Examinations'!$A$1:$J$2336,7,0)</f>
        <v>No</v>
      </c>
      <c r="G439" s="26" t="str">
        <f>VLOOKUP(A439,'Medical Examinations'!A438:J2773,8,0)</f>
        <v>No</v>
      </c>
      <c r="H439" s="26">
        <f>VLOOKUP(A439,'Medical Examinations'!A438:J2773,9,0)</f>
        <v>1</v>
      </c>
      <c r="I439" s="26" t="str">
        <f>VLOOKUP(A439,'Medical Examinations'!A438:J2773,10,0)</f>
        <v>Yes</v>
      </c>
      <c r="J439" s="26" t="str">
        <f>VLOOKUP($A439,'Medical Examinations'!A438:$J$2336,3,0)</f>
        <v>Overweight</v>
      </c>
      <c r="K439" s="26" t="str">
        <f>VLOOKUP(A439,'Medical Examinations'!A438:J2773,5,0)</f>
        <v>Diabetes</v>
      </c>
      <c r="L439" s="27">
        <f>VLOOKUP($A439,'Hospitalisation Details'!$A$1:$N$2344,7,0)</f>
        <v>27711</v>
      </c>
      <c r="M439" s="26">
        <f>VLOOKUP($A439,'Hospitalisation Details'!$A$1:$N$2344,10,0)</f>
        <v>23401.31</v>
      </c>
      <c r="N439" s="26" t="str">
        <f>VLOOKUP($A439,'Hospitalisation Details'!$A$1:$N$2344,11,0)</f>
        <v>tier - 2</v>
      </c>
      <c r="O439" s="26" t="str">
        <f>VLOOKUP($A439,'Hospitalisation Details'!$A$1:$N$2344,12,0)</f>
        <v>tier - 3</v>
      </c>
      <c r="P439" s="26" t="str">
        <f>VLOOKUP($A439,'Hospitalisation Details'!$A$1:$N$2344,14,0)</f>
        <v>R1024</v>
      </c>
      <c r="Q439" s="26">
        <f>VLOOKUP($A439,'Hospitalisation Details'!$A$1:$N$2344,8,0)</f>
        <v>47</v>
      </c>
    </row>
    <row r="440" spans="1:17" x14ac:dyDescent="0.3">
      <c r="A440" s="25" t="s">
        <v>1932</v>
      </c>
      <c r="B440" s="26" t="str">
        <f>VLOOKUP($A440,'Customer Names'!A439:D2774,3,0)</f>
        <v xml:space="preserve">  Joshua D</v>
      </c>
      <c r="C440" s="26">
        <f>VLOOKUP($A440,'Medical Examinations'!$A$1:$B$2336,2,FALSE)</f>
        <v>25.6</v>
      </c>
      <c r="D440" s="26">
        <f>VLOOKUP($A440,'Medical Examinations'!A439:J2774,4,0)</f>
        <v>10.5</v>
      </c>
      <c r="E440" s="26" t="str">
        <f>VLOOKUP(A440,'Medical Examinations'!A439:J2774,6,0)</f>
        <v>No</v>
      </c>
      <c r="F440" s="26" t="str">
        <f>VLOOKUP($A440,'Medical Examinations'!$A$1:$J$2336,7,0)</f>
        <v>No</v>
      </c>
      <c r="G440" s="26" t="str">
        <f>VLOOKUP(A440,'Medical Examinations'!A439:J2774,8,0)</f>
        <v>No</v>
      </c>
      <c r="H440" s="26">
        <f>VLOOKUP(A440,'Medical Examinations'!A439:J2774,9,0)</f>
        <v>2</v>
      </c>
      <c r="I440" s="26" t="str">
        <f>VLOOKUP(A440,'Medical Examinations'!A439:J2774,10,0)</f>
        <v>Yes</v>
      </c>
      <c r="J440" s="26" t="str">
        <f>VLOOKUP($A440,'Medical Examinations'!A439:$J$2336,3,0)</f>
        <v>Overweight</v>
      </c>
      <c r="K440" s="26" t="str">
        <f>VLOOKUP(A440,'Medical Examinations'!A439:J2774,5,0)</f>
        <v>Diabetes</v>
      </c>
      <c r="L440" s="27">
        <f>VLOOKUP($A440,'Hospitalisation Details'!$A$1:$N$2344,7,0)</f>
        <v>26959</v>
      </c>
      <c r="M440" s="26">
        <f>VLOOKUP($A440,'Hospitalisation Details'!$A$1:$N$2344,10,0)</f>
        <v>23306.55</v>
      </c>
      <c r="N440" s="26" t="str">
        <f>VLOOKUP($A440,'Hospitalisation Details'!$A$1:$N$2344,11,0)</f>
        <v>tier - 2</v>
      </c>
      <c r="O440" s="26" t="str">
        <f>VLOOKUP($A440,'Hospitalisation Details'!$A$1:$N$2344,12,0)</f>
        <v>tier - 2</v>
      </c>
      <c r="P440" s="26" t="str">
        <f>VLOOKUP($A440,'Hospitalisation Details'!$A$1:$N$2344,14,0)</f>
        <v>R1011</v>
      </c>
      <c r="Q440" s="26">
        <f>VLOOKUP($A440,'Hospitalisation Details'!$A$1:$N$2344,8,0)</f>
        <v>49</v>
      </c>
    </row>
    <row r="441" spans="1:17" x14ac:dyDescent="0.3">
      <c r="A441" s="25" t="s">
        <v>1931</v>
      </c>
      <c r="B441" s="26" t="str">
        <f>VLOOKUP($A441,'Customer Names'!A440:D2775,3,0)</f>
        <v xml:space="preserve">  Nichole</v>
      </c>
      <c r="C441" s="26">
        <f>VLOOKUP($A441,'Medical Examinations'!$A$1:$B$2336,2,FALSE)</f>
        <v>24.32</v>
      </c>
      <c r="D441" s="26">
        <f>VLOOKUP($A441,'Medical Examinations'!A440:J2775,4,0)</f>
        <v>6.39</v>
      </c>
      <c r="E441" s="26" t="str">
        <f>VLOOKUP(A441,'Medical Examinations'!A440:J2775,6,0)</f>
        <v>No</v>
      </c>
      <c r="F441" s="26" t="str">
        <f>VLOOKUP($A441,'Medical Examinations'!$A$1:$J$2336,7,0)</f>
        <v>No</v>
      </c>
      <c r="G441" s="26" t="str">
        <f>VLOOKUP(A441,'Medical Examinations'!A440:J2775,8,0)</f>
        <v>No</v>
      </c>
      <c r="H441" s="26">
        <f>VLOOKUP(A441,'Medical Examinations'!A440:J2775,9,0)</f>
        <v>0</v>
      </c>
      <c r="I441" s="26" t="str">
        <f>VLOOKUP(A441,'Medical Examinations'!A440:J2775,10,0)</f>
        <v>No</v>
      </c>
      <c r="J441" s="26" t="str">
        <f>VLOOKUP($A441,'Medical Examinations'!A440:$J$2336,3,0)</f>
        <v>Normal Weight</v>
      </c>
      <c r="K441" s="26" t="str">
        <f>VLOOKUP(A441,'Medical Examinations'!A440:J2775,5,0)</f>
        <v>Prediabetes</v>
      </c>
      <c r="L441" s="27">
        <f>VLOOKUP($A441,'Hospitalisation Details'!$A$1:$N$2344,7,0)</f>
        <v>34610</v>
      </c>
      <c r="M441" s="26">
        <f>VLOOKUP($A441,'Hospitalisation Details'!$A$1:$N$2344,10,0)</f>
        <v>23288.93</v>
      </c>
      <c r="N441" s="26" t="str">
        <f>VLOOKUP($A441,'Hospitalisation Details'!$A$1:$N$2344,11,0)</f>
        <v>tier - 2</v>
      </c>
      <c r="O441" s="26" t="str">
        <f>VLOOKUP($A441,'Hospitalisation Details'!$A$1:$N$2344,12,0)</f>
        <v>tier - 3</v>
      </c>
      <c r="P441" s="26" t="str">
        <f>VLOOKUP($A441,'Hospitalisation Details'!$A$1:$N$2344,14,0)</f>
        <v>R1024</v>
      </c>
      <c r="Q441" s="26">
        <f>VLOOKUP($A441,'Hospitalisation Details'!$A$1:$N$2344,8,0)</f>
        <v>28</v>
      </c>
    </row>
    <row r="442" spans="1:17" x14ac:dyDescent="0.3">
      <c r="A442" s="25" t="s">
        <v>1930</v>
      </c>
      <c r="B442" s="26" t="str">
        <f>VLOOKUP($A442,'Customer Names'!A441:D2776,3,0)</f>
        <v xml:space="preserve">  Denise M</v>
      </c>
      <c r="C442" s="26">
        <f>VLOOKUP($A442,'Medical Examinations'!$A$1:$B$2336,2,FALSE)</f>
        <v>22.88</v>
      </c>
      <c r="D442" s="26">
        <f>VLOOKUP($A442,'Medical Examinations'!A441:J2776,4,0)</f>
        <v>5.71</v>
      </c>
      <c r="E442" s="26" t="str">
        <f>VLOOKUP(A442,'Medical Examinations'!A441:J2776,6,0)</f>
        <v>Yes</v>
      </c>
      <c r="F442" s="26" t="str">
        <f>VLOOKUP($A442,'Medical Examinations'!$A$1:$J$2336,7,0)</f>
        <v>No</v>
      </c>
      <c r="G442" s="26" t="str">
        <f>VLOOKUP(A442,'Medical Examinations'!A441:J2776,8,0)</f>
        <v>Yes</v>
      </c>
      <c r="H442" s="26">
        <f>VLOOKUP(A442,'Medical Examinations'!A441:J2776,9,0)</f>
        <v>1</v>
      </c>
      <c r="I442" s="26" t="str">
        <f>VLOOKUP(A442,'Medical Examinations'!A441:J2776,10,0)</f>
        <v>Yes</v>
      </c>
      <c r="J442" s="26" t="str">
        <f>VLOOKUP($A442,'Medical Examinations'!A441:$J$2336,3,0)</f>
        <v>Normal Weight</v>
      </c>
      <c r="K442" s="26" t="str">
        <f>VLOOKUP(A442,'Medical Examinations'!A441:J2776,5,0)</f>
        <v>Prediabetes</v>
      </c>
      <c r="L442" s="27">
        <f>VLOOKUP($A442,'Hospitalisation Details'!$A$1:$N$2344,7,0)</f>
        <v>25521</v>
      </c>
      <c r="M442" s="26">
        <f>VLOOKUP($A442,'Hospitalisation Details'!$A$1:$N$2344,10,0)</f>
        <v>23244.79</v>
      </c>
      <c r="N442" s="26" t="str">
        <f>VLOOKUP($A442,'Hospitalisation Details'!$A$1:$N$2344,11,0)</f>
        <v>tier - 2</v>
      </c>
      <c r="O442" s="26" t="str">
        <f>VLOOKUP($A442,'Hospitalisation Details'!$A$1:$N$2344,12,0)</f>
        <v>tier - 3</v>
      </c>
      <c r="P442" s="26" t="str">
        <f>VLOOKUP($A442,'Hospitalisation Details'!$A$1:$N$2344,14,0)</f>
        <v>R1013</v>
      </c>
      <c r="Q442" s="26">
        <f>VLOOKUP($A442,'Hospitalisation Details'!$A$1:$N$2344,8,0)</f>
        <v>53</v>
      </c>
    </row>
    <row r="443" spans="1:17" x14ac:dyDescent="0.3">
      <c r="A443" s="25" t="s">
        <v>1929</v>
      </c>
      <c r="B443" s="26" t="str">
        <f>VLOOKUP($A443,'Customer Names'!A442:D2777,3,0)</f>
        <v xml:space="preserve">  Peter R</v>
      </c>
      <c r="C443" s="26">
        <f>VLOOKUP($A443,'Medical Examinations'!$A$1:$B$2336,2,FALSE)</f>
        <v>24.984999999999999</v>
      </c>
      <c r="D443" s="26">
        <f>VLOOKUP($A443,'Medical Examinations'!A442:J2777,4,0)</f>
        <v>4.43</v>
      </c>
      <c r="E443" s="26" t="str">
        <f>VLOOKUP(A443,'Medical Examinations'!A442:J2777,6,0)</f>
        <v>Yes</v>
      </c>
      <c r="F443" s="26" t="str">
        <f>VLOOKUP($A443,'Medical Examinations'!$A$1:$J$2336,7,0)</f>
        <v>No</v>
      </c>
      <c r="G443" s="26" t="str">
        <f>VLOOKUP(A443,'Medical Examinations'!A442:J2777,8,0)</f>
        <v>Yes</v>
      </c>
      <c r="H443" s="26">
        <f>VLOOKUP(A443,'Medical Examinations'!A442:J2777,9,0)</f>
        <v>1</v>
      </c>
      <c r="I443" s="26" t="str">
        <f>VLOOKUP(A443,'Medical Examinations'!A442:J2777,10,0)</f>
        <v>No</v>
      </c>
      <c r="J443" s="26" t="str">
        <f>VLOOKUP($A443,'Medical Examinations'!A442:$J$2336,3,0)</f>
        <v>Overweight</v>
      </c>
      <c r="K443" s="26" t="str">
        <f>VLOOKUP(A443,'Medical Examinations'!A442:J2777,5,0)</f>
        <v>Normal</v>
      </c>
      <c r="L443" s="27">
        <f>VLOOKUP($A443,'Hospitalisation Details'!$A$1:$N$2344,7,0)</f>
        <v>35649</v>
      </c>
      <c r="M443" s="26">
        <f>VLOOKUP($A443,'Hospitalisation Details'!$A$1:$N$2344,10,0)</f>
        <v>23241.47</v>
      </c>
      <c r="N443" s="26" t="str">
        <f>VLOOKUP($A443,'Hospitalisation Details'!$A$1:$N$2344,11,0)</f>
        <v>tier - 2</v>
      </c>
      <c r="O443" s="26" t="str">
        <f>VLOOKUP($A443,'Hospitalisation Details'!$A$1:$N$2344,12,0)</f>
        <v>tier - 3</v>
      </c>
      <c r="P443" s="26" t="str">
        <f>VLOOKUP($A443,'Hospitalisation Details'!$A$1:$N$2344,14,0)</f>
        <v>R1018</v>
      </c>
      <c r="Q443" s="26">
        <f>VLOOKUP($A443,'Hospitalisation Details'!$A$1:$N$2344,8,0)</f>
        <v>25</v>
      </c>
    </row>
    <row r="444" spans="1:17" x14ac:dyDescent="0.3">
      <c r="A444" s="25" t="s">
        <v>1928</v>
      </c>
      <c r="B444" s="26" t="str">
        <f>VLOOKUP($A444,'Customer Names'!A443:D2778,3,0)</f>
        <v xml:space="preserve">  Johnson K</v>
      </c>
      <c r="C444" s="26">
        <f>VLOOKUP($A444,'Medical Examinations'!$A$1:$B$2336,2,FALSE)</f>
        <v>33.1</v>
      </c>
      <c r="D444" s="26">
        <f>VLOOKUP($A444,'Medical Examinations'!A443:J2778,4,0)</f>
        <v>5.52</v>
      </c>
      <c r="E444" s="26" t="str">
        <f>VLOOKUP(A444,'Medical Examinations'!A443:J2778,6,0)</f>
        <v>No</v>
      </c>
      <c r="F444" s="26" t="str">
        <f>VLOOKUP($A444,'Medical Examinations'!$A$1:$J$2336,7,0)</f>
        <v>No</v>
      </c>
      <c r="G444" s="26" t="str">
        <f>VLOOKUP(A444,'Medical Examinations'!A443:J2778,8,0)</f>
        <v>Yes</v>
      </c>
      <c r="H444" s="26">
        <f>VLOOKUP(A444,'Medical Examinations'!A443:J2778,9,0)</f>
        <v>1</v>
      </c>
      <c r="I444" s="26" t="str">
        <f>VLOOKUP(A444,'Medical Examinations'!A443:J2778,10,0)</f>
        <v>No</v>
      </c>
      <c r="J444" s="26" t="str">
        <f>VLOOKUP($A444,'Medical Examinations'!A443:$J$2336,3,0)</f>
        <v>Obesity</v>
      </c>
      <c r="K444" s="26" t="str">
        <f>VLOOKUP(A444,'Medical Examinations'!A443:J2778,5,0)</f>
        <v>Normal</v>
      </c>
      <c r="L444" s="27">
        <f>VLOOKUP($A444,'Hospitalisation Details'!$A$1:$N$2344,7,0)</f>
        <v>37969</v>
      </c>
      <c r="M444" s="26">
        <f>VLOOKUP($A444,'Hospitalisation Details'!$A$1:$N$2344,10,0)</f>
        <v>23082.959999999999</v>
      </c>
      <c r="N444" s="26" t="str">
        <f>VLOOKUP($A444,'Hospitalisation Details'!$A$1:$N$2344,11,0)</f>
        <v>tier - 2</v>
      </c>
      <c r="O444" s="26" t="str">
        <f>VLOOKUP($A444,'Hospitalisation Details'!$A$1:$N$2344,12,0)</f>
        <v>tier - 2</v>
      </c>
      <c r="P444" s="26" t="str">
        <f>VLOOKUP($A444,'Hospitalisation Details'!$A$1:$N$2344,14,0)</f>
        <v>R1011</v>
      </c>
      <c r="Q444" s="26">
        <f>VLOOKUP($A444,'Hospitalisation Details'!$A$1:$N$2344,8,0)</f>
        <v>19</v>
      </c>
    </row>
    <row r="445" spans="1:17" x14ac:dyDescent="0.3">
      <c r="A445" s="25" t="s">
        <v>1927</v>
      </c>
      <c r="B445" s="26" t="str">
        <f>VLOOKUP($A445,'Customer Names'!A444:D2779,3,0)</f>
        <v xml:space="preserve">  Katherine</v>
      </c>
      <c r="C445" s="26">
        <f>VLOOKUP($A445,'Medical Examinations'!$A$1:$B$2336,2,FALSE)</f>
        <v>27.83</v>
      </c>
      <c r="D445" s="26">
        <f>VLOOKUP($A445,'Medical Examinations'!A444:J2779,4,0)</f>
        <v>9.1999999999999993</v>
      </c>
      <c r="E445" s="26" t="str">
        <f>VLOOKUP(A445,'Medical Examinations'!A444:J2779,6,0)</f>
        <v>Yes</v>
      </c>
      <c r="F445" s="26" t="str">
        <f>VLOOKUP($A445,'Medical Examinations'!$A$1:$J$2336,7,0)</f>
        <v>No</v>
      </c>
      <c r="G445" s="26" t="str">
        <f>VLOOKUP(A445,'Medical Examinations'!A444:J2779,8,0)</f>
        <v>No</v>
      </c>
      <c r="H445" s="26">
        <f>VLOOKUP(A445,'Medical Examinations'!A444:J2779,9,0)</f>
        <v>1</v>
      </c>
      <c r="I445" s="26" t="str">
        <f>VLOOKUP(A445,'Medical Examinations'!A444:J2779,10,0)</f>
        <v>Yes</v>
      </c>
      <c r="J445" s="26" t="str">
        <f>VLOOKUP($A445,'Medical Examinations'!A444:$J$2336,3,0)</f>
        <v>Overweight</v>
      </c>
      <c r="K445" s="26" t="str">
        <f>VLOOKUP(A445,'Medical Examinations'!A444:J2779,5,0)</f>
        <v>Diabetes</v>
      </c>
      <c r="L445" s="27">
        <f>VLOOKUP($A445,'Hospitalisation Details'!$A$1:$N$2344,7,0)</f>
        <v>27646</v>
      </c>
      <c r="M445" s="26">
        <f>VLOOKUP($A445,'Hospitalisation Details'!$A$1:$N$2344,10,0)</f>
        <v>23065.42</v>
      </c>
      <c r="N445" s="26" t="str">
        <f>VLOOKUP($A445,'Hospitalisation Details'!$A$1:$N$2344,11,0)</f>
        <v>tier - 2</v>
      </c>
      <c r="O445" s="26" t="str">
        <f>VLOOKUP($A445,'Hospitalisation Details'!$A$1:$N$2344,12,0)</f>
        <v>tier - 2</v>
      </c>
      <c r="P445" s="26" t="str">
        <f>VLOOKUP($A445,'Hospitalisation Details'!$A$1:$N$2344,14,0)</f>
        <v>R1013</v>
      </c>
      <c r="Q445" s="26">
        <f>VLOOKUP($A445,'Hospitalisation Details'!$A$1:$N$2344,8,0)</f>
        <v>47</v>
      </c>
    </row>
    <row r="446" spans="1:17" x14ac:dyDescent="0.3">
      <c r="A446" s="25" t="s">
        <v>1926</v>
      </c>
      <c r="B446" s="26" t="str">
        <f>VLOOKUP($A446,'Customer Names'!A445:D2780,3,0)</f>
        <v xml:space="preserve">  Lynda</v>
      </c>
      <c r="C446" s="26">
        <f>VLOOKUP($A446,'Medical Examinations'!$A$1:$B$2336,2,FALSE)</f>
        <v>30.875</v>
      </c>
      <c r="D446" s="26">
        <f>VLOOKUP($A446,'Medical Examinations'!A445:J2780,4,0)</f>
        <v>10.97</v>
      </c>
      <c r="E446" s="26" t="str">
        <f>VLOOKUP(A446,'Medical Examinations'!A445:J2780,6,0)</f>
        <v>Yes</v>
      </c>
      <c r="F446" s="26" t="str">
        <f>VLOOKUP($A446,'Medical Examinations'!$A$1:$J$2336,7,0)</f>
        <v>No</v>
      </c>
      <c r="G446" s="26" t="str">
        <f>VLOOKUP(A446,'Medical Examinations'!A445:J2780,8,0)</f>
        <v>No</v>
      </c>
      <c r="H446" s="26">
        <f>VLOOKUP(A446,'Medical Examinations'!A445:J2780,9,0)</f>
        <v>2</v>
      </c>
      <c r="I446" s="26" t="str">
        <f>VLOOKUP(A446,'Medical Examinations'!A445:J2780,10,0)</f>
        <v>No</v>
      </c>
      <c r="J446" s="26" t="str">
        <f>VLOOKUP($A446,'Medical Examinations'!A445:$J$2336,3,0)</f>
        <v>Obesity</v>
      </c>
      <c r="K446" s="26" t="str">
        <f>VLOOKUP(A446,'Medical Examinations'!A445:J2780,5,0)</f>
        <v>Diabetes</v>
      </c>
      <c r="L446" s="27">
        <f>VLOOKUP($A446,'Hospitalisation Details'!$A$1:$N$2344,7,0)</f>
        <v>25881</v>
      </c>
      <c r="M446" s="26">
        <f>VLOOKUP($A446,'Hospitalisation Details'!$A$1:$N$2344,10,0)</f>
        <v>23045.57</v>
      </c>
      <c r="N446" s="26" t="str">
        <f>VLOOKUP($A446,'Hospitalisation Details'!$A$1:$N$2344,11,0)</f>
        <v>tier - 2</v>
      </c>
      <c r="O446" s="26" t="str">
        <f>VLOOKUP($A446,'Hospitalisation Details'!$A$1:$N$2344,12,0)</f>
        <v>tier - 2</v>
      </c>
      <c r="P446" s="26" t="str">
        <f>VLOOKUP($A446,'Hospitalisation Details'!$A$1:$N$2344,14,0)</f>
        <v>R1024</v>
      </c>
      <c r="Q446" s="26">
        <f>VLOOKUP($A446,'Hospitalisation Details'!$A$1:$N$2344,8,0)</f>
        <v>52</v>
      </c>
    </row>
    <row r="447" spans="1:17" x14ac:dyDescent="0.3">
      <c r="A447" s="25" t="s">
        <v>1925</v>
      </c>
      <c r="B447" s="26" t="str">
        <f>VLOOKUP($A447,'Customer Names'!A446:D2781,3,0)</f>
        <v xml:space="preserve">  Anthony</v>
      </c>
      <c r="C447" s="26">
        <f>VLOOKUP($A447,'Medical Examinations'!$A$1:$B$2336,2,FALSE)</f>
        <v>27.265000000000001</v>
      </c>
      <c r="D447" s="26">
        <f>VLOOKUP($A447,'Medical Examinations'!A446:J2781,4,0)</f>
        <v>4.25</v>
      </c>
      <c r="E447" s="26" t="str">
        <f>VLOOKUP(A447,'Medical Examinations'!A446:J2781,6,0)</f>
        <v>No</v>
      </c>
      <c r="F447" s="26" t="str">
        <f>VLOOKUP($A447,'Medical Examinations'!$A$1:$J$2336,7,0)</f>
        <v>No</v>
      </c>
      <c r="G447" s="26" t="str">
        <f>VLOOKUP(A447,'Medical Examinations'!A446:J2781,8,0)</f>
        <v>Yes</v>
      </c>
      <c r="H447" s="26">
        <f>VLOOKUP(A447,'Medical Examinations'!A446:J2781,9,0)</f>
        <v>1</v>
      </c>
      <c r="I447" s="26" t="str">
        <f>VLOOKUP(A447,'Medical Examinations'!A446:J2781,10,0)</f>
        <v>No</v>
      </c>
      <c r="J447" s="26" t="str">
        <f>VLOOKUP($A447,'Medical Examinations'!A446:$J$2336,3,0)</f>
        <v>Overweight</v>
      </c>
      <c r="K447" s="26" t="str">
        <f>VLOOKUP(A447,'Medical Examinations'!A446:J2781,5,0)</f>
        <v>Normal</v>
      </c>
      <c r="L447" s="27">
        <f>VLOOKUP($A447,'Hospitalisation Details'!$A$1:$N$2344,7,0)</f>
        <v>37827</v>
      </c>
      <c r="M447" s="26">
        <f>VLOOKUP($A447,'Hospitalisation Details'!$A$1:$N$2344,10,0)</f>
        <v>22493.66</v>
      </c>
      <c r="N447" s="26" t="str">
        <f>VLOOKUP($A447,'Hospitalisation Details'!$A$1:$N$2344,11,0)</f>
        <v>tier - 2</v>
      </c>
      <c r="O447" s="26" t="str">
        <f>VLOOKUP($A447,'Hospitalisation Details'!$A$1:$N$2344,12,0)</f>
        <v>tier - 1</v>
      </c>
      <c r="P447" s="26" t="str">
        <f>VLOOKUP($A447,'Hospitalisation Details'!$A$1:$N$2344,14,0)</f>
        <v>R1012</v>
      </c>
      <c r="Q447" s="26">
        <f>VLOOKUP($A447,'Hospitalisation Details'!$A$1:$N$2344,8,0)</f>
        <v>19</v>
      </c>
    </row>
    <row r="448" spans="1:17" x14ac:dyDescent="0.3">
      <c r="A448" s="25" t="s">
        <v>1924</v>
      </c>
      <c r="B448" s="26" t="str">
        <f>VLOOKUP($A448,'Customer Names'!A447:D2782,3,0)</f>
        <v xml:space="preserve">  Linnea C</v>
      </c>
      <c r="C448" s="26">
        <f>VLOOKUP($A448,'Medical Examinations'!$A$1:$B$2336,2,FALSE)</f>
        <v>26.7</v>
      </c>
      <c r="D448" s="26">
        <f>VLOOKUP($A448,'Medical Examinations'!A447:J2782,4,0)</f>
        <v>5.23</v>
      </c>
      <c r="E448" s="26" t="str">
        <f>VLOOKUP(A448,'Medical Examinations'!A447:J2782,6,0)</f>
        <v>No</v>
      </c>
      <c r="F448" s="26" t="str">
        <f>VLOOKUP($A448,'Medical Examinations'!$A$1:$J$2336,7,0)</f>
        <v>No</v>
      </c>
      <c r="G448" s="26" t="str">
        <f>VLOOKUP(A448,'Medical Examinations'!A447:J2782,8,0)</f>
        <v>Yes</v>
      </c>
      <c r="H448" s="26">
        <f>VLOOKUP(A448,'Medical Examinations'!A447:J2782,9,0)</f>
        <v>1</v>
      </c>
      <c r="I448" s="26" t="str">
        <f>VLOOKUP(A448,'Medical Examinations'!A447:J2782,10,0)</f>
        <v>Yes</v>
      </c>
      <c r="J448" s="26" t="str">
        <f>VLOOKUP($A448,'Medical Examinations'!A447:$J$2336,3,0)</f>
        <v>Overweight</v>
      </c>
      <c r="K448" s="26" t="str">
        <f>VLOOKUP(A448,'Medical Examinations'!A447:J2782,5,0)</f>
        <v>Normal</v>
      </c>
      <c r="L448" s="27">
        <f>VLOOKUP($A448,'Hospitalisation Details'!$A$1:$N$2344,7,0)</f>
        <v>29173</v>
      </c>
      <c r="M448" s="26">
        <f>VLOOKUP($A448,'Hospitalisation Details'!$A$1:$N$2344,10,0)</f>
        <v>22478.6</v>
      </c>
      <c r="N448" s="26" t="str">
        <f>VLOOKUP($A448,'Hospitalisation Details'!$A$1:$N$2344,11,0)</f>
        <v>tier - 3</v>
      </c>
      <c r="O448" s="26" t="str">
        <f>VLOOKUP($A448,'Hospitalisation Details'!$A$1:$N$2344,12,0)</f>
        <v>tier - 2</v>
      </c>
      <c r="P448" s="26" t="str">
        <f>VLOOKUP($A448,'Hospitalisation Details'!$A$1:$N$2344,14,0)</f>
        <v>R1011</v>
      </c>
      <c r="Q448" s="26">
        <f>VLOOKUP($A448,'Hospitalisation Details'!$A$1:$N$2344,8,0)</f>
        <v>43</v>
      </c>
    </row>
    <row r="449" spans="1:17" x14ac:dyDescent="0.3">
      <c r="A449" s="25" t="s">
        <v>1923</v>
      </c>
      <c r="B449" s="26" t="str">
        <f>VLOOKUP($A449,'Customer Names'!A448:D2783,3,0)</f>
        <v xml:space="preserve">  Massimiliano A</v>
      </c>
      <c r="C449" s="26">
        <f>VLOOKUP($A449,'Medical Examinations'!$A$1:$B$2336,2,FALSE)</f>
        <v>29.925000000000001</v>
      </c>
      <c r="D449" s="26">
        <f>VLOOKUP($A449,'Medical Examinations'!A448:J2783,4,0)</f>
        <v>5.96</v>
      </c>
      <c r="E449" s="26" t="str">
        <f>VLOOKUP(A449,'Medical Examinations'!A448:J2783,6,0)</f>
        <v>Yes</v>
      </c>
      <c r="F449" s="26" t="str">
        <f>VLOOKUP($A449,'Medical Examinations'!$A$1:$J$2336,7,0)</f>
        <v>No</v>
      </c>
      <c r="G449" s="26" t="str">
        <f>VLOOKUP(A449,'Medical Examinations'!A448:J2783,8,0)</f>
        <v>Yes</v>
      </c>
      <c r="H449" s="26">
        <f>VLOOKUP(A449,'Medical Examinations'!A448:J2783,9,0)</f>
        <v>1</v>
      </c>
      <c r="I449" s="26" t="str">
        <f>VLOOKUP(A449,'Medical Examinations'!A448:J2783,10,0)</f>
        <v>Yes</v>
      </c>
      <c r="J449" s="26" t="str">
        <f>VLOOKUP($A449,'Medical Examinations'!A448:$J$2336,3,0)</f>
        <v>Overweight</v>
      </c>
      <c r="K449" s="26" t="str">
        <f>VLOOKUP(A449,'Medical Examinations'!A448:J2783,5,0)</f>
        <v>Prediabetes</v>
      </c>
      <c r="L449" s="27">
        <f>VLOOKUP($A449,'Hospitalisation Details'!$A$1:$N$2344,7,0)</f>
        <v>30671</v>
      </c>
      <c r="M449" s="26">
        <f>VLOOKUP($A449,'Hospitalisation Details'!$A$1:$N$2344,10,0)</f>
        <v>22462.04</v>
      </c>
      <c r="N449" s="26" t="str">
        <f>VLOOKUP($A449,'Hospitalisation Details'!$A$1:$N$2344,11,0)</f>
        <v>tier - 3</v>
      </c>
      <c r="O449" s="26" t="str">
        <f>VLOOKUP($A449,'Hospitalisation Details'!$A$1:$N$2344,12,0)</f>
        <v>tier - 1</v>
      </c>
      <c r="P449" s="26" t="str">
        <f>VLOOKUP($A449,'Hospitalisation Details'!$A$1:$N$2344,14,0)</f>
        <v>R1019</v>
      </c>
      <c r="Q449" s="26">
        <f>VLOOKUP($A449,'Hospitalisation Details'!$A$1:$N$2344,8,0)</f>
        <v>39</v>
      </c>
    </row>
    <row r="450" spans="1:17" x14ac:dyDescent="0.3">
      <c r="A450" s="25" t="s">
        <v>1922</v>
      </c>
      <c r="B450" s="26" t="str">
        <f>VLOOKUP($A450,'Customer Names'!A449:D2784,3,0)</f>
        <v xml:space="preserve">  James M</v>
      </c>
      <c r="C450" s="26">
        <f>VLOOKUP($A450,'Medical Examinations'!$A$1:$B$2336,2,FALSE)</f>
        <v>19.95</v>
      </c>
      <c r="D450" s="26">
        <f>VLOOKUP($A450,'Medical Examinations'!A449:J2784,4,0)</f>
        <v>4.29</v>
      </c>
      <c r="E450" s="26" t="str">
        <f>VLOOKUP(A450,'Medical Examinations'!A449:J2784,6,0)</f>
        <v>Yes</v>
      </c>
      <c r="F450" s="26" t="str">
        <f>VLOOKUP($A450,'Medical Examinations'!$A$1:$J$2336,7,0)</f>
        <v>No</v>
      </c>
      <c r="G450" s="26" t="str">
        <f>VLOOKUP(A450,'Medical Examinations'!A449:J2784,8,0)</f>
        <v>No</v>
      </c>
      <c r="H450" s="26">
        <f>VLOOKUP(A450,'Medical Examinations'!A449:J2784,9,0)</f>
        <v>2</v>
      </c>
      <c r="I450" s="26" t="str">
        <f>VLOOKUP(A450,'Medical Examinations'!A449:J2784,10,0)</f>
        <v>Yes</v>
      </c>
      <c r="J450" s="26" t="str">
        <f>VLOOKUP($A450,'Medical Examinations'!A449:$J$2336,3,0)</f>
        <v>Normal Weight</v>
      </c>
      <c r="K450" s="26" t="str">
        <f>VLOOKUP(A450,'Medical Examinations'!A449:J2784,5,0)</f>
        <v>Normal</v>
      </c>
      <c r="L450" s="27">
        <f>VLOOKUP($A450,'Hospitalisation Details'!$A$1:$N$2344,7,0)</f>
        <v>24337</v>
      </c>
      <c r="M450" s="26">
        <f>VLOOKUP($A450,'Hospitalisation Details'!$A$1:$N$2344,10,0)</f>
        <v>22412.65</v>
      </c>
      <c r="N450" s="26" t="str">
        <f>VLOOKUP($A450,'Hospitalisation Details'!$A$1:$N$2344,11,0)</f>
        <v>tier - 3</v>
      </c>
      <c r="O450" s="26" t="str">
        <f>VLOOKUP($A450,'Hospitalisation Details'!$A$1:$N$2344,12,0)</f>
        <v>tier - 3</v>
      </c>
      <c r="P450" s="26" t="str">
        <f>VLOOKUP($A450,'Hospitalisation Details'!$A$1:$N$2344,14,0)</f>
        <v>R1014</v>
      </c>
      <c r="Q450" s="26">
        <f>VLOOKUP($A450,'Hospitalisation Details'!$A$1:$N$2344,8,0)</f>
        <v>56</v>
      </c>
    </row>
    <row r="451" spans="1:17" x14ac:dyDescent="0.3">
      <c r="A451" s="25" t="s">
        <v>1921</v>
      </c>
      <c r="B451" s="26" t="str">
        <f>VLOOKUP($A451,'Customer Names'!A450:D2785,3,0)</f>
        <v xml:space="preserve">  Lauren</v>
      </c>
      <c r="C451" s="26">
        <f>VLOOKUP($A451,'Medical Examinations'!$A$1:$B$2336,2,FALSE)</f>
        <v>24.225000000000001</v>
      </c>
      <c r="D451" s="26">
        <f>VLOOKUP($A451,'Medical Examinations'!A450:J2785,4,0)</f>
        <v>4.09</v>
      </c>
      <c r="E451" s="26" t="str">
        <f>VLOOKUP(A451,'Medical Examinations'!A450:J2785,6,0)</f>
        <v>No</v>
      </c>
      <c r="F451" s="26" t="str">
        <f>VLOOKUP($A451,'Medical Examinations'!$A$1:$J$2336,7,0)</f>
        <v>No</v>
      </c>
      <c r="G451" s="26" t="str">
        <f>VLOOKUP(A451,'Medical Examinations'!A450:J2785,8,0)</f>
        <v>No</v>
      </c>
      <c r="H451" s="26">
        <f>VLOOKUP(A451,'Medical Examinations'!A450:J2785,9,0)</f>
        <v>0</v>
      </c>
      <c r="I451" s="26" t="str">
        <f>VLOOKUP(A451,'Medical Examinations'!A450:J2785,10,0)</f>
        <v>No</v>
      </c>
      <c r="J451" s="26" t="str">
        <f>VLOOKUP($A451,'Medical Examinations'!A450:$J$2336,3,0)</f>
        <v>Normal Weight</v>
      </c>
      <c r="K451" s="26" t="str">
        <f>VLOOKUP(A451,'Medical Examinations'!A450:J2785,5,0)</f>
        <v>Normal</v>
      </c>
      <c r="L451" s="27">
        <f>VLOOKUP($A451,'Hospitalisation Details'!$A$1:$N$2344,7,0)</f>
        <v>36398</v>
      </c>
      <c r="M451" s="26">
        <f>VLOOKUP($A451,'Hospitalisation Details'!$A$1:$N$2344,10,0)</f>
        <v>22395.74</v>
      </c>
      <c r="N451" s="26" t="str">
        <f>VLOOKUP($A451,'Hospitalisation Details'!$A$1:$N$2344,11,0)</f>
        <v>tier - 3</v>
      </c>
      <c r="O451" s="26" t="str">
        <f>VLOOKUP($A451,'Hospitalisation Details'!$A$1:$N$2344,12,0)</f>
        <v>tier - 2</v>
      </c>
      <c r="P451" s="26" t="str">
        <f>VLOOKUP($A451,'Hospitalisation Details'!$A$1:$N$2344,14,0)</f>
        <v>R1024</v>
      </c>
      <c r="Q451" s="26">
        <f>VLOOKUP($A451,'Hospitalisation Details'!$A$1:$N$2344,8,0)</f>
        <v>23</v>
      </c>
    </row>
    <row r="452" spans="1:17" x14ac:dyDescent="0.3">
      <c r="A452" s="25" t="s">
        <v>1920</v>
      </c>
      <c r="B452" s="26" t="str">
        <f>VLOOKUP($A452,'Customer Names'!A451:D2786,3,0)</f>
        <v xml:space="preserve">  Michele V</v>
      </c>
      <c r="C452" s="26">
        <f>VLOOKUP($A452,'Medical Examinations'!$A$1:$B$2336,2,FALSE)</f>
        <v>28.12</v>
      </c>
      <c r="D452" s="26">
        <f>VLOOKUP($A452,'Medical Examinations'!A451:J2786,4,0)</f>
        <v>4.88</v>
      </c>
      <c r="E452" s="26" t="str">
        <f>VLOOKUP(A452,'Medical Examinations'!A451:J2786,6,0)</f>
        <v>No</v>
      </c>
      <c r="F452" s="26" t="str">
        <f>VLOOKUP($A452,'Medical Examinations'!$A$1:$J$2336,7,0)</f>
        <v>No</v>
      </c>
      <c r="G452" s="26" t="str">
        <f>VLOOKUP(A452,'Medical Examinations'!A451:J2786,8,0)</f>
        <v>No</v>
      </c>
      <c r="H452" s="26">
        <f>VLOOKUP(A452,'Medical Examinations'!A451:J2786,9,0)</f>
        <v>0</v>
      </c>
      <c r="I452" s="26" t="str">
        <f>VLOOKUP(A452,'Medical Examinations'!A451:J2786,10,0)</f>
        <v>Yes</v>
      </c>
      <c r="J452" s="26" t="str">
        <f>VLOOKUP($A452,'Medical Examinations'!A451:$J$2336,3,0)</f>
        <v>Overweight</v>
      </c>
      <c r="K452" s="26" t="str">
        <f>VLOOKUP(A452,'Medical Examinations'!A451:J2786,5,0)</f>
        <v>Normal</v>
      </c>
      <c r="L452" s="27">
        <f>VLOOKUP($A452,'Hospitalisation Details'!$A$1:$N$2344,7,0)</f>
        <v>30312</v>
      </c>
      <c r="M452" s="26">
        <f>VLOOKUP($A452,'Hospitalisation Details'!$A$1:$N$2344,10,0)</f>
        <v>22331.57</v>
      </c>
      <c r="N452" s="26" t="str">
        <f>VLOOKUP($A452,'Hospitalisation Details'!$A$1:$N$2344,11,0)</f>
        <v>tier - 2</v>
      </c>
      <c r="O452" s="26" t="str">
        <f>VLOOKUP($A452,'Hospitalisation Details'!$A$1:$N$2344,12,0)</f>
        <v>tier - 3</v>
      </c>
      <c r="P452" s="26" t="str">
        <f>VLOOKUP($A452,'Hospitalisation Details'!$A$1:$N$2344,14,0)</f>
        <v>R1024</v>
      </c>
      <c r="Q452" s="26">
        <f>VLOOKUP($A452,'Hospitalisation Details'!$A$1:$N$2344,8,0)</f>
        <v>40</v>
      </c>
    </row>
    <row r="453" spans="1:17" x14ac:dyDescent="0.3">
      <c r="A453" s="25" t="s">
        <v>1919</v>
      </c>
      <c r="B453" s="26" t="str">
        <f>VLOOKUP($A453,'Customer Names'!A452:D2787,3,0)</f>
        <v xml:space="preserve">  Xiao</v>
      </c>
      <c r="C453" s="26">
        <f>VLOOKUP($A453,'Medical Examinations'!$A$1:$B$2336,2,FALSE)</f>
        <v>23.21</v>
      </c>
      <c r="D453" s="26">
        <f>VLOOKUP($A453,'Medical Examinations'!A452:J2787,4,0)</f>
        <v>6.76</v>
      </c>
      <c r="E453" s="26" t="str">
        <f>VLOOKUP(A453,'Medical Examinations'!A452:J2787,6,0)</f>
        <v>No</v>
      </c>
      <c r="F453" s="26" t="str">
        <f>VLOOKUP($A453,'Medical Examinations'!$A$1:$J$2336,7,0)</f>
        <v>No</v>
      </c>
      <c r="G453" s="26" t="str">
        <f>VLOOKUP(A453,'Medical Examinations'!A452:J2787,8,0)</f>
        <v>No</v>
      </c>
      <c r="H453" s="26">
        <f>VLOOKUP(A453,'Medical Examinations'!A452:J2787,9,0)</f>
        <v>0</v>
      </c>
      <c r="I453" s="26" t="str">
        <f>VLOOKUP(A453,'Medical Examinations'!A452:J2787,10,0)</f>
        <v>Yes</v>
      </c>
      <c r="J453" s="26" t="str">
        <f>VLOOKUP($A453,'Medical Examinations'!A452:$J$2336,3,0)</f>
        <v>Normal Weight</v>
      </c>
      <c r="K453" s="26" t="str">
        <f>VLOOKUP(A453,'Medical Examinations'!A452:J2787,5,0)</f>
        <v>Diabetes</v>
      </c>
      <c r="L453" s="27">
        <f>VLOOKUP($A453,'Hospitalisation Details'!$A$1:$N$2344,7,0)</f>
        <v>26100</v>
      </c>
      <c r="M453" s="26">
        <f>VLOOKUP($A453,'Hospitalisation Details'!$A$1:$N$2344,10,0)</f>
        <v>22218.11</v>
      </c>
      <c r="N453" s="26" t="str">
        <f>VLOOKUP($A453,'Hospitalisation Details'!$A$1:$N$2344,11,0)</f>
        <v>tier - 2</v>
      </c>
      <c r="O453" s="26" t="str">
        <f>VLOOKUP($A453,'Hospitalisation Details'!$A$1:$N$2344,12,0)</f>
        <v>tier - 3</v>
      </c>
      <c r="P453" s="26" t="str">
        <f>VLOOKUP($A453,'Hospitalisation Details'!$A$1:$N$2344,14,0)</f>
        <v>R1013</v>
      </c>
      <c r="Q453" s="26">
        <f>VLOOKUP($A453,'Hospitalisation Details'!$A$1:$N$2344,8,0)</f>
        <v>51</v>
      </c>
    </row>
    <row r="454" spans="1:17" x14ac:dyDescent="0.3">
      <c r="A454" s="25" t="s">
        <v>1918</v>
      </c>
      <c r="B454" s="26" t="str">
        <f>VLOOKUP($A454,'Customer Names'!A453:D2788,3,0)</f>
        <v xml:space="preserve">  Harper L</v>
      </c>
      <c r="C454" s="26">
        <f>VLOOKUP($A454,'Medical Examinations'!$A$1:$B$2336,2,FALSE)</f>
        <v>23.98</v>
      </c>
      <c r="D454" s="26">
        <f>VLOOKUP($A454,'Medical Examinations'!A453:J2788,4,0)</f>
        <v>10.67</v>
      </c>
      <c r="E454" s="26" t="str">
        <f>VLOOKUP(A454,'Medical Examinations'!A453:J2788,6,0)</f>
        <v>No</v>
      </c>
      <c r="F454" s="26" t="str">
        <f>VLOOKUP($A454,'Medical Examinations'!$A$1:$J$2336,7,0)</f>
        <v>No</v>
      </c>
      <c r="G454" s="26" t="str">
        <f>VLOOKUP(A454,'Medical Examinations'!A453:J2788,8,0)</f>
        <v>No</v>
      </c>
      <c r="H454" s="26">
        <f>VLOOKUP(A454,'Medical Examinations'!A453:J2788,9,0)</f>
        <v>0</v>
      </c>
      <c r="I454" s="26" t="str">
        <f>VLOOKUP(A454,'Medical Examinations'!A453:J2788,10,0)</f>
        <v>No</v>
      </c>
      <c r="J454" s="26" t="str">
        <f>VLOOKUP($A454,'Medical Examinations'!A453:$J$2336,3,0)</f>
        <v>Normal Weight</v>
      </c>
      <c r="K454" s="26" t="str">
        <f>VLOOKUP(A454,'Medical Examinations'!A453:J2788,5,0)</f>
        <v>Diabetes</v>
      </c>
      <c r="L454" s="27">
        <f>VLOOKUP($A454,'Hospitalisation Details'!$A$1:$N$2344,7,0)</f>
        <v>23978</v>
      </c>
      <c r="M454" s="26">
        <f>VLOOKUP($A454,'Hospitalisation Details'!$A$1:$N$2344,10,0)</f>
        <v>22192.44</v>
      </c>
      <c r="N454" s="26" t="str">
        <f>VLOOKUP($A454,'Hospitalisation Details'!$A$1:$N$2344,11,0)</f>
        <v>tier - 3</v>
      </c>
      <c r="O454" s="26" t="str">
        <f>VLOOKUP($A454,'Hospitalisation Details'!$A$1:$N$2344,12,0)</f>
        <v>tier - 1</v>
      </c>
      <c r="P454" s="26" t="str">
        <f>VLOOKUP($A454,'Hospitalisation Details'!$A$1:$N$2344,14,0)</f>
        <v>R1013</v>
      </c>
      <c r="Q454" s="26">
        <f>VLOOKUP($A454,'Hospitalisation Details'!$A$1:$N$2344,8,0)</f>
        <v>57</v>
      </c>
    </row>
    <row r="455" spans="1:17" x14ac:dyDescent="0.3">
      <c r="A455" s="25" t="s">
        <v>1917</v>
      </c>
      <c r="B455" s="26" t="str">
        <f>VLOOKUP($A455,'Customer Names'!A454:D2789,3,0)</f>
        <v xml:space="preserve">  Nick</v>
      </c>
      <c r="C455" s="26">
        <f>VLOOKUP($A455,'Medical Examinations'!$A$1:$B$2336,2,FALSE)</f>
        <v>30</v>
      </c>
      <c r="D455" s="26">
        <f>VLOOKUP($A455,'Medical Examinations'!A454:J2789,4,0)</f>
        <v>6.21</v>
      </c>
      <c r="E455" s="26" t="str">
        <f>VLOOKUP(A455,'Medical Examinations'!A454:J2789,6,0)</f>
        <v>No</v>
      </c>
      <c r="F455" s="26" t="str">
        <f>VLOOKUP($A455,'Medical Examinations'!$A$1:$J$2336,7,0)</f>
        <v>No</v>
      </c>
      <c r="G455" s="26" t="str">
        <f>VLOOKUP(A455,'Medical Examinations'!A454:J2789,8,0)</f>
        <v>No</v>
      </c>
      <c r="H455" s="26">
        <f>VLOOKUP(A455,'Medical Examinations'!A454:J2789,9,0)</f>
        <v>0</v>
      </c>
      <c r="I455" s="26" t="str">
        <f>VLOOKUP(A455,'Medical Examinations'!A454:J2789,10,0)</f>
        <v>Yes</v>
      </c>
      <c r="J455" s="26" t="str">
        <f>VLOOKUP($A455,'Medical Examinations'!A454:$J$2336,3,0)</f>
        <v>Obesity</v>
      </c>
      <c r="K455" s="26" t="str">
        <f>VLOOKUP(A455,'Medical Examinations'!A454:J2789,5,0)</f>
        <v>Prediabetes</v>
      </c>
      <c r="L455" s="27">
        <f>VLOOKUP($A455,'Hospitalisation Details'!$A$1:$N$2344,7,0)</f>
        <v>29476</v>
      </c>
      <c r="M455" s="26">
        <f>VLOOKUP($A455,'Hospitalisation Details'!$A$1:$N$2344,10,0)</f>
        <v>22144.03</v>
      </c>
      <c r="N455" s="26" t="str">
        <f>VLOOKUP($A455,'Hospitalisation Details'!$A$1:$N$2344,11,0)</f>
        <v>tier - 2</v>
      </c>
      <c r="O455" s="26" t="str">
        <f>VLOOKUP($A455,'Hospitalisation Details'!$A$1:$N$2344,12,0)</f>
        <v>tier - 2</v>
      </c>
      <c r="P455" s="26" t="str">
        <f>VLOOKUP($A455,'Hospitalisation Details'!$A$1:$N$2344,14,0)</f>
        <v>R1011</v>
      </c>
      <c r="Q455" s="26">
        <f>VLOOKUP($A455,'Hospitalisation Details'!$A$1:$N$2344,8,0)</f>
        <v>42</v>
      </c>
    </row>
    <row r="456" spans="1:17" x14ac:dyDescent="0.3">
      <c r="A456" s="25" t="s">
        <v>1916</v>
      </c>
      <c r="B456" s="26" t="str">
        <f>VLOOKUP($A456,'Customer Names'!A455:D2790,3,0)</f>
        <v xml:space="preserve">  Scott</v>
      </c>
      <c r="C456" s="26">
        <f>VLOOKUP($A456,'Medical Examinations'!$A$1:$B$2336,2,FALSE)</f>
        <v>17.350000000000001</v>
      </c>
      <c r="D456" s="26">
        <f>VLOOKUP($A456,'Medical Examinations'!A455:J2790,4,0)</f>
        <v>5.03</v>
      </c>
      <c r="E456" s="26" t="str">
        <f>VLOOKUP(A456,'Medical Examinations'!A455:J2790,6,0)</f>
        <v>Yes</v>
      </c>
      <c r="F456" s="26" t="str">
        <f>VLOOKUP($A456,'Medical Examinations'!$A$1:$J$2336,7,0)</f>
        <v>No</v>
      </c>
      <c r="G456" s="26" t="str">
        <f>VLOOKUP(A456,'Medical Examinations'!A455:J2790,8,0)</f>
        <v>No</v>
      </c>
      <c r="H456" s="26">
        <f>VLOOKUP(A456,'Medical Examinations'!A455:J2790,9,0)</f>
        <v>0</v>
      </c>
      <c r="I456" s="26" t="str">
        <f>VLOOKUP(A456,'Medical Examinations'!A455:J2790,10,0)</f>
        <v>Yes</v>
      </c>
      <c r="J456" s="26" t="str">
        <f>VLOOKUP($A456,'Medical Examinations'!A455:$J$2336,3,0)</f>
        <v>Underweight</v>
      </c>
      <c r="K456" s="26" t="str">
        <f>VLOOKUP(A456,'Medical Examinations'!A455:J2790,5,0)</f>
        <v>Normal</v>
      </c>
      <c r="L456" s="27">
        <f>VLOOKUP($A456,'Hospitalisation Details'!$A$1:$N$2344,7,0)</f>
        <v>37131</v>
      </c>
      <c r="M456" s="26">
        <f>VLOOKUP($A456,'Hospitalisation Details'!$A$1:$N$2344,10,0)</f>
        <v>22097.62</v>
      </c>
      <c r="N456" s="26" t="str">
        <f>VLOOKUP($A456,'Hospitalisation Details'!$A$1:$N$2344,11,0)</f>
        <v>tier - 3</v>
      </c>
      <c r="O456" s="26" t="str">
        <f>VLOOKUP($A456,'Hospitalisation Details'!$A$1:$N$2344,12,0)</f>
        <v>tier - 1</v>
      </c>
      <c r="P456" s="26" t="str">
        <f>VLOOKUP($A456,'Hospitalisation Details'!$A$1:$N$2344,14,0)</f>
        <v>R1011</v>
      </c>
      <c r="Q456" s="26">
        <f>VLOOKUP($A456,'Hospitalisation Details'!$A$1:$N$2344,8,0)</f>
        <v>21</v>
      </c>
    </row>
    <row r="457" spans="1:17" x14ac:dyDescent="0.3">
      <c r="A457" s="25" t="s">
        <v>1915</v>
      </c>
      <c r="B457" s="26" t="str">
        <f>VLOOKUP($A457,'Customer Names'!A456:D2791,3,0)</f>
        <v xml:space="preserve">  Wilson</v>
      </c>
      <c r="C457" s="26">
        <f>VLOOKUP($A457,'Medical Examinations'!$A$1:$B$2336,2,FALSE)</f>
        <v>22.704999999999998</v>
      </c>
      <c r="D457" s="26">
        <f>VLOOKUP($A457,'Medical Examinations'!A456:J2791,4,0)</f>
        <v>5.27</v>
      </c>
      <c r="E457" s="26" t="str">
        <f>VLOOKUP(A457,'Medical Examinations'!A456:J2791,6,0)</f>
        <v>No</v>
      </c>
      <c r="F457" s="26" t="str">
        <f>VLOOKUP($A457,'Medical Examinations'!$A$1:$J$2336,7,0)</f>
        <v>No</v>
      </c>
      <c r="G457" s="26" t="str">
        <f>VLOOKUP(A457,'Medical Examinations'!A456:J2791,8,0)</f>
        <v>No</v>
      </c>
      <c r="H457" s="26">
        <f>VLOOKUP(A457,'Medical Examinations'!A456:J2791,9,0)</f>
        <v>0</v>
      </c>
      <c r="I457" s="26" t="str">
        <f>VLOOKUP(A457,'Medical Examinations'!A456:J2791,10,0)</f>
        <v>No</v>
      </c>
      <c r="J457" s="26" t="str">
        <f>VLOOKUP($A457,'Medical Examinations'!A456:$J$2336,3,0)</f>
        <v>Normal Weight</v>
      </c>
      <c r="K457" s="26" t="str">
        <f>VLOOKUP(A457,'Medical Examinations'!A456:J2791,5,0)</f>
        <v>Normal</v>
      </c>
      <c r="L457" s="27">
        <f>VLOOKUP($A457,'Hospitalisation Details'!$A$1:$N$2344,7,0)</f>
        <v>32795</v>
      </c>
      <c r="M457" s="26">
        <f>VLOOKUP($A457,'Hospitalisation Details'!$A$1:$N$2344,10,0)</f>
        <v>21984.47</v>
      </c>
      <c r="N457" s="26" t="str">
        <f>VLOOKUP($A457,'Hospitalisation Details'!$A$1:$N$2344,11,0)</f>
        <v>tier - 3</v>
      </c>
      <c r="O457" s="26" t="str">
        <f>VLOOKUP($A457,'Hospitalisation Details'!$A$1:$N$2344,12,0)</f>
        <v>tier - 1</v>
      </c>
      <c r="P457" s="26" t="str">
        <f>VLOOKUP($A457,'Hospitalisation Details'!$A$1:$N$2344,14,0)</f>
        <v>R1012</v>
      </c>
      <c r="Q457" s="26">
        <f>VLOOKUP($A457,'Hospitalisation Details'!$A$1:$N$2344,8,0)</f>
        <v>33</v>
      </c>
    </row>
    <row r="458" spans="1:17" x14ac:dyDescent="0.3">
      <c r="A458" s="25" t="s">
        <v>1914</v>
      </c>
      <c r="B458" s="26" t="str">
        <f>VLOOKUP($A458,'Customer Names'!A457:D2792,3,0)</f>
        <v xml:space="preserve">  Lee</v>
      </c>
      <c r="C458" s="26">
        <f>VLOOKUP($A458,'Medical Examinations'!$A$1:$B$2336,2,FALSE)</f>
        <v>25.41</v>
      </c>
      <c r="D458" s="26">
        <f>VLOOKUP($A458,'Medical Examinations'!A457:J2792,4,0)</f>
        <v>10.53</v>
      </c>
      <c r="E458" s="26" t="str">
        <f>VLOOKUP(A458,'Medical Examinations'!A457:J2792,6,0)</f>
        <v>Yes</v>
      </c>
      <c r="F458" s="26" t="str">
        <f>VLOOKUP($A458,'Medical Examinations'!$A$1:$J$2336,7,0)</f>
        <v>No</v>
      </c>
      <c r="G458" s="26" t="str">
        <f>VLOOKUP(A458,'Medical Examinations'!A457:J2792,8,0)</f>
        <v>No</v>
      </c>
      <c r="H458" s="26">
        <f>VLOOKUP(A458,'Medical Examinations'!A457:J2792,9,0)</f>
        <v>1</v>
      </c>
      <c r="I458" s="26" t="str">
        <f>VLOOKUP(A458,'Medical Examinations'!A457:J2792,10,0)</f>
        <v>Yes</v>
      </c>
      <c r="J458" s="26" t="str">
        <f>VLOOKUP($A458,'Medical Examinations'!A457:$J$2336,3,0)</f>
        <v>Overweight</v>
      </c>
      <c r="K458" s="26" t="str">
        <f>VLOOKUP(A458,'Medical Examinations'!A457:J2792,5,0)</f>
        <v>Diabetes</v>
      </c>
      <c r="L458" s="27">
        <f>VLOOKUP($A458,'Hospitalisation Details'!$A$1:$N$2344,7,0)</f>
        <v>27747</v>
      </c>
      <c r="M458" s="26">
        <f>VLOOKUP($A458,'Hospitalisation Details'!$A$1:$N$2344,10,0)</f>
        <v>21978.68</v>
      </c>
      <c r="N458" s="26" t="str">
        <f>VLOOKUP($A458,'Hospitalisation Details'!$A$1:$N$2344,11,0)</f>
        <v>tier - 3</v>
      </c>
      <c r="O458" s="26" t="str">
        <f>VLOOKUP($A458,'Hospitalisation Details'!$A$1:$N$2344,12,0)</f>
        <v>tier - 3</v>
      </c>
      <c r="P458" s="26" t="str">
        <f>VLOOKUP($A458,'Hospitalisation Details'!$A$1:$N$2344,14,0)</f>
        <v>R1013</v>
      </c>
      <c r="Q458" s="26">
        <f>VLOOKUP($A458,'Hospitalisation Details'!$A$1:$N$2344,8,0)</f>
        <v>47</v>
      </c>
    </row>
    <row r="459" spans="1:17" x14ac:dyDescent="0.3">
      <c r="A459" s="25" t="s">
        <v>1913</v>
      </c>
      <c r="B459" s="26" t="str">
        <f>VLOOKUP($A459,'Customer Names'!A458:D2793,3,0)</f>
        <v xml:space="preserve">  Shizhong</v>
      </c>
      <c r="C459" s="26">
        <f>VLOOKUP($A459,'Medical Examinations'!$A$1:$B$2336,2,FALSE)</f>
        <v>18.23</v>
      </c>
      <c r="D459" s="26">
        <f>VLOOKUP($A459,'Medical Examinations'!A458:J2793,4,0)</f>
        <v>5.78</v>
      </c>
      <c r="E459" s="26" t="str">
        <f>VLOOKUP(A459,'Medical Examinations'!A458:J2793,6,0)</f>
        <v>No</v>
      </c>
      <c r="F459" s="26" t="str">
        <f>VLOOKUP($A459,'Medical Examinations'!$A$1:$J$2336,7,0)</f>
        <v>No</v>
      </c>
      <c r="G459" s="26" t="str">
        <f>VLOOKUP(A459,'Medical Examinations'!A458:J2793,8,0)</f>
        <v>Yes</v>
      </c>
      <c r="H459" s="26">
        <f>VLOOKUP(A459,'Medical Examinations'!A458:J2793,9,0)</f>
        <v>1</v>
      </c>
      <c r="I459" s="26" t="str">
        <f>VLOOKUP(A459,'Medical Examinations'!A458:J2793,10,0)</f>
        <v>Yes</v>
      </c>
      <c r="J459" s="26" t="str">
        <f>VLOOKUP($A459,'Medical Examinations'!A458:$J$2336,3,0)</f>
        <v>Underweight</v>
      </c>
      <c r="K459" s="26" t="str">
        <f>VLOOKUP(A459,'Medical Examinations'!A458:J2793,5,0)</f>
        <v>Prediabetes</v>
      </c>
      <c r="L459" s="27">
        <f>VLOOKUP($A459,'Hospitalisation Details'!$A$1:$N$2344,7,0)</f>
        <v>37892</v>
      </c>
      <c r="M459" s="26">
        <f>VLOOKUP($A459,'Hospitalisation Details'!$A$1:$N$2344,10,0)</f>
        <v>21882.400000000001</v>
      </c>
      <c r="N459" s="26" t="str">
        <f>VLOOKUP($A459,'Hospitalisation Details'!$A$1:$N$2344,11,0)</f>
        <v>tier - 2</v>
      </c>
      <c r="O459" s="26" t="str">
        <f>VLOOKUP($A459,'Hospitalisation Details'!$A$1:$N$2344,12,0)</f>
        <v>tier - 1</v>
      </c>
      <c r="P459" s="26" t="str">
        <f>VLOOKUP($A459,'Hospitalisation Details'!$A$1:$N$2344,14,0)</f>
        <v>R1011</v>
      </c>
      <c r="Q459" s="26">
        <f>VLOOKUP($A459,'Hospitalisation Details'!$A$1:$N$2344,8,0)</f>
        <v>19</v>
      </c>
    </row>
    <row r="460" spans="1:17" x14ac:dyDescent="0.3">
      <c r="A460" s="25" t="s">
        <v>1912</v>
      </c>
      <c r="B460" s="26" t="str">
        <f>VLOOKUP($A460,'Customer Names'!A459:D2794,3,0)</f>
        <v xml:space="preserve">  Marie-Claire</v>
      </c>
      <c r="C460" s="26">
        <f>VLOOKUP($A460,'Medical Examinations'!$A$1:$B$2336,2,FALSE)</f>
        <v>24.7</v>
      </c>
      <c r="D460" s="26">
        <f>VLOOKUP($A460,'Medical Examinations'!A459:J2794,4,0)</f>
        <v>4.3600000000000003</v>
      </c>
      <c r="E460" s="26" t="str">
        <f>VLOOKUP(A460,'Medical Examinations'!A459:J2794,6,0)</f>
        <v>No</v>
      </c>
      <c r="F460" s="26" t="str">
        <f>VLOOKUP($A460,'Medical Examinations'!$A$1:$J$2336,7,0)</f>
        <v>No</v>
      </c>
      <c r="G460" s="26" t="str">
        <f>VLOOKUP(A460,'Medical Examinations'!A459:J2794,8,0)</f>
        <v>Yes</v>
      </c>
      <c r="H460" s="26">
        <f>VLOOKUP(A460,'Medical Examinations'!A459:J2794,9,0)</f>
        <v>1</v>
      </c>
      <c r="I460" s="26" t="str">
        <f>VLOOKUP(A460,'Medical Examinations'!A459:J2794,10,0)</f>
        <v>Yes</v>
      </c>
      <c r="J460" s="26" t="str">
        <f>VLOOKUP($A460,'Medical Examinations'!A459:$J$2336,3,0)</f>
        <v>Normal Weight</v>
      </c>
      <c r="K460" s="26" t="str">
        <f>VLOOKUP(A460,'Medical Examinations'!A459:J2794,5,0)</f>
        <v>Normal</v>
      </c>
      <c r="L460" s="27">
        <f>VLOOKUP($A460,'Hospitalisation Details'!$A$1:$N$2344,7,0)</f>
        <v>29084</v>
      </c>
      <c r="M460" s="26">
        <f>VLOOKUP($A460,'Hospitalisation Details'!$A$1:$N$2344,10,0)</f>
        <v>21880.82</v>
      </c>
      <c r="N460" s="26" t="str">
        <f>VLOOKUP($A460,'Hospitalisation Details'!$A$1:$N$2344,11,0)</f>
        <v>tier - 3</v>
      </c>
      <c r="O460" s="26" t="str">
        <f>VLOOKUP($A460,'Hospitalisation Details'!$A$1:$N$2344,12,0)</f>
        <v>tier - 1</v>
      </c>
      <c r="P460" s="26" t="str">
        <f>VLOOKUP($A460,'Hospitalisation Details'!$A$1:$N$2344,14,0)</f>
        <v>R1012</v>
      </c>
      <c r="Q460" s="26">
        <f>VLOOKUP($A460,'Hospitalisation Details'!$A$1:$N$2344,8,0)</f>
        <v>43</v>
      </c>
    </row>
    <row r="461" spans="1:17" x14ac:dyDescent="0.3">
      <c r="A461" s="25" t="s">
        <v>1911</v>
      </c>
      <c r="B461" s="26" t="str">
        <f>VLOOKUP($A461,'Customer Names'!A460:D2795,3,0)</f>
        <v xml:space="preserve">  Todd J</v>
      </c>
      <c r="C461" s="26">
        <f>VLOOKUP($A461,'Medical Examinations'!$A$1:$B$2336,2,FALSE)</f>
        <v>37.4</v>
      </c>
      <c r="D461" s="26">
        <f>VLOOKUP($A461,'Medical Examinations'!A460:J2795,4,0)</f>
        <v>9.7200000000000006</v>
      </c>
      <c r="E461" s="26" t="str">
        <f>VLOOKUP(A461,'Medical Examinations'!A460:J2795,6,0)</f>
        <v>Yes</v>
      </c>
      <c r="F461" s="26" t="str">
        <f>VLOOKUP($A461,'Medical Examinations'!$A$1:$J$2336,7,0)</f>
        <v>No</v>
      </c>
      <c r="G461" s="26" t="str">
        <f>VLOOKUP(A461,'Medical Examinations'!A460:J2795,8,0)</f>
        <v>Yes</v>
      </c>
      <c r="H461" s="26">
        <f>VLOOKUP(A461,'Medical Examinations'!A460:J2795,9,0)</f>
        <v>1</v>
      </c>
      <c r="I461" s="26" t="str">
        <f>VLOOKUP(A461,'Medical Examinations'!A460:J2795,10,0)</f>
        <v>No</v>
      </c>
      <c r="J461" s="26" t="str">
        <f>VLOOKUP($A461,'Medical Examinations'!A460:$J$2336,3,0)</f>
        <v>Obesity</v>
      </c>
      <c r="K461" s="26" t="str">
        <f>VLOOKUP(A461,'Medical Examinations'!A460:J2795,5,0)</f>
        <v>Diabetes</v>
      </c>
      <c r="L461" s="27">
        <f>VLOOKUP($A461,'Hospitalisation Details'!$A$1:$N$2344,7,0)</f>
        <v>23250</v>
      </c>
      <c r="M461" s="26">
        <f>VLOOKUP($A461,'Hospitalisation Details'!$A$1:$N$2344,10,0)</f>
        <v>21797</v>
      </c>
      <c r="N461" s="26" t="str">
        <f>VLOOKUP($A461,'Hospitalisation Details'!$A$1:$N$2344,11,0)</f>
        <v>tier - 3</v>
      </c>
      <c r="O461" s="26" t="str">
        <f>VLOOKUP($A461,'Hospitalisation Details'!$A$1:$N$2344,12,0)</f>
        <v>tier - 1</v>
      </c>
      <c r="P461" s="26" t="str">
        <f>VLOOKUP($A461,'Hospitalisation Details'!$A$1:$N$2344,14,0)</f>
        <v>R1011</v>
      </c>
      <c r="Q461" s="26">
        <f>VLOOKUP($A461,'Hospitalisation Details'!$A$1:$N$2344,8,0)</f>
        <v>59</v>
      </c>
    </row>
    <row r="462" spans="1:17" x14ac:dyDescent="0.3">
      <c r="A462" s="25" t="s">
        <v>1910</v>
      </c>
      <c r="B462" s="26" t="str">
        <f>VLOOKUP($A462,'Customer Names'!A461:D2796,3,0)</f>
        <v xml:space="preserve">  Carolyn</v>
      </c>
      <c r="C462" s="26">
        <f>VLOOKUP($A462,'Medical Examinations'!$A$1:$B$2336,2,FALSE)</f>
        <v>26.885000000000002</v>
      </c>
      <c r="D462" s="26">
        <f>VLOOKUP($A462,'Medical Examinations'!A461:J2796,4,0)</f>
        <v>5.18</v>
      </c>
      <c r="E462" s="26" t="str">
        <f>VLOOKUP(A462,'Medical Examinations'!A461:J2796,6,0)</f>
        <v>No</v>
      </c>
      <c r="F462" s="26" t="str">
        <f>VLOOKUP($A462,'Medical Examinations'!$A$1:$J$2336,7,0)</f>
        <v>No</v>
      </c>
      <c r="G462" s="26" t="str">
        <f>VLOOKUP(A462,'Medical Examinations'!A461:J2796,8,0)</f>
        <v>Yes</v>
      </c>
      <c r="H462" s="26">
        <f>VLOOKUP(A462,'Medical Examinations'!A461:J2796,9,0)</f>
        <v>1</v>
      </c>
      <c r="I462" s="26" t="str">
        <f>VLOOKUP(A462,'Medical Examinations'!A461:J2796,10,0)</f>
        <v>Yes</v>
      </c>
      <c r="J462" s="26" t="str">
        <f>VLOOKUP($A462,'Medical Examinations'!A461:$J$2336,3,0)</f>
        <v>Overweight</v>
      </c>
      <c r="K462" s="26" t="str">
        <f>VLOOKUP(A462,'Medical Examinations'!A461:J2796,5,0)</f>
        <v>Normal</v>
      </c>
      <c r="L462" s="27">
        <f>VLOOKUP($A462,'Hospitalisation Details'!$A$1:$N$2344,7,0)</f>
        <v>29126</v>
      </c>
      <c r="M462" s="26">
        <f>VLOOKUP($A462,'Hospitalisation Details'!$A$1:$N$2344,10,0)</f>
        <v>21774.32</v>
      </c>
      <c r="N462" s="26" t="str">
        <f>VLOOKUP($A462,'Hospitalisation Details'!$A$1:$N$2344,11,0)</f>
        <v>tier - 3</v>
      </c>
      <c r="O462" s="26" t="str">
        <f>VLOOKUP($A462,'Hospitalisation Details'!$A$1:$N$2344,12,0)</f>
        <v>tier - 2</v>
      </c>
      <c r="P462" s="26" t="str">
        <f>VLOOKUP($A462,'Hospitalisation Details'!$A$1:$N$2344,14,0)</f>
        <v>R1012</v>
      </c>
      <c r="Q462" s="26">
        <f>VLOOKUP($A462,'Hospitalisation Details'!$A$1:$N$2344,8,0)</f>
        <v>43</v>
      </c>
    </row>
    <row r="463" spans="1:17" x14ac:dyDescent="0.3">
      <c r="A463" s="25" t="s">
        <v>1909</v>
      </c>
      <c r="B463" s="26" t="str">
        <f>VLOOKUP($A463,'Customer Names'!A462:D2797,3,0)</f>
        <v xml:space="preserve">  Lindsey</v>
      </c>
      <c r="C463" s="26">
        <f>VLOOKUP($A463,'Medical Examinations'!$A$1:$B$2336,2,FALSE)</f>
        <v>25.27</v>
      </c>
      <c r="D463" s="26">
        <f>VLOOKUP($A463,'Medical Examinations'!A462:J2797,4,0)</f>
        <v>5.29</v>
      </c>
      <c r="E463" s="26" t="str">
        <f>VLOOKUP(A463,'Medical Examinations'!A462:J2797,6,0)</f>
        <v>No</v>
      </c>
      <c r="F463" s="26" t="str">
        <f>VLOOKUP($A463,'Medical Examinations'!$A$1:$J$2336,7,0)</f>
        <v>No</v>
      </c>
      <c r="G463" s="26" t="str">
        <f>VLOOKUP(A463,'Medical Examinations'!A462:J2797,8,0)</f>
        <v>Yes</v>
      </c>
      <c r="H463" s="26">
        <f>VLOOKUP(A463,'Medical Examinations'!A462:J2797,9,0)</f>
        <v>1</v>
      </c>
      <c r="I463" s="26" t="str">
        <f>VLOOKUP(A463,'Medical Examinations'!A462:J2797,10,0)</f>
        <v>Yes</v>
      </c>
      <c r="J463" s="26" t="str">
        <f>VLOOKUP($A463,'Medical Examinations'!A462:$J$2336,3,0)</f>
        <v>Overweight</v>
      </c>
      <c r="K463" s="26" t="str">
        <f>VLOOKUP(A463,'Medical Examinations'!A462:J2797,5,0)</f>
        <v>Normal</v>
      </c>
      <c r="L463" s="27">
        <f>VLOOKUP($A463,'Hospitalisation Details'!$A$1:$N$2344,7,0)</f>
        <v>29118</v>
      </c>
      <c r="M463" s="26">
        <f>VLOOKUP($A463,'Hospitalisation Details'!$A$1:$N$2344,10,0)</f>
        <v>21771.34</v>
      </c>
      <c r="N463" s="26" t="str">
        <f>VLOOKUP($A463,'Hospitalisation Details'!$A$1:$N$2344,11,0)</f>
        <v>tier - 3</v>
      </c>
      <c r="O463" s="26" t="str">
        <f>VLOOKUP($A463,'Hospitalisation Details'!$A$1:$N$2344,12,0)</f>
        <v>tier - 1</v>
      </c>
      <c r="P463" s="26" t="str">
        <f>VLOOKUP($A463,'Hospitalisation Details'!$A$1:$N$2344,14,0)</f>
        <v>R1024</v>
      </c>
      <c r="Q463" s="26">
        <f>VLOOKUP($A463,'Hospitalisation Details'!$A$1:$N$2344,8,0)</f>
        <v>43</v>
      </c>
    </row>
    <row r="464" spans="1:17" x14ac:dyDescent="0.3">
      <c r="A464" s="25" t="s">
        <v>1908</v>
      </c>
      <c r="B464" s="26" t="str">
        <f>VLOOKUP($A464,'Customer Names'!A463:D2798,3,0)</f>
        <v xml:space="preserve">  Marissa D</v>
      </c>
      <c r="C464" s="26">
        <f>VLOOKUP($A464,'Medical Examinations'!$A$1:$B$2336,2,FALSE)</f>
        <v>23.655000000000001</v>
      </c>
      <c r="D464" s="26">
        <f>VLOOKUP($A464,'Medical Examinations'!A463:J2798,4,0)</f>
        <v>4.8600000000000003</v>
      </c>
      <c r="E464" s="26" t="str">
        <f>VLOOKUP(A464,'Medical Examinations'!A463:J2798,6,0)</f>
        <v>Yes</v>
      </c>
      <c r="F464" s="26" t="str">
        <f>VLOOKUP($A464,'Medical Examinations'!$A$1:$J$2336,7,0)</f>
        <v>No</v>
      </c>
      <c r="G464" s="26" t="str">
        <f>VLOOKUP(A464,'Medical Examinations'!A463:J2798,8,0)</f>
        <v>No</v>
      </c>
      <c r="H464" s="26">
        <f>VLOOKUP(A464,'Medical Examinations'!A463:J2798,9,0)</f>
        <v>0</v>
      </c>
      <c r="I464" s="26" t="str">
        <f>VLOOKUP(A464,'Medical Examinations'!A463:J2798,10,0)</f>
        <v>Yes</v>
      </c>
      <c r="J464" s="26" t="str">
        <f>VLOOKUP($A464,'Medical Examinations'!A463:$J$2336,3,0)</f>
        <v>Normal Weight</v>
      </c>
      <c r="K464" s="26" t="str">
        <f>VLOOKUP(A464,'Medical Examinations'!A463:J2798,5,0)</f>
        <v>Normal</v>
      </c>
      <c r="L464" s="27">
        <f>VLOOKUP($A464,'Hospitalisation Details'!$A$1:$N$2344,7,0)</f>
        <v>27959</v>
      </c>
      <c r="M464" s="26">
        <f>VLOOKUP($A464,'Hospitalisation Details'!$A$1:$N$2344,10,0)</f>
        <v>21677.279999999999</v>
      </c>
      <c r="N464" s="26" t="str">
        <f>VLOOKUP($A464,'Hospitalisation Details'!$A$1:$N$2344,11,0)</f>
        <v>tier - 3</v>
      </c>
      <c r="O464" s="26" t="str">
        <f>VLOOKUP($A464,'Hospitalisation Details'!$A$1:$N$2344,12,0)</f>
        <v>tier - 1</v>
      </c>
      <c r="P464" s="26" t="str">
        <f>VLOOKUP($A464,'Hospitalisation Details'!$A$1:$N$2344,14,0)</f>
        <v>R1012</v>
      </c>
      <c r="Q464" s="26">
        <f>VLOOKUP($A464,'Hospitalisation Details'!$A$1:$N$2344,8,0)</f>
        <v>46</v>
      </c>
    </row>
    <row r="465" spans="1:17" x14ac:dyDescent="0.3">
      <c r="A465" s="25" t="s">
        <v>1907</v>
      </c>
      <c r="B465" s="26" t="str">
        <f>VLOOKUP($A465,'Customer Names'!A464:D2799,3,0)</f>
        <v xml:space="preserve">  Jean Luc</v>
      </c>
      <c r="C465" s="26">
        <f>VLOOKUP($A465,'Medical Examinations'!$A$1:$B$2336,2,FALSE)</f>
        <v>55.05</v>
      </c>
      <c r="D465" s="26">
        <f>VLOOKUP($A465,'Medical Examinations'!A464:J2799,4,0)</f>
        <v>7.66</v>
      </c>
      <c r="E465" s="26" t="str">
        <f>VLOOKUP(A465,'Medical Examinations'!A464:J2799,6,0)</f>
        <v>No</v>
      </c>
      <c r="F465" s="26" t="str">
        <f>VLOOKUP($A465,'Medical Examinations'!$A$1:$J$2336,7,0)</f>
        <v>No</v>
      </c>
      <c r="G465" s="26" t="str">
        <f>VLOOKUP(A465,'Medical Examinations'!A464:J2799,8,0)</f>
        <v>No</v>
      </c>
      <c r="H465" s="26">
        <f>VLOOKUP(A465,'Medical Examinations'!A464:J2799,9,0)</f>
        <v>0</v>
      </c>
      <c r="I465" s="26" t="str">
        <f>VLOOKUP(A465,'Medical Examinations'!A464:J2799,10,0)</f>
        <v>No</v>
      </c>
      <c r="J465" s="26" t="str">
        <f>VLOOKUP($A465,'Medical Examinations'!A464:$J$2336,3,0)</f>
        <v>Obesity</v>
      </c>
      <c r="K465" s="26" t="str">
        <f>VLOOKUP(A465,'Medical Examinations'!A464:J2799,5,0)</f>
        <v>Diabetes</v>
      </c>
      <c r="L465" s="27">
        <f>VLOOKUP($A465,'Hospitalisation Details'!$A$1:$N$2344,7,0)</f>
        <v>22966</v>
      </c>
      <c r="M465" s="26">
        <f>VLOOKUP($A465,'Hospitalisation Details'!$A$1:$N$2344,10,0)</f>
        <v>21661.16</v>
      </c>
      <c r="N465" s="26" t="str">
        <f>VLOOKUP($A465,'Hospitalisation Details'!$A$1:$N$2344,11,0)</f>
        <v>tier - 2</v>
      </c>
      <c r="O465" s="26" t="str">
        <f>VLOOKUP($A465,'Hospitalisation Details'!$A$1:$N$2344,12,0)</f>
        <v>tier - 2</v>
      </c>
      <c r="P465" s="26" t="str">
        <f>VLOOKUP($A465,'Hospitalisation Details'!$A$1:$N$2344,14,0)</f>
        <v>R1012</v>
      </c>
      <c r="Q465" s="26">
        <f>VLOOKUP($A465,'Hospitalisation Details'!$A$1:$N$2344,8,0)</f>
        <v>60</v>
      </c>
    </row>
    <row r="466" spans="1:17" x14ac:dyDescent="0.3">
      <c r="A466" s="25" t="s">
        <v>1906</v>
      </c>
      <c r="B466" s="26" t="str">
        <f>VLOOKUP($A466,'Customer Names'!A465:D2800,3,0)</f>
        <v xml:space="preserve">  Danielle</v>
      </c>
      <c r="C466" s="26">
        <f>VLOOKUP($A466,'Medical Examinations'!$A$1:$B$2336,2,FALSE)</f>
        <v>24.89</v>
      </c>
      <c r="D466" s="26">
        <f>VLOOKUP($A466,'Medical Examinations'!A465:J2800,4,0)</f>
        <v>6.1</v>
      </c>
      <c r="E466" s="26" t="str">
        <f>VLOOKUP(A466,'Medical Examinations'!A465:J2800,6,0)</f>
        <v>Yes</v>
      </c>
      <c r="F466" s="26" t="str">
        <f>VLOOKUP($A466,'Medical Examinations'!$A$1:$J$2336,7,0)</f>
        <v>No</v>
      </c>
      <c r="G466" s="26" t="str">
        <f>VLOOKUP(A466,'Medical Examinations'!A465:J2800,8,0)</f>
        <v>Yes</v>
      </c>
      <c r="H466" s="26">
        <f>VLOOKUP(A466,'Medical Examinations'!A465:J2800,9,0)</f>
        <v>1</v>
      </c>
      <c r="I466" s="26" t="str">
        <f>VLOOKUP(A466,'Medical Examinations'!A465:J2800,10,0)</f>
        <v>Yes</v>
      </c>
      <c r="J466" s="26" t="str">
        <f>VLOOKUP($A466,'Medical Examinations'!A465:$J$2336,3,0)</f>
        <v>Normal Weight</v>
      </c>
      <c r="K466" s="26" t="str">
        <f>VLOOKUP(A466,'Medical Examinations'!A465:J2800,5,0)</f>
        <v>Prediabetes</v>
      </c>
      <c r="L466" s="27">
        <f>VLOOKUP($A466,'Hospitalisation Details'!$A$1:$N$2344,7,0)</f>
        <v>30675</v>
      </c>
      <c r="M466" s="26">
        <f>VLOOKUP($A466,'Hospitalisation Details'!$A$1:$N$2344,10,0)</f>
        <v>21659.93</v>
      </c>
      <c r="N466" s="26" t="str">
        <f>VLOOKUP($A466,'Hospitalisation Details'!$A$1:$N$2344,11,0)</f>
        <v>tier - 3</v>
      </c>
      <c r="O466" s="26" t="str">
        <f>VLOOKUP($A466,'Hospitalisation Details'!$A$1:$N$2344,12,0)</f>
        <v>tier - 3</v>
      </c>
      <c r="P466" s="26" t="str">
        <f>VLOOKUP($A466,'Hospitalisation Details'!$A$1:$N$2344,14,0)</f>
        <v>R1024</v>
      </c>
      <c r="Q466" s="26">
        <f>VLOOKUP($A466,'Hospitalisation Details'!$A$1:$N$2344,8,0)</f>
        <v>39</v>
      </c>
    </row>
    <row r="467" spans="1:17" x14ac:dyDescent="0.3">
      <c r="A467" s="25" t="s">
        <v>1905</v>
      </c>
      <c r="B467" s="26" t="str">
        <f>VLOOKUP($A467,'Customer Names'!A466:D2801,3,0)</f>
        <v xml:space="preserve">  Jim</v>
      </c>
      <c r="C467" s="26">
        <f>VLOOKUP($A467,'Medical Examinations'!$A$1:$B$2336,2,FALSE)</f>
        <v>18.715</v>
      </c>
      <c r="D467" s="26">
        <f>VLOOKUP($A467,'Medical Examinations'!A466:J2801,4,0)</f>
        <v>4.4400000000000004</v>
      </c>
      <c r="E467" s="26" t="str">
        <f>VLOOKUP(A467,'Medical Examinations'!A466:J2801,6,0)</f>
        <v>No</v>
      </c>
      <c r="F467" s="26" t="str">
        <f>VLOOKUP($A467,'Medical Examinations'!$A$1:$J$2336,7,0)</f>
        <v>No</v>
      </c>
      <c r="G467" s="26" t="str">
        <f>VLOOKUP(A467,'Medical Examinations'!A466:J2801,8,0)</f>
        <v>No</v>
      </c>
      <c r="H467" s="26">
        <f>VLOOKUP(A467,'Medical Examinations'!A466:J2801,9,0)</f>
        <v>0</v>
      </c>
      <c r="I467" s="26" t="str">
        <f>VLOOKUP(A467,'Medical Examinations'!A466:J2801,10,0)</f>
        <v>No</v>
      </c>
      <c r="J467" s="26" t="str">
        <f>VLOOKUP($A467,'Medical Examinations'!A466:$J$2336,3,0)</f>
        <v>Normal Weight</v>
      </c>
      <c r="K467" s="26" t="str">
        <f>VLOOKUP(A467,'Medical Examinations'!A466:J2801,5,0)</f>
        <v>Normal</v>
      </c>
      <c r="L467" s="27">
        <f>VLOOKUP($A467,'Hospitalisation Details'!$A$1:$N$2344,7,0)</f>
        <v>36323</v>
      </c>
      <c r="M467" s="26">
        <f>VLOOKUP($A467,'Hospitalisation Details'!$A$1:$N$2344,10,0)</f>
        <v>21595.38</v>
      </c>
      <c r="N467" s="26" t="str">
        <f>VLOOKUP($A467,'Hospitalisation Details'!$A$1:$N$2344,11,0)</f>
        <v>tier - 2</v>
      </c>
      <c r="O467" s="26" t="str">
        <f>VLOOKUP($A467,'Hospitalisation Details'!$A$1:$N$2344,12,0)</f>
        <v>tier - 3</v>
      </c>
      <c r="P467" s="26" t="str">
        <f>VLOOKUP($A467,'Hospitalisation Details'!$A$1:$N$2344,14,0)</f>
        <v>R1012</v>
      </c>
      <c r="Q467" s="26">
        <f>VLOOKUP($A467,'Hospitalisation Details'!$A$1:$N$2344,8,0)</f>
        <v>23</v>
      </c>
    </row>
    <row r="468" spans="1:17" x14ac:dyDescent="0.3">
      <c r="A468" s="25" t="s">
        <v>1904</v>
      </c>
      <c r="B468" s="26" t="str">
        <f>VLOOKUP($A468,'Customer Names'!A467:D2802,3,0)</f>
        <v xml:space="preserve">  Matthew T</v>
      </c>
      <c r="C468" s="26">
        <f>VLOOKUP($A468,'Medical Examinations'!$A$1:$B$2336,2,FALSE)</f>
        <v>28.12</v>
      </c>
      <c r="D468" s="26">
        <f>VLOOKUP($A468,'Medical Examinations'!A467:J2802,4,0)</f>
        <v>6.15</v>
      </c>
      <c r="E468" s="26" t="str">
        <f>VLOOKUP(A468,'Medical Examinations'!A467:J2802,6,0)</f>
        <v>No</v>
      </c>
      <c r="F468" s="26" t="str">
        <f>VLOOKUP($A468,'Medical Examinations'!$A$1:$J$2336,7,0)</f>
        <v>No</v>
      </c>
      <c r="G468" s="26" t="str">
        <f>VLOOKUP(A468,'Medical Examinations'!A467:J2802,8,0)</f>
        <v>No</v>
      </c>
      <c r="H468" s="26">
        <f>VLOOKUP(A468,'Medical Examinations'!A467:J2802,9,0)</f>
        <v>0</v>
      </c>
      <c r="I468" s="26" t="str">
        <f>VLOOKUP(A468,'Medical Examinations'!A467:J2802,10,0)</f>
        <v>Yes</v>
      </c>
      <c r="J468" s="26" t="str">
        <f>VLOOKUP($A468,'Medical Examinations'!A467:$J$2336,3,0)</f>
        <v>Overweight</v>
      </c>
      <c r="K468" s="26" t="str">
        <f>VLOOKUP(A468,'Medical Examinations'!A467:J2802,5,0)</f>
        <v>Prediabetes</v>
      </c>
      <c r="L468" s="27">
        <f>VLOOKUP($A468,'Hospitalisation Details'!$A$1:$N$2344,7,0)</f>
        <v>33198</v>
      </c>
      <c r="M468" s="26">
        <f>VLOOKUP($A468,'Hospitalisation Details'!$A$1:$N$2344,10,0)</f>
        <v>21472.48</v>
      </c>
      <c r="N468" s="26" t="str">
        <f>VLOOKUP($A468,'Hospitalisation Details'!$A$1:$N$2344,11,0)</f>
        <v>tier - 2</v>
      </c>
      <c r="O468" s="26" t="str">
        <f>VLOOKUP($A468,'Hospitalisation Details'!$A$1:$N$2344,12,0)</f>
        <v>tier - 2</v>
      </c>
      <c r="P468" s="26" t="str">
        <f>VLOOKUP($A468,'Hospitalisation Details'!$A$1:$N$2344,14,0)</f>
        <v>R1012</v>
      </c>
      <c r="Q468" s="26">
        <f>VLOOKUP($A468,'Hospitalisation Details'!$A$1:$N$2344,8,0)</f>
        <v>32</v>
      </c>
    </row>
    <row r="469" spans="1:17" x14ac:dyDescent="0.3">
      <c r="A469" s="25" t="s">
        <v>1903</v>
      </c>
      <c r="B469" s="26" t="str">
        <f>VLOOKUP($A469,'Customer Names'!A468:D2803,3,0)</f>
        <v xml:space="preserve">  Rachel L</v>
      </c>
      <c r="C469" s="26">
        <f>VLOOKUP($A469,'Medical Examinations'!$A$1:$B$2336,2,FALSE)</f>
        <v>26.6</v>
      </c>
      <c r="D469" s="26">
        <f>VLOOKUP($A469,'Medical Examinations'!A468:J2803,4,0)</f>
        <v>4.53</v>
      </c>
      <c r="E469" s="26" t="str">
        <f>VLOOKUP(A469,'Medical Examinations'!A468:J2803,6,0)</f>
        <v>No</v>
      </c>
      <c r="F469" s="26" t="str">
        <f>VLOOKUP($A469,'Medical Examinations'!$A$1:$J$2336,7,0)</f>
        <v>No</v>
      </c>
      <c r="G469" s="26" t="str">
        <f>VLOOKUP(A469,'Medical Examinations'!A468:J2803,8,0)</f>
        <v>No</v>
      </c>
      <c r="H469" s="26">
        <f>VLOOKUP(A469,'Medical Examinations'!A468:J2803,9,0)</f>
        <v>0</v>
      </c>
      <c r="I469" s="26" t="str">
        <f>VLOOKUP(A469,'Medical Examinations'!A468:J2803,10,0)</f>
        <v>Yes</v>
      </c>
      <c r="J469" s="26" t="str">
        <f>VLOOKUP($A469,'Medical Examinations'!A468:$J$2336,3,0)</f>
        <v>Overweight</v>
      </c>
      <c r="K469" s="26" t="str">
        <f>VLOOKUP(A469,'Medical Examinations'!A468:J2803,5,0)</f>
        <v>Normal</v>
      </c>
      <c r="L469" s="27">
        <f>VLOOKUP($A469,'Hospitalisation Details'!$A$1:$N$2344,7,0)</f>
        <v>29468</v>
      </c>
      <c r="M469" s="26">
        <f>VLOOKUP($A469,'Hospitalisation Details'!$A$1:$N$2344,10,0)</f>
        <v>21348.71</v>
      </c>
      <c r="N469" s="26" t="str">
        <f>VLOOKUP($A469,'Hospitalisation Details'!$A$1:$N$2344,11,0)</f>
        <v>tier - 2</v>
      </c>
      <c r="O469" s="26" t="str">
        <f>VLOOKUP($A469,'Hospitalisation Details'!$A$1:$N$2344,12,0)</f>
        <v>tier - 1</v>
      </c>
      <c r="P469" s="26" t="str">
        <f>VLOOKUP($A469,'Hospitalisation Details'!$A$1:$N$2344,14,0)</f>
        <v>R1012</v>
      </c>
      <c r="Q469" s="26">
        <f>VLOOKUP($A469,'Hospitalisation Details'!$A$1:$N$2344,8,0)</f>
        <v>42</v>
      </c>
    </row>
    <row r="470" spans="1:17" x14ac:dyDescent="0.3">
      <c r="A470" s="25" t="s">
        <v>1902</v>
      </c>
      <c r="B470" s="26" t="str">
        <f>VLOOKUP($A470,'Customer Names'!A469:D2804,3,0)</f>
        <v xml:space="preserve">  Corina</v>
      </c>
      <c r="C470" s="26">
        <f>VLOOKUP($A470,'Medical Examinations'!$A$1:$B$2336,2,FALSE)</f>
        <v>30.114999999999998</v>
      </c>
      <c r="D470" s="26">
        <f>VLOOKUP($A470,'Medical Examinations'!A469:J2804,4,0)</f>
        <v>5.48</v>
      </c>
      <c r="E470" s="26" t="str">
        <f>VLOOKUP(A470,'Medical Examinations'!A469:J2804,6,0)</f>
        <v>No</v>
      </c>
      <c r="F470" s="26" t="str">
        <f>VLOOKUP($A470,'Medical Examinations'!$A$1:$J$2336,7,0)</f>
        <v>yes</v>
      </c>
      <c r="G470" s="26" t="str">
        <f>VLOOKUP(A470,'Medical Examinations'!A469:J2804,8,0)</f>
        <v>No</v>
      </c>
      <c r="H470" s="26">
        <f>VLOOKUP(A470,'Medical Examinations'!A469:J2804,9,0)</f>
        <v>1</v>
      </c>
      <c r="I470" s="26" t="str">
        <f>VLOOKUP(A470,'Medical Examinations'!A469:J2804,10,0)</f>
        <v>No</v>
      </c>
      <c r="J470" s="26" t="str">
        <f>VLOOKUP($A470,'Medical Examinations'!A469:$J$2336,3,0)</f>
        <v>Obesity</v>
      </c>
      <c r="K470" s="26" t="str">
        <f>VLOOKUP(A470,'Medical Examinations'!A469:J2804,5,0)</f>
        <v>Normal</v>
      </c>
      <c r="L470" s="27">
        <f>VLOOKUP($A470,'Hospitalisation Details'!$A$1:$N$2344,7,0)</f>
        <v>38203</v>
      </c>
      <c r="M470" s="26">
        <f>VLOOKUP($A470,'Hospitalisation Details'!$A$1:$N$2344,10,0)</f>
        <v>21344.85</v>
      </c>
      <c r="N470" s="26" t="str">
        <f>VLOOKUP($A470,'Hospitalisation Details'!$A$1:$N$2344,11,0)</f>
        <v>tier - 3</v>
      </c>
      <c r="O470" s="26" t="str">
        <f>VLOOKUP($A470,'Hospitalisation Details'!$A$1:$N$2344,12,0)</f>
        <v>tier - 1</v>
      </c>
      <c r="P470" s="26" t="str">
        <f>VLOOKUP($A470,'Hospitalisation Details'!$A$1:$N$2344,14,0)</f>
        <v>R1024</v>
      </c>
      <c r="Q470" s="26">
        <f>VLOOKUP($A470,'Hospitalisation Details'!$A$1:$N$2344,8,0)</f>
        <v>18</v>
      </c>
    </row>
    <row r="471" spans="1:17" x14ac:dyDescent="0.3">
      <c r="A471" s="25" t="s">
        <v>1901</v>
      </c>
      <c r="B471" s="26" t="str">
        <f>VLOOKUP($A471,'Customer Names'!A470:D2805,3,0)</f>
        <v xml:space="preserve">  Guannan</v>
      </c>
      <c r="C471" s="26">
        <f>VLOOKUP($A471,'Medical Examinations'!$A$1:$B$2336,2,FALSE)</f>
        <v>24.605</v>
      </c>
      <c r="D471" s="26">
        <f>VLOOKUP($A471,'Medical Examinations'!A470:J2805,4,0)</f>
        <v>5.48</v>
      </c>
      <c r="E471" s="26" t="str">
        <f>VLOOKUP(A471,'Medical Examinations'!A470:J2805,6,0)</f>
        <v>No</v>
      </c>
      <c r="F471" s="26" t="str">
        <f>VLOOKUP($A471,'Medical Examinations'!$A$1:$J$2336,7,0)</f>
        <v>No</v>
      </c>
      <c r="G471" s="26" t="str">
        <f>VLOOKUP(A471,'Medical Examinations'!A470:J2805,8,0)</f>
        <v>No</v>
      </c>
      <c r="H471" s="26">
        <f>VLOOKUP(A471,'Medical Examinations'!A470:J2805,9,0)</f>
        <v>0</v>
      </c>
      <c r="I471" s="26" t="str">
        <f>VLOOKUP(A471,'Medical Examinations'!A470:J2805,10,0)</f>
        <v>Yes</v>
      </c>
      <c r="J471" s="26" t="str">
        <f>VLOOKUP($A471,'Medical Examinations'!A470:$J$2336,3,0)</f>
        <v>Normal Weight</v>
      </c>
      <c r="K471" s="26" t="str">
        <f>VLOOKUP(A471,'Medical Examinations'!A470:J2805,5,0)</f>
        <v>Normal</v>
      </c>
      <c r="L471" s="27">
        <f>VLOOKUP($A471,'Hospitalisation Details'!$A$1:$N$2344,7,0)</f>
        <v>29565</v>
      </c>
      <c r="M471" s="26">
        <f>VLOOKUP($A471,'Hospitalisation Details'!$A$1:$N$2344,10,0)</f>
        <v>21259.38</v>
      </c>
      <c r="N471" s="26" t="str">
        <f>VLOOKUP($A471,'Hospitalisation Details'!$A$1:$N$2344,11,0)</f>
        <v>tier - 3</v>
      </c>
      <c r="O471" s="26" t="str">
        <f>VLOOKUP($A471,'Hospitalisation Details'!$A$1:$N$2344,12,0)</f>
        <v>tier - 3</v>
      </c>
      <c r="P471" s="26" t="str">
        <f>VLOOKUP($A471,'Hospitalisation Details'!$A$1:$N$2344,14,0)</f>
        <v>R1019</v>
      </c>
      <c r="Q471" s="26">
        <f>VLOOKUP($A471,'Hospitalisation Details'!$A$1:$N$2344,8,0)</f>
        <v>42</v>
      </c>
    </row>
    <row r="472" spans="1:17" x14ac:dyDescent="0.3">
      <c r="A472" s="25" t="s">
        <v>1900</v>
      </c>
      <c r="B472" s="26" t="str">
        <f>VLOOKUP($A472,'Customer Names'!A471:D2806,3,0)</f>
        <v xml:space="preserve">  Don</v>
      </c>
      <c r="C472" s="26">
        <f>VLOOKUP($A472,'Medical Examinations'!$A$1:$B$2336,2,FALSE)</f>
        <v>29.6</v>
      </c>
      <c r="D472" s="26">
        <f>VLOOKUP($A472,'Medical Examinations'!A471:J2806,4,0)</f>
        <v>8.1</v>
      </c>
      <c r="E472" s="26" t="str">
        <f>VLOOKUP(A472,'Medical Examinations'!A471:J2806,6,0)</f>
        <v>No</v>
      </c>
      <c r="F472" s="26" t="str">
        <f>VLOOKUP($A472,'Medical Examinations'!$A$1:$J$2336,7,0)</f>
        <v>No</v>
      </c>
      <c r="G472" s="26" t="str">
        <f>VLOOKUP(A472,'Medical Examinations'!A471:J2806,8,0)</f>
        <v>No</v>
      </c>
      <c r="H472" s="26">
        <f>VLOOKUP(A472,'Medical Examinations'!A471:J2806,9,0)</f>
        <v>0</v>
      </c>
      <c r="I472" s="26" t="str">
        <f>VLOOKUP(A472,'Medical Examinations'!A471:J2806,10,0)</f>
        <v>No</v>
      </c>
      <c r="J472" s="26" t="str">
        <f>VLOOKUP($A472,'Medical Examinations'!A471:$J$2336,3,0)</f>
        <v>Overweight</v>
      </c>
      <c r="K472" s="26" t="str">
        <f>VLOOKUP(A472,'Medical Examinations'!A471:J2806,5,0)</f>
        <v>Diabetes</v>
      </c>
      <c r="L472" s="27">
        <f>VLOOKUP($A472,'Hospitalisation Details'!$A$1:$N$2344,7,0)</f>
        <v>27275</v>
      </c>
      <c r="M472" s="26">
        <f>VLOOKUP($A472,'Hospitalisation Details'!$A$1:$N$2344,10,0)</f>
        <v>21232.18</v>
      </c>
      <c r="N472" s="26" t="str">
        <f>VLOOKUP($A472,'Hospitalisation Details'!$A$1:$N$2344,11,0)</f>
        <v>tier - 3</v>
      </c>
      <c r="O472" s="26" t="str">
        <f>VLOOKUP($A472,'Hospitalisation Details'!$A$1:$N$2344,12,0)</f>
        <v>tier - 2</v>
      </c>
      <c r="P472" s="26" t="str">
        <f>VLOOKUP($A472,'Hospitalisation Details'!$A$1:$N$2344,14,0)</f>
        <v>R1011</v>
      </c>
      <c r="Q472" s="26">
        <f>VLOOKUP($A472,'Hospitalisation Details'!$A$1:$N$2344,8,0)</f>
        <v>48</v>
      </c>
    </row>
    <row r="473" spans="1:17" x14ac:dyDescent="0.3">
      <c r="A473" s="25" t="s">
        <v>1899</v>
      </c>
      <c r="B473" s="26" t="str">
        <f>VLOOKUP($A473,'Customer Names'!A472:D2807,3,0)</f>
        <v xml:space="preserve">  Chris</v>
      </c>
      <c r="C473" s="26">
        <f>VLOOKUP($A473,'Medical Examinations'!$A$1:$B$2336,2,FALSE)</f>
        <v>24.42</v>
      </c>
      <c r="D473" s="26">
        <f>VLOOKUP($A473,'Medical Examinations'!A472:J2807,4,0)</f>
        <v>7.16</v>
      </c>
      <c r="E473" s="26" t="str">
        <f>VLOOKUP(A473,'Medical Examinations'!A472:J2807,6,0)</f>
        <v>No</v>
      </c>
      <c r="F473" s="26" t="str">
        <f>VLOOKUP($A473,'Medical Examinations'!$A$1:$J$2336,7,0)</f>
        <v>No</v>
      </c>
      <c r="G473" s="26" t="str">
        <f>VLOOKUP(A473,'Medical Examinations'!A472:J2807,8,0)</f>
        <v>No</v>
      </c>
      <c r="H473" s="26">
        <f>VLOOKUP(A473,'Medical Examinations'!A472:J2807,9,0)</f>
        <v>0</v>
      </c>
      <c r="I473" s="26" t="str">
        <f>VLOOKUP(A473,'Medical Examinations'!A472:J2807,10,0)</f>
        <v>Yes</v>
      </c>
      <c r="J473" s="26" t="str">
        <f>VLOOKUP($A473,'Medical Examinations'!A472:$J$2336,3,0)</f>
        <v>Normal Weight</v>
      </c>
      <c r="K473" s="26" t="str">
        <f>VLOOKUP(A473,'Medical Examinations'!A472:J2807,5,0)</f>
        <v>Diabetes</v>
      </c>
      <c r="L473" s="27">
        <f>VLOOKUP($A473,'Hospitalisation Details'!$A$1:$N$2344,7,0)</f>
        <v>27316</v>
      </c>
      <c r="M473" s="26">
        <f>VLOOKUP($A473,'Hospitalisation Details'!$A$1:$N$2344,10,0)</f>
        <v>21223.68</v>
      </c>
      <c r="N473" s="26" t="str">
        <f>VLOOKUP($A473,'Hospitalisation Details'!$A$1:$N$2344,11,0)</f>
        <v>tier - 3</v>
      </c>
      <c r="O473" s="26" t="str">
        <f>VLOOKUP($A473,'Hospitalisation Details'!$A$1:$N$2344,12,0)</f>
        <v>tier - 2</v>
      </c>
      <c r="P473" s="26" t="str">
        <f>VLOOKUP($A473,'Hospitalisation Details'!$A$1:$N$2344,14,0)</f>
        <v>R1013</v>
      </c>
      <c r="Q473" s="26">
        <f>VLOOKUP($A473,'Hospitalisation Details'!$A$1:$N$2344,8,0)</f>
        <v>48</v>
      </c>
    </row>
    <row r="474" spans="1:17" x14ac:dyDescent="0.3">
      <c r="A474" s="25" t="s">
        <v>1898</v>
      </c>
      <c r="B474" s="26" t="str">
        <f>VLOOKUP($A474,'Customer Names'!A473:D2808,3,0)</f>
        <v xml:space="preserve">  Gavin V</v>
      </c>
      <c r="C474" s="26">
        <f>VLOOKUP($A474,'Medical Examinations'!$A$1:$B$2336,2,FALSE)</f>
        <v>20.9</v>
      </c>
      <c r="D474" s="26">
        <f>VLOOKUP($A474,'Medical Examinations'!A473:J2808,4,0)</f>
        <v>4.55</v>
      </c>
      <c r="E474" s="26" t="str">
        <f>VLOOKUP(A474,'Medical Examinations'!A473:J2808,6,0)</f>
        <v>Yes</v>
      </c>
      <c r="F474" s="26" t="str">
        <f>VLOOKUP($A474,'Medical Examinations'!$A$1:$J$2336,7,0)</f>
        <v>No</v>
      </c>
      <c r="G474" s="26" t="str">
        <f>VLOOKUP(A474,'Medical Examinations'!A473:J2808,8,0)</f>
        <v>Yes</v>
      </c>
      <c r="H474" s="26">
        <f>VLOOKUP(A474,'Medical Examinations'!A473:J2808,9,0)</f>
        <v>1</v>
      </c>
      <c r="I474" s="26" t="str">
        <f>VLOOKUP(A474,'Medical Examinations'!A473:J2808,10,0)</f>
        <v>Yes</v>
      </c>
      <c r="J474" s="26" t="str">
        <f>VLOOKUP($A474,'Medical Examinations'!A473:$J$2336,3,0)</f>
        <v>Normal Weight</v>
      </c>
      <c r="K474" s="26" t="str">
        <f>VLOOKUP(A474,'Medical Examinations'!A473:J2808,5,0)</f>
        <v>Normal</v>
      </c>
      <c r="L474" s="27">
        <f>VLOOKUP($A474,'Hospitalisation Details'!$A$1:$N$2344,7,0)</f>
        <v>25441</v>
      </c>
      <c r="M474" s="26">
        <f>VLOOKUP($A474,'Hospitalisation Details'!$A$1:$N$2344,10,0)</f>
        <v>21195.82</v>
      </c>
      <c r="N474" s="26" t="str">
        <f>VLOOKUP($A474,'Hospitalisation Details'!$A$1:$N$2344,11,0)</f>
        <v>tier - 3</v>
      </c>
      <c r="O474" s="26" t="str">
        <f>VLOOKUP($A474,'Hospitalisation Details'!$A$1:$N$2344,12,0)</f>
        <v>tier - 1</v>
      </c>
      <c r="P474" s="26" t="str">
        <f>VLOOKUP($A474,'Hospitalisation Details'!$A$1:$N$2344,14,0)</f>
        <v>R1013</v>
      </c>
      <c r="Q474" s="26">
        <f>VLOOKUP($A474,'Hospitalisation Details'!$A$1:$N$2344,8,0)</f>
        <v>53</v>
      </c>
    </row>
    <row r="475" spans="1:17" x14ac:dyDescent="0.3">
      <c r="A475" s="25" t="s">
        <v>1897</v>
      </c>
      <c r="B475" s="26" t="str">
        <f>VLOOKUP($A475,'Customer Names'!A474:D2809,3,0)</f>
        <v xml:space="preserve">  David</v>
      </c>
      <c r="C475" s="26">
        <f>VLOOKUP($A475,'Medical Examinations'!$A$1:$B$2336,2,FALSE)</f>
        <v>22.895</v>
      </c>
      <c r="D475" s="26">
        <f>VLOOKUP($A475,'Medical Examinations'!A474:J2809,4,0)</f>
        <v>6.03</v>
      </c>
      <c r="E475" s="26" t="str">
        <f>VLOOKUP(A475,'Medical Examinations'!A474:J2809,6,0)</f>
        <v>No</v>
      </c>
      <c r="F475" s="26" t="str">
        <f>VLOOKUP($A475,'Medical Examinations'!$A$1:$J$2336,7,0)</f>
        <v>No</v>
      </c>
      <c r="G475" s="26" t="str">
        <f>VLOOKUP(A475,'Medical Examinations'!A474:J2809,8,0)</f>
        <v>No</v>
      </c>
      <c r="H475" s="26">
        <f>VLOOKUP(A475,'Medical Examinations'!A474:J2809,9,0)</f>
        <v>0</v>
      </c>
      <c r="I475" s="26" t="str">
        <f>VLOOKUP(A475,'Medical Examinations'!A474:J2809,10,0)</f>
        <v>Yes</v>
      </c>
      <c r="J475" s="26" t="str">
        <f>VLOOKUP($A475,'Medical Examinations'!A474:$J$2336,3,0)</f>
        <v>Normal Weight</v>
      </c>
      <c r="K475" s="26" t="str">
        <f>VLOOKUP(A475,'Medical Examinations'!A474:J2809,5,0)</f>
        <v>Prediabetes</v>
      </c>
      <c r="L475" s="27">
        <f>VLOOKUP($A475,'Hospitalisation Details'!$A$1:$N$2344,7,0)</f>
        <v>28452</v>
      </c>
      <c r="M475" s="26">
        <f>VLOOKUP($A475,'Hospitalisation Details'!$A$1:$N$2344,10,0)</f>
        <v>21098.55</v>
      </c>
      <c r="N475" s="26" t="str">
        <f>VLOOKUP($A475,'Hospitalisation Details'!$A$1:$N$2344,11,0)</f>
        <v>tier - 3</v>
      </c>
      <c r="O475" s="26" t="str">
        <f>VLOOKUP($A475,'Hospitalisation Details'!$A$1:$N$2344,12,0)</f>
        <v>tier - 3</v>
      </c>
      <c r="P475" s="26" t="str">
        <f>VLOOKUP($A475,'Hospitalisation Details'!$A$1:$N$2344,14,0)</f>
        <v>R1012</v>
      </c>
      <c r="Q475" s="26">
        <f>VLOOKUP($A475,'Hospitalisation Details'!$A$1:$N$2344,8,0)</f>
        <v>45</v>
      </c>
    </row>
    <row r="476" spans="1:17" x14ac:dyDescent="0.3">
      <c r="A476" s="25" t="s">
        <v>1896</v>
      </c>
      <c r="B476" s="26" t="str">
        <f>VLOOKUP($A476,'Customer Names'!A475:D2810,3,0)</f>
        <v xml:space="preserve">  Jatin</v>
      </c>
      <c r="C476" s="26">
        <f>VLOOKUP($A476,'Medical Examinations'!$A$1:$B$2336,2,FALSE)</f>
        <v>28.3</v>
      </c>
      <c r="D476" s="26">
        <f>VLOOKUP($A476,'Medical Examinations'!A475:J2810,4,0)</f>
        <v>5.47</v>
      </c>
      <c r="E476" s="26" t="str">
        <f>VLOOKUP(A476,'Medical Examinations'!A475:J2810,6,0)</f>
        <v>Yes</v>
      </c>
      <c r="F476" s="26" t="str">
        <f>VLOOKUP($A476,'Medical Examinations'!$A$1:$J$2336,7,0)</f>
        <v>No</v>
      </c>
      <c r="G476" s="26" t="str">
        <f>VLOOKUP(A476,'Medical Examinations'!A475:J2810,8,0)</f>
        <v>Yes</v>
      </c>
      <c r="H476" s="26">
        <f>VLOOKUP(A476,'Medical Examinations'!A475:J2810,9,0)</f>
        <v>1</v>
      </c>
      <c r="I476" s="26" t="str">
        <f>VLOOKUP(A476,'Medical Examinations'!A475:J2810,10,0)</f>
        <v>Yes</v>
      </c>
      <c r="J476" s="26" t="str">
        <f>VLOOKUP($A476,'Medical Examinations'!A475:$J$2336,3,0)</f>
        <v>Overweight</v>
      </c>
      <c r="K476" s="26" t="str">
        <f>VLOOKUP(A476,'Medical Examinations'!A475:J2810,5,0)</f>
        <v>Normal</v>
      </c>
      <c r="L476" s="27">
        <f>VLOOKUP($A476,'Hospitalisation Details'!$A$1:$N$2344,7,0)</f>
        <v>30499</v>
      </c>
      <c r="M476" s="26">
        <f>VLOOKUP($A476,'Hospitalisation Details'!$A$1:$N$2344,10,0)</f>
        <v>21082.16</v>
      </c>
      <c r="N476" s="26" t="str">
        <f>VLOOKUP($A476,'Hospitalisation Details'!$A$1:$N$2344,11,0)</f>
        <v>tier - 3</v>
      </c>
      <c r="O476" s="26" t="str">
        <f>VLOOKUP($A476,'Hospitalisation Details'!$A$1:$N$2344,12,0)</f>
        <v>tier - 2</v>
      </c>
      <c r="P476" s="26" t="str">
        <f>VLOOKUP($A476,'Hospitalisation Details'!$A$1:$N$2344,14,0)</f>
        <v>R1011</v>
      </c>
      <c r="Q476" s="26">
        <f>VLOOKUP($A476,'Hospitalisation Details'!$A$1:$N$2344,8,0)</f>
        <v>39</v>
      </c>
    </row>
    <row r="477" spans="1:17" x14ac:dyDescent="0.3">
      <c r="A477" s="25" t="s">
        <v>1894</v>
      </c>
      <c r="B477" s="26" t="str">
        <f>VLOOKUP($A477,'Customer Names'!A476:D2811,3,0)</f>
        <v xml:space="preserve">  J P  II</v>
      </c>
      <c r="C477" s="26">
        <f>VLOOKUP($A477,'Medical Examinations'!$A$1:$B$2336,2,FALSE)</f>
        <v>54.3</v>
      </c>
      <c r="D477" s="26">
        <f>VLOOKUP($A477,'Medical Examinations'!A476:J2811,4,0)</f>
        <v>4.1500000000000004</v>
      </c>
      <c r="E477" s="26" t="str">
        <f>VLOOKUP(A477,'Medical Examinations'!A476:J2811,6,0)</f>
        <v>Yes</v>
      </c>
      <c r="F477" s="26" t="str">
        <f>VLOOKUP($A477,'Medical Examinations'!$A$1:$J$2336,7,0)</f>
        <v>No</v>
      </c>
      <c r="G477" s="26" t="str">
        <f>VLOOKUP(A477,'Medical Examinations'!A476:J2811,8,0)</f>
        <v>No</v>
      </c>
      <c r="H477" s="26">
        <f>VLOOKUP(A477,'Medical Examinations'!A476:J2811,9,0)</f>
        <v>1</v>
      </c>
      <c r="I477" s="26" t="str">
        <f>VLOOKUP(A477,'Medical Examinations'!A476:J2811,10,0)</f>
        <v>No</v>
      </c>
      <c r="J477" s="26" t="str">
        <f>VLOOKUP($A477,'Medical Examinations'!A476:$J$2336,3,0)</f>
        <v>Obesity</v>
      </c>
      <c r="K477" s="26" t="str">
        <f>VLOOKUP(A477,'Medical Examinations'!A476:J2811,5,0)</f>
        <v>Normal</v>
      </c>
      <c r="L477" s="27">
        <f>VLOOKUP($A477,'Hospitalisation Details'!$A$1:$N$2344,7,0)</f>
        <v>23700</v>
      </c>
      <c r="M477" s="26">
        <f>VLOOKUP($A477,'Hospitalisation Details'!$A$1:$N$2344,10,0)</f>
        <v>20893.060000000001</v>
      </c>
      <c r="N477" s="26" t="str">
        <f>VLOOKUP($A477,'Hospitalisation Details'!$A$1:$N$2344,11,0)</f>
        <v>tier - 2</v>
      </c>
      <c r="O477" s="26" t="str">
        <f>VLOOKUP($A477,'Hospitalisation Details'!$A$1:$N$2344,12,0)</f>
        <v>tier - 3</v>
      </c>
      <c r="P477" s="26" t="str">
        <f>VLOOKUP($A477,'Hospitalisation Details'!$A$1:$N$2344,14,0)</f>
        <v>R1012</v>
      </c>
      <c r="Q477" s="26">
        <f>VLOOKUP($A477,'Hospitalisation Details'!$A$1:$N$2344,8,0)</f>
        <v>58</v>
      </c>
    </row>
    <row r="478" spans="1:17" x14ac:dyDescent="0.3">
      <c r="A478" s="25" t="s">
        <v>1893</v>
      </c>
      <c r="B478" s="26" t="str">
        <f>VLOOKUP($A478,'Customer Names'!A477:D2812,3,0)</f>
        <v xml:space="preserve">  Angela M</v>
      </c>
      <c r="C478" s="26">
        <f>VLOOKUP($A478,'Medical Examinations'!$A$1:$B$2336,2,FALSE)</f>
        <v>33.344999999999999</v>
      </c>
      <c r="D478" s="26">
        <f>VLOOKUP($A478,'Medical Examinations'!A477:J2812,4,0)</f>
        <v>11.32</v>
      </c>
      <c r="E478" s="26" t="str">
        <f>VLOOKUP(A478,'Medical Examinations'!A477:J2812,6,0)</f>
        <v>Yes</v>
      </c>
      <c r="F478" s="26" t="str">
        <f>VLOOKUP($A478,'Medical Examinations'!$A$1:$J$2336,7,0)</f>
        <v>No</v>
      </c>
      <c r="G478" s="26" t="str">
        <f>VLOOKUP(A478,'Medical Examinations'!A477:J2812,8,0)</f>
        <v>No</v>
      </c>
      <c r="H478" s="26">
        <f>VLOOKUP(A478,'Medical Examinations'!A477:J2812,9,0)</f>
        <v>1</v>
      </c>
      <c r="I478" s="26" t="str">
        <f>VLOOKUP(A478,'Medical Examinations'!A477:J2812,10,0)</f>
        <v>No</v>
      </c>
      <c r="J478" s="26" t="str">
        <f>VLOOKUP($A478,'Medical Examinations'!A477:$J$2336,3,0)</f>
        <v>Obesity</v>
      </c>
      <c r="K478" s="26" t="str">
        <f>VLOOKUP(A478,'Medical Examinations'!A477:J2812,5,0)</f>
        <v>Diabetes</v>
      </c>
      <c r="L478" s="27">
        <f>VLOOKUP($A478,'Hospitalisation Details'!$A$1:$N$2344,7,0)</f>
        <v>27736</v>
      </c>
      <c r="M478" s="26">
        <f>VLOOKUP($A478,'Hospitalisation Details'!$A$1:$N$2344,10,0)</f>
        <v>20878.78</v>
      </c>
      <c r="N478" s="26" t="str">
        <f>VLOOKUP($A478,'Hospitalisation Details'!$A$1:$N$2344,11,0)</f>
        <v>tier - 2</v>
      </c>
      <c r="O478" s="26" t="str">
        <f>VLOOKUP($A478,'Hospitalisation Details'!$A$1:$N$2344,12,0)</f>
        <v>tier - 1</v>
      </c>
      <c r="P478" s="26" t="str">
        <f>VLOOKUP($A478,'Hospitalisation Details'!$A$1:$N$2344,14,0)</f>
        <v>R1024</v>
      </c>
      <c r="Q478" s="26">
        <f>VLOOKUP($A478,'Hospitalisation Details'!$A$1:$N$2344,8,0)</f>
        <v>47</v>
      </c>
    </row>
    <row r="479" spans="1:17" x14ac:dyDescent="0.3">
      <c r="A479" s="25" t="s">
        <v>1892</v>
      </c>
      <c r="B479" s="26" t="str">
        <f>VLOOKUP($A479,'Customer Names'!A478:D2813,3,0)</f>
        <v xml:space="preserve">  Blake K</v>
      </c>
      <c r="C479" s="26">
        <f>VLOOKUP($A479,'Medical Examinations'!$A$1:$B$2336,2,FALSE)</f>
        <v>33</v>
      </c>
      <c r="D479" s="26">
        <f>VLOOKUP($A479,'Medical Examinations'!A478:J2813,4,0)</f>
        <v>9.51</v>
      </c>
      <c r="E479" s="26" t="str">
        <f>VLOOKUP(A479,'Medical Examinations'!A478:J2813,6,0)</f>
        <v>Yes</v>
      </c>
      <c r="F479" s="26" t="str">
        <f>VLOOKUP($A479,'Medical Examinations'!$A$1:$J$2336,7,0)</f>
        <v>No</v>
      </c>
      <c r="G479" s="26" t="str">
        <f>VLOOKUP(A479,'Medical Examinations'!A478:J2813,8,0)</f>
        <v>No</v>
      </c>
      <c r="H479" s="26">
        <f>VLOOKUP(A479,'Medical Examinations'!A478:J2813,9,0)</f>
        <v>0</v>
      </c>
      <c r="I479" s="26" t="str">
        <f>VLOOKUP(A479,'Medical Examinations'!A478:J2813,10,0)</f>
        <v>No</v>
      </c>
      <c r="J479" s="26" t="str">
        <f>VLOOKUP($A479,'Medical Examinations'!A478:$J$2336,3,0)</f>
        <v>Obesity</v>
      </c>
      <c r="K479" s="26" t="str">
        <f>VLOOKUP(A479,'Medical Examinations'!A478:J2813,5,0)</f>
        <v>Diabetes</v>
      </c>
      <c r="L479" s="27">
        <f>VLOOKUP($A479,'Hospitalisation Details'!$A$1:$N$2344,7,0)</f>
        <v>24723</v>
      </c>
      <c r="M479" s="26">
        <f>VLOOKUP($A479,'Hospitalisation Details'!$A$1:$N$2344,10,0)</f>
        <v>20781.490000000002</v>
      </c>
      <c r="N479" s="26" t="str">
        <f>VLOOKUP($A479,'Hospitalisation Details'!$A$1:$N$2344,11,0)</f>
        <v>tier - 2</v>
      </c>
      <c r="O479" s="26" t="str">
        <f>VLOOKUP($A479,'Hospitalisation Details'!$A$1:$N$2344,12,0)</f>
        <v>tier - 3</v>
      </c>
      <c r="P479" s="26" t="str">
        <f>VLOOKUP($A479,'Hospitalisation Details'!$A$1:$N$2344,14,0)</f>
        <v>R1013</v>
      </c>
      <c r="Q479" s="26">
        <f>VLOOKUP($A479,'Hospitalisation Details'!$A$1:$N$2344,8,0)</f>
        <v>55</v>
      </c>
    </row>
    <row r="480" spans="1:17" x14ac:dyDescent="0.3">
      <c r="A480" s="25" t="s">
        <v>1891</v>
      </c>
      <c r="B480" s="26" t="str">
        <f>VLOOKUP($A480,'Customer Names'!A479:D2814,3,0)</f>
        <v xml:space="preserve">  Brian T</v>
      </c>
      <c r="C480" s="26">
        <f>VLOOKUP($A480,'Medical Examinations'!$A$1:$B$2336,2,FALSE)</f>
        <v>28.024999999999999</v>
      </c>
      <c r="D480" s="26">
        <f>VLOOKUP($A480,'Medical Examinations'!A479:J2814,4,0)</f>
        <v>7.67</v>
      </c>
      <c r="E480" s="26" t="str">
        <f>VLOOKUP(A480,'Medical Examinations'!A479:J2814,6,0)</f>
        <v>Yes</v>
      </c>
      <c r="F480" s="26" t="str">
        <f>VLOOKUP($A480,'Medical Examinations'!$A$1:$J$2336,7,0)</f>
        <v>No</v>
      </c>
      <c r="G480" s="26" t="str">
        <f>VLOOKUP(A480,'Medical Examinations'!A479:J2814,8,0)</f>
        <v>No</v>
      </c>
      <c r="H480" s="26">
        <f>VLOOKUP(A480,'Medical Examinations'!A479:J2814,9,0)</f>
        <v>1</v>
      </c>
      <c r="I480" s="26" t="str">
        <f>VLOOKUP(A480,'Medical Examinations'!A479:J2814,10,0)</f>
        <v>Yes</v>
      </c>
      <c r="J480" s="26" t="str">
        <f>VLOOKUP($A480,'Medical Examinations'!A479:$J$2336,3,0)</f>
        <v>Overweight</v>
      </c>
      <c r="K480" s="26" t="str">
        <f>VLOOKUP(A480,'Medical Examinations'!A479:J2814,5,0)</f>
        <v>Diabetes</v>
      </c>
      <c r="L480" s="27">
        <f>VLOOKUP($A480,'Hospitalisation Details'!$A$1:$N$2344,7,0)</f>
        <v>31628</v>
      </c>
      <c r="M480" s="26">
        <f>VLOOKUP($A480,'Hospitalisation Details'!$A$1:$N$2344,10,0)</f>
        <v>20773.63</v>
      </c>
      <c r="N480" s="26" t="str">
        <f>VLOOKUP($A480,'Hospitalisation Details'!$A$1:$N$2344,11,0)</f>
        <v>tier - 2</v>
      </c>
      <c r="O480" s="26" t="str">
        <f>VLOOKUP($A480,'Hospitalisation Details'!$A$1:$N$2344,12,0)</f>
        <v>tier - 3</v>
      </c>
      <c r="P480" s="26" t="str">
        <f>VLOOKUP($A480,'Hospitalisation Details'!$A$1:$N$2344,14,0)</f>
        <v>R1017</v>
      </c>
      <c r="Q480" s="26">
        <f>VLOOKUP($A480,'Hospitalisation Details'!$A$1:$N$2344,8,0)</f>
        <v>36</v>
      </c>
    </row>
    <row r="481" spans="1:17" x14ac:dyDescent="0.3">
      <c r="A481" s="25" t="s">
        <v>1890</v>
      </c>
      <c r="B481" s="26" t="str">
        <f>VLOOKUP($A481,'Customer Names'!A480:D2815,3,0)</f>
        <v xml:space="preserve">  Damon</v>
      </c>
      <c r="C481" s="26">
        <f>VLOOKUP($A481,'Medical Examinations'!$A$1:$B$2336,2,FALSE)</f>
        <v>28.69</v>
      </c>
      <c r="D481" s="26">
        <f>VLOOKUP($A481,'Medical Examinations'!A480:J2815,4,0)</f>
        <v>6.23</v>
      </c>
      <c r="E481" s="26" t="str">
        <f>VLOOKUP(A481,'Medical Examinations'!A480:J2815,6,0)</f>
        <v>No</v>
      </c>
      <c r="F481" s="26" t="str">
        <f>VLOOKUP($A481,'Medical Examinations'!$A$1:$J$2336,7,0)</f>
        <v>No</v>
      </c>
      <c r="G481" s="26" t="str">
        <f>VLOOKUP(A481,'Medical Examinations'!A480:J2815,8,0)</f>
        <v>No</v>
      </c>
      <c r="H481" s="26">
        <f>VLOOKUP(A481,'Medical Examinations'!A480:J2815,9,0)</f>
        <v>1</v>
      </c>
      <c r="I481" s="26" t="str">
        <f>VLOOKUP(A481,'Medical Examinations'!A480:J2815,10,0)</f>
        <v>Yes</v>
      </c>
      <c r="J481" s="26" t="str">
        <f>VLOOKUP($A481,'Medical Examinations'!A480:$J$2336,3,0)</f>
        <v>Overweight</v>
      </c>
      <c r="K481" s="26" t="str">
        <f>VLOOKUP(A481,'Medical Examinations'!A480:J2815,5,0)</f>
        <v>Prediabetes</v>
      </c>
      <c r="L481" s="27">
        <f>VLOOKUP($A481,'Hospitalisation Details'!$A$1:$N$2344,7,0)</f>
        <v>33861</v>
      </c>
      <c r="M481" s="26">
        <f>VLOOKUP($A481,'Hospitalisation Details'!$A$1:$N$2344,10,0)</f>
        <v>20745.990000000002</v>
      </c>
      <c r="N481" s="26" t="str">
        <f>VLOOKUP($A481,'Hospitalisation Details'!$A$1:$N$2344,11,0)</f>
        <v>tier - 3</v>
      </c>
      <c r="O481" s="26" t="str">
        <f>VLOOKUP($A481,'Hospitalisation Details'!$A$1:$N$2344,12,0)</f>
        <v>tier - 1</v>
      </c>
      <c r="P481" s="26" t="str">
        <f>VLOOKUP($A481,'Hospitalisation Details'!$A$1:$N$2344,14,0)</f>
        <v>R1012</v>
      </c>
      <c r="Q481" s="26">
        <f>VLOOKUP($A481,'Hospitalisation Details'!$A$1:$N$2344,8,0)</f>
        <v>30</v>
      </c>
    </row>
    <row r="482" spans="1:17" x14ac:dyDescent="0.3">
      <c r="A482" s="25" t="s">
        <v>1889</v>
      </c>
      <c r="B482" s="26" t="str">
        <f>VLOOKUP($A482,'Customer Names'!A481:D2816,3,0)</f>
        <v xml:space="preserve">  Jeffrey</v>
      </c>
      <c r="C482" s="26">
        <f>VLOOKUP($A482,'Medical Examinations'!$A$1:$B$2336,2,FALSE)</f>
        <v>40.28</v>
      </c>
      <c r="D482" s="26">
        <f>VLOOKUP($A482,'Medical Examinations'!A481:J2816,4,0)</f>
        <v>8.9</v>
      </c>
      <c r="E482" s="26" t="str">
        <f>VLOOKUP(A482,'Medical Examinations'!A481:J2816,6,0)</f>
        <v>No</v>
      </c>
      <c r="F482" s="26" t="str">
        <f>VLOOKUP($A482,'Medical Examinations'!$A$1:$J$2336,7,0)</f>
        <v>No</v>
      </c>
      <c r="G482" s="26" t="str">
        <f>VLOOKUP(A482,'Medical Examinations'!A481:J2816,8,0)</f>
        <v>No</v>
      </c>
      <c r="H482" s="26">
        <f>VLOOKUP(A482,'Medical Examinations'!A481:J2816,9,0)</f>
        <v>0</v>
      </c>
      <c r="I482" s="26" t="str">
        <f>VLOOKUP(A482,'Medical Examinations'!A481:J2816,10,0)</f>
        <v>No</v>
      </c>
      <c r="J482" s="26" t="str">
        <f>VLOOKUP($A482,'Medical Examinations'!A481:$J$2336,3,0)</f>
        <v>Obesity</v>
      </c>
      <c r="K482" s="26" t="str">
        <f>VLOOKUP(A482,'Medical Examinations'!A481:J2816,5,0)</f>
        <v>Diabetes</v>
      </c>
      <c r="L482" s="27">
        <f>VLOOKUP($A482,'Hospitalisation Details'!$A$1:$N$2344,7,0)</f>
        <v>23955</v>
      </c>
      <c r="M482" s="26">
        <f>VLOOKUP($A482,'Hospitalisation Details'!$A$1:$N$2344,10,0)</f>
        <v>20709.02</v>
      </c>
      <c r="N482" s="26" t="str">
        <f>VLOOKUP($A482,'Hospitalisation Details'!$A$1:$N$2344,11,0)</f>
        <v>tier - 3</v>
      </c>
      <c r="O482" s="26" t="str">
        <f>VLOOKUP($A482,'Hospitalisation Details'!$A$1:$N$2344,12,0)</f>
        <v>tier - 2</v>
      </c>
      <c r="P482" s="26" t="str">
        <f>VLOOKUP($A482,'Hospitalisation Details'!$A$1:$N$2344,14,0)</f>
        <v>R1019</v>
      </c>
      <c r="Q482" s="26">
        <f>VLOOKUP($A482,'Hospitalisation Details'!$A$1:$N$2344,8,0)</f>
        <v>57</v>
      </c>
    </row>
    <row r="483" spans="1:17" x14ac:dyDescent="0.3">
      <c r="A483" s="25" t="s">
        <v>1888</v>
      </c>
      <c r="B483" s="26" t="str">
        <f>VLOOKUP($A483,'Customer Names'!A482:D2817,3,0)</f>
        <v xml:space="preserve">  Malcolm J</v>
      </c>
      <c r="C483" s="26">
        <f>VLOOKUP($A483,'Medical Examinations'!$A$1:$B$2336,2,FALSE)</f>
        <v>37.299999999999997</v>
      </c>
      <c r="D483" s="26">
        <f>VLOOKUP($A483,'Medical Examinations'!A482:J2817,4,0)</f>
        <v>7.79</v>
      </c>
      <c r="E483" s="26" t="str">
        <f>VLOOKUP(A483,'Medical Examinations'!A482:J2817,6,0)</f>
        <v>Yes</v>
      </c>
      <c r="F483" s="26" t="str">
        <f>VLOOKUP($A483,'Medical Examinations'!$A$1:$J$2336,7,0)</f>
        <v>No</v>
      </c>
      <c r="G483" s="26" t="str">
        <f>VLOOKUP(A483,'Medical Examinations'!A482:J2817,8,0)</f>
        <v>No</v>
      </c>
      <c r="H483" s="26">
        <f>VLOOKUP(A483,'Medical Examinations'!A482:J2817,9,0)</f>
        <v>0</v>
      </c>
      <c r="I483" s="26" t="str">
        <f>VLOOKUP(A483,'Medical Examinations'!A482:J2817,10,0)</f>
        <v>No</v>
      </c>
      <c r="J483" s="26" t="str">
        <f>VLOOKUP($A483,'Medical Examinations'!A482:$J$2336,3,0)</f>
        <v>Obesity</v>
      </c>
      <c r="K483" s="26" t="str">
        <f>VLOOKUP(A483,'Medical Examinations'!A482:J2817,5,0)</f>
        <v>Diabetes</v>
      </c>
      <c r="L483" s="27">
        <f>VLOOKUP($A483,'Hospitalisation Details'!$A$1:$N$2344,7,0)</f>
        <v>24823</v>
      </c>
      <c r="M483" s="26">
        <f>VLOOKUP($A483,'Hospitalisation Details'!$A$1:$N$2344,10,0)</f>
        <v>20630.28</v>
      </c>
      <c r="N483" s="26" t="str">
        <f>VLOOKUP($A483,'Hospitalisation Details'!$A$1:$N$2344,11,0)</f>
        <v>tier - 2</v>
      </c>
      <c r="O483" s="26" t="str">
        <f>VLOOKUP($A483,'Hospitalisation Details'!$A$1:$N$2344,12,0)</f>
        <v>tier - 3</v>
      </c>
      <c r="P483" s="26" t="str">
        <f>VLOOKUP($A483,'Hospitalisation Details'!$A$1:$N$2344,14,0)</f>
        <v>R1011</v>
      </c>
      <c r="Q483" s="26">
        <f>VLOOKUP($A483,'Hospitalisation Details'!$A$1:$N$2344,8,0)</f>
        <v>55</v>
      </c>
    </row>
    <row r="484" spans="1:17" x14ac:dyDescent="0.3">
      <c r="A484" s="25" t="s">
        <v>1887</v>
      </c>
      <c r="B484" s="26" t="str">
        <f>VLOOKUP($A484,'Customer Names'!A483:D2818,3,0)</f>
        <v xml:space="preserve">  Margaret B</v>
      </c>
      <c r="C484" s="26">
        <f>VLOOKUP($A484,'Medical Examinations'!$A$1:$B$2336,2,FALSE)</f>
        <v>54.47</v>
      </c>
      <c r="D484" s="26">
        <f>VLOOKUP($A484,'Medical Examinations'!A483:J2818,4,0)</f>
        <v>4.49</v>
      </c>
      <c r="E484" s="26" t="str">
        <f>VLOOKUP(A484,'Medical Examinations'!A483:J2818,6,0)</f>
        <v>Yes</v>
      </c>
      <c r="F484" s="26" t="str">
        <f>VLOOKUP($A484,'Medical Examinations'!$A$1:$J$2336,7,0)</f>
        <v>No</v>
      </c>
      <c r="G484" s="26" t="str">
        <f>VLOOKUP(A484,'Medical Examinations'!A483:J2818,8,0)</f>
        <v>No</v>
      </c>
      <c r="H484" s="26">
        <f>VLOOKUP(A484,'Medical Examinations'!A483:J2818,9,0)</f>
        <v>2</v>
      </c>
      <c r="I484" s="26" t="str">
        <f>VLOOKUP(A484,'Medical Examinations'!A483:J2818,10,0)</f>
        <v>No</v>
      </c>
      <c r="J484" s="26" t="str">
        <f>VLOOKUP($A484,'Medical Examinations'!A483:$J$2336,3,0)</f>
        <v>Obesity</v>
      </c>
      <c r="K484" s="26" t="str">
        <f>VLOOKUP(A484,'Medical Examinations'!A483:J2818,5,0)</f>
        <v>Normal</v>
      </c>
      <c r="L484" s="27">
        <f>VLOOKUP($A484,'Hospitalisation Details'!$A$1:$N$2344,7,0)</f>
        <v>24297</v>
      </c>
      <c r="M484" s="26">
        <f>VLOOKUP($A484,'Hospitalisation Details'!$A$1:$N$2344,10,0)</f>
        <v>20568.32</v>
      </c>
      <c r="N484" s="26" t="str">
        <f>VLOOKUP($A484,'Hospitalisation Details'!$A$1:$N$2344,11,0)</f>
        <v>tier - 3</v>
      </c>
      <c r="O484" s="26" t="str">
        <f>VLOOKUP($A484,'Hospitalisation Details'!$A$1:$N$2344,12,0)</f>
        <v>tier - 2</v>
      </c>
      <c r="P484" s="26" t="str">
        <f>VLOOKUP($A484,'Hospitalisation Details'!$A$1:$N$2344,14,0)</f>
        <v>R1012</v>
      </c>
      <c r="Q484" s="26">
        <f>VLOOKUP($A484,'Hospitalisation Details'!$A$1:$N$2344,8,0)</f>
        <v>56</v>
      </c>
    </row>
    <row r="485" spans="1:17" x14ac:dyDescent="0.3">
      <c r="A485" s="25" t="s">
        <v>1886</v>
      </c>
      <c r="B485" s="26" t="str">
        <f>VLOOKUP($A485,'Customer Names'!A484:D2819,3,0)</f>
        <v xml:space="preserve">  Helen</v>
      </c>
      <c r="C485" s="26">
        <f>VLOOKUP($A485,'Medical Examinations'!$A$1:$B$2336,2,FALSE)</f>
        <v>38.06</v>
      </c>
      <c r="D485" s="26">
        <f>VLOOKUP($A485,'Medical Examinations'!A484:J2819,4,0)</f>
        <v>5.24</v>
      </c>
      <c r="E485" s="26" t="str">
        <f>VLOOKUP(A485,'Medical Examinations'!A484:J2819,6,0)</f>
        <v>Yes</v>
      </c>
      <c r="F485" s="26" t="str">
        <f>VLOOKUP($A485,'Medical Examinations'!$A$1:$J$2336,7,0)</f>
        <v>No</v>
      </c>
      <c r="G485" s="26" t="str">
        <f>VLOOKUP(A485,'Medical Examinations'!A484:J2819,8,0)</f>
        <v>Yes</v>
      </c>
      <c r="H485" s="26">
        <f>VLOOKUP(A485,'Medical Examinations'!A484:J2819,9,0)</f>
        <v>1</v>
      </c>
      <c r="I485" s="26" t="str">
        <f>VLOOKUP(A485,'Medical Examinations'!A484:J2819,10,0)</f>
        <v>No</v>
      </c>
      <c r="J485" s="26" t="str">
        <f>VLOOKUP($A485,'Medical Examinations'!A484:$J$2336,3,0)</f>
        <v>Obesity</v>
      </c>
      <c r="K485" s="26" t="str">
        <f>VLOOKUP(A485,'Medical Examinations'!A484:J2819,5,0)</f>
        <v>Normal</v>
      </c>
      <c r="L485" s="27">
        <f>VLOOKUP($A485,'Hospitalisation Details'!$A$1:$N$2344,7,0)</f>
        <v>25489</v>
      </c>
      <c r="M485" s="26">
        <f>VLOOKUP($A485,'Hospitalisation Details'!$A$1:$N$2344,10,0)</f>
        <v>20463</v>
      </c>
      <c r="N485" s="26" t="str">
        <f>VLOOKUP($A485,'Hospitalisation Details'!$A$1:$N$2344,11,0)</f>
        <v>tier - 2</v>
      </c>
      <c r="O485" s="26" t="str">
        <f>VLOOKUP($A485,'Hospitalisation Details'!$A$1:$N$2344,12,0)</f>
        <v>tier - 2</v>
      </c>
      <c r="P485" s="26" t="str">
        <f>VLOOKUP($A485,'Hospitalisation Details'!$A$1:$N$2344,14,0)</f>
        <v>R1013</v>
      </c>
      <c r="Q485" s="26">
        <f>VLOOKUP($A485,'Hospitalisation Details'!$A$1:$N$2344,8,0)</f>
        <v>53</v>
      </c>
    </row>
    <row r="486" spans="1:17" x14ac:dyDescent="0.3">
      <c r="A486" s="25" t="s">
        <v>1885</v>
      </c>
      <c r="B486" s="26" t="str">
        <f>VLOOKUP($A486,'Customer Names'!A485:D2820,3,0)</f>
        <v xml:space="preserve">  Matthew</v>
      </c>
      <c r="C486" s="26">
        <f>VLOOKUP($A486,'Medical Examinations'!$A$1:$B$2336,2,FALSE)</f>
        <v>51.47</v>
      </c>
      <c r="D486" s="26">
        <f>VLOOKUP($A486,'Medical Examinations'!A485:J2820,4,0)</f>
        <v>9.6</v>
      </c>
      <c r="E486" s="26" t="str">
        <f>VLOOKUP(A486,'Medical Examinations'!A485:J2820,6,0)</f>
        <v>No</v>
      </c>
      <c r="F486" s="26" t="str">
        <f>VLOOKUP($A486,'Medical Examinations'!$A$1:$J$2336,7,0)</f>
        <v>No</v>
      </c>
      <c r="G486" s="26" t="str">
        <f>VLOOKUP(A486,'Medical Examinations'!A485:J2820,8,0)</f>
        <v>No</v>
      </c>
      <c r="H486" s="26">
        <f>VLOOKUP(A486,'Medical Examinations'!A485:J2820,9,0)</f>
        <v>0</v>
      </c>
      <c r="I486" s="26" t="str">
        <f>VLOOKUP(A486,'Medical Examinations'!A485:J2820,10,0)</f>
        <v>No</v>
      </c>
      <c r="J486" s="26" t="str">
        <f>VLOOKUP($A486,'Medical Examinations'!A485:$J$2336,3,0)</f>
        <v>Obesity</v>
      </c>
      <c r="K486" s="26" t="str">
        <f>VLOOKUP(A486,'Medical Examinations'!A485:J2820,5,0)</f>
        <v>Diabetes</v>
      </c>
      <c r="L486" s="27">
        <f>VLOOKUP($A486,'Hospitalisation Details'!$A$1:$N$2344,7,0)</f>
        <v>22937</v>
      </c>
      <c r="M486" s="26">
        <f>VLOOKUP($A486,'Hospitalisation Details'!$A$1:$N$2344,10,0)</f>
        <v>20446.849999999999</v>
      </c>
      <c r="N486" s="26" t="str">
        <f>VLOOKUP($A486,'Hospitalisation Details'!$A$1:$N$2344,11,0)</f>
        <v>tier - 2</v>
      </c>
      <c r="O486" s="26" t="str">
        <f>VLOOKUP($A486,'Hospitalisation Details'!$A$1:$N$2344,12,0)</f>
        <v>tier - 1</v>
      </c>
      <c r="P486" s="26" t="str">
        <f>VLOOKUP($A486,'Hospitalisation Details'!$A$1:$N$2344,14,0)</f>
        <v>R1012</v>
      </c>
      <c r="Q486" s="26">
        <f>VLOOKUP($A486,'Hospitalisation Details'!$A$1:$N$2344,8,0)</f>
        <v>60</v>
      </c>
    </row>
    <row r="487" spans="1:17" x14ac:dyDescent="0.3">
      <c r="A487" s="25" t="s">
        <v>1884</v>
      </c>
      <c r="B487" s="26" t="str">
        <f>VLOOKUP($A487,'Customer Names'!A486:D2821,3,0)</f>
        <v xml:space="preserve">  Jeff</v>
      </c>
      <c r="C487" s="26">
        <f>VLOOKUP($A487,'Medical Examinations'!$A$1:$B$2336,2,FALSE)</f>
        <v>29.8</v>
      </c>
      <c r="D487" s="26">
        <f>VLOOKUP($A487,'Medical Examinations'!A486:J2821,4,0)</f>
        <v>5.78</v>
      </c>
      <c r="E487" s="26" t="str">
        <f>VLOOKUP(A487,'Medical Examinations'!A486:J2821,6,0)</f>
        <v>Yes</v>
      </c>
      <c r="F487" s="26" t="str">
        <f>VLOOKUP($A487,'Medical Examinations'!$A$1:$J$2336,7,0)</f>
        <v>No</v>
      </c>
      <c r="G487" s="26" t="str">
        <f>VLOOKUP(A487,'Medical Examinations'!A486:J2821,8,0)</f>
        <v>No</v>
      </c>
      <c r="H487" s="26">
        <f>VLOOKUP(A487,'Medical Examinations'!A486:J2821,9,0)</f>
        <v>0</v>
      </c>
      <c r="I487" s="26" t="str">
        <f>VLOOKUP(A487,'Medical Examinations'!A486:J2821,10,0)</f>
        <v>No</v>
      </c>
      <c r="J487" s="26" t="str">
        <f>VLOOKUP($A487,'Medical Examinations'!A486:$J$2336,3,0)</f>
        <v>Overweight</v>
      </c>
      <c r="K487" s="26" t="str">
        <f>VLOOKUP(A487,'Medical Examinations'!A486:J2821,5,0)</f>
        <v>Prediabetes</v>
      </c>
      <c r="L487" s="27">
        <f>VLOOKUP($A487,'Hospitalisation Details'!$A$1:$N$2344,7,0)</f>
        <v>31240</v>
      </c>
      <c r="M487" s="26">
        <f>VLOOKUP($A487,'Hospitalisation Details'!$A$1:$N$2344,10,0)</f>
        <v>20420.599999999999</v>
      </c>
      <c r="N487" s="26" t="str">
        <f>VLOOKUP($A487,'Hospitalisation Details'!$A$1:$N$2344,11,0)</f>
        <v>tier - 3</v>
      </c>
      <c r="O487" s="26" t="str">
        <f>VLOOKUP($A487,'Hospitalisation Details'!$A$1:$N$2344,12,0)</f>
        <v>tier - 2</v>
      </c>
      <c r="P487" s="26" t="str">
        <f>VLOOKUP($A487,'Hospitalisation Details'!$A$1:$N$2344,14,0)</f>
        <v>R1011</v>
      </c>
      <c r="Q487" s="26">
        <f>VLOOKUP($A487,'Hospitalisation Details'!$A$1:$N$2344,8,0)</f>
        <v>37</v>
      </c>
    </row>
    <row r="488" spans="1:17" x14ac:dyDescent="0.3">
      <c r="A488" s="25" t="s">
        <v>1883</v>
      </c>
      <c r="B488" s="26" t="str">
        <f>VLOOKUP($A488,'Customer Names'!A487:D2822,3,0)</f>
        <v xml:space="preserve">  Tara R</v>
      </c>
      <c r="C488" s="26">
        <f>VLOOKUP($A488,'Medical Examinations'!$A$1:$B$2336,2,FALSE)</f>
        <v>49.77</v>
      </c>
      <c r="D488" s="26">
        <f>VLOOKUP($A488,'Medical Examinations'!A487:J2822,4,0)</f>
        <v>7.02</v>
      </c>
      <c r="E488" s="26" t="str">
        <f>VLOOKUP(A488,'Medical Examinations'!A487:J2822,6,0)</f>
        <v>No</v>
      </c>
      <c r="F488" s="26" t="str">
        <f>VLOOKUP($A488,'Medical Examinations'!$A$1:$J$2336,7,0)</f>
        <v>No</v>
      </c>
      <c r="G488" s="26" t="str">
        <f>VLOOKUP(A488,'Medical Examinations'!A487:J2822,8,0)</f>
        <v>No</v>
      </c>
      <c r="H488" s="26">
        <f>VLOOKUP(A488,'Medical Examinations'!A487:J2822,9,0)</f>
        <v>0</v>
      </c>
      <c r="I488" s="26" t="str">
        <f>VLOOKUP(A488,'Medical Examinations'!A487:J2822,10,0)</f>
        <v>No</v>
      </c>
      <c r="J488" s="26" t="str">
        <f>VLOOKUP($A488,'Medical Examinations'!A487:$J$2336,3,0)</f>
        <v>Obesity</v>
      </c>
      <c r="K488" s="26" t="str">
        <f>VLOOKUP(A488,'Medical Examinations'!A487:J2822,5,0)</f>
        <v>Diabetes</v>
      </c>
      <c r="L488" s="27">
        <f>VLOOKUP($A488,'Hospitalisation Details'!$A$1:$N$2344,7,0)</f>
        <v>22829</v>
      </c>
      <c r="M488" s="26">
        <f>VLOOKUP($A488,'Hospitalisation Details'!$A$1:$N$2344,10,0)</f>
        <v>20354.5</v>
      </c>
      <c r="N488" s="26" t="str">
        <f>VLOOKUP($A488,'Hospitalisation Details'!$A$1:$N$2344,11,0)</f>
        <v>tier - 3</v>
      </c>
      <c r="O488" s="26" t="str">
        <f>VLOOKUP($A488,'Hospitalisation Details'!$A$1:$N$2344,12,0)</f>
        <v>tier - 2</v>
      </c>
      <c r="P488" s="26" t="str">
        <f>VLOOKUP($A488,'Hospitalisation Details'!$A$1:$N$2344,14,0)</f>
        <v>R1026</v>
      </c>
      <c r="Q488" s="26">
        <f>VLOOKUP($A488,'Hospitalisation Details'!$A$1:$N$2344,8,0)</f>
        <v>60</v>
      </c>
    </row>
    <row r="489" spans="1:17" x14ac:dyDescent="0.3">
      <c r="A489" s="25" t="s">
        <v>1882</v>
      </c>
      <c r="B489" s="26" t="str">
        <f>VLOOKUP($A489,'Customer Names'!A488:D2823,3,0)</f>
        <v xml:space="preserve">  Kristin</v>
      </c>
      <c r="C489" s="26">
        <f>VLOOKUP($A489,'Medical Examinations'!$A$1:$B$2336,2,FALSE)</f>
        <v>25.555</v>
      </c>
      <c r="D489" s="26">
        <f>VLOOKUP($A489,'Medical Examinations'!A488:J2823,4,0)</f>
        <v>4.09</v>
      </c>
      <c r="E489" s="26" t="str">
        <f>VLOOKUP(A489,'Medical Examinations'!A488:J2823,6,0)</f>
        <v>Yes</v>
      </c>
      <c r="F489" s="26" t="str">
        <f>VLOOKUP($A489,'Medical Examinations'!$A$1:$J$2336,7,0)</f>
        <v>No</v>
      </c>
      <c r="G489" s="26" t="str">
        <f>VLOOKUP(A489,'Medical Examinations'!A488:J2823,8,0)</f>
        <v>No</v>
      </c>
      <c r="H489" s="26">
        <f>VLOOKUP(A489,'Medical Examinations'!A488:J2823,9,0)</f>
        <v>0</v>
      </c>
      <c r="I489" s="26" t="str">
        <f>VLOOKUP(A489,'Medical Examinations'!A488:J2823,10,0)</f>
        <v>Yes</v>
      </c>
      <c r="J489" s="26" t="str">
        <f>VLOOKUP($A489,'Medical Examinations'!A488:$J$2336,3,0)</f>
        <v>Overweight</v>
      </c>
      <c r="K489" s="26" t="str">
        <f>VLOOKUP(A489,'Medical Examinations'!A488:J2823,5,0)</f>
        <v>Normal</v>
      </c>
      <c r="L489" s="27">
        <f>VLOOKUP($A489,'Hospitalisation Details'!$A$1:$N$2344,7,0)</f>
        <v>31307</v>
      </c>
      <c r="M489" s="26">
        <f>VLOOKUP($A489,'Hospitalisation Details'!$A$1:$N$2344,10,0)</f>
        <v>20296.86</v>
      </c>
      <c r="N489" s="26" t="str">
        <f>VLOOKUP($A489,'Hospitalisation Details'!$A$1:$N$2344,11,0)</f>
        <v>tier - 3</v>
      </c>
      <c r="O489" s="26" t="str">
        <f>VLOOKUP($A489,'Hospitalisation Details'!$A$1:$N$2344,12,0)</f>
        <v>tier - 1</v>
      </c>
      <c r="P489" s="26" t="str">
        <f>VLOOKUP($A489,'Hospitalisation Details'!$A$1:$N$2344,14,0)</f>
        <v>R1024</v>
      </c>
      <c r="Q489" s="26">
        <f>VLOOKUP($A489,'Hospitalisation Details'!$A$1:$N$2344,8,0)</f>
        <v>37</v>
      </c>
    </row>
    <row r="490" spans="1:17" x14ac:dyDescent="0.3">
      <c r="A490" s="25" t="s">
        <v>1881</v>
      </c>
      <c r="B490" s="26" t="str">
        <f>VLOOKUP($A490,'Customer Names'!A489:D2824,3,0)</f>
        <v xml:space="preserve">  Timothy</v>
      </c>
      <c r="C490" s="26">
        <f>VLOOKUP($A490,'Medical Examinations'!$A$1:$B$2336,2,FALSE)</f>
        <v>29.64</v>
      </c>
      <c r="D490" s="26">
        <f>VLOOKUP($A490,'Medical Examinations'!A489:J2824,4,0)</f>
        <v>4.93</v>
      </c>
      <c r="E490" s="26" t="str">
        <f>VLOOKUP(A490,'Medical Examinations'!A489:J2824,6,0)</f>
        <v>No</v>
      </c>
      <c r="F490" s="26" t="str">
        <f>VLOOKUP($A490,'Medical Examinations'!$A$1:$J$2336,7,0)</f>
        <v>No</v>
      </c>
      <c r="G490" s="26" t="str">
        <f>VLOOKUP(A490,'Medical Examinations'!A489:J2824,8,0)</f>
        <v>Yes</v>
      </c>
      <c r="H490" s="26">
        <f>VLOOKUP(A490,'Medical Examinations'!A489:J2824,9,0)</f>
        <v>1</v>
      </c>
      <c r="I490" s="26" t="str">
        <f>VLOOKUP(A490,'Medical Examinations'!A489:J2824,10,0)</f>
        <v>No</v>
      </c>
      <c r="J490" s="26" t="str">
        <f>VLOOKUP($A490,'Medical Examinations'!A489:$J$2336,3,0)</f>
        <v>Overweight</v>
      </c>
      <c r="K490" s="26" t="str">
        <f>VLOOKUP(A490,'Medical Examinations'!A489:J2824,5,0)</f>
        <v>Normal</v>
      </c>
      <c r="L490" s="27">
        <f>VLOOKUP($A490,'Hospitalisation Details'!$A$1:$N$2344,7,0)</f>
        <v>34219</v>
      </c>
      <c r="M490" s="26">
        <f>VLOOKUP($A490,'Hospitalisation Details'!$A$1:$N$2344,10,0)</f>
        <v>20277.810000000001</v>
      </c>
      <c r="N490" s="26" t="str">
        <f>VLOOKUP($A490,'Hospitalisation Details'!$A$1:$N$2344,11,0)</f>
        <v>tier - 3</v>
      </c>
      <c r="O490" s="26" t="str">
        <f>VLOOKUP($A490,'Hospitalisation Details'!$A$1:$N$2344,12,0)</f>
        <v>tier - 3</v>
      </c>
      <c r="P490" s="26" t="str">
        <f>VLOOKUP($A490,'Hospitalisation Details'!$A$1:$N$2344,14,0)</f>
        <v>R1016</v>
      </c>
      <c r="Q490" s="26">
        <f>VLOOKUP($A490,'Hospitalisation Details'!$A$1:$N$2344,8,0)</f>
        <v>29</v>
      </c>
    </row>
    <row r="491" spans="1:17" x14ac:dyDescent="0.3">
      <c r="A491" s="25" t="s">
        <v>1880</v>
      </c>
      <c r="B491" s="26" t="str">
        <f>VLOOKUP($A491,'Customer Names'!A490:D2825,3,0)</f>
        <v xml:space="preserve">  Scott</v>
      </c>
      <c r="C491" s="26">
        <f>VLOOKUP($A491,'Medical Examinations'!$A$1:$B$2336,2,FALSE)</f>
        <v>53.93</v>
      </c>
      <c r="D491" s="26">
        <f>VLOOKUP($A491,'Medical Examinations'!A490:J2825,4,0)</f>
        <v>5.34</v>
      </c>
      <c r="E491" s="26" t="str">
        <f>VLOOKUP(A491,'Medical Examinations'!A490:J2825,6,0)</f>
        <v>Yes</v>
      </c>
      <c r="F491" s="26" t="str">
        <f>VLOOKUP($A491,'Medical Examinations'!$A$1:$J$2336,7,0)</f>
        <v>No</v>
      </c>
      <c r="G491" s="26" t="str">
        <f>VLOOKUP(A491,'Medical Examinations'!A490:J2825,8,0)</f>
        <v>No</v>
      </c>
      <c r="H491" s="26">
        <f>VLOOKUP(A491,'Medical Examinations'!A490:J2825,9,0)</f>
        <v>2</v>
      </c>
      <c r="I491" s="26" t="str">
        <f>VLOOKUP(A491,'Medical Examinations'!A490:J2825,10,0)</f>
        <v>No</v>
      </c>
      <c r="J491" s="26" t="str">
        <f>VLOOKUP($A491,'Medical Examinations'!A490:$J$2336,3,0)</f>
        <v>Obesity</v>
      </c>
      <c r="K491" s="26" t="str">
        <f>VLOOKUP(A491,'Medical Examinations'!A490:J2825,5,0)</f>
        <v>Normal</v>
      </c>
      <c r="L491" s="27">
        <f>VLOOKUP($A491,'Hospitalisation Details'!$A$1:$N$2344,7,0)</f>
        <v>24341</v>
      </c>
      <c r="M491" s="26">
        <f>VLOOKUP($A491,'Hospitalisation Details'!$A$1:$N$2344,10,0)</f>
        <v>20253.84</v>
      </c>
      <c r="N491" s="26" t="str">
        <f>VLOOKUP($A491,'Hospitalisation Details'!$A$1:$N$2344,11,0)</f>
        <v>tier - 2</v>
      </c>
      <c r="O491" s="26" t="str">
        <f>VLOOKUP($A491,'Hospitalisation Details'!$A$1:$N$2344,12,0)</f>
        <v>tier - 3</v>
      </c>
      <c r="P491" s="26" t="str">
        <f>VLOOKUP($A491,'Hospitalisation Details'!$A$1:$N$2344,14,0)</f>
        <v>R1012</v>
      </c>
      <c r="Q491" s="26">
        <f>VLOOKUP($A491,'Hospitalisation Details'!$A$1:$N$2344,8,0)</f>
        <v>56</v>
      </c>
    </row>
    <row r="492" spans="1:17" x14ac:dyDescent="0.3">
      <c r="A492" s="25" t="s">
        <v>1879</v>
      </c>
      <c r="B492" s="26" t="str">
        <f>VLOOKUP($A492,'Customer Names'!A491:D2826,3,0)</f>
        <v xml:space="preserve">  Carly E</v>
      </c>
      <c r="C492" s="26">
        <f>VLOOKUP($A492,'Medical Examinations'!$A$1:$B$2336,2,FALSE)</f>
        <v>28.024999999999999</v>
      </c>
      <c r="D492" s="26">
        <f>VLOOKUP($A492,'Medical Examinations'!A491:J2826,4,0)</f>
        <v>5.65</v>
      </c>
      <c r="E492" s="26" t="str">
        <f>VLOOKUP(A492,'Medical Examinations'!A491:J2826,6,0)</f>
        <v>No</v>
      </c>
      <c r="F492" s="26" t="str">
        <f>VLOOKUP($A492,'Medical Examinations'!$A$1:$J$2336,7,0)</f>
        <v>No</v>
      </c>
      <c r="G492" s="26" t="str">
        <f>VLOOKUP(A492,'Medical Examinations'!A491:J2826,8,0)</f>
        <v>No</v>
      </c>
      <c r="H492" s="26">
        <f>VLOOKUP(A492,'Medical Examinations'!A491:J2826,9,0)</f>
        <v>1</v>
      </c>
      <c r="I492" s="26" t="str">
        <f>VLOOKUP(A492,'Medical Examinations'!A491:J2826,10,0)</f>
        <v>Yes</v>
      </c>
      <c r="J492" s="26" t="str">
        <f>VLOOKUP($A492,'Medical Examinations'!A491:$J$2336,3,0)</f>
        <v>Overweight</v>
      </c>
      <c r="K492" s="26" t="str">
        <f>VLOOKUP(A492,'Medical Examinations'!A491:J2826,5,0)</f>
        <v>Normal</v>
      </c>
      <c r="L492" s="27">
        <f>VLOOKUP($A492,'Hospitalisation Details'!$A$1:$N$2344,7,0)</f>
        <v>32067</v>
      </c>
      <c r="M492" s="26">
        <f>VLOOKUP($A492,'Hospitalisation Details'!$A$1:$N$2344,10,0)</f>
        <v>20234.849999999999</v>
      </c>
      <c r="N492" s="26" t="str">
        <f>VLOOKUP($A492,'Hospitalisation Details'!$A$1:$N$2344,11,0)</f>
        <v>tier - 2</v>
      </c>
      <c r="O492" s="26" t="str">
        <f>VLOOKUP($A492,'Hospitalisation Details'!$A$1:$N$2344,12,0)</f>
        <v>tier - 3</v>
      </c>
      <c r="P492" s="26" t="str">
        <f>VLOOKUP($A492,'Hospitalisation Details'!$A$1:$N$2344,14,0)</f>
        <v>R1012</v>
      </c>
      <c r="Q492" s="26">
        <f>VLOOKUP($A492,'Hospitalisation Details'!$A$1:$N$2344,8,0)</f>
        <v>35</v>
      </c>
    </row>
    <row r="493" spans="1:17" x14ac:dyDescent="0.3">
      <c r="A493" s="25" t="s">
        <v>1878</v>
      </c>
      <c r="B493" s="26" t="str">
        <f>VLOOKUP($A493,'Customer Names'!A492:D2827,3,0)</f>
        <v xml:space="preserve">  Lisa</v>
      </c>
      <c r="C493" s="26">
        <f>VLOOKUP($A493,'Medical Examinations'!$A$1:$B$2336,2,FALSE)</f>
        <v>27.5</v>
      </c>
      <c r="D493" s="26">
        <f>VLOOKUP($A493,'Medical Examinations'!A492:J2827,4,0)</f>
        <v>4.49</v>
      </c>
      <c r="E493" s="26" t="str">
        <f>VLOOKUP(A493,'Medical Examinations'!A492:J2827,6,0)</f>
        <v>No</v>
      </c>
      <c r="F493" s="26" t="str">
        <f>VLOOKUP($A493,'Medical Examinations'!$A$1:$J$2336,7,0)</f>
        <v>No</v>
      </c>
      <c r="G493" s="26" t="str">
        <f>VLOOKUP(A493,'Medical Examinations'!A492:J2827,8,0)</f>
        <v>No</v>
      </c>
      <c r="H493" s="26">
        <f>VLOOKUP(A493,'Medical Examinations'!A492:J2827,9,0)</f>
        <v>0</v>
      </c>
      <c r="I493" s="26" t="str">
        <f>VLOOKUP(A493,'Medical Examinations'!A492:J2827,10,0)</f>
        <v>No</v>
      </c>
      <c r="J493" s="26" t="str">
        <f>VLOOKUP($A493,'Medical Examinations'!A492:$J$2336,3,0)</f>
        <v>Overweight</v>
      </c>
      <c r="K493" s="26" t="str">
        <f>VLOOKUP(A493,'Medical Examinations'!A492:J2827,5,0)</f>
        <v>Normal</v>
      </c>
      <c r="L493" s="27">
        <f>VLOOKUP($A493,'Hospitalisation Details'!$A$1:$N$2344,7,0)</f>
        <v>34493</v>
      </c>
      <c r="M493" s="26">
        <f>VLOOKUP($A493,'Hospitalisation Details'!$A$1:$N$2344,10,0)</f>
        <v>20177.669999999998</v>
      </c>
      <c r="N493" s="26" t="str">
        <f>VLOOKUP($A493,'Hospitalisation Details'!$A$1:$N$2344,11,0)</f>
        <v>tier - 2</v>
      </c>
      <c r="O493" s="26" t="str">
        <f>VLOOKUP($A493,'Hospitalisation Details'!$A$1:$N$2344,12,0)</f>
        <v>tier - 1</v>
      </c>
      <c r="P493" s="26" t="str">
        <f>VLOOKUP($A493,'Hospitalisation Details'!$A$1:$N$2344,14,0)</f>
        <v>R1011</v>
      </c>
      <c r="Q493" s="26">
        <f>VLOOKUP($A493,'Hospitalisation Details'!$A$1:$N$2344,8,0)</f>
        <v>29</v>
      </c>
    </row>
    <row r="494" spans="1:17" x14ac:dyDescent="0.3">
      <c r="A494" s="25" t="s">
        <v>1877</v>
      </c>
      <c r="B494" s="26" t="str">
        <f>VLOOKUP($A494,'Customer Names'!A493:D2828,3,0)</f>
        <v xml:space="preserve">  Stacey</v>
      </c>
      <c r="C494" s="26">
        <f>VLOOKUP($A494,'Medical Examinations'!$A$1:$B$2336,2,FALSE)</f>
        <v>21.8</v>
      </c>
      <c r="D494" s="26">
        <f>VLOOKUP($A494,'Medical Examinations'!A493:J2828,4,0)</f>
        <v>10.55</v>
      </c>
      <c r="E494" s="26" t="str">
        <f>VLOOKUP(A494,'Medical Examinations'!A493:J2828,6,0)</f>
        <v>No</v>
      </c>
      <c r="F494" s="26" t="str">
        <f>VLOOKUP($A494,'Medical Examinations'!$A$1:$J$2336,7,0)</f>
        <v>No</v>
      </c>
      <c r="G494" s="26" t="str">
        <f>VLOOKUP(A494,'Medical Examinations'!A493:J2828,8,0)</f>
        <v>No</v>
      </c>
      <c r="H494" s="26">
        <f>VLOOKUP(A494,'Medical Examinations'!A493:J2828,9,0)</f>
        <v>0</v>
      </c>
      <c r="I494" s="26" t="str">
        <f>VLOOKUP(A494,'Medical Examinations'!A493:J2828,10,0)</f>
        <v>Yes</v>
      </c>
      <c r="J494" s="26" t="str">
        <f>VLOOKUP($A494,'Medical Examinations'!A493:$J$2336,3,0)</f>
        <v>Normal Weight</v>
      </c>
      <c r="K494" s="26" t="str">
        <f>VLOOKUP(A494,'Medical Examinations'!A493:J2828,5,0)</f>
        <v>Diabetes</v>
      </c>
      <c r="L494" s="27">
        <f>VLOOKUP($A494,'Hospitalisation Details'!$A$1:$N$2344,7,0)</f>
        <v>37446</v>
      </c>
      <c r="M494" s="26">
        <f>VLOOKUP($A494,'Hospitalisation Details'!$A$1:$N$2344,10,0)</f>
        <v>20167.34</v>
      </c>
      <c r="N494" s="26" t="str">
        <f>VLOOKUP($A494,'Hospitalisation Details'!$A$1:$N$2344,11,0)</f>
        <v>tier - 3</v>
      </c>
      <c r="O494" s="26" t="str">
        <f>VLOOKUP($A494,'Hospitalisation Details'!$A$1:$N$2344,12,0)</f>
        <v>tier - 3</v>
      </c>
      <c r="P494" s="26" t="str">
        <f>VLOOKUP($A494,'Hospitalisation Details'!$A$1:$N$2344,14,0)</f>
        <v>R1011</v>
      </c>
      <c r="Q494" s="26">
        <f>VLOOKUP($A494,'Hospitalisation Details'!$A$1:$N$2344,8,0)</f>
        <v>20</v>
      </c>
    </row>
    <row r="495" spans="1:17" x14ac:dyDescent="0.3">
      <c r="A495" s="25" t="s">
        <v>1876</v>
      </c>
      <c r="B495" s="26" t="str">
        <f>VLOOKUP($A495,'Customer Names'!A494:D2829,3,0)</f>
        <v xml:space="preserve">  Louis</v>
      </c>
      <c r="C495" s="26">
        <f>VLOOKUP($A495,'Medical Examinations'!$A$1:$B$2336,2,FALSE)</f>
        <v>26.41</v>
      </c>
      <c r="D495" s="26">
        <f>VLOOKUP($A495,'Medical Examinations'!A494:J2829,4,0)</f>
        <v>4.92</v>
      </c>
      <c r="E495" s="26" t="str">
        <f>VLOOKUP(A495,'Medical Examinations'!A494:J2829,6,0)</f>
        <v>Yes</v>
      </c>
      <c r="F495" s="26" t="str">
        <f>VLOOKUP($A495,'Medical Examinations'!$A$1:$J$2336,7,0)</f>
        <v>No</v>
      </c>
      <c r="G495" s="26" t="str">
        <f>VLOOKUP(A495,'Medical Examinations'!A494:J2829,8,0)</f>
        <v>Yes</v>
      </c>
      <c r="H495" s="26">
        <f>VLOOKUP(A495,'Medical Examinations'!A494:J2829,9,0)</f>
        <v>1</v>
      </c>
      <c r="I495" s="26" t="str">
        <f>VLOOKUP(A495,'Medical Examinations'!A494:J2829,10,0)</f>
        <v>Yes</v>
      </c>
      <c r="J495" s="26" t="str">
        <f>VLOOKUP($A495,'Medical Examinations'!A494:$J$2336,3,0)</f>
        <v>Overweight</v>
      </c>
      <c r="K495" s="26" t="str">
        <f>VLOOKUP(A495,'Medical Examinations'!A494:J2829,5,0)</f>
        <v>Normal</v>
      </c>
      <c r="L495" s="27">
        <f>VLOOKUP($A495,'Hospitalisation Details'!$A$1:$N$2344,7,0)</f>
        <v>30595</v>
      </c>
      <c r="M495" s="26">
        <f>VLOOKUP($A495,'Hospitalisation Details'!$A$1:$N$2344,10,0)</f>
        <v>20149.32</v>
      </c>
      <c r="N495" s="26" t="str">
        <f>VLOOKUP($A495,'Hospitalisation Details'!$A$1:$N$2344,11,0)</f>
        <v>tier - 2</v>
      </c>
      <c r="O495" s="26" t="str">
        <f>VLOOKUP($A495,'Hospitalisation Details'!$A$1:$N$2344,12,0)</f>
        <v>tier - 1</v>
      </c>
      <c r="P495" s="26" t="str">
        <f>VLOOKUP($A495,'Hospitalisation Details'!$A$1:$N$2344,14,0)</f>
        <v>R1016</v>
      </c>
      <c r="Q495" s="26">
        <f>VLOOKUP($A495,'Hospitalisation Details'!$A$1:$N$2344,8,0)</f>
        <v>39</v>
      </c>
    </row>
    <row r="496" spans="1:17" x14ac:dyDescent="0.3">
      <c r="A496" s="25" t="s">
        <v>1875</v>
      </c>
      <c r="B496" s="26" t="str">
        <f>VLOOKUP($A496,'Customer Names'!A495:D2830,3,0)</f>
        <v xml:space="preserve">  Brian R</v>
      </c>
      <c r="C496" s="26">
        <f>VLOOKUP($A496,'Medical Examinations'!$A$1:$B$2336,2,FALSE)</f>
        <v>27.835000000000001</v>
      </c>
      <c r="D496" s="26">
        <f>VLOOKUP($A496,'Medical Examinations'!A495:J2830,4,0)</f>
        <v>5.9</v>
      </c>
      <c r="E496" s="26" t="str">
        <f>VLOOKUP(A496,'Medical Examinations'!A495:J2830,6,0)</f>
        <v>Yes</v>
      </c>
      <c r="F496" s="26" t="str">
        <f>VLOOKUP($A496,'Medical Examinations'!$A$1:$J$2336,7,0)</f>
        <v>No</v>
      </c>
      <c r="G496" s="26" t="str">
        <f>VLOOKUP(A496,'Medical Examinations'!A495:J2830,8,0)</f>
        <v>No</v>
      </c>
      <c r="H496" s="26">
        <f>VLOOKUP(A496,'Medical Examinations'!A495:J2830,9,0)</f>
        <v>1</v>
      </c>
      <c r="I496" s="26" t="str">
        <f>VLOOKUP(A496,'Medical Examinations'!A495:J2830,10,0)</f>
        <v>Yes</v>
      </c>
      <c r="J496" s="26" t="str">
        <f>VLOOKUP($A496,'Medical Examinations'!A495:$J$2336,3,0)</f>
        <v>Overweight</v>
      </c>
      <c r="K496" s="26" t="str">
        <f>VLOOKUP(A496,'Medical Examinations'!A495:J2830,5,0)</f>
        <v>Prediabetes</v>
      </c>
      <c r="L496" s="27">
        <f>VLOOKUP($A496,'Hospitalisation Details'!$A$1:$N$2344,7,0)</f>
        <v>32349</v>
      </c>
      <c r="M496" s="26">
        <f>VLOOKUP($A496,'Hospitalisation Details'!$A$1:$N$2344,10,0)</f>
        <v>20009.63</v>
      </c>
      <c r="N496" s="26" t="str">
        <f>VLOOKUP($A496,'Hospitalisation Details'!$A$1:$N$2344,11,0)</f>
        <v>tier - 2</v>
      </c>
      <c r="O496" s="26" t="str">
        <f>VLOOKUP($A496,'Hospitalisation Details'!$A$1:$N$2344,12,0)</f>
        <v>tier - 1</v>
      </c>
      <c r="P496" s="26" t="str">
        <f>VLOOKUP($A496,'Hospitalisation Details'!$A$1:$N$2344,14,0)</f>
        <v>R1012</v>
      </c>
      <c r="Q496" s="26">
        <f>VLOOKUP($A496,'Hospitalisation Details'!$A$1:$N$2344,8,0)</f>
        <v>34</v>
      </c>
    </row>
    <row r="497" spans="1:17" x14ac:dyDescent="0.3">
      <c r="A497" s="25" t="s">
        <v>1874</v>
      </c>
      <c r="B497" s="26" t="str">
        <f>VLOOKUP($A497,'Customer Names'!A496:D2831,3,0)</f>
        <v xml:space="preserve">  Jessica</v>
      </c>
      <c r="C497" s="26">
        <f>VLOOKUP($A497,'Medical Examinations'!$A$1:$B$2336,2,FALSE)</f>
        <v>51.74</v>
      </c>
      <c r="D497" s="26">
        <f>VLOOKUP($A497,'Medical Examinations'!A496:J2831,4,0)</f>
        <v>4.9800000000000004</v>
      </c>
      <c r="E497" s="26" t="str">
        <f>VLOOKUP(A497,'Medical Examinations'!A496:J2831,6,0)</f>
        <v>Yes</v>
      </c>
      <c r="F497" s="26" t="str">
        <f>VLOOKUP($A497,'Medical Examinations'!$A$1:$J$2336,7,0)</f>
        <v>No</v>
      </c>
      <c r="G497" s="26" t="str">
        <f>VLOOKUP(A497,'Medical Examinations'!A496:J2831,8,0)</f>
        <v>No</v>
      </c>
      <c r="H497" s="26">
        <f>VLOOKUP(A497,'Medical Examinations'!A496:J2831,9,0)</f>
        <v>2</v>
      </c>
      <c r="I497" s="26" t="str">
        <f>VLOOKUP(A497,'Medical Examinations'!A496:J2831,10,0)</f>
        <v>No</v>
      </c>
      <c r="J497" s="26" t="str">
        <f>VLOOKUP($A497,'Medical Examinations'!A496:$J$2336,3,0)</f>
        <v>Obesity</v>
      </c>
      <c r="K497" s="26" t="str">
        <f>VLOOKUP(A497,'Medical Examinations'!A496:J2831,5,0)</f>
        <v>Normal</v>
      </c>
      <c r="L497" s="27">
        <f>VLOOKUP($A497,'Hospitalisation Details'!$A$1:$N$2344,7,0)</f>
        <v>24329</v>
      </c>
      <c r="M497" s="26">
        <f>VLOOKUP($A497,'Hospitalisation Details'!$A$1:$N$2344,10,0)</f>
        <v>19995.29</v>
      </c>
      <c r="N497" s="26" t="str">
        <f>VLOOKUP($A497,'Hospitalisation Details'!$A$1:$N$2344,11,0)</f>
        <v>tier - 1</v>
      </c>
      <c r="O497" s="26" t="str">
        <f>VLOOKUP($A497,'Hospitalisation Details'!$A$1:$N$2344,12,0)</f>
        <v>tier - 3</v>
      </c>
      <c r="P497" s="26" t="str">
        <f>VLOOKUP($A497,'Hospitalisation Details'!$A$1:$N$2344,14,0)</f>
        <v>R1026</v>
      </c>
      <c r="Q497" s="26">
        <f>VLOOKUP($A497,'Hospitalisation Details'!$A$1:$N$2344,8,0)</f>
        <v>56</v>
      </c>
    </row>
    <row r="498" spans="1:17" x14ac:dyDescent="0.3">
      <c r="A498" s="25" t="s">
        <v>1873</v>
      </c>
      <c r="B498" s="26" t="str">
        <f>VLOOKUP($A498,'Customer Names'!A497:D2832,3,0)</f>
        <v xml:space="preserve">  Dawn M</v>
      </c>
      <c r="C498" s="26">
        <f>VLOOKUP($A498,'Medical Examinations'!$A$1:$B$2336,2,FALSE)</f>
        <v>23.37</v>
      </c>
      <c r="D498" s="26">
        <f>VLOOKUP($A498,'Medical Examinations'!A497:J2832,4,0)</f>
        <v>5.8</v>
      </c>
      <c r="E498" s="26" t="str">
        <f>VLOOKUP(A498,'Medical Examinations'!A497:J2832,6,0)</f>
        <v>No</v>
      </c>
      <c r="F498" s="26" t="str">
        <f>VLOOKUP($A498,'Medical Examinations'!$A$1:$J$2336,7,0)</f>
        <v>No</v>
      </c>
      <c r="G498" s="26" t="str">
        <f>VLOOKUP(A498,'Medical Examinations'!A497:J2832,8,0)</f>
        <v>No</v>
      </c>
      <c r="H498" s="26">
        <f>VLOOKUP(A498,'Medical Examinations'!A497:J2832,9,0)</f>
        <v>0</v>
      </c>
      <c r="I498" s="26" t="str">
        <f>VLOOKUP(A498,'Medical Examinations'!A497:J2832,10,0)</f>
        <v>Yes</v>
      </c>
      <c r="J498" s="26" t="str">
        <f>VLOOKUP($A498,'Medical Examinations'!A497:$J$2336,3,0)</f>
        <v>Normal Weight</v>
      </c>
      <c r="K498" s="26" t="str">
        <f>VLOOKUP(A498,'Medical Examinations'!A497:J2832,5,0)</f>
        <v>Prediabetes</v>
      </c>
      <c r="L498" s="27">
        <f>VLOOKUP($A498,'Hospitalisation Details'!$A$1:$N$2344,7,0)</f>
        <v>29503</v>
      </c>
      <c r="M498" s="26">
        <f>VLOOKUP($A498,'Hospitalisation Details'!$A$1:$N$2344,10,0)</f>
        <v>19964.75</v>
      </c>
      <c r="N498" s="26" t="str">
        <f>VLOOKUP($A498,'Hospitalisation Details'!$A$1:$N$2344,11,0)</f>
        <v>tier - 1</v>
      </c>
      <c r="O498" s="26" t="str">
        <f>VLOOKUP($A498,'Hospitalisation Details'!$A$1:$N$2344,12,0)</f>
        <v>tier - 2</v>
      </c>
      <c r="P498" s="26" t="str">
        <f>VLOOKUP($A498,'Hospitalisation Details'!$A$1:$N$2344,14,0)</f>
        <v>R1024</v>
      </c>
      <c r="Q498" s="26">
        <f>VLOOKUP($A498,'Hospitalisation Details'!$A$1:$N$2344,8,0)</f>
        <v>42</v>
      </c>
    </row>
    <row r="499" spans="1:17" x14ac:dyDescent="0.3">
      <c r="A499" s="25" t="s">
        <v>1872</v>
      </c>
      <c r="B499" s="26" t="str">
        <f>VLOOKUP($A499,'Customer Names'!A498:D2833,3,0)</f>
        <v xml:space="preserve">  Chris</v>
      </c>
      <c r="C499" s="26">
        <f>VLOOKUP($A499,'Medical Examinations'!$A$1:$B$2336,2,FALSE)</f>
        <v>29.7</v>
      </c>
      <c r="D499" s="26">
        <f>VLOOKUP($A499,'Medical Examinations'!A498:J2833,4,0)</f>
        <v>6.21</v>
      </c>
      <c r="E499" s="26" t="str">
        <f>VLOOKUP(A499,'Medical Examinations'!A498:J2833,6,0)</f>
        <v>Yes</v>
      </c>
      <c r="F499" s="26" t="str">
        <f>VLOOKUP($A499,'Medical Examinations'!$A$1:$J$2336,7,0)</f>
        <v>No</v>
      </c>
      <c r="G499" s="26" t="str">
        <f>VLOOKUP(A499,'Medical Examinations'!A498:J2833,8,0)</f>
        <v>Yes</v>
      </c>
      <c r="H499" s="26">
        <f>VLOOKUP(A499,'Medical Examinations'!A498:J2833,9,0)</f>
        <v>1</v>
      </c>
      <c r="I499" s="26" t="str">
        <f>VLOOKUP(A499,'Medical Examinations'!A498:J2833,10,0)</f>
        <v>Yes</v>
      </c>
      <c r="J499" s="26" t="str">
        <f>VLOOKUP($A499,'Medical Examinations'!A498:$J$2336,3,0)</f>
        <v>Overweight</v>
      </c>
      <c r="K499" s="26" t="str">
        <f>VLOOKUP(A499,'Medical Examinations'!A498:J2833,5,0)</f>
        <v>Prediabetes</v>
      </c>
      <c r="L499" s="27">
        <f>VLOOKUP($A499,'Hospitalisation Details'!$A$1:$N$2344,7,0)</f>
        <v>35721</v>
      </c>
      <c r="M499" s="26">
        <f>VLOOKUP($A499,'Hospitalisation Details'!$A$1:$N$2344,10,0)</f>
        <v>19933.46</v>
      </c>
      <c r="N499" s="26" t="str">
        <f>VLOOKUP($A499,'Hospitalisation Details'!$A$1:$N$2344,11,0)</f>
        <v>tier - 1</v>
      </c>
      <c r="O499" s="26" t="str">
        <f>VLOOKUP($A499,'Hospitalisation Details'!$A$1:$N$2344,12,0)</f>
        <v>tier - 3</v>
      </c>
      <c r="P499" s="26" t="str">
        <f>VLOOKUP($A499,'Hospitalisation Details'!$A$1:$N$2344,14,0)</f>
        <v>R1011</v>
      </c>
      <c r="Q499" s="26">
        <f>VLOOKUP($A499,'Hospitalisation Details'!$A$1:$N$2344,8,0)</f>
        <v>25</v>
      </c>
    </row>
    <row r="500" spans="1:17" x14ac:dyDescent="0.3">
      <c r="A500" s="25" t="s">
        <v>1871</v>
      </c>
      <c r="B500" s="26" t="str">
        <f>VLOOKUP($A500,'Customer Names'!A499:D2834,3,0)</f>
        <v xml:space="preserve">  Karen</v>
      </c>
      <c r="C500" s="26">
        <f>VLOOKUP($A500,'Medical Examinations'!$A$1:$B$2336,2,FALSE)</f>
        <v>20.045000000000002</v>
      </c>
      <c r="D500" s="26">
        <f>VLOOKUP($A500,'Medical Examinations'!A499:J2834,4,0)</f>
        <v>6.17</v>
      </c>
      <c r="E500" s="26" t="str">
        <f>VLOOKUP(A500,'Medical Examinations'!A499:J2834,6,0)</f>
        <v>No</v>
      </c>
      <c r="F500" s="26" t="str">
        <f>VLOOKUP($A500,'Medical Examinations'!$A$1:$J$2336,7,0)</f>
        <v>No</v>
      </c>
      <c r="G500" s="26" t="str">
        <f>VLOOKUP(A500,'Medical Examinations'!A499:J2834,8,0)</f>
        <v>Yes</v>
      </c>
      <c r="H500" s="26">
        <f>VLOOKUP(A500,'Medical Examinations'!A499:J2834,9,0)</f>
        <v>1</v>
      </c>
      <c r="I500" s="26" t="str">
        <f>VLOOKUP(A500,'Medical Examinations'!A499:J2834,10,0)</f>
        <v>Yes</v>
      </c>
      <c r="J500" s="26" t="str">
        <f>VLOOKUP($A500,'Medical Examinations'!A499:$J$2336,3,0)</f>
        <v>Normal Weight</v>
      </c>
      <c r="K500" s="26" t="str">
        <f>VLOOKUP(A500,'Medical Examinations'!A499:J2834,5,0)</f>
        <v>Prediabetes</v>
      </c>
      <c r="L500" s="27">
        <f>VLOOKUP($A500,'Hospitalisation Details'!$A$1:$N$2344,7,0)</f>
        <v>29158</v>
      </c>
      <c r="M500" s="26">
        <f>VLOOKUP($A500,'Hospitalisation Details'!$A$1:$N$2344,10,0)</f>
        <v>19798.05</v>
      </c>
      <c r="N500" s="26" t="str">
        <f>VLOOKUP($A500,'Hospitalisation Details'!$A$1:$N$2344,11,0)</f>
        <v>tier - 1</v>
      </c>
      <c r="O500" s="26" t="str">
        <f>VLOOKUP($A500,'Hospitalisation Details'!$A$1:$N$2344,12,0)</f>
        <v>tier - 1</v>
      </c>
      <c r="P500" s="26" t="str">
        <f>VLOOKUP($A500,'Hospitalisation Details'!$A$1:$N$2344,14,0)</f>
        <v>R1024</v>
      </c>
      <c r="Q500" s="26">
        <f>VLOOKUP($A500,'Hospitalisation Details'!$A$1:$N$2344,8,0)</f>
        <v>43</v>
      </c>
    </row>
    <row r="501" spans="1:17" x14ac:dyDescent="0.3">
      <c r="A501" s="25" t="s">
        <v>1870</v>
      </c>
      <c r="B501" s="26" t="str">
        <f>VLOOKUP($A501,'Customer Names'!A500:D2835,3,0)</f>
        <v xml:space="preserve">  Jessica</v>
      </c>
      <c r="C501" s="26">
        <f>VLOOKUP($A501,'Medical Examinations'!$A$1:$B$2336,2,FALSE)</f>
        <v>27.83</v>
      </c>
      <c r="D501" s="26">
        <f>VLOOKUP($A501,'Medical Examinations'!A500:J2835,4,0)</f>
        <v>5.36</v>
      </c>
      <c r="E501" s="26" t="str">
        <f>VLOOKUP(A501,'Medical Examinations'!A500:J2835,6,0)</f>
        <v>No</v>
      </c>
      <c r="F501" s="26" t="str">
        <f>VLOOKUP($A501,'Medical Examinations'!$A$1:$J$2336,7,0)</f>
        <v>No</v>
      </c>
      <c r="G501" s="26" t="str">
        <f>VLOOKUP(A501,'Medical Examinations'!A500:J2835,8,0)</f>
        <v>No</v>
      </c>
      <c r="H501" s="26">
        <f>VLOOKUP(A501,'Medical Examinations'!A500:J2835,9,0)</f>
        <v>2</v>
      </c>
      <c r="I501" s="26" t="str">
        <f>VLOOKUP(A501,'Medical Examinations'!A500:J2835,10,0)</f>
        <v>No</v>
      </c>
      <c r="J501" s="26" t="str">
        <f>VLOOKUP($A501,'Medical Examinations'!A500:$J$2336,3,0)</f>
        <v>Overweight</v>
      </c>
      <c r="K501" s="26" t="str">
        <f>VLOOKUP(A501,'Medical Examinations'!A500:J2835,5,0)</f>
        <v>Normal</v>
      </c>
      <c r="L501" s="27">
        <f>VLOOKUP($A501,'Hospitalisation Details'!$A$1:$N$2344,7,0)</f>
        <v>26464</v>
      </c>
      <c r="M501" s="26">
        <f>VLOOKUP($A501,'Hospitalisation Details'!$A$1:$N$2344,10,0)</f>
        <v>19749.38</v>
      </c>
      <c r="N501" s="26" t="str">
        <f>VLOOKUP($A501,'Hospitalisation Details'!$A$1:$N$2344,11,0)</f>
        <v>tier - 1</v>
      </c>
      <c r="O501" s="26" t="str">
        <f>VLOOKUP($A501,'Hospitalisation Details'!$A$1:$N$2344,12,0)</f>
        <v>tier - 3</v>
      </c>
      <c r="P501" s="26" t="str">
        <f>VLOOKUP($A501,'Hospitalisation Details'!$A$1:$N$2344,14,0)</f>
        <v>R1013</v>
      </c>
      <c r="Q501" s="26">
        <f>VLOOKUP($A501,'Hospitalisation Details'!$A$1:$N$2344,8,0)</f>
        <v>50</v>
      </c>
    </row>
    <row r="502" spans="1:17" x14ac:dyDescent="0.3">
      <c r="A502" s="25" t="s">
        <v>1869</v>
      </c>
      <c r="B502" s="26" t="str">
        <f>VLOOKUP($A502,'Customer Names'!A501:D2836,3,0)</f>
        <v xml:space="preserve">  Mathieu</v>
      </c>
      <c r="C502" s="26">
        <f>VLOOKUP($A502,'Medical Examinations'!$A$1:$B$2336,2,FALSE)</f>
        <v>28.93</v>
      </c>
      <c r="D502" s="26">
        <f>VLOOKUP($A502,'Medical Examinations'!A501:J2836,4,0)</f>
        <v>5.2</v>
      </c>
      <c r="E502" s="26" t="str">
        <f>VLOOKUP(A502,'Medical Examinations'!A501:J2836,6,0)</f>
        <v>No</v>
      </c>
      <c r="F502" s="26" t="str">
        <f>VLOOKUP($A502,'Medical Examinations'!$A$1:$J$2336,7,0)</f>
        <v>No</v>
      </c>
      <c r="G502" s="26" t="str">
        <f>VLOOKUP(A502,'Medical Examinations'!A501:J2836,8,0)</f>
        <v>No</v>
      </c>
      <c r="H502" s="26">
        <f>VLOOKUP(A502,'Medical Examinations'!A501:J2836,9,0)</f>
        <v>0</v>
      </c>
      <c r="I502" s="26" t="str">
        <f>VLOOKUP(A502,'Medical Examinations'!A501:J2836,10,0)</f>
        <v>Yes</v>
      </c>
      <c r="J502" s="26" t="str">
        <f>VLOOKUP($A502,'Medical Examinations'!A501:$J$2336,3,0)</f>
        <v>Overweight</v>
      </c>
      <c r="K502" s="26" t="str">
        <f>VLOOKUP(A502,'Medical Examinations'!A501:J2836,5,0)</f>
        <v>Normal</v>
      </c>
      <c r="L502" s="27">
        <f>VLOOKUP($A502,'Hospitalisation Details'!$A$1:$N$2344,7,0)</f>
        <v>33093</v>
      </c>
      <c r="M502" s="26">
        <f>VLOOKUP($A502,'Hospitalisation Details'!$A$1:$N$2344,10,0)</f>
        <v>19719.689999999999</v>
      </c>
      <c r="N502" s="26" t="str">
        <f>VLOOKUP($A502,'Hospitalisation Details'!$A$1:$N$2344,11,0)</f>
        <v>tier - 1</v>
      </c>
      <c r="O502" s="26" t="str">
        <f>VLOOKUP($A502,'Hospitalisation Details'!$A$1:$N$2344,12,0)</f>
        <v>tier - 2</v>
      </c>
      <c r="P502" s="26" t="str">
        <f>VLOOKUP($A502,'Hospitalisation Details'!$A$1:$N$2344,14,0)</f>
        <v>R1013</v>
      </c>
      <c r="Q502" s="26">
        <f>VLOOKUP($A502,'Hospitalisation Details'!$A$1:$N$2344,8,0)</f>
        <v>32</v>
      </c>
    </row>
    <row r="503" spans="1:17" x14ac:dyDescent="0.3">
      <c r="A503" s="25" t="s">
        <v>1868</v>
      </c>
      <c r="B503" s="26" t="str">
        <f>VLOOKUP($A503,'Customer Names'!A502:D2837,3,0)</f>
        <v xml:space="preserve">  Kam S</v>
      </c>
      <c r="C503" s="26">
        <f>VLOOKUP($A503,'Medical Examinations'!$A$1:$B$2336,2,FALSE)</f>
        <v>33.82</v>
      </c>
      <c r="D503" s="26">
        <f>VLOOKUP($A503,'Medical Examinations'!A502:J2837,4,0)</f>
        <v>5.42</v>
      </c>
      <c r="E503" s="26" t="str">
        <f>VLOOKUP(A503,'Medical Examinations'!A502:J2837,6,0)</f>
        <v>No</v>
      </c>
      <c r="F503" s="26" t="str">
        <f>VLOOKUP($A503,'Medical Examinations'!$A$1:$J$2336,7,0)</f>
        <v>No</v>
      </c>
      <c r="G503" s="26" t="str">
        <f>VLOOKUP(A503,'Medical Examinations'!A502:J2837,8,0)</f>
        <v>No</v>
      </c>
      <c r="H503" s="26">
        <f>VLOOKUP(A503,'Medical Examinations'!A502:J2837,9,0)</f>
        <v>0</v>
      </c>
      <c r="I503" s="26" t="str">
        <f>VLOOKUP(A503,'Medical Examinations'!A502:J2837,10,0)</f>
        <v>No</v>
      </c>
      <c r="J503" s="26" t="str">
        <f>VLOOKUP($A503,'Medical Examinations'!A502:$J$2336,3,0)</f>
        <v>Obesity</v>
      </c>
      <c r="K503" s="26" t="str">
        <f>VLOOKUP(A503,'Medical Examinations'!A502:J2837,5,0)</f>
        <v>Normal</v>
      </c>
      <c r="L503" s="27">
        <f>VLOOKUP($A503,'Hospitalisation Details'!$A$1:$N$2344,7,0)</f>
        <v>34573</v>
      </c>
      <c r="M503" s="26">
        <f>VLOOKUP($A503,'Hospitalisation Details'!$A$1:$N$2344,10,0)</f>
        <v>19673.34</v>
      </c>
      <c r="N503" s="26" t="str">
        <f>VLOOKUP($A503,'Hospitalisation Details'!$A$1:$N$2344,11,0)</f>
        <v>tier - 1</v>
      </c>
      <c r="O503" s="26" t="str">
        <f>VLOOKUP($A503,'Hospitalisation Details'!$A$1:$N$2344,12,0)</f>
        <v>tier - 2</v>
      </c>
      <c r="P503" s="26" t="str">
        <f>VLOOKUP($A503,'Hospitalisation Details'!$A$1:$N$2344,14,0)</f>
        <v>R1012</v>
      </c>
      <c r="Q503" s="26">
        <f>VLOOKUP($A503,'Hospitalisation Details'!$A$1:$N$2344,8,0)</f>
        <v>28</v>
      </c>
    </row>
    <row r="504" spans="1:17" x14ac:dyDescent="0.3">
      <c r="A504" s="25" t="s">
        <v>1867</v>
      </c>
      <c r="B504" s="26" t="str">
        <f>VLOOKUP($A504,'Customer Names'!A503:D2838,3,0)</f>
        <v xml:space="preserve">  Valerie A</v>
      </c>
      <c r="C504" s="26">
        <f>VLOOKUP($A504,'Medical Examinations'!$A$1:$B$2336,2,FALSE)</f>
        <v>20.234999999999999</v>
      </c>
      <c r="D504" s="26">
        <f>VLOOKUP($A504,'Medical Examinations'!A503:J2838,4,0)</f>
        <v>6.84</v>
      </c>
      <c r="E504" s="26" t="str">
        <f>VLOOKUP(A504,'Medical Examinations'!A503:J2838,6,0)</f>
        <v>No</v>
      </c>
      <c r="F504" s="26" t="str">
        <f>VLOOKUP($A504,'Medical Examinations'!$A$1:$J$2336,7,0)</f>
        <v>No</v>
      </c>
      <c r="G504" s="26" t="str">
        <f>VLOOKUP(A504,'Medical Examinations'!A503:J2838,8,0)</f>
        <v>No</v>
      </c>
      <c r="H504" s="26">
        <f>VLOOKUP(A504,'Medical Examinations'!A503:J2838,9,0)</f>
        <v>0</v>
      </c>
      <c r="I504" s="26" t="str">
        <f>VLOOKUP(A504,'Medical Examinations'!A503:J2838,10,0)</f>
        <v>Yes</v>
      </c>
      <c r="J504" s="26" t="str">
        <f>VLOOKUP($A504,'Medical Examinations'!A503:$J$2336,3,0)</f>
        <v>Normal Weight</v>
      </c>
      <c r="K504" s="26" t="str">
        <f>VLOOKUP(A504,'Medical Examinations'!A503:J2838,5,0)</f>
        <v>Diabetes</v>
      </c>
      <c r="L504" s="27">
        <f>VLOOKUP($A504,'Hospitalisation Details'!$A$1:$N$2344,7,0)</f>
        <v>28757</v>
      </c>
      <c r="M504" s="26">
        <f>VLOOKUP($A504,'Hospitalisation Details'!$A$1:$N$2344,10,0)</f>
        <v>19594.810000000001</v>
      </c>
      <c r="N504" s="26" t="str">
        <f>VLOOKUP($A504,'Hospitalisation Details'!$A$1:$N$2344,11,0)</f>
        <v>tier - 1</v>
      </c>
      <c r="O504" s="26" t="str">
        <f>VLOOKUP($A504,'Hospitalisation Details'!$A$1:$N$2344,12,0)</f>
        <v>tier - 1</v>
      </c>
      <c r="P504" s="26" t="str">
        <f>VLOOKUP($A504,'Hospitalisation Details'!$A$1:$N$2344,14,0)</f>
        <v>R1024</v>
      </c>
      <c r="Q504" s="26">
        <f>VLOOKUP($A504,'Hospitalisation Details'!$A$1:$N$2344,8,0)</f>
        <v>44</v>
      </c>
    </row>
    <row r="505" spans="1:17" x14ac:dyDescent="0.3">
      <c r="A505" s="25" t="s">
        <v>1866</v>
      </c>
      <c r="B505" s="26" t="str">
        <f>VLOOKUP($A505,'Customer Names'!A504:D2839,3,0)</f>
        <v xml:space="preserve">  Freya R</v>
      </c>
      <c r="C505" s="26">
        <f>VLOOKUP($A505,'Medical Examinations'!$A$1:$B$2336,2,FALSE)</f>
        <v>49.2</v>
      </c>
      <c r="D505" s="26">
        <f>VLOOKUP($A505,'Medical Examinations'!A504:J2839,4,0)</f>
        <v>10.9</v>
      </c>
      <c r="E505" s="26" t="str">
        <f>VLOOKUP(A505,'Medical Examinations'!A504:J2839,6,0)</f>
        <v>Yes</v>
      </c>
      <c r="F505" s="26" t="str">
        <f>VLOOKUP($A505,'Medical Examinations'!$A$1:$J$2336,7,0)</f>
        <v>No</v>
      </c>
      <c r="G505" s="26" t="str">
        <f>VLOOKUP(A505,'Medical Examinations'!A504:J2839,8,0)</f>
        <v>Yes</v>
      </c>
      <c r="H505" s="26">
        <f>VLOOKUP(A505,'Medical Examinations'!A504:J2839,9,0)</f>
        <v>1</v>
      </c>
      <c r="I505" s="26" t="str">
        <f>VLOOKUP(A505,'Medical Examinations'!A504:J2839,10,0)</f>
        <v>No</v>
      </c>
      <c r="J505" s="26" t="str">
        <f>VLOOKUP($A505,'Medical Examinations'!A504:$J$2336,3,0)</f>
        <v>Obesity</v>
      </c>
      <c r="K505" s="26" t="str">
        <f>VLOOKUP(A505,'Medical Examinations'!A504:J2839,5,0)</f>
        <v>Diabetes</v>
      </c>
      <c r="L505" s="27">
        <f>VLOOKUP($A505,'Hospitalisation Details'!$A$1:$N$2344,7,0)</f>
        <v>23206</v>
      </c>
      <c r="M505" s="26">
        <f>VLOOKUP($A505,'Hospitalisation Details'!$A$1:$N$2344,10,0)</f>
        <v>19551.34</v>
      </c>
      <c r="N505" s="26" t="str">
        <f>VLOOKUP($A505,'Hospitalisation Details'!$A$1:$N$2344,11,0)</f>
        <v>tier - 1</v>
      </c>
      <c r="O505" s="26" t="str">
        <f>VLOOKUP($A505,'Hospitalisation Details'!$A$1:$N$2344,12,0)</f>
        <v>tier - 3</v>
      </c>
      <c r="P505" s="26" t="str">
        <f>VLOOKUP($A505,'Hospitalisation Details'!$A$1:$N$2344,14,0)</f>
        <v>R1012</v>
      </c>
      <c r="Q505" s="26">
        <f>VLOOKUP($A505,'Hospitalisation Details'!$A$1:$N$2344,8,0)</f>
        <v>59</v>
      </c>
    </row>
    <row r="506" spans="1:17" x14ac:dyDescent="0.3">
      <c r="A506" s="25" t="s">
        <v>1865</v>
      </c>
      <c r="B506" s="26" t="str">
        <f>VLOOKUP($A506,'Customer Names'!A505:D2840,3,0)</f>
        <v xml:space="preserve">  Jennifer</v>
      </c>
      <c r="C506" s="26">
        <f>VLOOKUP($A506,'Medical Examinations'!$A$1:$B$2336,2,FALSE)</f>
        <v>26.4</v>
      </c>
      <c r="D506" s="26">
        <f>VLOOKUP($A506,'Medical Examinations'!A505:J2840,4,0)</f>
        <v>4.87</v>
      </c>
      <c r="E506" s="26" t="str">
        <f>VLOOKUP(A506,'Medical Examinations'!A505:J2840,6,0)</f>
        <v>Yes</v>
      </c>
      <c r="F506" s="26" t="str">
        <f>VLOOKUP($A506,'Medical Examinations'!$A$1:$J$2336,7,0)</f>
        <v>No</v>
      </c>
      <c r="G506" s="26" t="str">
        <f>VLOOKUP(A506,'Medical Examinations'!A505:J2840,8,0)</f>
        <v>No</v>
      </c>
      <c r="H506" s="26">
        <f>VLOOKUP(A506,'Medical Examinations'!A505:J2840,9,0)</f>
        <v>0</v>
      </c>
      <c r="I506" s="26" t="str">
        <f>VLOOKUP(A506,'Medical Examinations'!A505:J2840,10,0)</f>
        <v>Yes</v>
      </c>
      <c r="J506" s="26" t="str">
        <f>VLOOKUP($A506,'Medical Examinations'!A505:$J$2336,3,0)</f>
        <v>Overweight</v>
      </c>
      <c r="K506" s="26" t="str">
        <f>VLOOKUP(A506,'Medical Examinations'!A505:J2840,5,0)</f>
        <v>Normal</v>
      </c>
      <c r="L506" s="27">
        <f>VLOOKUP($A506,'Hospitalisation Details'!$A$1:$N$2344,7,0)</f>
        <v>31307</v>
      </c>
      <c r="M506" s="26">
        <f>VLOOKUP($A506,'Hospitalisation Details'!$A$1:$N$2344,10,0)</f>
        <v>19539.240000000002</v>
      </c>
      <c r="N506" s="26" t="str">
        <f>VLOOKUP($A506,'Hospitalisation Details'!$A$1:$N$2344,11,0)</f>
        <v>tier - 1</v>
      </c>
      <c r="O506" s="26" t="str">
        <f>VLOOKUP($A506,'Hospitalisation Details'!$A$1:$N$2344,12,0)</f>
        <v>tier - 1</v>
      </c>
      <c r="P506" s="26" t="str">
        <f>VLOOKUP($A506,'Hospitalisation Details'!$A$1:$N$2344,14,0)</f>
        <v>R1013</v>
      </c>
      <c r="Q506" s="26">
        <f>VLOOKUP($A506,'Hospitalisation Details'!$A$1:$N$2344,8,0)</f>
        <v>37</v>
      </c>
    </row>
    <row r="507" spans="1:17" x14ac:dyDescent="0.3">
      <c r="A507" s="25" t="s">
        <v>1864</v>
      </c>
      <c r="B507" s="26" t="str">
        <f>VLOOKUP($A507,'Customer Names'!A506:D2841,3,0)</f>
        <v xml:space="preserve">  Kara</v>
      </c>
      <c r="C507" s="26">
        <f>VLOOKUP($A507,'Medical Examinations'!$A$1:$B$2336,2,FALSE)</f>
        <v>28.38</v>
      </c>
      <c r="D507" s="26">
        <f>VLOOKUP($A507,'Medical Examinations'!A506:J2841,4,0)</f>
        <v>6.07</v>
      </c>
      <c r="E507" s="26" t="str">
        <f>VLOOKUP(A507,'Medical Examinations'!A506:J2841,6,0)</f>
        <v>No</v>
      </c>
      <c r="F507" s="26" t="str">
        <f>VLOOKUP($A507,'Medical Examinations'!$A$1:$J$2336,7,0)</f>
        <v>No</v>
      </c>
      <c r="G507" s="26" t="str">
        <f>VLOOKUP(A507,'Medical Examinations'!A506:J2841,8,0)</f>
        <v>No</v>
      </c>
      <c r="H507" s="26">
        <f>VLOOKUP(A507,'Medical Examinations'!A506:J2841,9,0)</f>
        <v>1</v>
      </c>
      <c r="I507" s="26" t="str">
        <f>VLOOKUP(A507,'Medical Examinations'!A506:J2841,10,0)</f>
        <v>Yes</v>
      </c>
      <c r="J507" s="26" t="str">
        <f>VLOOKUP($A507,'Medical Examinations'!A506:$J$2336,3,0)</f>
        <v>Overweight</v>
      </c>
      <c r="K507" s="26" t="str">
        <f>VLOOKUP(A507,'Medical Examinations'!A506:J2841,5,0)</f>
        <v>Prediabetes</v>
      </c>
      <c r="L507" s="27">
        <f>VLOOKUP($A507,'Hospitalisation Details'!$A$1:$N$2344,7,0)</f>
        <v>33835</v>
      </c>
      <c r="M507" s="26">
        <f>VLOOKUP($A507,'Hospitalisation Details'!$A$1:$N$2344,10,0)</f>
        <v>19521.97</v>
      </c>
      <c r="N507" s="26" t="str">
        <f>VLOOKUP($A507,'Hospitalisation Details'!$A$1:$N$2344,11,0)</f>
        <v>tier - 1</v>
      </c>
      <c r="O507" s="26" t="str">
        <f>VLOOKUP($A507,'Hospitalisation Details'!$A$1:$N$2344,12,0)</f>
        <v>tier - 2</v>
      </c>
      <c r="P507" s="26" t="str">
        <f>VLOOKUP($A507,'Hospitalisation Details'!$A$1:$N$2344,14,0)</f>
        <v>R1013</v>
      </c>
      <c r="Q507" s="26">
        <f>VLOOKUP($A507,'Hospitalisation Details'!$A$1:$N$2344,8,0)</f>
        <v>30</v>
      </c>
    </row>
    <row r="508" spans="1:17" x14ac:dyDescent="0.3">
      <c r="A508" s="25" t="s">
        <v>1863</v>
      </c>
      <c r="B508" s="26" t="str">
        <f>VLOOKUP($A508,'Customer Names'!A507:D2842,3,0)</f>
        <v xml:space="preserve">  Bradley A</v>
      </c>
      <c r="C508" s="26">
        <f>VLOOKUP($A508,'Medical Examinations'!$A$1:$B$2336,2,FALSE)</f>
        <v>24.64</v>
      </c>
      <c r="D508" s="26">
        <f>VLOOKUP($A508,'Medical Examinations'!A507:J2842,4,0)</f>
        <v>4.33</v>
      </c>
      <c r="E508" s="26" t="str">
        <f>VLOOKUP(A508,'Medical Examinations'!A507:J2842,6,0)</f>
        <v>No</v>
      </c>
      <c r="F508" s="26" t="str">
        <f>VLOOKUP($A508,'Medical Examinations'!$A$1:$J$2336,7,0)</f>
        <v>No</v>
      </c>
      <c r="G508" s="26" t="str">
        <f>VLOOKUP(A508,'Medical Examinations'!A507:J2842,8,0)</f>
        <v>No</v>
      </c>
      <c r="H508" s="26">
        <f>VLOOKUP(A508,'Medical Examinations'!A507:J2842,9,0)</f>
        <v>0</v>
      </c>
      <c r="I508" s="26" t="str">
        <f>VLOOKUP(A508,'Medical Examinations'!A507:J2842,10,0)</f>
        <v>Yes</v>
      </c>
      <c r="J508" s="26" t="str">
        <f>VLOOKUP($A508,'Medical Examinations'!A507:$J$2336,3,0)</f>
        <v>Normal Weight</v>
      </c>
      <c r="K508" s="26" t="str">
        <f>VLOOKUP(A508,'Medical Examinations'!A507:J2842,5,0)</f>
        <v>Normal</v>
      </c>
      <c r="L508" s="27">
        <f>VLOOKUP($A508,'Hospitalisation Details'!$A$1:$N$2344,7,0)</f>
        <v>29533</v>
      </c>
      <c r="M508" s="26">
        <f>VLOOKUP($A508,'Hospitalisation Details'!$A$1:$N$2344,10,0)</f>
        <v>19515.54</v>
      </c>
      <c r="N508" s="26" t="str">
        <f>VLOOKUP($A508,'Hospitalisation Details'!$A$1:$N$2344,11,0)</f>
        <v>tier - 1</v>
      </c>
      <c r="O508" s="26" t="str">
        <f>VLOOKUP($A508,'Hospitalisation Details'!$A$1:$N$2344,12,0)</f>
        <v>tier - 1</v>
      </c>
      <c r="P508" s="26" t="str">
        <f>VLOOKUP($A508,'Hospitalisation Details'!$A$1:$N$2344,14,0)</f>
        <v>R1013</v>
      </c>
      <c r="Q508" s="26">
        <f>VLOOKUP($A508,'Hospitalisation Details'!$A$1:$N$2344,8,0)</f>
        <v>42</v>
      </c>
    </row>
    <row r="509" spans="1:17" x14ac:dyDescent="0.3">
      <c r="A509" s="25" t="s">
        <v>1862</v>
      </c>
      <c r="B509" s="26" t="str">
        <f>VLOOKUP($A509,'Customer Names'!A508:D2843,3,0)</f>
        <v xml:space="preserve">  Brendan</v>
      </c>
      <c r="C509" s="26">
        <f>VLOOKUP($A509,'Medical Examinations'!$A$1:$B$2336,2,FALSE)</f>
        <v>39.71</v>
      </c>
      <c r="D509" s="26">
        <f>VLOOKUP($A509,'Medical Examinations'!A508:J2843,4,0)</f>
        <v>5.83</v>
      </c>
      <c r="E509" s="26" t="str">
        <f>VLOOKUP(A509,'Medical Examinations'!A508:J2843,6,0)</f>
        <v>No</v>
      </c>
      <c r="F509" s="26" t="str">
        <f>VLOOKUP($A509,'Medical Examinations'!$A$1:$J$2336,7,0)</f>
        <v>No</v>
      </c>
      <c r="G509" s="26" t="str">
        <f>VLOOKUP(A509,'Medical Examinations'!A508:J2843,8,0)</f>
        <v>No</v>
      </c>
      <c r="H509" s="26">
        <f>VLOOKUP(A509,'Medical Examinations'!A508:J2843,9,0)</f>
        <v>1</v>
      </c>
      <c r="I509" s="26" t="str">
        <f>VLOOKUP(A509,'Medical Examinations'!A508:J2843,10,0)</f>
        <v>No</v>
      </c>
      <c r="J509" s="26" t="str">
        <f>VLOOKUP($A509,'Medical Examinations'!A508:$J$2336,3,0)</f>
        <v>Obesity</v>
      </c>
      <c r="K509" s="26" t="str">
        <f>VLOOKUP(A509,'Medical Examinations'!A508:J2843,5,0)</f>
        <v>Prediabetes</v>
      </c>
      <c r="L509" s="27">
        <f>VLOOKUP($A509,'Hospitalisation Details'!$A$1:$N$2344,7,0)</f>
        <v>32111</v>
      </c>
      <c r="M509" s="26">
        <f>VLOOKUP($A509,'Hospitalisation Details'!$A$1:$N$2344,10,0)</f>
        <v>19496.72</v>
      </c>
      <c r="N509" s="26" t="str">
        <f>VLOOKUP($A509,'Hospitalisation Details'!$A$1:$N$2344,11,0)</f>
        <v>tier - 1</v>
      </c>
      <c r="O509" s="26" t="str">
        <f>VLOOKUP($A509,'Hospitalisation Details'!$A$1:$N$2344,12,0)</f>
        <v>tier - 3</v>
      </c>
      <c r="P509" s="26" t="str">
        <f>VLOOKUP($A509,'Hospitalisation Details'!$A$1:$N$2344,14,0)</f>
        <v>R1019</v>
      </c>
      <c r="Q509" s="26">
        <f>VLOOKUP($A509,'Hospitalisation Details'!$A$1:$N$2344,8,0)</f>
        <v>35</v>
      </c>
    </row>
    <row r="510" spans="1:17" x14ac:dyDescent="0.3">
      <c r="A510" s="25" t="s">
        <v>1861</v>
      </c>
      <c r="B510" s="26" t="str">
        <f>VLOOKUP($A510,'Customer Names'!A509:D2844,3,0)</f>
        <v xml:space="preserve">  Amber R</v>
      </c>
      <c r="C510" s="26">
        <f>VLOOKUP($A510,'Medical Examinations'!$A$1:$B$2336,2,FALSE)</f>
        <v>22.22</v>
      </c>
      <c r="D510" s="26">
        <f>VLOOKUP($A510,'Medical Examinations'!A509:J2844,4,0)</f>
        <v>5.5</v>
      </c>
      <c r="E510" s="26" t="str">
        <f>VLOOKUP(A510,'Medical Examinations'!A509:J2844,6,0)</f>
        <v>No</v>
      </c>
      <c r="F510" s="26" t="str">
        <f>VLOOKUP($A510,'Medical Examinations'!$A$1:$J$2336,7,0)</f>
        <v>No</v>
      </c>
      <c r="G510" s="26" t="str">
        <f>VLOOKUP(A510,'Medical Examinations'!A509:J2844,8,0)</f>
        <v>No</v>
      </c>
      <c r="H510" s="26">
        <f>VLOOKUP(A510,'Medical Examinations'!A509:J2844,9,0)</f>
        <v>0</v>
      </c>
      <c r="I510" s="26" t="str">
        <f>VLOOKUP(A510,'Medical Examinations'!A509:J2844,10,0)</f>
        <v>Yes</v>
      </c>
      <c r="J510" s="26" t="str">
        <f>VLOOKUP($A510,'Medical Examinations'!A509:$J$2336,3,0)</f>
        <v>Normal Weight</v>
      </c>
      <c r="K510" s="26" t="str">
        <f>VLOOKUP(A510,'Medical Examinations'!A509:J2844,5,0)</f>
        <v>Normal</v>
      </c>
      <c r="L510" s="27">
        <f>VLOOKUP($A510,'Hospitalisation Details'!$A$1:$N$2344,7,0)</f>
        <v>30300</v>
      </c>
      <c r="M510" s="26">
        <f>VLOOKUP($A510,'Hospitalisation Details'!$A$1:$N$2344,10,0)</f>
        <v>19444.27</v>
      </c>
      <c r="N510" s="26" t="str">
        <f>VLOOKUP($A510,'Hospitalisation Details'!$A$1:$N$2344,11,0)</f>
        <v>tier - 1</v>
      </c>
      <c r="O510" s="26" t="str">
        <f>VLOOKUP($A510,'Hospitalisation Details'!$A$1:$N$2344,12,0)</f>
        <v>tier - 1</v>
      </c>
      <c r="P510" s="26" t="str">
        <f>VLOOKUP($A510,'Hospitalisation Details'!$A$1:$N$2344,14,0)</f>
        <v>R1013</v>
      </c>
      <c r="Q510" s="26">
        <f>VLOOKUP($A510,'Hospitalisation Details'!$A$1:$N$2344,8,0)</f>
        <v>40</v>
      </c>
    </row>
    <row r="511" spans="1:17" x14ac:dyDescent="0.3">
      <c r="A511" s="25" t="s">
        <v>1860</v>
      </c>
      <c r="B511" s="26" t="str">
        <f>VLOOKUP($A511,'Customer Names'!A510:D2845,3,0)</f>
        <v xml:space="preserve">  Sean K</v>
      </c>
      <c r="C511" s="26">
        <f>VLOOKUP($A511,'Medical Examinations'!$A$1:$B$2336,2,FALSE)</f>
        <v>33.344999999999999</v>
      </c>
      <c r="D511" s="26">
        <f>VLOOKUP($A511,'Medical Examinations'!A510:J2845,4,0)</f>
        <v>4.79</v>
      </c>
      <c r="E511" s="26" t="str">
        <f>VLOOKUP(A511,'Medical Examinations'!A510:J2845,6,0)</f>
        <v>No</v>
      </c>
      <c r="F511" s="26" t="str">
        <f>VLOOKUP($A511,'Medical Examinations'!$A$1:$J$2336,7,0)</f>
        <v>No</v>
      </c>
      <c r="G511" s="26" t="str">
        <f>VLOOKUP(A511,'Medical Examinations'!A510:J2845,8,0)</f>
        <v>Yes</v>
      </c>
      <c r="H511" s="26">
        <f>VLOOKUP(A511,'Medical Examinations'!A510:J2845,9,0)</f>
        <v>1</v>
      </c>
      <c r="I511" s="26" t="str">
        <f>VLOOKUP(A511,'Medical Examinations'!A510:J2845,10,0)</f>
        <v>No</v>
      </c>
      <c r="J511" s="26" t="str">
        <f>VLOOKUP($A511,'Medical Examinations'!A510:$J$2336,3,0)</f>
        <v>Obesity</v>
      </c>
      <c r="K511" s="26" t="str">
        <f>VLOOKUP(A511,'Medical Examinations'!A510:J2845,5,0)</f>
        <v>Normal</v>
      </c>
      <c r="L511" s="27">
        <f>VLOOKUP($A511,'Hospitalisation Details'!$A$1:$N$2344,7,0)</f>
        <v>34218</v>
      </c>
      <c r="M511" s="26">
        <f>VLOOKUP($A511,'Hospitalisation Details'!$A$1:$N$2344,10,0)</f>
        <v>19442.349999999999</v>
      </c>
      <c r="N511" s="26" t="str">
        <f>VLOOKUP($A511,'Hospitalisation Details'!$A$1:$N$2344,11,0)</f>
        <v>tier - 1</v>
      </c>
      <c r="O511" s="26" t="str">
        <f>VLOOKUP($A511,'Hospitalisation Details'!$A$1:$N$2344,12,0)</f>
        <v>tier - 3</v>
      </c>
      <c r="P511" s="26" t="str">
        <f>VLOOKUP($A511,'Hospitalisation Details'!$A$1:$N$2344,14,0)</f>
        <v>R1012</v>
      </c>
      <c r="Q511" s="26">
        <f>VLOOKUP($A511,'Hospitalisation Details'!$A$1:$N$2344,8,0)</f>
        <v>29</v>
      </c>
    </row>
    <row r="512" spans="1:17" x14ac:dyDescent="0.3">
      <c r="A512" s="25" t="s">
        <v>1859</v>
      </c>
      <c r="B512" s="26" t="str">
        <f>VLOOKUP($A512,'Customer Names'!A511:D2846,3,0)</f>
        <v xml:space="preserve">  Rick</v>
      </c>
      <c r="C512" s="26">
        <f>VLOOKUP($A512,'Medical Examinations'!$A$1:$B$2336,2,FALSE)</f>
        <v>24.42</v>
      </c>
      <c r="D512" s="26">
        <f>VLOOKUP($A512,'Medical Examinations'!A511:J2846,4,0)</f>
        <v>5.81</v>
      </c>
      <c r="E512" s="26" t="str">
        <f>VLOOKUP(A512,'Medical Examinations'!A511:J2846,6,0)</f>
        <v>No</v>
      </c>
      <c r="F512" s="26" t="str">
        <f>VLOOKUP($A512,'Medical Examinations'!$A$1:$J$2336,7,0)</f>
        <v>No</v>
      </c>
      <c r="G512" s="26" t="str">
        <f>VLOOKUP(A512,'Medical Examinations'!A511:J2846,8,0)</f>
        <v>No</v>
      </c>
      <c r="H512" s="26">
        <f>VLOOKUP(A512,'Medical Examinations'!A511:J2846,9,0)</f>
        <v>1</v>
      </c>
      <c r="I512" s="26" t="str">
        <f>VLOOKUP(A512,'Medical Examinations'!A511:J2846,10,0)</f>
        <v>Yes</v>
      </c>
      <c r="J512" s="26" t="str">
        <f>VLOOKUP($A512,'Medical Examinations'!A511:$J$2336,3,0)</f>
        <v>Normal Weight</v>
      </c>
      <c r="K512" s="26" t="str">
        <f>VLOOKUP(A512,'Medical Examinations'!A511:J2846,5,0)</f>
        <v>Prediabetes</v>
      </c>
      <c r="L512" s="27">
        <f>VLOOKUP($A512,'Hospitalisation Details'!$A$1:$N$2344,7,0)</f>
        <v>31958</v>
      </c>
      <c r="M512" s="26">
        <f>VLOOKUP($A512,'Hospitalisation Details'!$A$1:$N$2344,10,0)</f>
        <v>19362</v>
      </c>
      <c r="N512" s="26" t="str">
        <f>VLOOKUP($A512,'Hospitalisation Details'!$A$1:$N$2344,11,0)</f>
        <v>tier - 1</v>
      </c>
      <c r="O512" s="26" t="str">
        <f>VLOOKUP($A512,'Hospitalisation Details'!$A$1:$N$2344,12,0)</f>
        <v>tier - 3</v>
      </c>
      <c r="P512" s="26" t="str">
        <f>VLOOKUP($A512,'Hospitalisation Details'!$A$1:$N$2344,14,0)</f>
        <v>R1013</v>
      </c>
      <c r="Q512" s="26">
        <f>VLOOKUP($A512,'Hospitalisation Details'!$A$1:$N$2344,8,0)</f>
        <v>35</v>
      </c>
    </row>
    <row r="513" spans="1:17" x14ac:dyDescent="0.3">
      <c r="A513" s="25" t="s">
        <v>1858</v>
      </c>
      <c r="B513" s="26" t="str">
        <f>VLOOKUP($A513,'Customer Names'!A512:D2847,3,0)</f>
        <v xml:space="preserve">  Matthew</v>
      </c>
      <c r="C513" s="26">
        <f>VLOOKUP($A513,'Medical Examinations'!$A$1:$B$2336,2,FALSE)</f>
        <v>29.81</v>
      </c>
      <c r="D513" s="26">
        <f>VLOOKUP($A513,'Medical Examinations'!A512:J2847,4,0)</f>
        <v>5.58</v>
      </c>
      <c r="E513" s="26" t="str">
        <f>VLOOKUP(A513,'Medical Examinations'!A512:J2847,6,0)</f>
        <v>No</v>
      </c>
      <c r="F513" s="26" t="str">
        <f>VLOOKUP($A513,'Medical Examinations'!$A$1:$J$2336,7,0)</f>
        <v>No</v>
      </c>
      <c r="G513" s="26" t="str">
        <f>VLOOKUP(A513,'Medical Examinations'!A512:J2847,8,0)</f>
        <v>No</v>
      </c>
      <c r="H513" s="26">
        <f>VLOOKUP(A513,'Medical Examinations'!A512:J2847,9,0)</f>
        <v>0</v>
      </c>
      <c r="I513" s="26" t="str">
        <f>VLOOKUP(A513,'Medical Examinations'!A512:J2847,10,0)</f>
        <v>Yes</v>
      </c>
      <c r="J513" s="26" t="str">
        <f>VLOOKUP($A513,'Medical Examinations'!A512:$J$2336,3,0)</f>
        <v>Overweight</v>
      </c>
      <c r="K513" s="26" t="str">
        <f>VLOOKUP(A513,'Medical Examinations'!A512:J2847,5,0)</f>
        <v>Normal</v>
      </c>
      <c r="L513" s="27">
        <f>VLOOKUP($A513,'Hospitalisation Details'!$A$1:$N$2344,7,0)</f>
        <v>33474</v>
      </c>
      <c r="M513" s="26">
        <f>VLOOKUP($A513,'Hospitalisation Details'!$A$1:$N$2344,10,0)</f>
        <v>19350.37</v>
      </c>
      <c r="N513" s="26" t="str">
        <f>VLOOKUP($A513,'Hospitalisation Details'!$A$1:$N$2344,11,0)</f>
        <v>tier - 1</v>
      </c>
      <c r="O513" s="26" t="str">
        <f>VLOOKUP($A513,'Hospitalisation Details'!$A$1:$N$2344,12,0)</f>
        <v>tier - 3</v>
      </c>
      <c r="P513" s="26" t="str">
        <f>VLOOKUP($A513,'Hospitalisation Details'!$A$1:$N$2344,14,0)</f>
        <v>R1013</v>
      </c>
      <c r="Q513" s="26">
        <f>VLOOKUP($A513,'Hospitalisation Details'!$A$1:$N$2344,8,0)</f>
        <v>31</v>
      </c>
    </row>
    <row r="514" spans="1:17" x14ac:dyDescent="0.3">
      <c r="A514" s="25" t="s">
        <v>1857</v>
      </c>
      <c r="B514" s="26" t="str">
        <f>VLOOKUP($A514,'Customer Names'!A513:D2848,3,0)</f>
        <v xml:space="preserve">  Brady</v>
      </c>
      <c r="C514" s="26">
        <f>VLOOKUP($A514,'Medical Examinations'!$A$1:$B$2336,2,FALSE)</f>
        <v>51.18</v>
      </c>
      <c r="D514" s="26">
        <f>VLOOKUP($A514,'Medical Examinations'!A513:J2848,4,0)</f>
        <v>4.4000000000000004</v>
      </c>
      <c r="E514" s="26" t="str">
        <f>VLOOKUP(A514,'Medical Examinations'!A513:J2848,6,0)</f>
        <v>Yes</v>
      </c>
      <c r="F514" s="26" t="str">
        <f>VLOOKUP($A514,'Medical Examinations'!$A$1:$J$2336,7,0)</f>
        <v>No</v>
      </c>
      <c r="G514" s="26" t="str">
        <f>VLOOKUP(A514,'Medical Examinations'!A513:J2848,8,0)</f>
        <v>No</v>
      </c>
      <c r="H514" s="26">
        <f>VLOOKUP(A514,'Medical Examinations'!A513:J2848,9,0)</f>
        <v>2</v>
      </c>
      <c r="I514" s="26" t="str">
        <f>VLOOKUP(A514,'Medical Examinations'!A513:J2848,10,0)</f>
        <v>No</v>
      </c>
      <c r="J514" s="26" t="str">
        <f>VLOOKUP($A514,'Medical Examinations'!A513:$J$2336,3,0)</f>
        <v>Obesity</v>
      </c>
      <c r="K514" s="26" t="str">
        <f>VLOOKUP(A514,'Medical Examinations'!A513:J2848,5,0)</f>
        <v>Normal</v>
      </c>
      <c r="L514" s="27">
        <f>VLOOKUP($A514,'Hospitalisation Details'!$A$1:$N$2344,7,0)</f>
        <v>24426</v>
      </c>
      <c r="M514" s="26">
        <f>VLOOKUP($A514,'Hospitalisation Details'!$A$1:$N$2344,10,0)</f>
        <v>19321.060000000001</v>
      </c>
      <c r="N514" s="26" t="str">
        <f>VLOOKUP($A514,'Hospitalisation Details'!$A$1:$N$2344,11,0)</f>
        <v>tier - 1</v>
      </c>
      <c r="O514" s="26" t="str">
        <f>VLOOKUP($A514,'Hospitalisation Details'!$A$1:$N$2344,12,0)</f>
        <v>tier - 1</v>
      </c>
      <c r="P514" s="26" t="str">
        <f>VLOOKUP($A514,'Hospitalisation Details'!$A$1:$N$2344,14,0)</f>
        <v>R1012</v>
      </c>
      <c r="Q514" s="26">
        <f>VLOOKUP($A514,'Hospitalisation Details'!$A$1:$N$2344,8,0)</f>
        <v>56</v>
      </c>
    </row>
    <row r="515" spans="1:17" x14ac:dyDescent="0.3">
      <c r="A515" s="25" t="s">
        <v>1856</v>
      </c>
      <c r="B515" s="26" t="str">
        <f>VLOOKUP($A515,'Customer Names'!A514:D2849,3,0)</f>
        <v xml:space="preserve">  Kameko</v>
      </c>
      <c r="C515" s="26">
        <f>VLOOKUP($A515,'Medical Examinations'!$A$1:$B$2336,2,FALSE)</f>
        <v>51.37</v>
      </c>
      <c r="D515" s="26">
        <f>VLOOKUP($A515,'Medical Examinations'!A514:J2849,4,0)</f>
        <v>8.18</v>
      </c>
      <c r="E515" s="26" t="str">
        <f>VLOOKUP(A515,'Medical Examinations'!A514:J2849,6,0)</f>
        <v>Yes</v>
      </c>
      <c r="F515" s="26" t="str">
        <f>VLOOKUP($A515,'Medical Examinations'!$A$1:$J$2336,7,0)</f>
        <v>No</v>
      </c>
      <c r="G515" s="26" t="str">
        <f>VLOOKUP(A515,'Medical Examinations'!A514:J2849,8,0)</f>
        <v>No</v>
      </c>
      <c r="H515" s="26">
        <f>VLOOKUP(A515,'Medical Examinations'!A514:J2849,9,0)</f>
        <v>0</v>
      </c>
      <c r="I515" s="26" t="str">
        <f>VLOOKUP(A515,'Medical Examinations'!A514:J2849,10,0)</f>
        <v>No</v>
      </c>
      <c r="J515" s="26" t="str">
        <f>VLOOKUP($A515,'Medical Examinations'!A514:$J$2336,3,0)</f>
        <v>Obesity</v>
      </c>
      <c r="K515" s="26" t="str">
        <f>VLOOKUP(A515,'Medical Examinations'!A514:J2849,5,0)</f>
        <v>Diabetes</v>
      </c>
      <c r="L515" s="27">
        <f>VLOOKUP($A515,'Hospitalisation Details'!$A$1:$N$2344,7,0)</f>
        <v>24682</v>
      </c>
      <c r="M515" s="26">
        <f>VLOOKUP($A515,'Hospitalisation Details'!$A$1:$N$2344,10,0)</f>
        <v>19259.96</v>
      </c>
      <c r="N515" s="26" t="str">
        <f>VLOOKUP($A515,'Hospitalisation Details'!$A$1:$N$2344,11,0)</f>
        <v>tier - 1</v>
      </c>
      <c r="O515" s="26" t="str">
        <f>VLOOKUP($A515,'Hospitalisation Details'!$A$1:$N$2344,12,0)</f>
        <v>tier - 1</v>
      </c>
      <c r="P515" s="26" t="str">
        <f>VLOOKUP($A515,'Hospitalisation Details'!$A$1:$N$2344,14,0)</f>
        <v>R1012</v>
      </c>
      <c r="Q515" s="26">
        <f>VLOOKUP($A515,'Hospitalisation Details'!$A$1:$N$2344,8,0)</f>
        <v>55</v>
      </c>
    </row>
    <row r="516" spans="1:17" x14ac:dyDescent="0.3">
      <c r="A516" s="25" t="s">
        <v>1855</v>
      </c>
      <c r="B516" s="26" t="str">
        <f>VLOOKUP($A516,'Customer Names'!A515:D2850,3,0)</f>
        <v xml:space="preserve">  Jeremy A</v>
      </c>
      <c r="C516" s="26">
        <f>VLOOKUP($A516,'Medical Examinations'!$A$1:$B$2336,2,FALSE)</f>
        <v>36.19</v>
      </c>
      <c r="D516" s="26">
        <f>VLOOKUP($A516,'Medical Examinations'!A515:J2850,4,0)</f>
        <v>5.52</v>
      </c>
      <c r="E516" s="26" t="str">
        <f>VLOOKUP(A516,'Medical Examinations'!A515:J2850,6,0)</f>
        <v>Yes</v>
      </c>
      <c r="F516" s="26" t="str">
        <f>VLOOKUP($A516,'Medical Examinations'!$A$1:$J$2336,7,0)</f>
        <v>No</v>
      </c>
      <c r="G516" s="26" t="str">
        <f>VLOOKUP(A516,'Medical Examinations'!A515:J2850,8,0)</f>
        <v>No</v>
      </c>
      <c r="H516" s="26">
        <f>VLOOKUP(A516,'Medical Examinations'!A515:J2850,9,0)</f>
        <v>0</v>
      </c>
      <c r="I516" s="26" t="str">
        <f>VLOOKUP(A516,'Medical Examinations'!A515:J2850,10,0)</f>
        <v>No</v>
      </c>
      <c r="J516" s="26" t="str">
        <f>VLOOKUP($A516,'Medical Examinations'!A515:$J$2336,3,0)</f>
        <v>Obesity</v>
      </c>
      <c r="K516" s="26" t="str">
        <f>VLOOKUP(A516,'Medical Examinations'!A515:J2850,5,0)</f>
        <v>Normal</v>
      </c>
      <c r="L516" s="27">
        <f>VLOOKUP($A516,'Hospitalisation Details'!$A$1:$N$2344,7,0)</f>
        <v>31409</v>
      </c>
      <c r="M516" s="26">
        <f>VLOOKUP($A516,'Hospitalisation Details'!$A$1:$N$2344,10,0)</f>
        <v>19214.71</v>
      </c>
      <c r="N516" s="26" t="str">
        <f>VLOOKUP($A516,'Hospitalisation Details'!$A$1:$N$2344,11,0)</f>
        <v>tier - 1</v>
      </c>
      <c r="O516" s="26" t="str">
        <f>VLOOKUP($A516,'Hospitalisation Details'!$A$1:$N$2344,12,0)</f>
        <v>tier - 3</v>
      </c>
      <c r="P516" s="26" t="str">
        <f>VLOOKUP($A516,'Hospitalisation Details'!$A$1:$N$2344,14,0)</f>
        <v>R1013</v>
      </c>
      <c r="Q516" s="26">
        <f>VLOOKUP($A516,'Hospitalisation Details'!$A$1:$N$2344,8,0)</f>
        <v>37</v>
      </c>
    </row>
    <row r="517" spans="1:17" x14ac:dyDescent="0.3">
      <c r="A517" s="25" t="s">
        <v>1854</v>
      </c>
      <c r="B517" s="26" t="str">
        <f>VLOOKUP($A517,'Customer Names'!A516:D2851,3,0)</f>
        <v xml:space="preserve">  Daniel</v>
      </c>
      <c r="C517" s="26">
        <f>VLOOKUP($A517,'Medical Examinations'!$A$1:$B$2336,2,FALSE)</f>
        <v>25.9</v>
      </c>
      <c r="D517" s="26">
        <f>VLOOKUP($A517,'Medical Examinations'!A516:J2851,4,0)</f>
        <v>4.84</v>
      </c>
      <c r="E517" s="26" t="str">
        <f>VLOOKUP(A517,'Medical Examinations'!A516:J2851,6,0)</f>
        <v>No</v>
      </c>
      <c r="F517" s="26" t="str">
        <f>VLOOKUP($A517,'Medical Examinations'!$A$1:$J$2336,7,0)</f>
        <v>No</v>
      </c>
      <c r="G517" s="26" t="str">
        <f>VLOOKUP(A517,'Medical Examinations'!A516:J2851,8,0)</f>
        <v>No</v>
      </c>
      <c r="H517" s="26">
        <f>VLOOKUP(A517,'Medical Examinations'!A516:J2851,9,0)</f>
        <v>0</v>
      </c>
      <c r="I517" s="26" t="str">
        <f>VLOOKUP(A517,'Medical Examinations'!A516:J2851,10,0)</f>
        <v>Yes</v>
      </c>
      <c r="J517" s="26" t="str">
        <f>VLOOKUP($A517,'Medical Examinations'!A516:$J$2336,3,0)</f>
        <v>Overweight</v>
      </c>
      <c r="K517" s="26" t="str">
        <f>VLOOKUP(A517,'Medical Examinations'!A516:J2851,5,0)</f>
        <v>Normal</v>
      </c>
      <c r="L517" s="27">
        <f>VLOOKUP($A517,'Hospitalisation Details'!$A$1:$N$2344,7,0)</f>
        <v>33497</v>
      </c>
      <c r="M517" s="26">
        <f>VLOOKUP($A517,'Hospitalisation Details'!$A$1:$N$2344,10,0)</f>
        <v>19199.939999999999</v>
      </c>
      <c r="N517" s="26" t="str">
        <f>VLOOKUP($A517,'Hospitalisation Details'!$A$1:$N$2344,11,0)</f>
        <v>tier - 1</v>
      </c>
      <c r="O517" s="26" t="str">
        <f>VLOOKUP($A517,'Hospitalisation Details'!$A$1:$N$2344,12,0)</f>
        <v>tier - 3</v>
      </c>
      <c r="P517" s="26" t="str">
        <f>VLOOKUP($A517,'Hospitalisation Details'!$A$1:$N$2344,14,0)</f>
        <v>R1011</v>
      </c>
      <c r="Q517" s="26">
        <f>VLOOKUP($A517,'Hospitalisation Details'!$A$1:$N$2344,8,0)</f>
        <v>31</v>
      </c>
    </row>
    <row r="518" spans="1:17" x14ac:dyDescent="0.3">
      <c r="A518" s="25" t="s">
        <v>1853</v>
      </c>
      <c r="B518" s="26" t="str">
        <f>VLOOKUP($A518,'Customer Names'!A517:D2852,3,0)</f>
        <v xml:space="preserve">  Amanda</v>
      </c>
      <c r="C518" s="26">
        <f>VLOOKUP($A518,'Medical Examinations'!$A$1:$B$2336,2,FALSE)</f>
        <v>35.72</v>
      </c>
      <c r="D518" s="26">
        <f>VLOOKUP($A518,'Medical Examinations'!A517:J2852,4,0)</f>
        <v>4.08</v>
      </c>
      <c r="E518" s="26" t="str">
        <f>VLOOKUP(A518,'Medical Examinations'!A517:J2852,6,0)</f>
        <v>No</v>
      </c>
      <c r="F518" s="26" t="str">
        <f>VLOOKUP($A518,'Medical Examinations'!$A$1:$J$2336,7,0)</f>
        <v>No</v>
      </c>
      <c r="G518" s="26" t="str">
        <f>VLOOKUP(A518,'Medical Examinations'!A517:J2852,8,0)</f>
        <v>Yes</v>
      </c>
      <c r="H518" s="26">
        <f>VLOOKUP(A518,'Medical Examinations'!A517:J2852,9,0)</f>
        <v>1</v>
      </c>
      <c r="I518" s="26" t="str">
        <f>VLOOKUP(A518,'Medical Examinations'!A517:J2852,10,0)</f>
        <v>No</v>
      </c>
      <c r="J518" s="26" t="str">
        <f>VLOOKUP($A518,'Medical Examinations'!A517:$J$2336,3,0)</f>
        <v>Obesity</v>
      </c>
      <c r="K518" s="26" t="str">
        <f>VLOOKUP(A518,'Medical Examinations'!A517:J2852,5,0)</f>
        <v>Normal</v>
      </c>
      <c r="L518" s="27">
        <f>VLOOKUP($A518,'Hospitalisation Details'!$A$1:$N$2344,7,0)</f>
        <v>29038</v>
      </c>
      <c r="M518" s="26">
        <f>VLOOKUP($A518,'Hospitalisation Details'!$A$1:$N$2344,10,0)</f>
        <v>19144.580000000002</v>
      </c>
      <c r="N518" s="26" t="str">
        <f>VLOOKUP($A518,'Hospitalisation Details'!$A$1:$N$2344,11,0)</f>
        <v>tier - 1</v>
      </c>
      <c r="O518" s="26" t="str">
        <f>VLOOKUP($A518,'Hospitalisation Details'!$A$1:$N$2344,12,0)</f>
        <v>tier - 1</v>
      </c>
      <c r="P518" s="26" t="str">
        <f>VLOOKUP($A518,'Hospitalisation Details'!$A$1:$N$2344,14,0)</f>
        <v>R1024</v>
      </c>
      <c r="Q518" s="26">
        <f>VLOOKUP($A518,'Hospitalisation Details'!$A$1:$N$2344,8,0)</f>
        <v>43</v>
      </c>
    </row>
    <row r="519" spans="1:17" x14ac:dyDescent="0.3">
      <c r="A519" s="25" t="s">
        <v>1852</v>
      </c>
      <c r="B519" s="26" t="str">
        <f>VLOOKUP($A519,'Customer Names'!A518:D2853,3,0)</f>
        <v xml:space="preserve">  Karen</v>
      </c>
      <c r="C519" s="26">
        <f>VLOOKUP($A519,'Medical Examinations'!$A$1:$B$2336,2,FALSE)</f>
        <v>27.94</v>
      </c>
      <c r="D519" s="26">
        <f>VLOOKUP($A519,'Medical Examinations'!A518:J2853,4,0)</f>
        <v>4.4800000000000004</v>
      </c>
      <c r="E519" s="26" t="str">
        <f>VLOOKUP(A519,'Medical Examinations'!A518:J2853,6,0)</f>
        <v>No</v>
      </c>
      <c r="F519" s="26" t="str">
        <f>VLOOKUP($A519,'Medical Examinations'!$A$1:$J$2336,7,0)</f>
        <v>No</v>
      </c>
      <c r="G519" s="26" t="str">
        <f>VLOOKUP(A519,'Medical Examinations'!A518:J2853,8,0)</f>
        <v>Yes</v>
      </c>
      <c r="H519" s="26">
        <f>VLOOKUP(A519,'Medical Examinations'!A518:J2853,9,0)</f>
        <v>1</v>
      </c>
      <c r="I519" s="26" t="str">
        <f>VLOOKUP(A519,'Medical Examinations'!A518:J2853,10,0)</f>
        <v>Yes</v>
      </c>
      <c r="J519" s="26" t="str">
        <f>VLOOKUP($A519,'Medical Examinations'!A518:$J$2336,3,0)</f>
        <v>Overweight</v>
      </c>
      <c r="K519" s="26" t="str">
        <f>VLOOKUP(A519,'Medical Examinations'!A518:J2853,5,0)</f>
        <v>Normal</v>
      </c>
      <c r="L519" s="27">
        <f>VLOOKUP($A519,'Hospitalisation Details'!$A$1:$N$2344,7,0)</f>
        <v>34240</v>
      </c>
      <c r="M519" s="26">
        <f>VLOOKUP($A519,'Hospitalisation Details'!$A$1:$N$2344,10,0)</f>
        <v>19107.78</v>
      </c>
      <c r="N519" s="26" t="str">
        <f>VLOOKUP($A519,'Hospitalisation Details'!$A$1:$N$2344,11,0)</f>
        <v>tier - 1</v>
      </c>
      <c r="O519" s="26" t="str">
        <f>VLOOKUP($A519,'Hospitalisation Details'!$A$1:$N$2344,12,0)</f>
        <v>tier - 2</v>
      </c>
      <c r="P519" s="26" t="str">
        <f>VLOOKUP($A519,'Hospitalisation Details'!$A$1:$N$2344,14,0)</f>
        <v>R1013</v>
      </c>
      <c r="Q519" s="26">
        <f>VLOOKUP($A519,'Hospitalisation Details'!$A$1:$N$2344,8,0)</f>
        <v>29</v>
      </c>
    </row>
    <row r="520" spans="1:17" x14ac:dyDescent="0.3">
      <c r="A520" s="25" t="s">
        <v>1851</v>
      </c>
      <c r="B520" s="26" t="str">
        <f>VLOOKUP($A520,'Customer Names'!A519:D2854,3,0)</f>
        <v xml:space="preserve">  Gregory</v>
      </c>
      <c r="C520" s="26">
        <f>VLOOKUP($A520,'Medical Examinations'!$A$1:$B$2336,2,FALSE)</f>
        <v>27.1</v>
      </c>
      <c r="D520" s="26">
        <f>VLOOKUP($A520,'Medical Examinations'!A519:J2854,4,0)</f>
        <v>5.73</v>
      </c>
      <c r="E520" s="26" t="str">
        <f>VLOOKUP(A520,'Medical Examinations'!A519:J2854,6,0)</f>
        <v>No</v>
      </c>
      <c r="F520" s="26" t="str">
        <f>VLOOKUP($A520,'Medical Examinations'!$A$1:$J$2336,7,0)</f>
        <v>No</v>
      </c>
      <c r="G520" s="26" t="str">
        <f>VLOOKUP(A520,'Medical Examinations'!A519:J2854,8,0)</f>
        <v>No</v>
      </c>
      <c r="H520" s="26">
        <f>VLOOKUP(A520,'Medical Examinations'!A519:J2854,9,0)</f>
        <v>0</v>
      </c>
      <c r="I520" s="26" t="str">
        <f>VLOOKUP(A520,'Medical Examinations'!A519:J2854,10,0)</f>
        <v>Yes</v>
      </c>
      <c r="J520" s="26" t="str">
        <f>VLOOKUP($A520,'Medical Examinations'!A519:$J$2336,3,0)</f>
        <v>Overweight</v>
      </c>
      <c r="K520" s="26" t="str">
        <f>VLOOKUP(A520,'Medical Examinations'!A519:J2854,5,0)</f>
        <v>Prediabetes</v>
      </c>
      <c r="L520" s="27">
        <f>VLOOKUP($A520,'Hospitalisation Details'!$A$1:$N$2344,7,0)</f>
        <v>32664</v>
      </c>
      <c r="M520" s="26">
        <f>VLOOKUP($A520,'Hospitalisation Details'!$A$1:$N$2344,10,0)</f>
        <v>19040.88</v>
      </c>
      <c r="N520" s="26" t="str">
        <f>VLOOKUP($A520,'Hospitalisation Details'!$A$1:$N$2344,11,0)</f>
        <v>tier - 1</v>
      </c>
      <c r="O520" s="26" t="str">
        <f>VLOOKUP($A520,'Hospitalisation Details'!$A$1:$N$2344,12,0)</f>
        <v>tier - 3</v>
      </c>
      <c r="P520" s="26" t="str">
        <f>VLOOKUP($A520,'Hospitalisation Details'!$A$1:$N$2344,14,0)</f>
        <v>R1011</v>
      </c>
      <c r="Q520" s="26">
        <f>VLOOKUP($A520,'Hospitalisation Details'!$A$1:$N$2344,8,0)</f>
        <v>34</v>
      </c>
    </row>
    <row r="521" spans="1:17" x14ac:dyDescent="0.3">
      <c r="A521" s="25" t="s">
        <v>1850</v>
      </c>
      <c r="B521" s="26" t="str">
        <f>VLOOKUP($A521,'Customer Names'!A520:D2855,3,0)</f>
        <v xml:space="preserve">  Sabine</v>
      </c>
      <c r="C521" s="26">
        <f>VLOOKUP($A521,'Medical Examinations'!$A$1:$B$2336,2,FALSE)</f>
        <v>18.3</v>
      </c>
      <c r="D521" s="26">
        <f>VLOOKUP($A521,'Medical Examinations'!A520:J2855,4,0)</f>
        <v>5.46</v>
      </c>
      <c r="E521" s="26" t="str">
        <f>VLOOKUP(A521,'Medical Examinations'!A520:J2855,6,0)</f>
        <v>Yes</v>
      </c>
      <c r="F521" s="26" t="str">
        <f>VLOOKUP($A521,'Medical Examinations'!$A$1:$J$2336,7,0)</f>
        <v>No</v>
      </c>
      <c r="G521" s="26" t="str">
        <f>VLOOKUP(A521,'Medical Examinations'!A520:J2855,8,0)</f>
        <v>Yes</v>
      </c>
      <c r="H521" s="26">
        <f>VLOOKUP(A521,'Medical Examinations'!A520:J2855,9,0)</f>
        <v>1</v>
      </c>
      <c r="I521" s="26" t="str">
        <f>VLOOKUP(A521,'Medical Examinations'!A520:J2855,10,0)</f>
        <v>Yes</v>
      </c>
      <c r="J521" s="26" t="str">
        <f>VLOOKUP($A521,'Medical Examinations'!A520:$J$2336,3,0)</f>
        <v>Underweight</v>
      </c>
      <c r="K521" s="26" t="str">
        <f>VLOOKUP(A521,'Medical Examinations'!A520:J2855,5,0)</f>
        <v>Normal</v>
      </c>
      <c r="L521" s="27">
        <f>VLOOKUP($A521,'Hospitalisation Details'!$A$1:$N$2344,7,0)</f>
        <v>30669</v>
      </c>
      <c r="M521" s="26">
        <f>VLOOKUP($A521,'Hospitalisation Details'!$A$1:$N$2344,10,0)</f>
        <v>19023.259999999998</v>
      </c>
      <c r="N521" s="26" t="str">
        <f>VLOOKUP($A521,'Hospitalisation Details'!$A$1:$N$2344,11,0)</f>
        <v>tier - 1</v>
      </c>
      <c r="O521" s="26" t="str">
        <f>VLOOKUP($A521,'Hospitalisation Details'!$A$1:$N$2344,12,0)</f>
        <v>tier - 3</v>
      </c>
      <c r="P521" s="26" t="str">
        <f>VLOOKUP($A521,'Hospitalisation Details'!$A$1:$N$2344,14,0)</f>
        <v>R1011</v>
      </c>
      <c r="Q521" s="26">
        <f>VLOOKUP($A521,'Hospitalisation Details'!$A$1:$N$2344,8,0)</f>
        <v>39</v>
      </c>
    </row>
    <row r="522" spans="1:17" x14ac:dyDescent="0.3">
      <c r="A522" s="25" t="s">
        <v>1849</v>
      </c>
      <c r="B522" s="26" t="str">
        <f>VLOOKUP($A522,'Customer Names'!A521:D2856,3,0)</f>
        <v xml:space="preserve">  Joseph</v>
      </c>
      <c r="C522" s="26">
        <f>VLOOKUP($A522,'Medical Examinations'!$A$1:$B$2336,2,FALSE)</f>
        <v>25.3</v>
      </c>
      <c r="D522" s="26">
        <f>VLOOKUP($A522,'Medical Examinations'!A521:J2856,4,0)</f>
        <v>5.0199999999999996</v>
      </c>
      <c r="E522" s="26" t="str">
        <f>VLOOKUP(A522,'Medical Examinations'!A521:J2856,6,0)</f>
        <v>Yes</v>
      </c>
      <c r="F522" s="26" t="str">
        <f>VLOOKUP($A522,'Medical Examinations'!$A$1:$J$2336,7,0)</f>
        <v>No</v>
      </c>
      <c r="G522" s="26" t="str">
        <f>VLOOKUP(A522,'Medical Examinations'!A521:J2856,8,0)</f>
        <v>No</v>
      </c>
      <c r="H522" s="26">
        <f>VLOOKUP(A522,'Medical Examinations'!A521:J2856,9,0)</f>
        <v>1</v>
      </c>
      <c r="I522" s="26" t="str">
        <f>VLOOKUP(A522,'Medical Examinations'!A521:J2856,10,0)</f>
        <v>Yes</v>
      </c>
      <c r="J522" s="26" t="str">
        <f>VLOOKUP($A522,'Medical Examinations'!A521:$J$2336,3,0)</f>
        <v>Overweight</v>
      </c>
      <c r="K522" s="26" t="str">
        <f>VLOOKUP(A522,'Medical Examinations'!A521:J2856,5,0)</f>
        <v>Normal</v>
      </c>
      <c r="L522" s="27">
        <f>VLOOKUP($A522,'Hospitalisation Details'!$A$1:$N$2344,7,0)</f>
        <v>32440</v>
      </c>
      <c r="M522" s="26">
        <f>VLOOKUP($A522,'Hospitalisation Details'!$A$1:$N$2344,10,0)</f>
        <v>18972.5</v>
      </c>
      <c r="N522" s="26" t="str">
        <f>VLOOKUP($A522,'Hospitalisation Details'!$A$1:$N$2344,11,0)</f>
        <v>tier - 1</v>
      </c>
      <c r="O522" s="26" t="str">
        <f>VLOOKUP($A522,'Hospitalisation Details'!$A$1:$N$2344,12,0)</f>
        <v>tier - 3</v>
      </c>
      <c r="P522" s="26" t="str">
        <f>VLOOKUP($A522,'Hospitalisation Details'!$A$1:$N$2344,14,0)</f>
        <v>R1013</v>
      </c>
      <c r="Q522" s="26">
        <f>VLOOKUP($A522,'Hospitalisation Details'!$A$1:$N$2344,8,0)</f>
        <v>34</v>
      </c>
    </row>
    <row r="523" spans="1:17" x14ac:dyDescent="0.3">
      <c r="A523" s="25" t="s">
        <v>1848</v>
      </c>
      <c r="B523" s="26" t="str">
        <f>VLOOKUP($A523,'Customer Names'!A522:D2857,3,0)</f>
        <v xml:space="preserve">  Adam</v>
      </c>
      <c r="C523" s="26">
        <f>VLOOKUP($A523,'Medical Examinations'!$A$1:$B$2336,2,FALSE)</f>
        <v>38.83</v>
      </c>
      <c r="D523" s="26">
        <f>VLOOKUP($A523,'Medical Examinations'!A522:J2857,4,0)</f>
        <v>6.36</v>
      </c>
      <c r="E523" s="26" t="str">
        <f>VLOOKUP(A523,'Medical Examinations'!A522:J2857,6,0)</f>
        <v>No</v>
      </c>
      <c r="F523" s="26" t="str">
        <f>VLOOKUP($A523,'Medical Examinations'!$A$1:$J$2336,7,0)</f>
        <v>No</v>
      </c>
      <c r="G523" s="26" t="str">
        <f>VLOOKUP(A523,'Medical Examinations'!A522:J2857,8,0)</f>
        <v>No</v>
      </c>
      <c r="H523" s="26">
        <f>VLOOKUP(A523,'Medical Examinations'!A522:J2857,9,0)</f>
        <v>1</v>
      </c>
      <c r="I523" s="26" t="str">
        <f>VLOOKUP(A523,'Medical Examinations'!A522:J2857,10,0)</f>
        <v>No</v>
      </c>
      <c r="J523" s="26" t="str">
        <f>VLOOKUP($A523,'Medical Examinations'!A522:$J$2336,3,0)</f>
        <v>Obesity</v>
      </c>
      <c r="K523" s="26" t="str">
        <f>VLOOKUP(A523,'Medical Examinations'!A522:J2857,5,0)</f>
        <v>Prediabetes</v>
      </c>
      <c r="L523" s="27">
        <f>VLOOKUP($A523,'Hospitalisation Details'!$A$1:$N$2344,7,0)</f>
        <v>33938</v>
      </c>
      <c r="M523" s="26">
        <f>VLOOKUP($A523,'Hospitalisation Details'!$A$1:$N$2344,10,0)</f>
        <v>18963.169999999998</v>
      </c>
      <c r="N523" s="26" t="str">
        <f>VLOOKUP($A523,'Hospitalisation Details'!$A$1:$N$2344,11,0)</f>
        <v>tier - 1</v>
      </c>
      <c r="O523" s="26" t="str">
        <f>VLOOKUP($A523,'Hospitalisation Details'!$A$1:$N$2344,12,0)</f>
        <v>tier - 1</v>
      </c>
      <c r="P523" s="26" t="str">
        <f>VLOOKUP($A523,'Hospitalisation Details'!$A$1:$N$2344,14,0)</f>
        <v>R1013</v>
      </c>
      <c r="Q523" s="26">
        <f>VLOOKUP($A523,'Hospitalisation Details'!$A$1:$N$2344,8,0)</f>
        <v>30</v>
      </c>
    </row>
    <row r="524" spans="1:17" x14ac:dyDescent="0.3">
      <c r="A524" s="25" t="s">
        <v>1847</v>
      </c>
      <c r="B524" s="26" t="str">
        <f>VLOOKUP($A524,'Customer Names'!A523:D2858,3,0)</f>
        <v xml:space="preserve">  Karolyn A</v>
      </c>
      <c r="C524" s="26">
        <f>VLOOKUP($A524,'Medical Examinations'!$A$1:$B$2336,2,FALSE)</f>
        <v>27.6</v>
      </c>
      <c r="D524" s="26">
        <f>VLOOKUP($A524,'Medical Examinations'!A523:J2858,4,0)</f>
        <v>5.36</v>
      </c>
      <c r="E524" s="26" t="str">
        <f>VLOOKUP(A524,'Medical Examinations'!A523:J2858,6,0)</f>
        <v>No</v>
      </c>
      <c r="F524" s="26" t="str">
        <f>VLOOKUP($A524,'Medical Examinations'!$A$1:$J$2336,7,0)</f>
        <v>No</v>
      </c>
      <c r="G524" s="26" t="str">
        <f>VLOOKUP(A524,'Medical Examinations'!A523:J2858,8,0)</f>
        <v>No</v>
      </c>
      <c r="H524" s="26">
        <f>VLOOKUP(A524,'Medical Examinations'!A523:J2858,9,0)</f>
        <v>1</v>
      </c>
      <c r="I524" s="26" t="str">
        <f>VLOOKUP(A524,'Medical Examinations'!A523:J2858,10,0)</f>
        <v>No</v>
      </c>
      <c r="J524" s="26" t="str">
        <f>VLOOKUP($A524,'Medical Examinations'!A523:$J$2336,3,0)</f>
        <v>Overweight</v>
      </c>
      <c r="K524" s="26" t="str">
        <f>VLOOKUP(A524,'Medical Examinations'!A523:J2858,5,0)</f>
        <v>Normal</v>
      </c>
      <c r="L524" s="27">
        <f>VLOOKUP($A524,'Hospitalisation Details'!$A$1:$N$2344,7,0)</f>
        <v>36013</v>
      </c>
      <c r="M524" s="26">
        <f>VLOOKUP($A524,'Hospitalisation Details'!$A$1:$N$2344,10,0)</f>
        <v>18955.22</v>
      </c>
      <c r="N524" s="26" t="str">
        <f>VLOOKUP($A524,'Hospitalisation Details'!$A$1:$N$2344,11,0)</f>
        <v>tier - 1</v>
      </c>
      <c r="O524" s="26" t="str">
        <f>VLOOKUP($A524,'Hospitalisation Details'!$A$1:$N$2344,12,0)</f>
        <v>tier - 3</v>
      </c>
      <c r="P524" s="26" t="str">
        <f>VLOOKUP($A524,'Hospitalisation Details'!$A$1:$N$2344,14,0)</f>
        <v>R1011</v>
      </c>
      <c r="Q524" s="26">
        <f>VLOOKUP($A524,'Hospitalisation Details'!$A$1:$N$2344,8,0)</f>
        <v>24</v>
      </c>
    </row>
    <row r="525" spans="1:17" x14ac:dyDescent="0.3">
      <c r="A525" s="25" t="s">
        <v>1846</v>
      </c>
      <c r="B525" s="26" t="str">
        <f>VLOOKUP($A525,'Customer Names'!A524:D2859,3,0)</f>
        <v xml:space="preserve">  Anita L</v>
      </c>
      <c r="C525" s="26">
        <f>VLOOKUP($A525,'Medical Examinations'!$A$1:$B$2336,2,FALSE)</f>
        <v>46.4</v>
      </c>
      <c r="D525" s="26">
        <f>VLOOKUP($A525,'Medical Examinations'!A524:J2859,4,0)</f>
        <v>8.3699999999999992</v>
      </c>
      <c r="E525" s="26" t="str">
        <f>VLOOKUP(A525,'Medical Examinations'!A524:J2859,6,0)</f>
        <v>Yes</v>
      </c>
      <c r="F525" s="26" t="str">
        <f>VLOOKUP($A525,'Medical Examinations'!$A$1:$J$2336,7,0)</f>
        <v>No</v>
      </c>
      <c r="G525" s="26" t="str">
        <f>VLOOKUP(A525,'Medical Examinations'!A524:J2859,8,0)</f>
        <v>Yes</v>
      </c>
      <c r="H525" s="26">
        <f>VLOOKUP(A525,'Medical Examinations'!A524:J2859,9,0)</f>
        <v>1</v>
      </c>
      <c r="I525" s="26" t="str">
        <f>VLOOKUP(A525,'Medical Examinations'!A524:J2859,10,0)</f>
        <v>No</v>
      </c>
      <c r="J525" s="26" t="str">
        <f>VLOOKUP($A525,'Medical Examinations'!A524:$J$2336,3,0)</f>
        <v>Obesity</v>
      </c>
      <c r="K525" s="26" t="str">
        <f>VLOOKUP(A525,'Medical Examinations'!A524:J2859,5,0)</f>
        <v>Diabetes</v>
      </c>
      <c r="L525" s="27">
        <f>VLOOKUP($A525,'Hospitalisation Details'!$A$1:$N$2344,7,0)</f>
        <v>23304</v>
      </c>
      <c r="M525" s="26">
        <f>VLOOKUP($A525,'Hospitalisation Details'!$A$1:$N$2344,10,0)</f>
        <v>18954.560000000001</v>
      </c>
      <c r="N525" s="26" t="str">
        <f>VLOOKUP($A525,'Hospitalisation Details'!$A$1:$N$2344,11,0)</f>
        <v>tier - 1</v>
      </c>
      <c r="O525" s="26" t="str">
        <f>VLOOKUP($A525,'Hospitalisation Details'!$A$1:$N$2344,12,0)</f>
        <v>tier - 1</v>
      </c>
      <c r="P525" s="26" t="str">
        <f>VLOOKUP($A525,'Hospitalisation Details'!$A$1:$N$2344,14,0)</f>
        <v>R1026</v>
      </c>
      <c r="Q525" s="26">
        <f>VLOOKUP($A525,'Hospitalisation Details'!$A$1:$N$2344,8,0)</f>
        <v>59</v>
      </c>
    </row>
    <row r="526" spans="1:17" x14ac:dyDescent="0.3">
      <c r="A526" s="25" t="s">
        <v>1845</v>
      </c>
      <c r="B526" s="26" t="str">
        <f>VLOOKUP($A526,'Customer Names'!A525:D2860,3,0)</f>
        <v xml:space="preserve">  Laura E</v>
      </c>
      <c r="C526" s="26">
        <f>VLOOKUP($A526,'Medical Examinations'!$A$1:$B$2336,2,FALSE)</f>
        <v>51.92</v>
      </c>
      <c r="D526" s="26">
        <f>VLOOKUP($A526,'Medical Examinations'!A525:J2860,4,0)</f>
        <v>5.18</v>
      </c>
      <c r="E526" s="26" t="str">
        <f>VLOOKUP(A526,'Medical Examinations'!A525:J2860,6,0)</f>
        <v>Yes</v>
      </c>
      <c r="F526" s="26" t="str">
        <f>VLOOKUP($A526,'Medical Examinations'!$A$1:$J$2336,7,0)</f>
        <v>No</v>
      </c>
      <c r="G526" s="26" t="str">
        <f>VLOOKUP(A526,'Medical Examinations'!A525:J2860,8,0)</f>
        <v>Yes</v>
      </c>
      <c r="H526" s="26">
        <f>VLOOKUP(A526,'Medical Examinations'!A525:J2860,9,0)</f>
        <v>1</v>
      </c>
      <c r="I526" s="26" t="str">
        <f>VLOOKUP(A526,'Medical Examinations'!A525:J2860,10,0)</f>
        <v>No</v>
      </c>
      <c r="J526" s="26" t="str">
        <f>VLOOKUP($A526,'Medical Examinations'!A525:$J$2336,3,0)</f>
        <v>Obesity</v>
      </c>
      <c r="K526" s="26" t="str">
        <f>VLOOKUP(A526,'Medical Examinations'!A525:J2860,5,0)</f>
        <v>Normal</v>
      </c>
      <c r="L526" s="27">
        <f>VLOOKUP($A526,'Hospitalisation Details'!$A$1:$N$2344,7,0)</f>
        <v>25418</v>
      </c>
      <c r="M526" s="26">
        <f>VLOOKUP($A526,'Hospitalisation Details'!$A$1:$N$2344,10,0)</f>
        <v>18932.810000000001</v>
      </c>
      <c r="N526" s="26" t="str">
        <f>VLOOKUP($A526,'Hospitalisation Details'!$A$1:$N$2344,11,0)</f>
        <v>tier - 1</v>
      </c>
      <c r="O526" s="26" t="str">
        <f>VLOOKUP($A526,'Hospitalisation Details'!$A$1:$N$2344,12,0)</f>
        <v>tier - 3</v>
      </c>
      <c r="P526" s="26" t="str">
        <f>VLOOKUP($A526,'Hospitalisation Details'!$A$1:$N$2344,14,0)</f>
        <v>R1012</v>
      </c>
      <c r="Q526" s="26">
        <f>VLOOKUP($A526,'Hospitalisation Details'!$A$1:$N$2344,8,0)</f>
        <v>53</v>
      </c>
    </row>
    <row r="527" spans="1:17" x14ac:dyDescent="0.3">
      <c r="A527" s="25" t="s">
        <v>1844</v>
      </c>
      <c r="B527" s="26" t="str">
        <f>VLOOKUP($A527,'Customer Names'!A526:D2861,3,0)</f>
        <v xml:space="preserve">  Sarah</v>
      </c>
      <c r="C527" s="26">
        <f>VLOOKUP($A527,'Medical Examinations'!$A$1:$B$2336,2,FALSE)</f>
        <v>32.395000000000003</v>
      </c>
      <c r="D527" s="26">
        <f>VLOOKUP($A527,'Medical Examinations'!A526:J2861,4,0)</f>
        <v>5.68</v>
      </c>
      <c r="E527" s="26" t="str">
        <f>VLOOKUP(A527,'Medical Examinations'!A526:J2861,6,0)</f>
        <v>Yes</v>
      </c>
      <c r="F527" s="26" t="str">
        <f>VLOOKUP($A527,'Medical Examinations'!$A$1:$J$2336,7,0)</f>
        <v>No</v>
      </c>
      <c r="G527" s="26" t="str">
        <f>VLOOKUP(A527,'Medical Examinations'!A526:J2861,8,0)</f>
        <v>No</v>
      </c>
      <c r="H527" s="26">
        <f>VLOOKUP(A527,'Medical Examinations'!A526:J2861,9,0)</f>
        <v>1</v>
      </c>
      <c r="I527" s="26" t="str">
        <f>VLOOKUP(A527,'Medical Examinations'!A526:J2861,10,0)</f>
        <v>No</v>
      </c>
      <c r="J527" s="26" t="str">
        <f>VLOOKUP($A527,'Medical Examinations'!A526:$J$2336,3,0)</f>
        <v>Obesity</v>
      </c>
      <c r="K527" s="26" t="str">
        <f>VLOOKUP(A527,'Medical Examinations'!A526:J2861,5,0)</f>
        <v>Normal</v>
      </c>
      <c r="L527" s="27">
        <f>VLOOKUP($A527,'Hospitalisation Details'!$A$1:$N$2344,7,0)</f>
        <v>34969</v>
      </c>
      <c r="M527" s="26">
        <f>VLOOKUP($A527,'Hospitalisation Details'!$A$1:$N$2344,10,0)</f>
        <v>18903.490000000002</v>
      </c>
      <c r="N527" s="26" t="str">
        <f>VLOOKUP($A527,'Hospitalisation Details'!$A$1:$N$2344,11,0)</f>
        <v>tier - 1</v>
      </c>
      <c r="O527" s="26" t="str">
        <f>VLOOKUP($A527,'Hospitalisation Details'!$A$1:$N$2344,12,0)</f>
        <v>tier - 2</v>
      </c>
      <c r="P527" s="26" t="str">
        <f>VLOOKUP($A527,'Hospitalisation Details'!$A$1:$N$2344,14,0)</f>
        <v>R1024</v>
      </c>
      <c r="Q527" s="26">
        <f>VLOOKUP($A527,'Hospitalisation Details'!$A$1:$N$2344,8,0)</f>
        <v>27</v>
      </c>
    </row>
    <row r="528" spans="1:17" x14ac:dyDescent="0.3">
      <c r="A528" s="25" t="s">
        <v>1843</v>
      </c>
      <c r="B528" s="26" t="str">
        <f>VLOOKUP($A528,'Customer Names'!A527:D2862,3,0)</f>
        <v xml:space="preserve">  Ashley E</v>
      </c>
      <c r="C528" s="26">
        <f>VLOOKUP($A528,'Medical Examinations'!$A$1:$B$2336,2,FALSE)</f>
        <v>46.19</v>
      </c>
      <c r="D528" s="26">
        <f>VLOOKUP($A528,'Medical Examinations'!A527:J2862,4,0)</f>
        <v>7.31</v>
      </c>
      <c r="E528" s="26" t="str">
        <f>VLOOKUP(A528,'Medical Examinations'!A527:J2862,6,0)</f>
        <v>Yes</v>
      </c>
      <c r="F528" s="26" t="str">
        <f>VLOOKUP($A528,'Medical Examinations'!$A$1:$J$2336,7,0)</f>
        <v>No</v>
      </c>
      <c r="G528" s="26" t="str">
        <f>VLOOKUP(A528,'Medical Examinations'!A527:J2862,8,0)</f>
        <v>Yes</v>
      </c>
      <c r="H528" s="26">
        <f>VLOOKUP(A528,'Medical Examinations'!A527:J2862,9,0)</f>
        <v>1</v>
      </c>
      <c r="I528" s="26" t="str">
        <f>VLOOKUP(A528,'Medical Examinations'!A527:J2862,10,0)</f>
        <v>No</v>
      </c>
      <c r="J528" s="26" t="str">
        <f>VLOOKUP($A528,'Medical Examinations'!A527:$J$2336,3,0)</f>
        <v>Obesity</v>
      </c>
      <c r="K528" s="26" t="str">
        <f>VLOOKUP(A528,'Medical Examinations'!A527:J2862,5,0)</f>
        <v>Diabetes</v>
      </c>
      <c r="L528" s="27">
        <f>VLOOKUP($A528,'Hospitalisation Details'!$A$1:$N$2344,7,0)</f>
        <v>23351</v>
      </c>
      <c r="M528" s="26">
        <f>VLOOKUP($A528,'Hospitalisation Details'!$A$1:$N$2344,10,0)</f>
        <v>18883.330000000002</v>
      </c>
      <c r="N528" s="26" t="str">
        <f>VLOOKUP($A528,'Hospitalisation Details'!$A$1:$N$2344,11,0)</f>
        <v>tier - 1</v>
      </c>
      <c r="O528" s="26" t="str">
        <f>VLOOKUP($A528,'Hospitalisation Details'!$A$1:$N$2344,12,0)</f>
        <v>tier - 1</v>
      </c>
      <c r="P528" s="26" t="str">
        <f>VLOOKUP($A528,'Hospitalisation Details'!$A$1:$N$2344,14,0)</f>
        <v>R1026</v>
      </c>
      <c r="Q528" s="26">
        <f>VLOOKUP($A528,'Hospitalisation Details'!$A$1:$N$2344,8,0)</f>
        <v>59</v>
      </c>
    </row>
    <row r="529" spans="1:17" x14ac:dyDescent="0.3">
      <c r="A529" s="25" t="s">
        <v>1842</v>
      </c>
      <c r="B529" s="26" t="str">
        <f>VLOOKUP($A529,'Customer Names'!A528:D2863,3,0)</f>
        <v xml:space="preserve">  Lindsey</v>
      </c>
      <c r="C529" s="26">
        <f>VLOOKUP($A529,'Medical Examinations'!$A$1:$B$2336,2,FALSE)</f>
        <v>27.93</v>
      </c>
      <c r="D529" s="26">
        <f>VLOOKUP($A529,'Medical Examinations'!A528:J2863,4,0)</f>
        <v>4.67</v>
      </c>
      <c r="E529" s="26" t="str">
        <f>VLOOKUP(A529,'Medical Examinations'!A528:J2863,6,0)</f>
        <v>No</v>
      </c>
      <c r="F529" s="26" t="str">
        <f>VLOOKUP($A529,'Medical Examinations'!$A$1:$J$2336,7,0)</f>
        <v>No</v>
      </c>
      <c r="G529" s="26" t="str">
        <f>VLOOKUP(A529,'Medical Examinations'!A528:J2863,8,0)</f>
        <v>Yes</v>
      </c>
      <c r="H529" s="26">
        <f>VLOOKUP(A529,'Medical Examinations'!A528:J2863,9,0)</f>
        <v>1</v>
      </c>
      <c r="I529" s="26" t="str">
        <f>VLOOKUP(A529,'Medical Examinations'!A528:J2863,10,0)</f>
        <v>No</v>
      </c>
      <c r="J529" s="26" t="str">
        <f>VLOOKUP($A529,'Medical Examinations'!A528:$J$2336,3,0)</f>
        <v>Overweight</v>
      </c>
      <c r="K529" s="26" t="str">
        <f>VLOOKUP(A529,'Medical Examinations'!A528:J2863,5,0)</f>
        <v>Normal</v>
      </c>
      <c r="L529" s="27">
        <f>VLOOKUP($A529,'Hospitalisation Details'!$A$1:$N$2344,7,0)</f>
        <v>37826</v>
      </c>
      <c r="M529" s="26">
        <f>VLOOKUP($A529,'Hospitalisation Details'!$A$1:$N$2344,10,0)</f>
        <v>18838.7</v>
      </c>
      <c r="N529" s="26" t="str">
        <f>VLOOKUP($A529,'Hospitalisation Details'!$A$1:$N$2344,11,0)</f>
        <v>tier - 1</v>
      </c>
      <c r="O529" s="26" t="str">
        <f>VLOOKUP($A529,'Hospitalisation Details'!$A$1:$N$2344,12,0)</f>
        <v>tier - 3</v>
      </c>
      <c r="P529" s="26" t="str">
        <f>VLOOKUP($A529,'Hospitalisation Details'!$A$1:$N$2344,14,0)</f>
        <v>R1012</v>
      </c>
      <c r="Q529" s="26">
        <f>VLOOKUP($A529,'Hospitalisation Details'!$A$1:$N$2344,8,0)</f>
        <v>19</v>
      </c>
    </row>
    <row r="530" spans="1:17" x14ac:dyDescent="0.3">
      <c r="A530" s="25" t="s">
        <v>1841</v>
      </c>
      <c r="B530" s="26" t="str">
        <f>VLOOKUP($A530,'Customer Names'!A529:D2864,3,0)</f>
        <v xml:space="preserve">  Alan</v>
      </c>
      <c r="C530" s="26">
        <f>VLOOKUP($A530,'Medical Examinations'!$A$1:$B$2336,2,FALSE)</f>
        <v>45.62</v>
      </c>
      <c r="D530" s="26">
        <f>VLOOKUP($A530,'Medical Examinations'!A529:J2864,4,0)</f>
        <v>6.87</v>
      </c>
      <c r="E530" s="26" t="str">
        <f>VLOOKUP(A530,'Medical Examinations'!A529:J2864,6,0)</f>
        <v>No</v>
      </c>
      <c r="F530" s="26" t="str">
        <f>VLOOKUP($A530,'Medical Examinations'!$A$1:$J$2336,7,0)</f>
        <v>No</v>
      </c>
      <c r="G530" s="26" t="str">
        <f>VLOOKUP(A530,'Medical Examinations'!A529:J2864,8,0)</f>
        <v>No</v>
      </c>
      <c r="H530" s="26">
        <f>VLOOKUP(A530,'Medical Examinations'!A529:J2864,9,0)</f>
        <v>0</v>
      </c>
      <c r="I530" s="26" t="str">
        <f>VLOOKUP(A530,'Medical Examinations'!A529:J2864,10,0)</f>
        <v>No</v>
      </c>
      <c r="J530" s="26" t="str">
        <f>VLOOKUP($A530,'Medical Examinations'!A529:$J$2336,3,0)</f>
        <v>Obesity</v>
      </c>
      <c r="K530" s="26" t="str">
        <f>VLOOKUP(A530,'Medical Examinations'!A529:J2864,5,0)</f>
        <v>Diabetes</v>
      </c>
      <c r="L530" s="27">
        <f>VLOOKUP($A530,'Hospitalisation Details'!$A$1:$N$2344,7,0)</f>
        <v>22998</v>
      </c>
      <c r="M530" s="26">
        <f>VLOOKUP($A530,'Hospitalisation Details'!$A$1:$N$2344,10,0)</f>
        <v>18815.53</v>
      </c>
      <c r="N530" s="26" t="str">
        <f>VLOOKUP($A530,'Hospitalisation Details'!$A$1:$N$2344,11,0)</f>
        <v>tier - 1</v>
      </c>
      <c r="O530" s="26" t="str">
        <f>VLOOKUP($A530,'Hospitalisation Details'!$A$1:$N$2344,12,0)</f>
        <v>tier - 1</v>
      </c>
      <c r="P530" s="26" t="str">
        <f>VLOOKUP($A530,'Hospitalisation Details'!$A$1:$N$2344,14,0)</f>
        <v>R1023</v>
      </c>
      <c r="Q530" s="26">
        <f>VLOOKUP($A530,'Hospitalisation Details'!$A$1:$N$2344,8,0)</f>
        <v>60</v>
      </c>
    </row>
    <row r="531" spans="1:17" x14ac:dyDescent="0.3">
      <c r="A531" s="25" t="s">
        <v>1840</v>
      </c>
      <c r="B531" s="26" t="str">
        <f>VLOOKUP($A531,'Customer Names'!A530:D2865,3,0)</f>
        <v xml:space="preserve">  Dan R</v>
      </c>
      <c r="C531" s="26">
        <f>VLOOKUP($A531,'Medical Examinations'!$A$1:$B$2336,2,FALSE)</f>
        <v>35.31</v>
      </c>
      <c r="D531" s="26">
        <f>VLOOKUP($A531,'Medical Examinations'!A530:J2865,4,0)</f>
        <v>5.87</v>
      </c>
      <c r="E531" s="26" t="str">
        <f>VLOOKUP(A531,'Medical Examinations'!A530:J2865,6,0)</f>
        <v>No</v>
      </c>
      <c r="F531" s="26" t="str">
        <f>VLOOKUP($A531,'Medical Examinations'!$A$1:$J$2336,7,0)</f>
        <v>No</v>
      </c>
      <c r="G531" s="26" t="str">
        <f>VLOOKUP(A531,'Medical Examinations'!A530:J2865,8,0)</f>
        <v>Yes</v>
      </c>
      <c r="H531" s="26">
        <f>VLOOKUP(A531,'Medical Examinations'!A530:J2865,9,0)</f>
        <v>1</v>
      </c>
      <c r="I531" s="26" t="str">
        <f>VLOOKUP(A531,'Medical Examinations'!A530:J2865,10,0)</f>
        <v>No</v>
      </c>
      <c r="J531" s="26" t="str">
        <f>VLOOKUP($A531,'Medical Examinations'!A530:$J$2336,3,0)</f>
        <v>Obesity</v>
      </c>
      <c r="K531" s="26" t="str">
        <f>VLOOKUP(A531,'Medical Examinations'!A530:J2865,5,0)</f>
        <v>Prediabetes</v>
      </c>
      <c r="L531" s="27">
        <f>VLOOKUP($A531,'Hospitalisation Details'!$A$1:$N$2344,7,0)</f>
        <v>29143</v>
      </c>
      <c r="M531" s="26">
        <f>VLOOKUP($A531,'Hospitalisation Details'!$A$1:$N$2344,10,0)</f>
        <v>18806.150000000001</v>
      </c>
      <c r="N531" s="26" t="str">
        <f>VLOOKUP($A531,'Hospitalisation Details'!$A$1:$N$2344,11,0)</f>
        <v>tier - 1</v>
      </c>
      <c r="O531" s="26" t="str">
        <f>VLOOKUP($A531,'Hospitalisation Details'!$A$1:$N$2344,12,0)</f>
        <v>tier - 2</v>
      </c>
      <c r="P531" s="26" t="str">
        <f>VLOOKUP($A531,'Hospitalisation Details'!$A$1:$N$2344,14,0)</f>
        <v>R1013</v>
      </c>
      <c r="Q531" s="26">
        <f>VLOOKUP($A531,'Hospitalisation Details'!$A$1:$N$2344,8,0)</f>
        <v>43</v>
      </c>
    </row>
    <row r="532" spans="1:17" x14ac:dyDescent="0.3">
      <c r="A532" s="25" t="s">
        <v>1839</v>
      </c>
      <c r="B532" s="26" t="str">
        <f>VLOOKUP($A532,'Customer Names'!A531:D2866,3,0)</f>
        <v xml:space="preserve">  Katie</v>
      </c>
      <c r="C532" s="26">
        <f>VLOOKUP($A532,'Medical Examinations'!$A$1:$B$2336,2,FALSE)</f>
        <v>30.4</v>
      </c>
      <c r="D532" s="26">
        <f>VLOOKUP($A532,'Medical Examinations'!A531:J2866,4,0)</f>
        <v>4.07</v>
      </c>
      <c r="E532" s="26" t="str">
        <f>VLOOKUP(A532,'Medical Examinations'!A531:J2866,6,0)</f>
        <v>Yes</v>
      </c>
      <c r="F532" s="26" t="str">
        <f>VLOOKUP($A532,'Medical Examinations'!$A$1:$J$2336,7,0)</f>
        <v>No</v>
      </c>
      <c r="G532" s="26" t="str">
        <f>VLOOKUP(A532,'Medical Examinations'!A531:J2866,8,0)</f>
        <v>No</v>
      </c>
      <c r="H532" s="26">
        <f>VLOOKUP(A532,'Medical Examinations'!A531:J2866,9,0)</f>
        <v>1</v>
      </c>
      <c r="I532" s="26" t="str">
        <f>VLOOKUP(A532,'Medical Examinations'!A531:J2866,10,0)</f>
        <v>No</v>
      </c>
      <c r="J532" s="26" t="str">
        <f>VLOOKUP($A532,'Medical Examinations'!A531:$J$2336,3,0)</f>
        <v>Obesity</v>
      </c>
      <c r="K532" s="26" t="str">
        <f>VLOOKUP(A532,'Medical Examinations'!A531:J2866,5,0)</f>
        <v>Normal</v>
      </c>
      <c r="L532" s="27">
        <f>VLOOKUP($A532,'Hospitalisation Details'!$A$1:$N$2344,7,0)</f>
        <v>35031</v>
      </c>
      <c r="M532" s="26">
        <f>VLOOKUP($A532,'Hospitalisation Details'!$A$1:$N$2344,10,0)</f>
        <v>18804.75</v>
      </c>
      <c r="N532" s="26" t="str">
        <f>VLOOKUP($A532,'Hospitalisation Details'!$A$1:$N$2344,11,0)</f>
        <v>tier - 1</v>
      </c>
      <c r="O532" s="26" t="str">
        <f>VLOOKUP($A532,'Hospitalisation Details'!$A$1:$N$2344,12,0)</f>
        <v>tier - 1</v>
      </c>
      <c r="P532" s="26" t="str">
        <f>VLOOKUP($A532,'Hospitalisation Details'!$A$1:$N$2344,14,0)</f>
        <v>R1012</v>
      </c>
      <c r="Q532" s="26">
        <f>VLOOKUP($A532,'Hospitalisation Details'!$A$1:$N$2344,8,0)</f>
        <v>27</v>
      </c>
    </row>
    <row r="533" spans="1:17" x14ac:dyDescent="0.3">
      <c r="A533" s="25" t="s">
        <v>1838</v>
      </c>
      <c r="B533" s="26" t="str">
        <f>VLOOKUP($A533,'Customer Names'!A532:D2867,3,0)</f>
        <v xml:space="preserve">  Eric</v>
      </c>
      <c r="C533" s="26">
        <f>VLOOKUP($A533,'Medical Examinations'!$A$1:$B$2336,2,FALSE)</f>
        <v>20.13</v>
      </c>
      <c r="D533" s="26">
        <f>VLOOKUP($A533,'Medical Examinations'!A532:J2867,4,0)</f>
        <v>6.47</v>
      </c>
      <c r="E533" s="26" t="str">
        <f>VLOOKUP(A533,'Medical Examinations'!A532:J2867,6,0)</f>
        <v>No</v>
      </c>
      <c r="F533" s="26" t="str">
        <f>VLOOKUP($A533,'Medical Examinations'!$A$1:$J$2336,7,0)</f>
        <v>No</v>
      </c>
      <c r="G533" s="26" t="str">
        <f>VLOOKUP(A533,'Medical Examinations'!A532:J2867,8,0)</f>
        <v>Yes</v>
      </c>
      <c r="H533" s="26">
        <f>VLOOKUP(A533,'Medical Examinations'!A532:J2867,9,0)</f>
        <v>1</v>
      </c>
      <c r="I533" s="26" t="str">
        <f>VLOOKUP(A533,'Medical Examinations'!A532:J2867,10,0)</f>
        <v>Yes</v>
      </c>
      <c r="J533" s="26" t="str">
        <f>VLOOKUP($A533,'Medical Examinations'!A532:$J$2336,3,0)</f>
        <v>Normal Weight</v>
      </c>
      <c r="K533" s="26" t="str">
        <f>VLOOKUP(A533,'Medical Examinations'!A532:J2867,5,0)</f>
        <v>Prediabetes</v>
      </c>
      <c r="L533" s="27">
        <f>VLOOKUP($A533,'Hospitalisation Details'!$A$1:$N$2344,7,0)</f>
        <v>29178</v>
      </c>
      <c r="M533" s="26">
        <f>VLOOKUP($A533,'Hospitalisation Details'!$A$1:$N$2344,10,0)</f>
        <v>18767.740000000002</v>
      </c>
      <c r="N533" s="26" t="str">
        <f>VLOOKUP($A533,'Hospitalisation Details'!$A$1:$N$2344,11,0)</f>
        <v>tier - 1</v>
      </c>
      <c r="O533" s="26" t="str">
        <f>VLOOKUP($A533,'Hospitalisation Details'!$A$1:$N$2344,12,0)</f>
        <v>tier - 1</v>
      </c>
      <c r="P533" s="26" t="str">
        <f>VLOOKUP($A533,'Hospitalisation Details'!$A$1:$N$2344,14,0)</f>
        <v>R1013</v>
      </c>
      <c r="Q533" s="26">
        <f>VLOOKUP($A533,'Hospitalisation Details'!$A$1:$N$2344,8,0)</f>
        <v>43</v>
      </c>
    </row>
    <row r="534" spans="1:17" x14ac:dyDescent="0.3">
      <c r="A534" s="25" t="s">
        <v>1837</v>
      </c>
      <c r="B534" s="26" t="str">
        <f>VLOOKUP($A534,'Customer Names'!A533:D2868,3,0)</f>
        <v xml:space="preserve">  Cathryn</v>
      </c>
      <c r="C534" s="26">
        <f>VLOOKUP($A534,'Medical Examinations'!$A$1:$B$2336,2,FALSE)</f>
        <v>23.655000000000001</v>
      </c>
      <c r="D534" s="26">
        <f>VLOOKUP($A534,'Medical Examinations'!A533:J2868,4,0)</f>
        <v>5.14</v>
      </c>
      <c r="E534" s="26" t="str">
        <f>VLOOKUP(A534,'Medical Examinations'!A533:J2868,6,0)</f>
        <v>No</v>
      </c>
      <c r="F534" s="26" t="str">
        <f>VLOOKUP($A534,'Medical Examinations'!$A$1:$J$2336,7,0)</f>
        <v>No</v>
      </c>
      <c r="G534" s="26" t="str">
        <f>VLOOKUP(A534,'Medical Examinations'!A533:J2868,8,0)</f>
        <v>No</v>
      </c>
      <c r="H534" s="26">
        <f>VLOOKUP(A534,'Medical Examinations'!A533:J2868,9,0)</f>
        <v>1</v>
      </c>
      <c r="I534" s="26" t="str">
        <f>VLOOKUP(A534,'Medical Examinations'!A533:J2868,10,0)</f>
        <v>Yes</v>
      </c>
      <c r="J534" s="26" t="str">
        <f>VLOOKUP($A534,'Medical Examinations'!A533:$J$2336,3,0)</f>
        <v>Normal Weight</v>
      </c>
      <c r="K534" s="26" t="str">
        <f>VLOOKUP(A534,'Medical Examinations'!A533:J2868,5,0)</f>
        <v>Normal</v>
      </c>
      <c r="L534" s="27">
        <f>VLOOKUP($A534,'Hospitalisation Details'!$A$1:$N$2344,7,0)</f>
        <v>33965</v>
      </c>
      <c r="M534" s="26">
        <f>VLOOKUP($A534,'Hospitalisation Details'!$A$1:$N$2344,10,0)</f>
        <v>18765.88</v>
      </c>
      <c r="N534" s="26" t="str">
        <f>VLOOKUP($A534,'Hospitalisation Details'!$A$1:$N$2344,11,0)</f>
        <v>tier - 1</v>
      </c>
      <c r="O534" s="26" t="str">
        <f>VLOOKUP($A534,'Hospitalisation Details'!$A$1:$N$2344,12,0)</f>
        <v>tier - 2</v>
      </c>
      <c r="P534" s="26" t="str">
        <f>VLOOKUP($A534,'Hospitalisation Details'!$A$1:$N$2344,14,0)</f>
        <v>R1012</v>
      </c>
      <c r="Q534" s="26">
        <f>VLOOKUP($A534,'Hospitalisation Details'!$A$1:$N$2344,8,0)</f>
        <v>30</v>
      </c>
    </row>
    <row r="535" spans="1:17" x14ac:dyDescent="0.3">
      <c r="A535" s="25" t="s">
        <v>1836</v>
      </c>
      <c r="B535" s="26" t="str">
        <f>VLOOKUP($A535,'Customer Names'!A534:D2869,3,0)</f>
        <v xml:space="preserve">  Brendan</v>
      </c>
      <c r="C535" s="26">
        <f>VLOOKUP($A535,'Medical Examinations'!$A$1:$B$2336,2,FALSE)</f>
        <v>49.05</v>
      </c>
      <c r="D535" s="26">
        <f>VLOOKUP($A535,'Medical Examinations'!A534:J2869,4,0)</f>
        <v>9.77</v>
      </c>
      <c r="E535" s="26" t="str">
        <f>VLOOKUP(A535,'Medical Examinations'!A534:J2869,6,0)</f>
        <v>Yes</v>
      </c>
      <c r="F535" s="26" t="str">
        <f>VLOOKUP($A535,'Medical Examinations'!$A$1:$J$2336,7,0)</f>
        <v>No</v>
      </c>
      <c r="G535" s="26" t="str">
        <f>VLOOKUP(A535,'Medical Examinations'!A534:J2869,8,0)</f>
        <v>No</v>
      </c>
      <c r="H535" s="26">
        <f>VLOOKUP(A535,'Medical Examinations'!A534:J2869,9,0)</f>
        <v>0</v>
      </c>
      <c r="I535" s="26" t="str">
        <f>VLOOKUP(A535,'Medical Examinations'!A534:J2869,10,0)</f>
        <v>No</v>
      </c>
      <c r="J535" s="26" t="str">
        <f>VLOOKUP($A535,'Medical Examinations'!A534:$J$2336,3,0)</f>
        <v>Obesity</v>
      </c>
      <c r="K535" s="26" t="str">
        <f>VLOOKUP(A535,'Medical Examinations'!A534:J2869,5,0)</f>
        <v>Diabetes</v>
      </c>
      <c r="L535" s="27">
        <f>VLOOKUP($A535,'Hospitalisation Details'!$A$1:$N$2344,7,0)</f>
        <v>24714</v>
      </c>
      <c r="M535" s="26">
        <f>VLOOKUP($A535,'Hospitalisation Details'!$A$1:$N$2344,10,0)</f>
        <v>18694.689999999999</v>
      </c>
      <c r="N535" s="26" t="str">
        <f>VLOOKUP($A535,'Hospitalisation Details'!$A$1:$N$2344,11,0)</f>
        <v>tier - 1</v>
      </c>
      <c r="O535" s="26" t="str">
        <f>VLOOKUP($A535,'Hospitalisation Details'!$A$1:$N$2344,12,0)</f>
        <v>tier - 1</v>
      </c>
      <c r="P535" s="26" t="str">
        <f>VLOOKUP($A535,'Hospitalisation Details'!$A$1:$N$2344,14,0)</f>
        <v>R1023</v>
      </c>
      <c r="Q535" s="26">
        <f>VLOOKUP($A535,'Hospitalisation Details'!$A$1:$N$2344,8,0)</f>
        <v>55</v>
      </c>
    </row>
    <row r="536" spans="1:17" x14ac:dyDescent="0.3">
      <c r="A536" s="25" t="s">
        <v>1835</v>
      </c>
      <c r="B536" s="26" t="str">
        <f>VLOOKUP($A536,'Customer Names'!A535:D2870,3,0)</f>
        <v xml:space="preserve">  Shauna</v>
      </c>
      <c r="C536" s="26">
        <f>VLOOKUP($A536,'Medical Examinations'!$A$1:$B$2336,2,FALSE)</f>
        <v>51.94</v>
      </c>
      <c r="D536" s="26">
        <f>VLOOKUP($A536,'Medical Examinations'!A535:J2870,4,0)</f>
        <v>8.8000000000000007</v>
      </c>
      <c r="E536" s="26" t="str">
        <f>VLOOKUP(A536,'Medical Examinations'!A535:J2870,6,0)</f>
        <v>Yes</v>
      </c>
      <c r="F536" s="26" t="str">
        <f>VLOOKUP($A536,'Medical Examinations'!$A$1:$J$2336,7,0)</f>
        <v>No</v>
      </c>
      <c r="G536" s="26" t="str">
        <f>VLOOKUP(A536,'Medical Examinations'!A535:J2870,8,0)</f>
        <v>No</v>
      </c>
      <c r="H536" s="26">
        <f>VLOOKUP(A536,'Medical Examinations'!A535:J2870,9,0)</f>
        <v>2</v>
      </c>
      <c r="I536" s="26" t="str">
        <f>VLOOKUP(A536,'Medical Examinations'!A535:J2870,10,0)</f>
        <v>No</v>
      </c>
      <c r="J536" s="26" t="str">
        <f>VLOOKUP($A536,'Medical Examinations'!A535:$J$2336,3,0)</f>
        <v>Obesity</v>
      </c>
      <c r="K536" s="26" t="str">
        <f>VLOOKUP(A536,'Medical Examinations'!A535:J2870,5,0)</f>
        <v>Diabetes</v>
      </c>
      <c r="L536" s="27">
        <f>VLOOKUP($A536,'Hospitalisation Details'!$A$1:$N$2344,7,0)</f>
        <v>25858</v>
      </c>
      <c r="M536" s="26">
        <f>VLOOKUP($A536,'Hospitalisation Details'!$A$1:$N$2344,10,0)</f>
        <v>18682.740000000002</v>
      </c>
      <c r="N536" s="26" t="str">
        <f>VLOOKUP($A536,'Hospitalisation Details'!$A$1:$N$2344,11,0)</f>
        <v>tier - 1</v>
      </c>
      <c r="O536" s="26" t="str">
        <f>VLOOKUP($A536,'Hospitalisation Details'!$A$1:$N$2344,12,0)</f>
        <v>tier - 3</v>
      </c>
      <c r="P536" s="26" t="str">
        <f>VLOOKUP($A536,'Hospitalisation Details'!$A$1:$N$2344,14,0)</f>
        <v>R1012</v>
      </c>
      <c r="Q536" s="26">
        <f>VLOOKUP($A536,'Hospitalisation Details'!$A$1:$N$2344,8,0)</f>
        <v>52</v>
      </c>
    </row>
    <row r="537" spans="1:17" x14ac:dyDescent="0.3">
      <c r="A537" s="25" t="s">
        <v>1834</v>
      </c>
      <c r="B537" s="26" t="str">
        <f>VLOOKUP($A537,'Customer Names'!A536:D2871,3,0)</f>
        <v xml:space="preserve">  Terence</v>
      </c>
      <c r="C537" s="26">
        <f>VLOOKUP($A537,'Medical Examinations'!$A$1:$B$2336,2,FALSE)</f>
        <v>29.83</v>
      </c>
      <c r="D537" s="26">
        <f>VLOOKUP($A537,'Medical Examinations'!A536:J2871,4,0)</f>
        <v>5.84</v>
      </c>
      <c r="E537" s="26" t="str">
        <f>VLOOKUP(A537,'Medical Examinations'!A536:J2871,6,0)</f>
        <v>No</v>
      </c>
      <c r="F537" s="26" t="str">
        <f>VLOOKUP($A537,'Medical Examinations'!$A$1:$J$2336,7,0)</f>
        <v>No</v>
      </c>
      <c r="G537" s="26" t="str">
        <f>VLOOKUP(A537,'Medical Examinations'!A536:J2871,8,0)</f>
        <v>No</v>
      </c>
      <c r="H537" s="26">
        <f>VLOOKUP(A537,'Medical Examinations'!A536:J2871,9,0)</f>
        <v>1</v>
      </c>
      <c r="I537" s="26" t="str">
        <f>VLOOKUP(A537,'Medical Examinations'!A536:J2871,10,0)</f>
        <v>Yes</v>
      </c>
      <c r="J537" s="26" t="str">
        <f>VLOOKUP($A537,'Medical Examinations'!A536:$J$2336,3,0)</f>
        <v>Overweight</v>
      </c>
      <c r="K537" s="26" t="str">
        <f>VLOOKUP(A537,'Medical Examinations'!A536:J2871,5,0)</f>
        <v>Prediabetes</v>
      </c>
      <c r="L537" s="27">
        <f>VLOOKUP($A537,'Hospitalisation Details'!$A$1:$N$2344,7,0)</f>
        <v>36061</v>
      </c>
      <c r="M537" s="26">
        <f>VLOOKUP($A537,'Hospitalisation Details'!$A$1:$N$2344,10,0)</f>
        <v>18648.419999999998</v>
      </c>
      <c r="N537" s="26" t="str">
        <f>VLOOKUP($A537,'Hospitalisation Details'!$A$1:$N$2344,11,0)</f>
        <v>tier - 1</v>
      </c>
      <c r="O537" s="26" t="str">
        <f>VLOOKUP($A537,'Hospitalisation Details'!$A$1:$N$2344,12,0)</f>
        <v>tier - 1</v>
      </c>
      <c r="P537" s="26" t="str">
        <f>VLOOKUP($A537,'Hospitalisation Details'!$A$1:$N$2344,14,0)</f>
        <v>R1019</v>
      </c>
      <c r="Q537" s="26">
        <f>VLOOKUP($A537,'Hospitalisation Details'!$A$1:$N$2344,8,0)</f>
        <v>24</v>
      </c>
    </row>
    <row r="538" spans="1:17" x14ac:dyDescent="0.3">
      <c r="A538" s="25" t="s">
        <v>1833</v>
      </c>
      <c r="B538" s="26" t="str">
        <f>VLOOKUP($A538,'Customer Names'!A537:D2872,3,0)</f>
        <v xml:space="preserve">  Marisol</v>
      </c>
      <c r="C538" s="26">
        <f>VLOOKUP($A538,'Medical Examinations'!$A$1:$B$2336,2,FALSE)</f>
        <v>22.6</v>
      </c>
      <c r="D538" s="26">
        <f>VLOOKUP($A538,'Medical Examinations'!A537:J2872,4,0)</f>
        <v>10.43</v>
      </c>
      <c r="E538" s="26" t="str">
        <f>VLOOKUP(A538,'Medical Examinations'!A537:J2872,6,0)</f>
        <v>Yes</v>
      </c>
      <c r="F538" s="26" t="str">
        <f>VLOOKUP($A538,'Medical Examinations'!$A$1:$J$2336,7,0)</f>
        <v>No</v>
      </c>
      <c r="G538" s="26" t="str">
        <f>VLOOKUP(A538,'Medical Examinations'!A537:J2872,8,0)</f>
        <v>No</v>
      </c>
      <c r="H538" s="26">
        <f>VLOOKUP(A538,'Medical Examinations'!A537:J2872,9,0)</f>
        <v>1</v>
      </c>
      <c r="I538" s="26" t="str">
        <f>VLOOKUP(A538,'Medical Examinations'!A537:J2872,10,0)</f>
        <v>Yes</v>
      </c>
      <c r="J538" s="26" t="str">
        <f>VLOOKUP($A538,'Medical Examinations'!A537:$J$2336,3,0)</f>
        <v>Normal Weight</v>
      </c>
      <c r="K538" s="26" t="str">
        <f>VLOOKUP(A538,'Medical Examinations'!A537:J2872,5,0)</f>
        <v>Diabetes</v>
      </c>
      <c r="L538" s="27">
        <f>VLOOKUP($A538,'Hospitalisation Details'!$A$1:$N$2344,7,0)</f>
        <v>31636</v>
      </c>
      <c r="M538" s="26">
        <f>VLOOKUP($A538,'Hospitalisation Details'!$A$1:$N$2344,10,0)</f>
        <v>18608.259999999998</v>
      </c>
      <c r="N538" s="26" t="str">
        <f>VLOOKUP($A538,'Hospitalisation Details'!$A$1:$N$2344,11,0)</f>
        <v>tier - 1</v>
      </c>
      <c r="O538" s="26" t="str">
        <f>VLOOKUP($A538,'Hospitalisation Details'!$A$1:$N$2344,12,0)</f>
        <v>tier - 3</v>
      </c>
      <c r="P538" s="26" t="str">
        <f>VLOOKUP($A538,'Hospitalisation Details'!$A$1:$N$2344,14,0)</f>
        <v>R1011</v>
      </c>
      <c r="Q538" s="26">
        <f>VLOOKUP($A538,'Hospitalisation Details'!$A$1:$N$2344,8,0)</f>
        <v>36</v>
      </c>
    </row>
    <row r="539" spans="1:17" x14ac:dyDescent="0.3">
      <c r="A539" s="25" t="s">
        <v>1832</v>
      </c>
      <c r="B539" s="26" t="str">
        <f>VLOOKUP($A539,'Customer Names'!A538:D2873,3,0)</f>
        <v xml:space="preserve">  Lindsay</v>
      </c>
      <c r="C539" s="26">
        <f>VLOOKUP($A539,'Medical Examinations'!$A$1:$B$2336,2,FALSE)</f>
        <v>46.69</v>
      </c>
      <c r="D539" s="26">
        <f>VLOOKUP($A539,'Medical Examinations'!A538:J2873,4,0)</f>
        <v>4.25</v>
      </c>
      <c r="E539" s="26" t="str">
        <f>VLOOKUP(A539,'Medical Examinations'!A538:J2873,6,0)</f>
        <v>Yes</v>
      </c>
      <c r="F539" s="26" t="str">
        <f>VLOOKUP($A539,'Medical Examinations'!$A$1:$J$2336,7,0)</f>
        <v>No</v>
      </c>
      <c r="G539" s="26" t="str">
        <f>VLOOKUP(A539,'Medical Examinations'!A538:J2873,8,0)</f>
        <v>No</v>
      </c>
      <c r="H539" s="26">
        <f>VLOOKUP(A539,'Medical Examinations'!A538:J2873,9,0)</f>
        <v>1</v>
      </c>
      <c r="I539" s="26" t="str">
        <f>VLOOKUP(A539,'Medical Examinations'!A538:J2873,10,0)</f>
        <v>No</v>
      </c>
      <c r="J539" s="26" t="str">
        <f>VLOOKUP($A539,'Medical Examinations'!A538:$J$2336,3,0)</f>
        <v>Obesity</v>
      </c>
      <c r="K539" s="26" t="str">
        <f>VLOOKUP(A539,'Medical Examinations'!A538:J2873,5,0)</f>
        <v>Normal</v>
      </c>
      <c r="L539" s="27">
        <f>VLOOKUP($A539,'Hospitalisation Details'!$A$1:$N$2344,7,0)</f>
        <v>23646</v>
      </c>
      <c r="M539" s="26">
        <f>VLOOKUP($A539,'Hospitalisation Details'!$A$1:$N$2344,10,0)</f>
        <v>18443.11</v>
      </c>
      <c r="N539" s="26" t="str">
        <f>VLOOKUP($A539,'Hospitalisation Details'!$A$1:$N$2344,11,0)</f>
        <v>tier - 1</v>
      </c>
      <c r="O539" s="26" t="str">
        <f>VLOOKUP($A539,'Hospitalisation Details'!$A$1:$N$2344,12,0)</f>
        <v>tier - 2</v>
      </c>
      <c r="P539" s="26" t="str">
        <f>VLOOKUP($A539,'Hospitalisation Details'!$A$1:$N$2344,14,0)</f>
        <v>R1012</v>
      </c>
      <c r="Q539" s="26">
        <f>VLOOKUP($A539,'Hospitalisation Details'!$A$1:$N$2344,8,0)</f>
        <v>58</v>
      </c>
    </row>
    <row r="540" spans="1:17" x14ac:dyDescent="0.3">
      <c r="A540" s="25" t="s">
        <v>1831</v>
      </c>
      <c r="B540" s="26" t="str">
        <f>VLOOKUP($A540,'Customer Names'!A539:D2874,3,0)</f>
        <v xml:space="preserve">  Katie</v>
      </c>
      <c r="C540" s="26">
        <f>VLOOKUP($A540,'Medical Examinations'!$A$1:$B$2336,2,FALSE)</f>
        <v>28.49</v>
      </c>
      <c r="D540" s="26">
        <f>VLOOKUP($A540,'Medical Examinations'!A539:J2874,4,0)</f>
        <v>4.8899999999999997</v>
      </c>
      <c r="E540" s="26" t="str">
        <f>VLOOKUP(A540,'Medical Examinations'!A539:J2874,6,0)</f>
        <v>No</v>
      </c>
      <c r="F540" s="26" t="str">
        <f>VLOOKUP($A540,'Medical Examinations'!$A$1:$J$2336,7,0)</f>
        <v>No</v>
      </c>
      <c r="G540" s="26" t="str">
        <f>VLOOKUP(A540,'Medical Examinations'!A539:J2874,8,0)</f>
        <v>No</v>
      </c>
      <c r="H540" s="26">
        <f>VLOOKUP(A540,'Medical Examinations'!A539:J2874,9,0)</f>
        <v>0</v>
      </c>
      <c r="I540" s="26" t="str">
        <f>VLOOKUP(A540,'Medical Examinations'!A539:J2874,10,0)</f>
        <v>Yes</v>
      </c>
      <c r="J540" s="26" t="str">
        <f>VLOOKUP($A540,'Medical Examinations'!A539:$J$2336,3,0)</f>
        <v>Overweight</v>
      </c>
      <c r="K540" s="26" t="str">
        <f>VLOOKUP(A540,'Medical Examinations'!A539:J2874,5,0)</f>
        <v>Normal</v>
      </c>
      <c r="L540" s="27">
        <f>VLOOKUP($A540,'Hospitalisation Details'!$A$1:$N$2344,7,0)</f>
        <v>36509</v>
      </c>
      <c r="M540" s="26">
        <f>VLOOKUP($A540,'Hospitalisation Details'!$A$1:$N$2344,10,0)</f>
        <v>18328.240000000002</v>
      </c>
      <c r="N540" s="26" t="str">
        <f>VLOOKUP($A540,'Hospitalisation Details'!$A$1:$N$2344,11,0)</f>
        <v>tier - 1</v>
      </c>
      <c r="O540" s="26" t="str">
        <f>VLOOKUP($A540,'Hospitalisation Details'!$A$1:$N$2344,12,0)</f>
        <v>tier - 2</v>
      </c>
      <c r="P540" s="26" t="str">
        <f>VLOOKUP($A540,'Hospitalisation Details'!$A$1:$N$2344,14,0)</f>
        <v>R1013</v>
      </c>
      <c r="Q540" s="26">
        <f>VLOOKUP($A540,'Hospitalisation Details'!$A$1:$N$2344,8,0)</f>
        <v>23</v>
      </c>
    </row>
    <row r="541" spans="1:17" x14ac:dyDescent="0.3">
      <c r="A541" s="25" t="s">
        <v>1830</v>
      </c>
      <c r="B541" s="26" t="str">
        <f>VLOOKUP($A541,'Customer Names'!A540:D2875,3,0)</f>
        <v xml:space="preserve">  Daniel</v>
      </c>
      <c r="C541" s="26">
        <f>VLOOKUP($A541,'Medical Examinations'!$A$1:$B$2336,2,FALSE)</f>
        <v>28.5</v>
      </c>
      <c r="D541" s="26">
        <f>VLOOKUP($A541,'Medical Examinations'!A540:J2875,4,0)</f>
        <v>5.55</v>
      </c>
      <c r="E541" s="26" t="str">
        <f>VLOOKUP(A541,'Medical Examinations'!A540:J2875,6,0)</f>
        <v>Yes</v>
      </c>
      <c r="F541" s="26" t="str">
        <f>VLOOKUP($A541,'Medical Examinations'!$A$1:$J$2336,7,0)</f>
        <v>No</v>
      </c>
      <c r="G541" s="26" t="str">
        <f>VLOOKUP(A541,'Medical Examinations'!A540:J2875,8,0)</f>
        <v>No</v>
      </c>
      <c r="H541" s="26">
        <f>VLOOKUP(A541,'Medical Examinations'!A540:J2875,9,0)</f>
        <v>1</v>
      </c>
      <c r="I541" s="26" t="str">
        <f>VLOOKUP(A541,'Medical Examinations'!A540:J2875,10,0)</f>
        <v>Yes</v>
      </c>
      <c r="J541" s="26" t="str">
        <f>VLOOKUP($A541,'Medical Examinations'!A540:$J$2336,3,0)</f>
        <v>Overweight</v>
      </c>
      <c r="K541" s="26" t="str">
        <f>VLOOKUP(A541,'Medical Examinations'!A540:J2875,5,0)</f>
        <v>Normal</v>
      </c>
      <c r="L541" s="27">
        <f>VLOOKUP($A541,'Hospitalisation Details'!$A$1:$N$2344,7,0)</f>
        <v>34884</v>
      </c>
      <c r="M541" s="26">
        <f>VLOOKUP($A541,'Hospitalisation Details'!$A$1:$N$2344,10,0)</f>
        <v>18310.740000000002</v>
      </c>
      <c r="N541" s="26" t="str">
        <f>VLOOKUP($A541,'Hospitalisation Details'!$A$1:$N$2344,11,0)</f>
        <v>tier - 1</v>
      </c>
      <c r="O541" s="26" t="str">
        <f>VLOOKUP($A541,'Hospitalisation Details'!$A$1:$N$2344,12,0)</f>
        <v>tier - 3</v>
      </c>
      <c r="P541" s="26" t="str">
        <f>VLOOKUP($A541,'Hospitalisation Details'!$A$1:$N$2344,14,0)</f>
        <v>R1012</v>
      </c>
      <c r="Q541" s="26">
        <f>VLOOKUP($A541,'Hospitalisation Details'!$A$1:$N$2344,8,0)</f>
        <v>27</v>
      </c>
    </row>
    <row r="542" spans="1:17" x14ac:dyDescent="0.3">
      <c r="A542" s="25" t="s">
        <v>1829</v>
      </c>
      <c r="B542" s="26" t="str">
        <f>VLOOKUP($A542,'Customer Names'!A541:D2876,3,0)</f>
        <v xml:space="preserve">  Brett W</v>
      </c>
      <c r="C542" s="26">
        <f>VLOOKUP($A542,'Medical Examinations'!$A$1:$B$2336,2,FALSE)</f>
        <v>24.4</v>
      </c>
      <c r="D542" s="26">
        <f>VLOOKUP($A542,'Medical Examinations'!A541:J2876,4,0)</f>
        <v>4.5199999999999996</v>
      </c>
      <c r="E542" s="26" t="str">
        <f>VLOOKUP(A542,'Medical Examinations'!A541:J2876,6,0)</f>
        <v>No</v>
      </c>
      <c r="F542" s="26" t="str">
        <f>VLOOKUP($A542,'Medical Examinations'!$A$1:$J$2336,7,0)</f>
        <v>No</v>
      </c>
      <c r="G542" s="26" t="str">
        <f>VLOOKUP(A542,'Medical Examinations'!A541:J2876,8,0)</f>
        <v>No</v>
      </c>
      <c r="H542" s="26">
        <f>VLOOKUP(A542,'Medical Examinations'!A541:J2876,9,0)</f>
        <v>1</v>
      </c>
      <c r="I542" s="26" t="str">
        <f>VLOOKUP(A542,'Medical Examinations'!A541:J2876,10,0)</f>
        <v>Yes</v>
      </c>
      <c r="J542" s="26" t="str">
        <f>VLOOKUP($A542,'Medical Examinations'!A541:$J$2336,3,0)</f>
        <v>Normal Weight</v>
      </c>
      <c r="K542" s="26" t="str">
        <f>VLOOKUP(A542,'Medical Examinations'!A541:J2876,5,0)</f>
        <v>Normal</v>
      </c>
      <c r="L542" s="27">
        <f>VLOOKUP($A542,'Hospitalisation Details'!$A$1:$N$2344,7,0)</f>
        <v>33963</v>
      </c>
      <c r="M542" s="26">
        <f>VLOOKUP($A542,'Hospitalisation Details'!$A$1:$N$2344,10,0)</f>
        <v>18259.22</v>
      </c>
      <c r="N542" s="26" t="str">
        <f>VLOOKUP($A542,'Hospitalisation Details'!$A$1:$N$2344,11,0)</f>
        <v>tier - 1</v>
      </c>
      <c r="O542" s="26" t="str">
        <f>VLOOKUP($A542,'Hospitalisation Details'!$A$1:$N$2344,12,0)</f>
        <v>tier - 3</v>
      </c>
      <c r="P542" s="26" t="str">
        <f>VLOOKUP($A542,'Hospitalisation Details'!$A$1:$N$2344,14,0)</f>
        <v>R1011</v>
      </c>
      <c r="Q542" s="26">
        <f>VLOOKUP($A542,'Hospitalisation Details'!$A$1:$N$2344,8,0)</f>
        <v>30</v>
      </c>
    </row>
    <row r="543" spans="1:17" x14ac:dyDescent="0.3">
      <c r="A543" s="25" t="s">
        <v>1828</v>
      </c>
      <c r="B543" s="26" t="str">
        <f>VLOOKUP($A543,'Customer Names'!A542:D2877,3,0)</f>
        <v xml:space="preserve">  Dylan J</v>
      </c>
      <c r="C543" s="26">
        <f>VLOOKUP($A543,'Medical Examinations'!$A$1:$B$2336,2,FALSE)</f>
        <v>29.15</v>
      </c>
      <c r="D543" s="26">
        <f>VLOOKUP($A543,'Medical Examinations'!A542:J2877,4,0)</f>
        <v>4.45</v>
      </c>
      <c r="E543" s="26" t="str">
        <f>VLOOKUP(A543,'Medical Examinations'!A542:J2877,6,0)</f>
        <v>Yes</v>
      </c>
      <c r="F543" s="26" t="str">
        <f>VLOOKUP($A543,'Medical Examinations'!$A$1:$J$2336,7,0)</f>
        <v>No</v>
      </c>
      <c r="G543" s="26" t="str">
        <f>VLOOKUP(A543,'Medical Examinations'!A542:J2877,8,0)</f>
        <v>No</v>
      </c>
      <c r="H543" s="26">
        <f>VLOOKUP(A543,'Medical Examinations'!A542:J2877,9,0)</f>
        <v>1</v>
      </c>
      <c r="I543" s="26" t="str">
        <f>VLOOKUP(A543,'Medical Examinations'!A542:J2877,10,0)</f>
        <v>Yes</v>
      </c>
      <c r="J543" s="26" t="str">
        <f>VLOOKUP($A543,'Medical Examinations'!A542:$J$2336,3,0)</f>
        <v>Overweight</v>
      </c>
      <c r="K543" s="26" t="str">
        <f>VLOOKUP(A543,'Medical Examinations'!A542:J2877,5,0)</f>
        <v>Normal</v>
      </c>
      <c r="L543" s="27">
        <f>VLOOKUP($A543,'Hospitalisation Details'!$A$1:$N$2344,7,0)</f>
        <v>34914</v>
      </c>
      <c r="M543" s="26">
        <f>VLOOKUP($A543,'Hospitalisation Details'!$A$1:$N$2344,10,0)</f>
        <v>18246.5</v>
      </c>
      <c r="N543" s="26" t="str">
        <f>VLOOKUP($A543,'Hospitalisation Details'!$A$1:$N$2344,11,0)</f>
        <v>tier - 1</v>
      </c>
      <c r="O543" s="26" t="str">
        <f>VLOOKUP($A543,'Hospitalisation Details'!$A$1:$N$2344,12,0)</f>
        <v>tier - 1</v>
      </c>
      <c r="P543" s="26" t="str">
        <f>VLOOKUP($A543,'Hospitalisation Details'!$A$1:$N$2344,14,0)</f>
        <v>R1013</v>
      </c>
      <c r="Q543" s="26">
        <f>VLOOKUP($A543,'Hospitalisation Details'!$A$1:$N$2344,8,0)</f>
        <v>27</v>
      </c>
    </row>
    <row r="544" spans="1:17" x14ac:dyDescent="0.3">
      <c r="A544" s="25" t="s">
        <v>1827</v>
      </c>
      <c r="B544" s="26" t="str">
        <f>VLOOKUP($A544,'Customer Names'!A543:D2878,3,0)</f>
        <v xml:space="preserve">  Elizabeth</v>
      </c>
      <c r="C544" s="26">
        <f>VLOOKUP($A544,'Medical Examinations'!$A$1:$B$2336,2,FALSE)</f>
        <v>27.28</v>
      </c>
      <c r="D544" s="26">
        <f>VLOOKUP($A544,'Medical Examinations'!A543:J2878,4,0)</f>
        <v>4.72</v>
      </c>
      <c r="E544" s="26" t="str">
        <f>VLOOKUP(A544,'Medical Examinations'!A543:J2878,6,0)</f>
        <v>No</v>
      </c>
      <c r="F544" s="26" t="str">
        <f>VLOOKUP($A544,'Medical Examinations'!$A$1:$J$2336,7,0)</f>
        <v>yes</v>
      </c>
      <c r="G544" s="26" t="str">
        <f>VLOOKUP(A544,'Medical Examinations'!A543:J2878,8,0)</f>
        <v>No</v>
      </c>
      <c r="H544" s="26">
        <f>VLOOKUP(A544,'Medical Examinations'!A543:J2878,9,0)</f>
        <v>1</v>
      </c>
      <c r="I544" s="26" t="str">
        <f>VLOOKUP(A544,'Medical Examinations'!A543:J2878,10,0)</f>
        <v>Yes</v>
      </c>
      <c r="J544" s="26" t="str">
        <f>VLOOKUP($A544,'Medical Examinations'!A543:$J$2336,3,0)</f>
        <v>Overweight</v>
      </c>
      <c r="K544" s="26" t="str">
        <f>VLOOKUP(A544,'Medical Examinations'!A543:J2878,5,0)</f>
        <v>Normal</v>
      </c>
      <c r="L544" s="27">
        <f>VLOOKUP($A544,'Hospitalisation Details'!$A$1:$N$2344,7,0)</f>
        <v>38240</v>
      </c>
      <c r="M544" s="26">
        <f>VLOOKUP($A544,'Hospitalisation Details'!$A$1:$N$2344,10,0)</f>
        <v>18223.45</v>
      </c>
      <c r="N544" s="26" t="str">
        <f>VLOOKUP($A544,'Hospitalisation Details'!$A$1:$N$2344,11,0)</f>
        <v>tier - 1</v>
      </c>
      <c r="O544" s="26" t="str">
        <f>VLOOKUP($A544,'Hospitalisation Details'!$A$1:$N$2344,12,0)</f>
        <v>tier - 3</v>
      </c>
      <c r="P544" s="26" t="str">
        <f>VLOOKUP($A544,'Hospitalisation Details'!$A$1:$N$2344,14,0)</f>
        <v>R1013</v>
      </c>
      <c r="Q544" s="26">
        <f>VLOOKUP($A544,'Hospitalisation Details'!$A$1:$N$2344,8,0)</f>
        <v>18</v>
      </c>
    </row>
    <row r="545" spans="1:17" x14ac:dyDescent="0.3">
      <c r="A545" s="25" t="s">
        <v>1826</v>
      </c>
      <c r="B545" s="26" t="str">
        <f>VLOOKUP($A545,'Customer Names'!A544:D2879,3,0)</f>
        <v xml:space="preserve">  Brooke M</v>
      </c>
      <c r="C545" s="26">
        <f>VLOOKUP($A545,'Medical Examinations'!$A$1:$B$2336,2,FALSE)</f>
        <v>32.229999999999997</v>
      </c>
      <c r="D545" s="26">
        <f>VLOOKUP($A545,'Medical Examinations'!A544:J2879,4,0)</f>
        <v>4.6500000000000004</v>
      </c>
      <c r="E545" s="26" t="str">
        <f>VLOOKUP(A545,'Medical Examinations'!A544:J2879,6,0)</f>
        <v>Yes</v>
      </c>
      <c r="F545" s="26" t="str">
        <f>VLOOKUP($A545,'Medical Examinations'!$A$1:$J$2336,7,0)</f>
        <v>No</v>
      </c>
      <c r="G545" s="26" t="str">
        <f>VLOOKUP(A545,'Medical Examinations'!A544:J2879,8,0)</f>
        <v>Yes</v>
      </c>
      <c r="H545" s="26">
        <f>VLOOKUP(A545,'Medical Examinations'!A544:J2879,9,0)</f>
        <v>1</v>
      </c>
      <c r="I545" s="26" t="str">
        <f>VLOOKUP(A545,'Medical Examinations'!A544:J2879,10,0)</f>
        <v>No</v>
      </c>
      <c r="J545" s="26" t="str">
        <f>VLOOKUP($A545,'Medical Examinations'!A544:$J$2336,3,0)</f>
        <v>Obesity</v>
      </c>
      <c r="K545" s="26" t="str">
        <f>VLOOKUP(A545,'Medical Examinations'!A544:J2879,5,0)</f>
        <v>Normal</v>
      </c>
      <c r="L545" s="27">
        <f>VLOOKUP($A545,'Hospitalisation Details'!$A$1:$N$2344,7,0)</f>
        <v>35596</v>
      </c>
      <c r="M545" s="26">
        <f>VLOOKUP($A545,'Hospitalisation Details'!$A$1:$N$2344,10,0)</f>
        <v>18218.16</v>
      </c>
      <c r="N545" s="26" t="str">
        <f>VLOOKUP($A545,'Hospitalisation Details'!$A$1:$N$2344,11,0)</f>
        <v>tier - 1</v>
      </c>
      <c r="O545" s="26" t="str">
        <f>VLOOKUP($A545,'Hospitalisation Details'!$A$1:$N$2344,12,0)</f>
        <v>tier - 1</v>
      </c>
      <c r="P545" s="26" t="str">
        <f>VLOOKUP($A545,'Hospitalisation Details'!$A$1:$N$2344,14,0)</f>
        <v>R1013</v>
      </c>
      <c r="Q545" s="26">
        <f>VLOOKUP($A545,'Hospitalisation Details'!$A$1:$N$2344,8,0)</f>
        <v>25</v>
      </c>
    </row>
    <row r="546" spans="1:17" x14ac:dyDescent="0.3">
      <c r="A546" s="25" t="s">
        <v>1825</v>
      </c>
      <c r="B546" s="26" t="str">
        <f>VLOOKUP($A546,'Customer Names'!A545:D2880,3,0)</f>
        <v xml:space="preserve">  Teiko</v>
      </c>
      <c r="C546" s="26">
        <f>VLOOKUP($A546,'Medical Examinations'!$A$1:$B$2336,2,FALSE)</f>
        <v>44.2</v>
      </c>
      <c r="D546" s="26">
        <f>VLOOKUP($A546,'Medical Examinations'!A545:J2880,4,0)</f>
        <v>11.34</v>
      </c>
      <c r="E546" s="26" t="str">
        <f>VLOOKUP(A546,'Medical Examinations'!A545:J2880,6,0)</f>
        <v>Yes</v>
      </c>
      <c r="F546" s="26" t="str">
        <f>VLOOKUP($A546,'Medical Examinations'!$A$1:$J$2336,7,0)</f>
        <v>No</v>
      </c>
      <c r="G546" s="26" t="str">
        <f>VLOOKUP(A546,'Medical Examinations'!A545:J2880,8,0)</f>
        <v>Yes</v>
      </c>
      <c r="H546" s="26">
        <f>VLOOKUP(A546,'Medical Examinations'!A545:J2880,9,0)</f>
        <v>1</v>
      </c>
      <c r="I546" s="26" t="str">
        <f>VLOOKUP(A546,'Medical Examinations'!A545:J2880,10,0)</f>
        <v>No</v>
      </c>
      <c r="J546" s="26" t="str">
        <f>VLOOKUP($A546,'Medical Examinations'!A545:$J$2336,3,0)</f>
        <v>Obesity</v>
      </c>
      <c r="K546" s="26" t="str">
        <f>VLOOKUP(A546,'Medical Examinations'!A545:J2880,5,0)</f>
        <v>Diabetes</v>
      </c>
      <c r="L546" s="27">
        <f>VLOOKUP($A546,'Hospitalisation Details'!$A$1:$N$2344,7,0)</f>
        <v>23196</v>
      </c>
      <c r="M546" s="26">
        <f>VLOOKUP($A546,'Hospitalisation Details'!$A$1:$N$2344,10,0)</f>
        <v>18208.34</v>
      </c>
      <c r="N546" s="26" t="str">
        <f>VLOOKUP($A546,'Hospitalisation Details'!$A$1:$N$2344,11,0)</f>
        <v>tier - 1</v>
      </c>
      <c r="O546" s="26" t="str">
        <f>VLOOKUP($A546,'Hospitalisation Details'!$A$1:$N$2344,12,0)</f>
        <v>tier - 2</v>
      </c>
      <c r="P546" s="26" t="str">
        <f>VLOOKUP($A546,'Hospitalisation Details'!$A$1:$N$2344,14,0)</f>
        <v>R1026</v>
      </c>
      <c r="Q546" s="26">
        <f>VLOOKUP($A546,'Hospitalisation Details'!$A$1:$N$2344,8,0)</f>
        <v>59</v>
      </c>
    </row>
    <row r="547" spans="1:17" x14ac:dyDescent="0.3">
      <c r="A547" s="25" t="s">
        <v>1824</v>
      </c>
      <c r="B547" s="26" t="str">
        <f>VLOOKUP($A547,'Customer Names'!A546:D2881,3,0)</f>
        <v xml:space="preserve">  Zachary</v>
      </c>
      <c r="C547" s="26">
        <f>VLOOKUP($A547,'Medical Examinations'!$A$1:$B$2336,2,FALSE)</f>
        <v>29.734999999999999</v>
      </c>
      <c r="D547" s="26">
        <f>VLOOKUP($A547,'Medical Examinations'!A546:J2881,4,0)</f>
        <v>4.53</v>
      </c>
      <c r="E547" s="26" t="str">
        <f>VLOOKUP(A547,'Medical Examinations'!A546:J2881,6,0)</f>
        <v>No</v>
      </c>
      <c r="F547" s="26" t="str">
        <f>VLOOKUP($A547,'Medical Examinations'!$A$1:$J$2336,7,0)</f>
        <v>No</v>
      </c>
      <c r="G547" s="26" t="str">
        <f>VLOOKUP(A547,'Medical Examinations'!A546:J2881,8,0)</f>
        <v>Yes</v>
      </c>
      <c r="H547" s="26">
        <f>VLOOKUP(A547,'Medical Examinations'!A546:J2881,9,0)</f>
        <v>1</v>
      </c>
      <c r="I547" s="26" t="str">
        <f>VLOOKUP(A547,'Medical Examinations'!A546:J2881,10,0)</f>
        <v>No</v>
      </c>
      <c r="J547" s="26" t="str">
        <f>VLOOKUP($A547,'Medical Examinations'!A546:$J$2336,3,0)</f>
        <v>Overweight</v>
      </c>
      <c r="K547" s="26" t="str">
        <f>VLOOKUP(A547,'Medical Examinations'!A546:J2881,5,0)</f>
        <v>Normal</v>
      </c>
      <c r="L547" s="27">
        <f>VLOOKUP($A547,'Hospitalisation Details'!$A$1:$N$2344,7,0)</f>
        <v>34162</v>
      </c>
      <c r="M547" s="26">
        <f>VLOOKUP($A547,'Hospitalisation Details'!$A$1:$N$2344,10,0)</f>
        <v>18157.88</v>
      </c>
      <c r="N547" s="26" t="str">
        <f>VLOOKUP($A547,'Hospitalisation Details'!$A$1:$N$2344,11,0)</f>
        <v>tier - 1</v>
      </c>
      <c r="O547" s="26" t="str">
        <f>VLOOKUP($A547,'Hospitalisation Details'!$A$1:$N$2344,12,0)</f>
        <v>tier - 1</v>
      </c>
      <c r="P547" s="26" t="str">
        <f>VLOOKUP($A547,'Hospitalisation Details'!$A$1:$N$2344,14,0)</f>
        <v>R1012</v>
      </c>
      <c r="Q547" s="26">
        <f>VLOOKUP($A547,'Hospitalisation Details'!$A$1:$N$2344,8,0)</f>
        <v>29</v>
      </c>
    </row>
    <row r="548" spans="1:17" x14ac:dyDescent="0.3">
      <c r="A548" s="25" t="s">
        <v>1823</v>
      </c>
      <c r="B548" s="26" t="str">
        <f>VLOOKUP($A548,'Customer Names'!A547:D2882,3,0)</f>
        <v xml:space="preserve">  Johannah</v>
      </c>
      <c r="C548" s="26">
        <f>VLOOKUP($A548,'Medical Examinations'!$A$1:$B$2336,2,FALSE)</f>
        <v>28.31</v>
      </c>
      <c r="D548" s="26">
        <f>VLOOKUP($A548,'Medical Examinations'!A547:J2882,4,0)</f>
        <v>6.35</v>
      </c>
      <c r="E548" s="26" t="str">
        <f>VLOOKUP(A548,'Medical Examinations'!A547:J2882,6,0)</f>
        <v>No</v>
      </c>
      <c r="F548" s="26" t="str">
        <f>VLOOKUP($A548,'Medical Examinations'!$A$1:$J$2336,7,0)</f>
        <v>No</v>
      </c>
      <c r="G548" s="26" t="str">
        <f>VLOOKUP(A548,'Medical Examinations'!A547:J2882,8,0)</f>
        <v>No</v>
      </c>
      <c r="H548" s="26">
        <f>VLOOKUP(A548,'Medical Examinations'!A547:J2882,9,0)</f>
        <v>0</v>
      </c>
      <c r="I548" s="26" t="str">
        <f>VLOOKUP(A548,'Medical Examinations'!A547:J2882,10,0)</f>
        <v>Yes</v>
      </c>
      <c r="J548" s="26" t="str">
        <f>VLOOKUP($A548,'Medical Examinations'!A547:$J$2336,3,0)</f>
        <v>Overweight</v>
      </c>
      <c r="K548" s="26" t="str">
        <f>VLOOKUP(A548,'Medical Examinations'!A547:J2882,5,0)</f>
        <v>Prediabetes</v>
      </c>
      <c r="L548" s="27">
        <f>VLOOKUP($A548,'Hospitalisation Details'!$A$1:$N$2344,7,0)</f>
        <v>36457</v>
      </c>
      <c r="M548" s="26">
        <f>VLOOKUP($A548,'Hospitalisation Details'!$A$1:$N$2344,10,0)</f>
        <v>18033.97</v>
      </c>
      <c r="N548" s="26" t="str">
        <f>VLOOKUP($A548,'Hospitalisation Details'!$A$1:$N$2344,11,0)</f>
        <v>tier - 1</v>
      </c>
      <c r="O548" s="26" t="str">
        <f>VLOOKUP($A548,'Hospitalisation Details'!$A$1:$N$2344,12,0)</f>
        <v>tier - 1</v>
      </c>
      <c r="P548" s="26" t="str">
        <f>VLOOKUP($A548,'Hospitalisation Details'!$A$1:$N$2344,14,0)</f>
        <v>R1012</v>
      </c>
      <c r="Q548" s="26">
        <f>VLOOKUP($A548,'Hospitalisation Details'!$A$1:$N$2344,8,0)</f>
        <v>23</v>
      </c>
    </row>
    <row r="549" spans="1:17" x14ac:dyDescent="0.3">
      <c r="A549" s="25" t="s">
        <v>1822</v>
      </c>
      <c r="B549" s="26" t="str">
        <f>VLOOKUP($A549,'Customer Names'!A548:D2883,3,0)</f>
        <v xml:space="preserve">  Ryan A</v>
      </c>
      <c r="C549" s="26">
        <f>VLOOKUP($A549,'Medical Examinations'!$A$1:$B$2336,2,FALSE)</f>
        <v>46.62</v>
      </c>
      <c r="D549" s="26">
        <f>VLOOKUP($A549,'Medical Examinations'!A548:J2883,4,0)</f>
        <v>8.51</v>
      </c>
      <c r="E549" s="26" t="str">
        <f>VLOOKUP(A549,'Medical Examinations'!A548:J2883,6,0)</f>
        <v>No</v>
      </c>
      <c r="F549" s="26" t="str">
        <f>VLOOKUP($A549,'Medical Examinations'!$A$1:$J$2336,7,0)</f>
        <v>No</v>
      </c>
      <c r="G549" s="26" t="str">
        <f>VLOOKUP(A549,'Medical Examinations'!A548:J2883,8,0)</f>
        <v>No</v>
      </c>
      <c r="H549" s="26">
        <f>VLOOKUP(A549,'Medical Examinations'!A548:J2883,9,0)</f>
        <v>0</v>
      </c>
      <c r="I549" s="26" t="str">
        <f>VLOOKUP(A549,'Medical Examinations'!A548:J2883,10,0)</f>
        <v>No</v>
      </c>
      <c r="J549" s="26" t="str">
        <f>VLOOKUP($A549,'Medical Examinations'!A548:$J$2336,3,0)</f>
        <v>Obesity</v>
      </c>
      <c r="K549" s="26" t="str">
        <f>VLOOKUP(A549,'Medical Examinations'!A548:J2883,5,0)</f>
        <v>Diabetes</v>
      </c>
      <c r="L549" s="27">
        <f>VLOOKUP($A549,'Hospitalisation Details'!$A$1:$N$2344,7,0)</f>
        <v>24032</v>
      </c>
      <c r="M549" s="26">
        <f>VLOOKUP($A549,'Hospitalisation Details'!$A$1:$N$2344,10,0)</f>
        <v>18031.189999999999</v>
      </c>
      <c r="N549" s="26" t="str">
        <f>VLOOKUP($A549,'Hospitalisation Details'!$A$1:$N$2344,11,0)</f>
        <v>tier - 1</v>
      </c>
      <c r="O549" s="26" t="str">
        <f>VLOOKUP($A549,'Hospitalisation Details'!$A$1:$N$2344,12,0)</f>
        <v>tier - 2</v>
      </c>
      <c r="P549" s="26" t="str">
        <f>VLOOKUP($A549,'Hospitalisation Details'!$A$1:$N$2344,14,0)</f>
        <v>R1012</v>
      </c>
      <c r="Q549" s="26">
        <f>VLOOKUP($A549,'Hospitalisation Details'!$A$1:$N$2344,8,0)</f>
        <v>57</v>
      </c>
    </row>
    <row r="550" spans="1:17" x14ac:dyDescent="0.3">
      <c r="A550" s="25" t="s">
        <v>1821</v>
      </c>
      <c r="B550" s="26" t="str">
        <f>VLOOKUP($A550,'Customer Names'!A549:D2884,3,0)</f>
        <v xml:space="preserve">  Andres Sr</v>
      </c>
      <c r="C550" s="26">
        <f>VLOOKUP($A550,'Medical Examinations'!$A$1:$B$2336,2,FALSE)</f>
        <v>51.75</v>
      </c>
      <c r="D550" s="26">
        <f>VLOOKUP($A550,'Medical Examinations'!A549:J2884,4,0)</f>
        <v>8.59</v>
      </c>
      <c r="E550" s="26" t="str">
        <f>VLOOKUP(A550,'Medical Examinations'!A549:J2884,6,0)</f>
        <v>Yes</v>
      </c>
      <c r="F550" s="26" t="str">
        <f>VLOOKUP($A550,'Medical Examinations'!$A$1:$J$2336,7,0)</f>
        <v>No</v>
      </c>
      <c r="G550" s="26" t="str">
        <f>VLOOKUP(A550,'Medical Examinations'!A549:J2884,8,0)</f>
        <v>No</v>
      </c>
      <c r="H550" s="26">
        <f>VLOOKUP(A550,'Medical Examinations'!A549:J2884,9,0)</f>
        <v>1</v>
      </c>
      <c r="I550" s="26" t="str">
        <f>VLOOKUP(A550,'Medical Examinations'!A549:J2884,10,0)</f>
        <v>No</v>
      </c>
      <c r="J550" s="26" t="str">
        <f>VLOOKUP($A550,'Medical Examinations'!A549:$J$2336,3,0)</f>
        <v>Obesity</v>
      </c>
      <c r="K550" s="26" t="str">
        <f>VLOOKUP(A550,'Medical Examinations'!A549:J2884,5,0)</f>
        <v>Diabetes</v>
      </c>
      <c r="L550" s="27">
        <f>VLOOKUP($A550,'Hospitalisation Details'!$A$1:$N$2344,7,0)</f>
        <v>27572</v>
      </c>
      <c r="M550" s="26">
        <f>VLOOKUP($A550,'Hospitalisation Details'!$A$1:$N$2344,10,0)</f>
        <v>18031.16</v>
      </c>
      <c r="N550" s="26" t="str">
        <f>VLOOKUP($A550,'Hospitalisation Details'!$A$1:$N$2344,11,0)</f>
        <v>tier - 1</v>
      </c>
      <c r="O550" s="26" t="str">
        <f>VLOOKUP($A550,'Hospitalisation Details'!$A$1:$N$2344,12,0)</f>
        <v>tier - 3</v>
      </c>
      <c r="P550" s="26" t="str">
        <f>VLOOKUP($A550,'Hospitalisation Details'!$A$1:$N$2344,14,0)</f>
        <v>R1023</v>
      </c>
      <c r="Q550" s="26">
        <f>VLOOKUP($A550,'Hospitalisation Details'!$A$1:$N$2344,8,0)</f>
        <v>47</v>
      </c>
    </row>
    <row r="551" spans="1:17" x14ac:dyDescent="0.3">
      <c r="A551" s="25" t="s">
        <v>1820</v>
      </c>
      <c r="B551" s="26" t="str">
        <f>VLOOKUP($A551,'Customer Names'!A550:D2885,3,0)</f>
        <v xml:space="preserve">  Bryan</v>
      </c>
      <c r="C551" s="26">
        <f>VLOOKUP($A551,'Medical Examinations'!$A$1:$B$2336,2,FALSE)</f>
        <v>25.7</v>
      </c>
      <c r="D551" s="26">
        <f>VLOOKUP($A551,'Medical Examinations'!A550:J2885,4,0)</f>
        <v>4.13</v>
      </c>
      <c r="E551" s="26" t="str">
        <f>VLOOKUP(A551,'Medical Examinations'!A550:J2885,6,0)</f>
        <v>Yes</v>
      </c>
      <c r="F551" s="26" t="str">
        <f>VLOOKUP($A551,'Medical Examinations'!$A$1:$J$2336,7,0)</f>
        <v>No</v>
      </c>
      <c r="G551" s="26" t="str">
        <f>VLOOKUP(A551,'Medical Examinations'!A550:J2885,8,0)</f>
        <v>No</v>
      </c>
      <c r="H551" s="26">
        <f>VLOOKUP(A551,'Medical Examinations'!A550:J2885,9,0)</f>
        <v>0</v>
      </c>
      <c r="I551" s="26" t="str">
        <f>VLOOKUP(A551,'Medical Examinations'!A550:J2885,10,0)</f>
        <v>Yes</v>
      </c>
      <c r="J551" s="26" t="str">
        <f>VLOOKUP($A551,'Medical Examinations'!A550:$J$2336,3,0)</f>
        <v>Overweight</v>
      </c>
      <c r="K551" s="26" t="str">
        <f>VLOOKUP(A551,'Medical Examinations'!A550:J2885,5,0)</f>
        <v>Normal</v>
      </c>
      <c r="L551" s="27">
        <f>VLOOKUP($A551,'Hospitalisation Details'!$A$1:$N$2344,7,0)</f>
        <v>37162</v>
      </c>
      <c r="M551" s="26">
        <f>VLOOKUP($A551,'Hospitalisation Details'!$A$1:$N$2344,10,0)</f>
        <v>17942.11</v>
      </c>
      <c r="N551" s="26" t="str">
        <f>VLOOKUP($A551,'Hospitalisation Details'!$A$1:$N$2344,11,0)</f>
        <v>tier - 1</v>
      </c>
      <c r="O551" s="26" t="str">
        <f>VLOOKUP($A551,'Hospitalisation Details'!$A$1:$N$2344,12,0)</f>
        <v>tier - 2</v>
      </c>
      <c r="P551" s="26" t="str">
        <f>VLOOKUP($A551,'Hospitalisation Details'!$A$1:$N$2344,14,0)</f>
        <v>R1011</v>
      </c>
      <c r="Q551" s="26">
        <f>VLOOKUP($A551,'Hospitalisation Details'!$A$1:$N$2344,8,0)</f>
        <v>21</v>
      </c>
    </row>
    <row r="552" spans="1:17" x14ac:dyDescent="0.3">
      <c r="A552" s="25" t="s">
        <v>1819</v>
      </c>
      <c r="B552" s="26" t="str">
        <f>VLOOKUP($A552,'Customer Names'!A551:D2886,3,0)</f>
        <v xml:space="preserve">  Lizette</v>
      </c>
      <c r="C552" s="26">
        <f>VLOOKUP($A552,'Medical Examinations'!$A$1:$B$2336,2,FALSE)</f>
        <v>31.79</v>
      </c>
      <c r="D552" s="26">
        <f>VLOOKUP($A552,'Medical Examinations'!A551:J2886,4,0)</f>
        <v>4.55</v>
      </c>
      <c r="E552" s="26" t="str">
        <f>VLOOKUP(A552,'Medical Examinations'!A551:J2886,6,0)</f>
        <v>No</v>
      </c>
      <c r="F552" s="26" t="str">
        <f>VLOOKUP($A552,'Medical Examinations'!$A$1:$J$2336,7,0)</f>
        <v>No</v>
      </c>
      <c r="G552" s="26" t="str">
        <f>VLOOKUP(A552,'Medical Examinations'!A551:J2886,8,0)</f>
        <v>No</v>
      </c>
      <c r="H552" s="26">
        <f>VLOOKUP(A552,'Medical Examinations'!A551:J2886,9,0)</f>
        <v>0</v>
      </c>
      <c r="I552" s="26" t="str">
        <f>VLOOKUP(A552,'Medical Examinations'!A551:J2886,10,0)</f>
        <v>No</v>
      </c>
      <c r="J552" s="26" t="str">
        <f>VLOOKUP($A552,'Medical Examinations'!A551:$J$2336,3,0)</f>
        <v>Obesity</v>
      </c>
      <c r="K552" s="26" t="str">
        <f>VLOOKUP(A552,'Medical Examinations'!A551:J2886,5,0)</f>
        <v>Normal</v>
      </c>
      <c r="L552" s="27">
        <f>VLOOKUP($A552,'Hospitalisation Details'!$A$1:$N$2344,7,0)</f>
        <v>28415</v>
      </c>
      <c r="M552" s="26">
        <f>VLOOKUP($A552,'Hospitalisation Details'!$A$1:$N$2344,10,0)</f>
        <v>17929.3</v>
      </c>
      <c r="N552" s="26" t="str">
        <f>VLOOKUP($A552,'Hospitalisation Details'!$A$1:$N$2344,11,0)</f>
        <v>tier - 1</v>
      </c>
      <c r="O552" s="26" t="str">
        <f>VLOOKUP($A552,'Hospitalisation Details'!$A$1:$N$2344,12,0)</f>
        <v>tier - 2</v>
      </c>
      <c r="P552" s="26" t="str">
        <f>VLOOKUP($A552,'Hospitalisation Details'!$A$1:$N$2344,14,0)</f>
        <v>R1013</v>
      </c>
      <c r="Q552" s="26">
        <f>VLOOKUP($A552,'Hospitalisation Details'!$A$1:$N$2344,8,0)</f>
        <v>45</v>
      </c>
    </row>
    <row r="553" spans="1:17" x14ac:dyDescent="0.3">
      <c r="A553" s="25" t="s">
        <v>1818</v>
      </c>
      <c r="B553" s="26" t="str">
        <f>VLOOKUP($A553,'Customer Names'!A552:D2887,3,0)</f>
        <v xml:space="preserve">  Don</v>
      </c>
      <c r="C553" s="26">
        <f>VLOOKUP($A553,'Medical Examinations'!$A$1:$B$2336,2,FALSE)</f>
        <v>24.795000000000002</v>
      </c>
      <c r="D553" s="26">
        <f>VLOOKUP($A553,'Medical Examinations'!A552:J2887,4,0)</f>
        <v>4.5199999999999996</v>
      </c>
      <c r="E553" s="26" t="str">
        <f>VLOOKUP(A553,'Medical Examinations'!A552:J2887,6,0)</f>
        <v>No</v>
      </c>
      <c r="F553" s="26" t="str">
        <f>VLOOKUP($A553,'Medical Examinations'!$A$1:$J$2336,7,0)</f>
        <v>No</v>
      </c>
      <c r="G553" s="26" t="str">
        <f>VLOOKUP(A553,'Medical Examinations'!A552:J2887,8,0)</f>
        <v>No</v>
      </c>
      <c r="H553" s="26">
        <f>VLOOKUP(A553,'Medical Examinations'!A552:J2887,9,0)</f>
        <v>0</v>
      </c>
      <c r="I553" s="26" t="str">
        <f>VLOOKUP(A553,'Medical Examinations'!A552:J2887,10,0)</f>
        <v>Yes</v>
      </c>
      <c r="J553" s="26" t="str">
        <f>VLOOKUP($A553,'Medical Examinations'!A552:$J$2336,3,0)</f>
        <v>Normal Weight</v>
      </c>
      <c r="K553" s="26" t="str">
        <f>VLOOKUP(A553,'Medical Examinations'!A552:J2887,5,0)</f>
        <v>Normal</v>
      </c>
      <c r="L553" s="27">
        <f>VLOOKUP($A553,'Hospitalisation Details'!$A$1:$N$2344,7,0)</f>
        <v>32846</v>
      </c>
      <c r="M553" s="26">
        <f>VLOOKUP($A553,'Hospitalisation Details'!$A$1:$N$2344,10,0)</f>
        <v>17904.53</v>
      </c>
      <c r="N553" s="26" t="str">
        <f>VLOOKUP($A553,'Hospitalisation Details'!$A$1:$N$2344,11,0)</f>
        <v>tier - 1</v>
      </c>
      <c r="O553" s="26" t="str">
        <f>VLOOKUP($A553,'Hospitalisation Details'!$A$1:$N$2344,12,0)</f>
        <v>tier - 2</v>
      </c>
      <c r="P553" s="26" t="str">
        <f>VLOOKUP($A553,'Hospitalisation Details'!$A$1:$N$2344,14,0)</f>
        <v>R1017</v>
      </c>
      <c r="Q553" s="26">
        <f>VLOOKUP($A553,'Hospitalisation Details'!$A$1:$N$2344,8,0)</f>
        <v>33</v>
      </c>
    </row>
    <row r="554" spans="1:17" x14ac:dyDescent="0.3">
      <c r="A554" s="25" t="s">
        <v>1817</v>
      </c>
      <c r="B554" s="26" t="str">
        <f>VLOOKUP($A554,'Customer Names'!A553:D2888,3,0)</f>
        <v xml:space="preserve">  Jeb</v>
      </c>
      <c r="C554" s="26">
        <f>VLOOKUP($A554,'Medical Examinations'!$A$1:$B$2336,2,FALSE)</f>
        <v>53.98</v>
      </c>
      <c r="D554" s="26">
        <f>VLOOKUP($A554,'Medical Examinations'!A553:J2888,4,0)</f>
        <v>5.07</v>
      </c>
      <c r="E554" s="26" t="str">
        <f>VLOOKUP(A554,'Medical Examinations'!A553:J2888,6,0)</f>
        <v>No</v>
      </c>
      <c r="F554" s="26" t="str">
        <f>VLOOKUP($A554,'Medical Examinations'!$A$1:$J$2336,7,0)</f>
        <v>No</v>
      </c>
      <c r="G554" s="26" t="str">
        <f>VLOOKUP(A554,'Medical Examinations'!A553:J2888,8,0)</f>
        <v>Yes</v>
      </c>
      <c r="H554" s="26">
        <f>VLOOKUP(A554,'Medical Examinations'!A553:J2888,9,0)</f>
        <v>1</v>
      </c>
      <c r="I554" s="26" t="str">
        <f>VLOOKUP(A554,'Medical Examinations'!A553:J2888,10,0)</f>
        <v>No</v>
      </c>
      <c r="J554" s="26" t="str">
        <f>VLOOKUP($A554,'Medical Examinations'!A553:$J$2336,3,0)</f>
        <v>Obesity</v>
      </c>
      <c r="K554" s="26" t="str">
        <f>VLOOKUP(A554,'Medical Examinations'!A553:J2888,5,0)</f>
        <v>Normal</v>
      </c>
      <c r="L554" s="27">
        <f>VLOOKUP($A554,'Hospitalisation Details'!$A$1:$N$2344,7,0)</f>
        <v>29171</v>
      </c>
      <c r="M554" s="26">
        <f>VLOOKUP($A554,'Hospitalisation Details'!$A$1:$N$2344,10,0)</f>
        <v>17882.669999999998</v>
      </c>
      <c r="N554" s="26" t="str">
        <f>VLOOKUP($A554,'Hospitalisation Details'!$A$1:$N$2344,11,0)</f>
        <v>tier - 1</v>
      </c>
      <c r="O554" s="26" t="str">
        <f>VLOOKUP($A554,'Hospitalisation Details'!$A$1:$N$2344,12,0)</f>
        <v>tier - 3</v>
      </c>
      <c r="P554" s="26" t="str">
        <f>VLOOKUP($A554,'Hospitalisation Details'!$A$1:$N$2344,14,0)</f>
        <v>R1012</v>
      </c>
      <c r="Q554" s="26">
        <f>VLOOKUP($A554,'Hospitalisation Details'!$A$1:$N$2344,8,0)</f>
        <v>43</v>
      </c>
    </row>
    <row r="555" spans="1:17" x14ac:dyDescent="0.3">
      <c r="A555" s="25" t="s">
        <v>1816</v>
      </c>
      <c r="B555" s="26" t="str">
        <f>VLOOKUP($A555,'Customer Names'!A554:D2889,3,0)</f>
        <v xml:space="preserve">  Amy R</v>
      </c>
      <c r="C555" s="26">
        <f>VLOOKUP($A555,'Medical Examinations'!$A$1:$B$2336,2,FALSE)</f>
        <v>41.325000000000003</v>
      </c>
      <c r="D555" s="26">
        <f>VLOOKUP($A555,'Medical Examinations'!A554:J2889,4,0)</f>
        <v>4.04</v>
      </c>
      <c r="E555" s="26" t="str">
        <f>VLOOKUP(A555,'Medical Examinations'!A554:J2889,6,0)</f>
        <v>Yes</v>
      </c>
      <c r="F555" s="26" t="str">
        <f>VLOOKUP($A555,'Medical Examinations'!$A$1:$J$2336,7,0)</f>
        <v>No</v>
      </c>
      <c r="G555" s="26" t="str">
        <f>VLOOKUP(A555,'Medical Examinations'!A554:J2889,8,0)</f>
        <v>Yes</v>
      </c>
      <c r="H555" s="26">
        <f>VLOOKUP(A555,'Medical Examinations'!A554:J2889,9,0)</f>
        <v>1</v>
      </c>
      <c r="I555" s="26" t="str">
        <f>VLOOKUP(A555,'Medical Examinations'!A554:J2889,10,0)</f>
        <v>No</v>
      </c>
      <c r="J555" s="26" t="str">
        <f>VLOOKUP($A555,'Medical Examinations'!A554:$J$2336,3,0)</f>
        <v>Obesity</v>
      </c>
      <c r="K555" s="26" t="str">
        <f>VLOOKUP(A555,'Medical Examinations'!A554:J2889,5,0)</f>
        <v>Normal</v>
      </c>
      <c r="L555" s="27">
        <f>VLOOKUP($A555,'Hospitalisation Details'!$A$1:$N$2344,7,0)</f>
        <v>35668</v>
      </c>
      <c r="M555" s="26">
        <f>VLOOKUP($A555,'Hospitalisation Details'!$A$1:$N$2344,10,0)</f>
        <v>17878.900000000001</v>
      </c>
      <c r="N555" s="26" t="str">
        <f>VLOOKUP($A555,'Hospitalisation Details'!$A$1:$N$2344,11,0)</f>
        <v>tier - 1</v>
      </c>
      <c r="O555" s="26" t="str">
        <f>VLOOKUP($A555,'Hospitalisation Details'!$A$1:$N$2344,12,0)</f>
        <v>tier - 2</v>
      </c>
      <c r="P555" s="26" t="str">
        <f>VLOOKUP($A555,'Hospitalisation Details'!$A$1:$N$2344,14,0)</f>
        <v>R1024</v>
      </c>
      <c r="Q555" s="26">
        <f>VLOOKUP($A555,'Hospitalisation Details'!$A$1:$N$2344,8,0)</f>
        <v>25</v>
      </c>
    </row>
    <row r="556" spans="1:17" x14ac:dyDescent="0.3">
      <c r="A556" s="25" t="s">
        <v>1815</v>
      </c>
      <c r="B556" s="26" t="str">
        <f>VLOOKUP($A556,'Customer Names'!A555:D2890,3,0)</f>
        <v xml:space="preserve">  Brian</v>
      </c>
      <c r="C556" s="26">
        <f>VLOOKUP($A556,'Medical Examinations'!$A$1:$B$2336,2,FALSE)</f>
        <v>51.65</v>
      </c>
      <c r="D556" s="26">
        <f>VLOOKUP($A556,'Medical Examinations'!A555:J2890,4,0)</f>
        <v>5.3</v>
      </c>
      <c r="E556" s="26" t="str">
        <f>VLOOKUP(A556,'Medical Examinations'!A555:J2890,6,0)</f>
        <v>Yes</v>
      </c>
      <c r="F556" s="26" t="str">
        <f>VLOOKUP($A556,'Medical Examinations'!$A$1:$J$2336,7,0)</f>
        <v>No</v>
      </c>
      <c r="G556" s="26" t="str">
        <f>VLOOKUP(A556,'Medical Examinations'!A555:J2890,8,0)</f>
        <v>No</v>
      </c>
      <c r="H556" s="26">
        <f>VLOOKUP(A556,'Medical Examinations'!A555:J2890,9,0)</f>
        <v>0</v>
      </c>
      <c r="I556" s="26" t="str">
        <f>VLOOKUP(A556,'Medical Examinations'!A555:J2890,10,0)</f>
        <v>No</v>
      </c>
      <c r="J556" s="26" t="str">
        <f>VLOOKUP($A556,'Medical Examinations'!A555:$J$2336,3,0)</f>
        <v>Obesity</v>
      </c>
      <c r="K556" s="26" t="str">
        <f>VLOOKUP(A556,'Medical Examinations'!A555:J2890,5,0)</f>
        <v>Normal</v>
      </c>
      <c r="L556" s="27">
        <f>VLOOKUP($A556,'Hospitalisation Details'!$A$1:$N$2344,7,0)</f>
        <v>28106</v>
      </c>
      <c r="M556" s="26">
        <f>VLOOKUP($A556,'Hospitalisation Details'!$A$1:$N$2344,10,0)</f>
        <v>17862.919999999998</v>
      </c>
      <c r="N556" s="26" t="str">
        <f>VLOOKUP($A556,'Hospitalisation Details'!$A$1:$N$2344,11,0)</f>
        <v>tier - 1</v>
      </c>
      <c r="O556" s="26" t="str">
        <f>VLOOKUP($A556,'Hospitalisation Details'!$A$1:$N$2344,12,0)</f>
        <v>tier - 2</v>
      </c>
      <c r="P556" s="26" t="str">
        <f>VLOOKUP($A556,'Hospitalisation Details'!$A$1:$N$2344,14,0)</f>
        <v>R1012</v>
      </c>
      <c r="Q556" s="26">
        <f>VLOOKUP($A556,'Hospitalisation Details'!$A$1:$N$2344,8,0)</f>
        <v>46</v>
      </c>
    </row>
    <row r="557" spans="1:17" x14ac:dyDescent="0.3">
      <c r="A557" s="25" t="s">
        <v>1814</v>
      </c>
      <c r="B557" s="26" t="str">
        <f>VLOOKUP($A557,'Customer Names'!A556:D2891,3,0)</f>
        <v xml:space="preserve">  Mike G</v>
      </c>
      <c r="C557" s="26">
        <f>VLOOKUP($A557,'Medical Examinations'!$A$1:$B$2336,2,FALSE)</f>
        <v>44.52</v>
      </c>
      <c r="D557" s="26">
        <f>VLOOKUP($A557,'Medical Examinations'!A556:J2891,4,0)</f>
        <v>8.64</v>
      </c>
      <c r="E557" s="26" t="str">
        <f>VLOOKUP(A557,'Medical Examinations'!A556:J2891,6,0)</f>
        <v>Yes</v>
      </c>
      <c r="F557" s="26" t="str">
        <f>VLOOKUP($A557,'Medical Examinations'!$A$1:$J$2336,7,0)</f>
        <v>No</v>
      </c>
      <c r="G557" s="26" t="str">
        <f>VLOOKUP(A557,'Medical Examinations'!A556:J2891,8,0)</f>
        <v>Yes</v>
      </c>
      <c r="H557" s="26">
        <f>VLOOKUP(A557,'Medical Examinations'!A556:J2891,9,0)</f>
        <v>1</v>
      </c>
      <c r="I557" s="26" t="str">
        <f>VLOOKUP(A557,'Medical Examinations'!A556:J2891,10,0)</f>
        <v>No</v>
      </c>
      <c r="J557" s="26" t="str">
        <f>VLOOKUP($A557,'Medical Examinations'!A556:$J$2336,3,0)</f>
        <v>Obesity</v>
      </c>
      <c r="K557" s="26" t="str">
        <f>VLOOKUP(A557,'Medical Examinations'!A556:J2891,5,0)</f>
        <v>Diabetes</v>
      </c>
      <c r="L557" s="27">
        <f>VLOOKUP($A557,'Hospitalisation Details'!$A$1:$N$2344,7,0)</f>
        <v>23353</v>
      </c>
      <c r="M557" s="26">
        <f>VLOOKUP($A557,'Hospitalisation Details'!$A$1:$N$2344,10,0)</f>
        <v>17832.599999999999</v>
      </c>
      <c r="N557" s="26" t="str">
        <f>VLOOKUP($A557,'Hospitalisation Details'!$A$1:$N$2344,11,0)</f>
        <v>tier - 1</v>
      </c>
      <c r="O557" s="26" t="str">
        <f>VLOOKUP($A557,'Hospitalisation Details'!$A$1:$N$2344,12,0)</f>
        <v>tier - 2</v>
      </c>
      <c r="P557" s="26" t="str">
        <f>VLOOKUP($A557,'Hospitalisation Details'!$A$1:$N$2344,14,0)</f>
        <v>R1012</v>
      </c>
      <c r="Q557" s="26">
        <f>VLOOKUP($A557,'Hospitalisation Details'!$A$1:$N$2344,8,0)</f>
        <v>59</v>
      </c>
    </row>
    <row r="558" spans="1:17" x14ac:dyDescent="0.3">
      <c r="A558" s="25" t="s">
        <v>1813</v>
      </c>
      <c r="B558" s="26" t="str">
        <f>VLOOKUP($A558,'Customer Names'!A557:D2892,3,0)</f>
        <v xml:space="preserve">  Simonezitrone Sr</v>
      </c>
      <c r="C558" s="26">
        <f>VLOOKUP($A558,'Medical Examinations'!$A$1:$B$2336,2,FALSE)</f>
        <v>53.29</v>
      </c>
      <c r="D558" s="26">
        <f>VLOOKUP($A558,'Medical Examinations'!A557:J2892,4,0)</f>
        <v>4.03</v>
      </c>
      <c r="E558" s="26" t="str">
        <f>VLOOKUP(A558,'Medical Examinations'!A557:J2892,6,0)</f>
        <v>No</v>
      </c>
      <c r="F558" s="26" t="str">
        <f>VLOOKUP($A558,'Medical Examinations'!$A$1:$J$2336,7,0)</f>
        <v>No</v>
      </c>
      <c r="G558" s="26" t="str">
        <f>VLOOKUP(A558,'Medical Examinations'!A557:J2892,8,0)</f>
        <v>Yes</v>
      </c>
      <c r="H558" s="26">
        <f>VLOOKUP(A558,'Medical Examinations'!A557:J2892,9,0)</f>
        <v>1</v>
      </c>
      <c r="I558" s="26" t="str">
        <f>VLOOKUP(A558,'Medical Examinations'!A557:J2892,10,0)</f>
        <v>No</v>
      </c>
      <c r="J558" s="26" t="str">
        <f>VLOOKUP($A558,'Medical Examinations'!A557:$J$2336,3,0)</f>
        <v>Obesity</v>
      </c>
      <c r="K558" s="26" t="str">
        <f>VLOOKUP(A558,'Medical Examinations'!A557:J2892,5,0)</f>
        <v>Normal</v>
      </c>
      <c r="L558" s="27">
        <f>VLOOKUP($A558,'Hospitalisation Details'!$A$1:$N$2344,7,0)</f>
        <v>29138</v>
      </c>
      <c r="M558" s="26">
        <f>VLOOKUP($A558,'Hospitalisation Details'!$A$1:$N$2344,10,0)</f>
        <v>17779.939999999999</v>
      </c>
      <c r="N558" s="26" t="str">
        <f>VLOOKUP($A558,'Hospitalisation Details'!$A$1:$N$2344,11,0)</f>
        <v>tier - 1</v>
      </c>
      <c r="O558" s="26" t="str">
        <f>VLOOKUP($A558,'Hospitalisation Details'!$A$1:$N$2344,12,0)</f>
        <v>tier - 2</v>
      </c>
      <c r="P558" s="26" t="str">
        <f>VLOOKUP($A558,'Hospitalisation Details'!$A$1:$N$2344,14,0)</f>
        <v>R1012</v>
      </c>
      <c r="Q558" s="26">
        <f>VLOOKUP($A558,'Hospitalisation Details'!$A$1:$N$2344,8,0)</f>
        <v>43</v>
      </c>
    </row>
    <row r="559" spans="1:17" x14ac:dyDescent="0.3">
      <c r="A559" s="25" t="s">
        <v>1812</v>
      </c>
      <c r="B559" s="26" t="str">
        <f>VLOOKUP($A559,'Customer Names'!A558:D2893,3,0)</f>
        <v xml:space="preserve">  Nicholas</v>
      </c>
      <c r="C559" s="26">
        <f>VLOOKUP($A559,'Medical Examinations'!$A$1:$B$2336,2,FALSE)</f>
        <v>46.63</v>
      </c>
      <c r="D559" s="26">
        <f>VLOOKUP($A559,'Medical Examinations'!A558:J2893,4,0)</f>
        <v>4.26</v>
      </c>
      <c r="E559" s="26" t="str">
        <f>VLOOKUP(A559,'Medical Examinations'!A558:J2893,6,0)</f>
        <v>Yes</v>
      </c>
      <c r="F559" s="26" t="str">
        <f>VLOOKUP($A559,'Medical Examinations'!$A$1:$J$2336,7,0)</f>
        <v>No</v>
      </c>
      <c r="G559" s="26" t="str">
        <f>VLOOKUP(A559,'Medical Examinations'!A558:J2893,8,0)</f>
        <v>No</v>
      </c>
      <c r="H559" s="26">
        <f>VLOOKUP(A559,'Medical Examinations'!A558:J2893,9,0)</f>
        <v>2</v>
      </c>
      <c r="I559" s="26" t="str">
        <f>VLOOKUP(A559,'Medical Examinations'!A558:J2893,10,0)</f>
        <v>No</v>
      </c>
      <c r="J559" s="26" t="str">
        <f>VLOOKUP($A559,'Medical Examinations'!A558:$J$2336,3,0)</f>
        <v>Obesity</v>
      </c>
      <c r="K559" s="26" t="str">
        <f>VLOOKUP(A559,'Medical Examinations'!A558:J2893,5,0)</f>
        <v>Normal</v>
      </c>
      <c r="L559" s="27">
        <f>VLOOKUP($A559,'Hospitalisation Details'!$A$1:$N$2344,7,0)</f>
        <v>24279</v>
      </c>
      <c r="M559" s="26">
        <f>VLOOKUP($A559,'Hospitalisation Details'!$A$1:$N$2344,10,0)</f>
        <v>17777.73</v>
      </c>
      <c r="N559" s="26" t="str">
        <f>VLOOKUP($A559,'Hospitalisation Details'!$A$1:$N$2344,11,0)</f>
        <v>tier - 1</v>
      </c>
      <c r="O559" s="26" t="str">
        <f>VLOOKUP($A559,'Hospitalisation Details'!$A$1:$N$2344,12,0)</f>
        <v>tier - 3</v>
      </c>
      <c r="P559" s="26" t="str">
        <f>VLOOKUP($A559,'Hospitalisation Details'!$A$1:$N$2344,14,0)</f>
        <v>R1012</v>
      </c>
      <c r="Q559" s="26">
        <f>VLOOKUP($A559,'Hospitalisation Details'!$A$1:$N$2344,8,0)</f>
        <v>56</v>
      </c>
    </row>
    <row r="560" spans="1:17" x14ac:dyDescent="0.3">
      <c r="A560" s="25" t="s">
        <v>1811</v>
      </c>
      <c r="B560" s="26" t="str">
        <f>VLOOKUP($A560,'Customer Names'!A559:D2894,3,0)</f>
        <v xml:space="preserve">  Angela M</v>
      </c>
      <c r="C560" s="26">
        <f>VLOOKUP($A560,'Medical Examinations'!$A$1:$B$2336,2,FALSE)</f>
        <v>28.88</v>
      </c>
      <c r="D560" s="26">
        <f>VLOOKUP($A560,'Medical Examinations'!A559:J2894,4,0)</f>
        <v>5.35</v>
      </c>
      <c r="E560" s="26" t="str">
        <f>VLOOKUP(A560,'Medical Examinations'!A559:J2894,6,0)</f>
        <v>No</v>
      </c>
      <c r="F560" s="26" t="str">
        <f>VLOOKUP($A560,'Medical Examinations'!$A$1:$J$2336,7,0)</f>
        <v>No</v>
      </c>
      <c r="G560" s="26" t="str">
        <f>VLOOKUP(A560,'Medical Examinations'!A559:J2894,8,0)</f>
        <v>Yes</v>
      </c>
      <c r="H560" s="26">
        <f>VLOOKUP(A560,'Medical Examinations'!A559:J2894,9,0)</f>
        <v>1</v>
      </c>
      <c r="I560" s="26" t="str">
        <f>VLOOKUP(A560,'Medical Examinations'!A559:J2894,10,0)</f>
        <v>Yes</v>
      </c>
      <c r="J560" s="26" t="str">
        <f>VLOOKUP($A560,'Medical Examinations'!A559:$J$2336,3,0)</f>
        <v>Overweight</v>
      </c>
      <c r="K560" s="26" t="str">
        <f>VLOOKUP(A560,'Medical Examinations'!A559:J2894,5,0)</f>
        <v>Normal</v>
      </c>
      <c r="L560" s="27">
        <f>VLOOKUP($A560,'Hospitalisation Details'!$A$1:$N$2344,7,0)</f>
        <v>37816</v>
      </c>
      <c r="M560" s="26">
        <f>VLOOKUP($A560,'Hospitalisation Details'!$A$1:$N$2344,10,0)</f>
        <v>17748.509999999998</v>
      </c>
      <c r="N560" s="26" t="str">
        <f>VLOOKUP($A560,'Hospitalisation Details'!$A$1:$N$2344,11,0)</f>
        <v>tier - 1</v>
      </c>
      <c r="O560" s="26" t="str">
        <f>VLOOKUP($A560,'Hospitalisation Details'!$A$1:$N$2344,12,0)</f>
        <v>tier - 1</v>
      </c>
      <c r="P560" s="26" t="str">
        <f>VLOOKUP($A560,'Hospitalisation Details'!$A$1:$N$2344,14,0)</f>
        <v>R1012</v>
      </c>
      <c r="Q560" s="26">
        <f>VLOOKUP($A560,'Hospitalisation Details'!$A$1:$N$2344,8,0)</f>
        <v>19</v>
      </c>
    </row>
    <row r="561" spans="1:17" x14ac:dyDescent="0.3">
      <c r="A561" s="25" t="s">
        <v>1810</v>
      </c>
      <c r="B561" s="26" t="str">
        <f>VLOOKUP($A561,'Customer Names'!A560:D2895,3,0)</f>
        <v xml:space="preserve">  Oz</v>
      </c>
      <c r="C561" s="26">
        <f>VLOOKUP($A561,'Medical Examinations'!$A$1:$B$2336,2,FALSE)</f>
        <v>23.98</v>
      </c>
      <c r="D561" s="26">
        <f>VLOOKUP($A561,'Medical Examinations'!A560:J2895,4,0)</f>
        <v>4.9000000000000004</v>
      </c>
      <c r="E561" s="26" t="str">
        <f>VLOOKUP(A561,'Medical Examinations'!A560:J2895,6,0)</f>
        <v>No</v>
      </c>
      <c r="F561" s="26" t="str">
        <f>VLOOKUP($A561,'Medical Examinations'!$A$1:$J$2336,7,0)</f>
        <v>No</v>
      </c>
      <c r="G561" s="26" t="str">
        <f>VLOOKUP(A561,'Medical Examinations'!A560:J2895,8,0)</f>
        <v>No</v>
      </c>
      <c r="H561" s="26">
        <f>VLOOKUP(A561,'Medical Examinations'!A560:J2895,9,0)</f>
        <v>0</v>
      </c>
      <c r="I561" s="26" t="str">
        <f>VLOOKUP(A561,'Medical Examinations'!A560:J2895,10,0)</f>
        <v>No</v>
      </c>
      <c r="J561" s="26" t="str">
        <f>VLOOKUP($A561,'Medical Examinations'!A560:$J$2336,3,0)</f>
        <v>Normal Weight</v>
      </c>
      <c r="K561" s="26" t="str">
        <f>VLOOKUP(A561,'Medical Examinations'!A560:J2895,5,0)</f>
        <v>Normal</v>
      </c>
      <c r="L561" s="27">
        <f>VLOOKUP($A561,'Hospitalisation Details'!$A$1:$N$2344,7,0)</f>
        <v>34516</v>
      </c>
      <c r="M561" s="26">
        <f>VLOOKUP($A561,'Hospitalisation Details'!$A$1:$N$2344,10,0)</f>
        <v>17663.14</v>
      </c>
      <c r="N561" s="26" t="str">
        <f>VLOOKUP($A561,'Hospitalisation Details'!$A$1:$N$2344,11,0)</f>
        <v>tier - 1</v>
      </c>
      <c r="O561" s="26" t="str">
        <f>VLOOKUP($A561,'Hospitalisation Details'!$A$1:$N$2344,12,0)</f>
        <v>tier - 3</v>
      </c>
      <c r="P561" s="26" t="str">
        <f>VLOOKUP($A561,'Hospitalisation Details'!$A$1:$N$2344,14,0)</f>
        <v>R1013</v>
      </c>
      <c r="Q561" s="26">
        <f>VLOOKUP($A561,'Hospitalisation Details'!$A$1:$N$2344,8,0)</f>
        <v>28</v>
      </c>
    </row>
    <row r="562" spans="1:17" x14ac:dyDescent="0.3">
      <c r="A562" s="25" t="s">
        <v>1809</v>
      </c>
      <c r="B562" s="26" t="str">
        <f>VLOOKUP($A562,'Customer Names'!A561:D2896,3,0)</f>
        <v xml:space="preserve">  Erin M</v>
      </c>
      <c r="C562" s="26">
        <f>VLOOKUP($A562,'Medical Examinations'!$A$1:$B$2336,2,FALSE)</f>
        <v>23.65</v>
      </c>
      <c r="D562" s="26">
        <f>VLOOKUP($A562,'Medical Examinations'!A561:J2896,4,0)</f>
        <v>4.5</v>
      </c>
      <c r="E562" s="26" t="str">
        <f>VLOOKUP(A562,'Medical Examinations'!A561:J2896,6,0)</f>
        <v>No</v>
      </c>
      <c r="F562" s="26" t="str">
        <f>VLOOKUP($A562,'Medical Examinations'!$A$1:$J$2336,7,0)</f>
        <v>No</v>
      </c>
      <c r="G562" s="26" t="str">
        <f>VLOOKUP(A562,'Medical Examinations'!A561:J2896,8,0)</f>
        <v>No</v>
      </c>
      <c r="H562" s="26">
        <f>VLOOKUP(A562,'Medical Examinations'!A561:J2896,9,0)</f>
        <v>0</v>
      </c>
      <c r="I562" s="26" t="str">
        <f>VLOOKUP(A562,'Medical Examinations'!A561:J2896,10,0)</f>
        <v>No</v>
      </c>
      <c r="J562" s="26" t="str">
        <f>VLOOKUP($A562,'Medical Examinations'!A561:$J$2336,3,0)</f>
        <v>Normal Weight</v>
      </c>
      <c r="K562" s="26" t="str">
        <f>VLOOKUP(A562,'Medical Examinations'!A561:J2896,5,0)</f>
        <v>Normal</v>
      </c>
      <c r="L562" s="27">
        <f>VLOOKUP($A562,'Hospitalisation Details'!$A$1:$N$2344,7,0)</f>
        <v>33171</v>
      </c>
      <c r="M562" s="26">
        <f>VLOOKUP($A562,'Hospitalisation Details'!$A$1:$N$2344,10,0)</f>
        <v>17626.240000000002</v>
      </c>
      <c r="N562" s="26" t="str">
        <f>VLOOKUP($A562,'Hospitalisation Details'!$A$1:$N$2344,11,0)</f>
        <v>tier - 1</v>
      </c>
      <c r="O562" s="26" t="str">
        <f>VLOOKUP($A562,'Hospitalisation Details'!$A$1:$N$2344,12,0)</f>
        <v>tier - 3</v>
      </c>
      <c r="P562" s="26" t="str">
        <f>VLOOKUP($A562,'Hospitalisation Details'!$A$1:$N$2344,14,0)</f>
        <v>R1013</v>
      </c>
      <c r="Q562" s="26">
        <f>VLOOKUP($A562,'Hospitalisation Details'!$A$1:$N$2344,8,0)</f>
        <v>32</v>
      </c>
    </row>
    <row r="563" spans="1:17" x14ac:dyDescent="0.3">
      <c r="A563" s="25" t="s">
        <v>1808</v>
      </c>
      <c r="B563" s="26" t="str">
        <f>VLOOKUP($A563,'Customer Names'!A562:D2897,3,0)</f>
        <v xml:space="preserve">  Bobby E</v>
      </c>
      <c r="C563" s="26">
        <f>VLOOKUP($A563,'Medical Examinations'!$A$1:$B$2336,2,FALSE)</f>
        <v>49.09</v>
      </c>
      <c r="D563" s="26">
        <f>VLOOKUP($A563,'Medical Examinations'!A562:J2897,4,0)</f>
        <v>8.3800000000000008</v>
      </c>
      <c r="E563" s="26" t="str">
        <f>VLOOKUP(A563,'Medical Examinations'!A562:J2897,6,0)</f>
        <v>Yes</v>
      </c>
      <c r="F563" s="26" t="str">
        <f>VLOOKUP($A563,'Medical Examinations'!$A$1:$J$2336,7,0)</f>
        <v>No</v>
      </c>
      <c r="G563" s="26" t="str">
        <f>VLOOKUP(A563,'Medical Examinations'!A562:J2897,8,0)</f>
        <v>No</v>
      </c>
      <c r="H563" s="26">
        <f>VLOOKUP(A563,'Medical Examinations'!A562:J2897,9,0)</f>
        <v>2</v>
      </c>
      <c r="I563" s="26" t="str">
        <f>VLOOKUP(A563,'Medical Examinations'!A562:J2897,10,0)</f>
        <v>No</v>
      </c>
      <c r="J563" s="26" t="str">
        <f>VLOOKUP($A563,'Medical Examinations'!A562:$J$2336,3,0)</f>
        <v>Obesity</v>
      </c>
      <c r="K563" s="26" t="str">
        <f>VLOOKUP(A563,'Medical Examinations'!A562:J2897,5,0)</f>
        <v>Diabetes</v>
      </c>
      <c r="L563" s="27">
        <f>VLOOKUP($A563,'Hospitalisation Details'!$A$1:$N$2344,7,0)</f>
        <v>25775</v>
      </c>
      <c r="M563" s="26">
        <f>VLOOKUP($A563,'Hospitalisation Details'!$A$1:$N$2344,10,0)</f>
        <v>17584.72</v>
      </c>
      <c r="N563" s="26" t="str">
        <f>VLOOKUP($A563,'Hospitalisation Details'!$A$1:$N$2344,11,0)</f>
        <v>tier - 1</v>
      </c>
      <c r="O563" s="26" t="str">
        <f>VLOOKUP($A563,'Hospitalisation Details'!$A$1:$N$2344,12,0)</f>
        <v>tier - 3</v>
      </c>
      <c r="P563" s="26" t="str">
        <f>VLOOKUP($A563,'Hospitalisation Details'!$A$1:$N$2344,14,0)</f>
        <v>R1012</v>
      </c>
      <c r="Q563" s="26">
        <f>VLOOKUP($A563,'Hospitalisation Details'!$A$1:$N$2344,8,0)</f>
        <v>52</v>
      </c>
    </row>
    <row r="564" spans="1:17" x14ac:dyDescent="0.3">
      <c r="A564" s="25" t="s">
        <v>1807</v>
      </c>
      <c r="B564" s="26" t="str">
        <f>VLOOKUP($A564,'Customer Names'!A563:D2898,3,0)</f>
        <v xml:space="preserve">  Daniel P</v>
      </c>
      <c r="C564" s="26">
        <f>VLOOKUP($A564,'Medical Examinations'!$A$1:$B$2336,2,FALSE)</f>
        <v>28.024999999999999</v>
      </c>
      <c r="D564" s="26">
        <f>VLOOKUP($A564,'Medical Examinations'!A563:J2898,4,0)</f>
        <v>7.03</v>
      </c>
      <c r="E564" s="26" t="str">
        <f>VLOOKUP(A564,'Medical Examinations'!A563:J2898,6,0)</f>
        <v>No</v>
      </c>
      <c r="F564" s="26" t="str">
        <f>VLOOKUP($A564,'Medical Examinations'!$A$1:$J$2336,7,0)</f>
        <v>No</v>
      </c>
      <c r="G564" s="26" t="str">
        <f>VLOOKUP(A564,'Medical Examinations'!A563:J2898,8,0)</f>
        <v>No</v>
      </c>
      <c r="H564" s="26">
        <f>VLOOKUP(A564,'Medical Examinations'!A563:J2898,9,0)</f>
        <v>0</v>
      </c>
      <c r="I564" s="26" t="str">
        <f>VLOOKUP(A564,'Medical Examinations'!A563:J2898,10,0)</f>
        <v>Yes</v>
      </c>
      <c r="J564" s="26" t="str">
        <f>VLOOKUP($A564,'Medical Examinations'!A563:$J$2336,3,0)</f>
        <v>Overweight</v>
      </c>
      <c r="K564" s="26" t="str">
        <f>VLOOKUP(A564,'Medical Examinations'!A563:J2898,5,0)</f>
        <v>Diabetes</v>
      </c>
      <c r="L564" s="27">
        <f>VLOOKUP($A564,'Hospitalisation Details'!$A$1:$N$2344,7,0)</f>
        <v>37493</v>
      </c>
      <c r="M564" s="26">
        <f>VLOOKUP($A564,'Hospitalisation Details'!$A$1:$N$2344,10,0)</f>
        <v>17560.38</v>
      </c>
      <c r="N564" s="26" t="str">
        <f>VLOOKUP($A564,'Hospitalisation Details'!$A$1:$N$2344,11,0)</f>
        <v>tier - 1</v>
      </c>
      <c r="O564" s="26" t="str">
        <f>VLOOKUP($A564,'Hospitalisation Details'!$A$1:$N$2344,12,0)</f>
        <v>tier - 1</v>
      </c>
      <c r="P564" s="26" t="str">
        <f>VLOOKUP($A564,'Hospitalisation Details'!$A$1:$N$2344,14,0)</f>
        <v>R1012</v>
      </c>
      <c r="Q564" s="26">
        <f>VLOOKUP($A564,'Hospitalisation Details'!$A$1:$N$2344,8,0)</f>
        <v>20</v>
      </c>
    </row>
    <row r="565" spans="1:17" x14ac:dyDescent="0.3">
      <c r="A565" s="25" t="s">
        <v>1806</v>
      </c>
      <c r="B565" s="26" t="str">
        <f>VLOOKUP($A565,'Customer Names'!A564:D2899,3,0)</f>
        <v xml:space="preserve">  Marie E</v>
      </c>
      <c r="C565" s="26">
        <f>VLOOKUP($A565,'Medical Examinations'!$A$1:$B$2336,2,FALSE)</f>
        <v>43.32</v>
      </c>
      <c r="D565" s="26">
        <f>VLOOKUP($A565,'Medical Examinations'!A564:J2899,4,0)</f>
        <v>8.75</v>
      </c>
      <c r="E565" s="26" t="str">
        <f>VLOOKUP(A565,'Medical Examinations'!A564:J2899,6,0)</f>
        <v>Yes</v>
      </c>
      <c r="F565" s="26" t="str">
        <f>VLOOKUP($A565,'Medical Examinations'!$A$1:$J$2336,7,0)</f>
        <v>No</v>
      </c>
      <c r="G565" s="26" t="str">
        <f>VLOOKUP(A565,'Medical Examinations'!A564:J2899,8,0)</f>
        <v>Yes</v>
      </c>
      <c r="H565" s="26">
        <f>VLOOKUP(A565,'Medical Examinations'!A564:J2899,9,0)</f>
        <v>1</v>
      </c>
      <c r="I565" s="26" t="str">
        <f>VLOOKUP(A565,'Medical Examinations'!A564:J2899,10,0)</f>
        <v>No</v>
      </c>
      <c r="J565" s="26" t="str">
        <f>VLOOKUP($A565,'Medical Examinations'!A564:$J$2336,3,0)</f>
        <v>Obesity</v>
      </c>
      <c r="K565" s="26" t="str">
        <f>VLOOKUP(A565,'Medical Examinations'!A564:J2899,5,0)</f>
        <v>Diabetes</v>
      </c>
      <c r="L565" s="27">
        <f>VLOOKUP($A565,'Hospitalisation Details'!$A$1:$N$2344,7,0)</f>
        <v>23331</v>
      </c>
      <c r="M565" s="26">
        <f>VLOOKUP($A565,'Hospitalisation Details'!$A$1:$N$2344,10,0)</f>
        <v>17556.88</v>
      </c>
      <c r="N565" s="26" t="str">
        <f>VLOOKUP($A565,'Hospitalisation Details'!$A$1:$N$2344,11,0)</f>
        <v>tier - 1</v>
      </c>
      <c r="O565" s="26" t="str">
        <f>VLOOKUP($A565,'Hospitalisation Details'!$A$1:$N$2344,12,0)</f>
        <v>tier - 2</v>
      </c>
      <c r="P565" s="26" t="str">
        <f>VLOOKUP($A565,'Hospitalisation Details'!$A$1:$N$2344,14,0)</f>
        <v>R1012</v>
      </c>
      <c r="Q565" s="26">
        <f>VLOOKUP($A565,'Hospitalisation Details'!$A$1:$N$2344,8,0)</f>
        <v>59</v>
      </c>
    </row>
    <row r="566" spans="1:17" x14ac:dyDescent="0.3">
      <c r="A566" s="25" t="s">
        <v>1805</v>
      </c>
      <c r="B566" s="26" t="str">
        <f>VLOOKUP($A566,'Customer Names'!A565:D2900,3,0)</f>
        <v xml:space="preserve">  Katie</v>
      </c>
      <c r="C566" s="26">
        <f>VLOOKUP($A566,'Medical Examinations'!$A$1:$B$2336,2,FALSE)</f>
        <v>45.92</v>
      </c>
      <c r="D566" s="26">
        <f>VLOOKUP($A566,'Medical Examinations'!A565:J2900,4,0)</f>
        <v>9.51</v>
      </c>
      <c r="E566" s="26" t="str">
        <f>VLOOKUP(A566,'Medical Examinations'!A565:J2900,6,0)</f>
        <v>No</v>
      </c>
      <c r="F566" s="26" t="str">
        <f>VLOOKUP($A566,'Medical Examinations'!$A$1:$J$2336,7,0)</f>
        <v>No</v>
      </c>
      <c r="G566" s="26" t="str">
        <f>VLOOKUP(A566,'Medical Examinations'!A565:J2900,8,0)</f>
        <v>No</v>
      </c>
      <c r="H566" s="26">
        <f>VLOOKUP(A566,'Medical Examinations'!A565:J2900,9,0)</f>
        <v>0</v>
      </c>
      <c r="I566" s="26" t="str">
        <f>VLOOKUP(A566,'Medical Examinations'!A565:J2900,10,0)</f>
        <v>No</v>
      </c>
      <c r="J566" s="26" t="str">
        <f>VLOOKUP($A566,'Medical Examinations'!A565:$J$2336,3,0)</f>
        <v>Obesity</v>
      </c>
      <c r="K566" s="26" t="str">
        <f>VLOOKUP(A566,'Medical Examinations'!A565:J2900,5,0)</f>
        <v>Diabetes</v>
      </c>
      <c r="L566" s="27">
        <f>VLOOKUP($A566,'Hospitalisation Details'!$A$1:$N$2344,7,0)</f>
        <v>25031</v>
      </c>
      <c r="M566" s="26">
        <f>VLOOKUP($A566,'Hospitalisation Details'!$A$1:$N$2344,10,0)</f>
        <v>17507.47</v>
      </c>
      <c r="N566" s="26" t="str">
        <f>VLOOKUP($A566,'Hospitalisation Details'!$A$1:$N$2344,11,0)</f>
        <v>tier - 1</v>
      </c>
      <c r="O566" s="26" t="str">
        <f>VLOOKUP($A566,'Hospitalisation Details'!$A$1:$N$2344,12,0)</f>
        <v>tier - 1</v>
      </c>
      <c r="P566" s="26" t="str">
        <f>VLOOKUP($A566,'Hospitalisation Details'!$A$1:$N$2344,14,0)</f>
        <v>R1026</v>
      </c>
      <c r="Q566" s="26">
        <f>VLOOKUP($A566,'Hospitalisation Details'!$A$1:$N$2344,8,0)</f>
        <v>54</v>
      </c>
    </row>
    <row r="567" spans="1:17" x14ac:dyDescent="0.3">
      <c r="A567" s="25" t="s">
        <v>1804</v>
      </c>
      <c r="B567" s="26" t="str">
        <f>VLOOKUP($A567,'Customer Names'!A566:D2901,3,0)</f>
        <v xml:space="preserve">  Eric D</v>
      </c>
      <c r="C567" s="26">
        <f>VLOOKUP($A567,'Medical Examinations'!$A$1:$B$2336,2,FALSE)</f>
        <v>44.03</v>
      </c>
      <c r="D567" s="26">
        <f>VLOOKUP($A567,'Medical Examinations'!A566:J2901,4,0)</f>
        <v>9.36</v>
      </c>
      <c r="E567" s="26" t="str">
        <f>VLOOKUP(A567,'Medical Examinations'!A566:J2901,6,0)</f>
        <v>No</v>
      </c>
      <c r="F567" s="26" t="str">
        <f>VLOOKUP($A567,'Medical Examinations'!$A$1:$J$2336,7,0)</f>
        <v>No</v>
      </c>
      <c r="G567" s="26" t="str">
        <f>VLOOKUP(A567,'Medical Examinations'!A566:J2901,8,0)</f>
        <v>No</v>
      </c>
      <c r="H567" s="26">
        <f>VLOOKUP(A567,'Medical Examinations'!A566:J2901,9,0)</f>
        <v>0</v>
      </c>
      <c r="I567" s="26" t="str">
        <f>VLOOKUP(A567,'Medical Examinations'!A566:J2901,10,0)</f>
        <v>No</v>
      </c>
      <c r="J567" s="26" t="str">
        <f>VLOOKUP($A567,'Medical Examinations'!A566:$J$2336,3,0)</f>
        <v>Obesity</v>
      </c>
      <c r="K567" s="26" t="str">
        <f>VLOOKUP(A567,'Medical Examinations'!A566:J2901,5,0)</f>
        <v>Diabetes</v>
      </c>
      <c r="L567" s="27">
        <f>VLOOKUP($A567,'Hospitalisation Details'!$A$1:$N$2344,7,0)</f>
        <v>23909</v>
      </c>
      <c r="M567" s="26">
        <f>VLOOKUP($A567,'Hospitalisation Details'!$A$1:$N$2344,10,0)</f>
        <v>17505.650000000001</v>
      </c>
      <c r="N567" s="26" t="str">
        <f>VLOOKUP($A567,'Hospitalisation Details'!$A$1:$N$2344,11,0)</f>
        <v>tier - 1</v>
      </c>
      <c r="O567" s="26" t="str">
        <f>VLOOKUP($A567,'Hospitalisation Details'!$A$1:$N$2344,12,0)</f>
        <v>tier - 2</v>
      </c>
      <c r="P567" s="26" t="str">
        <f>VLOOKUP($A567,'Hospitalisation Details'!$A$1:$N$2344,14,0)</f>
        <v>R1023</v>
      </c>
      <c r="Q567" s="26">
        <f>VLOOKUP($A567,'Hospitalisation Details'!$A$1:$N$2344,8,0)</f>
        <v>57</v>
      </c>
    </row>
    <row r="568" spans="1:17" x14ac:dyDescent="0.3">
      <c r="A568" s="25" t="s">
        <v>1803</v>
      </c>
      <c r="B568" s="26" t="str">
        <f>VLOOKUP($A568,'Customer Names'!A567:D2902,3,0)</f>
        <v xml:space="preserve">  Tara</v>
      </c>
      <c r="C568" s="26">
        <f>VLOOKUP($A568,'Medical Examinations'!$A$1:$B$2336,2,FALSE)</f>
        <v>24.6</v>
      </c>
      <c r="D568" s="26">
        <f>VLOOKUP($A568,'Medical Examinations'!A567:J2902,4,0)</f>
        <v>4.8099999999999996</v>
      </c>
      <c r="E568" s="26" t="str">
        <f>VLOOKUP(A568,'Medical Examinations'!A567:J2902,6,0)</f>
        <v>No</v>
      </c>
      <c r="F568" s="26" t="str">
        <f>VLOOKUP($A568,'Medical Examinations'!$A$1:$J$2336,7,0)</f>
        <v>No</v>
      </c>
      <c r="G568" s="26" t="str">
        <f>VLOOKUP(A568,'Medical Examinations'!A567:J2902,8,0)</f>
        <v>No</v>
      </c>
      <c r="H568" s="26">
        <f>VLOOKUP(A568,'Medical Examinations'!A567:J2902,9,0)</f>
        <v>0</v>
      </c>
      <c r="I568" s="26" t="str">
        <f>VLOOKUP(A568,'Medical Examinations'!A567:J2902,10,0)</f>
        <v>Yes</v>
      </c>
      <c r="J568" s="26" t="str">
        <f>VLOOKUP($A568,'Medical Examinations'!A567:$J$2336,3,0)</f>
        <v>Normal Weight</v>
      </c>
      <c r="K568" s="26" t="str">
        <f>VLOOKUP(A568,'Medical Examinations'!A567:J2902,5,0)</f>
        <v>Normal</v>
      </c>
      <c r="L568" s="27">
        <f>VLOOKUP($A568,'Hospitalisation Details'!$A$1:$N$2344,7,0)</f>
        <v>33236</v>
      </c>
      <c r="M568" s="26">
        <f>VLOOKUP($A568,'Hospitalisation Details'!$A$1:$N$2344,10,0)</f>
        <v>17496.310000000001</v>
      </c>
      <c r="N568" s="26" t="str">
        <f>VLOOKUP($A568,'Hospitalisation Details'!$A$1:$N$2344,11,0)</f>
        <v>tier - 1</v>
      </c>
      <c r="O568" s="26" t="str">
        <f>VLOOKUP($A568,'Hospitalisation Details'!$A$1:$N$2344,12,0)</f>
        <v>tier - 2</v>
      </c>
      <c r="P568" s="26" t="str">
        <f>VLOOKUP($A568,'Hospitalisation Details'!$A$1:$N$2344,14,0)</f>
        <v>R1011</v>
      </c>
      <c r="Q568" s="26">
        <f>VLOOKUP($A568,'Hospitalisation Details'!$A$1:$N$2344,8,0)</f>
        <v>32</v>
      </c>
    </row>
    <row r="569" spans="1:17" x14ac:dyDescent="0.3">
      <c r="A569" s="25" t="s">
        <v>1802</v>
      </c>
      <c r="B569" s="26" t="str">
        <f>VLOOKUP($A569,'Customer Names'!A568:D2903,3,0)</f>
        <v xml:space="preserve">  Haley L</v>
      </c>
      <c r="C569" s="26">
        <f>VLOOKUP($A569,'Medical Examinations'!$A$1:$B$2336,2,FALSE)</f>
        <v>49.15</v>
      </c>
      <c r="D569" s="26">
        <f>VLOOKUP($A569,'Medical Examinations'!A568:J2903,4,0)</f>
        <v>8.08</v>
      </c>
      <c r="E569" s="26" t="str">
        <f>VLOOKUP(A569,'Medical Examinations'!A568:J2903,6,0)</f>
        <v>No</v>
      </c>
      <c r="F569" s="26" t="str">
        <f>VLOOKUP($A569,'Medical Examinations'!$A$1:$J$2336,7,0)</f>
        <v>No</v>
      </c>
      <c r="G569" s="26" t="str">
        <f>VLOOKUP(A569,'Medical Examinations'!A568:J2903,8,0)</f>
        <v>No</v>
      </c>
      <c r="H569" s="26">
        <f>VLOOKUP(A569,'Medical Examinations'!A568:J2903,9,0)</f>
        <v>0</v>
      </c>
      <c r="I569" s="26" t="str">
        <f>VLOOKUP(A569,'Medical Examinations'!A568:J2903,10,0)</f>
        <v>No</v>
      </c>
      <c r="J569" s="26" t="str">
        <f>VLOOKUP($A569,'Medical Examinations'!A568:$J$2336,3,0)</f>
        <v>Obesity</v>
      </c>
      <c r="K569" s="26" t="str">
        <f>VLOOKUP(A569,'Medical Examinations'!A568:J2903,5,0)</f>
        <v>Diabetes</v>
      </c>
      <c r="L569" s="27">
        <f>VLOOKUP($A569,'Hospitalisation Details'!$A$1:$N$2344,7,0)</f>
        <v>26092</v>
      </c>
      <c r="M569" s="26">
        <f>VLOOKUP($A569,'Hospitalisation Details'!$A$1:$N$2344,10,0)</f>
        <v>17479.53</v>
      </c>
      <c r="N569" s="26" t="str">
        <f>VLOOKUP($A569,'Hospitalisation Details'!$A$1:$N$2344,11,0)</f>
        <v>tier - 1</v>
      </c>
      <c r="O569" s="26" t="str">
        <f>VLOOKUP($A569,'Hospitalisation Details'!$A$1:$N$2344,12,0)</f>
        <v>tier - 1</v>
      </c>
      <c r="P569" s="26" t="str">
        <f>VLOOKUP($A569,'Hospitalisation Details'!$A$1:$N$2344,14,0)</f>
        <v>R1012</v>
      </c>
      <c r="Q569" s="26">
        <f>VLOOKUP($A569,'Hospitalisation Details'!$A$1:$N$2344,8,0)</f>
        <v>52</v>
      </c>
    </row>
    <row r="570" spans="1:17" x14ac:dyDescent="0.3">
      <c r="A570" s="25" t="s">
        <v>1801</v>
      </c>
      <c r="B570" s="26" t="str">
        <f>VLOOKUP($A570,'Customer Names'!A569:D2904,3,0)</f>
        <v xml:space="preserve">  Kayla B</v>
      </c>
      <c r="C570" s="26">
        <f>VLOOKUP($A570,'Medical Examinations'!$A$1:$B$2336,2,FALSE)</f>
        <v>28.31</v>
      </c>
      <c r="D570" s="26">
        <f>VLOOKUP($A570,'Medical Examinations'!A569:J2904,4,0)</f>
        <v>6.29</v>
      </c>
      <c r="E570" s="26" t="str">
        <f>VLOOKUP(A570,'Medical Examinations'!A569:J2904,6,0)</f>
        <v>No</v>
      </c>
      <c r="F570" s="26" t="str">
        <f>VLOOKUP($A570,'Medical Examinations'!$A$1:$J$2336,7,0)</f>
        <v>No</v>
      </c>
      <c r="G570" s="26" t="str">
        <f>VLOOKUP(A570,'Medical Examinations'!A569:J2904,8,0)</f>
        <v>Yes</v>
      </c>
      <c r="H570" s="26">
        <f>VLOOKUP(A570,'Medical Examinations'!A569:J2904,9,0)</f>
        <v>1</v>
      </c>
      <c r="I570" s="26" t="str">
        <f>VLOOKUP(A570,'Medical Examinations'!A569:J2904,10,0)</f>
        <v>Yes</v>
      </c>
      <c r="J570" s="26" t="str">
        <f>VLOOKUP($A570,'Medical Examinations'!A569:$J$2336,3,0)</f>
        <v>Overweight</v>
      </c>
      <c r="K570" s="26" t="str">
        <f>VLOOKUP(A570,'Medical Examinations'!A569:J2904,5,0)</f>
        <v>Prediabetes</v>
      </c>
      <c r="L570" s="27">
        <f>VLOOKUP($A570,'Hospitalisation Details'!$A$1:$N$2344,7,0)</f>
        <v>37927</v>
      </c>
      <c r="M570" s="26">
        <f>VLOOKUP($A570,'Hospitalisation Details'!$A$1:$N$2344,10,0)</f>
        <v>17468.98</v>
      </c>
      <c r="N570" s="26" t="str">
        <f>VLOOKUP($A570,'Hospitalisation Details'!$A$1:$N$2344,11,0)</f>
        <v>tier - 2</v>
      </c>
      <c r="O570" s="26" t="str">
        <f>VLOOKUP($A570,'Hospitalisation Details'!$A$1:$N$2344,12,0)</f>
        <v>tier - 1</v>
      </c>
      <c r="P570" s="26" t="str">
        <f>VLOOKUP($A570,'Hospitalisation Details'!$A$1:$N$2344,14,0)</f>
        <v>R1012</v>
      </c>
      <c r="Q570" s="26">
        <f>VLOOKUP($A570,'Hospitalisation Details'!$A$1:$N$2344,8,0)</f>
        <v>19</v>
      </c>
    </row>
    <row r="571" spans="1:17" x14ac:dyDescent="0.3">
      <c r="A571" s="25" t="s">
        <v>1800</v>
      </c>
      <c r="B571" s="26" t="str">
        <f>VLOOKUP($A571,'Customer Names'!A570:D2905,3,0)</f>
        <v xml:space="preserve">  Mark D</v>
      </c>
      <c r="C571" s="26">
        <f>VLOOKUP($A571,'Medical Examinations'!$A$1:$B$2336,2,FALSE)</f>
        <v>22.99</v>
      </c>
      <c r="D571" s="26">
        <f>VLOOKUP($A571,'Medical Examinations'!A570:J2905,4,0)</f>
        <v>6.29</v>
      </c>
      <c r="E571" s="26" t="str">
        <f>VLOOKUP(A571,'Medical Examinations'!A570:J2905,6,0)</f>
        <v>No</v>
      </c>
      <c r="F571" s="26" t="str">
        <f>VLOOKUP($A571,'Medical Examinations'!$A$1:$J$2336,7,0)</f>
        <v>No</v>
      </c>
      <c r="G571" s="26" t="str">
        <f>VLOOKUP(A571,'Medical Examinations'!A570:J2905,8,0)</f>
        <v>No</v>
      </c>
      <c r="H571" s="26">
        <f>VLOOKUP(A571,'Medical Examinations'!A570:J2905,9,0)</f>
        <v>1</v>
      </c>
      <c r="I571" s="26" t="str">
        <f>VLOOKUP(A571,'Medical Examinations'!A570:J2905,10,0)</f>
        <v>Yes</v>
      </c>
      <c r="J571" s="26" t="str">
        <f>VLOOKUP($A571,'Medical Examinations'!A570:$J$2336,3,0)</f>
        <v>Normal Weight</v>
      </c>
      <c r="K571" s="26" t="str">
        <f>VLOOKUP(A571,'Medical Examinations'!A570:J2905,5,0)</f>
        <v>Prediabetes</v>
      </c>
      <c r="L571" s="27">
        <f>VLOOKUP($A571,'Hospitalisation Details'!$A$1:$N$2344,7,0)</f>
        <v>33895</v>
      </c>
      <c r="M571" s="26">
        <f>VLOOKUP($A571,'Hospitalisation Details'!$A$1:$N$2344,10,0)</f>
        <v>17361.77</v>
      </c>
      <c r="N571" s="26" t="str">
        <f>VLOOKUP($A571,'Hospitalisation Details'!$A$1:$N$2344,11,0)</f>
        <v>tier - 2</v>
      </c>
      <c r="O571" s="26" t="str">
        <f>VLOOKUP($A571,'Hospitalisation Details'!$A$1:$N$2344,12,0)</f>
        <v>tier - 1</v>
      </c>
      <c r="P571" s="26" t="str">
        <f>VLOOKUP($A571,'Hospitalisation Details'!$A$1:$N$2344,14,0)</f>
        <v>R1012</v>
      </c>
      <c r="Q571" s="26">
        <f>VLOOKUP($A571,'Hospitalisation Details'!$A$1:$N$2344,8,0)</f>
        <v>30</v>
      </c>
    </row>
    <row r="572" spans="1:17" x14ac:dyDescent="0.3">
      <c r="A572" s="25" t="s">
        <v>1799</v>
      </c>
      <c r="B572" s="26" t="str">
        <f>VLOOKUP($A572,'Customer Names'!A571:D2906,3,0)</f>
        <v xml:space="preserve">  Patrick J</v>
      </c>
      <c r="C572" s="26">
        <f>VLOOKUP($A572,'Medical Examinations'!$A$1:$B$2336,2,FALSE)</f>
        <v>29.07</v>
      </c>
      <c r="D572" s="26">
        <f>VLOOKUP($A572,'Medical Examinations'!A571:J2906,4,0)</f>
        <v>5.12</v>
      </c>
      <c r="E572" s="26" t="str">
        <f>VLOOKUP(A572,'Medical Examinations'!A571:J2906,6,0)</f>
        <v>No</v>
      </c>
      <c r="F572" s="26" t="str">
        <f>VLOOKUP($A572,'Medical Examinations'!$A$1:$J$2336,7,0)</f>
        <v>No</v>
      </c>
      <c r="G572" s="26" t="str">
        <f>VLOOKUP(A572,'Medical Examinations'!A571:J2906,8,0)</f>
        <v>Yes</v>
      </c>
      <c r="H572" s="26">
        <f>VLOOKUP(A572,'Medical Examinations'!A571:J2906,9,0)</f>
        <v>1</v>
      </c>
      <c r="I572" s="26" t="str">
        <f>VLOOKUP(A572,'Medical Examinations'!A571:J2906,10,0)</f>
        <v>Yes</v>
      </c>
      <c r="J572" s="26" t="str">
        <f>VLOOKUP($A572,'Medical Examinations'!A571:$J$2336,3,0)</f>
        <v>Overweight</v>
      </c>
      <c r="K572" s="26" t="str">
        <f>VLOOKUP(A572,'Medical Examinations'!A571:J2906,5,0)</f>
        <v>Normal</v>
      </c>
      <c r="L572" s="27">
        <f>VLOOKUP($A572,'Hospitalisation Details'!$A$1:$N$2344,7,0)</f>
        <v>37926</v>
      </c>
      <c r="M572" s="26">
        <f>VLOOKUP($A572,'Hospitalisation Details'!$A$1:$N$2344,10,0)</f>
        <v>17352.68</v>
      </c>
      <c r="N572" s="26" t="str">
        <f>VLOOKUP($A572,'Hospitalisation Details'!$A$1:$N$2344,11,0)</f>
        <v>tier - 2</v>
      </c>
      <c r="O572" s="26" t="str">
        <f>VLOOKUP($A572,'Hospitalisation Details'!$A$1:$N$2344,12,0)</f>
        <v>tier - 3</v>
      </c>
      <c r="P572" s="26" t="str">
        <f>VLOOKUP($A572,'Hospitalisation Details'!$A$1:$N$2344,14,0)</f>
        <v>R1012</v>
      </c>
      <c r="Q572" s="26">
        <f>VLOOKUP($A572,'Hospitalisation Details'!$A$1:$N$2344,8,0)</f>
        <v>19</v>
      </c>
    </row>
    <row r="573" spans="1:17" x14ac:dyDescent="0.3">
      <c r="A573" s="25" t="s">
        <v>1798</v>
      </c>
      <c r="B573" s="26" t="str">
        <f>VLOOKUP($A573,'Customer Names'!A572:D2907,3,0)</f>
        <v xml:space="preserve">  Alejandro</v>
      </c>
      <c r="C573" s="26">
        <f>VLOOKUP($A573,'Medical Examinations'!$A$1:$B$2336,2,FALSE)</f>
        <v>42.02</v>
      </c>
      <c r="D573" s="26">
        <f>VLOOKUP($A573,'Medical Examinations'!A572:J2907,4,0)</f>
        <v>9.9499999999999993</v>
      </c>
      <c r="E573" s="26" t="str">
        <f>VLOOKUP(A573,'Medical Examinations'!A572:J2907,6,0)</f>
        <v>Yes</v>
      </c>
      <c r="F573" s="26" t="str">
        <f>VLOOKUP($A573,'Medical Examinations'!$A$1:$J$2336,7,0)</f>
        <v>No</v>
      </c>
      <c r="G573" s="26" t="str">
        <f>VLOOKUP(A573,'Medical Examinations'!A572:J2907,8,0)</f>
        <v>Yes</v>
      </c>
      <c r="H573" s="26">
        <f>VLOOKUP(A573,'Medical Examinations'!A572:J2907,9,0)</f>
        <v>1</v>
      </c>
      <c r="I573" s="26" t="str">
        <f>VLOOKUP(A573,'Medical Examinations'!A572:J2907,10,0)</f>
        <v>No</v>
      </c>
      <c r="J573" s="26" t="str">
        <f>VLOOKUP($A573,'Medical Examinations'!A572:$J$2336,3,0)</f>
        <v>Obesity</v>
      </c>
      <c r="K573" s="26" t="str">
        <f>VLOOKUP(A573,'Medical Examinations'!A572:J2907,5,0)</f>
        <v>Diabetes</v>
      </c>
      <c r="L573" s="27">
        <f>VLOOKUP($A573,'Hospitalisation Details'!$A$1:$N$2344,7,0)</f>
        <v>23204</v>
      </c>
      <c r="M573" s="26">
        <f>VLOOKUP($A573,'Hospitalisation Details'!$A$1:$N$2344,10,0)</f>
        <v>17337.580000000002</v>
      </c>
      <c r="N573" s="26" t="str">
        <f>VLOOKUP($A573,'Hospitalisation Details'!$A$1:$N$2344,11,0)</f>
        <v>tier - 2</v>
      </c>
      <c r="O573" s="26" t="str">
        <f>VLOOKUP($A573,'Hospitalisation Details'!$A$1:$N$2344,12,0)</f>
        <v>tier - 3</v>
      </c>
      <c r="P573" s="26" t="str">
        <f>VLOOKUP($A573,'Hospitalisation Details'!$A$1:$N$2344,14,0)</f>
        <v>R1023</v>
      </c>
      <c r="Q573" s="26">
        <f>VLOOKUP($A573,'Hospitalisation Details'!$A$1:$N$2344,8,0)</f>
        <v>59</v>
      </c>
    </row>
    <row r="574" spans="1:17" x14ac:dyDescent="0.3">
      <c r="A574" s="25" t="s">
        <v>1797</v>
      </c>
      <c r="B574" s="26" t="str">
        <f>VLOOKUP($A574,'Customer Names'!A573:D2908,3,0)</f>
        <v xml:space="preserve">  Beth A</v>
      </c>
      <c r="C574" s="26">
        <f>VLOOKUP($A574,'Medical Examinations'!$A$1:$B$2336,2,FALSE)</f>
        <v>49.07</v>
      </c>
      <c r="D574" s="26">
        <f>VLOOKUP($A574,'Medical Examinations'!A573:J2908,4,0)</f>
        <v>9.08</v>
      </c>
      <c r="E574" s="26" t="str">
        <f>VLOOKUP(A574,'Medical Examinations'!A573:J2908,6,0)</f>
        <v>Yes</v>
      </c>
      <c r="F574" s="26" t="str">
        <f>VLOOKUP($A574,'Medical Examinations'!$A$1:$J$2336,7,0)</f>
        <v>No</v>
      </c>
      <c r="G574" s="26" t="str">
        <f>VLOOKUP(A574,'Medical Examinations'!A573:J2908,8,0)</f>
        <v>No</v>
      </c>
      <c r="H574" s="26">
        <f>VLOOKUP(A574,'Medical Examinations'!A573:J2908,9,0)</f>
        <v>1</v>
      </c>
      <c r="I574" s="26" t="str">
        <f>VLOOKUP(A574,'Medical Examinations'!A573:J2908,10,0)</f>
        <v>No</v>
      </c>
      <c r="J574" s="26" t="str">
        <f>VLOOKUP($A574,'Medical Examinations'!A573:$J$2336,3,0)</f>
        <v>Obesity</v>
      </c>
      <c r="K574" s="26" t="str">
        <f>VLOOKUP(A574,'Medical Examinations'!A573:J2908,5,0)</f>
        <v>Diabetes</v>
      </c>
      <c r="L574" s="27">
        <f>VLOOKUP($A574,'Hospitalisation Details'!$A$1:$N$2344,7,0)</f>
        <v>27631</v>
      </c>
      <c r="M574" s="26">
        <f>VLOOKUP($A574,'Hospitalisation Details'!$A$1:$N$2344,10,0)</f>
        <v>17253.43</v>
      </c>
      <c r="N574" s="26" t="str">
        <f>VLOOKUP($A574,'Hospitalisation Details'!$A$1:$N$2344,11,0)</f>
        <v>tier - 2</v>
      </c>
      <c r="O574" s="26" t="str">
        <f>VLOOKUP($A574,'Hospitalisation Details'!$A$1:$N$2344,12,0)</f>
        <v>tier - 3</v>
      </c>
      <c r="P574" s="26" t="str">
        <f>VLOOKUP($A574,'Hospitalisation Details'!$A$1:$N$2344,14,0)</f>
        <v>R1026</v>
      </c>
      <c r="Q574" s="26">
        <f>VLOOKUP($A574,'Hospitalisation Details'!$A$1:$N$2344,8,0)</f>
        <v>47</v>
      </c>
    </row>
    <row r="575" spans="1:17" x14ac:dyDescent="0.3">
      <c r="A575" s="25" t="s">
        <v>1796</v>
      </c>
      <c r="B575" s="26" t="str">
        <f>VLOOKUP($A575,'Customer Names'!A574:D2909,3,0)</f>
        <v xml:space="preserve">  Jason R</v>
      </c>
      <c r="C575" s="26">
        <f>VLOOKUP($A575,'Medical Examinations'!$A$1:$B$2336,2,FALSE)</f>
        <v>19.8</v>
      </c>
      <c r="D575" s="26">
        <f>VLOOKUP($A575,'Medical Examinations'!A574:J2909,4,0)</f>
        <v>4.82</v>
      </c>
      <c r="E575" s="26" t="str">
        <f>VLOOKUP(A575,'Medical Examinations'!A574:J2909,6,0)</f>
        <v>No</v>
      </c>
      <c r="F575" s="26" t="str">
        <f>VLOOKUP($A575,'Medical Examinations'!$A$1:$J$2336,7,0)</f>
        <v>No</v>
      </c>
      <c r="G575" s="26" t="str">
        <f>VLOOKUP(A575,'Medical Examinations'!A574:J2909,8,0)</f>
        <v>No</v>
      </c>
      <c r="H575" s="26">
        <f>VLOOKUP(A575,'Medical Examinations'!A574:J2909,9,0)</f>
        <v>0</v>
      </c>
      <c r="I575" s="26" t="str">
        <f>VLOOKUP(A575,'Medical Examinations'!A574:J2909,10,0)</f>
        <v>Yes</v>
      </c>
      <c r="J575" s="26" t="str">
        <f>VLOOKUP($A575,'Medical Examinations'!A574:$J$2336,3,0)</f>
        <v>Normal Weight</v>
      </c>
      <c r="K575" s="26" t="str">
        <f>VLOOKUP(A575,'Medical Examinations'!A574:J2909,5,0)</f>
        <v>Normal</v>
      </c>
      <c r="L575" s="27">
        <f>VLOOKUP($A575,'Hospitalisation Details'!$A$1:$N$2344,7,0)</f>
        <v>30246</v>
      </c>
      <c r="M575" s="26">
        <f>VLOOKUP($A575,'Hospitalisation Details'!$A$1:$N$2344,10,0)</f>
        <v>17179.52</v>
      </c>
      <c r="N575" s="26" t="str">
        <f>VLOOKUP($A575,'Hospitalisation Details'!$A$1:$N$2344,11,0)</f>
        <v>tier - 2</v>
      </c>
      <c r="O575" s="26" t="str">
        <f>VLOOKUP($A575,'Hospitalisation Details'!$A$1:$N$2344,12,0)</f>
        <v>tier - 1</v>
      </c>
      <c r="P575" s="26" t="str">
        <f>VLOOKUP($A575,'Hospitalisation Details'!$A$1:$N$2344,14,0)</f>
        <v>R1013</v>
      </c>
      <c r="Q575" s="26">
        <f>VLOOKUP($A575,'Hospitalisation Details'!$A$1:$N$2344,8,0)</f>
        <v>40</v>
      </c>
    </row>
    <row r="576" spans="1:17" x14ac:dyDescent="0.3">
      <c r="A576" s="25" t="s">
        <v>1795</v>
      </c>
      <c r="B576" s="26" t="str">
        <f>VLOOKUP($A576,'Customer Names'!A575:D2910,3,0)</f>
        <v xml:space="preserve">  Yoshinori</v>
      </c>
      <c r="C576" s="26">
        <f>VLOOKUP($A576,'Medical Examinations'!$A$1:$B$2336,2,FALSE)</f>
        <v>27.36</v>
      </c>
      <c r="D576" s="26">
        <f>VLOOKUP($A576,'Medical Examinations'!A575:J2910,4,0)</f>
        <v>4.6500000000000004</v>
      </c>
      <c r="E576" s="26" t="str">
        <f>VLOOKUP(A576,'Medical Examinations'!A575:J2910,6,0)</f>
        <v>No</v>
      </c>
      <c r="F576" s="26" t="str">
        <f>VLOOKUP($A576,'Medical Examinations'!$A$1:$J$2336,7,0)</f>
        <v>yes</v>
      </c>
      <c r="G576" s="26" t="str">
        <f>VLOOKUP(A576,'Medical Examinations'!A575:J2910,8,0)</f>
        <v>No</v>
      </c>
      <c r="H576" s="26">
        <f>VLOOKUP(A576,'Medical Examinations'!A575:J2910,9,0)</f>
        <v>1</v>
      </c>
      <c r="I576" s="26" t="str">
        <f>VLOOKUP(A576,'Medical Examinations'!A575:J2910,10,0)</f>
        <v>Yes</v>
      </c>
      <c r="J576" s="26" t="str">
        <f>VLOOKUP($A576,'Medical Examinations'!A575:$J$2336,3,0)</f>
        <v>Overweight</v>
      </c>
      <c r="K576" s="26" t="str">
        <f>VLOOKUP(A576,'Medical Examinations'!A575:J2910,5,0)</f>
        <v>Normal</v>
      </c>
      <c r="L576" s="27">
        <f>VLOOKUP($A576,'Hospitalisation Details'!$A$1:$N$2344,7,0)</f>
        <v>38217</v>
      </c>
      <c r="M576" s="26">
        <f>VLOOKUP($A576,'Hospitalisation Details'!$A$1:$N$2344,10,0)</f>
        <v>17178.68</v>
      </c>
      <c r="N576" s="26" t="str">
        <f>VLOOKUP($A576,'Hospitalisation Details'!$A$1:$N$2344,11,0)</f>
        <v>tier - 2</v>
      </c>
      <c r="O576" s="26" t="str">
        <f>VLOOKUP($A576,'Hospitalisation Details'!$A$1:$N$2344,12,0)</f>
        <v>tier - 2</v>
      </c>
      <c r="P576" s="26" t="str">
        <f>VLOOKUP($A576,'Hospitalisation Details'!$A$1:$N$2344,14,0)</f>
        <v>R1019</v>
      </c>
      <c r="Q576" s="26">
        <f>VLOOKUP($A576,'Hospitalisation Details'!$A$1:$N$2344,8,0)</f>
        <v>18</v>
      </c>
    </row>
    <row r="577" spans="1:17" x14ac:dyDescent="0.3">
      <c r="A577" s="25" t="s">
        <v>1794</v>
      </c>
      <c r="B577" s="26" t="str">
        <f>VLOOKUP($A577,'Customer Names'!A576:D2911,3,0)</f>
        <v xml:space="preserve">  Adrienne G</v>
      </c>
      <c r="C577" s="26">
        <f>VLOOKUP($A577,'Medical Examinations'!$A$1:$B$2336,2,FALSE)</f>
        <v>42.95</v>
      </c>
      <c r="D577" s="26">
        <f>VLOOKUP($A577,'Medical Examinations'!A576:J2911,4,0)</f>
        <v>5.16</v>
      </c>
      <c r="E577" s="26" t="str">
        <f>VLOOKUP(A577,'Medical Examinations'!A576:J2911,6,0)</f>
        <v>Yes</v>
      </c>
      <c r="F577" s="26" t="str">
        <f>VLOOKUP($A577,'Medical Examinations'!$A$1:$J$2336,7,0)</f>
        <v>No</v>
      </c>
      <c r="G577" s="26" t="str">
        <f>VLOOKUP(A577,'Medical Examinations'!A576:J2911,8,0)</f>
        <v>No</v>
      </c>
      <c r="H577" s="26">
        <f>VLOOKUP(A577,'Medical Examinations'!A576:J2911,9,0)</f>
        <v>1</v>
      </c>
      <c r="I577" s="26" t="str">
        <f>VLOOKUP(A577,'Medical Examinations'!A576:J2911,10,0)</f>
        <v>No</v>
      </c>
      <c r="J577" s="26" t="str">
        <f>VLOOKUP($A577,'Medical Examinations'!A576:$J$2336,3,0)</f>
        <v>Obesity</v>
      </c>
      <c r="K577" s="26" t="str">
        <f>VLOOKUP(A577,'Medical Examinations'!A576:J2911,5,0)</f>
        <v>Normal</v>
      </c>
      <c r="L577" s="27">
        <f>VLOOKUP($A577,'Hospitalisation Details'!$A$1:$N$2344,7,0)</f>
        <v>23535</v>
      </c>
      <c r="M577" s="26">
        <f>VLOOKUP($A577,'Hospitalisation Details'!$A$1:$N$2344,10,0)</f>
        <v>17174.52</v>
      </c>
      <c r="N577" s="26" t="str">
        <f>VLOOKUP($A577,'Hospitalisation Details'!$A$1:$N$2344,11,0)</f>
        <v>tier - 2</v>
      </c>
      <c r="O577" s="26" t="str">
        <f>VLOOKUP($A577,'Hospitalisation Details'!$A$1:$N$2344,12,0)</f>
        <v>tier - 2</v>
      </c>
      <c r="P577" s="26" t="str">
        <f>VLOOKUP($A577,'Hospitalisation Details'!$A$1:$N$2344,14,0)</f>
        <v>R1012</v>
      </c>
      <c r="Q577" s="26">
        <f>VLOOKUP($A577,'Hospitalisation Details'!$A$1:$N$2344,8,0)</f>
        <v>59</v>
      </c>
    </row>
    <row r="578" spans="1:17" x14ac:dyDescent="0.3">
      <c r="A578" s="25" t="s">
        <v>1793</v>
      </c>
      <c r="B578" s="26" t="str">
        <f>VLOOKUP($A578,'Customer Names'!A577:D2912,3,0)</f>
        <v xml:space="preserve">  Meredith</v>
      </c>
      <c r="C578" s="26">
        <f>VLOOKUP($A578,'Medical Examinations'!$A$1:$B$2336,2,FALSE)</f>
        <v>42.66</v>
      </c>
      <c r="D578" s="26">
        <f>VLOOKUP($A578,'Medical Examinations'!A577:J2912,4,0)</f>
        <v>10.44</v>
      </c>
      <c r="E578" s="26" t="str">
        <f>VLOOKUP(A578,'Medical Examinations'!A577:J2912,6,0)</f>
        <v>No</v>
      </c>
      <c r="F578" s="26" t="str">
        <f>VLOOKUP($A578,'Medical Examinations'!$A$1:$J$2336,7,0)</f>
        <v>No</v>
      </c>
      <c r="G578" s="26" t="str">
        <f>VLOOKUP(A578,'Medical Examinations'!A577:J2912,8,0)</f>
        <v>No</v>
      </c>
      <c r="H578" s="26">
        <f>VLOOKUP(A578,'Medical Examinations'!A577:J2912,9,0)</f>
        <v>0</v>
      </c>
      <c r="I578" s="26" t="str">
        <f>VLOOKUP(A578,'Medical Examinations'!A577:J2912,10,0)</f>
        <v>No</v>
      </c>
      <c r="J578" s="26" t="str">
        <f>VLOOKUP($A578,'Medical Examinations'!A577:$J$2336,3,0)</f>
        <v>Obesity</v>
      </c>
      <c r="K578" s="26" t="str">
        <f>VLOOKUP(A578,'Medical Examinations'!A577:J2912,5,0)</f>
        <v>Diabetes</v>
      </c>
      <c r="L578" s="27">
        <f>VLOOKUP($A578,'Hospitalisation Details'!$A$1:$N$2344,7,0)</f>
        <v>24001</v>
      </c>
      <c r="M578" s="26">
        <f>VLOOKUP($A578,'Hospitalisation Details'!$A$1:$N$2344,10,0)</f>
        <v>17172.27</v>
      </c>
      <c r="N578" s="26" t="str">
        <f>VLOOKUP($A578,'Hospitalisation Details'!$A$1:$N$2344,11,0)</f>
        <v>tier - 2</v>
      </c>
      <c r="O578" s="26" t="str">
        <f>VLOOKUP($A578,'Hospitalisation Details'!$A$1:$N$2344,12,0)</f>
        <v>tier - 2</v>
      </c>
      <c r="P578" s="26" t="str">
        <f>VLOOKUP($A578,'Hospitalisation Details'!$A$1:$N$2344,14,0)</f>
        <v>R1026</v>
      </c>
      <c r="Q578" s="26">
        <f>VLOOKUP($A578,'Hospitalisation Details'!$A$1:$N$2344,8,0)</f>
        <v>57</v>
      </c>
    </row>
    <row r="579" spans="1:17" x14ac:dyDescent="0.3">
      <c r="A579" s="25" t="s">
        <v>1792</v>
      </c>
      <c r="B579" s="26" t="str">
        <f>VLOOKUP($A579,'Customer Names'!A578:D2913,3,0)</f>
        <v xml:space="preserve">  Junyong</v>
      </c>
      <c r="C579" s="26">
        <f>VLOOKUP($A579,'Medical Examinations'!$A$1:$B$2336,2,FALSE)</f>
        <v>33.630000000000003</v>
      </c>
      <c r="D579" s="26">
        <f>VLOOKUP($A579,'Medical Examinations'!A578:J2913,4,0)</f>
        <v>5.69</v>
      </c>
      <c r="E579" s="26" t="str">
        <f>VLOOKUP(A579,'Medical Examinations'!A578:J2913,6,0)</f>
        <v>No</v>
      </c>
      <c r="F579" s="26" t="str">
        <f>VLOOKUP($A579,'Medical Examinations'!$A$1:$J$2336,7,0)</f>
        <v>No</v>
      </c>
      <c r="G579" s="26" t="str">
        <f>VLOOKUP(A579,'Medical Examinations'!A578:J2913,8,0)</f>
        <v>No</v>
      </c>
      <c r="H579" s="26">
        <f>VLOOKUP(A579,'Medical Examinations'!A578:J2913,9,0)</f>
        <v>1</v>
      </c>
      <c r="I579" s="26" t="str">
        <f>VLOOKUP(A579,'Medical Examinations'!A578:J2913,10,0)</f>
        <v>No</v>
      </c>
      <c r="J579" s="26" t="str">
        <f>VLOOKUP($A579,'Medical Examinations'!A578:$J$2336,3,0)</f>
        <v>Obesity</v>
      </c>
      <c r="K579" s="26" t="str">
        <f>VLOOKUP(A579,'Medical Examinations'!A578:J2913,5,0)</f>
        <v>Normal</v>
      </c>
      <c r="L579" s="27">
        <f>VLOOKUP($A579,'Hospitalisation Details'!$A$1:$N$2344,7,0)</f>
        <v>35949</v>
      </c>
      <c r="M579" s="26">
        <f>VLOOKUP($A579,'Hospitalisation Details'!$A$1:$N$2344,10,0)</f>
        <v>17128.43</v>
      </c>
      <c r="N579" s="26" t="str">
        <f>VLOOKUP($A579,'Hospitalisation Details'!$A$1:$N$2344,11,0)</f>
        <v>tier - 2</v>
      </c>
      <c r="O579" s="26" t="str">
        <f>VLOOKUP($A579,'Hospitalisation Details'!$A$1:$N$2344,12,0)</f>
        <v>tier - 3</v>
      </c>
      <c r="P579" s="26" t="str">
        <f>VLOOKUP($A579,'Hospitalisation Details'!$A$1:$N$2344,14,0)</f>
        <v>R1016</v>
      </c>
      <c r="Q579" s="26">
        <f>VLOOKUP($A579,'Hospitalisation Details'!$A$1:$N$2344,8,0)</f>
        <v>25</v>
      </c>
    </row>
    <row r="580" spans="1:17" x14ac:dyDescent="0.3">
      <c r="A580" s="25" t="s">
        <v>1791</v>
      </c>
      <c r="B580" s="26" t="str">
        <f>VLOOKUP($A580,'Customer Names'!A579:D2914,3,0)</f>
        <v xml:space="preserve">  Kristen A</v>
      </c>
      <c r="C580" s="26">
        <f>VLOOKUP($A580,'Medical Examinations'!$A$1:$B$2336,2,FALSE)</f>
        <v>26.84</v>
      </c>
      <c r="D580" s="26">
        <f>VLOOKUP($A580,'Medical Examinations'!A579:J2914,4,0)</f>
        <v>6.5</v>
      </c>
      <c r="E580" s="26" t="str">
        <f>VLOOKUP(A580,'Medical Examinations'!A579:J2914,6,0)</f>
        <v>No</v>
      </c>
      <c r="F580" s="26" t="str">
        <f>VLOOKUP($A580,'Medical Examinations'!$A$1:$J$2336,7,0)</f>
        <v>No</v>
      </c>
      <c r="G580" s="26" t="str">
        <f>VLOOKUP(A580,'Medical Examinations'!A579:J2914,8,0)</f>
        <v>No</v>
      </c>
      <c r="H580" s="26">
        <f>VLOOKUP(A580,'Medical Examinations'!A579:J2914,9,0)</f>
        <v>0</v>
      </c>
      <c r="I580" s="26" t="str">
        <f>VLOOKUP(A580,'Medical Examinations'!A579:J2914,10,0)</f>
        <v>Yes</v>
      </c>
      <c r="J580" s="26" t="str">
        <f>VLOOKUP($A580,'Medical Examinations'!A579:$J$2336,3,0)</f>
        <v>Overweight</v>
      </c>
      <c r="K580" s="26" t="str">
        <f>VLOOKUP(A580,'Medical Examinations'!A579:J2914,5,0)</f>
        <v>Diabetes</v>
      </c>
      <c r="L580" s="27">
        <f>VLOOKUP($A580,'Hospitalisation Details'!$A$1:$N$2344,7,0)</f>
        <v>37435</v>
      </c>
      <c r="M580" s="26">
        <f>VLOOKUP($A580,'Hospitalisation Details'!$A$1:$N$2344,10,0)</f>
        <v>17085.27</v>
      </c>
      <c r="N580" s="26" t="str">
        <f>VLOOKUP($A580,'Hospitalisation Details'!$A$1:$N$2344,11,0)</f>
        <v>tier - 2</v>
      </c>
      <c r="O580" s="26" t="str">
        <f>VLOOKUP($A580,'Hospitalisation Details'!$A$1:$N$2344,12,0)</f>
        <v>tier - 3</v>
      </c>
      <c r="P580" s="26" t="str">
        <f>VLOOKUP($A580,'Hospitalisation Details'!$A$1:$N$2344,14,0)</f>
        <v>R1013</v>
      </c>
      <c r="Q580" s="26">
        <f>VLOOKUP($A580,'Hospitalisation Details'!$A$1:$N$2344,8,0)</f>
        <v>20</v>
      </c>
    </row>
    <row r="581" spans="1:17" x14ac:dyDescent="0.3">
      <c r="A581" s="25" t="s">
        <v>1790</v>
      </c>
      <c r="B581" s="26" t="str">
        <f>VLOOKUP($A581,'Customer Names'!A580:D2915,3,0)</f>
        <v xml:space="preserve">  Maria I</v>
      </c>
      <c r="C581" s="26">
        <f>VLOOKUP($A581,'Medical Examinations'!$A$1:$B$2336,2,FALSE)</f>
        <v>28.3</v>
      </c>
      <c r="D581" s="26">
        <f>VLOOKUP($A581,'Medical Examinations'!A580:J2915,4,0)</f>
        <v>5.73</v>
      </c>
      <c r="E581" s="26" t="str">
        <f>VLOOKUP(A581,'Medical Examinations'!A580:J2915,6,0)</f>
        <v>No</v>
      </c>
      <c r="F581" s="26" t="str">
        <f>VLOOKUP($A581,'Medical Examinations'!$A$1:$J$2336,7,0)</f>
        <v>No</v>
      </c>
      <c r="G581" s="26" t="str">
        <f>VLOOKUP(A581,'Medical Examinations'!A580:J2915,8,0)</f>
        <v>Yes</v>
      </c>
      <c r="H581" s="26">
        <f>VLOOKUP(A581,'Medical Examinations'!A580:J2915,9,0)</f>
        <v>1</v>
      </c>
      <c r="I581" s="26" t="str">
        <f>VLOOKUP(A581,'Medical Examinations'!A580:J2915,10,0)</f>
        <v>Yes</v>
      </c>
      <c r="J581" s="26" t="str">
        <f>VLOOKUP($A581,'Medical Examinations'!A580:$J$2336,3,0)</f>
        <v>Overweight</v>
      </c>
      <c r="K581" s="26" t="str">
        <f>VLOOKUP(A581,'Medical Examinations'!A580:J2915,5,0)</f>
        <v>Prediabetes</v>
      </c>
      <c r="L581" s="27">
        <f>VLOOKUP($A581,'Hospitalisation Details'!$A$1:$N$2344,7,0)</f>
        <v>37981</v>
      </c>
      <c r="M581" s="26">
        <f>VLOOKUP($A581,'Hospitalisation Details'!$A$1:$N$2344,10,0)</f>
        <v>17081.080000000002</v>
      </c>
      <c r="N581" s="26" t="str">
        <f>VLOOKUP($A581,'Hospitalisation Details'!$A$1:$N$2344,11,0)</f>
        <v>tier - 2</v>
      </c>
      <c r="O581" s="26" t="str">
        <f>VLOOKUP($A581,'Hospitalisation Details'!$A$1:$N$2344,12,0)</f>
        <v>tier - 2</v>
      </c>
      <c r="P581" s="26" t="str">
        <f>VLOOKUP($A581,'Hospitalisation Details'!$A$1:$N$2344,14,0)</f>
        <v>R1011</v>
      </c>
      <c r="Q581" s="26">
        <f>VLOOKUP($A581,'Hospitalisation Details'!$A$1:$N$2344,8,0)</f>
        <v>19</v>
      </c>
    </row>
    <row r="582" spans="1:17" x14ac:dyDescent="0.3">
      <c r="A582" s="25" t="s">
        <v>1789</v>
      </c>
      <c r="B582" s="26" t="str">
        <f>VLOOKUP($A582,'Customer Names'!A581:D2916,3,0)</f>
        <v xml:space="preserve">  Jonathan</v>
      </c>
      <c r="C582" s="26">
        <f>VLOOKUP($A582,'Medical Examinations'!$A$1:$B$2336,2,FALSE)</f>
        <v>27.06</v>
      </c>
      <c r="D582" s="26">
        <f>VLOOKUP($A582,'Medical Examinations'!A581:J2916,4,0)</f>
        <v>5.74</v>
      </c>
      <c r="E582" s="26" t="str">
        <f>VLOOKUP(A582,'Medical Examinations'!A581:J2916,6,0)</f>
        <v>Yes</v>
      </c>
      <c r="F582" s="26" t="str">
        <f>VLOOKUP($A582,'Medical Examinations'!$A$1:$J$2336,7,0)</f>
        <v>No</v>
      </c>
      <c r="G582" s="26" t="str">
        <f>VLOOKUP(A582,'Medical Examinations'!A581:J2916,8,0)</f>
        <v>No</v>
      </c>
      <c r="H582" s="26">
        <f>VLOOKUP(A582,'Medical Examinations'!A581:J2916,9,0)</f>
        <v>0</v>
      </c>
      <c r="I582" s="26" t="str">
        <f>VLOOKUP(A582,'Medical Examinations'!A581:J2916,10,0)</f>
        <v>Yes</v>
      </c>
      <c r="J582" s="26" t="str">
        <f>VLOOKUP($A582,'Medical Examinations'!A581:$J$2336,3,0)</f>
        <v>Overweight</v>
      </c>
      <c r="K582" s="26" t="str">
        <f>VLOOKUP(A582,'Medical Examinations'!A581:J2916,5,0)</f>
        <v>Prediabetes</v>
      </c>
      <c r="L582" s="27">
        <f>VLOOKUP($A582,'Hospitalisation Details'!$A$1:$N$2344,7,0)</f>
        <v>35226</v>
      </c>
      <c r="M582" s="26">
        <f>VLOOKUP($A582,'Hospitalisation Details'!$A$1:$N$2344,10,0)</f>
        <v>17043.34</v>
      </c>
      <c r="N582" s="26" t="str">
        <f>VLOOKUP($A582,'Hospitalisation Details'!$A$1:$N$2344,11,0)</f>
        <v>tier - 2</v>
      </c>
      <c r="O582" s="26" t="str">
        <f>VLOOKUP($A582,'Hospitalisation Details'!$A$1:$N$2344,12,0)</f>
        <v>tier - 3</v>
      </c>
      <c r="P582" s="26" t="str">
        <f>VLOOKUP($A582,'Hospitalisation Details'!$A$1:$N$2344,14,0)</f>
        <v>R1013</v>
      </c>
      <c r="Q582" s="26">
        <f>VLOOKUP($A582,'Hospitalisation Details'!$A$1:$N$2344,8,0)</f>
        <v>26</v>
      </c>
    </row>
    <row r="583" spans="1:17" x14ac:dyDescent="0.3">
      <c r="A583" s="25" t="s">
        <v>1788</v>
      </c>
      <c r="B583" s="26" t="str">
        <f>VLOOKUP($A583,'Customer Names'!A582:D2917,3,0)</f>
        <v xml:space="preserve">  Phil</v>
      </c>
      <c r="C583" s="26">
        <f>VLOOKUP($A583,'Medical Examinations'!$A$1:$B$2336,2,FALSE)</f>
        <v>47.13</v>
      </c>
      <c r="D583" s="26">
        <f>VLOOKUP($A583,'Medical Examinations'!A582:J2917,4,0)</f>
        <v>8.6999999999999993</v>
      </c>
      <c r="E583" s="26" t="str">
        <f>VLOOKUP(A583,'Medical Examinations'!A582:J2917,6,0)</f>
        <v>No</v>
      </c>
      <c r="F583" s="26" t="str">
        <f>VLOOKUP($A583,'Medical Examinations'!$A$1:$J$2336,7,0)</f>
        <v>No</v>
      </c>
      <c r="G583" s="26" t="str">
        <f>VLOOKUP(A583,'Medical Examinations'!A582:J2917,8,0)</f>
        <v>No</v>
      </c>
      <c r="H583" s="26">
        <f>VLOOKUP(A583,'Medical Examinations'!A582:J2917,9,0)</f>
        <v>0</v>
      </c>
      <c r="I583" s="26" t="str">
        <f>VLOOKUP(A583,'Medical Examinations'!A582:J2917,10,0)</f>
        <v>No</v>
      </c>
      <c r="J583" s="26" t="str">
        <f>VLOOKUP($A583,'Medical Examinations'!A582:$J$2336,3,0)</f>
        <v>Obesity</v>
      </c>
      <c r="K583" s="26" t="str">
        <f>VLOOKUP(A583,'Medical Examinations'!A582:J2917,5,0)</f>
        <v>Diabetes</v>
      </c>
      <c r="L583" s="27">
        <f>VLOOKUP($A583,'Hospitalisation Details'!$A$1:$N$2344,7,0)</f>
        <v>26167</v>
      </c>
      <c r="M583" s="26">
        <f>VLOOKUP($A583,'Hospitalisation Details'!$A$1:$N$2344,10,0)</f>
        <v>17016.009999999998</v>
      </c>
      <c r="N583" s="26" t="str">
        <f>VLOOKUP($A583,'Hospitalisation Details'!$A$1:$N$2344,11,0)</f>
        <v>tier - 2</v>
      </c>
      <c r="O583" s="26" t="str">
        <f>VLOOKUP($A583,'Hospitalisation Details'!$A$1:$N$2344,12,0)</f>
        <v>tier - 2</v>
      </c>
      <c r="P583" s="26" t="str">
        <f>VLOOKUP($A583,'Hospitalisation Details'!$A$1:$N$2344,14,0)</f>
        <v>R1023</v>
      </c>
      <c r="Q583" s="26">
        <f>VLOOKUP($A583,'Hospitalisation Details'!$A$1:$N$2344,8,0)</f>
        <v>51</v>
      </c>
    </row>
    <row r="584" spans="1:17" x14ac:dyDescent="0.3">
      <c r="A584" s="25" t="s">
        <v>1787</v>
      </c>
      <c r="B584" s="26" t="str">
        <f>VLOOKUP($A584,'Customer Names'!A583:D2918,3,0)</f>
        <v xml:space="preserve">  Benjamina C</v>
      </c>
      <c r="C584" s="26">
        <f>VLOOKUP($A584,'Medical Examinations'!$A$1:$B$2336,2,FALSE)</f>
        <v>51.72</v>
      </c>
      <c r="D584" s="26">
        <f>VLOOKUP($A584,'Medical Examinations'!A583:J2918,4,0)</f>
        <v>5.09</v>
      </c>
      <c r="E584" s="26" t="str">
        <f>VLOOKUP(A584,'Medical Examinations'!A583:J2918,6,0)</f>
        <v>No</v>
      </c>
      <c r="F584" s="26" t="str">
        <f>VLOOKUP($A584,'Medical Examinations'!$A$1:$J$2336,7,0)</f>
        <v>No</v>
      </c>
      <c r="G584" s="26" t="str">
        <f>VLOOKUP(A584,'Medical Examinations'!A583:J2918,8,0)</f>
        <v>No</v>
      </c>
      <c r="H584" s="26">
        <f>VLOOKUP(A584,'Medical Examinations'!A583:J2918,9,0)</f>
        <v>0</v>
      </c>
      <c r="I584" s="26" t="str">
        <f>VLOOKUP(A584,'Medical Examinations'!A583:J2918,10,0)</f>
        <v>No</v>
      </c>
      <c r="J584" s="26" t="str">
        <f>VLOOKUP($A584,'Medical Examinations'!A583:$J$2336,3,0)</f>
        <v>Obesity</v>
      </c>
      <c r="K584" s="26" t="str">
        <f>VLOOKUP(A584,'Medical Examinations'!A583:J2918,5,0)</f>
        <v>Normal</v>
      </c>
      <c r="L584" s="27">
        <f>VLOOKUP($A584,'Hospitalisation Details'!$A$1:$N$2344,7,0)</f>
        <v>29418</v>
      </c>
      <c r="M584" s="26">
        <f>VLOOKUP($A584,'Hospitalisation Details'!$A$1:$N$2344,10,0)</f>
        <v>16990.55</v>
      </c>
      <c r="N584" s="26" t="str">
        <f>VLOOKUP($A584,'Hospitalisation Details'!$A$1:$N$2344,11,0)</f>
        <v>tier - 2</v>
      </c>
      <c r="O584" s="26" t="str">
        <f>VLOOKUP($A584,'Hospitalisation Details'!$A$1:$N$2344,12,0)</f>
        <v>tier - 3</v>
      </c>
      <c r="P584" s="26" t="str">
        <f>VLOOKUP($A584,'Hospitalisation Details'!$A$1:$N$2344,14,0)</f>
        <v>R1012</v>
      </c>
      <c r="Q584" s="26">
        <f>VLOOKUP($A584,'Hospitalisation Details'!$A$1:$N$2344,8,0)</f>
        <v>42</v>
      </c>
    </row>
    <row r="585" spans="1:17" x14ac:dyDescent="0.3">
      <c r="A585" s="25" t="s">
        <v>1786</v>
      </c>
      <c r="B585" s="26" t="str">
        <f>VLOOKUP($A585,'Customer Names'!A584:D2919,3,0)</f>
        <v xml:space="preserve">  Christopher</v>
      </c>
      <c r="C585" s="26">
        <f>VLOOKUP($A585,'Medical Examinations'!$A$1:$B$2336,2,FALSE)</f>
        <v>48.59</v>
      </c>
      <c r="D585" s="26">
        <f>VLOOKUP($A585,'Medical Examinations'!A584:J2919,4,0)</f>
        <v>5.57</v>
      </c>
      <c r="E585" s="26" t="str">
        <f>VLOOKUP(A585,'Medical Examinations'!A584:J2919,6,0)</f>
        <v>No</v>
      </c>
      <c r="F585" s="26" t="str">
        <f>VLOOKUP($A585,'Medical Examinations'!$A$1:$J$2336,7,0)</f>
        <v>No</v>
      </c>
      <c r="G585" s="26" t="str">
        <f>VLOOKUP(A585,'Medical Examinations'!A584:J2919,8,0)</f>
        <v>No</v>
      </c>
      <c r="H585" s="26">
        <f>VLOOKUP(A585,'Medical Examinations'!A584:J2919,9,0)</f>
        <v>0</v>
      </c>
      <c r="I585" s="26" t="str">
        <f>VLOOKUP(A585,'Medical Examinations'!A584:J2919,10,0)</f>
        <v>No</v>
      </c>
      <c r="J585" s="26" t="str">
        <f>VLOOKUP($A585,'Medical Examinations'!A584:$J$2336,3,0)</f>
        <v>Obesity</v>
      </c>
      <c r="K585" s="26" t="str">
        <f>VLOOKUP(A585,'Medical Examinations'!A584:J2919,5,0)</f>
        <v>Normal</v>
      </c>
      <c r="L585" s="27">
        <f>VLOOKUP($A585,'Hospitalisation Details'!$A$1:$N$2344,7,0)</f>
        <v>28362</v>
      </c>
      <c r="M585" s="26">
        <f>VLOOKUP($A585,'Hospitalisation Details'!$A$1:$N$2344,10,0)</f>
        <v>16921.09</v>
      </c>
      <c r="N585" s="26" t="str">
        <f>VLOOKUP($A585,'Hospitalisation Details'!$A$1:$N$2344,11,0)</f>
        <v>tier - 2</v>
      </c>
      <c r="O585" s="26" t="str">
        <f>VLOOKUP($A585,'Hospitalisation Details'!$A$1:$N$2344,12,0)</f>
        <v>tier - 3</v>
      </c>
      <c r="P585" s="26" t="str">
        <f>VLOOKUP($A585,'Hospitalisation Details'!$A$1:$N$2344,14,0)</f>
        <v>R1023</v>
      </c>
      <c r="Q585" s="26">
        <f>VLOOKUP($A585,'Hospitalisation Details'!$A$1:$N$2344,8,0)</f>
        <v>45</v>
      </c>
    </row>
    <row r="586" spans="1:17" x14ac:dyDescent="0.3">
      <c r="A586" s="25" t="s">
        <v>1785</v>
      </c>
      <c r="B586" s="26" t="str">
        <f>VLOOKUP($A586,'Customer Names'!A585:D2920,3,0)</f>
        <v xml:space="preserve">  Alison B</v>
      </c>
      <c r="C586" s="26">
        <f>VLOOKUP($A586,'Medical Examinations'!$A$1:$B$2336,2,FALSE)</f>
        <v>45.18</v>
      </c>
      <c r="D586" s="26">
        <f>VLOOKUP($A586,'Medical Examinations'!A585:J2920,4,0)</f>
        <v>10.87</v>
      </c>
      <c r="E586" s="26" t="str">
        <f>VLOOKUP(A586,'Medical Examinations'!A585:J2920,6,0)</f>
        <v>No</v>
      </c>
      <c r="F586" s="26" t="str">
        <f>VLOOKUP($A586,'Medical Examinations'!$A$1:$J$2336,7,0)</f>
        <v>No</v>
      </c>
      <c r="G586" s="26" t="str">
        <f>VLOOKUP(A586,'Medical Examinations'!A585:J2920,8,0)</f>
        <v>No</v>
      </c>
      <c r="H586" s="26">
        <f>VLOOKUP(A586,'Medical Examinations'!A585:J2920,9,0)</f>
        <v>0</v>
      </c>
      <c r="I586" s="26" t="str">
        <f>VLOOKUP(A586,'Medical Examinations'!A585:J2920,10,0)</f>
        <v>No</v>
      </c>
      <c r="J586" s="26" t="str">
        <f>VLOOKUP($A586,'Medical Examinations'!A585:$J$2336,3,0)</f>
        <v>Obesity</v>
      </c>
      <c r="K586" s="26" t="str">
        <f>VLOOKUP(A586,'Medical Examinations'!A585:J2920,5,0)</f>
        <v>Diabetes</v>
      </c>
      <c r="L586" s="27">
        <f>VLOOKUP($A586,'Hospitalisation Details'!$A$1:$N$2344,7,0)</f>
        <v>25132</v>
      </c>
      <c r="M586" s="26">
        <f>VLOOKUP($A586,'Hospitalisation Details'!$A$1:$N$2344,10,0)</f>
        <v>16903.5</v>
      </c>
      <c r="N586" s="26" t="str">
        <f>VLOOKUP($A586,'Hospitalisation Details'!$A$1:$N$2344,11,0)</f>
        <v>tier - 2</v>
      </c>
      <c r="O586" s="26" t="str">
        <f>VLOOKUP($A586,'Hospitalisation Details'!$A$1:$N$2344,12,0)</f>
        <v>tier - 3</v>
      </c>
      <c r="P586" s="26" t="str">
        <f>VLOOKUP($A586,'Hospitalisation Details'!$A$1:$N$2344,14,0)</f>
        <v>R1012</v>
      </c>
      <c r="Q586" s="26">
        <f>VLOOKUP($A586,'Hospitalisation Details'!$A$1:$N$2344,8,0)</f>
        <v>54</v>
      </c>
    </row>
    <row r="587" spans="1:17" x14ac:dyDescent="0.3">
      <c r="A587" s="25" t="s">
        <v>1784</v>
      </c>
      <c r="B587" s="26" t="str">
        <f>VLOOKUP($A587,'Customer Names'!A586:D2921,3,0)</f>
        <v xml:space="preserve">  Caroline</v>
      </c>
      <c r="C587" s="26">
        <f>VLOOKUP($A587,'Medical Examinations'!$A$1:$B$2336,2,FALSE)</f>
        <v>27.9</v>
      </c>
      <c r="D587" s="26">
        <f>VLOOKUP($A587,'Medical Examinations'!A586:J2921,4,0)</f>
        <v>6.02</v>
      </c>
      <c r="E587" s="26" t="str">
        <f>VLOOKUP(A587,'Medical Examinations'!A586:J2921,6,0)</f>
        <v>No</v>
      </c>
      <c r="F587" s="26" t="str">
        <f>VLOOKUP($A587,'Medical Examinations'!$A$1:$J$2336,7,0)</f>
        <v>No</v>
      </c>
      <c r="G587" s="26" t="str">
        <f>VLOOKUP(A587,'Medical Examinations'!A586:J2921,8,0)</f>
        <v>Yes</v>
      </c>
      <c r="H587" s="26">
        <f>VLOOKUP(A587,'Medical Examinations'!A586:J2921,9,0)</f>
        <v>1</v>
      </c>
      <c r="I587" s="26" t="str">
        <f>VLOOKUP(A587,'Medical Examinations'!A586:J2921,10,0)</f>
        <v>Yes</v>
      </c>
      <c r="J587" s="26" t="str">
        <f>VLOOKUP($A587,'Medical Examinations'!A586:$J$2336,3,0)</f>
        <v>Overweight</v>
      </c>
      <c r="K587" s="26" t="str">
        <f>VLOOKUP(A587,'Medical Examinations'!A586:J2921,5,0)</f>
        <v>Prediabetes</v>
      </c>
      <c r="L587" s="27">
        <f>VLOOKUP($A587,'Hospitalisation Details'!$A$1:$N$2344,7,0)</f>
        <v>37874</v>
      </c>
      <c r="M587" s="26">
        <f>VLOOKUP($A587,'Hospitalisation Details'!$A$1:$N$2344,10,0)</f>
        <v>16884.919999999998</v>
      </c>
      <c r="N587" s="26" t="str">
        <f>VLOOKUP($A587,'Hospitalisation Details'!$A$1:$N$2344,11,0)</f>
        <v>tier - 2</v>
      </c>
      <c r="O587" s="26" t="str">
        <f>VLOOKUP($A587,'Hospitalisation Details'!$A$1:$N$2344,12,0)</f>
        <v>tier - 2</v>
      </c>
      <c r="P587" s="26" t="str">
        <f>VLOOKUP($A587,'Hospitalisation Details'!$A$1:$N$2344,14,0)</f>
        <v>R1011</v>
      </c>
      <c r="Q587" s="26">
        <f>VLOOKUP($A587,'Hospitalisation Details'!$A$1:$N$2344,8,0)</f>
        <v>19</v>
      </c>
    </row>
    <row r="588" spans="1:17" x14ac:dyDescent="0.3">
      <c r="A588" s="25" t="s">
        <v>1783</v>
      </c>
      <c r="B588" s="26" t="str">
        <f>VLOOKUP($A588,'Customer Names'!A587:D2922,3,0)</f>
        <v xml:space="preserve">  Alexis N</v>
      </c>
      <c r="C588" s="26">
        <f>VLOOKUP($A588,'Medical Examinations'!$A$1:$B$2336,2,FALSE)</f>
        <v>51.33</v>
      </c>
      <c r="D588" s="26">
        <f>VLOOKUP($A588,'Medical Examinations'!A587:J2922,4,0)</f>
        <v>7</v>
      </c>
      <c r="E588" s="26" t="str">
        <f>VLOOKUP(A588,'Medical Examinations'!A587:J2922,6,0)</f>
        <v>No</v>
      </c>
      <c r="F588" s="26" t="str">
        <f>VLOOKUP($A588,'Medical Examinations'!$A$1:$J$2336,7,0)</f>
        <v>No</v>
      </c>
      <c r="G588" s="26" t="str">
        <f>VLOOKUP(A588,'Medical Examinations'!A587:J2922,8,0)</f>
        <v>No</v>
      </c>
      <c r="H588" s="26">
        <f>VLOOKUP(A588,'Medical Examinations'!A587:J2922,9,0)</f>
        <v>0</v>
      </c>
      <c r="I588" s="26" t="str">
        <f>VLOOKUP(A588,'Medical Examinations'!A587:J2922,10,0)</f>
        <v>No</v>
      </c>
      <c r="J588" s="26" t="str">
        <f>VLOOKUP($A588,'Medical Examinations'!A587:$J$2336,3,0)</f>
        <v>Obesity</v>
      </c>
      <c r="K588" s="26" t="str">
        <f>VLOOKUP(A588,'Medical Examinations'!A587:J2922,5,0)</f>
        <v>Diabetes</v>
      </c>
      <c r="L588" s="27">
        <f>VLOOKUP($A588,'Hospitalisation Details'!$A$1:$N$2344,7,0)</f>
        <v>27249</v>
      </c>
      <c r="M588" s="26">
        <f>VLOOKUP($A588,'Hospitalisation Details'!$A$1:$N$2344,10,0)</f>
        <v>16841.32</v>
      </c>
      <c r="N588" s="26" t="str">
        <f>VLOOKUP($A588,'Hospitalisation Details'!$A$1:$N$2344,11,0)</f>
        <v>tier - 2</v>
      </c>
      <c r="O588" s="26" t="str">
        <f>VLOOKUP($A588,'Hospitalisation Details'!$A$1:$N$2344,12,0)</f>
        <v>tier - 3</v>
      </c>
      <c r="P588" s="26" t="str">
        <f>VLOOKUP($A588,'Hospitalisation Details'!$A$1:$N$2344,14,0)</f>
        <v>R1011</v>
      </c>
      <c r="Q588" s="26">
        <f>VLOOKUP($A588,'Hospitalisation Details'!$A$1:$N$2344,8,0)</f>
        <v>48</v>
      </c>
    </row>
    <row r="589" spans="1:17" x14ac:dyDescent="0.3">
      <c r="A589" s="25" t="s">
        <v>1782</v>
      </c>
      <c r="B589" s="26" t="str">
        <f>VLOOKUP($A589,'Customer Names'!A588:D2923,3,0)</f>
        <v xml:space="preserve">  Shanda L</v>
      </c>
      <c r="C589" s="26">
        <f>VLOOKUP($A589,'Medical Examinations'!$A$1:$B$2336,2,FALSE)</f>
        <v>30.59</v>
      </c>
      <c r="D589" s="26">
        <f>VLOOKUP($A589,'Medical Examinations'!A588:J2923,4,0)</f>
        <v>5.56</v>
      </c>
      <c r="E589" s="26" t="str">
        <f>VLOOKUP(A589,'Medical Examinations'!A588:J2923,6,0)</f>
        <v>Yes</v>
      </c>
      <c r="F589" s="26" t="str">
        <f>VLOOKUP($A589,'Medical Examinations'!$A$1:$J$2336,7,0)</f>
        <v>No</v>
      </c>
      <c r="G589" s="26" t="str">
        <f>VLOOKUP(A589,'Medical Examinations'!A588:J2923,8,0)</f>
        <v>No</v>
      </c>
      <c r="H589" s="26">
        <f>VLOOKUP(A589,'Medical Examinations'!A588:J2923,9,0)</f>
        <v>1</v>
      </c>
      <c r="I589" s="26" t="str">
        <f>VLOOKUP(A589,'Medical Examinations'!A588:J2923,10,0)</f>
        <v>No</v>
      </c>
      <c r="J589" s="26" t="str">
        <f>VLOOKUP($A589,'Medical Examinations'!A588:$J$2336,3,0)</f>
        <v>Obesity</v>
      </c>
      <c r="K589" s="26" t="str">
        <f>VLOOKUP(A589,'Medical Examinations'!A588:J2923,5,0)</f>
        <v>Normal</v>
      </c>
      <c r="L589" s="27">
        <f>VLOOKUP($A589,'Hospitalisation Details'!$A$1:$N$2344,7,0)</f>
        <v>34991</v>
      </c>
      <c r="M589" s="26">
        <f>VLOOKUP($A589,'Hospitalisation Details'!$A$1:$N$2344,10,0)</f>
        <v>16796.41</v>
      </c>
      <c r="N589" s="26" t="str">
        <f>VLOOKUP($A589,'Hospitalisation Details'!$A$1:$N$2344,11,0)</f>
        <v>tier - 2</v>
      </c>
      <c r="O589" s="26" t="str">
        <f>VLOOKUP($A589,'Hospitalisation Details'!$A$1:$N$2344,12,0)</f>
        <v>tier - 3</v>
      </c>
      <c r="P589" s="26" t="str">
        <f>VLOOKUP($A589,'Hospitalisation Details'!$A$1:$N$2344,14,0)</f>
        <v>R1024</v>
      </c>
      <c r="Q589" s="26">
        <f>VLOOKUP($A589,'Hospitalisation Details'!$A$1:$N$2344,8,0)</f>
        <v>27</v>
      </c>
    </row>
    <row r="590" spans="1:17" x14ac:dyDescent="0.3">
      <c r="A590" s="25" t="s">
        <v>1781</v>
      </c>
      <c r="B590" s="26" t="str">
        <f>VLOOKUP($A590,'Customer Names'!A589:D2924,3,0)</f>
        <v xml:space="preserve">  Lacey</v>
      </c>
      <c r="C590" s="26">
        <f>VLOOKUP($A590,'Medical Examinations'!$A$1:$B$2336,2,FALSE)</f>
        <v>39.229999999999997</v>
      </c>
      <c r="D590" s="26">
        <f>VLOOKUP($A590,'Medical Examinations'!A589:J2924,4,0)</f>
        <v>8.4499999999999993</v>
      </c>
      <c r="E590" s="26" t="str">
        <f>VLOOKUP(A590,'Medical Examinations'!A589:J2924,6,0)</f>
        <v>No</v>
      </c>
      <c r="F590" s="26" t="str">
        <f>VLOOKUP($A590,'Medical Examinations'!$A$1:$J$2336,7,0)</f>
        <v>No</v>
      </c>
      <c r="G590" s="26" t="str">
        <f>VLOOKUP(A590,'Medical Examinations'!A589:J2924,8,0)</f>
        <v>No</v>
      </c>
      <c r="H590" s="26">
        <f>VLOOKUP(A590,'Medical Examinations'!A589:J2924,9,0)</f>
        <v>0</v>
      </c>
      <c r="I590" s="26" t="str">
        <f>VLOOKUP(A590,'Medical Examinations'!A589:J2924,10,0)</f>
        <v>No</v>
      </c>
      <c r="J590" s="26" t="str">
        <f>VLOOKUP($A590,'Medical Examinations'!A589:$J$2336,3,0)</f>
        <v>Obesity</v>
      </c>
      <c r="K590" s="26" t="str">
        <f>VLOOKUP(A590,'Medical Examinations'!A589:J2924,5,0)</f>
        <v>Diabetes</v>
      </c>
      <c r="L590" s="27">
        <f>VLOOKUP($A590,'Hospitalisation Details'!$A$1:$N$2344,7,0)</f>
        <v>22856</v>
      </c>
      <c r="M590" s="26">
        <f>VLOOKUP($A590,'Hospitalisation Details'!$A$1:$N$2344,10,0)</f>
        <v>16779.400000000001</v>
      </c>
      <c r="N590" s="26" t="str">
        <f>VLOOKUP($A590,'Hospitalisation Details'!$A$1:$N$2344,11,0)</f>
        <v>tier - 2</v>
      </c>
      <c r="O590" s="26" t="str">
        <f>VLOOKUP($A590,'Hospitalisation Details'!$A$1:$N$2344,12,0)</f>
        <v>tier - 2</v>
      </c>
      <c r="P590" s="26" t="str">
        <f>VLOOKUP($A590,'Hospitalisation Details'!$A$1:$N$2344,14,0)</f>
        <v>R1026</v>
      </c>
      <c r="Q590" s="26">
        <f>VLOOKUP($A590,'Hospitalisation Details'!$A$1:$N$2344,8,0)</f>
        <v>60</v>
      </c>
    </row>
    <row r="591" spans="1:17" x14ac:dyDescent="0.3">
      <c r="A591" s="25" t="s">
        <v>1780</v>
      </c>
      <c r="B591" s="26" t="str">
        <f>VLOOKUP($A591,'Customer Names'!A590:D2925,3,0)</f>
        <v xml:space="preserve">  Laurette</v>
      </c>
      <c r="C591" s="26">
        <f>VLOOKUP($A591,'Medical Examinations'!$A$1:$B$2336,2,FALSE)</f>
        <v>19.094999999999999</v>
      </c>
      <c r="D591" s="26">
        <f>VLOOKUP($A591,'Medical Examinations'!A590:J2925,4,0)</f>
        <v>6.19</v>
      </c>
      <c r="E591" s="26" t="str">
        <f>VLOOKUP(A591,'Medical Examinations'!A590:J2925,6,0)</f>
        <v>No</v>
      </c>
      <c r="F591" s="26" t="str">
        <f>VLOOKUP($A591,'Medical Examinations'!$A$1:$J$2336,7,0)</f>
        <v>No</v>
      </c>
      <c r="G591" s="26" t="str">
        <f>VLOOKUP(A591,'Medical Examinations'!A590:J2925,8,0)</f>
        <v>No</v>
      </c>
      <c r="H591" s="26">
        <f>VLOOKUP(A591,'Medical Examinations'!A590:J2925,9,0)</f>
        <v>0</v>
      </c>
      <c r="I591" s="26" t="str">
        <f>VLOOKUP(A591,'Medical Examinations'!A590:J2925,10,0)</f>
        <v>Yes</v>
      </c>
      <c r="J591" s="26" t="str">
        <f>VLOOKUP($A591,'Medical Examinations'!A590:$J$2336,3,0)</f>
        <v>Normal Weight</v>
      </c>
      <c r="K591" s="26" t="str">
        <f>VLOOKUP(A591,'Medical Examinations'!A590:J2925,5,0)</f>
        <v>Prediabetes</v>
      </c>
      <c r="L591" s="27">
        <f>VLOOKUP($A591,'Hospitalisation Details'!$A$1:$N$2344,7,0)</f>
        <v>32774</v>
      </c>
      <c r="M591" s="26">
        <f>VLOOKUP($A591,'Hospitalisation Details'!$A$1:$N$2344,10,0)</f>
        <v>16776.3</v>
      </c>
      <c r="N591" s="26" t="str">
        <f>VLOOKUP($A591,'Hospitalisation Details'!$A$1:$N$2344,11,0)</f>
        <v>tier - 2</v>
      </c>
      <c r="O591" s="26" t="str">
        <f>VLOOKUP($A591,'Hospitalisation Details'!$A$1:$N$2344,12,0)</f>
        <v>tier - 2</v>
      </c>
      <c r="P591" s="26" t="str">
        <f>VLOOKUP($A591,'Hospitalisation Details'!$A$1:$N$2344,14,0)</f>
        <v>R1024</v>
      </c>
      <c r="Q591" s="26">
        <f>VLOOKUP($A591,'Hospitalisation Details'!$A$1:$N$2344,8,0)</f>
        <v>33</v>
      </c>
    </row>
    <row r="592" spans="1:17" x14ac:dyDescent="0.3">
      <c r="A592" s="25" t="s">
        <v>1779</v>
      </c>
      <c r="B592" s="26" t="str">
        <f>VLOOKUP($A592,'Customer Names'!A591:D2926,3,0)</f>
        <v xml:space="preserve">  Jason</v>
      </c>
      <c r="C592" s="26">
        <f>VLOOKUP($A592,'Medical Examinations'!$A$1:$B$2336,2,FALSE)</f>
        <v>49.72</v>
      </c>
      <c r="D592" s="26">
        <f>VLOOKUP($A592,'Medical Examinations'!A591:J2926,4,0)</f>
        <v>7.71</v>
      </c>
      <c r="E592" s="26" t="str">
        <f>VLOOKUP(A592,'Medical Examinations'!A591:J2926,6,0)</f>
        <v>No</v>
      </c>
      <c r="F592" s="26" t="str">
        <f>VLOOKUP($A592,'Medical Examinations'!$A$1:$J$2336,7,0)</f>
        <v>No</v>
      </c>
      <c r="G592" s="26" t="str">
        <f>VLOOKUP(A592,'Medical Examinations'!A591:J2926,8,0)</f>
        <v>No</v>
      </c>
      <c r="H592" s="26">
        <f>VLOOKUP(A592,'Medical Examinations'!A591:J2926,9,0)</f>
        <v>0</v>
      </c>
      <c r="I592" s="26" t="str">
        <f>VLOOKUP(A592,'Medical Examinations'!A591:J2926,10,0)</f>
        <v>No</v>
      </c>
      <c r="J592" s="26" t="str">
        <f>VLOOKUP($A592,'Medical Examinations'!A591:$J$2336,3,0)</f>
        <v>Obesity</v>
      </c>
      <c r="K592" s="26" t="str">
        <f>VLOOKUP(A592,'Medical Examinations'!A591:J2926,5,0)</f>
        <v>Diabetes</v>
      </c>
      <c r="L592" s="27">
        <f>VLOOKUP($A592,'Hospitalisation Details'!$A$1:$N$2344,7,0)</f>
        <v>27269</v>
      </c>
      <c r="M592" s="26">
        <f>VLOOKUP($A592,'Hospitalisation Details'!$A$1:$N$2344,10,0)</f>
        <v>16770.990000000002</v>
      </c>
      <c r="N592" s="26" t="str">
        <f>VLOOKUP($A592,'Hospitalisation Details'!$A$1:$N$2344,11,0)</f>
        <v>tier - 2</v>
      </c>
      <c r="O592" s="26" t="str">
        <f>VLOOKUP($A592,'Hospitalisation Details'!$A$1:$N$2344,12,0)</f>
        <v>tier - 1</v>
      </c>
      <c r="P592" s="26" t="str">
        <f>VLOOKUP($A592,'Hospitalisation Details'!$A$1:$N$2344,14,0)</f>
        <v>R1012</v>
      </c>
      <c r="Q592" s="26">
        <f>VLOOKUP($A592,'Hospitalisation Details'!$A$1:$N$2344,8,0)</f>
        <v>48</v>
      </c>
    </row>
    <row r="593" spans="1:17" x14ac:dyDescent="0.3">
      <c r="A593" s="25" t="s">
        <v>1778</v>
      </c>
      <c r="B593" s="26" t="str">
        <f>VLOOKUP($A593,'Customer Names'!A592:D2927,3,0)</f>
        <v xml:space="preserve">  Mary</v>
      </c>
      <c r="C593" s="26">
        <f>VLOOKUP($A593,'Medical Examinations'!$A$1:$B$2336,2,FALSE)</f>
        <v>21.754999999999999</v>
      </c>
      <c r="D593" s="26">
        <f>VLOOKUP($A593,'Medical Examinations'!A592:J2927,4,0)</f>
        <v>4.63</v>
      </c>
      <c r="E593" s="26" t="str">
        <f>VLOOKUP(A593,'Medical Examinations'!A592:J2927,6,0)</f>
        <v>No</v>
      </c>
      <c r="F593" s="26" t="str">
        <f>VLOOKUP($A593,'Medical Examinations'!$A$1:$J$2336,7,0)</f>
        <v>No</v>
      </c>
      <c r="G593" s="26" t="str">
        <f>VLOOKUP(A593,'Medical Examinations'!A592:J2927,8,0)</f>
        <v>Yes</v>
      </c>
      <c r="H593" s="26">
        <f>VLOOKUP(A593,'Medical Examinations'!A592:J2927,9,0)</f>
        <v>1</v>
      </c>
      <c r="I593" s="26" t="str">
        <f>VLOOKUP(A593,'Medical Examinations'!A592:J2927,10,0)</f>
        <v>Yes</v>
      </c>
      <c r="J593" s="26" t="str">
        <f>VLOOKUP($A593,'Medical Examinations'!A592:$J$2336,3,0)</f>
        <v>Normal Weight</v>
      </c>
      <c r="K593" s="26" t="str">
        <f>VLOOKUP(A593,'Medical Examinations'!A592:J2927,5,0)</f>
        <v>Normal</v>
      </c>
      <c r="L593" s="27">
        <f>VLOOKUP($A593,'Hospitalisation Details'!$A$1:$N$2344,7,0)</f>
        <v>34278</v>
      </c>
      <c r="M593" s="26">
        <f>VLOOKUP($A593,'Hospitalisation Details'!$A$1:$N$2344,10,0)</f>
        <v>16657.72</v>
      </c>
      <c r="N593" s="26" t="str">
        <f>VLOOKUP($A593,'Hospitalisation Details'!$A$1:$N$2344,11,0)</f>
        <v>tier - 2</v>
      </c>
      <c r="O593" s="26" t="str">
        <f>VLOOKUP($A593,'Hospitalisation Details'!$A$1:$N$2344,12,0)</f>
        <v>tier - 1</v>
      </c>
      <c r="P593" s="26" t="str">
        <f>VLOOKUP($A593,'Hospitalisation Details'!$A$1:$N$2344,14,0)</f>
        <v>R1024</v>
      </c>
      <c r="Q593" s="26">
        <f>VLOOKUP($A593,'Hospitalisation Details'!$A$1:$N$2344,8,0)</f>
        <v>29</v>
      </c>
    </row>
    <row r="594" spans="1:17" x14ac:dyDescent="0.3">
      <c r="A594" s="25" t="s">
        <v>1777</v>
      </c>
      <c r="B594" s="26" t="str">
        <f>VLOOKUP($A594,'Customer Names'!A593:D2928,3,0)</f>
        <v xml:space="preserve">  Kati A</v>
      </c>
      <c r="C594" s="26">
        <f>VLOOKUP($A594,'Medical Examinations'!$A$1:$B$2336,2,FALSE)</f>
        <v>48.39</v>
      </c>
      <c r="D594" s="26">
        <f>VLOOKUP($A594,'Medical Examinations'!A593:J2928,4,0)</f>
        <v>4.6100000000000003</v>
      </c>
      <c r="E594" s="26" t="str">
        <f>VLOOKUP(A594,'Medical Examinations'!A593:J2928,6,0)</f>
        <v>No</v>
      </c>
      <c r="F594" s="26" t="str">
        <f>VLOOKUP($A594,'Medical Examinations'!$A$1:$J$2336,7,0)</f>
        <v>No</v>
      </c>
      <c r="G594" s="26" t="str">
        <f>VLOOKUP(A594,'Medical Examinations'!A593:J2928,8,0)</f>
        <v>No</v>
      </c>
      <c r="H594" s="26">
        <f>VLOOKUP(A594,'Medical Examinations'!A593:J2928,9,0)</f>
        <v>0</v>
      </c>
      <c r="I594" s="26" t="str">
        <f>VLOOKUP(A594,'Medical Examinations'!A593:J2928,10,0)</f>
        <v>No</v>
      </c>
      <c r="J594" s="26" t="str">
        <f>VLOOKUP($A594,'Medical Examinations'!A593:$J$2336,3,0)</f>
        <v>Obesity</v>
      </c>
      <c r="K594" s="26" t="str">
        <f>VLOOKUP(A594,'Medical Examinations'!A593:J2928,5,0)</f>
        <v>Normal</v>
      </c>
      <c r="L594" s="27">
        <f>VLOOKUP($A594,'Hospitalisation Details'!$A$1:$N$2344,7,0)</f>
        <v>28393</v>
      </c>
      <c r="M594" s="26">
        <f>VLOOKUP($A594,'Hospitalisation Details'!$A$1:$N$2344,10,0)</f>
        <v>16631.61</v>
      </c>
      <c r="N594" s="26" t="str">
        <f>VLOOKUP($A594,'Hospitalisation Details'!$A$1:$N$2344,11,0)</f>
        <v>tier - 2</v>
      </c>
      <c r="O594" s="26" t="str">
        <f>VLOOKUP($A594,'Hospitalisation Details'!$A$1:$N$2344,12,0)</f>
        <v>tier - 1</v>
      </c>
      <c r="P594" s="26" t="str">
        <f>VLOOKUP($A594,'Hospitalisation Details'!$A$1:$N$2344,14,0)</f>
        <v>R1012</v>
      </c>
      <c r="Q594" s="26">
        <f>VLOOKUP($A594,'Hospitalisation Details'!$A$1:$N$2344,8,0)</f>
        <v>45</v>
      </c>
    </row>
    <row r="595" spans="1:17" x14ac:dyDescent="0.3">
      <c r="A595" s="25" t="s">
        <v>1776</v>
      </c>
      <c r="B595" s="26" t="str">
        <f>VLOOKUP($A595,'Customer Names'!A594:D2929,3,0)</f>
        <v xml:space="preserve">  Kelly J</v>
      </c>
      <c r="C595" s="26">
        <f>VLOOKUP($A595,'Medical Examinations'!$A$1:$B$2336,2,FALSE)</f>
        <v>47.15</v>
      </c>
      <c r="D595" s="26">
        <f>VLOOKUP($A595,'Medical Examinations'!A594:J2929,4,0)</f>
        <v>9.5299999999999994</v>
      </c>
      <c r="E595" s="26" t="str">
        <f>VLOOKUP(A595,'Medical Examinations'!A594:J2929,6,0)</f>
        <v>Yes</v>
      </c>
      <c r="F595" s="26" t="str">
        <f>VLOOKUP($A595,'Medical Examinations'!$A$1:$J$2336,7,0)</f>
        <v>No</v>
      </c>
      <c r="G595" s="26" t="str">
        <f>VLOOKUP(A595,'Medical Examinations'!A594:J2929,8,0)</f>
        <v>No</v>
      </c>
      <c r="H595" s="26">
        <f>VLOOKUP(A595,'Medical Examinations'!A594:J2929,9,0)</f>
        <v>1</v>
      </c>
      <c r="I595" s="26" t="str">
        <f>VLOOKUP(A595,'Medical Examinations'!A594:J2929,10,0)</f>
        <v>No</v>
      </c>
      <c r="J595" s="26" t="str">
        <f>VLOOKUP($A595,'Medical Examinations'!A594:$J$2336,3,0)</f>
        <v>Obesity</v>
      </c>
      <c r="K595" s="26" t="str">
        <f>VLOOKUP(A595,'Medical Examinations'!A594:J2929,5,0)</f>
        <v>Diabetes</v>
      </c>
      <c r="L595" s="27">
        <f>VLOOKUP($A595,'Hospitalisation Details'!$A$1:$N$2344,7,0)</f>
        <v>27599</v>
      </c>
      <c r="M595" s="26">
        <f>VLOOKUP($A595,'Hospitalisation Details'!$A$1:$N$2344,10,0)</f>
        <v>16602.18</v>
      </c>
      <c r="N595" s="26" t="str">
        <f>VLOOKUP($A595,'Hospitalisation Details'!$A$1:$N$2344,11,0)</f>
        <v>tier - 2</v>
      </c>
      <c r="O595" s="26" t="str">
        <f>VLOOKUP($A595,'Hospitalisation Details'!$A$1:$N$2344,12,0)</f>
        <v>tier - 1</v>
      </c>
      <c r="P595" s="26" t="str">
        <f>VLOOKUP($A595,'Hospitalisation Details'!$A$1:$N$2344,14,0)</f>
        <v>R1026</v>
      </c>
      <c r="Q595" s="26">
        <f>VLOOKUP($A595,'Hospitalisation Details'!$A$1:$N$2344,8,0)</f>
        <v>47</v>
      </c>
    </row>
    <row r="596" spans="1:17" x14ac:dyDescent="0.3">
      <c r="A596" s="25" t="s">
        <v>1775</v>
      </c>
      <c r="B596" s="26" t="str">
        <f>VLOOKUP($A596,'Customer Names'!A595:D2930,3,0)</f>
        <v xml:space="preserve">  Greer D</v>
      </c>
      <c r="C596" s="26">
        <f>VLOOKUP($A596,'Medical Examinations'!$A$1:$B$2336,2,FALSE)</f>
        <v>47.59</v>
      </c>
      <c r="D596" s="26">
        <f>VLOOKUP($A596,'Medical Examinations'!A595:J2930,4,0)</f>
        <v>11.43</v>
      </c>
      <c r="E596" s="26" t="str">
        <f>VLOOKUP(A596,'Medical Examinations'!A595:J2930,6,0)</f>
        <v>Yes</v>
      </c>
      <c r="F596" s="26" t="str">
        <f>VLOOKUP($A596,'Medical Examinations'!$A$1:$J$2336,7,0)</f>
        <v>No</v>
      </c>
      <c r="G596" s="26" t="str">
        <f>VLOOKUP(A596,'Medical Examinations'!A595:J2930,8,0)</f>
        <v>No</v>
      </c>
      <c r="H596" s="26">
        <f>VLOOKUP(A596,'Medical Examinations'!A595:J2930,9,0)</f>
        <v>2</v>
      </c>
      <c r="I596" s="26" t="str">
        <f>VLOOKUP(A596,'Medical Examinations'!A595:J2930,10,0)</f>
        <v>No</v>
      </c>
      <c r="J596" s="26" t="str">
        <f>VLOOKUP($A596,'Medical Examinations'!A595:$J$2336,3,0)</f>
        <v>Obesity</v>
      </c>
      <c r="K596" s="26" t="str">
        <f>VLOOKUP(A596,'Medical Examinations'!A595:J2930,5,0)</f>
        <v>Diabetes</v>
      </c>
      <c r="L596" s="27">
        <f>VLOOKUP($A596,'Hospitalisation Details'!$A$1:$N$2344,7,0)</f>
        <v>25759</v>
      </c>
      <c r="M596" s="26">
        <f>VLOOKUP($A596,'Hospitalisation Details'!$A$1:$N$2344,10,0)</f>
        <v>16600.16</v>
      </c>
      <c r="N596" s="26" t="str">
        <f>VLOOKUP($A596,'Hospitalisation Details'!$A$1:$N$2344,11,0)</f>
        <v>tier - 2</v>
      </c>
      <c r="O596" s="26" t="str">
        <f>VLOOKUP($A596,'Hospitalisation Details'!$A$1:$N$2344,12,0)</f>
        <v>tier - 2</v>
      </c>
      <c r="P596" s="26" t="str">
        <f>VLOOKUP($A596,'Hospitalisation Details'!$A$1:$N$2344,14,0)</f>
        <v>R1011</v>
      </c>
      <c r="Q596" s="26">
        <f>VLOOKUP($A596,'Hospitalisation Details'!$A$1:$N$2344,8,0)</f>
        <v>52</v>
      </c>
    </row>
    <row r="597" spans="1:17" x14ac:dyDescent="0.3">
      <c r="A597" s="25" t="s">
        <v>1774</v>
      </c>
      <c r="B597" s="26" t="str">
        <f>VLOOKUP($A597,'Customer Names'!A596:D2931,3,0)</f>
        <v xml:space="preserve">  Brent</v>
      </c>
      <c r="C597" s="26">
        <f>VLOOKUP($A597,'Medical Examinations'!$A$1:$B$2336,2,FALSE)</f>
        <v>39.81</v>
      </c>
      <c r="D597" s="26">
        <f>VLOOKUP($A597,'Medical Examinations'!A596:J2931,4,0)</f>
        <v>7.65</v>
      </c>
      <c r="E597" s="26" t="str">
        <f>VLOOKUP(A597,'Medical Examinations'!A596:J2931,6,0)</f>
        <v>Yes</v>
      </c>
      <c r="F597" s="26" t="str">
        <f>VLOOKUP($A597,'Medical Examinations'!$A$1:$J$2336,7,0)</f>
        <v>No</v>
      </c>
      <c r="G597" s="26" t="str">
        <f>VLOOKUP(A597,'Medical Examinations'!A596:J2931,8,0)</f>
        <v>Yes</v>
      </c>
      <c r="H597" s="26">
        <f>VLOOKUP(A597,'Medical Examinations'!A596:J2931,9,0)</f>
        <v>1</v>
      </c>
      <c r="I597" s="26" t="str">
        <f>VLOOKUP(A597,'Medical Examinations'!A596:J2931,10,0)</f>
        <v>No</v>
      </c>
      <c r="J597" s="26" t="str">
        <f>VLOOKUP($A597,'Medical Examinations'!A596:$J$2336,3,0)</f>
        <v>Obesity</v>
      </c>
      <c r="K597" s="26" t="str">
        <f>VLOOKUP(A597,'Medical Examinations'!A596:J2931,5,0)</f>
        <v>Diabetes</v>
      </c>
      <c r="L597" s="27">
        <f>VLOOKUP($A597,'Hospitalisation Details'!$A$1:$N$2344,7,0)</f>
        <v>23187</v>
      </c>
      <c r="M597" s="26">
        <f>VLOOKUP($A597,'Hospitalisation Details'!$A$1:$N$2344,10,0)</f>
        <v>16587.96</v>
      </c>
      <c r="N597" s="26" t="str">
        <f>VLOOKUP($A597,'Hospitalisation Details'!$A$1:$N$2344,11,0)</f>
        <v>tier - 2</v>
      </c>
      <c r="O597" s="26" t="str">
        <f>VLOOKUP($A597,'Hospitalisation Details'!$A$1:$N$2344,12,0)</f>
        <v>tier - 2</v>
      </c>
      <c r="P597" s="26" t="str">
        <f>VLOOKUP($A597,'Hospitalisation Details'!$A$1:$N$2344,14,0)</f>
        <v>R1023</v>
      </c>
      <c r="Q597" s="26">
        <f>VLOOKUP($A597,'Hospitalisation Details'!$A$1:$N$2344,8,0)</f>
        <v>59</v>
      </c>
    </row>
    <row r="598" spans="1:17" x14ac:dyDescent="0.3">
      <c r="A598" s="25" t="s">
        <v>1773</v>
      </c>
      <c r="B598" s="26" t="str">
        <f>VLOOKUP($A598,'Customer Names'!A597:D2932,3,0)</f>
        <v xml:space="preserve">  Eugene M</v>
      </c>
      <c r="C598" s="26">
        <f>VLOOKUP($A598,'Medical Examinations'!$A$1:$B$2336,2,FALSE)</f>
        <v>31.02</v>
      </c>
      <c r="D598" s="26">
        <f>VLOOKUP($A598,'Medical Examinations'!A597:J2932,4,0)</f>
        <v>5.87</v>
      </c>
      <c r="E598" s="26" t="str">
        <f>VLOOKUP(A598,'Medical Examinations'!A597:J2932,6,0)</f>
        <v>Yes</v>
      </c>
      <c r="F598" s="26" t="str">
        <f>VLOOKUP($A598,'Medical Examinations'!$A$1:$J$2336,7,0)</f>
        <v>No</v>
      </c>
      <c r="G598" s="26" t="str">
        <f>VLOOKUP(A598,'Medical Examinations'!A597:J2932,8,0)</f>
        <v>No</v>
      </c>
      <c r="H598" s="26">
        <f>VLOOKUP(A598,'Medical Examinations'!A597:J2932,9,0)</f>
        <v>0</v>
      </c>
      <c r="I598" s="26" t="str">
        <f>VLOOKUP(A598,'Medical Examinations'!A597:J2932,10,0)</f>
        <v>No</v>
      </c>
      <c r="J598" s="26" t="str">
        <f>VLOOKUP($A598,'Medical Examinations'!A597:$J$2336,3,0)</f>
        <v>Obesity</v>
      </c>
      <c r="K598" s="26" t="str">
        <f>VLOOKUP(A598,'Medical Examinations'!A597:J2932,5,0)</f>
        <v>Prediabetes</v>
      </c>
      <c r="L598" s="27">
        <f>VLOOKUP($A598,'Hospitalisation Details'!$A$1:$N$2344,7,0)</f>
        <v>37067</v>
      </c>
      <c r="M598" s="26">
        <f>VLOOKUP($A598,'Hospitalisation Details'!$A$1:$N$2344,10,0)</f>
        <v>16586.5</v>
      </c>
      <c r="N598" s="26" t="str">
        <f>VLOOKUP($A598,'Hospitalisation Details'!$A$1:$N$2344,11,0)</f>
        <v>tier - 2</v>
      </c>
      <c r="O598" s="26" t="str">
        <f>VLOOKUP($A598,'Hospitalisation Details'!$A$1:$N$2344,12,0)</f>
        <v>tier - 1</v>
      </c>
      <c r="P598" s="26" t="str">
        <f>VLOOKUP($A598,'Hospitalisation Details'!$A$1:$N$2344,14,0)</f>
        <v>R1013</v>
      </c>
      <c r="Q598" s="26">
        <f>VLOOKUP($A598,'Hospitalisation Details'!$A$1:$N$2344,8,0)</f>
        <v>21</v>
      </c>
    </row>
    <row r="599" spans="1:17" x14ac:dyDescent="0.3">
      <c r="A599" s="25" t="s">
        <v>1772</v>
      </c>
      <c r="B599" s="26" t="str">
        <f>VLOOKUP($A599,'Customer Names'!A598:D2933,3,0)</f>
        <v xml:space="preserve">  Erin D</v>
      </c>
      <c r="C599" s="26">
        <f>VLOOKUP($A599,'Medical Examinations'!$A$1:$B$2336,2,FALSE)</f>
        <v>24.75</v>
      </c>
      <c r="D599" s="26">
        <f>VLOOKUP($A599,'Medical Examinations'!A598:J2933,4,0)</f>
        <v>4.3600000000000003</v>
      </c>
      <c r="E599" s="26" t="str">
        <f>VLOOKUP(A599,'Medical Examinations'!A598:J2933,6,0)</f>
        <v>Yes</v>
      </c>
      <c r="F599" s="26" t="str">
        <f>VLOOKUP($A599,'Medical Examinations'!$A$1:$J$2336,7,0)</f>
        <v>No</v>
      </c>
      <c r="G599" s="26" t="str">
        <f>VLOOKUP(A599,'Medical Examinations'!A598:J2933,8,0)</f>
        <v>No</v>
      </c>
      <c r="H599" s="26">
        <f>VLOOKUP(A599,'Medical Examinations'!A598:J2933,9,0)</f>
        <v>1</v>
      </c>
      <c r="I599" s="26" t="str">
        <f>VLOOKUP(A599,'Medical Examinations'!A598:J2933,10,0)</f>
        <v>Yes</v>
      </c>
      <c r="J599" s="26" t="str">
        <f>VLOOKUP($A599,'Medical Examinations'!A598:$J$2336,3,0)</f>
        <v>Normal Weight</v>
      </c>
      <c r="K599" s="26" t="str">
        <f>VLOOKUP(A599,'Medical Examinations'!A598:J2933,5,0)</f>
        <v>Normal</v>
      </c>
      <c r="L599" s="27">
        <f>VLOOKUP($A599,'Hospitalisation Details'!$A$1:$N$2344,7,0)</f>
        <v>35056</v>
      </c>
      <c r="M599" s="26">
        <f>VLOOKUP($A599,'Hospitalisation Details'!$A$1:$N$2344,10,0)</f>
        <v>16577.78</v>
      </c>
      <c r="N599" s="26" t="str">
        <f>VLOOKUP($A599,'Hospitalisation Details'!$A$1:$N$2344,11,0)</f>
        <v>tier - 2</v>
      </c>
      <c r="O599" s="26" t="str">
        <f>VLOOKUP($A599,'Hospitalisation Details'!$A$1:$N$2344,12,0)</f>
        <v>tier - 1</v>
      </c>
      <c r="P599" s="26" t="str">
        <f>VLOOKUP($A599,'Hospitalisation Details'!$A$1:$N$2344,14,0)</f>
        <v>R1013</v>
      </c>
      <c r="Q599" s="26">
        <f>VLOOKUP($A599,'Hospitalisation Details'!$A$1:$N$2344,8,0)</f>
        <v>27</v>
      </c>
    </row>
    <row r="600" spans="1:17" x14ac:dyDescent="0.3">
      <c r="A600" s="25" t="s">
        <v>1771</v>
      </c>
      <c r="B600" s="26" t="str">
        <f>VLOOKUP($A600,'Customer Names'!A599:D2934,3,0)</f>
        <v xml:space="preserve">  Kamilla</v>
      </c>
      <c r="C600" s="26">
        <f>VLOOKUP($A600,'Medical Examinations'!$A$1:$B$2336,2,FALSE)</f>
        <v>30.114999999999998</v>
      </c>
      <c r="D600" s="26">
        <f>VLOOKUP($A600,'Medical Examinations'!A599:J2934,4,0)</f>
        <v>10.119999999999999</v>
      </c>
      <c r="E600" s="26" t="str">
        <f>VLOOKUP(A600,'Medical Examinations'!A599:J2934,6,0)</f>
        <v>No</v>
      </c>
      <c r="F600" s="26" t="str">
        <f>VLOOKUP($A600,'Medical Examinations'!$A$1:$J$2336,7,0)</f>
        <v>No</v>
      </c>
      <c r="G600" s="26" t="str">
        <f>VLOOKUP(A600,'Medical Examinations'!A599:J2934,8,0)</f>
        <v>No</v>
      </c>
      <c r="H600" s="26">
        <f>VLOOKUP(A600,'Medical Examinations'!A599:J2934,9,0)</f>
        <v>3</v>
      </c>
      <c r="I600" s="26" t="str">
        <f>VLOOKUP(A600,'Medical Examinations'!A599:J2934,10,0)</f>
        <v>No</v>
      </c>
      <c r="J600" s="26" t="str">
        <f>VLOOKUP($A600,'Medical Examinations'!A599:$J$2336,3,0)</f>
        <v>Obesity</v>
      </c>
      <c r="K600" s="26" t="str">
        <f>VLOOKUP(A600,'Medical Examinations'!A599:J2934,5,0)</f>
        <v>Diabetes</v>
      </c>
      <c r="L600" s="27">
        <f>VLOOKUP($A600,'Hospitalisation Details'!$A$1:$N$2344,7,0)</f>
        <v>21468</v>
      </c>
      <c r="M600" s="26">
        <f>VLOOKUP($A600,'Hospitalisation Details'!$A$1:$N$2344,10,0)</f>
        <v>16455.71</v>
      </c>
      <c r="N600" s="26" t="str">
        <f>VLOOKUP($A600,'Hospitalisation Details'!$A$1:$N$2344,11,0)</f>
        <v>tier - 2</v>
      </c>
      <c r="O600" s="26" t="str">
        <f>VLOOKUP($A600,'Hospitalisation Details'!$A$1:$N$2344,12,0)</f>
        <v>tier - 2</v>
      </c>
      <c r="P600" s="26" t="str">
        <f>VLOOKUP($A600,'Hospitalisation Details'!$A$1:$N$2344,14,0)</f>
        <v>R1012</v>
      </c>
      <c r="Q600" s="26">
        <f>VLOOKUP($A600,'Hospitalisation Details'!$A$1:$N$2344,8,0)</f>
        <v>64</v>
      </c>
    </row>
    <row r="601" spans="1:17" x14ac:dyDescent="0.3">
      <c r="A601" s="25" t="s">
        <v>1770</v>
      </c>
      <c r="B601" s="26" t="str">
        <f>VLOOKUP($A601,'Customer Names'!A600:D2935,3,0)</f>
        <v xml:space="preserve">  Wayne I</v>
      </c>
      <c r="C601" s="26">
        <f>VLOOKUP($A601,'Medical Examinations'!$A$1:$B$2336,2,FALSE)</f>
        <v>26.03</v>
      </c>
      <c r="D601" s="26">
        <f>VLOOKUP($A601,'Medical Examinations'!A600:J2935,4,0)</f>
        <v>4.01</v>
      </c>
      <c r="E601" s="26" t="str">
        <f>VLOOKUP(A601,'Medical Examinations'!A600:J2935,6,0)</f>
        <v>No</v>
      </c>
      <c r="F601" s="26" t="str">
        <f>VLOOKUP($A601,'Medical Examinations'!$A$1:$J$2336,7,0)</f>
        <v>No</v>
      </c>
      <c r="G601" s="26" t="str">
        <f>VLOOKUP(A601,'Medical Examinations'!A600:J2935,8,0)</f>
        <v>Yes</v>
      </c>
      <c r="H601" s="26">
        <f>VLOOKUP(A601,'Medical Examinations'!A600:J2935,9,0)</f>
        <v>1</v>
      </c>
      <c r="I601" s="26" t="str">
        <f>VLOOKUP(A601,'Medical Examinations'!A600:J2935,10,0)</f>
        <v>Yes</v>
      </c>
      <c r="J601" s="26" t="str">
        <f>VLOOKUP($A601,'Medical Examinations'!A600:$J$2336,3,0)</f>
        <v>Overweight</v>
      </c>
      <c r="K601" s="26" t="str">
        <f>VLOOKUP(A601,'Medical Examinations'!A600:J2935,5,0)</f>
        <v>Normal</v>
      </c>
      <c r="L601" s="27">
        <f>VLOOKUP($A601,'Hospitalisation Details'!$A$1:$N$2344,7,0)</f>
        <v>37975</v>
      </c>
      <c r="M601" s="26">
        <f>VLOOKUP($A601,'Hospitalisation Details'!$A$1:$N$2344,10,0)</f>
        <v>16450.89</v>
      </c>
      <c r="N601" s="26" t="str">
        <f>VLOOKUP($A601,'Hospitalisation Details'!$A$1:$N$2344,11,0)</f>
        <v>tier - 2</v>
      </c>
      <c r="O601" s="26" t="str">
        <f>VLOOKUP($A601,'Hospitalisation Details'!$A$1:$N$2344,12,0)</f>
        <v>tier - 1</v>
      </c>
      <c r="P601" s="26" t="str">
        <f>VLOOKUP($A601,'Hospitalisation Details'!$A$1:$N$2344,14,0)</f>
        <v>R1012</v>
      </c>
      <c r="Q601" s="26">
        <f>VLOOKUP($A601,'Hospitalisation Details'!$A$1:$N$2344,8,0)</f>
        <v>19</v>
      </c>
    </row>
    <row r="602" spans="1:17" x14ac:dyDescent="0.3">
      <c r="A602" s="25" t="s">
        <v>1769</v>
      </c>
      <c r="B602" s="26" t="str">
        <f>VLOOKUP($A602,'Customer Names'!A601:D2936,3,0)</f>
        <v xml:space="preserve">  Tracy L</v>
      </c>
      <c r="C602" s="26">
        <f>VLOOKUP($A602,'Medical Examinations'!$A$1:$B$2336,2,FALSE)</f>
        <v>20.045000000000002</v>
      </c>
      <c r="D602" s="26">
        <f>VLOOKUP($A602,'Medical Examinations'!A601:J2936,4,0)</f>
        <v>4.7699999999999996</v>
      </c>
      <c r="E602" s="26" t="str">
        <f>VLOOKUP(A602,'Medical Examinations'!A601:J2936,6,0)</f>
        <v>Yes</v>
      </c>
      <c r="F602" s="26" t="str">
        <f>VLOOKUP($A602,'Medical Examinations'!$A$1:$J$2336,7,0)</f>
        <v>No</v>
      </c>
      <c r="G602" s="26" t="str">
        <f>VLOOKUP(A602,'Medical Examinations'!A601:J2936,8,0)</f>
        <v>No</v>
      </c>
      <c r="H602" s="26">
        <f>VLOOKUP(A602,'Medical Examinations'!A601:J2936,9,0)</f>
        <v>1</v>
      </c>
      <c r="I602" s="26" t="str">
        <f>VLOOKUP(A602,'Medical Examinations'!A601:J2936,10,0)</f>
        <v>Yes</v>
      </c>
      <c r="J602" s="26" t="str">
        <f>VLOOKUP($A602,'Medical Examinations'!A601:$J$2336,3,0)</f>
        <v>Normal Weight</v>
      </c>
      <c r="K602" s="26" t="str">
        <f>VLOOKUP(A602,'Medical Examinations'!A601:J2936,5,0)</f>
        <v>Normal</v>
      </c>
      <c r="L602" s="27">
        <f>VLOOKUP($A602,'Hospitalisation Details'!$A$1:$N$2344,7,0)</f>
        <v>34970</v>
      </c>
      <c r="M602" s="26">
        <f>VLOOKUP($A602,'Hospitalisation Details'!$A$1:$N$2344,10,0)</f>
        <v>16420.490000000002</v>
      </c>
      <c r="N602" s="26" t="str">
        <f>VLOOKUP($A602,'Hospitalisation Details'!$A$1:$N$2344,11,0)</f>
        <v>tier - 2</v>
      </c>
      <c r="O602" s="26" t="str">
        <f>VLOOKUP($A602,'Hospitalisation Details'!$A$1:$N$2344,12,0)</f>
        <v>tier - 3</v>
      </c>
      <c r="P602" s="26" t="str">
        <f>VLOOKUP($A602,'Hospitalisation Details'!$A$1:$N$2344,14,0)</f>
        <v>R1012</v>
      </c>
      <c r="Q602" s="26">
        <f>VLOOKUP($A602,'Hospitalisation Details'!$A$1:$N$2344,8,0)</f>
        <v>27</v>
      </c>
    </row>
    <row r="603" spans="1:17" x14ac:dyDescent="0.3">
      <c r="A603" s="25" t="s">
        <v>1768</v>
      </c>
      <c r="B603" s="26" t="str">
        <f>VLOOKUP($A603,'Customer Names'!A602:D2937,3,0)</f>
        <v xml:space="preserve">  Heather</v>
      </c>
      <c r="C603" s="26">
        <f>VLOOKUP($A603,'Medical Examinations'!$A$1:$B$2336,2,FALSE)</f>
        <v>40.24</v>
      </c>
      <c r="D603" s="26">
        <f>VLOOKUP($A603,'Medical Examinations'!A602:J2937,4,0)</f>
        <v>6.83</v>
      </c>
      <c r="E603" s="26" t="str">
        <f>VLOOKUP(A603,'Medical Examinations'!A602:J2937,6,0)</f>
        <v>No</v>
      </c>
      <c r="F603" s="26" t="str">
        <f>VLOOKUP($A603,'Medical Examinations'!$A$1:$J$2336,7,0)</f>
        <v>No</v>
      </c>
      <c r="G603" s="26" t="str">
        <f>VLOOKUP(A603,'Medical Examinations'!A602:J2937,8,0)</f>
        <v>No</v>
      </c>
      <c r="H603" s="26">
        <f>VLOOKUP(A603,'Medical Examinations'!A602:J2937,9,0)</f>
        <v>0</v>
      </c>
      <c r="I603" s="26" t="str">
        <f>VLOOKUP(A603,'Medical Examinations'!A602:J2937,10,0)</f>
        <v>No</v>
      </c>
      <c r="J603" s="26" t="str">
        <f>VLOOKUP($A603,'Medical Examinations'!A602:$J$2336,3,0)</f>
        <v>Obesity</v>
      </c>
      <c r="K603" s="26" t="str">
        <f>VLOOKUP(A603,'Medical Examinations'!A602:J2937,5,0)</f>
        <v>Diabetes</v>
      </c>
      <c r="L603" s="27">
        <f>VLOOKUP($A603,'Hospitalisation Details'!$A$1:$N$2344,7,0)</f>
        <v>24081</v>
      </c>
      <c r="M603" s="26">
        <f>VLOOKUP($A603,'Hospitalisation Details'!$A$1:$N$2344,10,0)</f>
        <v>16351.42</v>
      </c>
      <c r="N603" s="26" t="str">
        <f>VLOOKUP($A603,'Hospitalisation Details'!$A$1:$N$2344,11,0)</f>
        <v>tier - 2</v>
      </c>
      <c r="O603" s="26" t="str">
        <f>VLOOKUP($A603,'Hospitalisation Details'!$A$1:$N$2344,12,0)</f>
        <v>tier - 3</v>
      </c>
      <c r="P603" s="26" t="str">
        <f>VLOOKUP($A603,'Hospitalisation Details'!$A$1:$N$2344,14,0)</f>
        <v>R1026</v>
      </c>
      <c r="Q603" s="26">
        <f>VLOOKUP($A603,'Hospitalisation Details'!$A$1:$N$2344,8,0)</f>
        <v>57</v>
      </c>
    </row>
    <row r="604" spans="1:17" x14ac:dyDescent="0.3">
      <c r="A604" s="25" t="s">
        <v>1767</v>
      </c>
      <c r="B604" s="26" t="str">
        <f>VLOOKUP($A604,'Customer Names'!A603:D2938,3,0)</f>
        <v xml:space="preserve">  Megan C</v>
      </c>
      <c r="C604" s="26">
        <f>VLOOKUP($A604,'Medical Examinations'!$A$1:$B$2336,2,FALSE)</f>
        <v>43.15</v>
      </c>
      <c r="D604" s="26">
        <f>VLOOKUP($A604,'Medical Examinations'!A603:J2938,4,0)</f>
        <v>6.14</v>
      </c>
      <c r="E604" s="26" t="str">
        <f>VLOOKUP(A604,'Medical Examinations'!A603:J2938,6,0)</f>
        <v>Yes</v>
      </c>
      <c r="F604" s="26" t="str">
        <f>VLOOKUP($A604,'Medical Examinations'!$A$1:$J$2336,7,0)</f>
        <v>No</v>
      </c>
      <c r="G604" s="26" t="str">
        <f>VLOOKUP(A604,'Medical Examinations'!A603:J2938,8,0)</f>
        <v>Yes</v>
      </c>
      <c r="H604" s="26">
        <f>VLOOKUP(A604,'Medical Examinations'!A603:J2938,9,0)</f>
        <v>1</v>
      </c>
      <c r="I604" s="26" t="str">
        <f>VLOOKUP(A604,'Medical Examinations'!A603:J2938,10,0)</f>
        <v>No</v>
      </c>
      <c r="J604" s="26" t="str">
        <f>VLOOKUP($A604,'Medical Examinations'!A603:$J$2336,3,0)</f>
        <v>Obesity</v>
      </c>
      <c r="K604" s="26" t="str">
        <f>VLOOKUP(A604,'Medical Examinations'!A603:J2938,5,0)</f>
        <v>Prediabetes</v>
      </c>
      <c r="L604" s="27">
        <f>VLOOKUP($A604,'Hospitalisation Details'!$A$1:$N$2344,7,0)</f>
        <v>25423</v>
      </c>
      <c r="M604" s="26">
        <f>VLOOKUP($A604,'Hospitalisation Details'!$A$1:$N$2344,10,0)</f>
        <v>16311.05</v>
      </c>
      <c r="N604" s="26" t="str">
        <f>VLOOKUP($A604,'Hospitalisation Details'!$A$1:$N$2344,11,0)</f>
        <v>tier - 2</v>
      </c>
      <c r="O604" s="26" t="str">
        <f>VLOOKUP($A604,'Hospitalisation Details'!$A$1:$N$2344,12,0)</f>
        <v>tier - 3</v>
      </c>
      <c r="P604" s="26" t="str">
        <f>VLOOKUP($A604,'Hospitalisation Details'!$A$1:$N$2344,14,0)</f>
        <v>R1026</v>
      </c>
      <c r="Q604" s="26">
        <f>VLOOKUP($A604,'Hospitalisation Details'!$A$1:$N$2344,8,0)</f>
        <v>53</v>
      </c>
    </row>
    <row r="605" spans="1:17" x14ac:dyDescent="0.3">
      <c r="A605" s="25" t="s">
        <v>1766</v>
      </c>
      <c r="B605" s="26" t="str">
        <f>VLOOKUP($A605,'Customer Names'!A604:D2939,3,0)</f>
        <v xml:space="preserve">  Jonathan</v>
      </c>
      <c r="C605" s="26">
        <f>VLOOKUP($A605,'Medical Examinations'!$A$1:$B$2336,2,FALSE)</f>
        <v>27.7</v>
      </c>
      <c r="D605" s="26">
        <f>VLOOKUP($A605,'Medical Examinations'!A604:J2939,4,0)</f>
        <v>5.6</v>
      </c>
      <c r="E605" s="26" t="str">
        <f>VLOOKUP(A605,'Medical Examinations'!A604:J2939,6,0)</f>
        <v>No</v>
      </c>
      <c r="F605" s="26" t="str">
        <f>VLOOKUP($A605,'Medical Examinations'!$A$1:$J$2336,7,0)</f>
        <v>No</v>
      </c>
      <c r="G605" s="26" t="str">
        <f>VLOOKUP(A605,'Medical Examinations'!A604:J2939,8,0)</f>
        <v>Yes</v>
      </c>
      <c r="H605" s="26">
        <f>VLOOKUP(A605,'Medical Examinations'!A604:J2939,9,0)</f>
        <v>1</v>
      </c>
      <c r="I605" s="26" t="str">
        <f>VLOOKUP(A605,'Medical Examinations'!A604:J2939,10,0)</f>
        <v>Yes</v>
      </c>
      <c r="J605" s="26" t="str">
        <f>VLOOKUP($A605,'Medical Examinations'!A604:$J$2336,3,0)</f>
        <v>Overweight</v>
      </c>
      <c r="K605" s="26" t="str">
        <f>VLOOKUP(A605,'Medical Examinations'!A604:J2939,5,0)</f>
        <v>Normal</v>
      </c>
      <c r="L605" s="27">
        <f>VLOOKUP($A605,'Hospitalisation Details'!$A$1:$N$2344,7,0)</f>
        <v>37857</v>
      </c>
      <c r="M605" s="26">
        <f>VLOOKUP($A605,'Hospitalisation Details'!$A$1:$N$2344,10,0)</f>
        <v>16297.85</v>
      </c>
      <c r="N605" s="26" t="str">
        <f>VLOOKUP($A605,'Hospitalisation Details'!$A$1:$N$2344,11,0)</f>
        <v>tier - 2</v>
      </c>
      <c r="O605" s="26" t="str">
        <f>VLOOKUP($A605,'Hospitalisation Details'!$A$1:$N$2344,12,0)</f>
        <v>tier - 3</v>
      </c>
      <c r="P605" s="26" t="str">
        <f>VLOOKUP($A605,'Hospitalisation Details'!$A$1:$N$2344,14,0)</f>
        <v>R1011</v>
      </c>
      <c r="Q605" s="26">
        <f>VLOOKUP($A605,'Hospitalisation Details'!$A$1:$N$2344,8,0)</f>
        <v>19</v>
      </c>
    </row>
    <row r="606" spans="1:17" x14ac:dyDescent="0.3">
      <c r="A606" s="25" t="s">
        <v>1765</v>
      </c>
      <c r="B606" s="26" t="str">
        <f>VLOOKUP($A606,'Customer Names'!A605:D2940,3,0)</f>
        <v xml:space="preserve">  Greg D</v>
      </c>
      <c r="C606" s="26">
        <f>VLOOKUP($A606,'Medical Examinations'!$A$1:$B$2336,2,FALSE)</f>
        <v>45.68</v>
      </c>
      <c r="D606" s="26">
        <f>VLOOKUP($A606,'Medical Examinations'!A605:J2940,4,0)</f>
        <v>4.8</v>
      </c>
      <c r="E606" s="26" t="str">
        <f>VLOOKUP(A606,'Medical Examinations'!A605:J2940,6,0)</f>
        <v>No</v>
      </c>
      <c r="F606" s="26" t="str">
        <f>VLOOKUP($A606,'Medical Examinations'!$A$1:$J$2336,7,0)</f>
        <v>No</v>
      </c>
      <c r="G606" s="26" t="str">
        <f>VLOOKUP(A606,'Medical Examinations'!A605:J2940,8,0)</f>
        <v>No</v>
      </c>
      <c r="H606" s="26">
        <f>VLOOKUP(A606,'Medical Examinations'!A605:J2940,9,0)</f>
        <v>2</v>
      </c>
      <c r="I606" s="26" t="str">
        <f>VLOOKUP(A606,'Medical Examinations'!A605:J2940,10,0)</f>
        <v>No</v>
      </c>
      <c r="J606" s="26" t="str">
        <f>VLOOKUP($A606,'Medical Examinations'!A605:$J$2336,3,0)</f>
        <v>Obesity</v>
      </c>
      <c r="K606" s="26" t="str">
        <f>VLOOKUP(A606,'Medical Examinations'!A605:J2940,5,0)</f>
        <v>Normal</v>
      </c>
      <c r="L606" s="27">
        <f>VLOOKUP($A606,'Hospitalisation Details'!$A$1:$N$2344,7,0)</f>
        <v>26510</v>
      </c>
      <c r="M606" s="26">
        <f>VLOOKUP($A606,'Hospitalisation Details'!$A$1:$N$2344,10,0)</f>
        <v>16267.32</v>
      </c>
      <c r="N606" s="26" t="str">
        <f>VLOOKUP($A606,'Hospitalisation Details'!$A$1:$N$2344,11,0)</f>
        <v>tier - 2</v>
      </c>
      <c r="O606" s="26" t="str">
        <f>VLOOKUP($A606,'Hospitalisation Details'!$A$1:$N$2344,12,0)</f>
        <v>tier - 2</v>
      </c>
      <c r="P606" s="26" t="str">
        <f>VLOOKUP($A606,'Hospitalisation Details'!$A$1:$N$2344,14,0)</f>
        <v>R1023</v>
      </c>
      <c r="Q606" s="26">
        <f>VLOOKUP($A606,'Hospitalisation Details'!$A$1:$N$2344,8,0)</f>
        <v>50</v>
      </c>
    </row>
    <row r="607" spans="1:17" x14ac:dyDescent="0.3">
      <c r="A607" s="25" t="s">
        <v>1764</v>
      </c>
      <c r="B607" s="26" t="str">
        <f>VLOOKUP($A607,'Customer Names'!A606:D2941,3,0)</f>
        <v xml:space="preserve">  Steven L</v>
      </c>
      <c r="C607" s="26">
        <f>VLOOKUP($A607,'Medical Examinations'!$A$1:$B$2336,2,FALSE)</f>
        <v>27.3</v>
      </c>
      <c r="D607" s="26">
        <f>VLOOKUP($A607,'Medical Examinations'!A606:J2941,4,0)</f>
        <v>11.89</v>
      </c>
      <c r="E607" s="26" t="str">
        <f>VLOOKUP(A607,'Medical Examinations'!A606:J2941,6,0)</f>
        <v>No</v>
      </c>
      <c r="F607" s="26" t="str">
        <f>VLOOKUP($A607,'Medical Examinations'!$A$1:$J$2336,7,0)</f>
        <v>No</v>
      </c>
      <c r="G607" s="26" t="str">
        <f>VLOOKUP(A607,'Medical Examinations'!A606:J2941,8,0)</f>
        <v>No</v>
      </c>
      <c r="H607" s="26">
        <f>VLOOKUP(A607,'Medical Examinations'!A606:J2941,9,0)</f>
        <v>0</v>
      </c>
      <c r="I607" s="26" t="str">
        <f>VLOOKUP(A607,'Medical Examinations'!A606:J2941,10,0)</f>
        <v>Yes</v>
      </c>
      <c r="J607" s="26" t="str">
        <f>VLOOKUP($A607,'Medical Examinations'!A606:$J$2336,3,0)</f>
        <v>Overweight</v>
      </c>
      <c r="K607" s="26" t="str">
        <f>VLOOKUP(A607,'Medical Examinations'!A606:J2941,5,0)</f>
        <v>Diabetes</v>
      </c>
      <c r="L607" s="27">
        <f>VLOOKUP($A607,'Hospitalisation Details'!$A$1:$N$2344,7,0)</f>
        <v>37507</v>
      </c>
      <c r="M607" s="26">
        <f>VLOOKUP($A607,'Hospitalisation Details'!$A$1:$N$2344,10,0)</f>
        <v>16232.85</v>
      </c>
      <c r="N607" s="26" t="str">
        <f>VLOOKUP($A607,'Hospitalisation Details'!$A$1:$N$2344,11,0)</f>
        <v>tier - 2</v>
      </c>
      <c r="O607" s="26" t="str">
        <f>VLOOKUP($A607,'Hospitalisation Details'!$A$1:$N$2344,12,0)</f>
        <v>tier - 1</v>
      </c>
      <c r="P607" s="26" t="str">
        <f>VLOOKUP($A607,'Hospitalisation Details'!$A$1:$N$2344,14,0)</f>
        <v>R1011</v>
      </c>
      <c r="Q607" s="26">
        <f>VLOOKUP($A607,'Hospitalisation Details'!$A$1:$N$2344,8,0)</f>
        <v>20</v>
      </c>
    </row>
    <row r="608" spans="1:17" x14ac:dyDescent="0.3">
      <c r="A608" s="25" t="s">
        <v>1763</v>
      </c>
      <c r="B608" s="26" t="str">
        <f>VLOOKUP($A608,'Customer Names'!A607:D2942,3,0)</f>
        <v xml:space="preserve">  Gianfilippo</v>
      </c>
      <c r="C608" s="26">
        <f>VLOOKUP($A608,'Medical Examinations'!$A$1:$B$2336,2,FALSE)</f>
        <v>54.45</v>
      </c>
      <c r="D608" s="26">
        <f>VLOOKUP($A608,'Medical Examinations'!A607:J2942,4,0)</f>
        <v>4.7300000000000004</v>
      </c>
      <c r="E608" s="26" t="str">
        <f>VLOOKUP(A608,'Medical Examinations'!A607:J2942,6,0)</f>
        <v>Yes</v>
      </c>
      <c r="F608" s="26" t="str">
        <f>VLOOKUP($A608,'Medical Examinations'!$A$1:$J$2336,7,0)</f>
        <v>No</v>
      </c>
      <c r="G608" s="26" t="str">
        <f>VLOOKUP(A608,'Medical Examinations'!A607:J2942,8,0)</f>
        <v>No</v>
      </c>
      <c r="H608" s="26">
        <f>VLOOKUP(A608,'Medical Examinations'!A607:J2942,9,0)</f>
        <v>1</v>
      </c>
      <c r="I608" s="26" t="str">
        <f>VLOOKUP(A608,'Medical Examinations'!A607:J2942,10,0)</f>
        <v>No</v>
      </c>
      <c r="J608" s="26" t="str">
        <f>VLOOKUP($A608,'Medical Examinations'!A607:$J$2336,3,0)</f>
        <v>Obesity</v>
      </c>
      <c r="K608" s="26" t="str">
        <f>VLOOKUP(A608,'Medical Examinations'!A607:J2942,5,0)</f>
        <v>Normal</v>
      </c>
      <c r="L608" s="27">
        <f>VLOOKUP($A608,'Hospitalisation Details'!$A$1:$N$2344,7,0)</f>
        <v>32376</v>
      </c>
      <c r="M608" s="26">
        <f>VLOOKUP($A608,'Hospitalisation Details'!$A$1:$N$2344,10,0)</f>
        <v>16205.88</v>
      </c>
      <c r="N608" s="26" t="str">
        <f>VLOOKUP($A608,'Hospitalisation Details'!$A$1:$N$2344,11,0)</f>
        <v>tier - 2</v>
      </c>
      <c r="O608" s="26" t="str">
        <f>VLOOKUP($A608,'Hospitalisation Details'!$A$1:$N$2344,12,0)</f>
        <v>tier - 1</v>
      </c>
      <c r="P608" s="26" t="str">
        <f>VLOOKUP($A608,'Hospitalisation Details'!$A$1:$N$2344,14,0)</f>
        <v>R1012</v>
      </c>
      <c r="Q608" s="26">
        <f>VLOOKUP($A608,'Hospitalisation Details'!$A$1:$N$2344,8,0)</f>
        <v>34</v>
      </c>
    </row>
    <row r="609" spans="1:17" x14ac:dyDescent="0.3">
      <c r="A609" s="25" t="s">
        <v>1762</v>
      </c>
      <c r="B609" s="26" t="str">
        <f>VLOOKUP($A609,'Customer Names'!A608:D2943,3,0)</f>
        <v xml:space="preserve">  Hector</v>
      </c>
      <c r="C609" s="26">
        <f>VLOOKUP($A609,'Medical Examinations'!$A$1:$B$2336,2,FALSE)</f>
        <v>54.43</v>
      </c>
      <c r="D609" s="26">
        <f>VLOOKUP($A609,'Medical Examinations'!A608:J2943,4,0)</f>
        <v>4.6100000000000003</v>
      </c>
      <c r="E609" s="26" t="str">
        <f>VLOOKUP(A609,'Medical Examinations'!A608:J2943,6,0)</f>
        <v>Yes</v>
      </c>
      <c r="F609" s="26" t="str">
        <f>VLOOKUP($A609,'Medical Examinations'!$A$1:$J$2336,7,0)</f>
        <v>No</v>
      </c>
      <c r="G609" s="26" t="str">
        <f>VLOOKUP(A609,'Medical Examinations'!A608:J2943,8,0)</f>
        <v>No</v>
      </c>
      <c r="H609" s="26">
        <f>VLOOKUP(A609,'Medical Examinations'!A608:J2943,9,0)</f>
        <v>1</v>
      </c>
      <c r="I609" s="26" t="str">
        <f>VLOOKUP(A609,'Medical Examinations'!A608:J2943,10,0)</f>
        <v>No</v>
      </c>
      <c r="J609" s="26" t="str">
        <f>VLOOKUP($A609,'Medical Examinations'!A608:$J$2336,3,0)</f>
        <v>Obesity</v>
      </c>
      <c r="K609" s="26" t="str">
        <f>VLOOKUP(A609,'Medical Examinations'!A608:J2943,5,0)</f>
        <v>Normal</v>
      </c>
      <c r="L609" s="27">
        <f>VLOOKUP($A609,'Hospitalisation Details'!$A$1:$N$2344,7,0)</f>
        <v>32361</v>
      </c>
      <c r="M609" s="26">
        <f>VLOOKUP($A609,'Hospitalisation Details'!$A$1:$N$2344,10,0)</f>
        <v>16199.1</v>
      </c>
      <c r="N609" s="26" t="str">
        <f>VLOOKUP($A609,'Hospitalisation Details'!$A$1:$N$2344,11,0)</f>
        <v>tier - 2</v>
      </c>
      <c r="O609" s="26" t="str">
        <f>VLOOKUP($A609,'Hospitalisation Details'!$A$1:$N$2344,12,0)</f>
        <v>tier - 2</v>
      </c>
      <c r="P609" s="26" t="str">
        <f>VLOOKUP($A609,'Hospitalisation Details'!$A$1:$N$2344,14,0)</f>
        <v>R1012</v>
      </c>
      <c r="Q609" s="26">
        <f>VLOOKUP($A609,'Hospitalisation Details'!$A$1:$N$2344,8,0)</f>
        <v>34</v>
      </c>
    </row>
    <row r="610" spans="1:17" x14ac:dyDescent="0.3">
      <c r="A610" s="25" t="s">
        <v>1761</v>
      </c>
      <c r="B610" s="26" t="str">
        <f>VLOOKUP($A610,'Customer Names'!A609:D2944,3,0)</f>
        <v xml:space="preserve">  Mark W</v>
      </c>
      <c r="C610" s="26">
        <f>VLOOKUP($A610,'Medical Examinations'!$A$1:$B$2336,2,FALSE)</f>
        <v>48.01</v>
      </c>
      <c r="D610" s="26">
        <f>VLOOKUP($A610,'Medical Examinations'!A609:J2944,4,0)</f>
        <v>7.3</v>
      </c>
      <c r="E610" s="26" t="str">
        <f>VLOOKUP(A610,'Medical Examinations'!A609:J2944,6,0)</f>
        <v>No</v>
      </c>
      <c r="F610" s="26" t="str">
        <f>VLOOKUP($A610,'Medical Examinations'!$A$1:$J$2336,7,0)</f>
        <v>No</v>
      </c>
      <c r="G610" s="26" t="str">
        <f>VLOOKUP(A610,'Medical Examinations'!A609:J2944,8,0)</f>
        <v>No</v>
      </c>
      <c r="H610" s="26">
        <f>VLOOKUP(A610,'Medical Examinations'!A609:J2944,9,0)</f>
        <v>0</v>
      </c>
      <c r="I610" s="26" t="str">
        <f>VLOOKUP(A610,'Medical Examinations'!A609:J2944,10,0)</f>
        <v>No</v>
      </c>
      <c r="J610" s="26" t="str">
        <f>VLOOKUP($A610,'Medical Examinations'!A609:$J$2336,3,0)</f>
        <v>Obesity</v>
      </c>
      <c r="K610" s="26" t="str">
        <f>VLOOKUP(A610,'Medical Examinations'!A609:J2944,5,0)</f>
        <v>Diabetes</v>
      </c>
      <c r="L610" s="27">
        <f>VLOOKUP($A610,'Hospitalisation Details'!$A$1:$N$2344,7,0)</f>
        <v>27283</v>
      </c>
      <c r="M610" s="26">
        <f>VLOOKUP($A610,'Hospitalisation Details'!$A$1:$N$2344,10,0)</f>
        <v>16190.97</v>
      </c>
      <c r="N610" s="26" t="str">
        <f>VLOOKUP($A610,'Hospitalisation Details'!$A$1:$N$2344,11,0)</f>
        <v>tier - 2</v>
      </c>
      <c r="O610" s="26" t="str">
        <f>VLOOKUP($A610,'Hospitalisation Details'!$A$1:$N$2344,12,0)</f>
        <v>tier - 3</v>
      </c>
      <c r="P610" s="26" t="str">
        <f>VLOOKUP($A610,'Hospitalisation Details'!$A$1:$N$2344,14,0)</f>
        <v>R1012</v>
      </c>
      <c r="Q610" s="26">
        <f>VLOOKUP($A610,'Hospitalisation Details'!$A$1:$N$2344,8,0)</f>
        <v>48</v>
      </c>
    </row>
    <row r="611" spans="1:17" x14ac:dyDescent="0.3">
      <c r="A611" s="25" t="s">
        <v>1760</v>
      </c>
      <c r="B611" s="26" t="str">
        <f>VLOOKUP($A611,'Customer Names'!A610:D2945,3,0)</f>
        <v xml:space="preserve">  Aubri</v>
      </c>
      <c r="C611" s="26">
        <f>VLOOKUP($A611,'Medical Examinations'!$A$1:$B$2336,2,FALSE)</f>
        <v>48.32</v>
      </c>
      <c r="D611" s="26">
        <f>VLOOKUP($A611,'Medical Examinations'!A610:J2945,4,0)</f>
        <v>5.88</v>
      </c>
      <c r="E611" s="26" t="str">
        <f>VLOOKUP(A611,'Medical Examinations'!A610:J2945,6,0)</f>
        <v>No</v>
      </c>
      <c r="F611" s="26" t="str">
        <f>VLOOKUP($A611,'Medical Examinations'!$A$1:$J$2336,7,0)</f>
        <v>No</v>
      </c>
      <c r="G611" s="26" t="str">
        <f>VLOOKUP(A611,'Medical Examinations'!A610:J2945,8,0)</f>
        <v>No</v>
      </c>
      <c r="H611" s="26">
        <f>VLOOKUP(A611,'Medical Examinations'!A610:J2945,9,0)</f>
        <v>0</v>
      </c>
      <c r="I611" s="26" t="str">
        <f>VLOOKUP(A611,'Medical Examinations'!A610:J2945,10,0)</f>
        <v>No</v>
      </c>
      <c r="J611" s="26" t="str">
        <f>VLOOKUP($A611,'Medical Examinations'!A610:$J$2336,3,0)</f>
        <v>Obesity</v>
      </c>
      <c r="K611" s="26" t="str">
        <f>VLOOKUP(A611,'Medical Examinations'!A610:J2945,5,0)</f>
        <v>Prediabetes</v>
      </c>
      <c r="L611" s="27">
        <f>VLOOKUP($A611,'Hospitalisation Details'!$A$1:$N$2344,7,0)</f>
        <v>30138</v>
      </c>
      <c r="M611" s="26">
        <f>VLOOKUP($A611,'Hospitalisation Details'!$A$1:$N$2344,10,0)</f>
        <v>16152.04</v>
      </c>
      <c r="N611" s="26" t="str">
        <f>VLOOKUP($A611,'Hospitalisation Details'!$A$1:$N$2344,11,0)</f>
        <v>tier - 2</v>
      </c>
      <c r="O611" s="26" t="str">
        <f>VLOOKUP($A611,'Hospitalisation Details'!$A$1:$N$2344,12,0)</f>
        <v>tier - 1</v>
      </c>
      <c r="P611" s="26" t="str">
        <f>VLOOKUP($A611,'Hospitalisation Details'!$A$1:$N$2344,14,0)</f>
        <v>R1026</v>
      </c>
      <c r="Q611" s="26">
        <f>VLOOKUP($A611,'Hospitalisation Details'!$A$1:$N$2344,8,0)</f>
        <v>40</v>
      </c>
    </row>
    <row r="612" spans="1:17" x14ac:dyDescent="0.3">
      <c r="A612" s="25" t="s">
        <v>1759</v>
      </c>
      <c r="B612" s="26" t="str">
        <f>VLOOKUP($A612,'Customer Names'!A611:D2946,3,0)</f>
        <v xml:space="preserve">  Justin</v>
      </c>
      <c r="C612" s="26">
        <f>VLOOKUP($A612,'Medical Examinations'!$A$1:$B$2336,2,FALSE)</f>
        <v>22.895</v>
      </c>
      <c r="D612" s="26">
        <f>VLOOKUP($A612,'Medical Examinations'!A611:J2946,4,0)</f>
        <v>4.0599999999999996</v>
      </c>
      <c r="E612" s="26" t="str">
        <f>VLOOKUP(A612,'Medical Examinations'!A611:J2946,6,0)</f>
        <v>No</v>
      </c>
      <c r="F612" s="26" t="str">
        <f>VLOOKUP($A612,'Medical Examinations'!$A$1:$J$2336,7,0)</f>
        <v>No</v>
      </c>
      <c r="G612" s="26" t="str">
        <f>VLOOKUP(A612,'Medical Examinations'!A611:J2946,8,0)</f>
        <v>Yes</v>
      </c>
      <c r="H612" s="26">
        <f>VLOOKUP(A612,'Medical Examinations'!A611:J2946,9,0)</f>
        <v>1</v>
      </c>
      <c r="I612" s="26" t="str">
        <f>VLOOKUP(A612,'Medical Examinations'!A611:J2946,10,0)</f>
        <v>Yes</v>
      </c>
      <c r="J612" s="26" t="str">
        <f>VLOOKUP($A612,'Medical Examinations'!A611:$J$2336,3,0)</f>
        <v>Normal Weight</v>
      </c>
      <c r="K612" s="26" t="str">
        <f>VLOOKUP(A612,'Medical Examinations'!A611:J2946,5,0)</f>
        <v>Normal</v>
      </c>
      <c r="L612" s="27">
        <f>VLOOKUP($A612,'Hospitalisation Details'!$A$1:$N$2344,7,0)</f>
        <v>34315</v>
      </c>
      <c r="M612" s="26">
        <f>VLOOKUP($A612,'Hospitalisation Details'!$A$1:$N$2344,10,0)</f>
        <v>16138.76</v>
      </c>
      <c r="N612" s="26" t="str">
        <f>VLOOKUP($A612,'Hospitalisation Details'!$A$1:$N$2344,11,0)</f>
        <v>tier - 2</v>
      </c>
      <c r="O612" s="26" t="str">
        <f>VLOOKUP($A612,'Hospitalisation Details'!$A$1:$N$2344,12,0)</f>
        <v>tier - 3</v>
      </c>
      <c r="P612" s="26" t="str">
        <f>VLOOKUP($A612,'Hospitalisation Details'!$A$1:$N$2344,14,0)</f>
        <v>R1017</v>
      </c>
      <c r="Q612" s="26">
        <f>VLOOKUP($A612,'Hospitalisation Details'!$A$1:$N$2344,8,0)</f>
        <v>29</v>
      </c>
    </row>
    <row r="613" spans="1:17" x14ac:dyDescent="0.3">
      <c r="A613" s="25" t="s">
        <v>1758</v>
      </c>
      <c r="B613" s="26" t="str">
        <f>VLOOKUP($A613,'Customer Names'!A612:D2947,3,0)</f>
        <v xml:space="preserve">  Megan A</v>
      </c>
      <c r="C613" s="26">
        <f>VLOOKUP($A613,'Medical Examinations'!$A$1:$B$2336,2,FALSE)</f>
        <v>54.85</v>
      </c>
      <c r="D613" s="26">
        <f>VLOOKUP($A613,'Medical Examinations'!A612:J2947,4,0)</f>
        <v>4.9000000000000004</v>
      </c>
      <c r="E613" s="26" t="str">
        <f>VLOOKUP(A613,'Medical Examinations'!A612:J2947,6,0)</f>
        <v>No</v>
      </c>
      <c r="F613" s="26" t="str">
        <f>VLOOKUP($A613,'Medical Examinations'!$A$1:$J$2336,7,0)</f>
        <v>No</v>
      </c>
      <c r="G613" s="26" t="str">
        <f>VLOOKUP(A613,'Medical Examinations'!A612:J2947,8,0)</f>
        <v>No</v>
      </c>
      <c r="H613" s="26">
        <f>VLOOKUP(A613,'Medical Examinations'!A612:J2947,9,0)</f>
        <v>1</v>
      </c>
      <c r="I613" s="26" t="str">
        <f>VLOOKUP(A613,'Medical Examinations'!A612:J2947,10,0)</f>
        <v>No</v>
      </c>
      <c r="J613" s="26" t="str">
        <f>VLOOKUP($A613,'Medical Examinations'!A612:$J$2336,3,0)</f>
        <v>Obesity</v>
      </c>
      <c r="K613" s="26" t="str">
        <f>VLOOKUP(A613,'Medical Examinations'!A612:J2947,5,0)</f>
        <v>Normal</v>
      </c>
      <c r="L613" s="27">
        <f>VLOOKUP($A613,'Hospitalisation Details'!$A$1:$N$2344,7,0)</f>
        <v>32056</v>
      </c>
      <c r="M613" s="26">
        <f>VLOOKUP($A613,'Hospitalisation Details'!$A$1:$N$2344,10,0)</f>
        <v>16122.65</v>
      </c>
      <c r="N613" s="26" t="str">
        <f>VLOOKUP($A613,'Hospitalisation Details'!$A$1:$N$2344,11,0)</f>
        <v>tier - 2</v>
      </c>
      <c r="O613" s="26" t="str">
        <f>VLOOKUP($A613,'Hospitalisation Details'!$A$1:$N$2344,12,0)</f>
        <v>tier - 1</v>
      </c>
      <c r="P613" s="26" t="str">
        <f>VLOOKUP($A613,'Hospitalisation Details'!$A$1:$N$2344,14,0)</f>
        <v>R1011</v>
      </c>
      <c r="Q613" s="26">
        <f>VLOOKUP($A613,'Hospitalisation Details'!$A$1:$N$2344,8,0)</f>
        <v>35</v>
      </c>
    </row>
    <row r="614" spans="1:17" x14ac:dyDescent="0.3">
      <c r="A614" s="25" t="s">
        <v>1757</v>
      </c>
      <c r="B614" s="26" t="str">
        <f>VLOOKUP($A614,'Customer Names'!A613:D2948,3,0)</f>
        <v xml:space="preserve">  Erika M</v>
      </c>
      <c r="C614" s="26">
        <f>VLOOKUP($A614,'Medical Examinations'!$A$1:$B$2336,2,FALSE)</f>
        <v>21.85</v>
      </c>
      <c r="D614" s="26">
        <f>VLOOKUP($A614,'Medical Examinations'!A613:J2948,4,0)</f>
        <v>5.52</v>
      </c>
      <c r="E614" s="26" t="str">
        <f>VLOOKUP(A614,'Medical Examinations'!A613:J2948,6,0)</f>
        <v>No</v>
      </c>
      <c r="F614" s="26" t="str">
        <f>VLOOKUP($A614,'Medical Examinations'!$A$1:$J$2336,7,0)</f>
        <v>No</v>
      </c>
      <c r="G614" s="26" t="str">
        <f>VLOOKUP(A614,'Medical Examinations'!A613:J2948,8,0)</f>
        <v>Yes</v>
      </c>
      <c r="H614" s="26">
        <f>VLOOKUP(A614,'Medical Examinations'!A613:J2948,9,0)</f>
        <v>1</v>
      </c>
      <c r="I614" s="26" t="str">
        <f>VLOOKUP(A614,'Medical Examinations'!A613:J2948,10,0)</f>
        <v>Yes</v>
      </c>
      <c r="J614" s="26" t="str">
        <f>VLOOKUP($A614,'Medical Examinations'!A613:$J$2336,3,0)</f>
        <v>Normal Weight</v>
      </c>
      <c r="K614" s="26" t="str">
        <f>VLOOKUP(A614,'Medical Examinations'!A613:J2948,5,0)</f>
        <v>Normal</v>
      </c>
      <c r="L614" s="27">
        <f>VLOOKUP($A614,'Hospitalisation Details'!$A$1:$N$2344,7,0)</f>
        <v>34189</v>
      </c>
      <c r="M614" s="26">
        <f>VLOOKUP($A614,'Hospitalisation Details'!$A$1:$N$2344,10,0)</f>
        <v>16115.3</v>
      </c>
      <c r="N614" s="26" t="str">
        <f>VLOOKUP($A614,'Hospitalisation Details'!$A$1:$N$2344,11,0)</f>
        <v>tier - 2</v>
      </c>
      <c r="O614" s="26" t="str">
        <f>VLOOKUP($A614,'Hospitalisation Details'!$A$1:$N$2344,12,0)</f>
        <v>tier - 1</v>
      </c>
      <c r="P614" s="26" t="str">
        <f>VLOOKUP($A614,'Hospitalisation Details'!$A$1:$N$2344,14,0)</f>
        <v>R1024</v>
      </c>
      <c r="Q614" s="26">
        <f>VLOOKUP($A614,'Hospitalisation Details'!$A$1:$N$2344,8,0)</f>
        <v>29</v>
      </c>
    </row>
    <row r="615" spans="1:17" x14ac:dyDescent="0.3">
      <c r="A615" s="25" t="s">
        <v>1756</v>
      </c>
      <c r="B615" s="26" t="str">
        <f>VLOOKUP($A615,'Customer Names'!A614:D2949,3,0)</f>
        <v xml:space="preserve">  Daniel G</v>
      </c>
      <c r="C615" s="26">
        <f>VLOOKUP($A615,'Medical Examinations'!$A$1:$B$2336,2,FALSE)</f>
        <v>51.86</v>
      </c>
      <c r="D615" s="26">
        <f>VLOOKUP($A615,'Medical Examinations'!A614:J2949,4,0)</f>
        <v>5.2</v>
      </c>
      <c r="E615" s="26" t="str">
        <f>VLOOKUP(A615,'Medical Examinations'!A614:J2949,6,0)</f>
        <v>Yes</v>
      </c>
      <c r="F615" s="26" t="str">
        <f>VLOOKUP($A615,'Medical Examinations'!$A$1:$J$2336,7,0)</f>
        <v>No</v>
      </c>
      <c r="G615" s="26" t="str">
        <f>VLOOKUP(A615,'Medical Examinations'!A614:J2949,8,0)</f>
        <v>No</v>
      </c>
      <c r="H615" s="26">
        <f>VLOOKUP(A615,'Medical Examinations'!A614:J2949,9,0)</f>
        <v>0</v>
      </c>
      <c r="I615" s="26" t="str">
        <f>VLOOKUP(A615,'Medical Examinations'!A614:J2949,10,0)</f>
        <v>No</v>
      </c>
      <c r="J615" s="26" t="str">
        <f>VLOOKUP($A615,'Medical Examinations'!A614:$J$2336,3,0)</f>
        <v>Obesity</v>
      </c>
      <c r="K615" s="26" t="str">
        <f>VLOOKUP(A615,'Medical Examinations'!A614:J2949,5,0)</f>
        <v>Normal</v>
      </c>
      <c r="L615" s="27">
        <f>VLOOKUP($A615,'Hospitalisation Details'!$A$1:$N$2344,7,0)</f>
        <v>31286</v>
      </c>
      <c r="M615" s="26">
        <f>VLOOKUP($A615,'Hospitalisation Details'!$A$1:$N$2344,10,0)</f>
        <v>16097.94</v>
      </c>
      <c r="N615" s="26" t="str">
        <f>VLOOKUP($A615,'Hospitalisation Details'!$A$1:$N$2344,11,0)</f>
        <v>tier - 2</v>
      </c>
      <c r="O615" s="26" t="str">
        <f>VLOOKUP($A615,'Hospitalisation Details'!$A$1:$N$2344,12,0)</f>
        <v>tier - 3</v>
      </c>
      <c r="P615" s="26" t="str">
        <f>VLOOKUP($A615,'Hospitalisation Details'!$A$1:$N$2344,14,0)</f>
        <v>R1012</v>
      </c>
      <c r="Q615" s="26">
        <f>VLOOKUP($A615,'Hospitalisation Details'!$A$1:$N$2344,8,0)</f>
        <v>37</v>
      </c>
    </row>
    <row r="616" spans="1:17" x14ac:dyDescent="0.3">
      <c r="A616" s="25" t="s">
        <v>1755</v>
      </c>
      <c r="B616" s="26" t="str">
        <f>VLOOKUP($A616,'Customer Names'!A615:D2950,3,0)</f>
        <v xml:space="preserve">  Devin C</v>
      </c>
      <c r="C616" s="26">
        <f>VLOOKUP($A616,'Medical Examinations'!$A$1:$B$2336,2,FALSE)</f>
        <v>39.049999999999997</v>
      </c>
      <c r="D616" s="26">
        <f>VLOOKUP($A616,'Medical Examinations'!A615:J2950,4,0)</f>
        <v>7.59</v>
      </c>
      <c r="E616" s="26" t="str">
        <f>VLOOKUP(A616,'Medical Examinations'!A615:J2950,6,0)</f>
        <v>No</v>
      </c>
      <c r="F616" s="26" t="str">
        <f>VLOOKUP($A616,'Medical Examinations'!$A$1:$J$2336,7,0)</f>
        <v>No</v>
      </c>
      <c r="G616" s="26" t="str">
        <f>VLOOKUP(A616,'Medical Examinations'!A615:J2950,8,0)</f>
        <v>No</v>
      </c>
      <c r="H616" s="26">
        <f>VLOOKUP(A616,'Medical Examinations'!A615:J2950,9,0)</f>
        <v>3</v>
      </c>
      <c r="I616" s="26" t="str">
        <f>VLOOKUP(A616,'Medical Examinations'!A615:J2950,10,0)</f>
        <v>No</v>
      </c>
      <c r="J616" s="26" t="str">
        <f>VLOOKUP($A616,'Medical Examinations'!A615:$J$2336,3,0)</f>
        <v>Obesity</v>
      </c>
      <c r="K616" s="26" t="str">
        <f>VLOOKUP(A616,'Medical Examinations'!A615:J2950,5,0)</f>
        <v>Diabetes</v>
      </c>
      <c r="L616" s="27">
        <f>VLOOKUP($A616,'Hospitalisation Details'!$A$1:$N$2344,7,0)</f>
        <v>21357</v>
      </c>
      <c r="M616" s="26">
        <f>VLOOKUP($A616,'Hospitalisation Details'!$A$1:$N$2344,10,0)</f>
        <v>16085.13</v>
      </c>
      <c r="N616" s="26" t="str">
        <f>VLOOKUP($A616,'Hospitalisation Details'!$A$1:$N$2344,11,0)</f>
        <v>tier - 2</v>
      </c>
      <c r="O616" s="26" t="str">
        <f>VLOOKUP($A616,'Hospitalisation Details'!$A$1:$N$2344,12,0)</f>
        <v>tier - 2</v>
      </c>
      <c r="P616" s="26" t="str">
        <f>VLOOKUP($A616,'Hospitalisation Details'!$A$1:$N$2344,14,0)</f>
        <v>R1013</v>
      </c>
      <c r="Q616" s="26">
        <f>VLOOKUP($A616,'Hospitalisation Details'!$A$1:$N$2344,8,0)</f>
        <v>64</v>
      </c>
    </row>
    <row r="617" spans="1:17" x14ac:dyDescent="0.3">
      <c r="A617" s="25" t="s">
        <v>1754</v>
      </c>
      <c r="B617" s="26" t="str">
        <f>VLOOKUP($A617,'Customer Names'!A616:D2951,3,0)</f>
        <v xml:space="preserve">  Louise A</v>
      </c>
      <c r="C617" s="26">
        <f>VLOOKUP($A617,'Medical Examinations'!$A$1:$B$2336,2,FALSE)</f>
        <v>31.824999999999999</v>
      </c>
      <c r="D617" s="26">
        <f>VLOOKUP($A617,'Medical Examinations'!A616:J2951,4,0)</f>
        <v>8.2799999999999994</v>
      </c>
      <c r="E617" s="26" t="str">
        <f>VLOOKUP(A617,'Medical Examinations'!A616:J2951,6,0)</f>
        <v>No</v>
      </c>
      <c r="F617" s="26" t="str">
        <f>VLOOKUP($A617,'Medical Examinations'!$A$1:$J$2336,7,0)</f>
        <v>No</v>
      </c>
      <c r="G617" s="26" t="str">
        <f>VLOOKUP(A617,'Medical Examinations'!A616:J2951,8,0)</f>
        <v>No</v>
      </c>
      <c r="H617" s="26">
        <f>VLOOKUP(A617,'Medical Examinations'!A616:J2951,9,0)</f>
        <v>3</v>
      </c>
      <c r="I617" s="26" t="str">
        <f>VLOOKUP(A617,'Medical Examinations'!A616:J2951,10,0)</f>
        <v>No</v>
      </c>
      <c r="J617" s="26" t="str">
        <f>VLOOKUP($A617,'Medical Examinations'!A616:$J$2336,3,0)</f>
        <v>Obesity</v>
      </c>
      <c r="K617" s="26" t="str">
        <f>VLOOKUP(A617,'Medical Examinations'!A616:J2951,5,0)</f>
        <v>Diabetes</v>
      </c>
      <c r="L617" s="27">
        <f>VLOOKUP($A617,'Hospitalisation Details'!$A$1:$N$2344,7,0)</f>
        <v>21480</v>
      </c>
      <c r="M617" s="26">
        <f>VLOOKUP($A617,'Hospitalisation Details'!$A$1:$N$2344,10,0)</f>
        <v>16069.08</v>
      </c>
      <c r="N617" s="26" t="str">
        <f>VLOOKUP($A617,'Hospitalisation Details'!$A$1:$N$2344,11,0)</f>
        <v>tier - 2</v>
      </c>
      <c r="O617" s="26" t="str">
        <f>VLOOKUP($A617,'Hospitalisation Details'!$A$1:$N$2344,12,0)</f>
        <v>tier - 2</v>
      </c>
      <c r="P617" s="26" t="str">
        <f>VLOOKUP($A617,'Hospitalisation Details'!$A$1:$N$2344,14,0)</f>
        <v>R1024</v>
      </c>
      <c r="Q617" s="26">
        <f>VLOOKUP($A617,'Hospitalisation Details'!$A$1:$N$2344,8,0)</f>
        <v>64</v>
      </c>
    </row>
    <row r="618" spans="1:17" x14ac:dyDescent="0.3">
      <c r="A618" s="25" t="s">
        <v>1753</v>
      </c>
      <c r="B618" s="26" t="str">
        <f>VLOOKUP($A618,'Customer Names'!A617:D2952,3,0)</f>
        <v xml:space="preserve">  Sarah</v>
      </c>
      <c r="C618" s="26">
        <f>VLOOKUP($A618,'Medical Examinations'!$A$1:$B$2336,2,FALSE)</f>
        <v>46.43</v>
      </c>
      <c r="D618" s="26">
        <f>VLOOKUP($A618,'Medical Examinations'!A617:J2952,4,0)</f>
        <v>6.72</v>
      </c>
      <c r="E618" s="26" t="str">
        <f>VLOOKUP(A618,'Medical Examinations'!A617:J2952,6,0)</f>
        <v>No</v>
      </c>
      <c r="F618" s="26" t="str">
        <f>VLOOKUP($A618,'Medical Examinations'!$A$1:$J$2336,7,0)</f>
        <v>No</v>
      </c>
      <c r="G618" s="26" t="str">
        <f>VLOOKUP(A618,'Medical Examinations'!A617:J2952,8,0)</f>
        <v>No</v>
      </c>
      <c r="H618" s="26">
        <f>VLOOKUP(A618,'Medical Examinations'!A617:J2952,9,0)</f>
        <v>0</v>
      </c>
      <c r="I618" s="26" t="str">
        <f>VLOOKUP(A618,'Medical Examinations'!A617:J2952,10,0)</f>
        <v>No</v>
      </c>
      <c r="J618" s="26" t="str">
        <f>VLOOKUP($A618,'Medical Examinations'!A617:$J$2336,3,0)</f>
        <v>Obesity</v>
      </c>
      <c r="K618" s="26" t="str">
        <f>VLOOKUP(A618,'Medical Examinations'!A617:J2952,5,0)</f>
        <v>Diabetes</v>
      </c>
      <c r="L618" s="27">
        <f>VLOOKUP($A618,'Hospitalisation Details'!$A$1:$N$2344,7,0)</f>
        <v>28749</v>
      </c>
      <c r="M618" s="26">
        <f>VLOOKUP($A618,'Hospitalisation Details'!$A$1:$N$2344,10,0)</f>
        <v>16062.89</v>
      </c>
      <c r="N618" s="26" t="str">
        <f>VLOOKUP($A618,'Hospitalisation Details'!$A$1:$N$2344,11,0)</f>
        <v>tier - 2</v>
      </c>
      <c r="O618" s="26" t="str">
        <f>VLOOKUP($A618,'Hospitalisation Details'!$A$1:$N$2344,12,0)</f>
        <v>tier - 2</v>
      </c>
      <c r="P618" s="26" t="str">
        <f>VLOOKUP($A618,'Hospitalisation Details'!$A$1:$N$2344,14,0)</f>
        <v>R1026</v>
      </c>
      <c r="Q618" s="26">
        <f>VLOOKUP($A618,'Hospitalisation Details'!$A$1:$N$2344,8,0)</f>
        <v>44</v>
      </c>
    </row>
    <row r="619" spans="1:17" x14ac:dyDescent="0.3">
      <c r="A619" s="25" t="s">
        <v>1752</v>
      </c>
      <c r="B619" s="26" t="str">
        <f>VLOOKUP($A619,'Customer Names'!A618:D2953,3,0)</f>
        <v xml:space="preserve">  Amy</v>
      </c>
      <c r="C619" s="26">
        <f>VLOOKUP($A619,'Medical Examinations'!$A$1:$B$2336,2,FALSE)</f>
        <v>53.63</v>
      </c>
      <c r="D619" s="26">
        <f>VLOOKUP($A619,'Medical Examinations'!A618:J2953,4,0)</f>
        <v>5.47</v>
      </c>
      <c r="E619" s="26" t="str">
        <f>VLOOKUP(A619,'Medical Examinations'!A618:J2953,6,0)</f>
        <v>Yes</v>
      </c>
      <c r="F619" s="26" t="str">
        <f>VLOOKUP($A619,'Medical Examinations'!$A$1:$J$2336,7,0)</f>
        <v>No</v>
      </c>
      <c r="G619" s="26" t="str">
        <f>VLOOKUP(A619,'Medical Examinations'!A618:J2953,8,0)</f>
        <v>No</v>
      </c>
      <c r="H619" s="26">
        <f>VLOOKUP(A619,'Medical Examinations'!A618:J2953,9,0)</f>
        <v>1</v>
      </c>
      <c r="I619" s="26" t="str">
        <f>VLOOKUP(A619,'Medical Examinations'!A618:J2953,10,0)</f>
        <v>No</v>
      </c>
      <c r="J619" s="26" t="str">
        <f>VLOOKUP($A619,'Medical Examinations'!A618:$J$2336,3,0)</f>
        <v>Obesity</v>
      </c>
      <c r="K619" s="26" t="str">
        <f>VLOOKUP(A619,'Medical Examinations'!A618:J2953,5,0)</f>
        <v>Normal</v>
      </c>
      <c r="L619" s="27">
        <f>VLOOKUP($A619,'Hospitalisation Details'!$A$1:$N$2344,7,0)</f>
        <v>32482</v>
      </c>
      <c r="M619" s="26">
        <f>VLOOKUP($A619,'Hospitalisation Details'!$A$1:$N$2344,10,0)</f>
        <v>16059.06</v>
      </c>
      <c r="N619" s="26" t="str">
        <f>VLOOKUP($A619,'Hospitalisation Details'!$A$1:$N$2344,11,0)</f>
        <v>tier - 2</v>
      </c>
      <c r="O619" s="26" t="str">
        <f>VLOOKUP($A619,'Hospitalisation Details'!$A$1:$N$2344,12,0)</f>
        <v>tier - 3</v>
      </c>
      <c r="P619" s="26" t="str">
        <f>VLOOKUP($A619,'Hospitalisation Details'!$A$1:$N$2344,14,0)</f>
        <v>R1012</v>
      </c>
      <c r="Q619" s="26">
        <f>VLOOKUP($A619,'Hospitalisation Details'!$A$1:$N$2344,8,0)</f>
        <v>34</v>
      </c>
    </row>
    <row r="620" spans="1:17" x14ac:dyDescent="0.3">
      <c r="A620" s="25" t="s">
        <v>1751</v>
      </c>
      <c r="B620" s="26" t="str">
        <f>VLOOKUP($A620,'Customer Names'!A619:D2954,3,0)</f>
        <v xml:space="preserve">  Brittany L</v>
      </c>
      <c r="C620" s="26">
        <f>VLOOKUP($A620,'Medical Examinations'!$A$1:$B$2336,2,FALSE)</f>
        <v>48.7</v>
      </c>
      <c r="D620" s="26">
        <f>VLOOKUP($A620,'Medical Examinations'!A619:J2954,4,0)</f>
        <v>4.71</v>
      </c>
      <c r="E620" s="26" t="str">
        <f>VLOOKUP(A620,'Medical Examinations'!A619:J2954,6,0)</f>
        <v>No</v>
      </c>
      <c r="F620" s="26" t="str">
        <f>VLOOKUP($A620,'Medical Examinations'!$A$1:$J$2336,7,0)</f>
        <v>No</v>
      </c>
      <c r="G620" s="26" t="str">
        <f>VLOOKUP(A620,'Medical Examinations'!A619:J2954,8,0)</f>
        <v>No</v>
      </c>
      <c r="H620" s="26">
        <f>VLOOKUP(A620,'Medical Examinations'!A619:J2954,9,0)</f>
        <v>0</v>
      </c>
      <c r="I620" s="26" t="str">
        <f>VLOOKUP(A620,'Medical Examinations'!A619:J2954,10,0)</f>
        <v>No</v>
      </c>
      <c r="J620" s="26" t="str">
        <f>VLOOKUP($A620,'Medical Examinations'!A619:$J$2336,3,0)</f>
        <v>Obesity</v>
      </c>
      <c r="K620" s="26" t="str">
        <f>VLOOKUP(A620,'Medical Examinations'!A619:J2954,5,0)</f>
        <v>Normal</v>
      </c>
      <c r="L620" s="27">
        <f>VLOOKUP($A620,'Hospitalisation Details'!$A$1:$N$2344,7,0)</f>
        <v>29483</v>
      </c>
      <c r="M620" s="26">
        <f>VLOOKUP($A620,'Hospitalisation Details'!$A$1:$N$2344,10,0)</f>
        <v>15966.19</v>
      </c>
      <c r="N620" s="26" t="str">
        <f>VLOOKUP($A620,'Hospitalisation Details'!$A$1:$N$2344,11,0)</f>
        <v>tier - 2</v>
      </c>
      <c r="O620" s="26" t="str">
        <f>VLOOKUP($A620,'Hospitalisation Details'!$A$1:$N$2344,12,0)</f>
        <v>tier - 2</v>
      </c>
      <c r="P620" s="26" t="str">
        <f>VLOOKUP($A620,'Hospitalisation Details'!$A$1:$N$2344,14,0)</f>
        <v>R1012</v>
      </c>
      <c r="Q620" s="26">
        <f>VLOOKUP($A620,'Hospitalisation Details'!$A$1:$N$2344,8,0)</f>
        <v>42</v>
      </c>
    </row>
    <row r="621" spans="1:17" x14ac:dyDescent="0.3">
      <c r="A621" s="25" t="s">
        <v>1750</v>
      </c>
      <c r="B621" s="26" t="str">
        <f>VLOOKUP($A621,'Customer Names'!A620:D2955,3,0)</f>
        <v xml:space="preserve">  Jessica L</v>
      </c>
      <c r="C621" s="26">
        <f>VLOOKUP($A621,'Medical Examinations'!$A$1:$B$2336,2,FALSE)</f>
        <v>48.81</v>
      </c>
      <c r="D621" s="26">
        <f>VLOOKUP($A621,'Medical Examinations'!A620:J2955,4,0)</f>
        <v>5.49</v>
      </c>
      <c r="E621" s="26" t="str">
        <f>VLOOKUP(A621,'Medical Examinations'!A620:J2955,6,0)</f>
        <v>No</v>
      </c>
      <c r="F621" s="26" t="str">
        <f>VLOOKUP($A621,'Medical Examinations'!$A$1:$J$2336,7,0)</f>
        <v>No</v>
      </c>
      <c r="G621" s="26" t="str">
        <f>VLOOKUP(A621,'Medical Examinations'!A620:J2955,8,0)</f>
        <v>No</v>
      </c>
      <c r="H621" s="26">
        <f>VLOOKUP(A621,'Medical Examinations'!A620:J2955,9,0)</f>
        <v>0</v>
      </c>
      <c r="I621" s="26" t="str">
        <f>VLOOKUP(A621,'Medical Examinations'!A620:J2955,10,0)</f>
        <v>No</v>
      </c>
      <c r="J621" s="26" t="str">
        <f>VLOOKUP($A621,'Medical Examinations'!A620:$J$2336,3,0)</f>
        <v>Obesity</v>
      </c>
      <c r="K621" s="26" t="str">
        <f>VLOOKUP(A621,'Medical Examinations'!A620:J2955,5,0)</f>
        <v>Normal</v>
      </c>
      <c r="L621" s="27">
        <f>VLOOKUP($A621,'Hospitalisation Details'!$A$1:$N$2344,7,0)</f>
        <v>30156</v>
      </c>
      <c r="M621" s="26">
        <f>VLOOKUP($A621,'Hospitalisation Details'!$A$1:$N$2344,10,0)</f>
        <v>15965.29</v>
      </c>
      <c r="N621" s="26" t="str">
        <f>VLOOKUP($A621,'Hospitalisation Details'!$A$1:$N$2344,11,0)</f>
        <v>tier - 2</v>
      </c>
      <c r="O621" s="26" t="str">
        <f>VLOOKUP($A621,'Hospitalisation Details'!$A$1:$N$2344,12,0)</f>
        <v>tier - 1</v>
      </c>
      <c r="P621" s="26" t="str">
        <f>VLOOKUP($A621,'Hospitalisation Details'!$A$1:$N$2344,14,0)</f>
        <v>R1012</v>
      </c>
      <c r="Q621" s="26">
        <f>VLOOKUP($A621,'Hospitalisation Details'!$A$1:$N$2344,8,0)</f>
        <v>40</v>
      </c>
    </row>
    <row r="622" spans="1:17" x14ac:dyDescent="0.3">
      <c r="A622" s="25" t="s">
        <v>1749</v>
      </c>
      <c r="B622" s="26" t="str">
        <f>VLOOKUP($A622,'Customer Names'!A621:D2956,3,0)</f>
        <v xml:space="preserve">  Kristina K</v>
      </c>
      <c r="C622" s="26">
        <f>VLOOKUP($A622,'Medical Examinations'!$A$1:$B$2336,2,FALSE)</f>
        <v>47.53</v>
      </c>
      <c r="D622" s="26">
        <f>VLOOKUP($A622,'Medical Examinations'!A621:J2956,4,0)</f>
        <v>4.72</v>
      </c>
      <c r="E622" s="26" t="str">
        <f>VLOOKUP(A622,'Medical Examinations'!A621:J2956,6,0)</f>
        <v>No</v>
      </c>
      <c r="F622" s="26" t="str">
        <f>VLOOKUP($A622,'Medical Examinations'!$A$1:$J$2336,7,0)</f>
        <v>No</v>
      </c>
      <c r="G622" s="26" t="str">
        <f>VLOOKUP(A622,'Medical Examinations'!A621:J2956,8,0)</f>
        <v>No</v>
      </c>
      <c r="H622" s="26">
        <f>VLOOKUP(A622,'Medical Examinations'!A621:J2956,9,0)</f>
        <v>0</v>
      </c>
      <c r="I622" s="26" t="str">
        <f>VLOOKUP(A622,'Medical Examinations'!A621:J2956,10,0)</f>
        <v>No</v>
      </c>
      <c r="J622" s="26" t="str">
        <f>VLOOKUP($A622,'Medical Examinations'!A621:$J$2336,3,0)</f>
        <v>Obesity</v>
      </c>
      <c r="K622" s="26" t="str">
        <f>VLOOKUP(A622,'Medical Examinations'!A621:J2956,5,0)</f>
        <v>Normal</v>
      </c>
      <c r="L622" s="27">
        <f>VLOOKUP($A622,'Hospitalisation Details'!$A$1:$N$2344,7,0)</f>
        <v>29506</v>
      </c>
      <c r="M622" s="26">
        <f>VLOOKUP($A622,'Hospitalisation Details'!$A$1:$N$2344,10,0)</f>
        <v>15922.29</v>
      </c>
      <c r="N622" s="26" t="str">
        <f>VLOOKUP($A622,'Hospitalisation Details'!$A$1:$N$2344,11,0)</f>
        <v>tier - 2</v>
      </c>
      <c r="O622" s="26" t="str">
        <f>VLOOKUP($A622,'Hospitalisation Details'!$A$1:$N$2344,12,0)</f>
        <v>tier - 3</v>
      </c>
      <c r="P622" s="26" t="str">
        <f>VLOOKUP($A622,'Hospitalisation Details'!$A$1:$N$2344,14,0)</f>
        <v>R1026</v>
      </c>
      <c r="Q622" s="26">
        <f>VLOOKUP($A622,'Hospitalisation Details'!$A$1:$N$2344,8,0)</f>
        <v>42</v>
      </c>
    </row>
    <row r="623" spans="1:17" x14ac:dyDescent="0.3">
      <c r="A623" s="25" t="s">
        <v>1748</v>
      </c>
      <c r="B623" s="26" t="str">
        <f>VLOOKUP($A623,'Customer Names'!A622:D2957,3,0)</f>
        <v xml:space="preserve">  Brad</v>
      </c>
      <c r="C623" s="26">
        <f>VLOOKUP($A623,'Medical Examinations'!$A$1:$B$2336,2,FALSE)</f>
        <v>36.85</v>
      </c>
      <c r="D623" s="26">
        <f>VLOOKUP($A623,'Medical Examinations'!A622:J2957,4,0)</f>
        <v>6.7</v>
      </c>
      <c r="E623" s="26" t="str">
        <f>VLOOKUP(A623,'Medical Examinations'!A622:J2957,6,0)</f>
        <v>No</v>
      </c>
      <c r="F623" s="26" t="str">
        <f>VLOOKUP($A623,'Medical Examinations'!$A$1:$J$2336,7,0)</f>
        <v>No</v>
      </c>
      <c r="G623" s="26" t="str">
        <f>VLOOKUP(A623,'Medical Examinations'!A622:J2957,8,0)</f>
        <v>No</v>
      </c>
      <c r="H623" s="26">
        <f>VLOOKUP(A623,'Medical Examinations'!A622:J2957,9,0)</f>
        <v>0</v>
      </c>
      <c r="I623" s="26" t="str">
        <f>VLOOKUP(A623,'Medical Examinations'!A622:J2957,10,0)</f>
        <v>No</v>
      </c>
      <c r="J623" s="26" t="str">
        <f>VLOOKUP($A623,'Medical Examinations'!A622:$J$2336,3,0)</f>
        <v>Obesity</v>
      </c>
      <c r="K623" s="26" t="str">
        <f>VLOOKUP(A623,'Medical Examinations'!A622:J2957,5,0)</f>
        <v>Diabetes</v>
      </c>
      <c r="L623" s="27">
        <f>VLOOKUP($A623,'Hospitalisation Details'!$A$1:$N$2344,7,0)</f>
        <v>23005</v>
      </c>
      <c r="M623" s="26">
        <f>VLOOKUP($A623,'Hospitalisation Details'!$A$1:$N$2344,10,0)</f>
        <v>15840.81</v>
      </c>
      <c r="N623" s="26" t="str">
        <f>VLOOKUP($A623,'Hospitalisation Details'!$A$1:$N$2344,11,0)</f>
        <v>tier - 2</v>
      </c>
      <c r="O623" s="26" t="str">
        <f>VLOOKUP($A623,'Hospitalisation Details'!$A$1:$N$2344,12,0)</f>
        <v>tier - 1</v>
      </c>
      <c r="P623" s="26" t="str">
        <f>VLOOKUP($A623,'Hospitalisation Details'!$A$1:$N$2344,14,0)</f>
        <v>R1022</v>
      </c>
      <c r="Q623" s="26">
        <f>VLOOKUP($A623,'Hospitalisation Details'!$A$1:$N$2344,8,0)</f>
        <v>60</v>
      </c>
    </row>
    <row r="624" spans="1:17" x14ac:dyDescent="0.3">
      <c r="A624" s="25" t="s">
        <v>1747</v>
      </c>
      <c r="B624" s="26" t="str">
        <f>VLOOKUP($A624,'Customer Names'!A623:D2958,3,0)</f>
        <v xml:space="preserve">  Margaret O</v>
      </c>
      <c r="C624" s="26">
        <f>VLOOKUP($A624,'Medical Examinations'!$A$1:$B$2336,2,FALSE)</f>
        <v>29.3</v>
      </c>
      <c r="D624" s="26">
        <f>VLOOKUP($A624,'Medical Examinations'!A623:J2958,4,0)</f>
        <v>5.5</v>
      </c>
      <c r="E624" s="26" t="str">
        <f>VLOOKUP(A624,'Medical Examinations'!A623:J2958,6,0)</f>
        <v>No</v>
      </c>
      <c r="F624" s="26" t="str">
        <f>VLOOKUP($A624,'Medical Examinations'!$A$1:$J$2336,7,0)</f>
        <v>No</v>
      </c>
      <c r="G624" s="26" t="str">
        <f>VLOOKUP(A624,'Medical Examinations'!A623:J2958,8,0)</f>
        <v>No</v>
      </c>
      <c r="H624" s="26">
        <f>VLOOKUP(A624,'Medical Examinations'!A623:J2958,9,0)</f>
        <v>0</v>
      </c>
      <c r="I624" s="26" t="str">
        <f>VLOOKUP(A624,'Medical Examinations'!A623:J2958,10,0)</f>
        <v>No</v>
      </c>
      <c r="J624" s="26" t="str">
        <f>VLOOKUP($A624,'Medical Examinations'!A623:$J$2336,3,0)</f>
        <v>Overweight</v>
      </c>
      <c r="K624" s="26" t="str">
        <f>VLOOKUP(A624,'Medical Examinations'!A623:J2958,5,0)</f>
        <v>Normal</v>
      </c>
      <c r="L624" s="27">
        <f>VLOOKUP($A624,'Hospitalisation Details'!$A$1:$N$2344,7,0)</f>
        <v>30266</v>
      </c>
      <c r="M624" s="26">
        <f>VLOOKUP($A624,'Hospitalisation Details'!$A$1:$N$2344,10,0)</f>
        <v>15828.82</v>
      </c>
      <c r="N624" s="26" t="str">
        <f>VLOOKUP($A624,'Hospitalisation Details'!$A$1:$N$2344,11,0)</f>
        <v>tier - 2</v>
      </c>
      <c r="O624" s="26" t="str">
        <f>VLOOKUP($A624,'Hospitalisation Details'!$A$1:$N$2344,12,0)</f>
        <v>tier - 3</v>
      </c>
      <c r="P624" s="26" t="str">
        <f>VLOOKUP($A624,'Hospitalisation Details'!$A$1:$N$2344,14,0)</f>
        <v>R1011</v>
      </c>
      <c r="Q624" s="26">
        <f>VLOOKUP($A624,'Hospitalisation Details'!$A$1:$N$2344,8,0)</f>
        <v>40</v>
      </c>
    </row>
    <row r="625" spans="1:17" x14ac:dyDescent="0.3">
      <c r="A625" s="25" t="s">
        <v>1746</v>
      </c>
      <c r="B625" s="26" t="str">
        <f>VLOOKUP($A625,'Customer Names'!A624:D2959,3,0)</f>
        <v xml:space="preserve">  Craig R</v>
      </c>
      <c r="C625" s="26">
        <f>VLOOKUP($A625,'Medical Examinations'!$A$1:$B$2336,2,FALSE)</f>
        <v>19.3</v>
      </c>
      <c r="D625" s="26">
        <f>VLOOKUP($A625,'Medical Examinations'!A624:J2959,4,0)</f>
        <v>4.46</v>
      </c>
      <c r="E625" s="26" t="str">
        <f>VLOOKUP(A625,'Medical Examinations'!A624:J2959,6,0)</f>
        <v>No</v>
      </c>
      <c r="F625" s="26" t="str">
        <f>VLOOKUP($A625,'Medical Examinations'!$A$1:$J$2336,7,0)</f>
        <v>No</v>
      </c>
      <c r="G625" s="26" t="str">
        <f>VLOOKUP(A625,'Medical Examinations'!A624:J2959,8,0)</f>
        <v>No</v>
      </c>
      <c r="H625" s="26">
        <f>VLOOKUP(A625,'Medical Examinations'!A624:J2959,9,0)</f>
        <v>1</v>
      </c>
      <c r="I625" s="26" t="str">
        <f>VLOOKUP(A625,'Medical Examinations'!A624:J2959,10,0)</f>
        <v>Yes</v>
      </c>
      <c r="J625" s="26" t="str">
        <f>VLOOKUP($A625,'Medical Examinations'!A624:$J$2336,3,0)</f>
        <v>Normal Weight</v>
      </c>
      <c r="K625" s="26" t="str">
        <f>VLOOKUP(A625,'Medical Examinations'!A624:J2959,5,0)</f>
        <v>Normal</v>
      </c>
      <c r="L625" s="27">
        <f>VLOOKUP($A625,'Hospitalisation Details'!$A$1:$N$2344,7,0)</f>
        <v>30859</v>
      </c>
      <c r="M625" s="26">
        <f>VLOOKUP($A625,'Hospitalisation Details'!$A$1:$N$2344,10,0)</f>
        <v>15820.7</v>
      </c>
      <c r="N625" s="26" t="str">
        <f>VLOOKUP($A625,'Hospitalisation Details'!$A$1:$N$2344,11,0)</f>
        <v>tier - 2</v>
      </c>
      <c r="O625" s="26" t="str">
        <f>VLOOKUP($A625,'Hospitalisation Details'!$A$1:$N$2344,12,0)</f>
        <v>tier - 3</v>
      </c>
      <c r="P625" s="26" t="str">
        <f>VLOOKUP($A625,'Hospitalisation Details'!$A$1:$N$2344,14,0)</f>
        <v>R1011</v>
      </c>
      <c r="Q625" s="26">
        <f>VLOOKUP($A625,'Hospitalisation Details'!$A$1:$N$2344,8,0)</f>
        <v>38</v>
      </c>
    </row>
    <row r="626" spans="1:17" x14ac:dyDescent="0.3">
      <c r="A626" s="25" t="s">
        <v>1745</v>
      </c>
      <c r="B626" s="26" t="str">
        <f>VLOOKUP($A626,'Customer Names'!A625:D2960,3,0)</f>
        <v xml:space="preserve">  Simo</v>
      </c>
      <c r="C626" s="26">
        <f>VLOOKUP($A626,'Medical Examinations'!$A$1:$B$2336,2,FALSE)</f>
        <v>24.13</v>
      </c>
      <c r="D626" s="26">
        <f>VLOOKUP($A626,'Medical Examinations'!A625:J2960,4,0)</f>
        <v>5.29</v>
      </c>
      <c r="E626" s="26" t="str">
        <f>VLOOKUP(A626,'Medical Examinations'!A625:J2960,6,0)</f>
        <v>Yes</v>
      </c>
      <c r="F626" s="26" t="str">
        <f>VLOOKUP($A626,'Medical Examinations'!$A$1:$J$2336,7,0)</f>
        <v>No</v>
      </c>
      <c r="G626" s="26" t="str">
        <f>VLOOKUP(A626,'Medical Examinations'!A625:J2960,8,0)</f>
        <v>Yes</v>
      </c>
      <c r="H626" s="26">
        <f>VLOOKUP(A626,'Medical Examinations'!A625:J2960,9,0)</f>
        <v>1</v>
      </c>
      <c r="I626" s="26" t="str">
        <f>VLOOKUP(A626,'Medical Examinations'!A625:J2960,10,0)</f>
        <v>Yes</v>
      </c>
      <c r="J626" s="26" t="str">
        <f>VLOOKUP($A626,'Medical Examinations'!A625:$J$2336,3,0)</f>
        <v>Normal Weight</v>
      </c>
      <c r="K626" s="26" t="str">
        <f>VLOOKUP(A626,'Medical Examinations'!A625:J2960,5,0)</f>
        <v>Normal</v>
      </c>
      <c r="L626" s="27">
        <f>VLOOKUP($A626,'Hospitalisation Details'!$A$1:$N$2344,7,0)</f>
        <v>35712</v>
      </c>
      <c r="M626" s="26">
        <f>VLOOKUP($A626,'Hospitalisation Details'!$A$1:$N$2344,10,0)</f>
        <v>15817.99</v>
      </c>
      <c r="N626" s="26" t="str">
        <f>VLOOKUP($A626,'Hospitalisation Details'!$A$1:$N$2344,11,0)</f>
        <v>tier - 2</v>
      </c>
      <c r="O626" s="26" t="str">
        <f>VLOOKUP($A626,'Hospitalisation Details'!$A$1:$N$2344,12,0)</f>
        <v>tier - 2</v>
      </c>
      <c r="P626" s="26" t="str">
        <f>VLOOKUP($A626,'Hospitalisation Details'!$A$1:$N$2344,14,0)</f>
        <v>R1012</v>
      </c>
      <c r="Q626" s="26">
        <f>VLOOKUP($A626,'Hospitalisation Details'!$A$1:$N$2344,8,0)</f>
        <v>25</v>
      </c>
    </row>
    <row r="627" spans="1:17" x14ac:dyDescent="0.3">
      <c r="A627" s="25" t="s">
        <v>1744</v>
      </c>
      <c r="B627" s="26" t="str">
        <f>VLOOKUP($A627,'Customer Names'!A626:D2961,3,0)</f>
        <v xml:space="preserve">  Christopher J</v>
      </c>
      <c r="C627" s="26">
        <f>VLOOKUP($A627,'Medical Examinations'!$A$1:$B$2336,2,FALSE)</f>
        <v>46.7</v>
      </c>
      <c r="D627" s="26">
        <f>VLOOKUP($A627,'Medical Examinations'!A626:J2961,4,0)</f>
        <v>10.99</v>
      </c>
      <c r="E627" s="26" t="str">
        <f>VLOOKUP(A627,'Medical Examinations'!A626:J2961,6,0)</f>
        <v>No</v>
      </c>
      <c r="F627" s="26" t="str">
        <f>VLOOKUP($A627,'Medical Examinations'!$A$1:$J$2336,7,0)</f>
        <v>No</v>
      </c>
      <c r="G627" s="26" t="str">
        <f>VLOOKUP(A627,'Medical Examinations'!A626:J2961,8,0)</f>
        <v>No</v>
      </c>
      <c r="H627" s="26">
        <f>VLOOKUP(A627,'Medical Examinations'!A626:J2961,9,0)</f>
        <v>0</v>
      </c>
      <c r="I627" s="26" t="str">
        <f>VLOOKUP(A627,'Medical Examinations'!A626:J2961,10,0)</f>
        <v>No</v>
      </c>
      <c r="J627" s="26" t="str">
        <f>VLOOKUP($A627,'Medical Examinations'!A626:$J$2336,3,0)</f>
        <v>Obesity</v>
      </c>
      <c r="K627" s="26" t="str">
        <f>VLOOKUP(A627,'Medical Examinations'!A626:J2961,5,0)</f>
        <v>Diabetes</v>
      </c>
      <c r="L627" s="27">
        <f>VLOOKUP($A627,'Hospitalisation Details'!$A$1:$N$2344,7,0)</f>
        <v>27270</v>
      </c>
      <c r="M627" s="26">
        <f>VLOOKUP($A627,'Hospitalisation Details'!$A$1:$N$2344,10,0)</f>
        <v>15746.62</v>
      </c>
      <c r="N627" s="26" t="str">
        <f>VLOOKUP($A627,'Hospitalisation Details'!$A$1:$N$2344,11,0)</f>
        <v>tier - 2</v>
      </c>
      <c r="O627" s="26" t="str">
        <f>VLOOKUP($A627,'Hospitalisation Details'!$A$1:$N$2344,12,0)</f>
        <v>tier - 1</v>
      </c>
      <c r="P627" s="26" t="str">
        <f>VLOOKUP($A627,'Hospitalisation Details'!$A$1:$N$2344,14,0)</f>
        <v>R1012</v>
      </c>
      <c r="Q627" s="26">
        <f>VLOOKUP($A627,'Hospitalisation Details'!$A$1:$N$2344,8,0)</f>
        <v>48</v>
      </c>
    </row>
    <row r="628" spans="1:17" x14ac:dyDescent="0.3">
      <c r="A628" s="25" t="s">
        <v>1743</v>
      </c>
      <c r="B628" s="26" t="str">
        <f>VLOOKUP($A628,'Customer Names'!A627:D2962,3,0)</f>
        <v xml:space="preserve">  Mario Sr</v>
      </c>
      <c r="C628" s="26">
        <f>VLOOKUP($A628,'Medical Examinations'!$A$1:$B$2336,2,FALSE)</f>
        <v>45.27</v>
      </c>
      <c r="D628" s="26">
        <f>VLOOKUP($A628,'Medical Examinations'!A627:J2962,4,0)</f>
        <v>5.2</v>
      </c>
      <c r="E628" s="26" t="str">
        <f>VLOOKUP(A628,'Medical Examinations'!A627:J2962,6,0)</f>
        <v>Yes</v>
      </c>
      <c r="F628" s="26" t="str">
        <f>VLOOKUP($A628,'Medical Examinations'!$A$1:$J$2336,7,0)</f>
        <v>No</v>
      </c>
      <c r="G628" s="26" t="str">
        <f>VLOOKUP(A628,'Medical Examinations'!A627:J2962,8,0)</f>
        <v>No</v>
      </c>
      <c r="H628" s="26">
        <f>VLOOKUP(A628,'Medical Examinations'!A627:J2962,9,0)</f>
        <v>0</v>
      </c>
      <c r="I628" s="26" t="str">
        <f>VLOOKUP(A628,'Medical Examinations'!A627:J2962,10,0)</f>
        <v>No</v>
      </c>
      <c r="J628" s="26" t="str">
        <f>VLOOKUP($A628,'Medical Examinations'!A627:$J$2336,3,0)</f>
        <v>Obesity</v>
      </c>
      <c r="K628" s="26" t="str">
        <f>VLOOKUP(A628,'Medical Examinations'!A627:J2962,5,0)</f>
        <v>Normal</v>
      </c>
      <c r="L628" s="27">
        <f>VLOOKUP($A628,'Hospitalisation Details'!$A$1:$N$2344,7,0)</f>
        <v>28023</v>
      </c>
      <c r="M628" s="26">
        <f>VLOOKUP($A628,'Hospitalisation Details'!$A$1:$N$2344,10,0)</f>
        <v>15698.86</v>
      </c>
      <c r="N628" s="26" t="str">
        <f>VLOOKUP($A628,'Hospitalisation Details'!$A$1:$N$2344,11,0)</f>
        <v>tier - 2</v>
      </c>
      <c r="O628" s="26" t="str">
        <f>VLOOKUP($A628,'Hospitalisation Details'!$A$1:$N$2344,12,0)</f>
        <v>tier - 2</v>
      </c>
      <c r="P628" s="26" t="str">
        <f>VLOOKUP($A628,'Hospitalisation Details'!$A$1:$N$2344,14,0)</f>
        <v>R1012</v>
      </c>
      <c r="Q628" s="26">
        <f>VLOOKUP($A628,'Hospitalisation Details'!$A$1:$N$2344,8,0)</f>
        <v>46</v>
      </c>
    </row>
    <row r="629" spans="1:17" x14ac:dyDescent="0.3">
      <c r="A629" s="25" t="s">
        <v>1742</v>
      </c>
      <c r="B629" s="26" t="str">
        <f>VLOOKUP($A629,'Customer Names'!A628:D2963,3,0)</f>
        <v xml:space="preserve">  Meghann R</v>
      </c>
      <c r="C629" s="26">
        <f>VLOOKUP($A629,'Medical Examinations'!$A$1:$B$2336,2,FALSE)</f>
        <v>44.29</v>
      </c>
      <c r="D629" s="26">
        <f>VLOOKUP($A629,'Medical Examinations'!A628:J2963,4,0)</f>
        <v>9.66</v>
      </c>
      <c r="E629" s="26" t="str">
        <f>VLOOKUP(A629,'Medical Examinations'!A628:J2963,6,0)</f>
        <v>No</v>
      </c>
      <c r="F629" s="26" t="str">
        <f>VLOOKUP($A629,'Medical Examinations'!$A$1:$J$2336,7,0)</f>
        <v>No</v>
      </c>
      <c r="G629" s="26" t="str">
        <f>VLOOKUP(A629,'Medical Examinations'!A628:J2963,8,0)</f>
        <v>No</v>
      </c>
      <c r="H629" s="26">
        <f>VLOOKUP(A629,'Medical Examinations'!A628:J2963,9,0)</f>
        <v>2</v>
      </c>
      <c r="I629" s="26" t="str">
        <f>VLOOKUP(A629,'Medical Examinations'!A628:J2963,10,0)</f>
        <v>No</v>
      </c>
      <c r="J629" s="26" t="str">
        <f>VLOOKUP($A629,'Medical Examinations'!A628:$J$2336,3,0)</f>
        <v>Obesity</v>
      </c>
      <c r="K629" s="26" t="str">
        <f>VLOOKUP(A629,'Medical Examinations'!A628:J2963,5,0)</f>
        <v>Diabetes</v>
      </c>
      <c r="L629" s="27">
        <f>VLOOKUP($A629,'Hospitalisation Details'!$A$1:$N$2344,7,0)</f>
        <v>26841</v>
      </c>
      <c r="M629" s="26">
        <f>VLOOKUP($A629,'Hospitalisation Details'!$A$1:$N$2344,10,0)</f>
        <v>15670.3</v>
      </c>
      <c r="N629" s="26" t="str">
        <f>VLOOKUP($A629,'Hospitalisation Details'!$A$1:$N$2344,11,0)</f>
        <v>tier - 2</v>
      </c>
      <c r="O629" s="26" t="str">
        <f>VLOOKUP($A629,'Hospitalisation Details'!$A$1:$N$2344,12,0)</f>
        <v>tier - 2</v>
      </c>
      <c r="P629" s="26" t="str">
        <f>VLOOKUP($A629,'Hospitalisation Details'!$A$1:$N$2344,14,0)</f>
        <v>R1026</v>
      </c>
      <c r="Q629" s="26">
        <f>VLOOKUP($A629,'Hospitalisation Details'!$A$1:$N$2344,8,0)</f>
        <v>49</v>
      </c>
    </row>
    <row r="630" spans="1:17" x14ac:dyDescent="0.3">
      <c r="A630" s="25" t="s">
        <v>1741</v>
      </c>
      <c r="B630" s="26" t="str">
        <f>VLOOKUP($A630,'Customer Names'!A629:D2964,3,0)</f>
        <v xml:space="preserve">  Scott M</v>
      </c>
      <c r="C630" s="26">
        <f>VLOOKUP($A630,'Medical Examinations'!$A$1:$B$2336,2,FALSE)</f>
        <v>54.59</v>
      </c>
      <c r="D630" s="26">
        <f>VLOOKUP($A630,'Medical Examinations'!A629:J2964,4,0)</f>
        <v>4.22</v>
      </c>
      <c r="E630" s="26" t="str">
        <f>VLOOKUP(A630,'Medical Examinations'!A629:J2964,6,0)</f>
        <v>Yes</v>
      </c>
      <c r="F630" s="26" t="str">
        <f>VLOOKUP($A630,'Medical Examinations'!$A$1:$J$2336,7,0)</f>
        <v>No</v>
      </c>
      <c r="G630" s="26" t="str">
        <f>VLOOKUP(A630,'Medical Examinations'!A629:J2964,8,0)</f>
        <v>No</v>
      </c>
      <c r="H630" s="26">
        <f>VLOOKUP(A630,'Medical Examinations'!A629:J2964,9,0)</f>
        <v>1</v>
      </c>
      <c r="I630" s="26" t="str">
        <f>VLOOKUP(A630,'Medical Examinations'!A629:J2964,10,0)</f>
        <v>No</v>
      </c>
      <c r="J630" s="26" t="str">
        <f>VLOOKUP($A630,'Medical Examinations'!A629:$J$2336,3,0)</f>
        <v>Obesity</v>
      </c>
      <c r="K630" s="26" t="str">
        <f>VLOOKUP(A630,'Medical Examinations'!A629:J2964,5,0)</f>
        <v>Normal</v>
      </c>
      <c r="L630" s="27">
        <f>VLOOKUP($A630,'Hospitalisation Details'!$A$1:$N$2344,7,0)</f>
        <v>32499</v>
      </c>
      <c r="M630" s="26">
        <f>VLOOKUP($A630,'Hospitalisation Details'!$A$1:$N$2344,10,0)</f>
        <v>15646.28</v>
      </c>
      <c r="N630" s="26" t="str">
        <f>VLOOKUP($A630,'Hospitalisation Details'!$A$1:$N$2344,11,0)</f>
        <v>tier - 2</v>
      </c>
      <c r="O630" s="26" t="str">
        <f>VLOOKUP($A630,'Hospitalisation Details'!$A$1:$N$2344,12,0)</f>
        <v>tier - 2</v>
      </c>
      <c r="P630" s="26" t="str">
        <f>VLOOKUP($A630,'Hospitalisation Details'!$A$1:$N$2344,14,0)</f>
        <v>R1011</v>
      </c>
      <c r="Q630" s="26">
        <f>VLOOKUP($A630,'Hospitalisation Details'!$A$1:$N$2344,8,0)</f>
        <v>34</v>
      </c>
    </row>
    <row r="631" spans="1:17" x14ac:dyDescent="0.3">
      <c r="A631" s="25" t="s">
        <v>1740</v>
      </c>
      <c r="B631" s="26" t="str">
        <f>VLOOKUP($A631,'Customer Names'!A630:D2965,3,0)</f>
        <v xml:space="preserve">  Caitlin E</v>
      </c>
      <c r="C631" s="26">
        <f>VLOOKUP($A631,'Medical Examinations'!$A$1:$B$2336,2,FALSE)</f>
        <v>32.965000000000003</v>
      </c>
      <c r="D631" s="26">
        <f>VLOOKUP($A631,'Medical Examinations'!A630:J2965,4,0)</f>
        <v>11.78</v>
      </c>
      <c r="E631" s="26" t="str">
        <f>VLOOKUP(A631,'Medical Examinations'!A630:J2965,6,0)</f>
        <v>No</v>
      </c>
      <c r="F631" s="26" t="str">
        <f>VLOOKUP($A631,'Medical Examinations'!$A$1:$J$2336,7,0)</f>
        <v>No</v>
      </c>
      <c r="G631" s="26" t="str">
        <f>VLOOKUP(A631,'Medical Examinations'!A630:J2965,8,0)</f>
        <v>No</v>
      </c>
      <c r="H631" s="26">
        <f>VLOOKUP(A631,'Medical Examinations'!A630:J2965,9,0)</f>
        <v>0</v>
      </c>
      <c r="I631" s="26" t="str">
        <f>VLOOKUP(A631,'Medical Examinations'!A630:J2965,10,0)</f>
        <v>No</v>
      </c>
      <c r="J631" s="26" t="str">
        <f>VLOOKUP($A631,'Medical Examinations'!A630:$J$2336,3,0)</f>
        <v>Obesity</v>
      </c>
      <c r="K631" s="26" t="str">
        <f>VLOOKUP(A631,'Medical Examinations'!A630:J2965,5,0)</f>
        <v>Diabetes</v>
      </c>
      <c r="L631" s="27">
        <f>VLOOKUP($A631,'Hospitalisation Details'!$A$1:$N$2344,7,0)</f>
        <v>22073</v>
      </c>
      <c r="M631" s="26">
        <f>VLOOKUP($A631,'Hospitalisation Details'!$A$1:$N$2344,10,0)</f>
        <v>15612.19</v>
      </c>
      <c r="N631" s="26" t="str">
        <f>VLOOKUP($A631,'Hospitalisation Details'!$A$1:$N$2344,11,0)</f>
        <v>tier - 2</v>
      </c>
      <c r="O631" s="26" t="str">
        <f>VLOOKUP($A631,'Hospitalisation Details'!$A$1:$N$2344,12,0)</f>
        <v>tier - 2</v>
      </c>
      <c r="P631" s="26" t="str">
        <f>VLOOKUP($A631,'Hospitalisation Details'!$A$1:$N$2344,14,0)</f>
        <v>R1012</v>
      </c>
      <c r="Q631" s="26">
        <f>VLOOKUP($A631,'Hospitalisation Details'!$A$1:$N$2344,8,0)</f>
        <v>63</v>
      </c>
    </row>
    <row r="632" spans="1:17" x14ac:dyDescent="0.3">
      <c r="A632" s="25" t="s">
        <v>1739</v>
      </c>
      <c r="B632" s="26" t="str">
        <f>VLOOKUP($A632,'Customer Names'!A631:D2966,3,0)</f>
        <v xml:space="preserve">  Samantha A</v>
      </c>
      <c r="C632" s="26">
        <f>VLOOKUP($A632,'Medical Examinations'!$A$1:$B$2336,2,FALSE)</f>
        <v>38.049999999999997</v>
      </c>
      <c r="D632" s="26">
        <f>VLOOKUP($A632,'Medical Examinations'!A631:J2966,4,0)</f>
        <v>9.6199999999999992</v>
      </c>
      <c r="E632" s="26" t="str">
        <f>VLOOKUP(A632,'Medical Examinations'!A631:J2966,6,0)</f>
        <v>No</v>
      </c>
      <c r="F632" s="26" t="str">
        <f>VLOOKUP($A632,'Medical Examinations'!$A$1:$J$2336,7,0)</f>
        <v>No</v>
      </c>
      <c r="G632" s="26" t="str">
        <f>VLOOKUP(A632,'Medical Examinations'!A631:J2966,8,0)</f>
        <v>No</v>
      </c>
      <c r="H632" s="26">
        <f>VLOOKUP(A632,'Medical Examinations'!A631:J2966,9,0)</f>
        <v>0</v>
      </c>
      <c r="I632" s="26" t="str">
        <f>VLOOKUP(A632,'Medical Examinations'!A631:J2966,10,0)</f>
        <v>No</v>
      </c>
      <c r="J632" s="26" t="str">
        <f>VLOOKUP($A632,'Medical Examinations'!A631:$J$2336,3,0)</f>
        <v>Obesity</v>
      </c>
      <c r="K632" s="26" t="str">
        <f>VLOOKUP(A632,'Medical Examinations'!A631:J2966,5,0)</f>
        <v>Diabetes</v>
      </c>
      <c r="L632" s="27">
        <f>VLOOKUP($A632,'Hospitalisation Details'!$A$1:$N$2344,7,0)</f>
        <v>24043</v>
      </c>
      <c r="M632" s="26">
        <f>VLOOKUP($A632,'Hospitalisation Details'!$A$1:$N$2344,10,0)</f>
        <v>15608.58</v>
      </c>
      <c r="N632" s="26" t="str">
        <f>VLOOKUP($A632,'Hospitalisation Details'!$A$1:$N$2344,11,0)</f>
        <v>tier - 2</v>
      </c>
      <c r="O632" s="26" t="str">
        <f>VLOOKUP($A632,'Hospitalisation Details'!$A$1:$N$2344,12,0)</f>
        <v>tier - 2</v>
      </c>
      <c r="P632" s="26" t="str">
        <f>VLOOKUP($A632,'Hospitalisation Details'!$A$1:$N$2344,14,0)</f>
        <v>R1026</v>
      </c>
      <c r="Q632" s="26">
        <f>VLOOKUP($A632,'Hospitalisation Details'!$A$1:$N$2344,8,0)</f>
        <v>57</v>
      </c>
    </row>
    <row r="633" spans="1:17" x14ac:dyDescent="0.3">
      <c r="A633" s="25" t="s">
        <v>1738</v>
      </c>
      <c r="B633" s="26" t="str">
        <f>VLOOKUP($A633,'Customer Names'!A632:D2967,3,0)</f>
        <v xml:space="preserve">  Erik</v>
      </c>
      <c r="C633" s="26">
        <f>VLOOKUP($A633,'Medical Examinations'!$A$1:$B$2336,2,FALSE)</f>
        <v>46.14</v>
      </c>
      <c r="D633" s="26">
        <f>VLOOKUP($A633,'Medical Examinations'!A632:J2967,4,0)</f>
        <v>10.78</v>
      </c>
      <c r="E633" s="26" t="str">
        <f>VLOOKUP(A633,'Medical Examinations'!A632:J2967,6,0)</f>
        <v>No</v>
      </c>
      <c r="F633" s="26" t="str">
        <f>VLOOKUP($A633,'Medical Examinations'!$A$1:$J$2336,7,0)</f>
        <v>No</v>
      </c>
      <c r="G633" s="26" t="str">
        <f>VLOOKUP(A633,'Medical Examinations'!A632:J2967,8,0)</f>
        <v>No</v>
      </c>
      <c r="H633" s="26">
        <f>VLOOKUP(A633,'Medical Examinations'!A632:J2967,9,0)</f>
        <v>0</v>
      </c>
      <c r="I633" s="26" t="str">
        <f>VLOOKUP(A633,'Medical Examinations'!A632:J2967,10,0)</f>
        <v>No</v>
      </c>
      <c r="J633" s="26" t="str">
        <f>VLOOKUP($A633,'Medical Examinations'!A632:$J$2336,3,0)</f>
        <v>Obesity</v>
      </c>
      <c r="K633" s="26" t="str">
        <f>VLOOKUP(A633,'Medical Examinations'!A632:J2967,5,0)</f>
        <v>Diabetes</v>
      </c>
      <c r="L633" s="27">
        <f>VLOOKUP($A633,'Hospitalisation Details'!$A$1:$N$2344,7,0)</f>
        <v>27240</v>
      </c>
      <c r="M633" s="26">
        <f>VLOOKUP($A633,'Hospitalisation Details'!$A$1:$N$2344,10,0)</f>
        <v>15556.67</v>
      </c>
      <c r="N633" s="26" t="str">
        <f>VLOOKUP($A633,'Hospitalisation Details'!$A$1:$N$2344,11,0)</f>
        <v>tier - 2</v>
      </c>
      <c r="O633" s="26" t="str">
        <f>VLOOKUP($A633,'Hospitalisation Details'!$A$1:$N$2344,12,0)</f>
        <v>tier - 2</v>
      </c>
      <c r="P633" s="26" t="str">
        <f>VLOOKUP($A633,'Hospitalisation Details'!$A$1:$N$2344,14,0)</f>
        <v>R1012</v>
      </c>
      <c r="Q633" s="26">
        <f>VLOOKUP($A633,'Hospitalisation Details'!$A$1:$N$2344,8,0)</f>
        <v>48</v>
      </c>
    </row>
    <row r="634" spans="1:17" x14ac:dyDescent="0.3">
      <c r="A634" s="25" t="s">
        <v>1737</v>
      </c>
      <c r="B634" s="26" t="str">
        <f>VLOOKUP($A634,'Customer Names'!A633:D2968,3,0)</f>
        <v xml:space="preserve">  Christopher</v>
      </c>
      <c r="C634" s="26">
        <f>VLOOKUP($A634,'Medical Examinations'!$A$1:$B$2336,2,FALSE)</f>
        <v>41.325000000000003</v>
      </c>
      <c r="D634" s="26">
        <f>VLOOKUP($A634,'Medical Examinations'!A633:J2968,4,0)</f>
        <v>5.1100000000000003</v>
      </c>
      <c r="E634" s="26" t="str">
        <f>VLOOKUP(A634,'Medical Examinations'!A633:J2968,6,0)</f>
        <v>Yes</v>
      </c>
      <c r="F634" s="26" t="str">
        <f>VLOOKUP($A634,'Medical Examinations'!$A$1:$J$2336,7,0)</f>
        <v>No</v>
      </c>
      <c r="G634" s="26" t="str">
        <f>VLOOKUP(A634,'Medical Examinations'!A633:J2968,8,0)</f>
        <v>No</v>
      </c>
      <c r="H634" s="26">
        <f>VLOOKUP(A634,'Medical Examinations'!A633:J2968,9,0)</f>
        <v>2</v>
      </c>
      <c r="I634" s="26" t="str">
        <f>VLOOKUP(A634,'Medical Examinations'!A633:J2968,10,0)</f>
        <v>No</v>
      </c>
      <c r="J634" s="26" t="str">
        <f>VLOOKUP($A634,'Medical Examinations'!A633:$J$2336,3,0)</f>
        <v>Obesity</v>
      </c>
      <c r="K634" s="26" t="str">
        <f>VLOOKUP(A634,'Medical Examinations'!A633:J2968,5,0)</f>
        <v>Normal</v>
      </c>
      <c r="L634" s="27">
        <f>VLOOKUP($A634,'Hospitalisation Details'!$A$1:$N$2344,7,0)</f>
        <v>21825</v>
      </c>
      <c r="M634" s="26">
        <f>VLOOKUP($A634,'Hospitalisation Details'!$A$1:$N$2344,10,0)</f>
        <v>15555.19</v>
      </c>
      <c r="N634" s="26" t="str">
        <f>VLOOKUP($A634,'Hospitalisation Details'!$A$1:$N$2344,11,0)</f>
        <v>tier - 2</v>
      </c>
      <c r="O634" s="26" t="str">
        <f>VLOOKUP($A634,'Hospitalisation Details'!$A$1:$N$2344,12,0)</f>
        <v>tier - 3</v>
      </c>
      <c r="P634" s="26" t="str">
        <f>VLOOKUP($A634,'Hospitalisation Details'!$A$1:$N$2344,14,0)</f>
        <v>R1012</v>
      </c>
      <c r="Q634" s="26">
        <f>VLOOKUP($A634,'Hospitalisation Details'!$A$1:$N$2344,8,0)</f>
        <v>63</v>
      </c>
    </row>
    <row r="635" spans="1:17" x14ac:dyDescent="0.3">
      <c r="A635" s="25" t="s">
        <v>1736</v>
      </c>
      <c r="B635" s="26" t="str">
        <f>VLOOKUP($A635,'Customer Names'!A634:D2969,3,0)</f>
        <v xml:space="preserve">  Maya</v>
      </c>
      <c r="C635" s="26">
        <f>VLOOKUP($A635,'Medical Examinations'!$A$1:$B$2336,2,FALSE)</f>
        <v>44.64</v>
      </c>
      <c r="D635" s="26">
        <f>VLOOKUP($A635,'Medical Examinations'!A634:J2969,4,0)</f>
        <v>7.18</v>
      </c>
      <c r="E635" s="26" t="str">
        <f>VLOOKUP(A635,'Medical Examinations'!A634:J2969,6,0)</f>
        <v>No</v>
      </c>
      <c r="F635" s="26" t="str">
        <f>VLOOKUP($A635,'Medical Examinations'!$A$1:$J$2336,7,0)</f>
        <v>No</v>
      </c>
      <c r="G635" s="26" t="str">
        <f>VLOOKUP(A635,'Medical Examinations'!A634:J2969,8,0)</f>
        <v>No</v>
      </c>
      <c r="H635" s="26">
        <f>VLOOKUP(A635,'Medical Examinations'!A634:J2969,9,0)</f>
        <v>0</v>
      </c>
      <c r="I635" s="26" t="str">
        <f>VLOOKUP(A635,'Medical Examinations'!A634:J2969,10,0)</f>
        <v>No</v>
      </c>
      <c r="J635" s="26" t="str">
        <f>VLOOKUP($A635,'Medical Examinations'!A634:$J$2336,3,0)</f>
        <v>Obesity</v>
      </c>
      <c r="K635" s="26" t="str">
        <f>VLOOKUP(A635,'Medical Examinations'!A634:J2969,5,0)</f>
        <v>Diabetes</v>
      </c>
      <c r="L635" s="27">
        <f>VLOOKUP($A635,'Hospitalisation Details'!$A$1:$N$2344,7,0)</f>
        <v>27208</v>
      </c>
      <c r="M635" s="26">
        <f>VLOOKUP($A635,'Hospitalisation Details'!$A$1:$N$2344,10,0)</f>
        <v>15532.16</v>
      </c>
      <c r="N635" s="26" t="str">
        <f>VLOOKUP($A635,'Hospitalisation Details'!$A$1:$N$2344,11,0)</f>
        <v>tier - 2</v>
      </c>
      <c r="O635" s="26" t="str">
        <f>VLOOKUP($A635,'Hospitalisation Details'!$A$1:$N$2344,12,0)</f>
        <v>tier - 2</v>
      </c>
      <c r="P635" s="26" t="str">
        <f>VLOOKUP($A635,'Hospitalisation Details'!$A$1:$N$2344,14,0)</f>
        <v>R1026</v>
      </c>
      <c r="Q635" s="26">
        <f>VLOOKUP($A635,'Hospitalisation Details'!$A$1:$N$2344,8,0)</f>
        <v>48</v>
      </c>
    </row>
    <row r="636" spans="1:17" x14ac:dyDescent="0.3">
      <c r="A636" s="25" t="s">
        <v>1735</v>
      </c>
      <c r="B636" s="26" t="str">
        <f>VLOOKUP($A636,'Customer Names'!A635:D2970,3,0)</f>
        <v xml:space="preserve">  Zachary T</v>
      </c>
      <c r="C636" s="26">
        <f>VLOOKUP($A636,'Medical Examinations'!$A$1:$B$2336,2,FALSE)</f>
        <v>25.175000000000001</v>
      </c>
      <c r="D636" s="26">
        <f>VLOOKUP($A636,'Medical Examinations'!A635:J2970,4,0)</f>
        <v>4.96</v>
      </c>
      <c r="E636" s="26" t="str">
        <f>VLOOKUP(A636,'Medical Examinations'!A635:J2970,6,0)</f>
        <v>No</v>
      </c>
      <c r="F636" s="26" t="str">
        <f>VLOOKUP($A636,'Medical Examinations'!$A$1:$J$2336,7,0)</f>
        <v>yes</v>
      </c>
      <c r="G636" s="26" t="str">
        <f>VLOOKUP(A636,'Medical Examinations'!A635:J2970,8,0)</f>
        <v>No</v>
      </c>
      <c r="H636" s="26">
        <f>VLOOKUP(A636,'Medical Examinations'!A635:J2970,9,0)</f>
        <v>1</v>
      </c>
      <c r="I636" s="26" t="str">
        <f>VLOOKUP(A636,'Medical Examinations'!A635:J2970,10,0)</f>
        <v>No</v>
      </c>
      <c r="J636" s="26" t="str">
        <f>VLOOKUP($A636,'Medical Examinations'!A635:$J$2336,3,0)</f>
        <v>Overweight</v>
      </c>
      <c r="K636" s="26" t="str">
        <f>VLOOKUP(A636,'Medical Examinations'!A635:J2970,5,0)</f>
        <v>Normal</v>
      </c>
      <c r="L636" s="27">
        <f>VLOOKUP($A636,'Hospitalisation Details'!$A$1:$N$2344,7,0)</f>
        <v>38185</v>
      </c>
      <c r="M636" s="26">
        <f>VLOOKUP($A636,'Hospitalisation Details'!$A$1:$N$2344,10,0)</f>
        <v>15518.18</v>
      </c>
      <c r="N636" s="26" t="str">
        <f>VLOOKUP($A636,'Hospitalisation Details'!$A$1:$N$2344,11,0)</f>
        <v>tier - 2</v>
      </c>
      <c r="O636" s="26" t="str">
        <f>VLOOKUP($A636,'Hospitalisation Details'!$A$1:$N$2344,12,0)</f>
        <v>tier - 3</v>
      </c>
      <c r="P636" s="26" t="str">
        <f>VLOOKUP($A636,'Hospitalisation Details'!$A$1:$N$2344,14,0)</f>
        <v>R1015</v>
      </c>
      <c r="Q636" s="26">
        <f>VLOOKUP($A636,'Hospitalisation Details'!$A$1:$N$2344,8,0)</f>
        <v>18</v>
      </c>
    </row>
    <row r="637" spans="1:17" x14ac:dyDescent="0.3">
      <c r="A637" s="25" t="s">
        <v>1734</v>
      </c>
      <c r="B637" s="26" t="str">
        <f>VLOOKUP($A637,'Customer Names'!A636:D2971,3,0)</f>
        <v xml:space="preserve">  Hilda</v>
      </c>
      <c r="C637" s="26">
        <f>VLOOKUP($A637,'Medical Examinations'!$A$1:$B$2336,2,FALSE)</f>
        <v>43.11</v>
      </c>
      <c r="D637" s="26">
        <f>VLOOKUP($A637,'Medical Examinations'!A636:J2971,4,0)</f>
        <v>4.67</v>
      </c>
      <c r="E637" s="26" t="str">
        <f>VLOOKUP(A637,'Medical Examinations'!A636:J2971,6,0)</f>
        <v>Yes</v>
      </c>
      <c r="F637" s="26" t="str">
        <f>VLOOKUP($A637,'Medical Examinations'!$A$1:$J$2336,7,0)</f>
        <v>No</v>
      </c>
      <c r="G637" s="26" t="str">
        <f>VLOOKUP(A637,'Medical Examinations'!A636:J2971,8,0)</f>
        <v>No</v>
      </c>
      <c r="H637" s="26">
        <f>VLOOKUP(A637,'Medical Examinations'!A636:J2971,9,0)</f>
        <v>0</v>
      </c>
      <c r="I637" s="26" t="str">
        <f>VLOOKUP(A637,'Medical Examinations'!A636:J2971,10,0)</f>
        <v>No</v>
      </c>
      <c r="J637" s="26" t="str">
        <f>VLOOKUP($A637,'Medical Examinations'!A636:$J$2336,3,0)</f>
        <v>Obesity</v>
      </c>
      <c r="K637" s="26" t="str">
        <f>VLOOKUP(A637,'Medical Examinations'!A636:J2971,5,0)</f>
        <v>Normal</v>
      </c>
      <c r="L637" s="27">
        <f>VLOOKUP($A637,'Hospitalisation Details'!$A$1:$N$2344,7,0)</f>
        <v>27961</v>
      </c>
      <c r="M637" s="26">
        <f>VLOOKUP($A637,'Hospitalisation Details'!$A$1:$N$2344,10,0)</f>
        <v>15450.48</v>
      </c>
      <c r="N637" s="26" t="str">
        <f>VLOOKUP($A637,'Hospitalisation Details'!$A$1:$N$2344,11,0)</f>
        <v>tier - 2</v>
      </c>
      <c r="O637" s="26" t="str">
        <f>VLOOKUP($A637,'Hospitalisation Details'!$A$1:$N$2344,12,0)</f>
        <v>tier - 1</v>
      </c>
      <c r="P637" s="26" t="str">
        <f>VLOOKUP($A637,'Hospitalisation Details'!$A$1:$N$2344,14,0)</f>
        <v>R1026</v>
      </c>
      <c r="Q637" s="26">
        <f>VLOOKUP($A637,'Hospitalisation Details'!$A$1:$N$2344,8,0)</f>
        <v>46</v>
      </c>
    </row>
    <row r="638" spans="1:17" x14ac:dyDescent="0.3">
      <c r="A638" s="25" t="s">
        <v>1733</v>
      </c>
      <c r="B638" s="26" t="str">
        <f>VLOOKUP($A638,'Customer Names'!A637:D2972,3,0)</f>
        <v xml:space="preserve">  Stephanie</v>
      </c>
      <c r="C638" s="26">
        <f>VLOOKUP($A638,'Medical Examinations'!$A$1:$B$2336,2,FALSE)</f>
        <v>53.32</v>
      </c>
      <c r="D638" s="26">
        <f>VLOOKUP($A638,'Medical Examinations'!A637:J2972,4,0)</f>
        <v>5.0599999999999996</v>
      </c>
      <c r="E638" s="26" t="str">
        <f>VLOOKUP(A638,'Medical Examinations'!A637:J2972,6,0)</f>
        <v>No</v>
      </c>
      <c r="F638" s="26" t="str">
        <f>VLOOKUP($A638,'Medical Examinations'!$A$1:$J$2336,7,0)</f>
        <v>No</v>
      </c>
      <c r="G638" s="26" t="str">
        <f>VLOOKUP(A638,'Medical Examinations'!A637:J2972,8,0)</f>
        <v>No</v>
      </c>
      <c r="H638" s="26">
        <f>VLOOKUP(A638,'Medical Examinations'!A637:J2972,9,0)</f>
        <v>0</v>
      </c>
      <c r="I638" s="26" t="str">
        <f>VLOOKUP(A638,'Medical Examinations'!A637:J2972,10,0)</f>
        <v>No</v>
      </c>
      <c r="J638" s="26" t="str">
        <f>VLOOKUP($A638,'Medical Examinations'!A637:$J$2336,3,0)</f>
        <v>Obesity</v>
      </c>
      <c r="K638" s="26" t="str">
        <f>VLOOKUP(A638,'Medical Examinations'!A637:J2972,5,0)</f>
        <v>Normal</v>
      </c>
      <c r="L638" s="27">
        <f>VLOOKUP($A638,'Hospitalisation Details'!$A$1:$N$2344,7,0)</f>
        <v>33171</v>
      </c>
      <c r="M638" s="26">
        <f>VLOOKUP($A638,'Hospitalisation Details'!$A$1:$N$2344,10,0)</f>
        <v>15440.2</v>
      </c>
      <c r="N638" s="26" t="str">
        <f>VLOOKUP($A638,'Hospitalisation Details'!$A$1:$N$2344,11,0)</f>
        <v>tier - 2</v>
      </c>
      <c r="O638" s="26" t="str">
        <f>VLOOKUP($A638,'Hospitalisation Details'!$A$1:$N$2344,12,0)</f>
        <v>tier - 1</v>
      </c>
      <c r="P638" s="26" t="str">
        <f>VLOOKUP($A638,'Hospitalisation Details'!$A$1:$N$2344,14,0)</f>
        <v>R1012</v>
      </c>
      <c r="Q638" s="26">
        <f>VLOOKUP($A638,'Hospitalisation Details'!$A$1:$N$2344,8,0)</f>
        <v>32</v>
      </c>
    </row>
    <row r="639" spans="1:17" x14ac:dyDescent="0.3">
      <c r="A639" s="25" t="s">
        <v>1732</v>
      </c>
      <c r="B639" s="26" t="str">
        <f>VLOOKUP($A639,'Customer Names'!A638:D2973,3,0)</f>
        <v xml:space="preserve">  Doug</v>
      </c>
      <c r="C639" s="26">
        <f>VLOOKUP($A639,'Medical Examinations'!$A$1:$B$2336,2,FALSE)</f>
        <v>38.04</v>
      </c>
      <c r="D639" s="26">
        <f>VLOOKUP($A639,'Medical Examinations'!A638:J2973,4,0)</f>
        <v>5.0199999999999996</v>
      </c>
      <c r="E639" s="26" t="str">
        <f>VLOOKUP(A639,'Medical Examinations'!A638:J2973,6,0)</f>
        <v>Yes</v>
      </c>
      <c r="F639" s="26" t="str">
        <f>VLOOKUP($A639,'Medical Examinations'!$A$1:$J$2336,7,0)</f>
        <v>No</v>
      </c>
      <c r="G639" s="26" t="str">
        <f>VLOOKUP(A639,'Medical Examinations'!A638:J2973,8,0)</f>
        <v>No</v>
      </c>
      <c r="H639" s="26">
        <f>VLOOKUP(A639,'Medical Examinations'!A638:J2973,9,0)</f>
        <v>1</v>
      </c>
      <c r="I639" s="26" t="str">
        <f>VLOOKUP(A639,'Medical Examinations'!A638:J2973,10,0)</f>
        <v>No</v>
      </c>
      <c r="J639" s="26" t="str">
        <f>VLOOKUP($A639,'Medical Examinations'!A638:$J$2336,3,0)</f>
        <v>Obesity</v>
      </c>
      <c r="K639" s="26" t="str">
        <f>VLOOKUP(A639,'Medical Examinations'!A638:J2973,5,0)</f>
        <v>Normal</v>
      </c>
      <c r="L639" s="27">
        <f>VLOOKUP($A639,'Hospitalisation Details'!$A$1:$N$2344,7,0)</f>
        <v>23624</v>
      </c>
      <c r="M639" s="26">
        <f>VLOOKUP($A639,'Hospitalisation Details'!$A$1:$N$2344,10,0)</f>
        <v>15377.77</v>
      </c>
      <c r="N639" s="26" t="str">
        <f>VLOOKUP($A639,'Hospitalisation Details'!$A$1:$N$2344,11,0)</f>
        <v>tier - 2</v>
      </c>
      <c r="O639" s="26" t="str">
        <f>VLOOKUP($A639,'Hospitalisation Details'!$A$1:$N$2344,12,0)</f>
        <v>tier - 2</v>
      </c>
      <c r="P639" s="26" t="str">
        <f>VLOOKUP($A639,'Hospitalisation Details'!$A$1:$N$2344,14,0)</f>
        <v>R1012</v>
      </c>
      <c r="Q639" s="26">
        <f>VLOOKUP($A639,'Hospitalisation Details'!$A$1:$N$2344,8,0)</f>
        <v>58</v>
      </c>
    </row>
    <row r="640" spans="1:17" x14ac:dyDescent="0.3">
      <c r="A640" s="25" t="s">
        <v>1731</v>
      </c>
      <c r="B640" s="26" t="str">
        <f>VLOOKUP($A640,'Customer Names'!A639:D2974,3,0)</f>
        <v xml:space="preserve">  Bethany N</v>
      </c>
      <c r="C640" s="26">
        <f>VLOOKUP($A640,'Medical Examinations'!$A$1:$B$2336,2,FALSE)</f>
        <v>37.9</v>
      </c>
      <c r="D640" s="26">
        <f>VLOOKUP($A640,'Medical Examinations'!A639:J2974,4,0)</f>
        <v>7.76</v>
      </c>
      <c r="E640" s="26" t="str">
        <f>VLOOKUP(A640,'Medical Examinations'!A639:J2974,6,0)</f>
        <v>No</v>
      </c>
      <c r="F640" s="26" t="str">
        <f>VLOOKUP($A640,'Medical Examinations'!$A$1:$J$2336,7,0)</f>
        <v>No</v>
      </c>
      <c r="G640" s="26" t="str">
        <f>VLOOKUP(A640,'Medical Examinations'!A639:J2974,8,0)</f>
        <v>No</v>
      </c>
      <c r="H640" s="26">
        <f>VLOOKUP(A640,'Medical Examinations'!A639:J2974,9,0)</f>
        <v>0</v>
      </c>
      <c r="I640" s="26" t="str">
        <f>VLOOKUP(A640,'Medical Examinations'!A639:J2974,10,0)</f>
        <v>No</v>
      </c>
      <c r="J640" s="26" t="str">
        <f>VLOOKUP($A640,'Medical Examinations'!A639:$J$2336,3,0)</f>
        <v>Obesity</v>
      </c>
      <c r="K640" s="26" t="str">
        <f>VLOOKUP(A640,'Medical Examinations'!A639:J2974,5,0)</f>
        <v>Diabetes</v>
      </c>
      <c r="L640" s="27">
        <f>VLOOKUP($A640,'Hospitalisation Details'!$A$1:$N$2344,7,0)</f>
        <v>22895</v>
      </c>
      <c r="M640" s="26">
        <f>VLOOKUP($A640,'Hospitalisation Details'!$A$1:$N$2344,10,0)</f>
        <v>15368.22</v>
      </c>
      <c r="N640" s="26" t="str">
        <f>VLOOKUP($A640,'Hospitalisation Details'!$A$1:$N$2344,11,0)</f>
        <v>tier - 2</v>
      </c>
      <c r="O640" s="26" t="str">
        <f>VLOOKUP($A640,'Hospitalisation Details'!$A$1:$N$2344,12,0)</f>
        <v>tier - 2</v>
      </c>
      <c r="P640" s="26" t="str">
        <f>VLOOKUP($A640,'Hospitalisation Details'!$A$1:$N$2344,14,0)</f>
        <v>R1011</v>
      </c>
      <c r="Q640" s="26">
        <f>VLOOKUP($A640,'Hospitalisation Details'!$A$1:$N$2344,8,0)</f>
        <v>60</v>
      </c>
    </row>
    <row r="641" spans="1:17" x14ac:dyDescent="0.3">
      <c r="A641" s="25" t="s">
        <v>1730</v>
      </c>
      <c r="B641" s="26" t="str">
        <f>VLOOKUP($A641,'Customer Names'!A640:D2975,3,0)</f>
        <v xml:space="preserve">  Sandra H</v>
      </c>
      <c r="C641" s="26">
        <f>VLOOKUP($A641,'Medical Examinations'!$A$1:$B$2336,2,FALSE)</f>
        <v>39.6</v>
      </c>
      <c r="D641" s="26">
        <f>VLOOKUP($A641,'Medical Examinations'!A640:J2975,4,0)</f>
        <v>9.32</v>
      </c>
      <c r="E641" s="26" t="str">
        <f>VLOOKUP(A641,'Medical Examinations'!A640:J2975,6,0)</f>
        <v>No</v>
      </c>
      <c r="F641" s="26" t="str">
        <f>VLOOKUP($A641,'Medical Examinations'!$A$1:$J$2336,7,0)</f>
        <v>No</v>
      </c>
      <c r="G641" s="26" t="str">
        <f>VLOOKUP(A641,'Medical Examinations'!A640:J2975,8,0)</f>
        <v>No</v>
      </c>
      <c r="H641" s="26">
        <f>VLOOKUP(A641,'Medical Examinations'!A640:J2975,9,0)</f>
        <v>0</v>
      </c>
      <c r="I641" s="26" t="str">
        <f>VLOOKUP(A641,'Medical Examinations'!A640:J2975,10,0)</f>
        <v>No</v>
      </c>
      <c r="J641" s="26" t="str">
        <f>VLOOKUP($A641,'Medical Examinations'!A640:$J$2336,3,0)</f>
        <v>Obesity</v>
      </c>
      <c r="K641" s="26" t="str">
        <f>VLOOKUP(A641,'Medical Examinations'!A640:J2975,5,0)</f>
        <v>Diabetes</v>
      </c>
      <c r="L641" s="27">
        <f>VLOOKUP($A641,'Hospitalisation Details'!$A$1:$N$2344,7,0)</f>
        <v>25037</v>
      </c>
      <c r="M641" s="26">
        <f>VLOOKUP($A641,'Hospitalisation Details'!$A$1:$N$2344,10,0)</f>
        <v>15363.77</v>
      </c>
      <c r="N641" s="26" t="str">
        <f>VLOOKUP($A641,'Hospitalisation Details'!$A$1:$N$2344,11,0)</f>
        <v>tier - 2</v>
      </c>
      <c r="O641" s="26" t="str">
        <f>VLOOKUP($A641,'Hospitalisation Details'!$A$1:$N$2344,12,0)</f>
        <v>tier - 1</v>
      </c>
      <c r="P641" s="26" t="str">
        <f>VLOOKUP($A641,'Hospitalisation Details'!$A$1:$N$2344,14,0)</f>
        <v>R1026</v>
      </c>
      <c r="Q641" s="26">
        <f>VLOOKUP($A641,'Hospitalisation Details'!$A$1:$N$2344,8,0)</f>
        <v>54</v>
      </c>
    </row>
    <row r="642" spans="1:17" x14ac:dyDescent="0.3">
      <c r="A642" s="25" t="s">
        <v>1729</v>
      </c>
      <c r="B642" s="26" t="str">
        <f>VLOOKUP($A642,'Customer Names'!A641:D2976,3,0)</f>
        <v xml:space="preserve">  Takuo</v>
      </c>
      <c r="C642" s="26">
        <f>VLOOKUP($A642,'Medical Examinations'!$A$1:$B$2336,2,FALSE)</f>
        <v>50.92</v>
      </c>
      <c r="D642" s="26">
        <f>VLOOKUP($A642,'Medical Examinations'!A641:J2976,4,0)</f>
        <v>5.31</v>
      </c>
      <c r="E642" s="26" t="str">
        <f>VLOOKUP(A642,'Medical Examinations'!A641:J2976,6,0)</f>
        <v>Yes</v>
      </c>
      <c r="F642" s="26" t="str">
        <f>VLOOKUP($A642,'Medical Examinations'!$A$1:$J$2336,7,0)</f>
        <v>No</v>
      </c>
      <c r="G642" s="26" t="str">
        <f>VLOOKUP(A642,'Medical Examinations'!A641:J2976,8,0)</f>
        <v>No</v>
      </c>
      <c r="H642" s="26">
        <f>VLOOKUP(A642,'Medical Examinations'!A641:J2976,9,0)</f>
        <v>1</v>
      </c>
      <c r="I642" s="26" t="str">
        <f>VLOOKUP(A642,'Medical Examinations'!A641:J2976,10,0)</f>
        <v>No</v>
      </c>
      <c r="J642" s="26" t="str">
        <f>VLOOKUP($A642,'Medical Examinations'!A641:$J$2336,3,0)</f>
        <v>Obesity</v>
      </c>
      <c r="K642" s="26" t="str">
        <f>VLOOKUP(A642,'Medical Examinations'!A641:J2976,5,0)</f>
        <v>Normal</v>
      </c>
      <c r="L642" s="27">
        <f>VLOOKUP($A642,'Hospitalisation Details'!$A$1:$N$2344,7,0)</f>
        <v>32494</v>
      </c>
      <c r="M642" s="26">
        <f>VLOOKUP($A642,'Hospitalisation Details'!$A$1:$N$2344,10,0)</f>
        <v>15361.5</v>
      </c>
      <c r="N642" s="26" t="str">
        <f>VLOOKUP($A642,'Hospitalisation Details'!$A$1:$N$2344,11,0)</f>
        <v>tier - 2</v>
      </c>
      <c r="O642" s="26" t="str">
        <f>VLOOKUP($A642,'Hospitalisation Details'!$A$1:$N$2344,12,0)</f>
        <v>tier - 3</v>
      </c>
      <c r="P642" s="26" t="str">
        <f>VLOOKUP($A642,'Hospitalisation Details'!$A$1:$N$2344,14,0)</f>
        <v>R1023</v>
      </c>
      <c r="Q642" s="26">
        <f>VLOOKUP($A642,'Hospitalisation Details'!$A$1:$N$2344,8,0)</f>
        <v>34</v>
      </c>
    </row>
    <row r="643" spans="1:17" x14ac:dyDescent="0.3">
      <c r="A643" s="25" t="s">
        <v>1728</v>
      </c>
      <c r="B643" s="26" t="str">
        <f>VLOOKUP($A643,'Customer Names'!A642:D2977,3,0)</f>
        <v xml:space="preserve">  Kelly A</v>
      </c>
      <c r="C643" s="26">
        <f>VLOOKUP($A643,'Medical Examinations'!$A$1:$B$2336,2,FALSE)</f>
        <v>21.85</v>
      </c>
      <c r="D643" s="26">
        <f>VLOOKUP($A643,'Medical Examinations'!A642:J2977,4,0)</f>
        <v>5.56</v>
      </c>
      <c r="E643" s="26" t="str">
        <f>VLOOKUP(A643,'Medical Examinations'!A642:J2977,6,0)</f>
        <v>Yes</v>
      </c>
      <c r="F643" s="26" t="str">
        <f>VLOOKUP($A643,'Medical Examinations'!$A$1:$J$2336,7,0)</f>
        <v>No</v>
      </c>
      <c r="G643" s="26" t="str">
        <f>VLOOKUP(A643,'Medical Examinations'!A642:J2977,8,0)</f>
        <v>No</v>
      </c>
      <c r="H643" s="26">
        <f>VLOOKUP(A643,'Medical Examinations'!A642:J2977,9,0)</f>
        <v>0</v>
      </c>
      <c r="I643" s="26" t="str">
        <f>VLOOKUP(A643,'Medical Examinations'!A642:J2977,10,0)</f>
        <v>Yes</v>
      </c>
      <c r="J643" s="26" t="str">
        <f>VLOOKUP($A643,'Medical Examinations'!A642:$J$2336,3,0)</f>
        <v>Normal Weight</v>
      </c>
      <c r="K643" s="26" t="str">
        <f>VLOOKUP(A643,'Medical Examinations'!A642:J2977,5,0)</f>
        <v>Normal</v>
      </c>
      <c r="L643" s="27">
        <f>VLOOKUP($A643,'Hospitalisation Details'!$A$1:$N$2344,7,0)</f>
        <v>37086</v>
      </c>
      <c r="M643" s="26">
        <f>VLOOKUP($A643,'Hospitalisation Details'!$A$1:$N$2344,10,0)</f>
        <v>15359.1</v>
      </c>
      <c r="N643" s="26" t="str">
        <f>VLOOKUP($A643,'Hospitalisation Details'!$A$1:$N$2344,11,0)</f>
        <v>tier - 2</v>
      </c>
      <c r="O643" s="26" t="str">
        <f>VLOOKUP($A643,'Hospitalisation Details'!$A$1:$N$2344,12,0)</f>
        <v>tier - 3</v>
      </c>
      <c r="P643" s="26" t="str">
        <f>VLOOKUP($A643,'Hospitalisation Details'!$A$1:$N$2344,14,0)</f>
        <v>R1024</v>
      </c>
      <c r="Q643" s="26">
        <f>VLOOKUP($A643,'Hospitalisation Details'!$A$1:$N$2344,8,0)</f>
        <v>21</v>
      </c>
    </row>
    <row r="644" spans="1:17" x14ac:dyDescent="0.3">
      <c r="A644" s="25" t="s">
        <v>1727</v>
      </c>
      <c r="B644" s="26" t="str">
        <f>VLOOKUP($A644,'Customer Names'!A643:D2978,3,0)</f>
        <v xml:space="preserve">  Scott</v>
      </c>
      <c r="C644" s="26">
        <f>VLOOKUP($A644,'Medical Examinations'!$A$1:$B$2336,2,FALSE)</f>
        <v>36.08</v>
      </c>
      <c r="D644" s="26">
        <f>VLOOKUP($A644,'Medical Examinations'!A643:J2978,4,0)</f>
        <v>7.11</v>
      </c>
      <c r="E644" s="26" t="str">
        <f>VLOOKUP(A644,'Medical Examinations'!A643:J2978,6,0)</f>
        <v>Yes</v>
      </c>
      <c r="F644" s="26" t="str">
        <f>VLOOKUP($A644,'Medical Examinations'!$A$1:$J$2336,7,0)</f>
        <v>No</v>
      </c>
      <c r="G644" s="26" t="str">
        <f>VLOOKUP(A644,'Medical Examinations'!A643:J2978,8,0)</f>
        <v>Yes</v>
      </c>
      <c r="H644" s="26">
        <f>VLOOKUP(A644,'Medical Examinations'!A643:J2978,9,0)</f>
        <v>1</v>
      </c>
      <c r="I644" s="26" t="str">
        <f>VLOOKUP(A644,'Medical Examinations'!A643:J2978,10,0)</f>
        <v>No</v>
      </c>
      <c r="J644" s="26" t="str">
        <f>VLOOKUP($A644,'Medical Examinations'!A643:$J$2336,3,0)</f>
        <v>Obesity</v>
      </c>
      <c r="K644" s="26" t="str">
        <f>VLOOKUP(A644,'Medical Examinations'!A643:J2978,5,0)</f>
        <v>Diabetes</v>
      </c>
      <c r="L644" s="27">
        <f>VLOOKUP($A644,'Hospitalisation Details'!$A$1:$N$2344,7,0)</f>
        <v>23358</v>
      </c>
      <c r="M644" s="26">
        <f>VLOOKUP($A644,'Hospitalisation Details'!$A$1:$N$2344,10,0)</f>
        <v>15322.77</v>
      </c>
      <c r="N644" s="26" t="str">
        <f>VLOOKUP($A644,'Hospitalisation Details'!$A$1:$N$2344,11,0)</f>
        <v>tier - 2</v>
      </c>
      <c r="O644" s="26" t="str">
        <f>VLOOKUP($A644,'Hospitalisation Details'!$A$1:$N$2344,12,0)</f>
        <v>tier - 3</v>
      </c>
      <c r="P644" s="26" t="str">
        <f>VLOOKUP($A644,'Hospitalisation Details'!$A$1:$N$2344,14,0)</f>
        <v>R1021</v>
      </c>
      <c r="Q644" s="26">
        <f>VLOOKUP($A644,'Hospitalisation Details'!$A$1:$N$2344,8,0)</f>
        <v>59</v>
      </c>
    </row>
    <row r="645" spans="1:17" x14ac:dyDescent="0.3">
      <c r="A645" s="25" t="s">
        <v>1726</v>
      </c>
      <c r="B645" s="26" t="str">
        <f>VLOOKUP($A645,'Customer Names'!A644:D2979,3,0)</f>
        <v xml:space="preserve">  Benoit</v>
      </c>
      <c r="C645" s="26">
        <f>VLOOKUP($A645,'Medical Examinations'!$A$1:$B$2336,2,FALSE)</f>
        <v>40.44</v>
      </c>
      <c r="D645" s="26">
        <f>VLOOKUP($A645,'Medical Examinations'!A644:J2979,4,0)</f>
        <v>5.13</v>
      </c>
      <c r="E645" s="26" t="str">
        <f>VLOOKUP(A645,'Medical Examinations'!A644:J2979,6,0)</f>
        <v>Yes</v>
      </c>
      <c r="F645" s="26" t="str">
        <f>VLOOKUP($A645,'Medical Examinations'!$A$1:$J$2336,7,0)</f>
        <v>No</v>
      </c>
      <c r="G645" s="26" t="str">
        <f>VLOOKUP(A645,'Medical Examinations'!A644:J2979,8,0)</f>
        <v>Yes</v>
      </c>
      <c r="H645" s="26">
        <f>VLOOKUP(A645,'Medical Examinations'!A644:J2979,9,0)</f>
        <v>1</v>
      </c>
      <c r="I645" s="26" t="str">
        <f>VLOOKUP(A645,'Medical Examinations'!A644:J2979,10,0)</f>
        <v>No</v>
      </c>
      <c r="J645" s="26" t="str">
        <f>VLOOKUP($A645,'Medical Examinations'!A644:$J$2336,3,0)</f>
        <v>Obesity</v>
      </c>
      <c r="K645" s="26" t="str">
        <f>VLOOKUP(A645,'Medical Examinations'!A644:J2979,5,0)</f>
        <v>Normal</v>
      </c>
      <c r="L645" s="27">
        <f>VLOOKUP($A645,'Hospitalisation Details'!$A$1:$N$2344,7,0)</f>
        <v>25462</v>
      </c>
      <c r="M645" s="26">
        <f>VLOOKUP($A645,'Hospitalisation Details'!$A$1:$N$2344,10,0)</f>
        <v>15260.52</v>
      </c>
      <c r="N645" s="26" t="str">
        <f>VLOOKUP($A645,'Hospitalisation Details'!$A$1:$N$2344,11,0)</f>
        <v>tier - 2</v>
      </c>
      <c r="O645" s="26" t="str">
        <f>VLOOKUP($A645,'Hospitalisation Details'!$A$1:$N$2344,12,0)</f>
        <v>tier - 2</v>
      </c>
      <c r="P645" s="26" t="str">
        <f>VLOOKUP($A645,'Hospitalisation Details'!$A$1:$N$2344,14,0)</f>
        <v>R1023</v>
      </c>
      <c r="Q645" s="26">
        <f>VLOOKUP($A645,'Hospitalisation Details'!$A$1:$N$2344,8,0)</f>
        <v>53</v>
      </c>
    </row>
    <row r="646" spans="1:17" x14ac:dyDescent="0.3">
      <c r="A646" s="25" t="s">
        <v>1725</v>
      </c>
      <c r="B646" s="26" t="str">
        <f>VLOOKUP($A646,'Customer Names'!A645:D2980,3,0)</f>
        <v xml:space="preserve">  Elizabeth M</v>
      </c>
      <c r="C646" s="26">
        <f>VLOOKUP($A646,'Medical Examinations'!$A$1:$B$2336,2,FALSE)</f>
        <v>38.094999999999999</v>
      </c>
      <c r="D646" s="26">
        <f>VLOOKUP($A646,'Medical Examinations'!A645:J2980,4,0)</f>
        <v>10.199999999999999</v>
      </c>
      <c r="E646" s="26" t="str">
        <f>VLOOKUP(A646,'Medical Examinations'!A645:J2980,6,0)</f>
        <v>No</v>
      </c>
      <c r="F646" s="26" t="str">
        <f>VLOOKUP($A646,'Medical Examinations'!$A$1:$J$2336,7,0)</f>
        <v>No</v>
      </c>
      <c r="G646" s="26" t="str">
        <f>VLOOKUP(A646,'Medical Examinations'!A645:J2980,8,0)</f>
        <v>No</v>
      </c>
      <c r="H646" s="26">
        <f>VLOOKUP(A646,'Medical Examinations'!A645:J2980,9,0)</f>
        <v>0</v>
      </c>
      <c r="I646" s="26" t="str">
        <f>VLOOKUP(A646,'Medical Examinations'!A645:J2980,10,0)</f>
        <v>No</v>
      </c>
      <c r="J646" s="26" t="str">
        <f>VLOOKUP($A646,'Medical Examinations'!A645:$J$2336,3,0)</f>
        <v>Obesity</v>
      </c>
      <c r="K646" s="26" t="str">
        <f>VLOOKUP(A646,'Medical Examinations'!A645:J2980,5,0)</f>
        <v>Diabetes</v>
      </c>
      <c r="L646" s="27">
        <f>VLOOKUP($A646,'Hospitalisation Details'!$A$1:$N$2344,7,0)</f>
        <v>22122</v>
      </c>
      <c r="M646" s="26">
        <f>VLOOKUP($A646,'Hospitalisation Details'!$A$1:$N$2344,10,0)</f>
        <v>15230.32</v>
      </c>
      <c r="N646" s="26" t="str">
        <f>VLOOKUP($A646,'Hospitalisation Details'!$A$1:$N$2344,11,0)</f>
        <v>tier - 2</v>
      </c>
      <c r="O646" s="26" t="str">
        <f>VLOOKUP($A646,'Hospitalisation Details'!$A$1:$N$2344,12,0)</f>
        <v>tier - 2</v>
      </c>
      <c r="P646" s="26" t="str">
        <f>VLOOKUP($A646,'Hospitalisation Details'!$A$1:$N$2344,14,0)</f>
        <v>R1024</v>
      </c>
      <c r="Q646" s="26">
        <f>VLOOKUP($A646,'Hospitalisation Details'!$A$1:$N$2344,8,0)</f>
        <v>62</v>
      </c>
    </row>
    <row r="647" spans="1:17" x14ac:dyDescent="0.3">
      <c r="A647" s="25" t="s">
        <v>1724</v>
      </c>
      <c r="B647" s="26" t="str">
        <f>VLOOKUP($A647,'Customer Names'!A646:D2981,3,0)</f>
        <v xml:space="preserve">  Jessica A</v>
      </c>
      <c r="C647" s="26">
        <f>VLOOKUP($A647,'Medical Examinations'!$A$1:$B$2336,2,FALSE)</f>
        <v>44.95</v>
      </c>
      <c r="D647" s="26">
        <f>VLOOKUP($A647,'Medical Examinations'!A646:J2981,4,0)</f>
        <v>10.4</v>
      </c>
      <c r="E647" s="26" t="str">
        <f>VLOOKUP(A647,'Medical Examinations'!A646:J2981,6,0)</f>
        <v>No</v>
      </c>
      <c r="F647" s="26" t="str">
        <f>VLOOKUP($A647,'Medical Examinations'!$A$1:$J$2336,7,0)</f>
        <v>No</v>
      </c>
      <c r="G647" s="26" t="str">
        <f>VLOOKUP(A647,'Medical Examinations'!A646:J2981,8,0)</f>
        <v>No</v>
      </c>
      <c r="H647" s="26">
        <f>VLOOKUP(A647,'Medical Examinations'!A646:J2981,9,0)</f>
        <v>0</v>
      </c>
      <c r="I647" s="26" t="str">
        <f>VLOOKUP(A647,'Medical Examinations'!A646:J2981,10,0)</f>
        <v>No</v>
      </c>
      <c r="J647" s="26" t="str">
        <f>VLOOKUP($A647,'Medical Examinations'!A646:$J$2336,3,0)</f>
        <v>Obesity</v>
      </c>
      <c r="K647" s="26" t="str">
        <f>VLOOKUP(A647,'Medical Examinations'!A646:J2981,5,0)</f>
        <v>Diabetes</v>
      </c>
      <c r="L647" s="27">
        <f>VLOOKUP($A647,'Hospitalisation Details'!$A$1:$N$2344,7,0)</f>
        <v>28817</v>
      </c>
      <c r="M647" s="26">
        <f>VLOOKUP($A647,'Hospitalisation Details'!$A$1:$N$2344,10,0)</f>
        <v>15207.92</v>
      </c>
      <c r="N647" s="26" t="str">
        <f>VLOOKUP($A647,'Hospitalisation Details'!$A$1:$N$2344,11,0)</f>
        <v>tier - 2</v>
      </c>
      <c r="O647" s="26" t="str">
        <f>VLOOKUP($A647,'Hospitalisation Details'!$A$1:$N$2344,12,0)</f>
        <v>tier - 1</v>
      </c>
      <c r="P647" s="26" t="str">
        <f>VLOOKUP($A647,'Hospitalisation Details'!$A$1:$N$2344,14,0)</f>
        <v>R1012</v>
      </c>
      <c r="Q647" s="26">
        <f>VLOOKUP($A647,'Hospitalisation Details'!$A$1:$N$2344,8,0)</f>
        <v>44</v>
      </c>
    </row>
    <row r="648" spans="1:17" x14ac:dyDescent="0.3">
      <c r="A648" s="25" t="s">
        <v>1723</v>
      </c>
      <c r="B648" s="26" t="str">
        <f>VLOOKUP($A648,'Customer Names'!A647:D2982,3,0)</f>
        <v xml:space="preserve">  Monica K</v>
      </c>
      <c r="C648" s="26">
        <f>VLOOKUP($A648,'Medical Examinations'!$A$1:$B$2336,2,FALSE)</f>
        <v>35.54</v>
      </c>
      <c r="D648" s="26">
        <f>VLOOKUP($A648,'Medical Examinations'!A647:J2982,4,0)</f>
        <v>10.67</v>
      </c>
      <c r="E648" s="26" t="str">
        <f>VLOOKUP(A648,'Medical Examinations'!A647:J2982,6,0)</f>
        <v>No</v>
      </c>
      <c r="F648" s="26" t="str">
        <f>VLOOKUP($A648,'Medical Examinations'!$A$1:$J$2336,7,0)</f>
        <v>No</v>
      </c>
      <c r="G648" s="26" t="str">
        <f>VLOOKUP(A648,'Medical Examinations'!A647:J2982,8,0)</f>
        <v>No</v>
      </c>
      <c r="H648" s="26">
        <f>VLOOKUP(A648,'Medical Examinations'!A647:J2982,9,0)</f>
        <v>0</v>
      </c>
      <c r="I648" s="26" t="str">
        <f>VLOOKUP(A648,'Medical Examinations'!A647:J2982,10,0)</f>
        <v>No</v>
      </c>
      <c r="J648" s="26" t="str">
        <f>VLOOKUP($A648,'Medical Examinations'!A647:$J$2336,3,0)</f>
        <v>Obesity</v>
      </c>
      <c r="K648" s="26" t="str">
        <f>VLOOKUP(A648,'Medical Examinations'!A647:J2982,5,0)</f>
        <v>Diabetes</v>
      </c>
      <c r="L648" s="27">
        <f>VLOOKUP($A648,'Hospitalisation Details'!$A$1:$N$2344,7,0)</f>
        <v>22814</v>
      </c>
      <c r="M648" s="26">
        <f>VLOOKUP($A648,'Hospitalisation Details'!$A$1:$N$2344,10,0)</f>
        <v>15174.81</v>
      </c>
      <c r="N648" s="26" t="str">
        <f>VLOOKUP($A648,'Hospitalisation Details'!$A$1:$N$2344,11,0)</f>
        <v>tier - 2</v>
      </c>
      <c r="O648" s="26" t="str">
        <f>VLOOKUP($A648,'Hospitalisation Details'!$A$1:$N$2344,12,0)</f>
        <v>tier - 1</v>
      </c>
      <c r="P648" s="26" t="str">
        <f>VLOOKUP($A648,'Hospitalisation Details'!$A$1:$N$2344,14,0)</f>
        <v>R1012</v>
      </c>
      <c r="Q648" s="26">
        <f>VLOOKUP($A648,'Hospitalisation Details'!$A$1:$N$2344,8,0)</f>
        <v>60</v>
      </c>
    </row>
    <row r="649" spans="1:17" x14ac:dyDescent="0.3">
      <c r="A649" s="25" t="s">
        <v>1722</v>
      </c>
      <c r="B649" s="26" t="str">
        <f>VLOOKUP($A649,'Customer Names'!A648:D2983,3,0)</f>
        <v xml:space="preserve">  Kevin L</v>
      </c>
      <c r="C649" s="26">
        <f>VLOOKUP($A649,'Medical Examinations'!$A$1:$B$2336,2,FALSE)</f>
        <v>39.799999999999997</v>
      </c>
      <c r="D649" s="26">
        <f>VLOOKUP($A649,'Medical Examinations'!A648:J2983,4,0)</f>
        <v>4.6500000000000004</v>
      </c>
      <c r="E649" s="26" t="str">
        <f>VLOOKUP(A649,'Medical Examinations'!A648:J2983,6,0)</f>
        <v>Yes</v>
      </c>
      <c r="F649" s="26" t="str">
        <f>VLOOKUP($A649,'Medical Examinations'!$A$1:$J$2336,7,0)</f>
        <v>No</v>
      </c>
      <c r="G649" s="26" t="str">
        <f>VLOOKUP(A649,'Medical Examinations'!A648:J2983,8,0)</f>
        <v>No</v>
      </c>
      <c r="H649" s="26">
        <f>VLOOKUP(A649,'Medical Examinations'!A648:J2983,9,0)</f>
        <v>2</v>
      </c>
      <c r="I649" s="26" t="str">
        <f>VLOOKUP(A649,'Medical Examinations'!A648:J2983,10,0)</f>
        <v>No</v>
      </c>
      <c r="J649" s="26" t="str">
        <f>VLOOKUP($A649,'Medical Examinations'!A648:$J$2336,3,0)</f>
        <v>Obesity</v>
      </c>
      <c r="K649" s="26" t="str">
        <f>VLOOKUP(A649,'Medical Examinations'!A648:J2983,5,0)</f>
        <v>Normal</v>
      </c>
      <c r="L649" s="27">
        <f>VLOOKUP($A649,'Hospitalisation Details'!$A$1:$N$2344,7,0)</f>
        <v>21887</v>
      </c>
      <c r="M649" s="26">
        <f>VLOOKUP($A649,'Hospitalisation Details'!$A$1:$N$2344,10,0)</f>
        <v>15170.07</v>
      </c>
      <c r="N649" s="26" t="str">
        <f>VLOOKUP($A649,'Hospitalisation Details'!$A$1:$N$2344,11,0)</f>
        <v>tier - 2</v>
      </c>
      <c r="O649" s="26" t="str">
        <f>VLOOKUP($A649,'Hospitalisation Details'!$A$1:$N$2344,12,0)</f>
        <v>tier - 3</v>
      </c>
      <c r="P649" s="26" t="str">
        <f>VLOOKUP($A649,'Hospitalisation Details'!$A$1:$N$2344,14,0)</f>
        <v>R1011</v>
      </c>
      <c r="Q649" s="26">
        <f>VLOOKUP($A649,'Hospitalisation Details'!$A$1:$N$2344,8,0)</f>
        <v>63</v>
      </c>
    </row>
    <row r="650" spans="1:17" x14ac:dyDescent="0.3">
      <c r="A650" s="25" t="s">
        <v>1721</v>
      </c>
      <c r="B650" s="26" t="str">
        <f>VLOOKUP($A650,'Customer Names'!A649:D2984,3,0)</f>
        <v xml:space="preserve">  Gregory</v>
      </c>
      <c r="C650" s="26">
        <f>VLOOKUP($A650,'Medical Examinations'!$A$1:$B$2336,2,FALSE)</f>
        <v>33.659999999999997</v>
      </c>
      <c r="D650" s="26">
        <f>VLOOKUP($A650,'Medical Examinations'!A649:J2984,4,0)</f>
        <v>5.65</v>
      </c>
      <c r="E650" s="26" t="str">
        <f>VLOOKUP(A650,'Medical Examinations'!A649:J2984,6,0)</f>
        <v>Yes</v>
      </c>
      <c r="F650" s="26" t="str">
        <f>VLOOKUP($A650,'Medical Examinations'!$A$1:$J$2336,7,0)</f>
        <v>No</v>
      </c>
      <c r="G650" s="26" t="str">
        <f>VLOOKUP(A650,'Medical Examinations'!A649:J2984,8,0)</f>
        <v>No</v>
      </c>
      <c r="H650" s="26">
        <f>VLOOKUP(A650,'Medical Examinations'!A649:J2984,9,0)</f>
        <v>2</v>
      </c>
      <c r="I650" s="26" t="str">
        <f>VLOOKUP(A650,'Medical Examinations'!A649:J2984,10,0)</f>
        <v>No</v>
      </c>
      <c r="J650" s="26" t="str">
        <f>VLOOKUP($A650,'Medical Examinations'!A649:$J$2336,3,0)</f>
        <v>Obesity</v>
      </c>
      <c r="K650" s="26" t="str">
        <f>VLOOKUP(A650,'Medical Examinations'!A649:J2984,5,0)</f>
        <v>Normal</v>
      </c>
      <c r="L650" s="27">
        <f>VLOOKUP($A650,'Hospitalisation Details'!$A$1:$N$2344,7,0)</f>
        <v>21705</v>
      </c>
      <c r="M650" s="26">
        <f>VLOOKUP($A650,'Hospitalisation Details'!$A$1:$N$2344,10,0)</f>
        <v>15161.53</v>
      </c>
      <c r="N650" s="26" t="str">
        <f>VLOOKUP($A650,'Hospitalisation Details'!$A$1:$N$2344,11,0)</f>
        <v>tier - 2</v>
      </c>
      <c r="O650" s="26" t="str">
        <f>VLOOKUP($A650,'Hospitalisation Details'!$A$1:$N$2344,12,0)</f>
        <v>tier - 1</v>
      </c>
      <c r="P650" s="26" t="str">
        <f>VLOOKUP($A650,'Hospitalisation Details'!$A$1:$N$2344,14,0)</f>
        <v>R1013</v>
      </c>
      <c r="Q650" s="26">
        <f>VLOOKUP($A650,'Hospitalisation Details'!$A$1:$N$2344,8,0)</f>
        <v>64</v>
      </c>
    </row>
    <row r="651" spans="1:17" x14ac:dyDescent="0.3">
      <c r="A651" s="25" t="s">
        <v>1720</v>
      </c>
      <c r="B651" s="26" t="str">
        <f>VLOOKUP($A651,'Customer Names'!A650:D2985,3,0)</f>
        <v xml:space="preserve">  Della</v>
      </c>
      <c r="C651" s="26">
        <f>VLOOKUP($A651,'Medical Examinations'!$A$1:$B$2336,2,FALSE)</f>
        <v>35.5</v>
      </c>
      <c r="D651" s="26">
        <f>VLOOKUP($A651,'Medical Examinations'!A650:J2985,4,0)</f>
        <v>11.97</v>
      </c>
      <c r="E651" s="26" t="str">
        <f>VLOOKUP(A651,'Medical Examinations'!A650:J2985,6,0)</f>
        <v>No</v>
      </c>
      <c r="F651" s="26" t="str">
        <f>VLOOKUP($A651,'Medical Examinations'!$A$1:$J$2336,7,0)</f>
        <v>No</v>
      </c>
      <c r="G651" s="26" t="str">
        <f>VLOOKUP(A651,'Medical Examinations'!A650:J2985,8,0)</f>
        <v>No</v>
      </c>
      <c r="H651" s="26">
        <f>VLOOKUP(A651,'Medical Examinations'!A650:J2985,9,0)</f>
        <v>0</v>
      </c>
      <c r="I651" s="26" t="str">
        <f>VLOOKUP(A651,'Medical Examinations'!A650:J2985,10,0)</f>
        <v>No</v>
      </c>
      <c r="J651" s="26" t="str">
        <f>VLOOKUP($A651,'Medical Examinations'!A650:$J$2336,3,0)</f>
        <v>Obesity</v>
      </c>
      <c r="K651" s="26" t="str">
        <f>VLOOKUP(A651,'Medical Examinations'!A650:J2985,5,0)</f>
        <v>Diabetes</v>
      </c>
      <c r="L651" s="27">
        <f>VLOOKUP($A651,'Hospitalisation Details'!$A$1:$N$2344,7,0)</f>
        <v>22944</v>
      </c>
      <c r="M651" s="26">
        <f>VLOOKUP($A651,'Hospitalisation Details'!$A$1:$N$2344,10,0)</f>
        <v>15161.25</v>
      </c>
      <c r="N651" s="26" t="str">
        <f>VLOOKUP($A651,'Hospitalisation Details'!$A$1:$N$2344,11,0)</f>
        <v>tier - 2</v>
      </c>
      <c r="O651" s="26" t="str">
        <f>VLOOKUP($A651,'Hospitalisation Details'!$A$1:$N$2344,12,0)</f>
        <v>tier - 2</v>
      </c>
      <c r="P651" s="26" t="str">
        <f>VLOOKUP($A651,'Hospitalisation Details'!$A$1:$N$2344,14,0)</f>
        <v>R1012</v>
      </c>
      <c r="Q651" s="26">
        <f>VLOOKUP($A651,'Hospitalisation Details'!$A$1:$N$2344,8,0)</f>
        <v>60</v>
      </c>
    </row>
    <row r="652" spans="1:17" x14ac:dyDescent="0.3">
      <c r="A652" s="25" t="s">
        <v>1719</v>
      </c>
      <c r="B652" s="26" t="str">
        <f>VLOOKUP($A652,'Customer Names'!A651:D2986,3,0)</f>
        <v xml:space="preserve">  David</v>
      </c>
      <c r="C652" s="26">
        <f>VLOOKUP($A652,'Medical Examinations'!$A$1:$B$2336,2,FALSE)</f>
        <v>41.63</v>
      </c>
      <c r="D652" s="26">
        <f>VLOOKUP($A652,'Medical Examinations'!A651:J2986,4,0)</f>
        <v>6.71</v>
      </c>
      <c r="E652" s="26" t="str">
        <f>VLOOKUP(A652,'Medical Examinations'!A651:J2986,6,0)</f>
        <v>No</v>
      </c>
      <c r="F652" s="26" t="str">
        <f>VLOOKUP($A652,'Medical Examinations'!$A$1:$J$2336,7,0)</f>
        <v>No</v>
      </c>
      <c r="G652" s="26" t="str">
        <f>VLOOKUP(A652,'Medical Examinations'!A651:J2986,8,0)</f>
        <v>No</v>
      </c>
      <c r="H652" s="26">
        <f>VLOOKUP(A652,'Medical Examinations'!A651:J2986,9,0)</f>
        <v>0</v>
      </c>
      <c r="I652" s="26" t="str">
        <f>VLOOKUP(A652,'Medical Examinations'!A651:J2986,10,0)</f>
        <v>No</v>
      </c>
      <c r="J652" s="26" t="str">
        <f>VLOOKUP($A652,'Medical Examinations'!A651:$J$2336,3,0)</f>
        <v>Obesity</v>
      </c>
      <c r="K652" s="26" t="str">
        <f>VLOOKUP(A652,'Medical Examinations'!A651:J2986,5,0)</f>
        <v>Diabetes</v>
      </c>
      <c r="L652" s="27">
        <f>VLOOKUP($A652,'Hospitalisation Details'!$A$1:$N$2344,7,0)</f>
        <v>26262</v>
      </c>
      <c r="M652" s="26">
        <f>VLOOKUP($A652,'Hospitalisation Details'!$A$1:$N$2344,10,0)</f>
        <v>15150.44</v>
      </c>
      <c r="N652" s="26" t="str">
        <f>VLOOKUP($A652,'Hospitalisation Details'!$A$1:$N$2344,11,0)</f>
        <v>tier - 2</v>
      </c>
      <c r="O652" s="26" t="str">
        <f>VLOOKUP($A652,'Hospitalisation Details'!$A$1:$N$2344,12,0)</f>
        <v>tier - 1</v>
      </c>
      <c r="P652" s="26" t="str">
        <f>VLOOKUP($A652,'Hospitalisation Details'!$A$1:$N$2344,14,0)</f>
        <v>R1023</v>
      </c>
      <c r="Q652" s="26">
        <f>VLOOKUP($A652,'Hospitalisation Details'!$A$1:$N$2344,8,0)</f>
        <v>51</v>
      </c>
    </row>
    <row r="653" spans="1:17" x14ac:dyDescent="0.3">
      <c r="A653" s="25" t="s">
        <v>1718</v>
      </c>
      <c r="B653" s="26" t="str">
        <f>VLOOKUP($A653,'Customer Names'!A652:D2987,3,0)</f>
        <v xml:space="preserve">  Victoria</v>
      </c>
      <c r="C653" s="26">
        <f>VLOOKUP($A653,'Medical Examinations'!$A$1:$B$2336,2,FALSE)</f>
        <v>46.49</v>
      </c>
      <c r="D653" s="26">
        <f>VLOOKUP($A653,'Medical Examinations'!A652:J2987,4,0)</f>
        <v>11.92</v>
      </c>
      <c r="E653" s="26" t="str">
        <f>VLOOKUP(A653,'Medical Examinations'!A652:J2987,6,0)</f>
        <v>No</v>
      </c>
      <c r="F653" s="26" t="str">
        <f>VLOOKUP($A653,'Medical Examinations'!$A$1:$J$2336,7,0)</f>
        <v>No</v>
      </c>
      <c r="G653" s="26" t="str">
        <f>VLOOKUP(A653,'Medical Examinations'!A652:J2987,8,0)</f>
        <v>No</v>
      </c>
      <c r="H653" s="26">
        <f>VLOOKUP(A653,'Medical Examinations'!A652:J2987,9,0)</f>
        <v>0</v>
      </c>
      <c r="I653" s="26" t="str">
        <f>VLOOKUP(A653,'Medical Examinations'!A652:J2987,10,0)</f>
        <v>No</v>
      </c>
      <c r="J653" s="26" t="str">
        <f>VLOOKUP($A653,'Medical Examinations'!A652:$J$2336,3,0)</f>
        <v>Obesity</v>
      </c>
      <c r="K653" s="26" t="str">
        <f>VLOOKUP(A653,'Medical Examinations'!A652:J2987,5,0)</f>
        <v>Diabetes</v>
      </c>
      <c r="L653" s="27">
        <f>VLOOKUP($A653,'Hospitalisation Details'!$A$1:$N$2344,7,0)</f>
        <v>28738</v>
      </c>
      <c r="M653" s="26">
        <f>VLOOKUP($A653,'Hospitalisation Details'!$A$1:$N$2344,10,0)</f>
        <v>15123.19</v>
      </c>
      <c r="N653" s="26" t="str">
        <f>VLOOKUP($A653,'Hospitalisation Details'!$A$1:$N$2344,11,0)</f>
        <v>tier - 2</v>
      </c>
      <c r="O653" s="26" t="str">
        <f>VLOOKUP($A653,'Hospitalisation Details'!$A$1:$N$2344,12,0)</f>
        <v>tier - 1</v>
      </c>
      <c r="P653" s="26" t="str">
        <f>VLOOKUP($A653,'Hospitalisation Details'!$A$1:$N$2344,14,0)</f>
        <v>R1011</v>
      </c>
      <c r="Q653" s="26">
        <f>VLOOKUP($A653,'Hospitalisation Details'!$A$1:$N$2344,8,0)</f>
        <v>44</v>
      </c>
    </row>
    <row r="654" spans="1:17" x14ac:dyDescent="0.3">
      <c r="A654" s="25" t="s">
        <v>1717</v>
      </c>
      <c r="B654" s="26" t="str">
        <f>VLOOKUP($A654,'Customer Names'!A653:D2988,3,0)</f>
        <v xml:space="preserve">  Tasos</v>
      </c>
      <c r="C654" s="26">
        <f>VLOOKUP($A654,'Medical Examinations'!$A$1:$B$2336,2,FALSE)</f>
        <v>43.29</v>
      </c>
      <c r="D654" s="26">
        <f>VLOOKUP($A654,'Medical Examinations'!A653:J2988,4,0)</f>
        <v>5.35</v>
      </c>
      <c r="E654" s="26" t="str">
        <f>VLOOKUP(A654,'Medical Examinations'!A653:J2988,6,0)</f>
        <v>No</v>
      </c>
      <c r="F654" s="26" t="str">
        <f>VLOOKUP($A654,'Medical Examinations'!$A$1:$J$2336,7,0)</f>
        <v>No</v>
      </c>
      <c r="G654" s="26" t="str">
        <f>VLOOKUP(A654,'Medical Examinations'!A653:J2988,8,0)</f>
        <v>No</v>
      </c>
      <c r="H654" s="26">
        <f>VLOOKUP(A654,'Medical Examinations'!A653:J2988,9,0)</f>
        <v>2</v>
      </c>
      <c r="I654" s="26" t="str">
        <f>VLOOKUP(A654,'Medical Examinations'!A653:J2988,10,0)</f>
        <v>No</v>
      </c>
      <c r="J654" s="26" t="str">
        <f>VLOOKUP($A654,'Medical Examinations'!A653:$J$2336,3,0)</f>
        <v>Obesity</v>
      </c>
      <c r="K654" s="26" t="str">
        <f>VLOOKUP(A654,'Medical Examinations'!A653:J2988,5,0)</f>
        <v>Normal</v>
      </c>
      <c r="L654" s="27">
        <f>VLOOKUP($A654,'Hospitalisation Details'!$A$1:$N$2344,7,0)</f>
        <v>26610</v>
      </c>
      <c r="M654" s="26">
        <f>VLOOKUP($A654,'Hospitalisation Details'!$A$1:$N$2344,10,0)</f>
        <v>15103.69</v>
      </c>
      <c r="N654" s="26" t="str">
        <f>VLOOKUP($A654,'Hospitalisation Details'!$A$1:$N$2344,11,0)</f>
        <v>tier - 2</v>
      </c>
      <c r="O654" s="26" t="str">
        <f>VLOOKUP($A654,'Hospitalisation Details'!$A$1:$N$2344,12,0)</f>
        <v>tier - 1</v>
      </c>
      <c r="P654" s="26" t="str">
        <f>VLOOKUP($A654,'Hospitalisation Details'!$A$1:$N$2344,14,0)</f>
        <v>R1012</v>
      </c>
      <c r="Q654" s="26">
        <f>VLOOKUP($A654,'Hospitalisation Details'!$A$1:$N$2344,8,0)</f>
        <v>50</v>
      </c>
    </row>
    <row r="655" spans="1:17" x14ac:dyDescent="0.3">
      <c r="A655" s="25" t="s">
        <v>1716</v>
      </c>
      <c r="B655" s="26" t="str">
        <f>VLOOKUP($A655,'Customer Names'!A654:D2989,3,0)</f>
        <v xml:space="preserve">  Thomas</v>
      </c>
      <c r="C655" s="26">
        <f>VLOOKUP($A655,'Medical Examinations'!$A$1:$B$2336,2,FALSE)</f>
        <v>43.08</v>
      </c>
      <c r="D655" s="26">
        <f>VLOOKUP($A655,'Medical Examinations'!A654:J2989,4,0)</f>
        <v>8.9600000000000009</v>
      </c>
      <c r="E655" s="26" t="str">
        <f>VLOOKUP(A655,'Medical Examinations'!A654:J2989,6,0)</f>
        <v>Yes</v>
      </c>
      <c r="F655" s="26" t="str">
        <f>VLOOKUP($A655,'Medical Examinations'!$A$1:$J$2336,7,0)</f>
        <v>No</v>
      </c>
      <c r="G655" s="26" t="str">
        <f>VLOOKUP(A655,'Medical Examinations'!A654:J2989,8,0)</f>
        <v>No</v>
      </c>
      <c r="H655" s="26">
        <f>VLOOKUP(A655,'Medical Examinations'!A654:J2989,9,0)</f>
        <v>1</v>
      </c>
      <c r="I655" s="26" t="str">
        <f>VLOOKUP(A655,'Medical Examinations'!A654:J2989,10,0)</f>
        <v>No</v>
      </c>
      <c r="J655" s="26" t="str">
        <f>VLOOKUP($A655,'Medical Examinations'!A654:$J$2336,3,0)</f>
        <v>Obesity</v>
      </c>
      <c r="K655" s="26" t="str">
        <f>VLOOKUP(A655,'Medical Examinations'!A654:J2989,5,0)</f>
        <v>Diabetes</v>
      </c>
      <c r="L655" s="27">
        <f>VLOOKUP($A655,'Hospitalisation Details'!$A$1:$N$2344,7,0)</f>
        <v>27693</v>
      </c>
      <c r="M655" s="26">
        <f>VLOOKUP($A655,'Hospitalisation Details'!$A$1:$N$2344,10,0)</f>
        <v>15090.35</v>
      </c>
      <c r="N655" s="26" t="str">
        <f>VLOOKUP($A655,'Hospitalisation Details'!$A$1:$N$2344,11,0)</f>
        <v>tier - 2</v>
      </c>
      <c r="O655" s="26" t="str">
        <f>VLOOKUP($A655,'Hospitalisation Details'!$A$1:$N$2344,12,0)</f>
        <v>tier - 1</v>
      </c>
      <c r="P655" s="26" t="str">
        <f>VLOOKUP($A655,'Hospitalisation Details'!$A$1:$N$2344,14,0)</f>
        <v>R1023</v>
      </c>
      <c r="Q655" s="26">
        <f>VLOOKUP($A655,'Hospitalisation Details'!$A$1:$N$2344,8,0)</f>
        <v>47</v>
      </c>
    </row>
    <row r="656" spans="1:17" x14ac:dyDescent="0.3">
      <c r="A656" s="25" t="s">
        <v>1715</v>
      </c>
      <c r="B656" s="26" t="str">
        <f>VLOOKUP($A656,'Customer Names'!A655:D2990,3,0)</f>
        <v xml:space="preserve">  Lukasz</v>
      </c>
      <c r="C656" s="26">
        <f>VLOOKUP($A656,'Medical Examinations'!$A$1:$B$2336,2,FALSE)</f>
        <v>39.07</v>
      </c>
      <c r="D656" s="26">
        <f>VLOOKUP($A656,'Medical Examinations'!A655:J2990,4,0)</f>
        <v>11.93</v>
      </c>
      <c r="E656" s="26" t="str">
        <f>VLOOKUP(A656,'Medical Examinations'!A655:J2990,6,0)</f>
        <v>No</v>
      </c>
      <c r="F656" s="26" t="str">
        <f>VLOOKUP($A656,'Medical Examinations'!$A$1:$J$2336,7,0)</f>
        <v>No</v>
      </c>
      <c r="G656" s="26" t="str">
        <f>VLOOKUP(A656,'Medical Examinations'!A655:J2990,8,0)</f>
        <v>No</v>
      </c>
      <c r="H656" s="26">
        <f>VLOOKUP(A656,'Medical Examinations'!A655:J2990,9,0)</f>
        <v>0</v>
      </c>
      <c r="I656" s="26" t="str">
        <f>VLOOKUP(A656,'Medical Examinations'!A655:J2990,10,0)</f>
        <v>No</v>
      </c>
      <c r="J656" s="26" t="str">
        <f>VLOOKUP($A656,'Medical Examinations'!A655:$J$2336,3,0)</f>
        <v>Obesity</v>
      </c>
      <c r="K656" s="26" t="str">
        <f>VLOOKUP(A656,'Medical Examinations'!A655:J2990,5,0)</f>
        <v>Diabetes</v>
      </c>
      <c r="L656" s="27">
        <f>VLOOKUP($A656,'Hospitalisation Details'!$A$1:$N$2344,7,0)</f>
        <v>25001</v>
      </c>
      <c r="M656" s="26">
        <f>VLOOKUP($A656,'Hospitalisation Details'!$A$1:$N$2344,10,0)</f>
        <v>15052.68</v>
      </c>
      <c r="N656" s="26" t="str">
        <f>VLOOKUP($A656,'Hospitalisation Details'!$A$1:$N$2344,11,0)</f>
        <v>tier - 2</v>
      </c>
      <c r="O656" s="26" t="str">
        <f>VLOOKUP($A656,'Hospitalisation Details'!$A$1:$N$2344,12,0)</f>
        <v>tier - 2</v>
      </c>
      <c r="P656" s="26" t="str">
        <f>VLOOKUP($A656,'Hospitalisation Details'!$A$1:$N$2344,14,0)</f>
        <v>R1022</v>
      </c>
      <c r="Q656" s="26">
        <f>VLOOKUP($A656,'Hospitalisation Details'!$A$1:$N$2344,8,0)</f>
        <v>54</v>
      </c>
    </row>
    <row r="657" spans="1:17" x14ac:dyDescent="0.3">
      <c r="A657" s="25" t="s">
        <v>1714</v>
      </c>
      <c r="B657" s="26" t="str">
        <f>VLOOKUP($A657,'Customer Names'!A656:D2991,3,0)</f>
        <v xml:space="preserve">  Matthew A</v>
      </c>
      <c r="C657" s="26">
        <f>VLOOKUP($A657,'Medical Examinations'!$A$1:$B$2336,2,FALSE)</f>
        <v>41.3</v>
      </c>
      <c r="D657" s="26">
        <f>VLOOKUP($A657,'Medical Examinations'!A656:J2991,4,0)</f>
        <v>9.59</v>
      </c>
      <c r="E657" s="26" t="str">
        <f>VLOOKUP(A657,'Medical Examinations'!A656:J2991,6,0)</f>
        <v>No</v>
      </c>
      <c r="F657" s="26" t="str">
        <f>VLOOKUP($A657,'Medical Examinations'!$A$1:$J$2336,7,0)</f>
        <v>No</v>
      </c>
      <c r="G657" s="26" t="str">
        <f>VLOOKUP(A657,'Medical Examinations'!A656:J2991,8,0)</f>
        <v>No</v>
      </c>
      <c r="H657" s="26">
        <f>VLOOKUP(A657,'Medical Examinations'!A656:J2991,9,0)</f>
        <v>0</v>
      </c>
      <c r="I657" s="26" t="str">
        <f>VLOOKUP(A657,'Medical Examinations'!A656:J2991,10,0)</f>
        <v>No</v>
      </c>
      <c r="J657" s="26" t="str">
        <f>VLOOKUP($A657,'Medical Examinations'!A656:$J$2336,3,0)</f>
        <v>Obesity</v>
      </c>
      <c r="K657" s="26" t="str">
        <f>VLOOKUP(A657,'Medical Examinations'!A656:J2991,5,0)</f>
        <v>Diabetes</v>
      </c>
      <c r="L657" s="27">
        <f>VLOOKUP($A657,'Hospitalisation Details'!$A$1:$N$2344,7,0)</f>
        <v>26160</v>
      </c>
      <c r="M657" s="26">
        <f>VLOOKUP($A657,'Hospitalisation Details'!$A$1:$N$2344,10,0)</f>
        <v>15038.51</v>
      </c>
      <c r="N657" s="26" t="str">
        <f>VLOOKUP($A657,'Hospitalisation Details'!$A$1:$N$2344,11,0)</f>
        <v>tier - 2</v>
      </c>
      <c r="O657" s="26" t="str">
        <f>VLOOKUP($A657,'Hospitalisation Details'!$A$1:$N$2344,12,0)</f>
        <v>tier - 3</v>
      </c>
      <c r="P657" s="26" t="str">
        <f>VLOOKUP($A657,'Hospitalisation Details'!$A$1:$N$2344,14,0)</f>
        <v>R1023</v>
      </c>
      <c r="Q657" s="26">
        <f>VLOOKUP($A657,'Hospitalisation Details'!$A$1:$N$2344,8,0)</f>
        <v>51</v>
      </c>
    </row>
    <row r="658" spans="1:17" x14ac:dyDescent="0.3">
      <c r="A658" s="25" t="s">
        <v>1713</v>
      </c>
      <c r="B658" s="26" t="str">
        <f>VLOOKUP($A658,'Customer Names'!A657:D2992,3,0)</f>
        <v xml:space="preserve">  Meta</v>
      </c>
      <c r="C658" s="26">
        <f>VLOOKUP($A658,'Medical Examinations'!$A$1:$B$2336,2,FALSE)</f>
        <v>42.95</v>
      </c>
      <c r="D658" s="26">
        <f>VLOOKUP($A658,'Medical Examinations'!A657:J2992,4,0)</f>
        <v>11.88</v>
      </c>
      <c r="E658" s="26" t="str">
        <f>VLOOKUP(A658,'Medical Examinations'!A657:J2992,6,0)</f>
        <v>Yes</v>
      </c>
      <c r="F658" s="26" t="str">
        <f>VLOOKUP($A658,'Medical Examinations'!$A$1:$J$2336,7,0)</f>
        <v>No</v>
      </c>
      <c r="G658" s="26" t="str">
        <f>VLOOKUP(A658,'Medical Examinations'!A657:J2992,8,0)</f>
        <v>No</v>
      </c>
      <c r="H658" s="26">
        <f>VLOOKUP(A658,'Medical Examinations'!A657:J2992,9,0)</f>
        <v>2</v>
      </c>
      <c r="I658" s="26" t="str">
        <f>VLOOKUP(A658,'Medical Examinations'!A657:J2992,10,0)</f>
        <v>No</v>
      </c>
      <c r="J658" s="26" t="str">
        <f>VLOOKUP($A658,'Medical Examinations'!A657:$J$2336,3,0)</f>
        <v>Obesity</v>
      </c>
      <c r="K658" s="26" t="str">
        <f>VLOOKUP(A658,'Medical Examinations'!A657:J2992,5,0)</f>
        <v>Diabetes</v>
      </c>
      <c r="L658" s="27">
        <f>VLOOKUP($A658,'Hospitalisation Details'!$A$1:$N$2344,7,0)</f>
        <v>25822</v>
      </c>
      <c r="M658" s="26">
        <f>VLOOKUP($A658,'Hospitalisation Details'!$A$1:$N$2344,10,0)</f>
        <v>15026.3</v>
      </c>
      <c r="N658" s="26" t="str">
        <f>VLOOKUP($A658,'Hospitalisation Details'!$A$1:$N$2344,11,0)</f>
        <v>tier - 2</v>
      </c>
      <c r="O658" s="26" t="str">
        <f>VLOOKUP($A658,'Hospitalisation Details'!$A$1:$N$2344,12,0)</f>
        <v>tier - 3</v>
      </c>
      <c r="P658" s="26" t="str">
        <f>VLOOKUP($A658,'Hospitalisation Details'!$A$1:$N$2344,14,0)</f>
        <v>R1011</v>
      </c>
      <c r="Q658" s="26">
        <f>VLOOKUP($A658,'Hospitalisation Details'!$A$1:$N$2344,8,0)</f>
        <v>52</v>
      </c>
    </row>
    <row r="659" spans="1:17" x14ac:dyDescent="0.3">
      <c r="A659" s="25" t="s">
        <v>1712</v>
      </c>
      <c r="B659" s="26" t="str">
        <f>VLOOKUP($A659,'Customer Names'!A658:D2993,3,0)</f>
        <v xml:space="preserve">  Rachel E</v>
      </c>
      <c r="C659" s="26">
        <f>VLOOKUP($A659,'Medical Examinations'!$A$1:$B$2336,2,FALSE)</f>
        <v>46.96</v>
      </c>
      <c r="D659" s="26">
        <f>VLOOKUP($A659,'Medical Examinations'!A658:J2993,4,0)</f>
        <v>4.6399999999999997</v>
      </c>
      <c r="E659" s="26" t="str">
        <f>VLOOKUP(A659,'Medical Examinations'!A658:J2993,6,0)</f>
        <v>No</v>
      </c>
      <c r="F659" s="26" t="str">
        <f>VLOOKUP($A659,'Medical Examinations'!$A$1:$J$2336,7,0)</f>
        <v>No</v>
      </c>
      <c r="G659" s="26" t="str">
        <f>VLOOKUP(A659,'Medical Examinations'!A658:J2993,8,0)</f>
        <v>Yes</v>
      </c>
      <c r="H659" s="26">
        <f>VLOOKUP(A659,'Medical Examinations'!A658:J2993,9,0)</f>
        <v>1</v>
      </c>
      <c r="I659" s="26" t="str">
        <f>VLOOKUP(A659,'Medical Examinations'!A658:J2993,10,0)</f>
        <v>No</v>
      </c>
      <c r="J659" s="26" t="str">
        <f>VLOOKUP($A659,'Medical Examinations'!A658:$J$2336,3,0)</f>
        <v>Obesity</v>
      </c>
      <c r="K659" s="26" t="str">
        <f>VLOOKUP(A659,'Medical Examinations'!A658:J2993,5,0)</f>
        <v>Normal</v>
      </c>
      <c r="L659" s="27">
        <f>VLOOKUP($A659,'Hospitalisation Details'!$A$1:$N$2344,7,0)</f>
        <v>29184</v>
      </c>
      <c r="M659" s="26">
        <f>VLOOKUP($A659,'Hospitalisation Details'!$A$1:$N$2344,10,0)</f>
        <v>15025.76</v>
      </c>
      <c r="N659" s="26" t="str">
        <f>VLOOKUP($A659,'Hospitalisation Details'!$A$1:$N$2344,11,0)</f>
        <v>tier - 2</v>
      </c>
      <c r="O659" s="26" t="str">
        <f>VLOOKUP($A659,'Hospitalisation Details'!$A$1:$N$2344,12,0)</f>
        <v>tier - 1</v>
      </c>
      <c r="P659" s="26" t="str">
        <f>VLOOKUP($A659,'Hospitalisation Details'!$A$1:$N$2344,14,0)</f>
        <v>R1011</v>
      </c>
      <c r="Q659" s="26">
        <f>VLOOKUP($A659,'Hospitalisation Details'!$A$1:$N$2344,8,0)</f>
        <v>43</v>
      </c>
    </row>
    <row r="660" spans="1:17" x14ac:dyDescent="0.3">
      <c r="A660" s="25" t="s">
        <v>1711</v>
      </c>
      <c r="B660" s="26" t="str">
        <f>VLOOKUP($A660,'Customer Names'!A659:D2994,3,0)</f>
        <v xml:space="preserve">  Angelica</v>
      </c>
      <c r="C660" s="26">
        <f>VLOOKUP($A660,'Medical Examinations'!$A$1:$B$2336,2,FALSE)</f>
        <v>30.495000000000001</v>
      </c>
      <c r="D660" s="26">
        <f>VLOOKUP($A660,'Medical Examinations'!A659:J2994,4,0)</f>
        <v>9.5299999999999994</v>
      </c>
      <c r="E660" s="26" t="str">
        <f>VLOOKUP(A660,'Medical Examinations'!A659:J2994,6,0)</f>
        <v>No</v>
      </c>
      <c r="F660" s="26" t="str">
        <f>VLOOKUP($A660,'Medical Examinations'!$A$1:$J$2336,7,0)</f>
        <v>No</v>
      </c>
      <c r="G660" s="26" t="str">
        <f>VLOOKUP(A660,'Medical Examinations'!A659:J2994,8,0)</f>
        <v>No</v>
      </c>
      <c r="H660" s="26">
        <f>VLOOKUP(A660,'Medical Examinations'!A659:J2994,9,0)</f>
        <v>0</v>
      </c>
      <c r="I660" s="26" t="str">
        <f>VLOOKUP(A660,'Medical Examinations'!A659:J2994,10,0)</f>
        <v>No</v>
      </c>
      <c r="J660" s="26" t="str">
        <f>VLOOKUP($A660,'Medical Examinations'!A659:$J$2336,3,0)</f>
        <v>Obesity</v>
      </c>
      <c r="K660" s="26" t="str">
        <f>VLOOKUP(A660,'Medical Examinations'!A659:J2994,5,0)</f>
        <v>Diabetes</v>
      </c>
      <c r="L660" s="27">
        <f>VLOOKUP($A660,'Hospitalisation Details'!$A$1:$N$2344,7,0)</f>
        <v>22136</v>
      </c>
      <c r="M660" s="26">
        <f>VLOOKUP($A660,'Hospitalisation Details'!$A$1:$N$2344,10,0)</f>
        <v>15019.76</v>
      </c>
      <c r="N660" s="26" t="str">
        <f>VLOOKUP($A660,'Hospitalisation Details'!$A$1:$N$2344,11,0)</f>
        <v>tier - 2</v>
      </c>
      <c r="O660" s="26" t="str">
        <f>VLOOKUP($A660,'Hospitalisation Details'!$A$1:$N$2344,12,0)</f>
        <v>tier - 2</v>
      </c>
      <c r="P660" s="26" t="str">
        <f>VLOOKUP($A660,'Hospitalisation Details'!$A$1:$N$2344,14,0)</f>
        <v>R1012</v>
      </c>
      <c r="Q660" s="26">
        <f>VLOOKUP($A660,'Hospitalisation Details'!$A$1:$N$2344,8,0)</f>
        <v>62</v>
      </c>
    </row>
    <row r="661" spans="1:17" x14ac:dyDescent="0.3">
      <c r="A661" s="25" t="s">
        <v>1710</v>
      </c>
      <c r="B661" s="26" t="str">
        <f>VLOOKUP($A661,'Customer Names'!A660:D2995,3,0)</f>
        <v xml:space="preserve">  Kathleen</v>
      </c>
      <c r="C661" s="26">
        <f>VLOOKUP($A661,'Medical Examinations'!$A$1:$B$2336,2,FALSE)</f>
        <v>17.954999999999998</v>
      </c>
      <c r="D661" s="26">
        <f>VLOOKUP($A661,'Medical Examinations'!A660:J2995,4,0)</f>
        <v>5.29</v>
      </c>
      <c r="E661" s="26" t="str">
        <f>VLOOKUP(A661,'Medical Examinations'!A660:J2995,6,0)</f>
        <v>Yes</v>
      </c>
      <c r="F661" s="26" t="str">
        <f>VLOOKUP($A661,'Medical Examinations'!$A$1:$J$2336,7,0)</f>
        <v>No</v>
      </c>
      <c r="G661" s="26" t="str">
        <f>VLOOKUP(A661,'Medical Examinations'!A660:J2995,8,0)</f>
        <v>No</v>
      </c>
      <c r="H661" s="26">
        <f>VLOOKUP(A661,'Medical Examinations'!A660:J2995,9,0)</f>
        <v>1</v>
      </c>
      <c r="I661" s="26" t="str">
        <f>VLOOKUP(A661,'Medical Examinations'!A660:J2995,10,0)</f>
        <v>Yes</v>
      </c>
      <c r="J661" s="26" t="str">
        <f>VLOOKUP($A661,'Medical Examinations'!A660:$J$2336,3,0)</f>
        <v>Underweight</v>
      </c>
      <c r="K661" s="26" t="str">
        <f>VLOOKUP(A661,'Medical Examinations'!A660:J2995,5,0)</f>
        <v>Normal</v>
      </c>
      <c r="L661" s="27">
        <f>VLOOKUP($A661,'Hospitalisation Details'!$A$1:$N$2344,7,0)</f>
        <v>34913</v>
      </c>
      <c r="M661" s="26">
        <f>VLOOKUP($A661,'Hospitalisation Details'!$A$1:$N$2344,10,0)</f>
        <v>15006.58</v>
      </c>
      <c r="N661" s="26" t="str">
        <f>VLOOKUP($A661,'Hospitalisation Details'!$A$1:$N$2344,11,0)</f>
        <v>tier - 2</v>
      </c>
      <c r="O661" s="26" t="str">
        <f>VLOOKUP($A661,'Hospitalisation Details'!$A$1:$N$2344,12,0)</f>
        <v>tier - 2</v>
      </c>
      <c r="P661" s="26" t="str">
        <f>VLOOKUP($A661,'Hospitalisation Details'!$A$1:$N$2344,14,0)</f>
        <v>R1024</v>
      </c>
      <c r="Q661" s="26">
        <f>VLOOKUP($A661,'Hospitalisation Details'!$A$1:$N$2344,8,0)</f>
        <v>27</v>
      </c>
    </row>
    <row r="662" spans="1:17" x14ac:dyDescent="0.3">
      <c r="A662" s="25" t="s">
        <v>1709</v>
      </c>
      <c r="B662" s="26" t="str">
        <f>VLOOKUP($A662,'Customer Names'!A661:D2996,3,0)</f>
        <v xml:space="preserve">  Gabriel D</v>
      </c>
      <c r="C662" s="26">
        <f>VLOOKUP($A662,'Medical Examinations'!$A$1:$B$2336,2,FALSE)</f>
        <v>25.6</v>
      </c>
      <c r="D662" s="26">
        <f>VLOOKUP($A662,'Medical Examinations'!A661:J2996,4,0)</f>
        <v>10.95</v>
      </c>
      <c r="E662" s="26" t="str">
        <f>VLOOKUP(A662,'Medical Examinations'!A661:J2996,6,0)</f>
        <v>No</v>
      </c>
      <c r="F662" s="26" t="str">
        <f>VLOOKUP($A662,'Medical Examinations'!$A$1:$J$2336,7,0)</f>
        <v>No</v>
      </c>
      <c r="G662" s="26" t="str">
        <f>VLOOKUP(A662,'Medical Examinations'!A661:J2996,8,0)</f>
        <v>No</v>
      </c>
      <c r="H662" s="26">
        <f>VLOOKUP(A662,'Medical Examinations'!A661:J2996,9,0)</f>
        <v>3</v>
      </c>
      <c r="I662" s="26" t="str">
        <f>VLOOKUP(A662,'Medical Examinations'!A661:J2996,10,0)</f>
        <v>No</v>
      </c>
      <c r="J662" s="26" t="str">
        <f>VLOOKUP($A662,'Medical Examinations'!A661:$J$2336,3,0)</f>
        <v>Overweight</v>
      </c>
      <c r="K662" s="26" t="str">
        <f>VLOOKUP(A662,'Medical Examinations'!A661:J2996,5,0)</f>
        <v>Diabetes</v>
      </c>
      <c r="L662" s="27">
        <f>VLOOKUP($A662,'Hospitalisation Details'!$A$1:$N$2344,7,0)</f>
        <v>21395</v>
      </c>
      <c r="M662" s="26">
        <f>VLOOKUP($A662,'Hospitalisation Details'!$A$1:$N$2344,10,0)</f>
        <v>14988.43</v>
      </c>
      <c r="N662" s="26" t="str">
        <f>VLOOKUP($A662,'Hospitalisation Details'!$A$1:$N$2344,11,0)</f>
        <v>tier - 2</v>
      </c>
      <c r="O662" s="26" t="str">
        <f>VLOOKUP($A662,'Hospitalisation Details'!$A$1:$N$2344,12,0)</f>
        <v>tier - 3</v>
      </c>
      <c r="P662" s="26" t="str">
        <f>VLOOKUP($A662,'Hospitalisation Details'!$A$1:$N$2344,14,0)</f>
        <v>R1011</v>
      </c>
      <c r="Q662" s="26">
        <f>VLOOKUP($A662,'Hospitalisation Details'!$A$1:$N$2344,8,0)</f>
        <v>64</v>
      </c>
    </row>
    <row r="663" spans="1:17" x14ac:dyDescent="0.3">
      <c r="A663" s="25" t="s">
        <v>1708</v>
      </c>
      <c r="B663" s="26" t="str">
        <f>VLOOKUP($A663,'Customer Names'!A662:D2997,3,0)</f>
        <v xml:space="preserve">  Jeff T</v>
      </c>
      <c r="C663" s="26">
        <f>VLOOKUP($A663,'Medical Examinations'!$A$1:$B$2336,2,FALSE)</f>
        <v>34.21</v>
      </c>
      <c r="D663" s="26">
        <f>VLOOKUP($A663,'Medical Examinations'!A662:J2997,4,0)</f>
        <v>9.17</v>
      </c>
      <c r="E663" s="26" t="str">
        <f>VLOOKUP(A663,'Medical Examinations'!A662:J2997,6,0)</f>
        <v>No</v>
      </c>
      <c r="F663" s="26" t="str">
        <f>VLOOKUP($A663,'Medical Examinations'!$A$1:$J$2336,7,0)</f>
        <v>No</v>
      </c>
      <c r="G663" s="26" t="str">
        <f>VLOOKUP(A663,'Medical Examinations'!A662:J2997,8,0)</f>
        <v>No</v>
      </c>
      <c r="H663" s="26">
        <f>VLOOKUP(A663,'Medical Examinations'!A662:J2997,9,0)</f>
        <v>0</v>
      </c>
      <c r="I663" s="26" t="str">
        <f>VLOOKUP(A663,'Medical Examinations'!A662:J2997,10,0)</f>
        <v>No</v>
      </c>
      <c r="J663" s="26" t="str">
        <f>VLOOKUP($A663,'Medical Examinations'!A662:$J$2336,3,0)</f>
        <v>Obesity</v>
      </c>
      <c r="K663" s="26" t="str">
        <f>VLOOKUP(A663,'Medical Examinations'!A662:J2997,5,0)</f>
        <v>Diabetes</v>
      </c>
      <c r="L663" s="27">
        <f>VLOOKUP($A663,'Hospitalisation Details'!$A$1:$N$2344,7,0)</f>
        <v>22979</v>
      </c>
      <c r="M663" s="26">
        <f>VLOOKUP($A663,'Hospitalisation Details'!$A$1:$N$2344,10,0)</f>
        <v>14945.34</v>
      </c>
      <c r="N663" s="26" t="str">
        <f>VLOOKUP($A663,'Hospitalisation Details'!$A$1:$N$2344,11,0)</f>
        <v>tier - 2</v>
      </c>
      <c r="O663" s="26" t="str">
        <f>VLOOKUP($A663,'Hospitalisation Details'!$A$1:$N$2344,12,0)</f>
        <v>tier - 1</v>
      </c>
      <c r="P663" s="26" t="str">
        <f>VLOOKUP($A663,'Hospitalisation Details'!$A$1:$N$2344,14,0)</f>
        <v>R1021</v>
      </c>
      <c r="Q663" s="26">
        <f>VLOOKUP($A663,'Hospitalisation Details'!$A$1:$N$2344,8,0)</f>
        <v>60</v>
      </c>
    </row>
    <row r="664" spans="1:17" x14ac:dyDescent="0.3">
      <c r="A664" s="25" t="s">
        <v>1707</v>
      </c>
      <c r="B664" s="26" t="str">
        <f>VLOOKUP($A664,'Customer Names'!A663:D2998,3,0)</f>
        <v xml:space="preserve">  Neil D</v>
      </c>
      <c r="C664" s="26">
        <f>VLOOKUP($A664,'Medical Examinations'!$A$1:$B$2336,2,FALSE)</f>
        <v>39.74</v>
      </c>
      <c r="D664" s="26">
        <f>VLOOKUP($A664,'Medical Examinations'!A663:J2998,4,0)</f>
        <v>7.39</v>
      </c>
      <c r="E664" s="26" t="str">
        <f>VLOOKUP(A664,'Medical Examinations'!A663:J2998,6,0)</f>
        <v>No</v>
      </c>
      <c r="F664" s="26" t="str">
        <f>VLOOKUP($A664,'Medical Examinations'!$A$1:$J$2336,7,0)</f>
        <v>No</v>
      </c>
      <c r="G664" s="26" t="str">
        <f>VLOOKUP(A664,'Medical Examinations'!A663:J2998,8,0)</f>
        <v>No</v>
      </c>
      <c r="H664" s="26">
        <f>VLOOKUP(A664,'Medical Examinations'!A663:J2998,9,0)</f>
        <v>0</v>
      </c>
      <c r="I664" s="26" t="str">
        <f>VLOOKUP(A664,'Medical Examinations'!A663:J2998,10,0)</f>
        <v>No</v>
      </c>
      <c r="J664" s="26" t="str">
        <f>VLOOKUP($A664,'Medical Examinations'!A663:$J$2336,3,0)</f>
        <v>Obesity</v>
      </c>
      <c r="K664" s="26" t="str">
        <f>VLOOKUP(A664,'Medical Examinations'!A663:J2998,5,0)</f>
        <v>Diabetes</v>
      </c>
      <c r="L664" s="27">
        <f>VLOOKUP($A664,'Hospitalisation Details'!$A$1:$N$2344,7,0)</f>
        <v>25150</v>
      </c>
      <c r="M664" s="26">
        <f>VLOOKUP($A664,'Hospitalisation Details'!$A$1:$N$2344,10,0)</f>
        <v>14926.97</v>
      </c>
      <c r="N664" s="26" t="str">
        <f>VLOOKUP($A664,'Hospitalisation Details'!$A$1:$N$2344,11,0)</f>
        <v>tier - 2</v>
      </c>
      <c r="O664" s="26" t="str">
        <f>VLOOKUP($A664,'Hospitalisation Details'!$A$1:$N$2344,12,0)</f>
        <v>tier - 2</v>
      </c>
      <c r="P664" s="26" t="str">
        <f>VLOOKUP($A664,'Hospitalisation Details'!$A$1:$N$2344,14,0)</f>
        <v>R1012</v>
      </c>
      <c r="Q664" s="26">
        <f>VLOOKUP($A664,'Hospitalisation Details'!$A$1:$N$2344,8,0)</f>
        <v>54</v>
      </c>
    </row>
    <row r="665" spans="1:17" x14ac:dyDescent="0.3">
      <c r="A665" s="25" t="s">
        <v>1706</v>
      </c>
      <c r="B665" s="26" t="str">
        <f>VLOOKUP($A665,'Customer Names'!A664:D2999,3,0)</f>
        <v xml:space="preserve">  Katherine L</v>
      </c>
      <c r="C665" s="26">
        <f>VLOOKUP($A665,'Medical Examinations'!$A$1:$B$2336,2,FALSE)</f>
        <v>49.53</v>
      </c>
      <c r="D665" s="26">
        <f>VLOOKUP($A665,'Medical Examinations'!A664:J2999,4,0)</f>
        <v>9.1300000000000008</v>
      </c>
      <c r="E665" s="26" t="str">
        <f>VLOOKUP(A665,'Medical Examinations'!A664:J2999,6,0)</f>
        <v>Yes</v>
      </c>
      <c r="F665" s="26" t="str">
        <f>VLOOKUP($A665,'Medical Examinations'!$A$1:$J$2336,7,0)</f>
        <v>No</v>
      </c>
      <c r="G665" s="26" t="str">
        <f>VLOOKUP(A665,'Medical Examinations'!A664:J2999,8,0)</f>
        <v>No</v>
      </c>
      <c r="H665" s="26">
        <f>VLOOKUP(A665,'Medical Examinations'!A664:J2999,9,0)</f>
        <v>0</v>
      </c>
      <c r="I665" s="26" t="str">
        <f>VLOOKUP(A665,'Medical Examinations'!A664:J2999,10,0)</f>
        <v>No</v>
      </c>
      <c r="J665" s="26" t="str">
        <f>VLOOKUP($A665,'Medical Examinations'!A664:$J$2336,3,0)</f>
        <v>Obesity</v>
      </c>
      <c r="K665" s="26" t="str">
        <f>VLOOKUP(A665,'Medical Examinations'!A664:J2999,5,0)</f>
        <v>Diabetes</v>
      </c>
      <c r="L665" s="27">
        <f>VLOOKUP($A665,'Hospitalisation Details'!$A$1:$N$2344,7,0)</f>
        <v>29771</v>
      </c>
      <c r="M665" s="26">
        <f>VLOOKUP($A665,'Hospitalisation Details'!$A$1:$N$2344,10,0)</f>
        <v>14908.27</v>
      </c>
      <c r="N665" s="26" t="str">
        <f>VLOOKUP($A665,'Hospitalisation Details'!$A$1:$N$2344,11,0)</f>
        <v>tier - 2</v>
      </c>
      <c r="O665" s="26" t="str">
        <f>VLOOKUP($A665,'Hospitalisation Details'!$A$1:$N$2344,12,0)</f>
        <v>tier - 1</v>
      </c>
      <c r="P665" s="26" t="str">
        <f>VLOOKUP($A665,'Hospitalisation Details'!$A$1:$N$2344,14,0)</f>
        <v>R1011</v>
      </c>
      <c r="Q665" s="26">
        <f>VLOOKUP($A665,'Hospitalisation Details'!$A$1:$N$2344,8,0)</f>
        <v>41</v>
      </c>
    </row>
    <row r="666" spans="1:17" x14ac:dyDescent="0.3">
      <c r="A666" s="25" t="s">
        <v>1705</v>
      </c>
      <c r="B666" s="26" t="str">
        <f>VLOOKUP($A666,'Customer Names'!A665:D3000,3,0)</f>
        <v xml:space="preserve">  Ariel E</v>
      </c>
      <c r="C666" s="26">
        <f>VLOOKUP($A666,'Medical Examinations'!$A$1:$B$2336,2,FALSE)</f>
        <v>39.33</v>
      </c>
      <c r="D666" s="26">
        <f>VLOOKUP($A666,'Medical Examinations'!A665:J3000,4,0)</f>
        <v>10.4</v>
      </c>
      <c r="E666" s="26" t="str">
        <f>VLOOKUP(A666,'Medical Examinations'!A665:J3000,6,0)</f>
        <v>No</v>
      </c>
      <c r="F666" s="26" t="str">
        <f>VLOOKUP($A666,'Medical Examinations'!$A$1:$J$2336,7,0)</f>
        <v>No</v>
      </c>
      <c r="G666" s="26" t="str">
        <f>VLOOKUP(A666,'Medical Examinations'!A665:J3000,8,0)</f>
        <v>No</v>
      </c>
      <c r="H666" s="26">
        <f>VLOOKUP(A666,'Medical Examinations'!A665:J3000,9,0)</f>
        <v>3</v>
      </c>
      <c r="I666" s="26" t="str">
        <f>VLOOKUP(A666,'Medical Examinations'!A665:J3000,10,0)</f>
        <v>No</v>
      </c>
      <c r="J666" s="26" t="str">
        <f>VLOOKUP($A666,'Medical Examinations'!A665:$J$2336,3,0)</f>
        <v>Obesity</v>
      </c>
      <c r="K666" s="26" t="str">
        <f>VLOOKUP(A666,'Medical Examinations'!A665:J3000,5,0)</f>
        <v>Diabetes</v>
      </c>
      <c r="L666" s="27">
        <f>VLOOKUP($A666,'Hospitalisation Details'!$A$1:$N$2344,7,0)</f>
        <v>21475</v>
      </c>
      <c r="M666" s="26">
        <f>VLOOKUP($A666,'Hospitalisation Details'!$A$1:$N$2344,10,0)</f>
        <v>14901.52</v>
      </c>
      <c r="N666" s="26" t="str">
        <f>VLOOKUP($A666,'Hospitalisation Details'!$A$1:$N$2344,11,0)</f>
        <v>tier - 2</v>
      </c>
      <c r="O666" s="26" t="str">
        <f>VLOOKUP($A666,'Hospitalisation Details'!$A$1:$N$2344,12,0)</f>
        <v>tier - 2</v>
      </c>
      <c r="P666" s="26" t="str">
        <f>VLOOKUP($A666,'Hospitalisation Details'!$A$1:$N$2344,14,0)</f>
        <v>R1024</v>
      </c>
      <c r="Q666" s="26">
        <f>VLOOKUP($A666,'Hospitalisation Details'!$A$1:$N$2344,8,0)</f>
        <v>64</v>
      </c>
    </row>
    <row r="667" spans="1:17" x14ac:dyDescent="0.3">
      <c r="A667" s="25" t="s">
        <v>1704</v>
      </c>
      <c r="B667" s="26" t="str">
        <f>VLOOKUP($A667,'Customer Names'!A666:D3001,3,0)</f>
        <v xml:space="preserve">  Christopher P</v>
      </c>
      <c r="C667" s="26">
        <f>VLOOKUP($A667,'Medical Examinations'!$A$1:$B$2336,2,FALSE)</f>
        <v>39.979999999999997</v>
      </c>
      <c r="D667" s="26">
        <f>VLOOKUP($A667,'Medical Examinations'!A666:J3001,4,0)</f>
        <v>9.4600000000000009</v>
      </c>
      <c r="E667" s="26" t="str">
        <f>VLOOKUP(A667,'Medical Examinations'!A666:J3001,6,0)</f>
        <v>Yes</v>
      </c>
      <c r="F667" s="26" t="str">
        <f>VLOOKUP($A667,'Medical Examinations'!$A$1:$J$2336,7,0)</f>
        <v>No</v>
      </c>
      <c r="G667" s="26" t="str">
        <f>VLOOKUP(A667,'Medical Examinations'!A666:J3001,8,0)</f>
        <v>No</v>
      </c>
      <c r="H667" s="26">
        <f>VLOOKUP(A667,'Medical Examinations'!A666:J3001,9,0)</f>
        <v>2</v>
      </c>
      <c r="I667" s="26" t="str">
        <f>VLOOKUP(A667,'Medical Examinations'!A666:J3001,10,0)</f>
        <v>No</v>
      </c>
      <c r="J667" s="26" t="str">
        <f>VLOOKUP($A667,'Medical Examinations'!A666:$J$2336,3,0)</f>
        <v>Obesity</v>
      </c>
      <c r="K667" s="26" t="str">
        <f>VLOOKUP(A667,'Medical Examinations'!A666:J3001,5,0)</f>
        <v>Diabetes</v>
      </c>
      <c r="L667" s="27">
        <f>VLOOKUP($A667,'Hospitalisation Details'!$A$1:$N$2344,7,0)</f>
        <v>25883</v>
      </c>
      <c r="M667" s="26">
        <f>VLOOKUP($A667,'Hospitalisation Details'!$A$1:$N$2344,10,0)</f>
        <v>14847.63</v>
      </c>
      <c r="N667" s="26" t="str">
        <f>VLOOKUP($A667,'Hospitalisation Details'!$A$1:$N$2344,11,0)</f>
        <v>tier - 2</v>
      </c>
      <c r="O667" s="26" t="str">
        <f>VLOOKUP($A667,'Hospitalisation Details'!$A$1:$N$2344,12,0)</f>
        <v>tier - 2</v>
      </c>
      <c r="P667" s="26" t="str">
        <f>VLOOKUP($A667,'Hospitalisation Details'!$A$1:$N$2344,14,0)</f>
        <v>R1023</v>
      </c>
      <c r="Q667" s="26">
        <f>VLOOKUP($A667,'Hospitalisation Details'!$A$1:$N$2344,8,0)</f>
        <v>52</v>
      </c>
    </row>
    <row r="668" spans="1:17" x14ac:dyDescent="0.3">
      <c r="A668" s="25" t="s">
        <v>1703</v>
      </c>
      <c r="B668" s="26" t="str">
        <f>VLOOKUP($A668,'Customer Names'!A667:D3002,3,0)</f>
        <v xml:space="preserve">  Erin M</v>
      </c>
      <c r="C668" s="26">
        <f>VLOOKUP($A668,'Medical Examinations'!$A$1:$B$2336,2,FALSE)</f>
        <v>46.51</v>
      </c>
      <c r="D668" s="26">
        <f>VLOOKUP($A668,'Medical Examinations'!A667:J3002,4,0)</f>
        <v>8.69</v>
      </c>
      <c r="E668" s="26" t="str">
        <f>VLOOKUP(A668,'Medical Examinations'!A667:J3002,6,0)</f>
        <v>Yes</v>
      </c>
      <c r="F668" s="26" t="str">
        <f>VLOOKUP($A668,'Medical Examinations'!$A$1:$J$2336,7,0)</f>
        <v>No</v>
      </c>
      <c r="G668" s="26" t="str">
        <f>VLOOKUP(A668,'Medical Examinations'!A667:J3002,8,0)</f>
        <v>No</v>
      </c>
      <c r="H668" s="26">
        <f>VLOOKUP(A668,'Medical Examinations'!A667:J3002,9,0)</f>
        <v>0</v>
      </c>
      <c r="I668" s="26" t="str">
        <f>VLOOKUP(A668,'Medical Examinations'!A667:J3002,10,0)</f>
        <v>No</v>
      </c>
      <c r="J668" s="26" t="str">
        <f>VLOOKUP($A668,'Medical Examinations'!A667:$J$2336,3,0)</f>
        <v>Obesity</v>
      </c>
      <c r="K668" s="26" t="str">
        <f>VLOOKUP(A668,'Medical Examinations'!A667:J3002,5,0)</f>
        <v>Diabetes</v>
      </c>
      <c r="L668" s="27">
        <f>VLOOKUP($A668,'Hospitalisation Details'!$A$1:$N$2344,7,0)</f>
        <v>29742</v>
      </c>
      <c r="M668" s="26">
        <f>VLOOKUP($A668,'Hospitalisation Details'!$A$1:$N$2344,10,0)</f>
        <v>14843.96</v>
      </c>
      <c r="N668" s="26" t="str">
        <f>VLOOKUP($A668,'Hospitalisation Details'!$A$1:$N$2344,11,0)</f>
        <v>tier - 2</v>
      </c>
      <c r="O668" s="26" t="str">
        <f>VLOOKUP($A668,'Hospitalisation Details'!$A$1:$N$2344,12,0)</f>
        <v>tier - 3</v>
      </c>
      <c r="P668" s="26" t="str">
        <f>VLOOKUP($A668,'Hospitalisation Details'!$A$1:$N$2344,14,0)</f>
        <v>R1026</v>
      </c>
      <c r="Q668" s="26">
        <f>VLOOKUP($A668,'Hospitalisation Details'!$A$1:$N$2344,8,0)</f>
        <v>42</v>
      </c>
    </row>
    <row r="669" spans="1:17" x14ac:dyDescent="0.3">
      <c r="A669" s="25" t="s">
        <v>1702</v>
      </c>
      <c r="B669" s="26" t="str">
        <f>VLOOKUP($A669,'Customer Names'!A668:D3003,3,0)</f>
        <v xml:space="preserve">  Molly K</v>
      </c>
      <c r="C669" s="26">
        <f>VLOOKUP($A669,'Medical Examinations'!$A$1:$B$2336,2,FALSE)</f>
        <v>43.58</v>
      </c>
      <c r="D669" s="26">
        <f>VLOOKUP($A669,'Medical Examinations'!A668:J3003,4,0)</f>
        <v>4.2300000000000004</v>
      </c>
      <c r="E669" s="26" t="str">
        <f>VLOOKUP(A669,'Medical Examinations'!A668:J3003,6,0)</f>
        <v>No</v>
      </c>
      <c r="F669" s="26" t="str">
        <f>VLOOKUP($A669,'Medical Examinations'!$A$1:$J$2336,7,0)</f>
        <v>No</v>
      </c>
      <c r="G669" s="26" t="str">
        <f>VLOOKUP(A669,'Medical Examinations'!A668:J3003,8,0)</f>
        <v>Yes</v>
      </c>
      <c r="H669" s="26">
        <f>VLOOKUP(A669,'Medical Examinations'!A668:J3003,9,0)</f>
        <v>1</v>
      </c>
      <c r="I669" s="26" t="str">
        <f>VLOOKUP(A669,'Medical Examinations'!A668:J3003,10,0)</f>
        <v>No</v>
      </c>
      <c r="J669" s="26" t="str">
        <f>VLOOKUP($A669,'Medical Examinations'!A668:$J$2336,3,0)</f>
        <v>Obesity</v>
      </c>
      <c r="K669" s="26" t="str">
        <f>VLOOKUP(A669,'Medical Examinations'!A668:J3003,5,0)</f>
        <v>Normal</v>
      </c>
      <c r="L669" s="27">
        <f>VLOOKUP($A669,'Hospitalisation Details'!$A$1:$N$2344,7,0)</f>
        <v>29146</v>
      </c>
      <c r="M669" s="26">
        <f>VLOOKUP($A669,'Hospitalisation Details'!$A$1:$N$2344,10,0)</f>
        <v>14839.34</v>
      </c>
      <c r="N669" s="26" t="str">
        <f>VLOOKUP($A669,'Hospitalisation Details'!$A$1:$N$2344,11,0)</f>
        <v>tier - 2</v>
      </c>
      <c r="O669" s="26" t="str">
        <f>VLOOKUP($A669,'Hospitalisation Details'!$A$1:$N$2344,12,0)</f>
        <v>tier - 3</v>
      </c>
      <c r="P669" s="26" t="str">
        <f>VLOOKUP($A669,'Hospitalisation Details'!$A$1:$N$2344,14,0)</f>
        <v>R1026</v>
      </c>
      <c r="Q669" s="26">
        <f>VLOOKUP($A669,'Hospitalisation Details'!$A$1:$N$2344,8,0)</f>
        <v>43</v>
      </c>
    </row>
    <row r="670" spans="1:17" x14ac:dyDescent="0.3">
      <c r="A670" s="25" t="s">
        <v>1701</v>
      </c>
      <c r="B670" s="26" t="str">
        <f>VLOOKUP($A670,'Customer Names'!A669:D3004,3,0)</f>
        <v xml:space="preserve">  Ryan J</v>
      </c>
      <c r="C670" s="26">
        <f>VLOOKUP($A670,'Medical Examinations'!$A$1:$B$2336,2,FALSE)</f>
        <v>42.28</v>
      </c>
      <c r="D670" s="26">
        <f>VLOOKUP($A670,'Medical Examinations'!A669:J3004,4,0)</f>
        <v>9.16</v>
      </c>
      <c r="E670" s="26" t="str">
        <f>VLOOKUP(A670,'Medical Examinations'!A669:J3004,6,0)</f>
        <v>Yes</v>
      </c>
      <c r="F670" s="26" t="str">
        <f>VLOOKUP($A670,'Medical Examinations'!$A$1:$J$2336,7,0)</f>
        <v>No</v>
      </c>
      <c r="G670" s="26" t="str">
        <f>VLOOKUP(A670,'Medical Examinations'!A669:J3004,8,0)</f>
        <v>No</v>
      </c>
      <c r="H670" s="26">
        <f>VLOOKUP(A670,'Medical Examinations'!A669:J3004,9,0)</f>
        <v>1</v>
      </c>
      <c r="I670" s="26" t="str">
        <f>VLOOKUP(A670,'Medical Examinations'!A669:J3004,10,0)</f>
        <v>No</v>
      </c>
      <c r="J670" s="26" t="str">
        <f>VLOOKUP($A670,'Medical Examinations'!A669:$J$2336,3,0)</f>
        <v>Obesity</v>
      </c>
      <c r="K670" s="26" t="str">
        <f>VLOOKUP(A670,'Medical Examinations'!A669:J3004,5,0)</f>
        <v>Diabetes</v>
      </c>
      <c r="L670" s="27">
        <f>VLOOKUP($A670,'Hospitalisation Details'!$A$1:$N$2344,7,0)</f>
        <v>27738</v>
      </c>
      <c r="M670" s="26">
        <f>VLOOKUP($A670,'Hospitalisation Details'!$A$1:$N$2344,10,0)</f>
        <v>14819</v>
      </c>
      <c r="N670" s="26" t="str">
        <f>VLOOKUP($A670,'Hospitalisation Details'!$A$1:$N$2344,11,0)</f>
        <v>tier - 2</v>
      </c>
      <c r="O670" s="26" t="str">
        <f>VLOOKUP($A670,'Hospitalisation Details'!$A$1:$N$2344,12,0)</f>
        <v>tier - 3</v>
      </c>
      <c r="P670" s="26" t="str">
        <f>VLOOKUP($A670,'Hospitalisation Details'!$A$1:$N$2344,14,0)</f>
        <v>R1023</v>
      </c>
      <c r="Q670" s="26">
        <f>VLOOKUP($A670,'Hospitalisation Details'!$A$1:$N$2344,8,0)</f>
        <v>47</v>
      </c>
    </row>
    <row r="671" spans="1:17" x14ac:dyDescent="0.3">
      <c r="A671" s="25" t="s">
        <v>1700</v>
      </c>
      <c r="B671" s="26" t="str">
        <f>VLOOKUP($A671,'Customer Names'!A670:D3005,3,0)</f>
        <v xml:space="preserve">  Jennifer</v>
      </c>
      <c r="C671" s="26">
        <f>VLOOKUP($A671,'Medical Examinations'!$A$1:$B$2336,2,FALSE)</f>
        <v>35.520000000000003</v>
      </c>
      <c r="D671" s="26">
        <f>VLOOKUP($A671,'Medical Examinations'!A670:J3005,4,0)</f>
        <v>8.26</v>
      </c>
      <c r="E671" s="26" t="str">
        <f>VLOOKUP(A671,'Medical Examinations'!A670:J3005,6,0)</f>
        <v>No</v>
      </c>
      <c r="F671" s="26" t="str">
        <f>VLOOKUP($A671,'Medical Examinations'!$A$1:$J$2336,7,0)</f>
        <v>No</v>
      </c>
      <c r="G671" s="26" t="str">
        <f>VLOOKUP(A671,'Medical Examinations'!A670:J3005,8,0)</f>
        <v>No</v>
      </c>
      <c r="H671" s="26">
        <f>VLOOKUP(A671,'Medical Examinations'!A670:J3005,9,0)</f>
        <v>0</v>
      </c>
      <c r="I671" s="26" t="str">
        <f>VLOOKUP(A671,'Medical Examinations'!A670:J3005,10,0)</f>
        <v>No</v>
      </c>
      <c r="J671" s="26" t="str">
        <f>VLOOKUP($A671,'Medical Examinations'!A670:$J$2336,3,0)</f>
        <v>Obesity</v>
      </c>
      <c r="K671" s="26" t="str">
        <f>VLOOKUP(A671,'Medical Examinations'!A670:J3005,5,0)</f>
        <v>Diabetes</v>
      </c>
      <c r="L671" s="27">
        <f>VLOOKUP($A671,'Hospitalisation Details'!$A$1:$N$2344,7,0)</f>
        <v>23950</v>
      </c>
      <c r="M671" s="26">
        <f>VLOOKUP($A671,'Hospitalisation Details'!$A$1:$N$2344,10,0)</f>
        <v>14750.42</v>
      </c>
      <c r="N671" s="26" t="str">
        <f>VLOOKUP($A671,'Hospitalisation Details'!$A$1:$N$2344,11,0)</f>
        <v>tier - 2</v>
      </c>
      <c r="O671" s="26" t="str">
        <f>VLOOKUP($A671,'Hospitalisation Details'!$A$1:$N$2344,12,0)</f>
        <v>tier - 2</v>
      </c>
      <c r="P671" s="26" t="str">
        <f>VLOOKUP($A671,'Hospitalisation Details'!$A$1:$N$2344,14,0)</f>
        <v>R1026</v>
      </c>
      <c r="Q671" s="26">
        <f>VLOOKUP($A671,'Hospitalisation Details'!$A$1:$N$2344,8,0)</f>
        <v>57</v>
      </c>
    </row>
    <row r="672" spans="1:17" x14ac:dyDescent="0.3">
      <c r="A672" s="25" t="s">
        <v>1699</v>
      </c>
      <c r="B672" s="26" t="str">
        <f>VLOOKUP($A672,'Customer Names'!A671:D3006,3,0)</f>
        <v xml:space="preserve">  Daniel M</v>
      </c>
      <c r="C672" s="26">
        <f>VLOOKUP($A672,'Medical Examinations'!$A$1:$B$2336,2,FALSE)</f>
        <v>33.6</v>
      </c>
      <c r="D672" s="26">
        <f>VLOOKUP($A672,'Medical Examinations'!A671:J3006,4,0)</f>
        <v>11.25</v>
      </c>
      <c r="E672" s="26" t="str">
        <f>VLOOKUP(A672,'Medical Examinations'!A671:J3006,6,0)</f>
        <v>No</v>
      </c>
      <c r="F672" s="26" t="str">
        <f>VLOOKUP($A672,'Medical Examinations'!$A$1:$J$2336,7,0)</f>
        <v>No</v>
      </c>
      <c r="G672" s="26" t="str">
        <f>VLOOKUP(A672,'Medical Examinations'!A671:J3006,8,0)</f>
        <v>No</v>
      </c>
      <c r="H672" s="26">
        <f>VLOOKUP(A672,'Medical Examinations'!A671:J3006,9,0)</f>
        <v>0</v>
      </c>
      <c r="I672" s="26" t="str">
        <f>VLOOKUP(A672,'Medical Examinations'!A671:J3006,10,0)</f>
        <v>No</v>
      </c>
      <c r="J672" s="26" t="str">
        <f>VLOOKUP($A672,'Medical Examinations'!A671:$J$2336,3,0)</f>
        <v>Obesity</v>
      </c>
      <c r="K672" s="26" t="str">
        <f>VLOOKUP(A672,'Medical Examinations'!A671:J3006,5,0)</f>
        <v>Diabetes</v>
      </c>
      <c r="L672" s="27">
        <f>VLOOKUP($A672,'Hospitalisation Details'!$A$1:$N$2344,7,0)</f>
        <v>22856</v>
      </c>
      <c r="M672" s="26">
        <f>VLOOKUP($A672,'Hospitalisation Details'!$A$1:$N$2344,10,0)</f>
        <v>14738.43</v>
      </c>
      <c r="N672" s="26" t="str">
        <f>VLOOKUP($A672,'Hospitalisation Details'!$A$1:$N$2344,11,0)</f>
        <v>tier - 2</v>
      </c>
      <c r="O672" s="26" t="str">
        <f>VLOOKUP($A672,'Hospitalisation Details'!$A$1:$N$2344,12,0)</f>
        <v>tier - 3</v>
      </c>
      <c r="P672" s="26" t="str">
        <f>VLOOKUP($A672,'Hospitalisation Details'!$A$1:$N$2344,14,0)</f>
        <v>R1021</v>
      </c>
      <c r="Q672" s="26">
        <f>VLOOKUP($A672,'Hospitalisation Details'!$A$1:$N$2344,8,0)</f>
        <v>60</v>
      </c>
    </row>
    <row r="673" spans="1:17" x14ac:dyDescent="0.3">
      <c r="A673" s="25" t="s">
        <v>1698</v>
      </c>
      <c r="B673" s="26" t="str">
        <f>VLOOKUP($A673,'Customer Names'!A672:D3007,3,0)</f>
        <v xml:space="preserve">  Hiruni</v>
      </c>
      <c r="C673" s="26">
        <f>VLOOKUP($A673,'Medical Examinations'!$A$1:$B$2336,2,FALSE)</f>
        <v>22.42</v>
      </c>
      <c r="D673" s="26">
        <f>VLOOKUP($A673,'Medical Examinations'!A672:J3007,4,0)</f>
        <v>6.74</v>
      </c>
      <c r="E673" s="26" t="str">
        <f>VLOOKUP(A673,'Medical Examinations'!A672:J3007,6,0)</f>
        <v>No</v>
      </c>
      <c r="F673" s="26" t="str">
        <f>VLOOKUP($A673,'Medical Examinations'!$A$1:$J$2336,7,0)</f>
        <v>No</v>
      </c>
      <c r="G673" s="26" t="str">
        <f>VLOOKUP(A673,'Medical Examinations'!A672:J3007,8,0)</f>
        <v>No</v>
      </c>
      <c r="H673" s="26">
        <f>VLOOKUP(A673,'Medical Examinations'!A672:J3007,9,0)</f>
        <v>0</v>
      </c>
      <c r="I673" s="26" t="str">
        <f>VLOOKUP(A673,'Medical Examinations'!A672:J3007,10,0)</f>
        <v>Yes</v>
      </c>
      <c r="J673" s="26" t="str">
        <f>VLOOKUP($A673,'Medical Examinations'!A672:$J$2336,3,0)</f>
        <v>Normal Weight</v>
      </c>
      <c r="K673" s="26" t="str">
        <f>VLOOKUP(A673,'Medical Examinations'!A672:J3007,5,0)</f>
        <v>Diabetes</v>
      </c>
      <c r="L673" s="27">
        <f>VLOOKUP($A673,'Hospitalisation Details'!$A$1:$N$2344,7,0)</f>
        <v>37523</v>
      </c>
      <c r="M673" s="26">
        <f>VLOOKUP($A673,'Hospitalisation Details'!$A$1:$N$2344,10,0)</f>
        <v>14711.74</v>
      </c>
      <c r="N673" s="26" t="str">
        <f>VLOOKUP($A673,'Hospitalisation Details'!$A$1:$N$2344,11,0)</f>
        <v>tier - 2</v>
      </c>
      <c r="O673" s="26" t="str">
        <f>VLOOKUP($A673,'Hospitalisation Details'!$A$1:$N$2344,12,0)</f>
        <v>tier - 2</v>
      </c>
      <c r="P673" s="26" t="str">
        <f>VLOOKUP($A673,'Hospitalisation Details'!$A$1:$N$2344,14,0)</f>
        <v>R1012</v>
      </c>
      <c r="Q673" s="26">
        <f>VLOOKUP($A673,'Hospitalisation Details'!$A$1:$N$2344,8,0)</f>
        <v>20</v>
      </c>
    </row>
    <row r="674" spans="1:17" x14ac:dyDescent="0.3">
      <c r="A674" s="25" t="s">
        <v>1697</v>
      </c>
      <c r="B674" s="26" t="str">
        <f>VLOOKUP($A674,'Customer Names'!A673:D3008,3,0)</f>
        <v xml:space="preserve">  Reina H</v>
      </c>
      <c r="C674" s="26">
        <f>VLOOKUP($A674,'Medical Examinations'!$A$1:$B$2336,2,FALSE)</f>
        <v>46.86</v>
      </c>
      <c r="D674" s="26">
        <f>VLOOKUP($A674,'Medical Examinations'!A673:J3008,4,0)</f>
        <v>4.87</v>
      </c>
      <c r="E674" s="26" t="str">
        <f>VLOOKUP(A674,'Medical Examinations'!A673:J3008,6,0)</f>
        <v>No</v>
      </c>
      <c r="F674" s="26" t="str">
        <f>VLOOKUP($A674,'Medical Examinations'!$A$1:$J$2336,7,0)</f>
        <v>No</v>
      </c>
      <c r="G674" s="26" t="str">
        <f>VLOOKUP(A674,'Medical Examinations'!A673:J3008,8,0)</f>
        <v>No</v>
      </c>
      <c r="H674" s="26">
        <f>VLOOKUP(A674,'Medical Examinations'!A673:J3008,9,0)</f>
        <v>0</v>
      </c>
      <c r="I674" s="26" t="str">
        <f>VLOOKUP(A674,'Medical Examinations'!A673:J3008,10,0)</f>
        <v>No</v>
      </c>
      <c r="J674" s="26" t="str">
        <f>VLOOKUP($A674,'Medical Examinations'!A673:$J$2336,3,0)</f>
        <v>Obesity</v>
      </c>
      <c r="K674" s="26" t="str">
        <f>VLOOKUP(A674,'Medical Examinations'!A673:J3008,5,0)</f>
        <v>Normal</v>
      </c>
      <c r="L674" s="27">
        <f>VLOOKUP($A674,'Hospitalisation Details'!$A$1:$N$2344,7,0)</f>
        <v>30198</v>
      </c>
      <c r="M674" s="26">
        <f>VLOOKUP($A674,'Hospitalisation Details'!$A$1:$N$2344,10,0)</f>
        <v>14696.77</v>
      </c>
      <c r="N674" s="26" t="str">
        <f>VLOOKUP($A674,'Hospitalisation Details'!$A$1:$N$2344,11,0)</f>
        <v>tier - 2</v>
      </c>
      <c r="O674" s="26" t="str">
        <f>VLOOKUP($A674,'Hospitalisation Details'!$A$1:$N$2344,12,0)</f>
        <v>tier - 2</v>
      </c>
      <c r="P674" s="26" t="str">
        <f>VLOOKUP($A674,'Hospitalisation Details'!$A$1:$N$2344,14,0)</f>
        <v>R1011</v>
      </c>
      <c r="Q674" s="26">
        <f>VLOOKUP($A674,'Hospitalisation Details'!$A$1:$N$2344,8,0)</f>
        <v>40</v>
      </c>
    </row>
    <row r="675" spans="1:17" x14ac:dyDescent="0.3">
      <c r="A675" s="25" t="s">
        <v>1696</v>
      </c>
      <c r="B675" s="26" t="str">
        <f>VLOOKUP($A675,'Customer Names'!A674:D3009,3,0)</f>
        <v xml:space="preserve">  Kristi</v>
      </c>
      <c r="C675" s="26">
        <f>VLOOKUP($A675,'Medical Examinations'!$A$1:$B$2336,2,FALSE)</f>
        <v>32.965000000000003</v>
      </c>
      <c r="D675" s="26">
        <f>VLOOKUP($A675,'Medical Examinations'!A674:J3009,4,0)</f>
        <v>6.68</v>
      </c>
      <c r="E675" s="26" t="str">
        <f>VLOOKUP(A675,'Medical Examinations'!A674:J3009,6,0)</f>
        <v>No</v>
      </c>
      <c r="F675" s="26" t="str">
        <f>VLOOKUP($A675,'Medical Examinations'!$A$1:$J$2336,7,0)</f>
        <v>No</v>
      </c>
      <c r="G675" s="26" t="str">
        <f>VLOOKUP(A675,'Medical Examinations'!A674:J3009,8,0)</f>
        <v>No</v>
      </c>
      <c r="H675" s="26">
        <f>VLOOKUP(A675,'Medical Examinations'!A674:J3009,9,0)</f>
        <v>3</v>
      </c>
      <c r="I675" s="26" t="str">
        <f>VLOOKUP(A675,'Medical Examinations'!A674:J3009,10,0)</f>
        <v>No</v>
      </c>
      <c r="J675" s="26" t="str">
        <f>VLOOKUP($A675,'Medical Examinations'!A674:$J$2336,3,0)</f>
        <v>Obesity</v>
      </c>
      <c r="K675" s="26" t="str">
        <f>VLOOKUP(A675,'Medical Examinations'!A674:J3009,5,0)</f>
        <v>Diabetes</v>
      </c>
      <c r="L675" s="27">
        <f>VLOOKUP($A675,'Hospitalisation Details'!$A$1:$N$2344,7,0)</f>
        <v>21389</v>
      </c>
      <c r="M675" s="26">
        <f>VLOOKUP($A675,'Hospitalisation Details'!$A$1:$N$2344,10,0)</f>
        <v>14692.67</v>
      </c>
      <c r="N675" s="26" t="str">
        <f>VLOOKUP($A675,'Hospitalisation Details'!$A$1:$N$2344,11,0)</f>
        <v>tier - 2</v>
      </c>
      <c r="O675" s="26" t="str">
        <f>VLOOKUP($A675,'Hospitalisation Details'!$A$1:$N$2344,12,0)</f>
        <v>tier - 1</v>
      </c>
      <c r="P675" s="26" t="str">
        <f>VLOOKUP($A675,'Hospitalisation Details'!$A$1:$N$2344,14,0)</f>
        <v>R1012</v>
      </c>
      <c r="Q675" s="26">
        <f>VLOOKUP($A675,'Hospitalisation Details'!$A$1:$N$2344,8,0)</f>
        <v>64</v>
      </c>
    </row>
    <row r="676" spans="1:17" x14ac:dyDescent="0.3">
      <c r="A676" s="25" t="s">
        <v>1695</v>
      </c>
      <c r="B676" s="26" t="str">
        <f>VLOOKUP($A676,'Customer Names'!A675:D3010,3,0)</f>
        <v xml:space="preserve">  Meredith L</v>
      </c>
      <c r="C676" s="26">
        <f>VLOOKUP($A676,'Medical Examinations'!$A$1:$B$2336,2,FALSE)</f>
        <v>39.340000000000003</v>
      </c>
      <c r="D676" s="26">
        <f>VLOOKUP($A676,'Medical Examinations'!A675:J3010,4,0)</f>
        <v>5.0199999999999996</v>
      </c>
      <c r="E676" s="26" t="str">
        <f>VLOOKUP(A676,'Medical Examinations'!A675:J3010,6,0)</f>
        <v>Yes</v>
      </c>
      <c r="F676" s="26" t="str">
        <f>VLOOKUP($A676,'Medical Examinations'!$A$1:$J$2336,7,0)</f>
        <v>No</v>
      </c>
      <c r="G676" s="26" t="str">
        <f>VLOOKUP(A676,'Medical Examinations'!A675:J3010,8,0)</f>
        <v>Yes</v>
      </c>
      <c r="H676" s="26">
        <f>VLOOKUP(A676,'Medical Examinations'!A675:J3010,9,0)</f>
        <v>1</v>
      </c>
      <c r="I676" s="26" t="str">
        <f>VLOOKUP(A676,'Medical Examinations'!A675:J3010,10,0)</f>
        <v>No</v>
      </c>
      <c r="J676" s="26" t="str">
        <f>VLOOKUP($A676,'Medical Examinations'!A675:$J$2336,3,0)</f>
        <v>Obesity</v>
      </c>
      <c r="K676" s="26" t="str">
        <f>VLOOKUP(A676,'Medical Examinations'!A675:J3010,5,0)</f>
        <v>Normal</v>
      </c>
      <c r="L676" s="27">
        <f>VLOOKUP($A676,'Hospitalisation Details'!$A$1:$N$2344,7,0)</f>
        <v>25496</v>
      </c>
      <c r="M676" s="26">
        <f>VLOOKUP($A676,'Hospitalisation Details'!$A$1:$N$2344,10,0)</f>
        <v>14665.75</v>
      </c>
      <c r="N676" s="26" t="str">
        <f>VLOOKUP($A676,'Hospitalisation Details'!$A$1:$N$2344,11,0)</f>
        <v>tier - 2</v>
      </c>
      <c r="O676" s="26" t="str">
        <f>VLOOKUP($A676,'Hospitalisation Details'!$A$1:$N$2344,12,0)</f>
        <v>tier - 1</v>
      </c>
      <c r="P676" s="26" t="str">
        <f>VLOOKUP($A676,'Hospitalisation Details'!$A$1:$N$2344,14,0)</f>
        <v>R1012</v>
      </c>
      <c r="Q676" s="26">
        <f>VLOOKUP($A676,'Hospitalisation Details'!$A$1:$N$2344,8,0)</f>
        <v>53</v>
      </c>
    </row>
    <row r="677" spans="1:17" x14ac:dyDescent="0.3">
      <c r="A677" s="25" t="s">
        <v>1694</v>
      </c>
      <c r="B677" s="26" t="str">
        <f>VLOOKUP($A677,'Customer Names'!A676:D3011,3,0)</f>
        <v xml:space="preserve">  Jocelyn</v>
      </c>
      <c r="C677" s="26">
        <f>VLOOKUP($A677,'Medical Examinations'!$A$1:$B$2336,2,FALSE)</f>
        <v>47</v>
      </c>
      <c r="D677" s="26">
        <f>VLOOKUP($A677,'Medical Examinations'!A676:J3011,4,0)</f>
        <v>10.64</v>
      </c>
      <c r="E677" s="26" t="str">
        <f>VLOOKUP(A677,'Medical Examinations'!A676:J3011,6,0)</f>
        <v>Yes</v>
      </c>
      <c r="F677" s="26" t="str">
        <f>VLOOKUP($A677,'Medical Examinations'!$A$1:$J$2336,7,0)</f>
        <v>No</v>
      </c>
      <c r="G677" s="26" t="str">
        <f>VLOOKUP(A677,'Medical Examinations'!A676:J3011,8,0)</f>
        <v>No</v>
      </c>
      <c r="H677" s="26">
        <f>VLOOKUP(A677,'Medical Examinations'!A676:J3011,9,0)</f>
        <v>0</v>
      </c>
      <c r="I677" s="26" t="str">
        <f>VLOOKUP(A677,'Medical Examinations'!A676:J3011,10,0)</f>
        <v>No</v>
      </c>
      <c r="J677" s="26" t="str">
        <f>VLOOKUP($A677,'Medical Examinations'!A676:$J$2336,3,0)</f>
        <v>Obesity</v>
      </c>
      <c r="K677" s="26" t="str">
        <f>VLOOKUP(A677,'Medical Examinations'!A676:J3011,5,0)</f>
        <v>Diabetes</v>
      </c>
      <c r="L677" s="27">
        <f>VLOOKUP($A677,'Hospitalisation Details'!$A$1:$N$2344,7,0)</f>
        <v>29903</v>
      </c>
      <c r="M677" s="26">
        <f>VLOOKUP($A677,'Hospitalisation Details'!$A$1:$N$2344,10,0)</f>
        <v>14657.2</v>
      </c>
      <c r="N677" s="26" t="str">
        <f>VLOOKUP($A677,'Hospitalisation Details'!$A$1:$N$2344,11,0)</f>
        <v>tier - 2</v>
      </c>
      <c r="O677" s="26" t="str">
        <f>VLOOKUP($A677,'Hospitalisation Details'!$A$1:$N$2344,12,0)</f>
        <v>tier - 1</v>
      </c>
      <c r="P677" s="26" t="str">
        <f>VLOOKUP($A677,'Hospitalisation Details'!$A$1:$N$2344,14,0)</f>
        <v>R1012</v>
      </c>
      <c r="Q677" s="26">
        <f>VLOOKUP($A677,'Hospitalisation Details'!$A$1:$N$2344,8,0)</f>
        <v>41</v>
      </c>
    </row>
    <row r="678" spans="1:17" x14ac:dyDescent="0.3">
      <c r="A678" s="25" t="s">
        <v>1693</v>
      </c>
      <c r="B678" s="26" t="str">
        <f>VLOOKUP($A678,'Customer Names'!A677:D3012,3,0)</f>
        <v xml:space="preserve">  Daphne</v>
      </c>
      <c r="C678" s="26">
        <f>VLOOKUP($A678,'Medical Examinations'!$A$1:$B$2336,2,FALSE)</f>
        <v>36.71</v>
      </c>
      <c r="D678" s="26">
        <f>VLOOKUP($A678,'Medical Examinations'!A677:J3012,4,0)</f>
        <v>8.74</v>
      </c>
      <c r="E678" s="26" t="str">
        <f>VLOOKUP(A678,'Medical Examinations'!A677:J3012,6,0)</f>
        <v>Yes</v>
      </c>
      <c r="F678" s="26" t="str">
        <f>VLOOKUP($A678,'Medical Examinations'!$A$1:$J$2336,7,0)</f>
        <v>No</v>
      </c>
      <c r="G678" s="26" t="str">
        <f>VLOOKUP(A678,'Medical Examinations'!A677:J3012,8,0)</f>
        <v>No</v>
      </c>
      <c r="H678" s="26">
        <f>VLOOKUP(A678,'Medical Examinations'!A677:J3012,9,0)</f>
        <v>0</v>
      </c>
      <c r="I678" s="26" t="str">
        <f>VLOOKUP(A678,'Medical Examinations'!A677:J3012,10,0)</f>
        <v>No</v>
      </c>
      <c r="J678" s="26" t="str">
        <f>VLOOKUP($A678,'Medical Examinations'!A677:$J$2336,3,0)</f>
        <v>Obesity</v>
      </c>
      <c r="K678" s="26" t="str">
        <f>VLOOKUP(A678,'Medical Examinations'!A677:J3012,5,0)</f>
        <v>Diabetes</v>
      </c>
      <c r="L678" s="27">
        <f>VLOOKUP($A678,'Hospitalisation Details'!$A$1:$N$2344,7,0)</f>
        <v>24716</v>
      </c>
      <c r="M678" s="26">
        <f>VLOOKUP($A678,'Hospitalisation Details'!$A$1:$N$2344,10,0)</f>
        <v>14640.35</v>
      </c>
      <c r="N678" s="26" t="str">
        <f>VLOOKUP($A678,'Hospitalisation Details'!$A$1:$N$2344,11,0)</f>
        <v>tier - 2</v>
      </c>
      <c r="O678" s="26" t="str">
        <f>VLOOKUP($A678,'Hospitalisation Details'!$A$1:$N$2344,12,0)</f>
        <v>tier - 3</v>
      </c>
      <c r="P678" s="26" t="str">
        <f>VLOOKUP($A678,'Hospitalisation Details'!$A$1:$N$2344,14,0)</f>
        <v>R1026</v>
      </c>
      <c r="Q678" s="26">
        <f>VLOOKUP($A678,'Hospitalisation Details'!$A$1:$N$2344,8,0)</f>
        <v>55</v>
      </c>
    </row>
    <row r="679" spans="1:17" x14ac:dyDescent="0.3">
      <c r="A679" s="25" t="s">
        <v>1692</v>
      </c>
      <c r="B679" s="26" t="str">
        <f>VLOOKUP($A679,'Customer Names'!A678:D3013,3,0)</f>
        <v xml:space="preserve">  Margaret E</v>
      </c>
      <c r="C679" s="26">
        <f>VLOOKUP($A679,'Medical Examinations'!$A$1:$B$2336,2,FALSE)</f>
        <v>53.48</v>
      </c>
      <c r="D679" s="26">
        <f>VLOOKUP($A679,'Medical Examinations'!A678:J3013,4,0)</f>
        <v>5.64</v>
      </c>
      <c r="E679" s="26" t="str">
        <f>VLOOKUP(A679,'Medical Examinations'!A678:J3013,6,0)</f>
        <v>No</v>
      </c>
      <c r="F679" s="26" t="str">
        <f>VLOOKUP($A679,'Medical Examinations'!$A$1:$J$2336,7,0)</f>
        <v>No</v>
      </c>
      <c r="G679" s="26" t="str">
        <f>VLOOKUP(A679,'Medical Examinations'!A678:J3013,8,0)</f>
        <v>No</v>
      </c>
      <c r="H679" s="26">
        <f>VLOOKUP(A679,'Medical Examinations'!A678:J3013,9,0)</f>
        <v>0</v>
      </c>
      <c r="I679" s="26" t="str">
        <f>VLOOKUP(A679,'Medical Examinations'!A678:J3013,10,0)</f>
        <v>No</v>
      </c>
      <c r="J679" s="26" t="str">
        <f>VLOOKUP($A679,'Medical Examinations'!A678:$J$2336,3,0)</f>
        <v>Obesity</v>
      </c>
      <c r="K679" s="26" t="str">
        <f>VLOOKUP(A679,'Medical Examinations'!A678:J3013,5,0)</f>
        <v>Normal</v>
      </c>
      <c r="L679" s="27">
        <f>VLOOKUP($A679,'Hospitalisation Details'!$A$1:$N$2344,7,0)</f>
        <v>33471</v>
      </c>
      <c r="M679" s="26">
        <f>VLOOKUP($A679,'Hospitalisation Details'!$A$1:$N$2344,10,0)</f>
        <v>14630.52</v>
      </c>
      <c r="N679" s="26" t="str">
        <f>VLOOKUP($A679,'Hospitalisation Details'!$A$1:$N$2344,11,0)</f>
        <v>tier - 2</v>
      </c>
      <c r="O679" s="26" t="str">
        <f>VLOOKUP($A679,'Hospitalisation Details'!$A$1:$N$2344,12,0)</f>
        <v>tier - 3</v>
      </c>
      <c r="P679" s="26" t="str">
        <f>VLOOKUP($A679,'Hospitalisation Details'!$A$1:$N$2344,14,0)</f>
        <v>R1011</v>
      </c>
      <c r="Q679" s="26">
        <f>VLOOKUP($A679,'Hospitalisation Details'!$A$1:$N$2344,8,0)</f>
        <v>31</v>
      </c>
    </row>
    <row r="680" spans="1:17" x14ac:dyDescent="0.3">
      <c r="A680" s="25" t="s">
        <v>1691</v>
      </c>
      <c r="B680" s="26" t="str">
        <f>VLOOKUP($A680,'Customer Names'!A679:D3014,3,0)</f>
        <v xml:space="preserve">  Mario J</v>
      </c>
      <c r="C680" s="26">
        <f>VLOOKUP($A680,'Medical Examinations'!$A$1:$B$2336,2,FALSE)</f>
        <v>35.5</v>
      </c>
      <c r="D680" s="26">
        <f>VLOOKUP($A680,'Medical Examinations'!A679:J3014,4,0)</f>
        <v>10.37</v>
      </c>
      <c r="E680" s="26" t="str">
        <f>VLOOKUP(A680,'Medical Examinations'!A679:J3014,6,0)</f>
        <v>No</v>
      </c>
      <c r="F680" s="26" t="str">
        <f>VLOOKUP($A680,'Medical Examinations'!$A$1:$J$2336,7,0)</f>
        <v>No</v>
      </c>
      <c r="G680" s="26" t="str">
        <f>VLOOKUP(A680,'Medical Examinations'!A679:J3014,8,0)</f>
        <v>No</v>
      </c>
      <c r="H680" s="26">
        <f>VLOOKUP(A680,'Medical Examinations'!A679:J3014,9,0)</f>
        <v>0</v>
      </c>
      <c r="I680" s="26" t="str">
        <f>VLOOKUP(A680,'Medical Examinations'!A679:J3014,10,0)</f>
        <v>No</v>
      </c>
      <c r="J680" s="26" t="str">
        <f>VLOOKUP($A680,'Medical Examinations'!A679:$J$2336,3,0)</f>
        <v>Obesity</v>
      </c>
      <c r="K680" s="26" t="str">
        <f>VLOOKUP(A680,'Medical Examinations'!A679:J3014,5,0)</f>
        <v>Diabetes</v>
      </c>
      <c r="L680" s="27">
        <f>VLOOKUP($A680,'Hospitalisation Details'!$A$1:$N$2344,7,0)</f>
        <v>24054</v>
      </c>
      <c r="M680" s="26">
        <f>VLOOKUP($A680,'Hospitalisation Details'!$A$1:$N$2344,10,0)</f>
        <v>14612.33</v>
      </c>
      <c r="N680" s="26" t="str">
        <f>VLOOKUP($A680,'Hospitalisation Details'!$A$1:$N$2344,11,0)</f>
        <v>tier - 2</v>
      </c>
      <c r="O680" s="26" t="str">
        <f>VLOOKUP($A680,'Hospitalisation Details'!$A$1:$N$2344,12,0)</f>
        <v>tier - 3</v>
      </c>
      <c r="P680" s="26" t="str">
        <f>VLOOKUP($A680,'Hospitalisation Details'!$A$1:$N$2344,14,0)</f>
        <v>R1021</v>
      </c>
      <c r="Q680" s="26">
        <f>VLOOKUP($A680,'Hospitalisation Details'!$A$1:$N$2344,8,0)</f>
        <v>57</v>
      </c>
    </row>
    <row r="681" spans="1:17" x14ac:dyDescent="0.3">
      <c r="A681" s="25" t="s">
        <v>1690</v>
      </c>
      <c r="B681" s="26" t="str">
        <f>VLOOKUP($A681,'Customer Names'!A680:D3015,3,0)</f>
        <v xml:space="preserve">  Peter</v>
      </c>
      <c r="C681" s="26">
        <f>VLOOKUP($A681,'Medical Examinations'!$A$1:$B$2336,2,FALSE)</f>
        <v>36.979999999999997</v>
      </c>
      <c r="D681" s="26">
        <f>VLOOKUP($A681,'Medical Examinations'!A680:J3015,4,0)</f>
        <v>9.56</v>
      </c>
      <c r="E681" s="26" t="str">
        <f>VLOOKUP(A681,'Medical Examinations'!A680:J3015,6,0)</f>
        <v>Yes</v>
      </c>
      <c r="F681" s="26" t="str">
        <f>VLOOKUP($A681,'Medical Examinations'!$A$1:$J$2336,7,0)</f>
        <v>No</v>
      </c>
      <c r="G681" s="26" t="str">
        <f>VLOOKUP(A681,'Medical Examinations'!A680:J3015,8,0)</f>
        <v>No</v>
      </c>
      <c r="H681" s="26">
        <f>VLOOKUP(A681,'Medical Examinations'!A680:J3015,9,0)</f>
        <v>0</v>
      </c>
      <c r="I681" s="26" t="str">
        <f>VLOOKUP(A681,'Medical Examinations'!A680:J3015,10,0)</f>
        <v>No</v>
      </c>
      <c r="J681" s="26" t="str">
        <f>VLOOKUP($A681,'Medical Examinations'!A680:$J$2336,3,0)</f>
        <v>Obesity</v>
      </c>
      <c r="K681" s="26" t="str">
        <f>VLOOKUP(A681,'Medical Examinations'!A680:J3015,5,0)</f>
        <v>Diabetes</v>
      </c>
      <c r="L681" s="27">
        <f>VLOOKUP($A681,'Hospitalisation Details'!$A$1:$N$2344,7,0)</f>
        <v>24671</v>
      </c>
      <c r="M681" s="26">
        <f>VLOOKUP($A681,'Hospitalisation Details'!$A$1:$N$2344,10,0)</f>
        <v>14600.62</v>
      </c>
      <c r="N681" s="26" t="str">
        <f>VLOOKUP($A681,'Hospitalisation Details'!$A$1:$N$2344,11,0)</f>
        <v>tier - 2</v>
      </c>
      <c r="O681" s="26" t="str">
        <f>VLOOKUP($A681,'Hospitalisation Details'!$A$1:$N$2344,12,0)</f>
        <v>tier - 3</v>
      </c>
      <c r="P681" s="26" t="str">
        <f>VLOOKUP($A681,'Hospitalisation Details'!$A$1:$N$2344,14,0)</f>
        <v>R1022</v>
      </c>
      <c r="Q681" s="26">
        <f>VLOOKUP($A681,'Hospitalisation Details'!$A$1:$N$2344,8,0)</f>
        <v>55</v>
      </c>
    </row>
    <row r="682" spans="1:17" x14ac:dyDescent="0.3">
      <c r="A682" s="25" t="s">
        <v>1689</v>
      </c>
      <c r="B682" s="26" t="str">
        <f>VLOOKUP($A682,'Customer Names'!A681:D3016,3,0)</f>
        <v xml:space="preserve">  Carolina</v>
      </c>
      <c r="C682" s="26">
        <f>VLOOKUP($A682,'Medical Examinations'!$A$1:$B$2336,2,FALSE)</f>
        <v>32.395000000000003</v>
      </c>
      <c r="D682" s="26">
        <f>VLOOKUP($A682,'Medical Examinations'!A681:J3016,4,0)</f>
        <v>8.23</v>
      </c>
      <c r="E682" s="26" t="str">
        <f>VLOOKUP(A682,'Medical Examinations'!A681:J3016,6,0)</f>
        <v>Yes</v>
      </c>
      <c r="F682" s="26" t="str">
        <f>VLOOKUP($A682,'Medical Examinations'!$A$1:$J$2336,7,0)</f>
        <v>No</v>
      </c>
      <c r="G682" s="26" t="str">
        <f>VLOOKUP(A682,'Medical Examinations'!A681:J3016,8,0)</f>
        <v>Yes</v>
      </c>
      <c r="H682" s="26">
        <f>VLOOKUP(A682,'Medical Examinations'!A681:J3016,9,0)</f>
        <v>1</v>
      </c>
      <c r="I682" s="26" t="str">
        <f>VLOOKUP(A682,'Medical Examinations'!A681:J3016,10,0)</f>
        <v>No</v>
      </c>
      <c r="J682" s="26" t="str">
        <f>VLOOKUP($A682,'Medical Examinations'!A681:$J$2336,3,0)</f>
        <v>Obesity</v>
      </c>
      <c r="K682" s="26" t="str">
        <f>VLOOKUP(A682,'Medical Examinations'!A681:J3016,5,0)</f>
        <v>Diabetes</v>
      </c>
      <c r="L682" s="27">
        <f>VLOOKUP($A682,'Hospitalisation Details'!$A$1:$N$2344,7,0)</f>
        <v>23298</v>
      </c>
      <c r="M682" s="26">
        <f>VLOOKUP($A682,'Hospitalisation Details'!$A$1:$N$2344,10,0)</f>
        <v>14590.63</v>
      </c>
      <c r="N682" s="26" t="str">
        <f>VLOOKUP($A682,'Hospitalisation Details'!$A$1:$N$2344,11,0)</f>
        <v>tier - 2</v>
      </c>
      <c r="O682" s="26" t="str">
        <f>VLOOKUP($A682,'Hospitalisation Details'!$A$1:$N$2344,12,0)</f>
        <v>tier - 1</v>
      </c>
      <c r="P682" s="26" t="str">
        <f>VLOOKUP($A682,'Hospitalisation Details'!$A$1:$N$2344,14,0)</f>
        <v>R1024</v>
      </c>
      <c r="Q682" s="26">
        <f>VLOOKUP($A682,'Hospitalisation Details'!$A$1:$N$2344,8,0)</f>
        <v>59</v>
      </c>
    </row>
    <row r="683" spans="1:17" x14ac:dyDescent="0.3">
      <c r="A683" s="25" t="s">
        <v>1688</v>
      </c>
      <c r="B683" s="26" t="str">
        <f>VLOOKUP($A683,'Customer Names'!A682:D3017,3,0)</f>
        <v xml:space="preserve">  Jenny K</v>
      </c>
      <c r="C683" s="26">
        <f>VLOOKUP($A683,'Medical Examinations'!$A$1:$B$2336,2,FALSE)</f>
        <v>32.729999999999997</v>
      </c>
      <c r="D683" s="26">
        <f>VLOOKUP($A683,'Medical Examinations'!A682:J3017,4,0)</f>
        <v>7.03</v>
      </c>
      <c r="E683" s="26" t="str">
        <f>VLOOKUP(A683,'Medical Examinations'!A682:J3017,6,0)</f>
        <v>No</v>
      </c>
      <c r="F683" s="26" t="str">
        <f>VLOOKUP($A683,'Medical Examinations'!$A$1:$J$2336,7,0)</f>
        <v>No</v>
      </c>
      <c r="G683" s="26" t="str">
        <f>VLOOKUP(A683,'Medical Examinations'!A682:J3017,8,0)</f>
        <v>No</v>
      </c>
      <c r="H683" s="26">
        <f>VLOOKUP(A683,'Medical Examinations'!A682:J3017,9,0)</f>
        <v>0</v>
      </c>
      <c r="I683" s="26" t="str">
        <f>VLOOKUP(A683,'Medical Examinations'!A682:J3017,10,0)</f>
        <v>No</v>
      </c>
      <c r="J683" s="26" t="str">
        <f>VLOOKUP($A683,'Medical Examinations'!A682:$J$2336,3,0)</f>
        <v>Obesity</v>
      </c>
      <c r="K683" s="26" t="str">
        <f>VLOOKUP(A683,'Medical Examinations'!A682:J3017,5,0)</f>
        <v>Diabetes</v>
      </c>
      <c r="L683" s="27">
        <f>VLOOKUP($A683,'Hospitalisation Details'!$A$1:$N$2344,7,0)</f>
        <v>22983</v>
      </c>
      <c r="M683" s="26">
        <f>VLOOKUP($A683,'Hospitalisation Details'!$A$1:$N$2344,10,0)</f>
        <v>14574.64</v>
      </c>
      <c r="N683" s="26" t="str">
        <f>VLOOKUP($A683,'Hospitalisation Details'!$A$1:$N$2344,11,0)</f>
        <v>tier - 2</v>
      </c>
      <c r="O683" s="26" t="str">
        <f>VLOOKUP($A683,'Hospitalisation Details'!$A$1:$N$2344,12,0)</f>
        <v>tier - 1</v>
      </c>
      <c r="P683" s="26" t="str">
        <f>VLOOKUP($A683,'Hospitalisation Details'!$A$1:$N$2344,14,0)</f>
        <v>R1025</v>
      </c>
      <c r="Q683" s="26">
        <f>VLOOKUP($A683,'Hospitalisation Details'!$A$1:$N$2344,8,0)</f>
        <v>60</v>
      </c>
    </row>
    <row r="684" spans="1:17" x14ac:dyDescent="0.3">
      <c r="A684" s="25" t="s">
        <v>1687</v>
      </c>
      <c r="B684" s="26" t="str">
        <f>VLOOKUP($A684,'Customer Names'!A683:D3018,3,0)</f>
        <v xml:space="preserve">  Jessica</v>
      </c>
      <c r="C684" s="26">
        <f>VLOOKUP($A684,'Medical Examinations'!$A$1:$B$2336,2,FALSE)</f>
        <v>20.52</v>
      </c>
      <c r="D684" s="26">
        <f>VLOOKUP($A684,'Medical Examinations'!A683:J3018,4,0)</f>
        <v>5.45</v>
      </c>
      <c r="E684" s="26" t="str">
        <f>VLOOKUP(A684,'Medical Examinations'!A683:J3018,6,0)</f>
        <v>No</v>
      </c>
      <c r="F684" s="26" t="str">
        <f>VLOOKUP($A684,'Medical Examinations'!$A$1:$J$2336,7,0)</f>
        <v>No</v>
      </c>
      <c r="G684" s="26" t="str">
        <f>VLOOKUP(A684,'Medical Examinations'!A683:J3018,8,0)</f>
        <v>No</v>
      </c>
      <c r="H684" s="26">
        <f>VLOOKUP(A684,'Medical Examinations'!A683:J3018,9,0)</f>
        <v>1</v>
      </c>
      <c r="I684" s="26" t="str">
        <f>VLOOKUP(A684,'Medical Examinations'!A683:J3018,10,0)</f>
        <v>Yes</v>
      </c>
      <c r="J684" s="26" t="str">
        <f>VLOOKUP($A684,'Medical Examinations'!A683:$J$2336,3,0)</f>
        <v>Normal Weight</v>
      </c>
      <c r="K684" s="26" t="str">
        <f>VLOOKUP(A684,'Medical Examinations'!A683:J3018,5,0)</f>
        <v>Normal</v>
      </c>
      <c r="L684" s="27">
        <f>VLOOKUP($A684,'Hospitalisation Details'!$A$1:$N$2344,7,0)</f>
        <v>36050</v>
      </c>
      <c r="M684" s="26">
        <f>VLOOKUP($A684,'Hospitalisation Details'!$A$1:$N$2344,10,0)</f>
        <v>14571.89</v>
      </c>
      <c r="N684" s="26" t="str">
        <f>VLOOKUP($A684,'Hospitalisation Details'!$A$1:$N$2344,11,0)</f>
        <v>tier - 2</v>
      </c>
      <c r="O684" s="26" t="str">
        <f>VLOOKUP($A684,'Hospitalisation Details'!$A$1:$N$2344,12,0)</f>
        <v>tier - 1</v>
      </c>
      <c r="P684" s="26" t="str">
        <f>VLOOKUP($A684,'Hospitalisation Details'!$A$1:$N$2344,14,0)</f>
        <v>R1024</v>
      </c>
      <c r="Q684" s="26">
        <f>VLOOKUP($A684,'Hospitalisation Details'!$A$1:$N$2344,8,0)</f>
        <v>24</v>
      </c>
    </row>
    <row r="685" spans="1:17" x14ac:dyDescent="0.3">
      <c r="A685" s="25" t="s">
        <v>1686</v>
      </c>
      <c r="B685" s="26" t="str">
        <f>VLOOKUP($A685,'Customer Names'!A684:D3019,3,0)</f>
        <v xml:space="preserve">  Kimberly D</v>
      </c>
      <c r="C685" s="26">
        <f>VLOOKUP($A685,'Medical Examinations'!$A$1:$B$2336,2,FALSE)</f>
        <v>51.72</v>
      </c>
      <c r="D685" s="26">
        <f>VLOOKUP($A685,'Medical Examinations'!A684:J3019,4,0)</f>
        <v>5.76</v>
      </c>
      <c r="E685" s="26" t="str">
        <f>VLOOKUP(A685,'Medical Examinations'!A684:J3019,6,0)</f>
        <v>No</v>
      </c>
      <c r="F685" s="26" t="str">
        <f>VLOOKUP($A685,'Medical Examinations'!$A$1:$J$2336,7,0)</f>
        <v>No</v>
      </c>
      <c r="G685" s="26" t="str">
        <f>VLOOKUP(A685,'Medical Examinations'!A684:J3019,8,0)</f>
        <v>No</v>
      </c>
      <c r="H685" s="26">
        <f>VLOOKUP(A685,'Medical Examinations'!A684:J3019,9,0)</f>
        <v>0</v>
      </c>
      <c r="I685" s="26" t="str">
        <f>VLOOKUP(A685,'Medical Examinations'!A684:J3019,10,0)</f>
        <v>No</v>
      </c>
      <c r="J685" s="26" t="str">
        <f>VLOOKUP($A685,'Medical Examinations'!A684:$J$2336,3,0)</f>
        <v>Obesity</v>
      </c>
      <c r="K685" s="26" t="str">
        <f>VLOOKUP(A685,'Medical Examinations'!A684:J3019,5,0)</f>
        <v>Prediabetes</v>
      </c>
      <c r="L685" s="27">
        <f>VLOOKUP($A685,'Hospitalisation Details'!$A$1:$N$2344,7,0)</f>
        <v>32703</v>
      </c>
      <c r="M685" s="26">
        <f>VLOOKUP($A685,'Hospitalisation Details'!$A$1:$N$2344,10,0)</f>
        <v>14547.26</v>
      </c>
      <c r="N685" s="26" t="str">
        <f>VLOOKUP($A685,'Hospitalisation Details'!$A$1:$N$2344,11,0)</f>
        <v>tier - 2</v>
      </c>
      <c r="O685" s="26" t="str">
        <f>VLOOKUP($A685,'Hospitalisation Details'!$A$1:$N$2344,12,0)</f>
        <v>tier - 3</v>
      </c>
      <c r="P685" s="26" t="str">
        <f>VLOOKUP($A685,'Hospitalisation Details'!$A$1:$N$2344,14,0)</f>
        <v>R1011</v>
      </c>
      <c r="Q685" s="26">
        <f>VLOOKUP($A685,'Hospitalisation Details'!$A$1:$N$2344,8,0)</f>
        <v>33</v>
      </c>
    </row>
    <row r="686" spans="1:17" x14ac:dyDescent="0.3">
      <c r="A686" s="25" t="s">
        <v>1685</v>
      </c>
      <c r="B686" s="26" t="str">
        <f>VLOOKUP($A686,'Customer Names'!A685:D3020,3,0)</f>
        <v xml:space="preserve">  Marc-Olivier</v>
      </c>
      <c r="C686" s="26">
        <f>VLOOKUP($A686,'Medical Examinations'!$A$1:$B$2336,2,FALSE)</f>
        <v>50.2</v>
      </c>
      <c r="D686" s="26">
        <f>VLOOKUP($A686,'Medical Examinations'!A685:J3020,4,0)</f>
        <v>5.4</v>
      </c>
      <c r="E686" s="26" t="str">
        <f>VLOOKUP(A686,'Medical Examinations'!A685:J3020,6,0)</f>
        <v>No</v>
      </c>
      <c r="F686" s="26" t="str">
        <f>VLOOKUP($A686,'Medical Examinations'!$A$1:$J$2336,7,0)</f>
        <v>No</v>
      </c>
      <c r="G686" s="26" t="str">
        <f>VLOOKUP(A686,'Medical Examinations'!A685:J3020,8,0)</f>
        <v>No</v>
      </c>
      <c r="H686" s="26">
        <f>VLOOKUP(A686,'Medical Examinations'!A685:J3020,9,0)</f>
        <v>0</v>
      </c>
      <c r="I686" s="26" t="str">
        <f>VLOOKUP(A686,'Medical Examinations'!A685:J3020,10,0)</f>
        <v>No</v>
      </c>
      <c r="J686" s="26" t="str">
        <f>VLOOKUP($A686,'Medical Examinations'!A685:$J$2336,3,0)</f>
        <v>Obesity</v>
      </c>
      <c r="K686" s="26" t="str">
        <f>VLOOKUP(A686,'Medical Examinations'!A685:J3020,5,0)</f>
        <v>Normal</v>
      </c>
      <c r="L686" s="27">
        <f>VLOOKUP($A686,'Hospitalisation Details'!$A$1:$N$2344,7,0)</f>
        <v>32711</v>
      </c>
      <c r="M686" s="26">
        <f>VLOOKUP($A686,'Hospitalisation Details'!$A$1:$N$2344,10,0)</f>
        <v>14507.46</v>
      </c>
      <c r="N686" s="26" t="str">
        <f>VLOOKUP($A686,'Hospitalisation Details'!$A$1:$N$2344,11,0)</f>
        <v>tier - 2</v>
      </c>
      <c r="O686" s="26" t="str">
        <f>VLOOKUP($A686,'Hospitalisation Details'!$A$1:$N$2344,12,0)</f>
        <v>tier - 3</v>
      </c>
      <c r="P686" s="26" t="str">
        <f>VLOOKUP($A686,'Hospitalisation Details'!$A$1:$N$2344,14,0)</f>
        <v>R1012</v>
      </c>
      <c r="Q686" s="26">
        <f>VLOOKUP($A686,'Hospitalisation Details'!$A$1:$N$2344,8,0)</f>
        <v>33</v>
      </c>
    </row>
    <row r="687" spans="1:17" x14ac:dyDescent="0.3">
      <c r="A687" s="25" t="s">
        <v>1684</v>
      </c>
      <c r="B687" s="26" t="str">
        <f>VLOOKUP($A687,'Customer Names'!A686:D3021,3,0)</f>
        <v xml:space="preserve">  Russell J</v>
      </c>
      <c r="C687" s="26">
        <f>VLOOKUP($A687,'Medical Examinations'!$A$1:$B$2336,2,FALSE)</f>
        <v>25.52</v>
      </c>
      <c r="D687" s="26">
        <f>VLOOKUP($A687,'Medical Examinations'!A686:J3021,4,0)</f>
        <v>6.35</v>
      </c>
      <c r="E687" s="26" t="str">
        <f>VLOOKUP(A687,'Medical Examinations'!A686:J3021,6,0)</f>
        <v>No</v>
      </c>
      <c r="F687" s="26" t="str">
        <f>VLOOKUP($A687,'Medical Examinations'!$A$1:$J$2336,7,0)</f>
        <v>No</v>
      </c>
      <c r="G687" s="26" t="str">
        <f>VLOOKUP(A687,'Medical Examinations'!A686:J3021,8,0)</f>
        <v>Yes</v>
      </c>
      <c r="H687" s="26">
        <f>VLOOKUP(A687,'Medical Examinations'!A686:J3021,9,0)</f>
        <v>1</v>
      </c>
      <c r="I687" s="26" t="str">
        <f>VLOOKUP(A687,'Medical Examinations'!A686:J3021,10,0)</f>
        <v>No</v>
      </c>
      <c r="J687" s="26" t="str">
        <f>VLOOKUP($A687,'Medical Examinations'!A686:$J$2336,3,0)</f>
        <v>Overweight</v>
      </c>
      <c r="K687" s="26" t="str">
        <f>VLOOKUP(A687,'Medical Examinations'!A686:J3021,5,0)</f>
        <v>Prediabetes</v>
      </c>
      <c r="L687" s="27">
        <f>VLOOKUP($A687,'Hospitalisation Details'!$A$1:$N$2344,7,0)</f>
        <v>29148</v>
      </c>
      <c r="M687" s="26">
        <f>VLOOKUP($A687,'Hospitalisation Details'!$A$1:$N$2344,10,0)</f>
        <v>14478.33</v>
      </c>
      <c r="N687" s="26" t="str">
        <f>VLOOKUP($A687,'Hospitalisation Details'!$A$1:$N$2344,11,0)</f>
        <v>tier - 2</v>
      </c>
      <c r="O687" s="26" t="str">
        <f>VLOOKUP($A687,'Hospitalisation Details'!$A$1:$N$2344,12,0)</f>
        <v>tier - 2</v>
      </c>
      <c r="P687" s="26" t="str">
        <f>VLOOKUP($A687,'Hospitalisation Details'!$A$1:$N$2344,14,0)</f>
        <v>R1013</v>
      </c>
      <c r="Q687" s="26">
        <f>VLOOKUP($A687,'Hospitalisation Details'!$A$1:$N$2344,8,0)</f>
        <v>43</v>
      </c>
    </row>
    <row r="688" spans="1:17" x14ac:dyDescent="0.3">
      <c r="A688" s="25" t="s">
        <v>1683</v>
      </c>
      <c r="B688" s="26" t="str">
        <f>VLOOKUP($A688,'Customer Names'!A687:D3022,3,0)</f>
        <v xml:space="preserve">  Karine</v>
      </c>
      <c r="C688" s="26">
        <f>VLOOKUP($A688,'Medical Examinations'!$A$1:$B$2336,2,FALSE)</f>
        <v>35.200000000000003</v>
      </c>
      <c r="D688" s="26">
        <f>VLOOKUP($A688,'Medical Examinations'!A687:J3022,4,0)</f>
        <v>6.26</v>
      </c>
      <c r="E688" s="26" t="str">
        <f>VLOOKUP(A688,'Medical Examinations'!A687:J3022,6,0)</f>
        <v>Yes</v>
      </c>
      <c r="F688" s="26" t="str">
        <f>VLOOKUP($A688,'Medical Examinations'!$A$1:$J$2336,7,0)</f>
        <v>No</v>
      </c>
      <c r="G688" s="26" t="str">
        <f>VLOOKUP(A688,'Medical Examinations'!A687:J3022,8,0)</f>
        <v>No</v>
      </c>
      <c r="H688" s="26">
        <f>VLOOKUP(A688,'Medical Examinations'!A687:J3022,9,0)</f>
        <v>2</v>
      </c>
      <c r="I688" s="26" t="str">
        <f>VLOOKUP(A688,'Medical Examinations'!A687:J3022,10,0)</f>
        <v>No</v>
      </c>
      <c r="J688" s="26" t="str">
        <f>VLOOKUP($A688,'Medical Examinations'!A687:$J$2336,3,0)</f>
        <v>Obesity</v>
      </c>
      <c r="K688" s="26" t="str">
        <f>VLOOKUP(A688,'Medical Examinations'!A687:J3022,5,0)</f>
        <v>Prediabetes</v>
      </c>
      <c r="L688" s="27">
        <f>VLOOKUP($A688,'Hospitalisation Details'!$A$1:$N$2344,7,0)</f>
        <v>21874</v>
      </c>
      <c r="M688" s="26">
        <f>VLOOKUP($A688,'Hospitalisation Details'!$A$1:$N$2344,10,0)</f>
        <v>14474.68</v>
      </c>
      <c r="N688" s="26" t="str">
        <f>VLOOKUP($A688,'Hospitalisation Details'!$A$1:$N$2344,11,0)</f>
        <v>tier - 2</v>
      </c>
      <c r="O688" s="26" t="str">
        <f>VLOOKUP($A688,'Hospitalisation Details'!$A$1:$N$2344,12,0)</f>
        <v>tier - 2</v>
      </c>
      <c r="P688" s="26" t="str">
        <f>VLOOKUP($A688,'Hospitalisation Details'!$A$1:$N$2344,14,0)</f>
        <v>R1013</v>
      </c>
      <c r="Q688" s="26">
        <f>VLOOKUP($A688,'Hospitalisation Details'!$A$1:$N$2344,8,0)</f>
        <v>63</v>
      </c>
    </row>
    <row r="689" spans="1:17" x14ac:dyDescent="0.3">
      <c r="A689" s="25" t="s">
        <v>1682</v>
      </c>
      <c r="B689" s="26" t="str">
        <f>VLOOKUP($A689,'Customer Names'!A688:D3023,3,0)</f>
        <v xml:space="preserve">  Cheryl</v>
      </c>
      <c r="C689" s="26">
        <f>VLOOKUP($A689,'Medical Examinations'!$A$1:$B$2336,2,FALSE)</f>
        <v>41.26</v>
      </c>
      <c r="D689" s="26">
        <f>VLOOKUP($A689,'Medical Examinations'!A688:J3023,4,0)</f>
        <v>5.97</v>
      </c>
      <c r="E689" s="26" t="str">
        <f>VLOOKUP(A689,'Medical Examinations'!A688:J3023,6,0)</f>
        <v>Yes</v>
      </c>
      <c r="F689" s="26" t="str">
        <f>VLOOKUP($A689,'Medical Examinations'!$A$1:$J$2336,7,0)</f>
        <v>No</v>
      </c>
      <c r="G689" s="26" t="str">
        <f>VLOOKUP(A689,'Medical Examinations'!A688:J3023,8,0)</f>
        <v>No</v>
      </c>
      <c r="H689" s="26">
        <f>VLOOKUP(A689,'Medical Examinations'!A688:J3023,9,0)</f>
        <v>0</v>
      </c>
      <c r="I689" s="26" t="str">
        <f>VLOOKUP(A689,'Medical Examinations'!A688:J3023,10,0)</f>
        <v>No</v>
      </c>
      <c r="J689" s="26" t="str">
        <f>VLOOKUP($A689,'Medical Examinations'!A688:$J$2336,3,0)</f>
        <v>Obesity</v>
      </c>
      <c r="K689" s="26" t="str">
        <f>VLOOKUP(A689,'Medical Examinations'!A688:J3023,5,0)</f>
        <v>Prediabetes</v>
      </c>
      <c r="L689" s="27">
        <f>VLOOKUP($A689,'Hospitalisation Details'!$A$1:$N$2344,7,0)</f>
        <v>28091</v>
      </c>
      <c r="M689" s="26">
        <f>VLOOKUP($A689,'Hospitalisation Details'!$A$1:$N$2344,10,0)</f>
        <v>14470.01</v>
      </c>
      <c r="N689" s="26" t="str">
        <f>VLOOKUP($A689,'Hospitalisation Details'!$A$1:$N$2344,11,0)</f>
        <v>tier - 2</v>
      </c>
      <c r="O689" s="26" t="str">
        <f>VLOOKUP($A689,'Hospitalisation Details'!$A$1:$N$2344,12,0)</f>
        <v>tier - 3</v>
      </c>
      <c r="P689" s="26" t="str">
        <f>VLOOKUP($A689,'Hospitalisation Details'!$A$1:$N$2344,14,0)</f>
        <v>R1012</v>
      </c>
      <c r="Q689" s="26">
        <f>VLOOKUP($A689,'Hospitalisation Details'!$A$1:$N$2344,8,0)</f>
        <v>46</v>
      </c>
    </row>
    <row r="690" spans="1:17" x14ac:dyDescent="0.3">
      <c r="A690" s="25" t="s">
        <v>1681</v>
      </c>
      <c r="B690" s="26" t="str">
        <f>VLOOKUP($A690,'Customer Names'!A689:D3024,3,0)</f>
        <v xml:space="preserve">  Allison M</v>
      </c>
      <c r="C690" s="26">
        <f>VLOOKUP($A690,'Medical Examinations'!$A$1:$B$2336,2,FALSE)</f>
        <v>17.195</v>
      </c>
      <c r="D690" s="26">
        <f>VLOOKUP($A690,'Medical Examinations'!A689:J3024,4,0)</f>
        <v>5.29</v>
      </c>
      <c r="E690" s="26" t="str">
        <f>VLOOKUP(A690,'Medical Examinations'!A689:J3024,6,0)</f>
        <v>Yes</v>
      </c>
      <c r="F690" s="26" t="str">
        <f>VLOOKUP($A690,'Medical Examinations'!$A$1:$J$2336,7,0)</f>
        <v>No</v>
      </c>
      <c r="G690" s="26" t="str">
        <f>VLOOKUP(A690,'Medical Examinations'!A689:J3024,8,0)</f>
        <v>No</v>
      </c>
      <c r="H690" s="26">
        <f>VLOOKUP(A690,'Medical Examinations'!A689:J3024,9,0)</f>
        <v>0</v>
      </c>
      <c r="I690" s="26" t="str">
        <f>VLOOKUP(A690,'Medical Examinations'!A689:J3024,10,0)</f>
        <v>Yes</v>
      </c>
      <c r="J690" s="26" t="str">
        <f>VLOOKUP($A690,'Medical Examinations'!A689:$J$2336,3,0)</f>
        <v>Underweight</v>
      </c>
      <c r="K690" s="26" t="str">
        <f>VLOOKUP(A690,'Medical Examinations'!A689:J3024,5,0)</f>
        <v>Normal</v>
      </c>
      <c r="L690" s="27">
        <f>VLOOKUP($A690,'Hospitalisation Details'!$A$1:$N$2344,7,0)</f>
        <v>35379</v>
      </c>
      <c r="M690" s="26">
        <f>VLOOKUP($A690,'Hospitalisation Details'!$A$1:$N$2344,10,0)</f>
        <v>14455.64</v>
      </c>
      <c r="N690" s="26" t="str">
        <f>VLOOKUP($A690,'Hospitalisation Details'!$A$1:$N$2344,11,0)</f>
        <v>tier - 2</v>
      </c>
      <c r="O690" s="26" t="str">
        <f>VLOOKUP($A690,'Hospitalisation Details'!$A$1:$N$2344,12,0)</f>
        <v>tier - 3</v>
      </c>
      <c r="P690" s="26" t="str">
        <f>VLOOKUP($A690,'Hospitalisation Details'!$A$1:$N$2344,14,0)</f>
        <v>R1024</v>
      </c>
      <c r="Q690" s="26">
        <f>VLOOKUP($A690,'Hospitalisation Details'!$A$1:$N$2344,8,0)</f>
        <v>26</v>
      </c>
    </row>
    <row r="691" spans="1:17" x14ac:dyDescent="0.3">
      <c r="A691" s="25" t="s">
        <v>1680</v>
      </c>
      <c r="B691" s="26" t="str">
        <f>VLOOKUP($A691,'Customer Names'!A690:D3025,3,0)</f>
        <v xml:space="preserve">  Adriana</v>
      </c>
      <c r="C691" s="26">
        <f>VLOOKUP($A691,'Medical Examinations'!$A$1:$B$2336,2,FALSE)</f>
        <v>23.085000000000001</v>
      </c>
      <c r="D691" s="26">
        <f>VLOOKUP($A691,'Medical Examinations'!A690:J3025,4,0)</f>
        <v>4.2699999999999996</v>
      </c>
      <c r="E691" s="26" t="str">
        <f>VLOOKUP(A691,'Medical Examinations'!A690:J3025,6,0)</f>
        <v>Yes</v>
      </c>
      <c r="F691" s="26" t="str">
        <f>VLOOKUP($A691,'Medical Examinations'!$A$1:$J$2336,7,0)</f>
        <v>No</v>
      </c>
      <c r="G691" s="26" t="str">
        <f>VLOOKUP(A691,'Medical Examinations'!A690:J3025,8,0)</f>
        <v>No</v>
      </c>
      <c r="H691" s="26">
        <f>VLOOKUP(A691,'Medical Examinations'!A690:J3025,9,0)</f>
        <v>2</v>
      </c>
      <c r="I691" s="26" t="str">
        <f>VLOOKUP(A691,'Medical Examinations'!A690:J3025,10,0)</f>
        <v>No</v>
      </c>
      <c r="J691" s="26" t="str">
        <f>VLOOKUP($A691,'Medical Examinations'!A690:$J$2336,3,0)</f>
        <v>Normal Weight</v>
      </c>
      <c r="K691" s="26" t="str">
        <f>VLOOKUP(A691,'Medical Examinations'!A690:J3025,5,0)</f>
        <v>Normal</v>
      </c>
      <c r="L691" s="27">
        <f>VLOOKUP($A691,'Hospitalisation Details'!$A$1:$N$2344,7,0)</f>
        <v>21765</v>
      </c>
      <c r="M691" s="26">
        <f>VLOOKUP($A691,'Hospitalisation Details'!$A$1:$N$2344,10,0)</f>
        <v>14451.84</v>
      </c>
      <c r="N691" s="26" t="str">
        <f>VLOOKUP($A691,'Hospitalisation Details'!$A$1:$N$2344,11,0)</f>
        <v>tier - 2</v>
      </c>
      <c r="O691" s="26" t="str">
        <f>VLOOKUP($A691,'Hospitalisation Details'!$A$1:$N$2344,12,0)</f>
        <v>tier - 3</v>
      </c>
      <c r="P691" s="26" t="str">
        <f>VLOOKUP($A691,'Hospitalisation Details'!$A$1:$N$2344,14,0)</f>
        <v>R1023</v>
      </c>
      <c r="Q691" s="26">
        <f>VLOOKUP($A691,'Hospitalisation Details'!$A$1:$N$2344,8,0)</f>
        <v>63</v>
      </c>
    </row>
    <row r="692" spans="1:17" x14ac:dyDescent="0.3">
      <c r="A692" s="25" t="s">
        <v>1679</v>
      </c>
      <c r="B692" s="26" t="str">
        <f>VLOOKUP($A692,'Customer Names'!A691:D3026,3,0)</f>
        <v xml:space="preserve">  Miranda J</v>
      </c>
      <c r="C692" s="26">
        <f>VLOOKUP($A692,'Medical Examinations'!$A$1:$B$2336,2,FALSE)</f>
        <v>21.66</v>
      </c>
      <c r="D692" s="26">
        <f>VLOOKUP($A692,'Medical Examinations'!A691:J3026,4,0)</f>
        <v>5.2</v>
      </c>
      <c r="E692" s="26" t="str">
        <f>VLOOKUP(A692,'Medical Examinations'!A691:J3026,6,0)</f>
        <v>Yes</v>
      </c>
      <c r="F692" s="26" t="str">
        <f>VLOOKUP($A692,'Medical Examinations'!$A$1:$J$2336,7,0)</f>
        <v>No</v>
      </c>
      <c r="G692" s="26" t="str">
        <f>VLOOKUP(A692,'Medical Examinations'!A691:J3026,8,0)</f>
        <v>No</v>
      </c>
      <c r="H692" s="26">
        <f>VLOOKUP(A692,'Medical Examinations'!A691:J3026,9,0)</f>
        <v>2</v>
      </c>
      <c r="I692" s="26" t="str">
        <f>VLOOKUP(A692,'Medical Examinations'!A691:J3026,10,0)</f>
        <v>No</v>
      </c>
      <c r="J692" s="26" t="str">
        <f>VLOOKUP($A692,'Medical Examinations'!A691:$J$2336,3,0)</f>
        <v>Normal Weight</v>
      </c>
      <c r="K692" s="26" t="str">
        <f>VLOOKUP(A692,'Medical Examinations'!A691:J3026,5,0)</f>
        <v>Normal</v>
      </c>
      <c r="L692" s="27">
        <f>VLOOKUP($A692,'Hospitalisation Details'!$A$1:$N$2344,7,0)</f>
        <v>21730</v>
      </c>
      <c r="M692" s="26">
        <f>VLOOKUP($A692,'Hospitalisation Details'!$A$1:$N$2344,10,0)</f>
        <v>14449.85</v>
      </c>
      <c r="N692" s="26" t="str">
        <f>VLOOKUP($A692,'Hospitalisation Details'!$A$1:$N$2344,11,0)</f>
        <v>tier - 2</v>
      </c>
      <c r="O692" s="26" t="str">
        <f>VLOOKUP($A692,'Hospitalisation Details'!$A$1:$N$2344,12,0)</f>
        <v>tier - 1</v>
      </c>
      <c r="P692" s="26" t="str">
        <f>VLOOKUP($A692,'Hospitalisation Details'!$A$1:$N$2344,14,0)</f>
        <v>R1024</v>
      </c>
      <c r="Q692" s="26">
        <f>VLOOKUP($A692,'Hospitalisation Details'!$A$1:$N$2344,8,0)</f>
        <v>63</v>
      </c>
    </row>
    <row r="693" spans="1:17" x14ac:dyDescent="0.3">
      <c r="A693" s="25" t="s">
        <v>1678</v>
      </c>
      <c r="B693" s="26" t="str">
        <f>VLOOKUP($A693,'Customer Names'!A692:D3027,3,0)</f>
        <v xml:space="preserve">  Roberto</v>
      </c>
      <c r="C693" s="26">
        <f>VLOOKUP($A693,'Medical Examinations'!$A$1:$B$2336,2,FALSE)</f>
        <v>36.47</v>
      </c>
      <c r="D693" s="26">
        <f>VLOOKUP($A693,'Medical Examinations'!A692:J3027,4,0)</f>
        <v>8.23</v>
      </c>
      <c r="E693" s="26" t="str">
        <f>VLOOKUP(A693,'Medical Examinations'!A692:J3027,6,0)</f>
        <v>Yes</v>
      </c>
      <c r="F693" s="26" t="str">
        <f>VLOOKUP($A693,'Medical Examinations'!$A$1:$J$2336,7,0)</f>
        <v>No</v>
      </c>
      <c r="G693" s="26" t="str">
        <f>VLOOKUP(A693,'Medical Examinations'!A692:J3027,8,0)</f>
        <v>No</v>
      </c>
      <c r="H693" s="26">
        <f>VLOOKUP(A693,'Medical Examinations'!A692:J3027,9,0)</f>
        <v>0</v>
      </c>
      <c r="I693" s="26" t="str">
        <f>VLOOKUP(A693,'Medical Examinations'!A692:J3027,10,0)</f>
        <v>No</v>
      </c>
      <c r="J693" s="26" t="str">
        <f>VLOOKUP($A693,'Medical Examinations'!A692:$J$2336,3,0)</f>
        <v>Obesity</v>
      </c>
      <c r="K693" s="26" t="str">
        <f>VLOOKUP(A693,'Medical Examinations'!A692:J3027,5,0)</f>
        <v>Diabetes</v>
      </c>
      <c r="L693" s="27">
        <f>VLOOKUP($A693,'Hospitalisation Details'!$A$1:$N$2344,7,0)</f>
        <v>24780</v>
      </c>
      <c r="M693" s="26">
        <f>VLOOKUP($A693,'Hospitalisation Details'!$A$1:$N$2344,10,0)</f>
        <v>14427.63</v>
      </c>
      <c r="N693" s="26" t="str">
        <f>VLOOKUP($A693,'Hospitalisation Details'!$A$1:$N$2344,11,0)</f>
        <v>tier - 2</v>
      </c>
      <c r="O693" s="26" t="str">
        <f>VLOOKUP($A693,'Hospitalisation Details'!$A$1:$N$2344,12,0)</f>
        <v>tier - 2</v>
      </c>
      <c r="P693" s="26" t="str">
        <f>VLOOKUP($A693,'Hospitalisation Details'!$A$1:$N$2344,14,0)</f>
        <v>R1021</v>
      </c>
      <c r="Q693" s="26">
        <f>VLOOKUP($A693,'Hospitalisation Details'!$A$1:$N$2344,8,0)</f>
        <v>55</v>
      </c>
    </row>
    <row r="694" spans="1:17" x14ac:dyDescent="0.3">
      <c r="A694" s="25" t="s">
        <v>1677</v>
      </c>
      <c r="B694" s="26" t="str">
        <f>VLOOKUP($A694,'Customer Names'!A693:D3028,3,0)</f>
        <v xml:space="preserve">  Rebecca B</v>
      </c>
      <c r="C694" s="26">
        <f>VLOOKUP($A694,'Medical Examinations'!$A$1:$B$2336,2,FALSE)</f>
        <v>36.08</v>
      </c>
      <c r="D694" s="26">
        <f>VLOOKUP($A694,'Medical Examinations'!A693:J3028,4,0)</f>
        <v>10.33</v>
      </c>
      <c r="E694" s="26" t="str">
        <f>VLOOKUP(A694,'Medical Examinations'!A693:J3028,6,0)</f>
        <v>Yes</v>
      </c>
      <c r="F694" s="26" t="str">
        <f>VLOOKUP($A694,'Medical Examinations'!$A$1:$J$2336,7,0)</f>
        <v>No</v>
      </c>
      <c r="G694" s="26" t="str">
        <f>VLOOKUP(A694,'Medical Examinations'!A693:J3028,8,0)</f>
        <v>No</v>
      </c>
      <c r="H694" s="26">
        <f>VLOOKUP(A694,'Medical Examinations'!A693:J3028,9,0)</f>
        <v>0</v>
      </c>
      <c r="I694" s="26" t="str">
        <f>VLOOKUP(A694,'Medical Examinations'!A693:J3028,10,0)</f>
        <v>No</v>
      </c>
      <c r="J694" s="26" t="str">
        <f>VLOOKUP($A694,'Medical Examinations'!A693:$J$2336,3,0)</f>
        <v>Obesity</v>
      </c>
      <c r="K694" s="26" t="str">
        <f>VLOOKUP(A694,'Medical Examinations'!A693:J3028,5,0)</f>
        <v>Diabetes</v>
      </c>
      <c r="L694" s="27">
        <f>VLOOKUP($A694,'Hospitalisation Details'!$A$1:$N$2344,7,0)</f>
        <v>24699</v>
      </c>
      <c r="M694" s="26">
        <f>VLOOKUP($A694,'Hospitalisation Details'!$A$1:$N$2344,10,0)</f>
        <v>14426.66</v>
      </c>
      <c r="N694" s="26" t="str">
        <f>VLOOKUP($A694,'Hospitalisation Details'!$A$1:$N$2344,11,0)</f>
        <v>tier - 2</v>
      </c>
      <c r="O694" s="26" t="str">
        <f>VLOOKUP($A694,'Hospitalisation Details'!$A$1:$N$2344,12,0)</f>
        <v>tier - 2</v>
      </c>
      <c r="P694" s="26" t="str">
        <f>VLOOKUP($A694,'Hospitalisation Details'!$A$1:$N$2344,14,0)</f>
        <v>R1026</v>
      </c>
      <c r="Q694" s="26">
        <f>VLOOKUP($A694,'Hospitalisation Details'!$A$1:$N$2344,8,0)</f>
        <v>55</v>
      </c>
    </row>
    <row r="695" spans="1:17" x14ac:dyDescent="0.3">
      <c r="A695" s="25" t="s">
        <v>1676</v>
      </c>
      <c r="B695" s="26" t="str">
        <f>VLOOKUP($A695,'Customer Names'!A694:D3029,3,0)</f>
        <v xml:space="preserve">  Tiffany</v>
      </c>
      <c r="C695" s="26">
        <f>VLOOKUP($A695,'Medical Examinations'!$A$1:$B$2336,2,FALSE)</f>
        <v>23.18</v>
      </c>
      <c r="D695" s="26">
        <f>VLOOKUP($A695,'Medical Examinations'!A694:J3029,4,0)</f>
        <v>6.13</v>
      </c>
      <c r="E695" s="26" t="str">
        <f>VLOOKUP(A695,'Medical Examinations'!A694:J3029,6,0)</f>
        <v>No</v>
      </c>
      <c r="F695" s="26" t="str">
        <f>VLOOKUP($A695,'Medical Examinations'!$A$1:$J$2336,7,0)</f>
        <v>No</v>
      </c>
      <c r="G695" s="26" t="str">
        <f>VLOOKUP(A695,'Medical Examinations'!A694:J3029,8,0)</f>
        <v>No</v>
      </c>
      <c r="H695" s="26">
        <f>VLOOKUP(A695,'Medical Examinations'!A694:J3029,9,0)</f>
        <v>0</v>
      </c>
      <c r="I695" s="26" t="str">
        <f>VLOOKUP(A695,'Medical Examinations'!A694:J3029,10,0)</f>
        <v>No</v>
      </c>
      <c r="J695" s="26" t="str">
        <f>VLOOKUP($A695,'Medical Examinations'!A694:$J$2336,3,0)</f>
        <v>Normal Weight</v>
      </c>
      <c r="K695" s="26" t="str">
        <f>VLOOKUP(A695,'Medical Examinations'!A694:J3029,5,0)</f>
        <v>Prediabetes</v>
      </c>
      <c r="L695" s="27">
        <f>VLOOKUP($A695,'Hospitalisation Details'!$A$1:$N$2344,7,0)</f>
        <v>36382</v>
      </c>
      <c r="M695" s="26">
        <f>VLOOKUP($A695,'Hospitalisation Details'!$A$1:$N$2344,10,0)</f>
        <v>14426.07</v>
      </c>
      <c r="N695" s="26" t="str">
        <f>VLOOKUP($A695,'Hospitalisation Details'!$A$1:$N$2344,11,0)</f>
        <v>tier - 2</v>
      </c>
      <c r="O695" s="26" t="str">
        <f>VLOOKUP($A695,'Hospitalisation Details'!$A$1:$N$2344,12,0)</f>
        <v>tier - 1</v>
      </c>
      <c r="P695" s="26" t="str">
        <f>VLOOKUP($A695,'Hospitalisation Details'!$A$1:$N$2344,14,0)</f>
        <v>R1012</v>
      </c>
      <c r="Q695" s="26">
        <f>VLOOKUP($A695,'Hospitalisation Details'!$A$1:$N$2344,8,0)</f>
        <v>23</v>
      </c>
    </row>
    <row r="696" spans="1:17" x14ac:dyDescent="0.3">
      <c r="A696" s="25" t="s">
        <v>1675</v>
      </c>
      <c r="B696" s="26" t="str">
        <f>VLOOKUP($A696,'Customer Names'!A695:D3030,3,0)</f>
        <v xml:space="preserve">  Alexander</v>
      </c>
      <c r="C696" s="26">
        <f>VLOOKUP($A696,'Medical Examinations'!$A$1:$B$2336,2,FALSE)</f>
        <v>39.159999999999997</v>
      </c>
      <c r="D696" s="26">
        <f>VLOOKUP($A696,'Medical Examinations'!A695:J3030,4,0)</f>
        <v>8.08</v>
      </c>
      <c r="E696" s="26" t="str">
        <f>VLOOKUP(A696,'Medical Examinations'!A695:J3030,6,0)</f>
        <v>No</v>
      </c>
      <c r="F696" s="26" t="str">
        <f>VLOOKUP($A696,'Medical Examinations'!$A$1:$J$2336,7,0)</f>
        <v>No</v>
      </c>
      <c r="G696" s="26" t="str">
        <f>VLOOKUP(A696,'Medical Examinations'!A695:J3030,8,0)</f>
        <v>No</v>
      </c>
      <c r="H696" s="26">
        <f>VLOOKUP(A696,'Medical Examinations'!A695:J3030,9,0)</f>
        <v>3</v>
      </c>
      <c r="I696" s="26" t="str">
        <f>VLOOKUP(A696,'Medical Examinations'!A695:J3030,10,0)</f>
        <v>No</v>
      </c>
      <c r="J696" s="26" t="str">
        <f>VLOOKUP($A696,'Medical Examinations'!A695:$J$2336,3,0)</f>
        <v>Obesity</v>
      </c>
      <c r="K696" s="26" t="str">
        <f>VLOOKUP(A696,'Medical Examinations'!A695:J3030,5,0)</f>
        <v>Diabetes</v>
      </c>
      <c r="L696" s="27">
        <f>VLOOKUP($A696,'Hospitalisation Details'!$A$1:$N$2344,7,0)</f>
        <v>21448</v>
      </c>
      <c r="M696" s="26">
        <f>VLOOKUP($A696,'Hospitalisation Details'!$A$1:$N$2344,10,0)</f>
        <v>14418.28</v>
      </c>
      <c r="N696" s="26" t="str">
        <f>VLOOKUP($A696,'Hospitalisation Details'!$A$1:$N$2344,11,0)</f>
        <v>tier - 2</v>
      </c>
      <c r="O696" s="26" t="str">
        <f>VLOOKUP($A696,'Hospitalisation Details'!$A$1:$N$2344,12,0)</f>
        <v>tier - 3</v>
      </c>
      <c r="P696" s="26" t="str">
        <f>VLOOKUP($A696,'Hospitalisation Details'!$A$1:$N$2344,14,0)</f>
        <v>R1013</v>
      </c>
      <c r="Q696" s="26">
        <f>VLOOKUP($A696,'Hospitalisation Details'!$A$1:$N$2344,8,0)</f>
        <v>64</v>
      </c>
    </row>
    <row r="697" spans="1:17" x14ac:dyDescent="0.3">
      <c r="A697" s="25" t="s">
        <v>1674</v>
      </c>
      <c r="B697" s="26" t="str">
        <f>VLOOKUP($A697,'Customer Names'!A696:D3031,3,0)</f>
        <v xml:space="preserve">  Rich M</v>
      </c>
      <c r="C697" s="26">
        <f>VLOOKUP($A697,'Medical Examinations'!$A$1:$B$2336,2,FALSE)</f>
        <v>38.19</v>
      </c>
      <c r="D697" s="26">
        <f>VLOOKUP($A697,'Medical Examinations'!A696:J3031,4,0)</f>
        <v>10.49</v>
      </c>
      <c r="E697" s="26" t="str">
        <f>VLOOKUP(A697,'Medical Examinations'!A696:J3031,6,0)</f>
        <v>No</v>
      </c>
      <c r="F697" s="26" t="str">
        <f>VLOOKUP($A697,'Medical Examinations'!$A$1:$J$2336,7,0)</f>
        <v>No</v>
      </c>
      <c r="G697" s="26" t="str">
        <f>VLOOKUP(A697,'Medical Examinations'!A696:J3031,8,0)</f>
        <v>No</v>
      </c>
      <c r="H697" s="26">
        <f>VLOOKUP(A697,'Medical Examinations'!A696:J3031,9,0)</f>
        <v>3</v>
      </c>
      <c r="I697" s="26" t="str">
        <f>VLOOKUP(A697,'Medical Examinations'!A696:J3031,10,0)</f>
        <v>No</v>
      </c>
      <c r="J697" s="26" t="str">
        <f>VLOOKUP($A697,'Medical Examinations'!A696:$J$2336,3,0)</f>
        <v>Obesity</v>
      </c>
      <c r="K697" s="26" t="str">
        <f>VLOOKUP(A697,'Medical Examinations'!A696:J3031,5,0)</f>
        <v>Diabetes</v>
      </c>
      <c r="L697" s="27">
        <f>VLOOKUP($A697,'Hospitalisation Details'!$A$1:$N$2344,7,0)</f>
        <v>21395</v>
      </c>
      <c r="M697" s="26">
        <f>VLOOKUP($A697,'Hospitalisation Details'!$A$1:$N$2344,10,0)</f>
        <v>14410.93</v>
      </c>
      <c r="N697" s="26" t="str">
        <f>VLOOKUP($A697,'Hospitalisation Details'!$A$1:$N$2344,11,0)</f>
        <v>tier - 2</v>
      </c>
      <c r="O697" s="26" t="str">
        <f>VLOOKUP($A697,'Hospitalisation Details'!$A$1:$N$2344,12,0)</f>
        <v>tier - 2</v>
      </c>
      <c r="P697" s="26" t="str">
        <f>VLOOKUP($A697,'Hospitalisation Details'!$A$1:$N$2344,14,0)</f>
        <v>R1016</v>
      </c>
      <c r="Q697" s="26">
        <f>VLOOKUP($A697,'Hospitalisation Details'!$A$1:$N$2344,8,0)</f>
        <v>64</v>
      </c>
    </row>
    <row r="698" spans="1:17" x14ac:dyDescent="0.3">
      <c r="A698" s="25" t="s">
        <v>1673</v>
      </c>
      <c r="B698" s="26" t="str">
        <f>VLOOKUP($A698,'Customer Names'!A697:D3032,3,0)</f>
        <v xml:space="preserve">  Aaron C</v>
      </c>
      <c r="C698" s="26">
        <f>VLOOKUP($A698,'Medical Examinations'!$A$1:$B$2336,2,FALSE)</f>
        <v>26.41</v>
      </c>
      <c r="D698" s="26">
        <f>VLOOKUP($A698,'Medical Examinations'!A697:J3032,4,0)</f>
        <v>8.11</v>
      </c>
      <c r="E698" s="26" t="str">
        <f>VLOOKUP(A698,'Medical Examinations'!A697:J3032,6,0)</f>
        <v>No</v>
      </c>
      <c r="F698" s="26" t="str">
        <f>VLOOKUP($A698,'Medical Examinations'!$A$1:$J$2336,7,0)</f>
        <v>No</v>
      </c>
      <c r="G698" s="26" t="str">
        <f>VLOOKUP(A698,'Medical Examinations'!A697:J3032,8,0)</f>
        <v>No</v>
      </c>
      <c r="H698" s="26">
        <f>VLOOKUP(A698,'Medical Examinations'!A697:J3032,9,0)</f>
        <v>3</v>
      </c>
      <c r="I698" s="26" t="str">
        <f>VLOOKUP(A698,'Medical Examinations'!A697:J3032,10,0)</f>
        <v>No</v>
      </c>
      <c r="J698" s="26" t="str">
        <f>VLOOKUP($A698,'Medical Examinations'!A697:$J$2336,3,0)</f>
        <v>Overweight</v>
      </c>
      <c r="K698" s="26" t="str">
        <f>VLOOKUP(A698,'Medical Examinations'!A697:J3032,5,0)</f>
        <v>Diabetes</v>
      </c>
      <c r="L698" s="27">
        <f>VLOOKUP($A698,'Hospitalisation Details'!$A$1:$N$2344,7,0)</f>
        <v>21442</v>
      </c>
      <c r="M698" s="26">
        <f>VLOOKUP($A698,'Hospitalisation Details'!$A$1:$N$2344,10,0)</f>
        <v>14394.56</v>
      </c>
      <c r="N698" s="26" t="str">
        <f>VLOOKUP($A698,'Hospitalisation Details'!$A$1:$N$2344,11,0)</f>
        <v>tier - 2</v>
      </c>
      <c r="O698" s="26" t="str">
        <f>VLOOKUP($A698,'Hospitalisation Details'!$A$1:$N$2344,12,0)</f>
        <v>tier - 1</v>
      </c>
      <c r="P698" s="26" t="str">
        <f>VLOOKUP($A698,'Hospitalisation Details'!$A$1:$N$2344,14,0)</f>
        <v>R1018</v>
      </c>
      <c r="Q698" s="26">
        <f>VLOOKUP($A698,'Hospitalisation Details'!$A$1:$N$2344,8,0)</f>
        <v>64</v>
      </c>
    </row>
    <row r="699" spans="1:17" x14ac:dyDescent="0.3">
      <c r="A699" s="25" t="s">
        <v>1672</v>
      </c>
      <c r="B699" s="26" t="str">
        <f>VLOOKUP($A699,'Customer Names'!A698:D3033,3,0)</f>
        <v xml:space="preserve">  Kate</v>
      </c>
      <c r="C699" s="26">
        <f>VLOOKUP($A699,'Medical Examinations'!$A$1:$B$2336,2,FALSE)</f>
        <v>28.785</v>
      </c>
      <c r="D699" s="26">
        <f>VLOOKUP($A699,'Medical Examinations'!A698:J3033,4,0)</f>
        <v>6.6</v>
      </c>
      <c r="E699" s="26" t="str">
        <f>VLOOKUP(A699,'Medical Examinations'!A698:J3033,6,0)</f>
        <v>No</v>
      </c>
      <c r="F699" s="26" t="str">
        <f>VLOOKUP($A699,'Medical Examinations'!$A$1:$J$2336,7,0)</f>
        <v>No</v>
      </c>
      <c r="G699" s="26" t="str">
        <f>VLOOKUP(A699,'Medical Examinations'!A698:J3033,8,0)</f>
        <v>No</v>
      </c>
      <c r="H699" s="26">
        <f>VLOOKUP(A699,'Medical Examinations'!A698:J3033,9,0)</f>
        <v>0</v>
      </c>
      <c r="I699" s="26" t="str">
        <f>VLOOKUP(A699,'Medical Examinations'!A698:J3033,10,0)</f>
        <v>No</v>
      </c>
      <c r="J699" s="26" t="str">
        <f>VLOOKUP($A699,'Medical Examinations'!A698:$J$2336,3,0)</f>
        <v>Overweight</v>
      </c>
      <c r="K699" s="26" t="str">
        <f>VLOOKUP(A699,'Medical Examinations'!A698:J3033,5,0)</f>
        <v>Diabetes</v>
      </c>
      <c r="L699" s="27">
        <f>VLOOKUP($A699,'Hospitalisation Details'!$A$1:$N$2344,7,0)</f>
        <v>23915</v>
      </c>
      <c r="M699" s="26">
        <f>VLOOKUP($A699,'Hospitalisation Details'!$A$1:$N$2344,10,0)</f>
        <v>14394.4</v>
      </c>
      <c r="N699" s="26" t="str">
        <f>VLOOKUP($A699,'Hospitalisation Details'!$A$1:$N$2344,11,0)</f>
        <v>tier - 2</v>
      </c>
      <c r="O699" s="26" t="str">
        <f>VLOOKUP($A699,'Hospitalisation Details'!$A$1:$N$2344,12,0)</f>
        <v>tier - 3</v>
      </c>
      <c r="P699" s="26" t="str">
        <f>VLOOKUP($A699,'Hospitalisation Details'!$A$1:$N$2344,14,0)</f>
        <v>R1024</v>
      </c>
      <c r="Q699" s="26">
        <f>VLOOKUP($A699,'Hospitalisation Details'!$A$1:$N$2344,8,0)</f>
        <v>57</v>
      </c>
    </row>
    <row r="700" spans="1:17" x14ac:dyDescent="0.3">
      <c r="A700" s="25" t="s">
        <v>1671</v>
      </c>
      <c r="B700" s="26" t="str">
        <f>VLOOKUP($A700,'Customer Names'!A699:D3034,3,0)</f>
        <v xml:space="preserve">  Maria M</v>
      </c>
      <c r="C700" s="26">
        <f>VLOOKUP($A700,'Medical Examinations'!$A$1:$B$2336,2,FALSE)</f>
        <v>26.695</v>
      </c>
      <c r="D700" s="26">
        <f>VLOOKUP($A700,'Medical Examinations'!A699:J3034,4,0)</f>
        <v>10.14</v>
      </c>
      <c r="E700" s="26" t="str">
        <f>VLOOKUP(A700,'Medical Examinations'!A699:J3034,6,0)</f>
        <v>Yes</v>
      </c>
      <c r="F700" s="26" t="str">
        <f>VLOOKUP($A700,'Medical Examinations'!$A$1:$J$2336,7,0)</f>
        <v>No</v>
      </c>
      <c r="G700" s="26" t="str">
        <f>VLOOKUP(A700,'Medical Examinations'!A699:J3034,8,0)</f>
        <v>Yes</v>
      </c>
      <c r="H700" s="26">
        <f>VLOOKUP(A700,'Medical Examinations'!A699:J3034,9,0)</f>
        <v>1</v>
      </c>
      <c r="I700" s="26" t="str">
        <f>VLOOKUP(A700,'Medical Examinations'!A699:J3034,10,0)</f>
        <v>No</v>
      </c>
      <c r="J700" s="26" t="str">
        <f>VLOOKUP($A700,'Medical Examinations'!A699:$J$2336,3,0)</f>
        <v>Overweight</v>
      </c>
      <c r="K700" s="26" t="str">
        <f>VLOOKUP(A700,'Medical Examinations'!A699:J3034,5,0)</f>
        <v>Diabetes</v>
      </c>
      <c r="L700" s="27">
        <f>VLOOKUP($A700,'Hospitalisation Details'!$A$1:$N$2344,7,0)</f>
        <v>23208</v>
      </c>
      <c r="M700" s="26">
        <f>VLOOKUP($A700,'Hospitalisation Details'!$A$1:$N$2344,10,0)</f>
        <v>14382.71</v>
      </c>
      <c r="N700" s="26" t="str">
        <f>VLOOKUP($A700,'Hospitalisation Details'!$A$1:$N$2344,11,0)</f>
        <v>tier - 2</v>
      </c>
      <c r="O700" s="26" t="str">
        <f>VLOOKUP($A700,'Hospitalisation Details'!$A$1:$N$2344,12,0)</f>
        <v>tier - 2</v>
      </c>
      <c r="P700" s="26" t="str">
        <f>VLOOKUP($A700,'Hospitalisation Details'!$A$1:$N$2344,14,0)</f>
        <v>R1012</v>
      </c>
      <c r="Q700" s="26">
        <f>VLOOKUP($A700,'Hospitalisation Details'!$A$1:$N$2344,8,0)</f>
        <v>59</v>
      </c>
    </row>
    <row r="701" spans="1:17" x14ac:dyDescent="0.3">
      <c r="A701" s="25" t="s">
        <v>1670</v>
      </c>
      <c r="B701" s="26" t="str">
        <f>VLOOKUP($A701,'Customer Names'!A700:D3035,3,0)</f>
        <v xml:space="preserve">  Daven W</v>
      </c>
      <c r="C701" s="26">
        <f>VLOOKUP($A701,'Medical Examinations'!$A$1:$B$2336,2,FALSE)</f>
        <v>32.799999999999997</v>
      </c>
      <c r="D701" s="26">
        <f>VLOOKUP($A701,'Medical Examinations'!A700:J3035,4,0)</f>
        <v>6.06</v>
      </c>
      <c r="E701" s="26" t="str">
        <f>VLOOKUP(A701,'Medical Examinations'!A700:J3035,6,0)</f>
        <v>Yes</v>
      </c>
      <c r="F701" s="26" t="str">
        <f>VLOOKUP($A701,'Medical Examinations'!$A$1:$J$2336,7,0)</f>
        <v>No</v>
      </c>
      <c r="G701" s="26" t="str">
        <f>VLOOKUP(A701,'Medical Examinations'!A700:J3035,8,0)</f>
        <v>No</v>
      </c>
      <c r="H701" s="26">
        <f>VLOOKUP(A701,'Medical Examinations'!A700:J3035,9,0)</f>
        <v>1</v>
      </c>
      <c r="I701" s="26" t="str">
        <f>VLOOKUP(A701,'Medical Examinations'!A700:J3035,10,0)</f>
        <v>No</v>
      </c>
      <c r="J701" s="26" t="str">
        <f>VLOOKUP($A701,'Medical Examinations'!A700:$J$2336,3,0)</f>
        <v>Obesity</v>
      </c>
      <c r="K701" s="26" t="str">
        <f>VLOOKUP(A701,'Medical Examinations'!A700:J3035,5,0)</f>
        <v>Prediabetes</v>
      </c>
      <c r="L701" s="27">
        <f>VLOOKUP($A701,'Hospitalisation Details'!$A$1:$N$2344,7,0)</f>
        <v>32463</v>
      </c>
      <c r="M701" s="26">
        <f>VLOOKUP($A701,'Hospitalisation Details'!$A$1:$N$2344,10,0)</f>
        <v>14358.36</v>
      </c>
      <c r="N701" s="26" t="str">
        <f>VLOOKUP($A701,'Hospitalisation Details'!$A$1:$N$2344,11,0)</f>
        <v>tier - 2</v>
      </c>
      <c r="O701" s="26" t="str">
        <f>VLOOKUP($A701,'Hospitalisation Details'!$A$1:$N$2344,12,0)</f>
        <v>tier - 2</v>
      </c>
      <c r="P701" s="26" t="str">
        <f>VLOOKUP($A701,'Hospitalisation Details'!$A$1:$N$2344,14,0)</f>
        <v>R1011</v>
      </c>
      <c r="Q701" s="26">
        <f>VLOOKUP($A701,'Hospitalisation Details'!$A$1:$N$2344,8,0)</f>
        <v>34</v>
      </c>
    </row>
    <row r="702" spans="1:17" x14ac:dyDescent="0.3">
      <c r="A702" s="25" t="s">
        <v>1669</v>
      </c>
      <c r="B702" s="26" t="str">
        <f>VLOOKUP($A702,'Customer Names'!A701:D3036,3,0)</f>
        <v xml:space="preserve">  Brianne</v>
      </c>
      <c r="C702" s="26">
        <f>VLOOKUP($A702,'Medical Examinations'!$A$1:$B$2336,2,FALSE)</f>
        <v>35.869999999999997</v>
      </c>
      <c r="D702" s="26">
        <f>VLOOKUP($A702,'Medical Examinations'!A701:J3036,4,0)</f>
        <v>9.91</v>
      </c>
      <c r="E702" s="26" t="str">
        <f>VLOOKUP(A702,'Medical Examinations'!A701:J3036,6,0)</f>
        <v>Yes</v>
      </c>
      <c r="F702" s="26" t="str">
        <f>VLOOKUP($A702,'Medical Examinations'!$A$1:$J$2336,7,0)</f>
        <v>No</v>
      </c>
      <c r="G702" s="26" t="str">
        <f>VLOOKUP(A702,'Medical Examinations'!A701:J3036,8,0)</f>
        <v>No</v>
      </c>
      <c r="H702" s="26">
        <f>VLOOKUP(A702,'Medical Examinations'!A701:J3036,9,0)</f>
        <v>0</v>
      </c>
      <c r="I702" s="26" t="str">
        <f>VLOOKUP(A702,'Medical Examinations'!A701:J3036,10,0)</f>
        <v>No</v>
      </c>
      <c r="J702" s="26" t="str">
        <f>VLOOKUP($A702,'Medical Examinations'!A701:$J$2336,3,0)</f>
        <v>Obesity</v>
      </c>
      <c r="K702" s="26" t="str">
        <f>VLOOKUP(A702,'Medical Examinations'!A701:J3036,5,0)</f>
        <v>Diabetes</v>
      </c>
      <c r="L702" s="27">
        <f>VLOOKUP($A702,'Hospitalisation Details'!$A$1:$N$2344,7,0)</f>
        <v>24755</v>
      </c>
      <c r="M702" s="26">
        <f>VLOOKUP($A702,'Hospitalisation Details'!$A$1:$N$2344,10,0)</f>
        <v>14355.43</v>
      </c>
      <c r="N702" s="26" t="str">
        <f>VLOOKUP($A702,'Hospitalisation Details'!$A$1:$N$2344,11,0)</f>
        <v>tier - 2</v>
      </c>
      <c r="O702" s="26" t="str">
        <f>VLOOKUP($A702,'Hospitalisation Details'!$A$1:$N$2344,12,0)</f>
        <v>tier - 1</v>
      </c>
      <c r="P702" s="26" t="str">
        <f>VLOOKUP($A702,'Hospitalisation Details'!$A$1:$N$2344,14,0)</f>
        <v>R1026</v>
      </c>
      <c r="Q702" s="26">
        <f>VLOOKUP($A702,'Hospitalisation Details'!$A$1:$N$2344,8,0)</f>
        <v>55</v>
      </c>
    </row>
    <row r="703" spans="1:17" x14ac:dyDescent="0.3">
      <c r="A703" s="25" t="s">
        <v>1668</v>
      </c>
      <c r="B703" s="26" t="str">
        <f>VLOOKUP($A703,'Customer Names'!A702:D3037,3,0)</f>
        <v xml:space="preserve">  Hiroki</v>
      </c>
      <c r="C703" s="26">
        <f>VLOOKUP($A703,'Medical Examinations'!$A$1:$B$2336,2,FALSE)</f>
        <v>21.66</v>
      </c>
      <c r="D703" s="26">
        <f>VLOOKUP($A703,'Medical Examinations'!A702:J3037,4,0)</f>
        <v>4.1399999999999997</v>
      </c>
      <c r="E703" s="26" t="str">
        <f>VLOOKUP(A703,'Medical Examinations'!A702:J3037,6,0)</f>
        <v>Yes</v>
      </c>
      <c r="F703" s="26" t="str">
        <f>VLOOKUP($A703,'Medical Examinations'!$A$1:$J$2336,7,0)</f>
        <v>No</v>
      </c>
      <c r="G703" s="26" t="str">
        <f>VLOOKUP(A703,'Medical Examinations'!A702:J3037,8,0)</f>
        <v>No</v>
      </c>
      <c r="H703" s="26">
        <f>VLOOKUP(A703,'Medical Examinations'!A702:J3037,9,0)</f>
        <v>2</v>
      </c>
      <c r="I703" s="26" t="str">
        <f>VLOOKUP(A703,'Medical Examinations'!A702:J3037,10,0)</f>
        <v>No</v>
      </c>
      <c r="J703" s="26" t="str">
        <f>VLOOKUP($A703,'Medical Examinations'!A702:$J$2336,3,0)</f>
        <v>Normal Weight</v>
      </c>
      <c r="K703" s="26" t="str">
        <f>VLOOKUP(A703,'Medical Examinations'!A702:J3037,5,0)</f>
        <v>Normal</v>
      </c>
      <c r="L703" s="27">
        <f>VLOOKUP($A703,'Hospitalisation Details'!$A$1:$N$2344,7,0)</f>
        <v>21908</v>
      </c>
      <c r="M703" s="26">
        <f>VLOOKUP($A703,'Hospitalisation Details'!$A$1:$N$2344,10,0)</f>
        <v>14349.85</v>
      </c>
      <c r="N703" s="26" t="str">
        <f>VLOOKUP($A703,'Hospitalisation Details'!$A$1:$N$2344,11,0)</f>
        <v>tier - 2</v>
      </c>
      <c r="O703" s="26" t="str">
        <f>VLOOKUP($A703,'Hospitalisation Details'!$A$1:$N$2344,12,0)</f>
        <v>tier - 2</v>
      </c>
      <c r="P703" s="26" t="str">
        <f>VLOOKUP($A703,'Hospitalisation Details'!$A$1:$N$2344,14,0)</f>
        <v>R1012</v>
      </c>
      <c r="Q703" s="26">
        <f>VLOOKUP($A703,'Hospitalisation Details'!$A$1:$N$2344,8,0)</f>
        <v>63</v>
      </c>
    </row>
    <row r="704" spans="1:17" x14ac:dyDescent="0.3">
      <c r="A704" s="25" t="s">
        <v>1667</v>
      </c>
      <c r="B704" s="26" t="str">
        <f>VLOOKUP($A704,'Customer Names'!A703:D3038,3,0)</f>
        <v xml:space="preserve">  Anders</v>
      </c>
      <c r="C704" s="26">
        <f>VLOOKUP($A704,'Medical Examinations'!$A$1:$B$2336,2,FALSE)</f>
        <v>37.72</v>
      </c>
      <c r="D704" s="26">
        <f>VLOOKUP($A704,'Medical Examinations'!A703:J3038,4,0)</f>
        <v>4.38</v>
      </c>
      <c r="E704" s="26" t="str">
        <f>VLOOKUP(A704,'Medical Examinations'!A703:J3038,6,0)</f>
        <v>Yes</v>
      </c>
      <c r="F704" s="26" t="str">
        <f>VLOOKUP($A704,'Medical Examinations'!$A$1:$J$2336,7,0)</f>
        <v>No</v>
      </c>
      <c r="G704" s="26" t="str">
        <f>VLOOKUP(A704,'Medical Examinations'!A703:J3038,8,0)</f>
        <v>Yes</v>
      </c>
      <c r="H704" s="26">
        <f>VLOOKUP(A704,'Medical Examinations'!A703:J3038,9,0)</f>
        <v>1</v>
      </c>
      <c r="I704" s="26" t="str">
        <f>VLOOKUP(A704,'Medical Examinations'!A703:J3038,10,0)</f>
        <v>No</v>
      </c>
      <c r="J704" s="26" t="str">
        <f>VLOOKUP($A704,'Medical Examinations'!A703:$J$2336,3,0)</f>
        <v>Obesity</v>
      </c>
      <c r="K704" s="26" t="str">
        <f>VLOOKUP(A704,'Medical Examinations'!A703:J3038,5,0)</f>
        <v>Normal</v>
      </c>
      <c r="L704" s="27">
        <f>VLOOKUP($A704,'Hospitalisation Details'!$A$1:$N$2344,7,0)</f>
        <v>25472</v>
      </c>
      <c r="M704" s="26">
        <f>VLOOKUP($A704,'Hospitalisation Details'!$A$1:$N$2344,10,0)</f>
        <v>14337.91</v>
      </c>
      <c r="N704" s="26" t="str">
        <f>VLOOKUP($A704,'Hospitalisation Details'!$A$1:$N$2344,11,0)</f>
        <v>tier - 2</v>
      </c>
      <c r="O704" s="26" t="str">
        <f>VLOOKUP($A704,'Hospitalisation Details'!$A$1:$N$2344,12,0)</f>
        <v>tier - 3</v>
      </c>
      <c r="P704" s="26" t="str">
        <f>VLOOKUP($A704,'Hospitalisation Details'!$A$1:$N$2344,14,0)</f>
        <v>R1022</v>
      </c>
      <c r="Q704" s="26">
        <f>VLOOKUP($A704,'Hospitalisation Details'!$A$1:$N$2344,8,0)</f>
        <v>53</v>
      </c>
    </row>
    <row r="705" spans="1:17" x14ac:dyDescent="0.3">
      <c r="A705" s="25" t="s">
        <v>1666</v>
      </c>
      <c r="B705" s="26" t="str">
        <f>VLOOKUP($A705,'Customer Names'!A704:D3039,3,0)</f>
        <v xml:space="preserve">  Danielle</v>
      </c>
      <c r="C705" s="26">
        <f>VLOOKUP($A705,'Medical Examinations'!$A$1:$B$2336,2,FALSE)</f>
        <v>39.700000000000003</v>
      </c>
      <c r="D705" s="26">
        <f>VLOOKUP($A705,'Medical Examinations'!A704:J3039,4,0)</f>
        <v>9.83</v>
      </c>
      <c r="E705" s="26" t="str">
        <f>VLOOKUP(A705,'Medical Examinations'!A704:J3039,6,0)</f>
        <v>No</v>
      </c>
      <c r="F705" s="26" t="str">
        <f>VLOOKUP($A705,'Medical Examinations'!$A$1:$J$2336,7,0)</f>
        <v>No</v>
      </c>
      <c r="G705" s="26" t="str">
        <f>VLOOKUP(A705,'Medical Examinations'!A704:J3039,8,0)</f>
        <v>No</v>
      </c>
      <c r="H705" s="26">
        <f>VLOOKUP(A705,'Medical Examinations'!A704:J3039,9,0)</f>
        <v>3</v>
      </c>
      <c r="I705" s="26" t="str">
        <f>VLOOKUP(A705,'Medical Examinations'!A704:J3039,10,0)</f>
        <v>No</v>
      </c>
      <c r="J705" s="26" t="str">
        <f>VLOOKUP($A705,'Medical Examinations'!A704:$J$2336,3,0)</f>
        <v>Obesity</v>
      </c>
      <c r="K705" s="26" t="str">
        <f>VLOOKUP(A705,'Medical Examinations'!A704:J3039,5,0)</f>
        <v>Diabetes</v>
      </c>
      <c r="L705" s="27">
        <f>VLOOKUP($A705,'Hospitalisation Details'!$A$1:$N$2344,7,0)</f>
        <v>21376</v>
      </c>
      <c r="M705" s="26">
        <f>VLOOKUP($A705,'Hospitalisation Details'!$A$1:$N$2344,10,0)</f>
        <v>14319.03</v>
      </c>
      <c r="N705" s="26" t="str">
        <f>VLOOKUP($A705,'Hospitalisation Details'!$A$1:$N$2344,11,0)</f>
        <v>tier - 2</v>
      </c>
      <c r="O705" s="26" t="str">
        <f>VLOOKUP($A705,'Hospitalisation Details'!$A$1:$N$2344,12,0)</f>
        <v>tier - 2</v>
      </c>
      <c r="P705" s="26" t="str">
        <f>VLOOKUP($A705,'Hospitalisation Details'!$A$1:$N$2344,14,0)</f>
        <v>R1011</v>
      </c>
      <c r="Q705" s="26">
        <f>VLOOKUP($A705,'Hospitalisation Details'!$A$1:$N$2344,8,0)</f>
        <v>64</v>
      </c>
    </row>
    <row r="706" spans="1:17" x14ac:dyDescent="0.3">
      <c r="A706" s="25" t="s">
        <v>1665</v>
      </c>
      <c r="B706" s="26" t="str">
        <f>VLOOKUP($A706,'Customer Names'!A705:D3040,3,0)</f>
        <v xml:space="preserve">  Candace N</v>
      </c>
      <c r="C706" s="26">
        <f>VLOOKUP($A706,'Medical Examinations'!$A$1:$B$2336,2,FALSE)</f>
        <v>35.97</v>
      </c>
      <c r="D706" s="26">
        <f>VLOOKUP($A706,'Medical Examinations'!A705:J3040,4,0)</f>
        <v>11.08</v>
      </c>
      <c r="E706" s="26" t="str">
        <f>VLOOKUP(A706,'Medical Examinations'!A705:J3040,6,0)</f>
        <v>No</v>
      </c>
      <c r="F706" s="26" t="str">
        <f>VLOOKUP($A706,'Medical Examinations'!$A$1:$J$2336,7,0)</f>
        <v>No</v>
      </c>
      <c r="G706" s="26" t="str">
        <f>VLOOKUP(A706,'Medical Examinations'!A705:J3040,8,0)</f>
        <v>No</v>
      </c>
      <c r="H706" s="26">
        <f>VLOOKUP(A706,'Medical Examinations'!A705:J3040,9,0)</f>
        <v>3</v>
      </c>
      <c r="I706" s="26" t="str">
        <f>VLOOKUP(A706,'Medical Examinations'!A705:J3040,10,0)</f>
        <v>No</v>
      </c>
      <c r="J706" s="26" t="str">
        <f>VLOOKUP($A706,'Medical Examinations'!A705:$J$2336,3,0)</f>
        <v>Obesity</v>
      </c>
      <c r="K706" s="26" t="str">
        <f>VLOOKUP(A706,'Medical Examinations'!A705:J3040,5,0)</f>
        <v>Diabetes</v>
      </c>
      <c r="L706" s="27">
        <f>VLOOKUP($A706,'Hospitalisation Details'!$A$1:$N$2344,7,0)</f>
        <v>21473</v>
      </c>
      <c r="M706" s="26">
        <f>VLOOKUP($A706,'Hospitalisation Details'!$A$1:$N$2344,10,0)</f>
        <v>14313.85</v>
      </c>
      <c r="N706" s="26" t="str">
        <f>VLOOKUP($A706,'Hospitalisation Details'!$A$1:$N$2344,11,0)</f>
        <v>tier - 2</v>
      </c>
      <c r="O706" s="26" t="str">
        <f>VLOOKUP($A706,'Hospitalisation Details'!$A$1:$N$2344,12,0)</f>
        <v>tier - 3</v>
      </c>
      <c r="P706" s="26" t="str">
        <f>VLOOKUP($A706,'Hospitalisation Details'!$A$1:$N$2344,14,0)</f>
        <v>R1013</v>
      </c>
      <c r="Q706" s="26">
        <f>VLOOKUP($A706,'Hospitalisation Details'!$A$1:$N$2344,8,0)</f>
        <v>64</v>
      </c>
    </row>
    <row r="707" spans="1:17" x14ac:dyDescent="0.3">
      <c r="A707" s="25" t="s">
        <v>1664</v>
      </c>
      <c r="B707" s="26" t="str">
        <f>VLOOKUP($A707,'Customer Names'!A706:D3041,3,0)</f>
        <v xml:space="preserve">  Bruno F</v>
      </c>
      <c r="C707" s="26">
        <f>VLOOKUP($A707,'Medical Examinations'!$A$1:$B$2336,2,FALSE)</f>
        <v>37.85</v>
      </c>
      <c r="D707" s="26">
        <f>VLOOKUP($A707,'Medical Examinations'!A706:J3041,4,0)</f>
        <v>11.01</v>
      </c>
      <c r="E707" s="26" t="str">
        <f>VLOOKUP(A707,'Medical Examinations'!A706:J3041,6,0)</f>
        <v>No</v>
      </c>
      <c r="F707" s="26" t="str">
        <f>VLOOKUP($A707,'Medical Examinations'!$A$1:$J$2336,7,0)</f>
        <v>No</v>
      </c>
      <c r="G707" s="26" t="str">
        <f>VLOOKUP(A707,'Medical Examinations'!A706:J3041,8,0)</f>
        <v>No</v>
      </c>
      <c r="H707" s="26">
        <f>VLOOKUP(A707,'Medical Examinations'!A706:J3041,9,0)</f>
        <v>0</v>
      </c>
      <c r="I707" s="26" t="str">
        <f>VLOOKUP(A707,'Medical Examinations'!A706:J3041,10,0)</f>
        <v>No</v>
      </c>
      <c r="J707" s="26" t="str">
        <f>VLOOKUP($A707,'Medical Examinations'!A706:$J$2336,3,0)</f>
        <v>Obesity</v>
      </c>
      <c r="K707" s="26" t="str">
        <f>VLOOKUP(A707,'Medical Examinations'!A706:J3041,5,0)</f>
        <v>Diabetes</v>
      </c>
      <c r="L707" s="27">
        <f>VLOOKUP($A707,'Hospitalisation Details'!$A$1:$N$2344,7,0)</f>
        <v>25187</v>
      </c>
      <c r="M707" s="26">
        <f>VLOOKUP($A707,'Hospitalisation Details'!$A$1:$N$2344,10,0)</f>
        <v>14285.9</v>
      </c>
      <c r="N707" s="26" t="str">
        <f>VLOOKUP($A707,'Hospitalisation Details'!$A$1:$N$2344,11,0)</f>
        <v>tier - 2</v>
      </c>
      <c r="O707" s="26" t="str">
        <f>VLOOKUP($A707,'Hospitalisation Details'!$A$1:$N$2344,12,0)</f>
        <v>tier - 3</v>
      </c>
      <c r="P707" s="26" t="str">
        <f>VLOOKUP($A707,'Hospitalisation Details'!$A$1:$N$2344,14,0)</f>
        <v>R1012</v>
      </c>
      <c r="Q707" s="26">
        <f>VLOOKUP($A707,'Hospitalisation Details'!$A$1:$N$2344,8,0)</f>
        <v>54</v>
      </c>
    </row>
    <row r="708" spans="1:17" x14ac:dyDescent="0.3">
      <c r="A708" s="25" t="s">
        <v>1663</v>
      </c>
      <c r="B708" s="26" t="str">
        <f>VLOOKUP($A708,'Customer Names'!A707:D3042,3,0)</f>
        <v xml:space="preserve">  Emily</v>
      </c>
      <c r="C708" s="26">
        <f>VLOOKUP($A708,'Medical Examinations'!$A$1:$B$2336,2,FALSE)</f>
        <v>21.66</v>
      </c>
      <c r="D708" s="26">
        <f>VLOOKUP($A708,'Medical Examinations'!A707:J3042,4,0)</f>
        <v>4.37</v>
      </c>
      <c r="E708" s="26" t="str">
        <f>VLOOKUP(A708,'Medical Examinations'!A707:J3042,6,0)</f>
        <v>No</v>
      </c>
      <c r="F708" s="26" t="str">
        <f>VLOOKUP($A708,'Medical Examinations'!$A$1:$J$2336,7,0)</f>
        <v>yes</v>
      </c>
      <c r="G708" s="26" t="str">
        <f>VLOOKUP(A708,'Medical Examinations'!A707:J3042,8,0)</f>
        <v>No</v>
      </c>
      <c r="H708" s="26">
        <f>VLOOKUP(A708,'Medical Examinations'!A707:J3042,9,0)</f>
        <v>1</v>
      </c>
      <c r="I708" s="26" t="str">
        <f>VLOOKUP(A708,'Medical Examinations'!A707:J3042,10,0)</f>
        <v>Yes</v>
      </c>
      <c r="J708" s="26" t="str">
        <f>VLOOKUP($A708,'Medical Examinations'!A707:$J$2336,3,0)</f>
        <v>Normal Weight</v>
      </c>
      <c r="K708" s="26" t="str">
        <f>VLOOKUP(A708,'Medical Examinations'!A707:J3042,5,0)</f>
        <v>Normal</v>
      </c>
      <c r="L708" s="27">
        <f>VLOOKUP($A708,'Hospitalisation Details'!$A$1:$N$2344,7,0)</f>
        <v>38236</v>
      </c>
      <c r="M708" s="26">
        <f>VLOOKUP($A708,'Hospitalisation Details'!$A$1:$N$2344,10,0)</f>
        <v>14283.46</v>
      </c>
      <c r="N708" s="26" t="str">
        <f>VLOOKUP($A708,'Hospitalisation Details'!$A$1:$N$2344,11,0)</f>
        <v>tier - 2</v>
      </c>
      <c r="O708" s="26" t="str">
        <f>VLOOKUP($A708,'Hospitalisation Details'!$A$1:$N$2344,12,0)</f>
        <v>tier - 2</v>
      </c>
      <c r="P708" s="26" t="str">
        <f>VLOOKUP($A708,'Hospitalisation Details'!$A$1:$N$2344,14,0)</f>
        <v>R1024</v>
      </c>
      <c r="Q708" s="26">
        <f>VLOOKUP($A708,'Hospitalisation Details'!$A$1:$N$2344,8,0)</f>
        <v>18</v>
      </c>
    </row>
    <row r="709" spans="1:17" x14ac:dyDescent="0.3">
      <c r="A709" s="25" t="s">
        <v>1662</v>
      </c>
      <c r="B709" s="26" t="str">
        <f>VLOOKUP($A709,'Customer Names'!A708:D3043,3,0)</f>
        <v xml:space="preserve">  Katie</v>
      </c>
      <c r="C709" s="26">
        <f>VLOOKUP($A709,'Medical Examinations'!$A$1:$B$2336,2,FALSE)</f>
        <v>39.369999999999997</v>
      </c>
      <c r="D709" s="26">
        <f>VLOOKUP($A709,'Medical Examinations'!A708:J3043,4,0)</f>
        <v>5.91</v>
      </c>
      <c r="E709" s="26" t="str">
        <f>VLOOKUP(A709,'Medical Examinations'!A708:J3043,6,0)</f>
        <v>No</v>
      </c>
      <c r="F709" s="26" t="str">
        <f>VLOOKUP($A709,'Medical Examinations'!$A$1:$J$2336,7,0)</f>
        <v>No</v>
      </c>
      <c r="G709" s="26" t="str">
        <f>VLOOKUP(A709,'Medical Examinations'!A708:J3043,8,0)</f>
        <v>No</v>
      </c>
      <c r="H709" s="26">
        <f>VLOOKUP(A709,'Medical Examinations'!A708:J3043,9,0)</f>
        <v>2</v>
      </c>
      <c r="I709" s="26" t="str">
        <f>VLOOKUP(A709,'Medical Examinations'!A708:J3043,10,0)</f>
        <v>No</v>
      </c>
      <c r="J709" s="26" t="str">
        <f>VLOOKUP($A709,'Medical Examinations'!A708:$J$2336,3,0)</f>
        <v>Obesity</v>
      </c>
      <c r="K709" s="26" t="str">
        <f>VLOOKUP(A709,'Medical Examinations'!A708:J3043,5,0)</f>
        <v>Prediabetes</v>
      </c>
      <c r="L709" s="27">
        <f>VLOOKUP($A709,'Hospitalisation Details'!$A$1:$N$2344,7,0)</f>
        <v>26493</v>
      </c>
      <c r="M709" s="26">
        <f>VLOOKUP($A709,'Hospitalisation Details'!$A$1:$N$2344,10,0)</f>
        <v>14258.33</v>
      </c>
      <c r="N709" s="26" t="str">
        <f>VLOOKUP($A709,'Hospitalisation Details'!$A$1:$N$2344,11,0)</f>
        <v>tier - 2</v>
      </c>
      <c r="O709" s="26" t="str">
        <f>VLOOKUP($A709,'Hospitalisation Details'!$A$1:$N$2344,12,0)</f>
        <v>tier - 2</v>
      </c>
      <c r="P709" s="26" t="str">
        <f>VLOOKUP($A709,'Hospitalisation Details'!$A$1:$N$2344,14,0)</f>
        <v>R1026</v>
      </c>
      <c r="Q709" s="26">
        <f>VLOOKUP($A709,'Hospitalisation Details'!$A$1:$N$2344,8,0)</f>
        <v>50</v>
      </c>
    </row>
    <row r="710" spans="1:17" x14ac:dyDescent="0.3">
      <c r="A710" s="25" t="s">
        <v>1661</v>
      </c>
      <c r="B710" s="26" t="str">
        <f>VLOOKUP($A710,'Customer Names'!A709:D3044,3,0)</f>
        <v xml:space="preserve">  Sally</v>
      </c>
      <c r="C710" s="26">
        <f>VLOOKUP($A710,'Medical Examinations'!$A$1:$B$2336,2,FALSE)</f>
        <v>40.880000000000003</v>
      </c>
      <c r="D710" s="26">
        <f>VLOOKUP($A710,'Medical Examinations'!A709:J3044,4,0)</f>
        <v>7.65</v>
      </c>
      <c r="E710" s="26" t="str">
        <f>VLOOKUP(A710,'Medical Examinations'!A709:J3044,6,0)</f>
        <v>No</v>
      </c>
      <c r="F710" s="26" t="str">
        <f>VLOOKUP($A710,'Medical Examinations'!$A$1:$J$2336,7,0)</f>
        <v>No</v>
      </c>
      <c r="G710" s="26" t="str">
        <f>VLOOKUP(A710,'Medical Examinations'!A709:J3044,8,0)</f>
        <v>No</v>
      </c>
      <c r="H710" s="26">
        <f>VLOOKUP(A710,'Medical Examinations'!A709:J3044,9,0)</f>
        <v>0</v>
      </c>
      <c r="I710" s="26" t="str">
        <f>VLOOKUP(A710,'Medical Examinations'!A709:J3044,10,0)</f>
        <v>No</v>
      </c>
      <c r="J710" s="26" t="str">
        <f>VLOOKUP($A710,'Medical Examinations'!A709:$J$2336,3,0)</f>
        <v>Obesity</v>
      </c>
      <c r="K710" s="26" t="str">
        <f>VLOOKUP(A710,'Medical Examinations'!A709:J3044,5,0)</f>
        <v>Diabetes</v>
      </c>
      <c r="L710" s="27">
        <f>VLOOKUP($A710,'Hospitalisation Details'!$A$1:$N$2344,7,0)</f>
        <v>27389</v>
      </c>
      <c r="M710" s="26">
        <f>VLOOKUP($A710,'Hospitalisation Details'!$A$1:$N$2344,10,0)</f>
        <v>14256.79</v>
      </c>
      <c r="N710" s="26" t="str">
        <f>VLOOKUP($A710,'Hospitalisation Details'!$A$1:$N$2344,11,0)</f>
        <v>tier - 2</v>
      </c>
      <c r="O710" s="26" t="str">
        <f>VLOOKUP($A710,'Hospitalisation Details'!$A$1:$N$2344,12,0)</f>
        <v>tier - 2</v>
      </c>
      <c r="P710" s="26" t="str">
        <f>VLOOKUP($A710,'Hospitalisation Details'!$A$1:$N$2344,14,0)</f>
        <v>R1026</v>
      </c>
      <c r="Q710" s="26">
        <f>VLOOKUP($A710,'Hospitalisation Details'!$A$1:$N$2344,8,0)</f>
        <v>48</v>
      </c>
    </row>
    <row r="711" spans="1:17" x14ac:dyDescent="0.3">
      <c r="A711" s="25" t="s">
        <v>1660</v>
      </c>
      <c r="B711" s="26" t="str">
        <f>VLOOKUP($A711,'Customer Names'!A710:D3045,3,0)</f>
        <v xml:space="preserve">  Meaghan J</v>
      </c>
      <c r="C711" s="26">
        <f>VLOOKUP($A711,'Medical Examinations'!$A$1:$B$2336,2,FALSE)</f>
        <v>26.22</v>
      </c>
      <c r="D711" s="26">
        <f>VLOOKUP($A711,'Medical Examinations'!A710:J3045,4,0)</f>
        <v>5.37</v>
      </c>
      <c r="E711" s="26" t="str">
        <f>VLOOKUP(A711,'Medical Examinations'!A710:J3045,6,0)</f>
        <v>Yes</v>
      </c>
      <c r="F711" s="26" t="str">
        <f>VLOOKUP($A711,'Medical Examinations'!$A$1:$J$2336,7,0)</f>
        <v>No</v>
      </c>
      <c r="G711" s="26" t="str">
        <f>VLOOKUP(A711,'Medical Examinations'!A710:J3045,8,0)</f>
        <v>No</v>
      </c>
      <c r="H711" s="26">
        <f>VLOOKUP(A711,'Medical Examinations'!A710:J3045,9,0)</f>
        <v>2</v>
      </c>
      <c r="I711" s="26" t="str">
        <f>VLOOKUP(A711,'Medical Examinations'!A710:J3045,10,0)</f>
        <v>No</v>
      </c>
      <c r="J711" s="26" t="str">
        <f>VLOOKUP($A711,'Medical Examinations'!A710:$J$2336,3,0)</f>
        <v>Overweight</v>
      </c>
      <c r="K711" s="26" t="str">
        <f>VLOOKUP(A711,'Medical Examinations'!A710:J3045,5,0)</f>
        <v>Normal</v>
      </c>
      <c r="L711" s="27">
        <f>VLOOKUP($A711,'Hospitalisation Details'!$A$1:$N$2344,7,0)</f>
        <v>21862</v>
      </c>
      <c r="M711" s="26">
        <f>VLOOKUP($A711,'Hospitalisation Details'!$A$1:$N$2344,10,0)</f>
        <v>14256.19</v>
      </c>
      <c r="N711" s="26" t="str">
        <f>VLOOKUP($A711,'Hospitalisation Details'!$A$1:$N$2344,11,0)</f>
        <v>tier - 2</v>
      </c>
      <c r="O711" s="26" t="str">
        <f>VLOOKUP($A711,'Hospitalisation Details'!$A$1:$N$2344,12,0)</f>
        <v>tier - 3</v>
      </c>
      <c r="P711" s="26" t="str">
        <f>VLOOKUP($A711,'Hospitalisation Details'!$A$1:$N$2344,14,0)</f>
        <v>R1012</v>
      </c>
      <c r="Q711" s="26">
        <f>VLOOKUP($A711,'Hospitalisation Details'!$A$1:$N$2344,8,0)</f>
        <v>63</v>
      </c>
    </row>
    <row r="712" spans="1:17" x14ac:dyDescent="0.3">
      <c r="A712" s="25" t="s">
        <v>1659</v>
      </c>
      <c r="B712" s="26" t="str">
        <f>VLOOKUP($A712,'Customer Names'!A711:D3046,3,0)</f>
        <v xml:space="preserve">  Rina</v>
      </c>
      <c r="C712" s="26">
        <f>VLOOKUP($A712,'Medical Examinations'!$A$1:$B$2336,2,FALSE)</f>
        <v>25.08</v>
      </c>
      <c r="D712" s="26">
        <f>VLOOKUP($A712,'Medical Examinations'!A711:J3046,4,0)</f>
        <v>5.75</v>
      </c>
      <c r="E712" s="26" t="str">
        <f>VLOOKUP(A712,'Medical Examinations'!A711:J3046,6,0)</f>
        <v>Yes</v>
      </c>
      <c r="F712" s="26" t="str">
        <f>VLOOKUP($A712,'Medical Examinations'!$A$1:$J$2336,7,0)</f>
        <v>No</v>
      </c>
      <c r="G712" s="26" t="str">
        <f>VLOOKUP(A712,'Medical Examinations'!A711:J3046,8,0)</f>
        <v>No</v>
      </c>
      <c r="H712" s="26">
        <f>VLOOKUP(A712,'Medical Examinations'!A711:J3046,9,0)</f>
        <v>2</v>
      </c>
      <c r="I712" s="26" t="str">
        <f>VLOOKUP(A712,'Medical Examinations'!A711:J3046,10,0)</f>
        <v>No</v>
      </c>
      <c r="J712" s="26" t="str">
        <f>VLOOKUP($A712,'Medical Examinations'!A711:$J$2336,3,0)</f>
        <v>Overweight</v>
      </c>
      <c r="K712" s="26" t="str">
        <f>VLOOKUP(A712,'Medical Examinations'!A711:J3046,5,0)</f>
        <v>Prediabetes</v>
      </c>
      <c r="L712" s="27">
        <f>VLOOKUP($A712,'Hospitalisation Details'!$A$1:$N$2344,7,0)</f>
        <v>21833</v>
      </c>
      <c r="M712" s="26">
        <f>VLOOKUP($A712,'Hospitalisation Details'!$A$1:$N$2344,10,0)</f>
        <v>14254.61</v>
      </c>
      <c r="N712" s="26" t="str">
        <f>VLOOKUP($A712,'Hospitalisation Details'!$A$1:$N$2344,11,0)</f>
        <v>tier - 2</v>
      </c>
      <c r="O712" s="26" t="str">
        <f>VLOOKUP($A712,'Hospitalisation Details'!$A$1:$N$2344,12,0)</f>
        <v>tier - 1</v>
      </c>
      <c r="P712" s="26" t="str">
        <f>VLOOKUP($A712,'Hospitalisation Details'!$A$1:$N$2344,14,0)</f>
        <v>R1012</v>
      </c>
      <c r="Q712" s="26">
        <f>VLOOKUP($A712,'Hospitalisation Details'!$A$1:$N$2344,8,0)</f>
        <v>63</v>
      </c>
    </row>
    <row r="713" spans="1:17" x14ac:dyDescent="0.3">
      <c r="A713" s="25" t="s">
        <v>1658</v>
      </c>
      <c r="B713" s="26" t="str">
        <f>VLOOKUP($A713,'Customer Names'!A712:D3047,3,0)</f>
        <v xml:space="preserve">  Kristin P</v>
      </c>
      <c r="C713" s="26">
        <f>VLOOKUP($A713,'Medical Examinations'!$A$1:$B$2336,2,FALSE)</f>
        <v>39.1</v>
      </c>
      <c r="D713" s="26">
        <f>VLOOKUP($A713,'Medical Examinations'!A712:J3047,4,0)</f>
        <v>6.79</v>
      </c>
      <c r="E713" s="26" t="str">
        <f>VLOOKUP(A713,'Medical Examinations'!A712:J3047,6,0)</f>
        <v>Yes</v>
      </c>
      <c r="F713" s="26" t="str">
        <f>VLOOKUP($A713,'Medical Examinations'!$A$1:$J$2336,7,0)</f>
        <v>No</v>
      </c>
      <c r="G713" s="26" t="str">
        <f>VLOOKUP(A713,'Medical Examinations'!A712:J3047,8,0)</f>
        <v>No</v>
      </c>
      <c r="H713" s="26">
        <f>VLOOKUP(A713,'Medical Examinations'!A712:J3047,9,0)</f>
        <v>2</v>
      </c>
      <c r="I713" s="26" t="str">
        <f>VLOOKUP(A713,'Medical Examinations'!A712:J3047,10,0)</f>
        <v>No</v>
      </c>
      <c r="J713" s="26" t="str">
        <f>VLOOKUP($A713,'Medical Examinations'!A712:$J$2336,3,0)</f>
        <v>Obesity</v>
      </c>
      <c r="K713" s="26" t="str">
        <f>VLOOKUP(A713,'Medical Examinations'!A712:J3047,5,0)</f>
        <v>Diabetes</v>
      </c>
      <c r="L713" s="27">
        <f>VLOOKUP($A713,'Hospitalisation Details'!$A$1:$N$2344,7,0)</f>
        <v>22549</v>
      </c>
      <c r="M713" s="26">
        <f>VLOOKUP($A713,'Hospitalisation Details'!$A$1:$N$2344,10,0)</f>
        <v>14235.07</v>
      </c>
      <c r="N713" s="26" t="str">
        <f>VLOOKUP($A713,'Hospitalisation Details'!$A$1:$N$2344,11,0)</f>
        <v>tier - 2</v>
      </c>
      <c r="O713" s="26" t="str">
        <f>VLOOKUP($A713,'Hospitalisation Details'!$A$1:$N$2344,12,0)</f>
        <v>tier - 1</v>
      </c>
      <c r="P713" s="26" t="str">
        <f>VLOOKUP($A713,'Hospitalisation Details'!$A$1:$N$2344,14,0)</f>
        <v>R1011</v>
      </c>
      <c r="Q713" s="26">
        <f>VLOOKUP($A713,'Hospitalisation Details'!$A$1:$N$2344,8,0)</f>
        <v>61</v>
      </c>
    </row>
    <row r="714" spans="1:17" x14ac:dyDescent="0.3">
      <c r="A714" s="25" t="s">
        <v>1657</v>
      </c>
      <c r="B714" s="26" t="str">
        <f>VLOOKUP($A714,'Customer Names'!A713:D3048,3,0)</f>
        <v xml:space="preserve">  Albert</v>
      </c>
      <c r="C714" s="26">
        <f>VLOOKUP($A714,'Medical Examinations'!$A$1:$B$2336,2,FALSE)</f>
        <v>37.905000000000001</v>
      </c>
      <c r="D714" s="26">
        <f>VLOOKUP($A714,'Medical Examinations'!A713:J3048,4,0)</f>
        <v>7.03</v>
      </c>
      <c r="E714" s="26" t="str">
        <f>VLOOKUP(A714,'Medical Examinations'!A713:J3048,6,0)</f>
        <v>No</v>
      </c>
      <c r="F714" s="26" t="str">
        <f>VLOOKUP($A714,'Medical Examinations'!$A$1:$J$2336,7,0)</f>
        <v>No</v>
      </c>
      <c r="G714" s="26" t="str">
        <f>VLOOKUP(A714,'Medical Examinations'!A713:J3048,8,0)</f>
        <v>No</v>
      </c>
      <c r="H714" s="26">
        <f>VLOOKUP(A714,'Medical Examinations'!A713:J3048,9,0)</f>
        <v>3</v>
      </c>
      <c r="I714" s="26" t="str">
        <f>VLOOKUP(A714,'Medical Examinations'!A713:J3048,10,0)</f>
        <v>No</v>
      </c>
      <c r="J714" s="26" t="str">
        <f>VLOOKUP($A714,'Medical Examinations'!A713:$J$2336,3,0)</f>
        <v>Obesity</v>
      </c>
      <c r="K714" s="26" t="str">
        <f>VLOOKUP(A714,'Medical Examinations'!A713:J3048,5,0)</f>
        <v>Diabetes</v>
      </c>
      <c r="L714" s="27">
        <f>VLOOKUP($A714,'Hospitalisation Details'!$A$1:$N$2344,7,0)</f>
        <v>21449</v>
      </c>
      <c r="M714" s="26">
        <f>VLOOKUP($A714,'Hospitalisation Details'!$A$1:$N$2344,10,0)</f>
        <v>14210.54</v>
      </c>
      <c r="N714" s="26" t="str">
        <f>VLOOKUP($A714,'Hospitalisation Details'!$A$1:$N$2344,11,0)</f>
        <v>tier - 2</v>
      </c>
      <c r="O714" s="26" t="str">
        <f>VLOOKUP($A714,'Hospitalisation Details'!$A$1:$N$2344,12,0)</f>
        <v>tier - 2</v>
      </c>
      <c r="P714" s="26" t="str">
        <f>VLOOKUP($A714,'Hospitalisation Details'!$A$1:$N$2344,14,0)</f>
        <v>R1012</v>
      </c>
      <c r="Q714" s="26">
        <f>VLOOKUP($A714,'Hospitalisation Details'!$A$1:$N$2344,8,0)</f>
        <v>64</v>
      </c>
    </row>
    <row r="715" spans="1:17" x14ac:dyDescent="0.3">
      <c r="A715" s="25" t="s">
        <v>1656</v>
      </c>
      <c r="B715" s="26" t="str">
        <f>VLOOKUP($A715,'Customer Names'!A714:D3049,3,0)</f>
        <v xml:space="preserve">  Ashley</v>
      </c>
      <c r="C715" s="26">
        <f>VLOOKUP($A715,'Medical Examinations'!$A$1:$B$2336,2,FALSE)</f>
        <v>43.35</v>
      </c>
      <c r="D715" s="26">
        <f>VLOOKUP($A715,'Medical Examinations'!A714:J3049,4,0)</f>
        <v>5.41</v>
      </c>
      <c r="E715" s="26" t="str">
        <f>VLOOKUP(A715,'Medical Examinations'!A714:J3049,6,0)</f>
        <v>Yes</v>
      </c>
      <c r="F715" s="26" t="str">
        <f>VLOOKUP($A715,'Medical Examinations'!$A$1:$J$2336,7,0)</f>
        <v>No</v>
      </c>
      <c r="G715" s="26" t="str">
        <f>VLOOKUP(A715,'Medical Examinations'!A714:J3049,8,0)</f>
        <v>Yes</v>
      </c>
      <c r="H715" s="26">
        <f>VLOOKUP(A715,'Medical Examinations'!A714:J3049,9,0)</f>
        <v>1</v>
      </c>
      <c r="I715" s="26" t="str">
        <f>VLOOKUP(A715,'Medical Examinations'!A714:J3049,10,0)</f>
        <v>No</v>
      </c>
      <c r="J715" s="26" t="str">
        <f>VLOOKUP($A715,'Medical Examinations'!A714:$J$2336,3,0)</f>
        <v>Obesity</v>
      </c>
      <c r="K715" s="26" t="str">
        <f>VLOOKUP(A715,'Medical Examinations'!A714:J3049,5,0)</f>
        <v>Normal</v>
      </c>
      <c r="L715" s="27">
        <f>VLOOKUP($A715,'Hospitalisation Details'!$A$1:$N$2344,7,0)</f>
        <v>30637</v>
      </c>
      <c r="M715" s="26">
        <f>VLOOKUP($A715,'Hospitalisation Details'!$A$1:$N$2344,10,0)</f>
        <v>14209.4</v>
      </c>
      <c r="N715" s="26" t="str">
        <f>VLOOKUP($A715,'Hospitalisation Details'!$A$1:$N$2344,11,0)</f>
        <v>tier - 2</v>
      </c>
      <c r="O715" s="26" t="str">
        <f>VLOOKUP($A715,'Hospitalisation Details'!$A$1:$N$2344,12,0)</f>
        <v>tier - 1</v>
      </c>
      <c r="P715" s="26" t="str">
        <f>VLOOKUP($A715,'Hospitalisation Details'!$A$1:$N$2344,14,0)</f>
        <v>R1026</v>
      </c>
      <c r="Q715" s="26">
        <f>VLOOKUP($A715,'Hospitalisation Details'!$A$1:$N$2344,8,0)</f>
        <v>39</v>
      </c>
    </row>
    <row r="716" spans="1:17" x14ac:dyDescent="0.3">
      <c r="A716" s="25" t="s">
        <v>1655</v>
      </c>
      <c r="B716" s="26" t="str">
        <f>VLOOKUP($A716,'Customer Names'!A715:D3050,3,0)</f>
        <v xml:space="preserve">  Shannon L</v>
      </c>
      <c r="C716" s="26">
        <f>VLOOKUP($A716,'Medical Examinations'!$A$1:$B$2336,2,FALSE)</f>
        <v>36.15</v>
      </c>
      <c r="D716" s="26">
        <f>VLOOKUP($A716,'Medical Examinations'!A715:J3050,4,0)</f>
        <v>8.0500000000000007</v>
      </c>
      <c r="E716" s="26" t="str">
        <f>VLOOKUP(A716,'Medical Examinations'!A715:J3050,6,0)</f>
        <v>No</v>
      </c>
      <c r="F716" s="26" t="str">
        <f>VLOOKUP($A716,'Medical Examinations'!$A$1:$J$2336,7,0)</f>
        <v>No</v>
      </c>
      <c r="G716" s="26" t="str">
        <f>VLOOKUP(A716,'Medical Examinations'!A715:J3050,8,0)</f>
        <v>No</v>
      </c>
      <c r="H716" s="26">
        <f>VLOOKUP(A716,'Medical Examinations'!A715:J3050,9,0)</f>
        <v>0</v>
      </c>
      <c r="I716" s="26" t="str">
        <f>VLOOKUP(A716,'Medical Examinations'!A715:J3050,10,0)</f>
        <v>No</v>
      </c>
      <c r="J716" s="26" t="str">
        <f>VLOOKUP($A716,'Medical Examinations'!A715:$J$2336,3,0)</f>
        <v>Obesity</v>
      </c>
      <c r="K716" s="26" t="str">
        <f>VLOOKUP(A716,'Medical Examinations'!A715:J3050,5,0)</f>
        <v>Diabetes</v>
      </c>
      <c r="L716" s="27">
        <f>VLOOKUP($A716,'Hospitalisation Details'!$A$1:$N$2344,7,0)</f>
        <v>25197</v>
      </c>
      <c r="M716" s="26">
        <f>VLOOKUP($A716,'Hospitalisation Details'!$A$1:$N$2344,10,0)</f>
        <v>14193.55</v>
      </c>
      <c r="N716" s="26" t="str">
        <f>VLOOKUP($A716,'Hospitalisation Details'!$A$1:$N$2344,11,0)</f>
        <v>tier - 2</v>
      </c>
      <c r="O716" s="26" t="str">
        <f>VLOOKUP($A716,'Hospitalisation Details'!$A$1:$N$2344,12,0)</f>
        <v>tier - 1</v>
      </c>
      <c r="P716" s="26" t="str">
        <f>VLOOKUP($A716,'Hospitalisation Details'!$A$1:$N$2344,14,0)</f>
        <v>R1026</v>
      </c>
      <c r="Q716" s="26">
        <f>VLOOKUP($A716,'Hospitalisation Details'!$A$1:$N$2344,8,0)</f>
        <v>54</v>
      </c>
    </row>
    <row r="717" spans="1:17" x14ac:dyDescent="0.3">
      <c r="A717" s="25" t="s">
        <v>1654</v>
      </c>
      <c r="B717" s="26" t="str">
        <f>VLOOKUP($A717,'Customer Names'!A716:D3051,3,0)</f>
        <v xml:space="preserve">  Amy B</v>
      </c>
      <c r="C717" s="26">
        <f>VLOOKUP($A717,'Medical Examinations'!$A$1:$B$2336,2,FALSE)</f>
        <v>44.98</v>
      </c>
      <c r="D717" s="26">
        <f>VLOOKUP($A717,'Medical Examinations'!A716:J3051,4,0)</f>
        <v>5.94</v>
      </c>
      <c r="E717" s="26" t="str">
        <f>VLOOKUP(A717,'Medical Examinations'!A716:J3051,6,0)</f>
        <v>No</v>
      </c>
      <c r="F717" s="26" t="str">
        <f>VLOOKUP($A717,'Medical Examinations'!$A$1:$J$2336,7,0)</f>
        <v>No</v>
      </c>
      <c r="G717" s="26" t="str">
        <f>VLOOKUP(A717,'Medical Examinations'!A716:J3051,8,0)</f>
        <v>No</v>
      </c>
      <c r="H717" s="26">
        <f>VLOOKUP(A717,'Medical Examinations'!A716:J3051,9,0)</f>
        <v>1</v>
      </c>
      <c r="I717" s="26" t="str">
        <f>VLOOKUP(A717,'Medical Examinations'!A716:J3051,10,0)</f>
        <v>No</v>
      </c>
      <c r="J717" s="26" t="str">
        <f>VLOOKUP($A717,'Medical Examinations'!A716:$J$2336,3,0)</f>
        <v>Obesity</v>
      </c>
      <c r="K717" s="26" t="str">
        <f>VLOOKUP(A717,'Medical Examinations'!A716:J3051,5,0)</f>
        <v>Prediabetes</v>
      </c>
      <c r="L717" s="27">
        <f>VLOOKUP($A717,'Hospitalisation Details'!$A$1:$N$2344,7,0)</f>
        <v>30870</v>
      </c>
      <c r="M717" s="26">
        <f>VLOOKUP($A717,'Hospitalisation Details'!$A$1:$N$2344,10,0)</f>
        <v>14152.46</v>
      </c>
      <c r="N717" s="26" t="str">
        <f>VLOOKUP($A717,'Hospitalisation Details'!$A$1:$N$2344,11,0)</f>
        <v>tier - 2</v>
      </c>
      <c r="O717" s="26" t="str">
        <f>VLOOKUP($A717,'Hospitalisation Details'!$A$1:$N$2344,12,0)</f>
        <v>tier - 1</v>
      </c>
      <c r="P717" s="26" t="str">
        <f>VLOOKUP($A717,'Hospitalisation Details'!$A$1:$N$2344,14,0)</f>
        <v>R1012</v>
      </c>
      <c r="Q717" s="26">
        <f>VLOOKUP($A717,'Hospitalisation Details'!$A$1:$N$2344,8,0)</f>
        <v>38</v>
      </c>
    </row>
    <row r="718" spans="1:17" x14ac:dyDescent="0.3">
      <c r="A718" s="25" t="s">
        <v>1653</v>
      </c>
      <c r="B718" s="26" t="str">
        <f>VLOOKUP($A718,'Customer Names'!A717:D3052,3,0)</f>
        <v xml:space="preserve">  A Danielle</v>
      </c>
      <c r="C718" s="26">
        <f>VLOOKUP($A718,'Medical Examinations'!$A$1:$B$2336,2,FALSE)</f>
        <v>38.28</v>
      </c>
      <c r="D718" s="26">
        <f>VLOOKUP($A718,'Medical Examinations'!A717:J3052,4,0)</f>
        <v>5.51</v>
      </c>
      <c r="E718" s="26" t="str">
        <f>VLOOKUP(A718,'Medical Examinations'!A717:J3052,6,0)</f>
        <v>No</v>
      </c>
      <c r="F718" s="26" t="str">
        <f>VLOOKUP($A718,'Medical Examinations'!$A$1:$J$2336,7,0)</f>
        <v>yes</v>
      </c>
      <c r="G718" s="26" t="str">
        <f>VLOOKUP(A718,'Medical Examinations'!A717:J3052,8,0)</f>
        <v>No</v>
      </c>
      <c r="H718" s="26">
        <f>VLOOKUP(A718,'Medical Examinations'!A717:J3052,9,0)</f>
        <v>1</v>
      </c>
      <c r="I718" s="26" t="str">
        <f>VLOOKUP(A718,'Medical Examinations'!A717:J3052,10,0)</f>
        <v>No</v>
      </c>
      <c r="J718" s="26" t="str">
        <f>VLOOKUP($A718,'Medical Examinations'!A717:$J$2336,3,0)</f>
        <v>Obesity</v>
      </c>
      <c r="K718" s="26" t="str">
        <f>VLOOKUP(A718,'Medical Examinations'!A717:J3052,5,0)</f>
        <v>Normal</v>
      </c>
      <c r="L718" s="27">
        <f>VLOOKUP($A718,'Hospitalisation Details'!$A$1:$N$2344,7,0)</f>
        <v>38174</v>
      </c>
      <c r="M718" s="26">
        <f>VLOOKUP($A718,'Hospitalisation Details'!$A$1:$N$2344,10,0)</f>
        <v>14133.04</v>
      </c>
      <c r="N718" s="26" t="str">
        <f>VLOOKUP($A718,'Hospitalisation Details'!$A$1:$N$2344,11,0)</f>
        <v>tier - 2</v>
      </c>
      <c r="O718" s="26" t="str">
        <f>VLOOKUP($A718,'Hospitalisation Details'!$A$1:$N$2344,12,0)</f>
        <v>tier - 3</v>
      </c>
      <c r="P718" s="26" t="str">
        <f>VLOOKUP($A718,'Hospitalisation Details'!$A$1:$N$2344,14,0)</f>
        <v>R1013</v>
      </c>
      <c r="Q718" s="26">
        <f>VLOOKUP($A718,'Hospitalisation Details'!$A$1:$N$2344,8,0)</f>
        <v>18</v>
      </c>
    </row>
    <row r="719" spans="1:17" x14ac:dyDescent="0.3">
      <c r="A719" s="25" t="s">
        <v>1652</v>
      </c>
      <c r="B719" s="26" t="str">
        <f>VLOOKUP($A719,'Customer Names'!A718:D3053,3,0)</f>
        <v xml:space="preserve">  Conrad F</v>
      </c>
      <c r="C719" s="26">
        <f>VLOOKUP($A719,'Medical Examinations'!$A$1:$B$2336,2,FALSE)</f>
        <v>32.299999999999997</v>
      </c>
      <c r="D719" s="26">
        <f>VLOOKUP($A719,'Medical Examinations'!A718:J3053,4,0)</f>
        <v>6.55</v>
      </c>
      <c r="E719" s="26" t="str">
        <f>VLOOKUP(A719,'Medical Examinations'!A718:J3053,6,0)</f>
        <v>Yes</v>
      </c>
      <c r="F719" s="26" t="str">
        <f>VLOOKUP($A719,'Medical Examinations'!$A$1:$J$2336,7,0)</f>
        <v>No</v>
      </c>
      <c r="G719" s="26" t="str">
        <f>VLOOKUP(A719,'Medical Examinations'!A718:J3053,8,0)</f>
        <v>No</v>
      </c>
      <c r="H719" s="26">
        <f>VLOOKUP(A719,'Medical Examinations'!A718:J3053,9,0)</f>
        <v>2</v>
      </c>
      <c r="I719" s="26" t="str">
        <f>VLOOKUP(A719,'Medical Examinations'!A718:J3053,10,0)</f>
        <v>No</v>
      </c>
      <c r="J719" s="26" t="str">
        <f>VLOOKUP($A719,'Medical Examinations'!A718:$J$2336,3,0)</f>
        <v>Obesity</v>
      </c>
      <c r="K719" s="26" t="str">
        <f>VLOOKUP(A719,'Medical Examinations'!A718:J3053,5,0)</f>
        <v>Diabetes</v>
      </c>
      <c r="L719" s="27">
        <f>VLOOKUP($A719,'Hospitalisation Details'!$A$1:$N$2344,7,0)</f>
        <v>22446</v>
      </c>
      <c r="M719" s="26">
        <f>VLOOKUP($A719,'Hospitalisation Details'!$A$1:$N$2344,10,0)</f>
        <v>14119.62</v>
      </c>
      <c r="N719" s="26" t="str">
        <f>VLOOKUP($A719,'Hospitalisation Details'!$A$1:$N$2344,11,0)</f>
        <v>tier - 2</v>
      </c>
      <c r="O719" s="26" t="str">
        <f>VLOOKUP($A719,'Hospitalisation Details'!$A$1:$N$2344,12,0)</f>
        <v>tier - 1</v>
      </c>
      <c r="P719" s="26" t="str">
        <f>VLOOKUP($A719,'Hospitalisation Details'!$A$1:$N$2344,14,0)</f>
        <v>R1012</v>
      </c>
      <c r="Q719" s="26">
        <f>VLOOKUP($A719,'Hospitalisation Details'!$A$1:$N$2344,8,0)</f>
        <v>61</v>
      </c>
    </row>
    <row r="720" spans="1:17" x14ac:dyDescent="0.3">
      <c r="A720" s="25" t="s">
        <v>1651</v>
      </c>
      <c r="B720" s="26" t="str">
        <f>VLOOKUP($A720,'Customer Names'!A719:D3054,3,0)</f>
        <v xml:space="preserve">  Josh</v>
      </c>
      <c r="C720" s="26">
        <f>VLOOKUP($A720,'Medical Examinations'!$A$1:$B$2336,2,FALSE)</f>
        <v>39.51</v>
      </c>
      <c r="D720" s="26">
        <f>VLOOKUP($A720,'Medical Examinations'!A719:J3054,4,0)</f>
        <v>5.79</v>
      </c>
      <c r="E720" s="26" t="str">
        <f>VLOOKUP(A720,'Medical Examinations'!A719:J3054,6,0)</f>
        <v>Yes</v>
      </c>
      <c r="F720" s="26" t="str">
        <f>VLOOKUP($A720,'Medical Examinations'!$A$1:$J$2336,7,0)</f>
        <v>No</v>
      </c>
      <c r="G720" s="26" t="str">
        <f>VLOOKUP(A720,'Medical Examinations'!A719:J3054,8,0)</f>
        <v>No</v>
      </c>
      <c r="H720" s="26">
        <f>VLOOKUP(A720,'Medical Examinations'!A719:J3054,9,0)</f>
        <v>0</v>
      </c>
      <c r="I720" s="26" t="str">
        <f>VLOOKUP(A720,'Medical Examinations'!A719:J3054,10,0)</f>
        <v>No</v>
      </c>
      <c r="J720" s="26" t="str">
        <f>VLOOKUP($A720,'Medical Examinations'!A719:$J$2336,3,0)</f>
        <v>Obesity</v>
      </c>
      <c r="K720" s="26" t="str">
        <f>VLOOKUP(A720,'Medical Examinations'!A719:J3054,5,0)</f>
        <v>Prediabetes</v>
      </c>
      <c r="L720" s="27">
        <f>VLOOKUP($A720,'Hospitalisation Details'!$A$1:$N$2344,7,0)</f>
        <v>28029</v>
      </c>
      <c r="M720" s="26">
        <f>VLOOKUP($A720,'Hospitalisation Details'!$A$1:$N$2344,10,0)</f>
        <v>14098.07</v>
      </c>
      <c r="N720" s="26" t="str">
        <f>VLOOKUP($A720,'Hospitalisation Details'!$A$1:$N$2344,11,0)</f>
        <v>tier - 2</v>
      </c>
      <c r="O720" s="26" t="str">
        <f>VLOOKUP($A720,'Hospitalisation Details'!$A$1:$N$2344,12,0)</f>
        <v>tier - 3</v>
      </c>
      <c r="P720" s="26" t="str">
        <f>VLOOKUP($A720,'Hospitalisation Details'!$A$1:$N$2344,14,0)</f>
        <v>R1023</v>
      </c>
      <c r="Q720" s="26">
        <f>VLOOKUP($A720,'Hospitalisation Details'!$A$1:$N$2344,8,0)</f>
        <v>46</v>
      </c>
    </row>
    <row r="721" spans="1:17" x14ac:dyDescent="0.3">
      <c r="A721" s="25" t="s">
        <v>1650</v>
      </c>
      <c r="B721" s="26" t="str">
        <f>VLOOKUP($A721,'Customer Names'!A720:D3055,3,0)</f>
        <v xml:space="preserve">  Maxime</v>
      </c>
      <c r="C721" s="26">
        <f>VLOOKUP($A721,'Medical Examinations'!$A$1:$B$2336,2,FALSE)</f>
        <v>50.46</v>
      </c>
      <c r="D721" s="26">
        <f>VLOOKUP($A721,'Medical Examinations'!A720:J3055,4,0)</f>
        <v>4.5599999999999996</v>
      </c>
      <c r="E721" s="26" t="str">
        <f>VLOOKUP(A721,'Medical Examinations'!A720:J3055,6,0)</f>
        <v>No</v>
      </c>
      <c r="F721" s="26" t="str">
        <f>VLOOKUP($A721,'Medical Examinations'!$A$1:$J$2336,7,0)</f>
        <v>No</v>
      </c>
      <c r="G721" s="26" t="str">
        <f>VLOOKUP(A721,'Medical Examinations'!A720:J3055,8,0)</f>
        <v>No</v>
      </c>
      <c r="H721" s="26">
        <f>VLOOKUP(A721,'Medical Examinations'!A720:J3055,9,0)</f>
        <v>0</v>
      </c>
      <c r="I721" s="26" t="str">
        <f>VLOOKUP(A721,'Medical Examinations'!A720:J3055,10,0)</f>
        <v>No</v>
      </c>
      <c r="J721" s="26" t="str">
        <f>VLOOKUP($A721,'Medical Examinations'!A720:$J$2336,3,0)</f>
        <v>Obesity</v>
      </c>
      <c r="K721" s="26" t="str">
        <f>VLOOKUP(A721,'Medical Examinations'!A720:J3055,5,0)</f>
        <v>Normal</v>
      </c>
      <c r="L721" s="27">
        <f>VLOOKUP($A721,'Hospitalisation Details'!$A$1:$N$2344,7,0)</f>
        <v>33493</v>
      </c>
      <c r="M721" s="26">
        <f>VLOOKUP($A721,'Hospitalisation Details'!$A$1:$N$2344,10,0)</f>
        <v>14081.93</v>
      </c>
      <c r="N721" s="26" t="str">
        <f>VLOOKUP($A721,'Hospitalisation Details'!$A$1:$N$2344,11,0)</f>
        <v>tier - 2</v>
      </c>
      <c r="O721" s="26" t="str">
        <f>VLOOKUP($A721,'Hospitalisation Details'!$A$1:$N$2344,12,0)</f>
        <v>tier - 3</v>
      </c>
      <c r="P721" s="26" t="str">
        <f>VLOOKUP($A721,'Hospitalisation Details'!$A$1:$N$2344,14,0)</f>
        <v>R1012</v>
      </c>
      <c r="Q721" s="26">
        <f>VLOOKUP($A721,'Hospitalisation Details'!$A$1:$N$2344,8,0)</f>
        <v>31</v>
      </c>
    </row>
    <row r="722" spans="1:17" x14ac:dyDescent="0.3">
      <c r="A722" s="25" t="s">
        <v>1649</v>
      </c>
      <c r="B722" s="26" t="str">
        <f>VLOOKUP($A722,'Customer Names'!A721:D3056,3,0)</f>
        <v xml:space="preserve">  Natalie</v>
      </c>
      <c r="C722" s="26">
        <f>VLOOKUP($A722,'Medical Examinations'!$A$1:$B$2336,2,FALSE)</f>
        <v>31.73</v>
      </c>
      <c r="D722" s="26">
        <f>VLOOKUP($A722,'Medical Examinations'!A721:J3056,4,0)</f>
        <v>7</v>
      </c>
      <c r="E722" s="26" t="str">
        <f>VLOOKUP(A722,'Medical Examinations'!A721:J3056,6,0)</f>
        <v>No</v>
      </c>
      <c r="F722" s="26" t="str">
        <f>VLOOKUP($A722,'Medical Examinations'!$A$1:$J$2336,7,0)</f>
        <v>No</v>
      </c>
      <c r="G722" s="26" t="str">
        <f>VLOOKUP(A722,'Medical Examinations'!A721:J3056,8,0)</f>
        <v>No</v>
      </c>
      <c r="H722" s="26">
        <f>VLOOKUP(A722,'Medical Examinations'!A721:J3056,9,0)</f>
        <v>0</v>
      </c>
      <c r="I722" s="26" t="str">
        <f>VLOOKUP(A722,'Medical Examinations'!A721:J3056,10,0)</f>
        <v>No</v>
      </c>
      <c r="J722" s="26" t="str">
        <f>VLOOKUP($A722,'Medical Examinations'!A721:$J$2336,3,0)</f>
        <v>Obesity</v>
      </c>
      <c r="K722" s="26" t="str">
        <f>VLOOKUP(A722,'Medical Examinations'!A721:J3056,5,0)</f>
        <v>Diabetes</v>
      </c>
      <c r="L722" s="27">
        <f>VLOOKUP($A722,'Hospitalisation Details'!$A$1:$N$2344,7,0)</f>
        <v>22228</v>
      </c>
      <c r="M722" s="26">
        <f>VLOOKUP($A722,'Hospitalisation Details'!$A$1:$N$2344,10,0)</f>
        <v>14043.48</v>
      </c>
      <c r="N722" s="26" t="str">
        <f>VLOOKUP($A722,'Hospitalisation Details'!$A$1:$N$2344,11,0)</f>
        <v>tier - 2</v>
      </c>
      <c r="O722" s="26" t="str">
        <f>VLOOKUP($A722,'Hospitalisation Details'!$A$1:$N$2344,12,0)</f>
        <v>tier - 3</v>
      </c>
      <c r="P722" s="26" t="str">
        <f>VLOOKUP($A722,'Hospitalisation Details'!$A$1:$N$2344,14,0)</f>
        <v>R1024</v>
      </c>
      <c r="Q722" s="26">
        <f>VLOOKUP($A722,'Hospitalisation Details'!$A$1:$N$2344,8,0)</f>
        <v>62</v>
      </c>
    </row>
    <row r="723" spans="1:17" x14ac:dyDescent="0.3">
      <c r="A723" s="25" t="s">
        <v>1648</v>
      </c>
      <c r="B723" s="26" t="str">
        <f>VLOOKUP($A723,'Customer Names'!A722:D3057,3,0)</f>
        <v xml:space="preserve">  Melissa</v>
      </c>
      <c r="C723" s="26">
        <f>VLOOKUP($A723,'Medical Examinations'!$A$1:$B$2336,2,FALSE)</f>
        <v>32.1</v>
      </c>
      <c r="D723" s="26">
        <f>VLOOKUP($A723,'Medical Examinations'!A722:J3057,4,0)</f>
        <v>6.57</v>
      </c>
      <c r="E723" s="26" t="str">
        <f>VLOOKUP(A723,'Medical Examinations'!A722:J3057,6,0)</f>
        <v>Yes</v>
      </c>
      <c r="F723" s="26" t="str">
        <f>VLOOKUP($A723,'Medical Examinations'!$A$1:$J$2336,7,0)</f>
        <v>No</v>
      </c>
      <c r="G723" s="26" t="str">
        <f>VLOOKUP(A723,'Medical Examinations'!A722:J3057,8,0)</f>
        <v>Yes</v>
      </c>
      <c r="H723" s="26">
        <f>VLOOKUP(A723,'Medical Examinations'!A722:J3057,9,0)</f>
        <v>1</v>
      </c>
      <c r="I723" s="26" t="str">
        <f>VLOOKUP(A723,'Medical Examinations'!A722:J3057,10,0)</f>
        <v>No</v>
      </c>
      <c r="J723" s="26" t="str">
        <f>VLOOKUP($A723,'Medical Examinations'!A722:$J$2336,3,0)</f>
        <v>Obesity</v>
      </c>
      <c r="K723" s="26" t="str">
        <f>VLOOKUP(A723,'Medical Examinations'!A722:J3057,5,0)</f>
        <v>Diabetes</v>
      </c>
      <c r="L723" s="27">
        <f>VLOOKUP($A723,'Hospitalisation Details'!$A$1:$N$2344,7,0)</f>
        <v>23200</v>
      </c>
      <c r="M723" s="26">
        <f>VLOOKUP($A723,'Hospitalisation Details'!$A$1:$N$2344,10,0)</f>
        <v>14007.22</v>
      </c>
      <c r="N723" s="26" t="str">
        <f>VLOOKUP($A723,'Hospitalisation Details'!$A$1:$N$2344,11,0)</f>
        <v>tier - 2</v>
      </c>
      <c r="O723" s="26" t="str">
        <f>VLOOKUP($A723,'Hospitalisation Details'!$A$1:$N$2344,12,0)</f>
        <v>tier - 3</v>
      </c>
      <c r="P723" s="26" t="str">
        <f>VLOOKUP($A723,'Hospitalisation Details'!$A$1:$N$2344,14,0)</f>
        <v>R1011</v>
      </c>
      <c r="Q723" s="26">
        <f>VLOOKUP($A723,'Hospitalisation Details'!$A$1:$N$2344,8,0)</f>
        <v>59</v>
      </c>
    </row>
    <row r="724" spans="1:17" x14ac:dyDescent="0.3">
      <c r="A724" s="25" t="s">
        <v>1647</v>
      </c>
      <c r="B724" s="26" t="str">
        <f>VLOOKUP($A724,'Customer Names'!A723:D3058,3,0)</f>
        <v xml:space="preserve">  Laura P</v>
      </c>
      <c r="C724" s="26">
        <f>VLOOKUP($A724,'Medical Examinations'!$A$1:$B$2336,2,FALSE)</f>
        <v>27.83</v>
      </c>
      <c r="D724" s="26">
        <f>VLOOKUP($A724,'Medical Examinations'!A723:J3058,4,0)</f>
        <v>11.61</v>
      </c>
      <c r="E724" s="26" t="str">
        <f>VLOOKUP(A724,'Medical Examinations'!A723:J3058,6,0)</f>
        <v>Yes</v>
      </c>
      <c r="F724" s="26" t="str">
        <f>VLOOKUP($A724,'Medical Examinations'!$A$1:$J$2336,7,0)</f>
        <v>No</v>
      </c>
      <c r="G724" s="26" t="str">
        <f>VLOOKUP(A724,'Medical Examinations'!A723:J3058,8,0)</f>
        <v>Yes</v>
      </c>
      <c r="H724" s="26">
        <f>VLOOKUP(A724,'Medical Examinations'!A723:J3058,9,0)</f>
        <v>1</v>
      </c>
      <c r="I724" s="26" t="str">
        <f>VLOOKUP(A724,'Medical Examinations'!A723:J3058,10,0)</f>
        <v>No</v>
      </c>
      <c r="J724" s="26" t="str">
        <f>VLOOKUP($A724,'Medical Examinations'!A723:$J$2336,3,0)</f>
        <v>Overweight</v>
      </c>
      <c r="K724" s="26" t="str">
        <f>VLOOKUP(A724,'Medical Examinations'!A723:J3058,5,0)</f>
        <v>Diabetes</v>
      </c>
      <c r="L724" s="27">
        <f>VLOOKUP($A724,'Hospitalisation Details'!$A$1:$N$2344,7,0)</f>
        <v>23198</v>
      </c>
      <c r="M724" s="26">
        <f>VLOOKUP($A724,'Hospitalisation Details'!$A$1:$N$2344,10,0)</f>
        <v>14001.29</v>
      </c>
      <c r="N724" s="26" t="str">
        <f>VLOOKUP($A724,'Hospitalisation Details'!$A$1:$N$2344,11,0)</f>
        <v>tier - 2</v>
      </c>
      <c r="O724" s="26" t="str">
        <f>VLOOKUP($A724,'Hospitalisation Details'!$A$1:$N$2344,12,0)</f>
        <v>tier - 2</v>
      </c>
      <c r="P724" s="26" t="str">
        <f>VLOOKUP($A724,'Hospitalisation Details'!$A$1:$N$2344,14,0)</f>
        <v>R1013</v>
      </c>
      <c r="Q724" s="26">
        <f>VLOOKUP($A724,'Hospitalisation Details'!$A$1:$N$2344,8,0)</f>
        <v>59</v>
      </c>
    </row>
    <row r="725" spans="1:17" x14ac:dyDescent="0.3">
      <c r="A725" s="25" t="s">
        <v>1646</v>
      </c>
      <c r="B725" s="26" t="str">
        <f>VLOOKUP($A725,'Customer Names'!A724:D3059,3,0)</f>
        <v xml:space="preserve">  Lisa</v>
      </c>
      <c r="C725" s="26">
        <f>VLOOKUP($A725,'Medical Examinations'!$A$1:$B$2336,2,FALSE)</f>
        <v>27.72</v>
      </c>
      <c r="D725" s="26">
        <f>VLOOKUP($A725,'Medical Examinations'!A724:J3059,4,0)</f>
        <v>8.16</v>
      </c>
      <c r="E725" s="26" t="str">
        <f>VLOOKUP(A725,'Medical Examinations'!A724:J3059,6,0)</f>
        <v>Yes</v>
      </c>
      <c r="F725" s="26" t="str">
        <f>VLOOKUP($A725,'Medical Examinations'!$A$1:$J$2336,7,0)</f>
        <v>No</v>
      </c>
      <c r="G725" s="26" t="str">
        <f>VLOOKUP(A725,'Medical Examinations'!A724:J3059,8,0)</f>
        <v>Yes</v>
      </c>
      <c r="H725" s="26">
        <f>VLOOKUP(A725,'Medical Examinations'!A724:J3059,9,0)</f>
        <v>1</v>
      </c>
      <c r="I725" s="26" t="str">
        <f>VLOOKUP(A725,'Medical Examinations'!A724:J3059,10,0)</f>
        <v>No</v>
      </c>
      <c r="J725" s="26" t="str">
        <f>VLOOKUP($A725,'Medical Examinations'!A724:$J$2336,3,0)</f>
        <v>Overweight</v>
      </c>
      <c r="K725" s="26" t="str">
        <f>VLOOKUP(A725,'Medical Examinations'!A724:J3059,5,0)</f>
        <v>Diabetes</v>
      </c>
      <c r="L725" s="27">
        <f>VLOOKUP($A725,'Hospitalisation Details'!$A$1:$N$2344,7,0)</f>
        <v>23368</v>
      </c>
      <c r="M725" s="26">
        <f>VLOOKUP($A725,'Hospitalisation Details'!$A$1:$N$2344,10,0)</f>
        <v>14001.13</v>
      </c>
      <c r="N725" s="26" t="str">
        <f>VLOOKUP($A725,'Hospitalisation Details'!$A$1:$N$2344,11,0)</f>
        <v>tier - 2</v>
      </c>
      <c r="O725" s="26" t="str">
        <f>VLOOKUP($A725,'Hospitalisation Details'!$A$1:$N$2344,12,0)</f>
        <v>tier - 1</v>
      </c>
      <c r="P725" s="26" t="str">
        <f>VLOOKUP($A725,'Hospitalisation Details'!$A$1:$N$2344,14,0)</f>
        <v>R1013</v>
      </c>
      <c r="Q725" s="26">
        <f>VLOOKUP($A725,'Hospitalisation Details'!$A$1:$N$2344,8,0)</f>
        <v>59</v>
      </c>
    </row>
    <row r="726" spans="1:17" x14ac:dyDescent="0.3">
      <c r="A726" s="25" t="s">
        <v>1645</v>
      </c>
      <c r="B726" s="26" t="str">
        <f>VLOOKUP($A726,'Customer Names'!A725:D3060,3,0)</f>
        <v xml:space="preserve">  William D Jr</v>
      </c>
      <c r="C726" s="26">
        <f>VLOOKUP($A726,'Medical Examinations'!$A$1:$B$2336,2,FALSE)</f>
        <v>36.765000000000001</v>
      </c>
      <c r="D726" s="26">
        <f>VLOOKUP($A726,'Medical Examinations'!A725:J3060,4,0)</f>
        <v>4.4800000000000004</v>
      </c>
      <c r="E726" s="26" t="str">
        <f>VLOOKUP(A726,'Medical Examinations'!A725:J3060,6,0)</f>
        <v>Yes</v>
      </c>
      <c r="F726" s="26" t="str">
        <f>VLOOKUP($A726,'Medical Examinations'!$A$1:$J$2336,7,0)</f>
        <v>No</v>
      </c>
      <c r="G726" s="26" t="str">
        <f>VLOOKUP(A726,'Medical Examinations'!A725:J3060,8,0)</f>
        <v>No</v>
      </c>
      <c r="H726" s="26">
        <f>VLOOKUP(A726,'Medical Examinations'!A725:J3060,9,0)</f>
        <v>2</v>
      </c>
      <c r="I726" s="26" t="str">
        <f>VLOOKUP(A726,'Medical Examinations'!A725:J3060,10,0)</f>
        <v>No</v>
      </c>
      <c r="J726" s="26" t="str">
        <f>VLOOKUP($A726,'Medical Examinations'!A725:$J$2336,3,0)</f>
        <v>Obesity</v>
      </c>
      <c r="K726" s="26" t="str">
        <f>VLOOKUP(A726,'Medical Examinations'!A725:J3060,5,0)</f>
        <v>Normal</v>
      </c>
      <c r="L726" s="27">
        <f>VLOOKUP($A726,'Hospitalisation Details'!$A$1:$N$2344,7,0)</f>
        <v>21799</v>
      </c>
      <c r="M726" s="26">
        <f>VLOOKUP($A726,'Hospitalisation Details'!$A$1:$N$2344,10,0)</f>
        <v>13981.85</v>
      </c>
      <c r="N726" s="26" t="str">
        <f>VLOOKUP($A726,'Hospitalisation Details'!$A$1:$N$2344,11,0)</f>
        <v>tier - 2</v>
      </c>
      <c r="O726" s="26" t="str">
        <f>VLOOKUP($A726,'Hospitalisation Details'!$A$1:$N$2344,12,0)</f>
        <v>tier - 1</v>
      </c>
      <c r="P726" s="26" t="str">
        <f>VLOOKUP($A726,'Hospitalisation Details'!$A$1:$N$2344,14,0)</f>
        <v>R1016</v>
      </c>
      <c r="Q726" s="26">
        <f>VLOOKUP($A726,'Hospitalisation Details'!$A$1:$N$2344,8,0)</f>
        <v>63</v>
      </c>
    </row>
    <row r="727" spans="1:17" x14ac:dyDescent="0.3">
      <c r="A727" s="25" t="s">
        <v>1644</v>
      </c>
      <c r="B727" s="26" t="str">
        <f>VLOOKUP($A727,'Customer Names'!A726:D3061,3,0)</f>
        <v xml:space="preserve">  James</v>
      </c>
      <c r="C727" s="26">
        <f>VLOOKUP($A727,'Medical Examinations'!$A$1:$B$2336,2,FALSE)</f>
        <v>48.36</v>
      </c>
      <c r="D727" s="26">
        <f>VLOOKUP($A727,'Medical Examinations'!A726:J3061,4,0)</f>
        <v>4.08</v>
      </c>
      <c r="E727" s="26" t="str">
        <f>VLOOKUP(A727,'Medical Examinations'!A726:J3061,6,0)</f>
        <v>No</v>
      </c>
      <c r="F727" s="26" t="str">
        <f>VLOOKUP($A727,'Medical Examinations'!$A$1:$J$2336,7,0)</f>
        <v>No</v>
      </c>
      <c r="G727" s="26" t="str">
        <f>VLOOKUP(A727,'Medical Examinations'!A726:J3061,8,0)</f>
        <v>No</v>
      </c>
      <c r="H727" s="26">
        <f>VLOOKUP(A727,'Medical Examinations'!A726:J3061,9,0)</f>
        <v>0</v>
      </c>
      <c r="I727" s="26" t="str">
        <f>VLOOKUP(A727,'Medical Examinations'!A726:J3061,10,0)</f>
        <v>No</v>
      </c>
      <c r="J727" s="26" t="str">
        <f>VLOOKUP($A727,'Medical Examinations'!A726:$J$2336,3,0)</f>
        <v>Obesity</v>
      </c>
      <c r="K727" s="26" t="str">
        <f>VLOOKUP(A727,'Medical Examinations'!A726:J3061,5,0)</f>
        <v>Normal</v>
      </c>
      <c r="L727" s="27">
        <f>VLOOKUP($A727,'Hospitalisation Details'!$A$1:$N$2344,7,0)</f>
        <v>33067</v>
      </c>
      <c r="M727" s="26">
        <f>VLOOKUP($A727,'Hospitalisation Details'!$A$1:$N$2344,10,0)</f>
        <v>13979.45</v>
      </c>
      <c r="N727" s="26" t="str">
        <f>VLOOKUP($A727,'Hospitalisation Details'!$A$1:$N$2344,11,0)</f>
        <v>tier - 2</v>
      </c>
      <c r="O727" s="26" t="str">
        <f>VLOOKUP($A727,'Hospitalisation Details'!$A$1:$N$2344,12,0)</f>
        <v>tier - 1</v>
      </c>
      <c r="P727" s="26" t="str">
        <f>VLOOKUP($A727,'Hospitalisation Details'!$A$1:$N$2344,14,0)</f>
        <v>R1023</v>
      </c>
      <c r="Q727" s="26">
        <f>VLOOKUP($A727,'Hospitalisation Details'!$A$1:$N$2344,8,0)</f>
        <v>32</v>
      </c>
    </row>
    <row r="728" spans="1:17" x14ac:dyDescent="0.3">
      <c r="A728" s="25" t="s">
        <v>1643</v>
      </c>
      <c r="B728" s="26" t="str">
        <f>VLOOKUP($A728,'Customer Names'!A727:D3062,3,0)</f>
        <v xml:space="preserve">  John</v>
      </c>
      <c r="C728" s="26">
        <f>VLOOKUP($A728,'Medical Examinations'!$A$1:$B$2336,2,FALSE)</f>
        <v>31.445</v>
      </c>
      <c r="D728" s="26">
        <f>VLOOKUP($A728,'Medical Examinations'!A727:J3062,4,0)</f>
        <v>4.4000000000000004</v>
      </c>
      <c r="E728" s="26" t="str">
        <f>VLOOKUP(A728,'Medical Examinations'!A727:J3062,6,0)</f>
        <v>Yes</v>
      </c>
      <c r="F728" s="26" t="str">
        <f>VLOOKUP($A728,'Medical Examinations'!$A$1:$J$2336,7,0)</f>
        <v>No</v>
      </c>
      <c r="G728" s="26" t="str">
        <f>VLOOKUP(A728,'Medical Examinations'!A727:J3062,8,0)</f>
        <v>No</v>
      </c>
      <c r="H728" s="26">
        <f>VLOOKUP(A728,'Medical Examinations'!A727:J3062,9,0)</f>
        <v>2</v>
      </c>
      <c r="I728" s="26" t="str">
        <f>VLOOKUP(A728,'Medical Examinations'!A727:J3062,10,0)</f>
        <v>No</v>
      </c>
      <c r="J728" s="26" t="str">
        <f>VLOOKUP($A728,'Medical Examinations'!A727:$J$2336,3,0)</f>
        <v>Obesity</v>
      </c>
      <c r="K728" s="26" t="str">
        <f>VLOOKUP(A728,'Medical Examinations'!A727:J3062,5,0)</f>
        <v>Normal</v>
      </c>
      <c r="L728" s="27">
        <f>VLOOKUP($A728,'Hospitalisation Details'!$A$1:$N$2344,7,0)</f>
        <v>21791</v>
      </c>
      <c r="M728" s="26">
        <f>VLOOKUP($A728,'Hospitalisation Details'!$A$1:$N$2344,10,0)</f>
        <v>13974.46</v>
      </c>
      <c r="N728" s="26" t="str">
        <f>VLOOKUP($A728,'Hospitalisation Details'!$A$1:$N$2344,11,0)</f>
        <v>tier - 2</v>
      </c>
      <c r="O728" s="26" t="str">
        <f>VLOOKUP($A728,'Hospitalisation Details'!$A$1:$N$2344,12,0)</f>
        <v>tier - 2</v>
      </c>
      <c r="P728" s="26" t="str">
        <f>VLOOKUP($A728,'Hospitalisation Details'!$A$1:$N$2344,14,0)</f>
        <v>R1019</v>
      </c>
      <c r="Q728" s="26">
        <f>VLOOKUP($A728,'Hospitalisation Details'!$A$1:$N$2344,8,0)</f>
        <v>63</v>
      </c>
    </row>
    <row r="729" spans="1:17" x14ac:dyDescent="0.3">
      <c r="A729" s="25" t="s">
        <v>1642</v>
      </c>
      <c r="B729" s="26" t="str">
        <f>VLOOKUP($A729,'Customer Names'!A728:D3063,3,0)</f>
        <v xml:space="preserve">  Adam S</v>
      </c>
      <c r="C729" s="26">
        <f>VLOOKUP($A729,'Medical Examinations'!$A$1:$B$2336,2,FALSE)</f>
        <v>27.55</v>
      </c>
      <c r="D729" s="26">
        <f>VLOOKUP($A729,'Medical Examinations'!A728:J3063,4,0)</f>
        <v>9.02</v>
      </c>
      <c r="E729" s="26" t="str">
        <f>VLOOKUP(A729,'Medical Examinations'!A728:J3063,6,0)</f>
        <v>No</v>
      </c>
      <c r="F729" s="26" t="str">
        <f>VLOOKUP($A729,'Medical Examinations'!$A$1:$J$2336,7,0)</f>
        <v>No</v>
      </c>
      <c r="G729" s="26" t="str">
        <f>VLOOKUP(A729,'Medical Examinations'!A728:J3063,8,0)</f>
        <v>No</v>
      </c>
      <c r="H729" s="26">
        <f>VLOOKUP(A729,'Medical Examinations'!A728:J3063,9,0)</f>
        <v>0</v>
      </c>
      <c r="I729" s="26" t="str">
        <f>VLOOKUP(A729,'Medical Examinations'!A728:J3063,10,0)</f>
        <v>No</v>
      </c>
      <c r="J729" s="26" t="str">
        <f>VLOOKUP($A729,'Medical Examinations'!A728:$J$2336,3,0)</f>
        <v>Overweight</v>
      </c>
      <c r="K729" s="26" t="str">
        <f>VLOOKUP(A729,'Medical Examinations'!A728:J3063,5,0)</f>
        <v>Diabetes</v>
      </c>
      <c r="L729" s="27">
        <f>VLOOKUP($A729,'Hospitalisation Details'!$A$1:$N$2344,7,0)</f>
        <v>22085</v>
      </c>
      <c r="M729" s="26">
        <f>VLOOKUP($A729,'Hospitalisation Details'!$A$1:$N$2344,10,0)</f>
        <v>13937.67</v>
      </c>
      <c r="N729" s="26" t="str">
        <f>VLOOKUP($A729,'Hospitalisation Details'!$A$1:$N$2344,11,0)</f>
        <v>tier - 2</v>
      </c>
      <c r="O729" s="26" t="str">
        <f>VLOOKUP($A729,'Hospitalisation Details'!$A$1:$N$2344,12,0)</f>
        <v>tier - 1</v>
      </c>
      <c r="P729" s="26" t="str">
        <f>VLOOKUP($A729,'Hospitalisation Details'!$A$1:$N$2344,14,0)</f>
        <v>R1012</v>
      </c>
      <c r="Q729" s="26">
        <f>VLOOKUP($A729,'Hospitalisation Details'!$A$1:$N$2344,8,0)</f>
        <v>62</v>
      </c>
    </row>
    <row r="730" spans="1:17" x14ac:dyDescent="0.3">
      <c r="A730" s="25" t="s">
        <v>1641</v>
      </c>
      <c r="B730" s="26" t="str">
        <f>VLOOKUP($A730,'Customer Names'!A729:D3064,3,0)</f>
        <v xml:space="preserve">  Armando</v>
      </c>
      <c r="C730" s="26">
        <f>VLOOKUP($A730,'Medical Examinations'!$A$1:$B$2336,2,FALSE)</f>
        <v>33.11</v>
      </c>
      <c r="D730" s="26">
        <f>VLOOKUP($A730,'Medical Examinations'!A729:J3064,4,0)</f>
        <v>8.06</v>
      </c>
      <c r="E730" s="26" t="str">
        <f>VLOOKUP(A730,'Medical Examinations'!A729:J3064,6,0)</f>
        <v>No</v>
      </c>
      <c r="F730" s="26" t="str">
        <f>VLOOKUP($A730,'Medical Examinations'!$A$1:$J$2336,7,0)</f>
        <v>No</v>
      </c>
      <c r="G730" s="26" t="str">
        <f>VLOOKUP(A730,'Medical Examinations'!A729:J3064,8,0)</f>
        <v>No</v>
      </c>
      <c r="H730" s="26">
        <f>VLOOKUP(A730,'Medical Examinations'!A729:J3064,9,0)</f>
        <v>0</v>
      </c>
      <c r="I730" s="26" t="str">
        <f>VLOOKUP(A730,'Medical Examinations'!A729:J3064,10,0)</f>
        <v>No</v>
      </c>
      <c r="J730" s="26" t="str">
        <f>VLOOKUP($A730,'Medical Examinations'!A729:$J$2336,3,0)</f>
        <v>Obesity</v>
      </c>
      <c r="K730" s="26" t="str">
        <f>VLOOKUP(A730,'Medical Examinations'!A729:J3064,5,0)</f>
        <v>Diabetes</v>
      </c>
      <c r="L730" s="27">
        <f>VLOOKUP($A730,'Hospitalisation Details'!$A$1:$N$2344,7,0)</f>
        <v>22854</v>
      </c>
      <c r="M730" s="26">
        <f>VLOOKUP($A730,'Hospitalisation Details'!$A$1:$N$2344,10,0)</f>
        <v>13919.82</v>
      </c>
      <c r="N730" s="26" t="str">
        <f>VLOOKUP($A730,'Hospitalisation Details'!$A$1:$N$2344,11,0)</f>
        <v>tier - 2</v>
      </c>
      <c r="O730" s="26" t="str">
        <f>VLOOKUP($A730,'Hospitalisation Details'!$A$1:$N$2344,12,0)</f>
        <v>tier - 2</v>
      </c>
      <c r="P730" s="26" t="str">
        <f>VLOOKUP($A730,'Hospitalisation Details'!$A$1:$N$2344,14,0)</f>
        <v>R1013</v>
      </c>
      <c r="Q730" s="26">
        <f>VLOOKUP($A730,'Hospitalisation Details'!$A$1:$N$2344,8,0)</f>
        <v>60</v>
      </c>
    </row>
    <row r="731" spans="1:17" x14ac:dyDescent="0.3">
      <c r="A731" s="25" t="s">
        <v>1640</v>
      </c>
      <c r="B731" s="26" t="str">
        <f>VLOOKUP($A731,'Customer Names'!A730:D3065,3,0)</f>
        <v xml:space="preserve">  Dana</v>
      </c>
      <c r="C731" s="26">
        <f>VLOOKUP($A731,'Medical Examinations'!$A$1:$B$2336,2,FALSE)</f>
        <v>36.85</v>
      </c>
      <c r="D731" s="26">
        <f>VLOOKUP($A731,'Medical Examinations'!A730:J3065,4,0)</f>
        <v>6.21</v>
      </c>
      <c r="E731" s="26" t="str">
        <f>VLOOKUP(A731,'Medical Examinations'!A730:J3065,6,0)</f>
        <v>Yes</v>
      </c>
      <c r="F731" s="26" t="str">
        <f>VLOOKUP($A731,'Medical Examinations'!$A$1:$J$2336,7,0)</f>
        <v>No</v>
      </c>
      <c r="G731" s="26" t="str">
        <f>VLOOKUP(A731,'Medical Examinations'!A730:J3065,8,0)</f>
        <v>No</v>
      </c>
      <c r="H731" s="26">
        <f>VLOOKUP(A731,'Medical Examinations'!A730:J3065,9,0)</f>
        <v>2</v>
      </c>
      <c r="I731" s="26" t="str">
        <f>VLOOKUP(A731,'Medical Examinations'!A730:J3065,10,0)</f>
        <v>No</v>
      </c>
      <c r="J731" s="26" t="str">
        <f>VLOOKUP($A731,'Medical Examinations'!A730:$J$2336,3,0)</f>
        <v>Obesity</v>
      </c>
      <c r="K731" s="26" t="str">
        <f>VLOOKUP(A731,'Medical Examinations'!A730:J3065,5,0)</f>
        <v>Prediabetes</v>
      </c>
      <c r="L731" s="27">
        <f>VLOOKUP($A731,'Hospitalisation Details'!$A$1:$N$2344,7,0)</f>
        <v>21738</v>
      </c>
      <c r="M731" s="26">
        <f>VLOOKUP($A731,'Hospitalisation Details'!$A$1:$N$2344,10,0)</f>
        <v>13887.97</v>
      </c>
      <c r="N731" s="26" t="str">
        <f>VLOOKUP($A731,'Hospitalisation Details'!$A$1:$N$2344,11,0)</f>
        <v>tier - 2</v>
      </c>
      <c r="O731" s="26" t="str">
        <f>VLOOKUP($A731,'Hospitalisation Details'!$A$1:$N$2344,12,0)</f>
        <v>tier - 2</v>
      </c>
      <c r="P731" s="26" t="str">
        <f>VLOOKUP($A731,'Hospitalisation Details'!$A$1:$N$2344,14,0)</f>
        <v>R1013</v>
      </c>
      <c r="Q731" s="26">
        <f>VLOOKUP($A731,'Hospitalisation Details'!$A$1:$N$2344,8,0)</f>
        <v>63</v>
      </c>
    </row>
    <row r="732" spans="1:17" x14ac:dyDescent="0.3">
      <c r="A732" s="25" t="s">
        <v>1639</v>
      </c>
      <c r="B732" s="26" t="str">
        <f>VLOOKUP($A732,'Customer Names'!A731:D3066,3,0)</f>
        <v xml:space="preserve">  Jennifer L</v>
      </c>
      <c r="C732" s="26">
        <f>VLOOKUP($A732,'Medical Examinations'!$A$1:$B$2336,2,FALSE)</f>
        <v>36.299999999999997</v>
      </c>
      <c r="D732" s="26">
        <f>VLOOKUP($A732,'Medical Examinations'!A731:J3066,4,0)</f>
        <v>5.79</v>
      </c>
      <c r="E732" s="26" t="str">
        <f>VLOOKUP(A732,'Medical Examinations'!A731:J3066,6,0)</f>
        <v>Yes</v>
      </c>
      <c r="F732" s="26" t="str">
        <f>VLOOKUP($A732,'Medical Examinations'!$A$1:$J$2336,7,0)</f>
        <v>No</v>
      </c>
      <c r="G732" s="26" t="str">
        <f>VLOOKUP(A732,'Medical Examinations'!A731:J3066,8,0)</f>
        <v>No</v>
      </c>
      <c r="H732" s="26">
        <f>VLOOKUP(A732,'Medical Examinations'!A731:J3066,9,0)</f>
        <v>2</v>
      </c>
      <c r="I732" s="26" t="str">
        <f>VLOOKUP(A732,'Medical Examinations'!A731:J3066,10,0)</f>
        <v>No</v>
      </c>
      <c r="J732" s="26" t="str">
        <f>VLOOKUP($A732,'Medical Examinations'!A731:$J$2336,3,0)</f>
        <v>Obesity</v>
      </c>
      <c r="K732" s="26" t="str">
        <f>VLOOKUP(A732,'Medical Examinations'!A731:J3066,5,0)</f>
        <v>Prediabetes</v>
      </c>
      <c r="L732" s="27">
        <f>VLOOKUP($A732,'Hospitalisation Details'!$A$1:$N$2344,7,0)</f>
        <v>21913</v>
      </c>
      <c r="M732" s="26">
        <f>VLOOKUP($A732,'Hospitalisation Details'!$A$1:$N$2344,10,0)</f>
        <v>13887.2</v>
      </c>
      <c r="N732" s="26" t="str">
        <f>VLOOKUP($A732,'Hospitalisation Details'!$A$1:$N$2344,11,0)</f>
        <v>tier - 2</v>
      </c>
      <c r="O732" s="26" t="str">
        <f>VLOOKUP($A732,'Hospitalisation Details'!$A$1:$N$2344,12,0)</f>
        <v>tier - 3</v>
      </c>
      <c r="P732" s="26" t="str">
        <f>VLOOKUP($A732,'Hospitalisation Details'!$A$1:$N$2344,14,0)</f>
        <v>R1013</v>
      </c>
      <c r="Q732" s="26">
        <f>VLOOKUP($A732,'Hospitalisation Details'!$A$1:$N$2344,8,0)</f>
        <v>63</v>
      </c>
    </row>
    <row r="733" spans="1:17" x14ac:dyDescent="0.3">
      <c r="A733" s="25" t="s">
        <v>1638</v>
      </c>
      <c r="B733" s="26" t="str">
        <f>VLOOKUP($A733,'Customer Names'!A732:D3067,3,0)</f>
        <v xml:space="preserve">  Benjamin</v>
      </c>
      <c r="C733" s="26">
        <f>VLOOKUP($A733,'Medical Examinations'!$A$1:$B$2336,2,FALSE)</f>
        <v>45.34</v>
      </c>
      <c r="D733" s="26">
        <f>VLOOKUP($A733,'Medical Examinations'!A732:J3067,4,0)</f>
        <v>5.69</v>
      </c>
      <c r="E733" s="26" t="str">
        <f>VLOOKUP(A733,'Medical Examinations'!A732:J3067,6,0)</f>
        <v>Yes</v>
      </c>
      <c r="F733" s="26" t="str">
        <f>VLOOKUP($A733,'Medical Examinations'!$A$1:$J$2336,7,0)</f>
        <v>No</v>
      </c>
      <c r="G733" s="26" t="str">
        <f>VLOOKUP(A733,'Medical Examinations'!A732:J3067,8,0)</f>
        <v>No</v>
      </c>
      <c r="H733" s="26">
        <f>VLOOKUP(A733,'Medical Examinations'!A732:J3067,9,0)</f>
        <v>0</v>
      </c>
      <c r="I733" s="26" t="str">
        <f>VLOOKUP(A733,'Medical Examinations'!A732:J3067,10,0)</f>
        <v>No</v>
      </c>
      <c r="J733" s="26" t="str">
        <f>VLOOKUP($A733,'Medical Examinations'!A732:$J$2336,3,0)</f>
        <v>Obesity</v>
      </c>
      <c r="K733" s="26" t="str">
        <f>VLOOKUP(A733,'Medical Examinations'!A732:J3067,5,0)</f>
        <v>Normal</v>
      </c>
      <c r="L733" s="27">
        <f>VLOOKUP($A733,'Hospitalisation Details'!$A$1:$N$2344,7,0)</f>
        <v>31315</v>
      </c>
      <c r="M733" s="26">
        <f>VLOOKUP($A733,'Hospitalisation Details'!$A$1:$N$2344,10,0)</f>
        <v>13886.4</v>
      </c>
      <c r="N733" s="26" t="str">
        <f>VLOOKUP($A733,'Hospitalisation Details'!$A$1:$N$2344,11,0)</f>
        <v>tier - 2</v>
      </c>
      <c r="O733" s="26" t="str">
        <f>VLOOKUP($A733,'Hospitalisation Details'!$A$1:$N$2344,12,0)</f>
        <v>tier - 2</v>
      </c>
      <c r="P733" s="26" t="str">
        <f>VLOOKUP($A733,'Hospitalisation Details'!$A$1:$N$2344,14,0)</f>
        <v>R1012</v>
      </c>
      <c r="Q733" s="26">
        <f>VLOOKUP($A733,'Hospitalisation Details'!$A$1:$N$2344,8,0)</f>
        <v>37</v>
      </c>
    </row>
    <row r="734" spans="1:17" x14ac:dyDescent="0.3">
      <c r="A734" s="25" t="s">
        <v>1637</v>
      </c>
      <c r="B734" s="26" t="str">
        <f>VLOOKUP($A734,'Customer Names'!A733:D3068,3,0)</f>
        <v xml:space="preserve">  Tanya</v>
      </c>
      <c r="C734" s="26">
        <f>VLOOKUP($A734,'Medical Examinations'!$A$1:$B$2336,2,FALSE)</f>
        <v>31.8</v>
      </c>
      <c r="D734" s="26">
        <f>VLOOKUP($A734,'Medical Examinations'!A733:J3068,4,0)</f>
        <v>5.36</v>
      </c>
      <c r="E734" s="26" t="str">
        <f>VLOOKUP(A734,'Medical Examinations'!A733:J3068,6,0)</f>
        <v>Yes</v>
      </c>
      <c r="F734" s="26" t="str">
        <f>VLOOKUP($A734,'Medical Examinations'!$A$1:$J$2336,7,0)</f>
        <v>No</v>
      </c>
      <c r="G734" s="26" t="str">
        <f>VLOOKUP(A734,'Medical Examinations'!A733:J3068,8,0)</f>
        <v>No</v>
      </c>
      <c r="H734" s="26">
        <f>VLOOKUP(A734,'Medical Examinations'!A733:J3068,9,0)</f>
        <v>2</v>
      </c>
      <c r="I734" s="26" t="str">
        <f>VLOOKUP(A734,'Medical Examinations'!A733:J3068,10,0)</f>
        <v>No</v>
      </c>
      <c r="J734" s="26" t="str">
        <f>VLOOKUP($A734,'Medical Examinations'!A733:$J$2336,3,0)</f>
        <v>Obesity</v>
      </c>
      <c r="K734" s="26" t="str">
        <f>VLOOKUP(A734,'Medical Examinations'!A733:J3068,5,0)</f>
        <v>Normal</v>
      </c>
      <c r="L734" s="27">
        <f>VLOOKUP($A734,'Hospitalisation Details'!$A$1:$N$2344,7,0)</f>
        <v>21828</v>
      </c>
      <c r="M734" s="26">
        <f>VLOOKUP($A734,'Hospitalisation Details'!$A$1:$N$2344,10,0)</f>
        <v>13880.95</v>
      </c>
      <c r="N734" s="26" t="str">
        <f>VLOOKUP($A734,'Hospitalisation Details'!$A$1:$N$2344,11,0)</f>
        <v>tier - 2</v>
      </c>
      <c r="O734" s="26" t="str">
        <f>VLOOKUP($A734,'Hospitalisation Details'!$A$1:$N$2344,12,0)</f>
        <v>tier - 2</v>
      </c>
      <c r="P734" s="26" t="str">
        <f>VLOOKUP($A734,'Hospitalisation Details'!$A$1:$N$2344,14,0)</f>
        <v>R1011</v>
      </c>
      <c r="Q734" s="26">
        <f>VLOOKUP($A734,'Hospitalisation Details'!$A$1:$N$2344,8,0)</f>
        <v>63</v>
      </c>
    </row>
    <row r="735" spans="1:17" x14ac:dyDescent="0.3">
      <c r="A735" s="25" t="s">
        <v>1636</v>
      </c>
      <c r="B735" s="26" t="str">
        <f>VLOOKUP($A735,'Customer Names'!A734:D3069,3,0)</f>
        <v xml:space="preserve">  Tracy</v>
      </c>
      <c r="C735" s="26">
        <f>VLOOKUP($A735,'Medical Examinations'!$A$1:$B$2336,2,FALSE)</f>
        <v>41.02</v>
      </c>
      <c r="D735" s="26">
        <f>VLOOKUP($A735,'Medical Examinations'!A734:J3069,4,0)</f>
        <v>11.37</v>
      </c>
      <c r="E735" s="26" t="str">
        <f>VLOOKUP(A735,'Medical Examinations'!A734:J3069,6,0)</f>
        <v>No</v>
      </c>
      <c r="F735" s="26" t="str">
        <f>VLOOKUP($A735,'Medical Examinations'!$A$1:$J$2336,7,0)</f>
        <v>No</v>
      </c>
      <c r="G735" s="26" t="str">
        <f>VLOOKUP(A735,'Medical Examinations'!A734:J3069,8,0)</f>
        <v>No</v>
      </c>
      <c r="H735" s="26">
        <f>VLOOKUP(A735,'Medical Examinations'!A734:J3069,9,0)</f>
        <v>0</v>
      </c>
      <c r="I735" s="26" t="str">
        <f>VLOOKUP(A735,'Medical Examinations'!A734:J3069,10,0)</f>
        <v>No</v>
      </c>
      <c r="J735" s="26" t="str">
        <f>VLOOKUP($A735,'Medical Examinations'!A734:$J$2336,3,0)</f>
        <v>Obesity</v>
      </c>
      <c r="K735" s="26" t="str">
        <f>VLOOKUP(A735,'Medical Examinations'!A734:J3069,5,0)</f>
        <v>Diabetes</v>
      </c>
      <c r="L735" s="27">
        <f>VLOOKUP($A735,'Hospitalisation Details'!$A$1:$N$2344,7,0)</f>
        <v>28843</v>
      </c>
      <c r="M735" s="26">
        <f>VLOOKUP($A735,'Hospitalisation Details'!$A$1:$N$2344,10,0)</f>
        <v>13874.89</v>
      </c>
      <c r="N735" s="26" t="str">
        <f>VLOOKUP($A735,'Hospitalisation Details'!$A$1:$N$2344,11,0)</f>
        <v>tier - 2</v>
      </c>
      <c r="O735" s="26" t="str">
        <f>VLOOKUP($A735,'Hospitalisation Details'!$A$1:$N$2344,12,0)</f>
        <v>tier - 1</v>
      </c>
      <c r="P735" s="26" t="str">
        <f>VLOOKUP($A735,'Hospitalisation Details'!$A$1:$N$2344,14,0)</f>
        <v>R1012</v>
      </c>
      <c r="Q735" s="26">
        <f>VLOOKUP($A735,'Hospitalisation Details'!$A$1:$N$2344,8,0)</f>
        <v>44</v>
      </c>
    </row>
    <row r="736" spans="1:17" x14ac:dyDescent="0.3">
      <c r="A736" s="25" t="s">
        <v>1635</v>
      </c>
      <c r="B736" s="26" t="str">
        <f>VLOOKUP($A736,'Customer Names'!A735:D3070,3,0)</f>
        <v xml:space="preserve">  Emily S</v>
      </c>
      <c r="C736" s="26">
        <f>VLOOKUP($A736,'Medical Examinations'!$A$1:$B$2336,2,FALSE)</f>
        <v>32.68</v>
      </c>
      <c r="D736" s="26">
        <f>VLOOKUP($A736,'Medical Examinations'!A735:J3070,4,0)</f>
        <v>11.87</v>
      </c>
      <c r="E736" s="26" t="str">
        <f>VLOOKUP(A736,'Medical Examinations'!A735:J3070,6,0)</f>
        <v>No</v>
      </c>
      <c r="F736" s="26" t="str">
        <f>VLOOKUP($A736,'Medical Examinations'!$A$1:$J$2336,7,0)</f>
        <v>No</v>
      </c>
      <c r="G736" s="26" t="str">
        <f>VLOOKUP(A736,'Medical Examinations'!A735:J3070,8,0)</f>
        <v>No</v>
      </c>
      <c r="H736" s="26">
        <f>VLOOKUP(A736,'Medical Examinations'!A735:J3070,9,0)</f>
        <v>0</v>
      </c>
      <c r="I736" s="26" t="str">
        <f>VLOOKUP(A736,'Medical Examinations'!A735:J3070,10,0)</f>
        <v>No</v>
      </c>
      <c r="J736" s="26" t="str">
        <f>VLOOKUP($A736,'Medical Examinations'!A735:$J$2336,3,0)</f>
        <v>Obesity</v>
      </c>
      <c r="K736" s="26" t="str">
        <f>VLOOKUP(A736,'Medical Examinations'!A735:J3070,5,0)</f>
        <v>Diabetes</v>
      </c>
      <c r="L736" s="27">
        <f>VLOOKUP($A736,'Hospitalisation Details'!$A$1:$N$2344,7,0)</f>
        <v>22118</v>
      </c>
      <c r="M736" s="26">
        <f>VLOOKUP($A736,'Hospitalisation Details'!$A$1:$N$2344,10,0)</f>
        <v>13844.8</v>
      </c>
      <c r="N736" s="26" t="str">
        <f>VLOOKUP($A736,'Hospitalisation Details'!$A$1:$N$2344,11,0)</f>
        <v>tier - 2</v>
      </c>
      <c r="O736" s="26" t="str">
        <f>VLOOKUP($A736,'Hospitalisation Details'!$A$1:$N$2344,12,0)</f>
        <v>tier - 2</v>
      </c>
      <c r="P736" s="26" t="str">
        <f>VLOOKUP($A736,'Hospitalisation Details'!$A$1:$N$2344,14,0)</f>
        <v>R1012</v>
      </c>
      <c r="Q736" s="26">
        <f>VLOOKUP($A736,'Hospitalisation Details'!$A$1:$N$2344,8,0)</f>
        <v>62</v>
      </c>
    </row>
    <row r="737" spans="1:17" x14ac:dyDescent="0.3">
      <c r="A737" s="25" t="s">
        <v>1634</v>
      </c>
      <c r="B737" s="26" t="str">
        <f>VLOOKUP($A737,'Customer Names'!A736:D3071,3,0)</f>
        <v xml:space="preserve">  Kelly R</v>
      </c>
      <c r="C737" s="26">
        <f>VLOOKUP($A737,'Medical Examinations'!$A$1:$B$2336,2,FALSE)</f>
        <v>21.7</v>
      </c>
      <c r="D737" s="26">
        <f>VLOOKUP($A737,'Medical Examinations'!A736:J3071,4,0)</f>
        <v>4.9000000000000004</v>
      </c>
      <c r="E737" s="26" t="str">
        <f>VLOOKUP(A737,'Medical Examinations'!A736:J3071,6,0)</f>
        <v>No</v>
      </c>
      <c r="F737" s="26" t="str">
        <f>VLOOKUP($A737,'Medical Examinations'!$A$1:$J$2336,7,0)</f>
        <v>No</v>
      </c>
      <c r="G737" s="26" t="str">
        <f>VLOOKUP(A737,'Medical Examinations'!A736:J3071,8,0)</f>
        <v>Yes</v>
      </c>
      <c r="H737" s="26">
        <f>VLOOKUP(A737,'Medical Examinations'!A736:J3071,9,0)</f>
        <v>1</v>
      </c>
      <c r="I737" s="26" t="str">
        <f>VLOOKUP(A737,'Medical Examinations'!A736:J3071,10,0)</f>
        <v>Yes</v>
      </c>
      <c r="J737" s="26" t="str">
        <f>VLOOKUP($A737,'Medical Examinations'!A736:$J$2336,3,0)</f>
        <v>Normal Weight</v>
      </c>
      <c r="K737" s="26" t="str">
        <f>VLOOKUP(A737,'Medical Examinations'!A736:J3071,5,0)</f>
        <v>Normal</v>
      </c>
      <c r="L737" s="27">
        <f>VLOOKUP($A737,'Hospitalisation Details'!$A$1:$N$2344,7,0)</f>
        <v>37779</v>
      </c>
      <c r="M737" s="26">
        <f>VLOOKUP($A737,'Hospitalisation Details'!$A$1:$N$2344,10,0)</f>
        <v>13844.51</v>
      </c>
      <c r="N737" s="26" t="str">
        <f>VLOOKUP($A737,'Hospitalisation Details'!$A$1:$N$2344,11,0)</f>
        <v>tier - 2</v>
      </c>
      <c r="O737" s="26" t="str">
        <f>VLOOKUP($A737,'Hospitalisation Details'!$A$1:$N$2344,12,0)</f>
        <v>tier - 1</v>
      </c>
      <c r="P737" s="26" t="str">
        <f>VLOOKUP($A737,'Hospitalisation Details'!$A$1:$N$2344,14,0)</f>
        <v>R1011</v>
      </c>
      <c r="Q737" s="26">
        <f>VLOOKUP($A737,'Hospitalisation Details'!$A$1:$N$2344,8,0)</f>
        <v>20</v>
      </c>
    </row>
    <row r="738" spans="1:17" x14ac:dyDescent="0.3">
      <c r="A738" s="25" t="s">
        <v>1633</v>
      </c>
      <c r="B738" s="26" t="str">
        <f>VLOOKUP($A738,'Customer Names'!A737:D3072,3,0)</f>
        <v xml:space="preserve">  Kyle</v>
      </c>
      <c r="C738" s="26">
        <f>VLOOKUP($A738,'Medical Examinations'!$A$1:$B$2336,2,FALSE)</f>
        <v>40.479999999999997</v>
      </c>
      <c r="D738" s="26">
        <f>VLOOKUP($A738,'Medical Examinations'!A737:J3072,4,0)</f>
        <v>6.7</v>
      </c>
      <c r="E738" s="26" t="str">
        <f>VLOOKUP(A738,'Medical Examinations'!A737:J3072,6,0)</f>
        <v>No</v>
      </c>
      <c r="F738" s="26" t="str">
        <f>VLOOKUP($A738,'Medical Examinations'!$A$1:$J$2336,7,0)</f>
        <v>No</v>
      </c>
      <c r="G738" s="26" t="str">
        <f>VLOOKUP(A738,'Medical Examinations'!A737:J3072,8,0)</f>
        <v>No</v>
      </c>
      <c r="H738" s="26">
        <f>VLOOKUP(A738,'Medical Examinations'!A737:J3072,9,0)</f>
        <v>3</v>
      </c>
      <c r="I738" s="26" t="str">
        <f>VLOOKUP(A738,'Medical Examinations'!A737:J3072,10,0)</f>
        <v>No</v>
      </c>
      <c r="J738" s="26" t="str">
        <f>VLOOKUP($A738,'Medical Examinations'!A737:$J$2336,3,0)</f>
        <v>Obesity</v>
      </c>
      <c r="K738" s="26" t="str">
        <f>VLOOKUP(A738,'Medical Examinations'!A737:J3072,5,0)</f>
        <v>Diabetes</v>
      </c>
      <c r="L738" s="27">
        <f>VLOOKUP($A738,'Hospitalisation Details'!$A$1:$N$2344,7,0)</f>
        <v>21529</v>
      </c>
      <c r="M738" s="26">
        <f>VLOOKUP($A738,'Hospitalisation Details'!$A$1:$N$2344,10,0)</f>
        <v>13831.12</v>
      </c>
      <c r="N738" s="26" t="str">
        <f>VLOOKUP($A738,'Hospitalisation Details'!$A$1:$N$2344,11,0)</f>
        <v>tier - 3</v>
      </c>
      <c r="O738" s="26" t="str">
        <f>VLOOKUP($A738,'Hospitalisation Details'!$A$1:$N$2344,12,0)</f>
        <v>tier - 1</v>
      </c>
      <c r="P738" s="26" t="str">
        <f>VLOOKUP($A738,'Hospitalisation Details'!$A$1:$N$2344,14,0)</f>
        <v>R1013</v>
      </c>
      <c r="Q738" s="26">
        <f>VLOOKUP($A738,'Hospitalisation Details'!$A$1:$N$2344,8,0)</f>
        <v>64</v>
      </c>
    </row>
    <row r="739" spans="1:17" x14ac:dyDescent="0.3">
      <c r="A739" s="25" t="s">
        <v>1632</v>
      </c>
      <c r="B739" s="26" t="str">
        <f>VLOOKUP($A739,'Customer Names'!A738:D3073,3,0)</f>
        <v xml:space="preserve">  Bruce A Jr</v>
      </c>
      <c r="C739" s="26">
        <f>VLOOKUP($A739,'Medical Examinations'!$A$1:$B$2336,2,FALSE)</f>
        <v>34.5</v>
      </c>
      <c r="D739" s="26">
        <f>VLOOKUP($A739,'Medical Examinations'!A738:J3073,4,0)</f>
        <v>10.3</v>
      </c>
      <c r="E739" s="26" t="str">
        <f>VLOOKUP(A739,'Medical Examinations'!A738:J3073,6,0)</f>
        <v>No</v>
      </c>
      <c r="F739" s="26" t="str">
        <f>VLOOKUP($A739,'Medical Examinations'!$A$1:$J$2336,7,0)</f>
        <v>No</v>
      </c>
      <c r="G739" s="26" t="str">
        <f>VLOOKUP(A739,'Medical Examinations'!A738:J3073,8,0)</f>
        <v>No</v>
      </c>
      <c r="H739" s="26">
        <f>VLOOKUP(A739,'Medical Examinations'!A738:J3073,9,0)</f>
        <v>3</v>
      </c>
      <c r="I739" s="26" t="str">
        <f>VLOOKUP(A739,'Medical Examinations'!A738:J3073,10,0)</f>
        <v>No</v>
      </c>
      <c r="J739" s="26" t="str">
        <f>VLOOKUP($A739,'Medical Examinations'!A738:$J$2336,3,0)</f>
        <v>Obesity</v>
      </c>
      <c r="K739" s="26" t="str">
        <f>VLOOKUP(A739,'Medical Examinations'!A738:J3073,5,0)</f>
        <v>Diabetes</v>
      </c>
      <c r="L739" s="27">
        <f>VLOOKUP($A739,'Hospitalisation Details'!$A$1:$N$2344,7,0)</f>
        <v>21514</v>
      </c>
      <c r="M739" s="26">
        <f>VLOOKUP($A739,'Hospitalisation Details'!$A$1:$N$2344,10,0)</f>
        <v>13822.8</v>
      </c>
      <c r="N739" s="26" t="str">
        <f>VLOOKUP($A739,'Hospitalisation Details'!$A$1:$N$2344,11,0)</f>
        <v>tier - 3</v>
      </c>
      <c r="O739" s="26" t="str">
        <f>VLOOKUP($A739,'Hospitalisation Details'!$A$1:$N$2344,12,0)</f>
        <v>tier - 3</v>
      </c>
      <c r="P739" s="26" t="str">
        <f>VLOOKUP($A739,'Hospitalisation Details'!$A$1:$N$2344,14,0)</f>
        <v>R1011</v>
      </c>
      <c r="Q739" s="26">
        <f>VLOOKUP($A739,'Hospitalisation Details'!$A$1:$N$2344,8,0)</f>
        <v>64</v>
      </c>
    </row>
    <row r="740" spans="1:17" x14ac:dyDescent="0.3">
      <c r="A740" s="25" t="s">
        <v>1631</v>
      </c>
      <c r="B740" s="26" t="str">
        <f>VLOOKUP($A740,'Customer Names'!A739:D3074,3,0)</f>
        <v xml:space="preserve">  Cary J</v>
      </c>
      <c r="C740" s="26">
        <f>VLOOKUP($A740,'Medical Examinations'!$A$1:$B$2336,2,FALSE)</f>
        <v>45.9</v>
      </c>
      <c r="D740" s="26">
        <f>VLOOKUP($A740,'Medical Examinations'!A739:J3074,4,0)</f>
        <v>11.14</v>
      </c>
      <c r="E740" s="26" t="str">
        <f>VLOOKUP(A740,'Medical Examinations'!A739:J3074,6,0)</f>
        <v>Yes</v>
      </c>
      <c r="F740" s="26" t="str">
        <f>VLOOKUP($A740,'Medical Examinations'!$A$1:$J$2336,7,0)</f>
        <v>No</v>
      </c>
      <c r="G740" s="26" t="str">
        <f>VLOOKUP(A740,'Medical Examinations'!A739:J3074,8,0)</f>
        <v>No</v>
      </c>
      <c r="H740" s="26">
        <f>VLOOKUP(A740,'Medical Examinations'!A739:J3074,9,0)</f>
        <v>1</v>
      </c>
      <c r="I740" s="26" t="str">
        <f>VLOOKUP(A740,'Medical Examinations'!A739:J3074,10,0)</f>
        <v>No</v>
      </c>
      <c r="J740" s="26" t="str">
        <f>VLOOKUP($A740,'Medical Examinations'!A739:$J$2336,3,0)</f>
        <v>Obesity</v>
      </c>
      <c r="K740" s="26" t="str">
        <f>VLOOKUP(A740,'Medical Examinations'!A739:J3074,5,0)</f>
        <v>Diabetes</v>
      </c>
      <c r="L740" s="27">
        <f>VLOOKUP($A740,'Hospitalisation Details'!$A$1:$N$2344,7,0)</f>
        <v>31754</v>
      </c>
      <c r="M740" s="26">
        <f>VLOOKUP($A740,'Hospitalisation Details'!$A$1:$N$2344,10,0)</f>
        <v>13819.49</v>
      </c>
      <c r="N740" s="26" t="str">
        <f>VLOOKUP($A740,'Hospitalisation Details'!$A$1:$N$2344,11,0)</f>
        <v>tier - 3</v>
      </c>
      <c r="O740" s="26" t="str">
        <f>VLOOKUP($A740,'Hospitalisation Details'!$A$1:$N$2344,12,0)</f>
        <v>tier - 2</v>
      </c>
      <c r="P740" s="26" t="str">
        <f>VLOOKUP($A740,'Hospitalisation Details'!$A$1:$N$2344,14,0)</f>
        <v>R1012</v>
      </c>
      <c r="Q740" s="26">
        <f>VLOOKUP($A740,'Hospitalisation Details'!$A$1:$N$2344,8,0)</f>
        <v>36</v>
      </c>
    </row>
    <row r="741" spans="1:17" x14ac:dyDescent="0.3">
      <c r="A741" s="25" t="s">
        <v>1630</v>
      </c>
      <c r="B741" s="26" t="str">
        <f>VLOOKUP($A741,'Customer Names'!A740:D3075,3,0)</f>
        <v xml:space="preserve">  Jill M</v>
      </c>
      <c r="C741" s="26">
        <f>VLOOKUP($A741,'Medical Examinations'!$A$1:$B$2336,2,FALSE)</f>
        <v>33.479999999999997</v>
      </c>
      <c r="D741" s="26">
        <f>VLOOKUP($A741,'Medical Examinations'!A740:J3075,4,0)</f>
        <v>4.74</v>
      </c>
      <c r="E741" s="26" t="str">
        <f>VLOOKUP(A741,'Medical Examinations'!A740:J3075,6,0)</f>
        <v>Yes</v>
      </c>
      <c r="F741" s="26" t="str">
        <f>VLOOKUP($A741,'Medical Examinations'!$A$1:$J$2336,7,0)</f>
        <v>No</v>
      </c>
      <c r="G741" s="26" t="str">
        <f>VLOOKUP(A741,'Medical Examinations'!A740:J3075,8,0)</f>
        <v>No</v>
      </c>
      <c r="H741" s="26">
        <f>VLOOKUP(A741,'Medical Examinations'!A740:J3075,9,0)</f>
        <v>2</v>
      </c>
      <c r="I741" s="26" t="str">
        <f>VLOOKUP(A741,'Medical Examinations'!A740:J3075,10,0)</f>
        <v>No</v>
      </c>
      <c r="J741" s="26" t="str">
        <f>VLOOKUP($A741,'Medical Examinations'!A740:$J$2336,3,0)</f>
        <v>Obesity</v>
      </c>
      <c r="K741" s="26" t="str">
        <f>VLOOKUP(A741,'Medical Examinations'!A740:J3075,5,0)</f>
        <v>Normal</v>
      </c>
      <c r="L741" s="27">
        <f>VLOOKUP($A741,'Hospitalisation Details'!$A$1:$N$2344,7,0)</f>
        <v>24421</v>
      </c>
      <c r="M741" s="26">
        <f>VLOOKUP($A741,'Hospitalisation Details'!$A$1:$N$2344,10,0)</f>
        <v>13801.61</v>
      </c>
      <c r="N741" s="26" t="str">
        <f>VLOOKUP($A741,'Hospitalisation Details'!$A$1:$N$2344,11,0)</f>
        <v>tier - 3</v>
      </c>
      <c r="O741" s="26" t="str">
        <f>VLOOKUP($A741,'Hospitalisation Details'!$A$1:$N$2344,12,0)</f>
        <v>tier - 3</v>
      </c>
      <c r="P741" s="26" t="str">
        <f>VLOOKUP($A741,'Hospitalisation Details'!$A$1:$N$2344,14,0)</f>
        <v>R1026</v>
      </c>
      <c r="Q741" s="26">
        <f>VLOOKUP($A741,'Hospitalisation Details'!$A$1:$N$2344,8,0)</f>
        <v>56</v>
      </c>
    </row>
    <row r="742" spans="1:17" x14ac:dyDescent="0.3">
      <c r="A742" s="25" t="s">
        <v>1629</v>
      </c>
      <c r="B742" s="26" t="str">
        <f>VLOOKUP($A742,'Customer Names'!A741:D3076,3,0)</f>
        <v xml:space="preserve">  Chris</v>
      </c>
      <c r="C742" s="26">
        <f>VLOOKUP($A742,'Medical Examinations'!$A$1:$B$2336,2,FALSE)</f>
        <v>28.31</v>
      </c>
      <c r="D742" s="26">
        <f>VLOOKUP($A742,'Medical Examinations'!A741:J3076,4,0)</f>
        <v>5.96</v>
      </c>
      <c r="E742" s="26" t="str">
        <f>VLOOKUP(A742,'Medical Examinations'!A741:J3076,6,0)</f>
        <v>Yes</v>
      </c>
      <c r="F742" s="26" t="str">
        <f>VLOOKUP($A742,'Medical Examinations'!$A$1:$J$2336,7,0)</f>
        <v>No</v>
      </c>
      <c r="G742" s="26" t="str">
        <f>VLOOKUP(A742,'Medical Examinations'!A741:J3076,8,0)</f>
        <v>No</v>
      </c>
      <c r="H742" s="26">
        <f>VLOOKUP(A742,'Medical Examinations'!A741:J3076,9,0)</f>
        <v>2</v>
      </c>
      <c r="I742" s="26" t="str">
        <f>VLOOKUP(A742,'Medical Examinations'!A741:J3076,10,0)</f>
        <v>No</v>
      </c>
      <c r="J742" s="26" t="str">
        <f>VLOOKUP($A742,'Medical Examinations'!A741:$J$2336,3,0)</f>
        <v>Overweight</v>
      </c>
      <c r="K742" s="26" t="str">
        <f>VLOOKUP(A742,'Medical Examinations'!A741:J3076,5,0)</f>
        <v>Prediabetes</v>
      </c>
      <c r="L742" s="27">
        <f>VLOOKUP($A742,'Hospitalisation Details'!$A$1:$N$2344,7,0)</f>
        <v>21768</v>
      </c>
      <c r="M742" s="26">
        <f>VLOOKUP($A742,'Hospitalisation Details'!$A$1:$N$2344,10,0)</f>
        <v>13770.1</v>
      </c>
      <c r="N742" s="26" t="str">
        <f>VLOOKUP($A742,'Hospitalisation Details'!$A$1:$N$2344,11,0)</f>
        <v>tier - 3</v>
      </c>
      <c r="O742" s="26" t="str">
        <f>VLOOKUP($A742,'Hospitalisation Details'!$A$1:$N$2344,12,0)</f>
        <v>tier - 1</v>
      </c>
      <c r="P742" s="26" t="str">
        <f>VLOOKUP($A742,'Hospitalisation Details'!$A$1:$N$2344,14,0)</f>
        <v>R1012</v>
      </c>
      <c r="Q742" s="26">
        <f>VLOOKUP($A742,'Hospitalisation Details'!$A$1:$N$2344,8,0)</f>
        <v>63</v>
      </c>
    </row>
    <row r="743" spans="1:17" x14ac:dyDescent="0.3">
      <c r="A743" s="25" t="s">
        <v>1628</v>
      </c>
      <c r="B743" s="26" t="str">
        <f>VLOOKUP($A743,'Customer Names'!A742:D3077,3,0)</f>
        <v xml:space="preserve">  Michael E</v>
      </c>
      <c r="C743" s="26">
        <f>VLOOKUP($A743,'Medical Examinations'!$A$1:$B$2336,2,FALSE)</f>
        <v>21.565000000000001</v>
      </c>
      <c r="D743" s="26">
        <f>VLOOKUP($A743,'Medical Examinations'!A742:J3077,4,0)</f>
        <v>4.95</v>
      </c>
      <c r="E743" s="26" t="str">
        <f>VLOOKUP(A743,'Medical Examinations'!A742:J3077,6,0)</f>
        <v>No</v>
      </c>
      <c r="F743" s="26" t="str">
        <f>VLOOKUP($A743,'Medical Examinations'!$A$1:$J$2336,7,0)</f>
        <v>yes</v>
      </c>
      <c r="G743" s="26" t="str">
        <f>VLOOKUP(A743,'Medical Examinations'!A742:J3077,8,0)</f>
        <v>No</v>
      </c>
      <c r="H743" s="26">
        <f>VLOOKUP(A743,'Medical Examinations'!A742:J3077,9,0)</f>
        <v>1</v>
      </c>
      <c r="I743" s="26" t="str">
        <f>VLOOKUP(A743,'Medical Examinations'!A742:J3077,10,0)</f>
        <v>Yes</v>
      </c>
      <c r="J743" s="26" t="str">
        <f>VLOOKUP($A743,'Medical Examinations'!A742:$J$2336,3,0)</f>
        <v>Normal Weight</v>
      </c>
      <c r="K743" s="26" t="str">
        <f>VLOOKUP(A743,'Medical Examinations'!A742:J3077,5,0)</f>
        <v>Normal</v>
      </c>
      <c r="L743" s="27">
        <f>VLOOKUP($A743,'Hospitalisation Details'!$A$1:$N$2344,7,0)</f>
        <v>38184</v>
      </c>
      <c r="M743" s="26">
        <f>VLOOKUP($A743,'Hospitalisation Details'!$A$1:$N$2344,10,0)</f>
        <v>13747.87</v>
      </c>
      <c r="N743" s="26" t="str">
        <f>VLOOKUP($A743,'Hospitalisation Details'!$A$1:$N$2344,11,0)</f>
        <v>tier - 3</v>
      </c>
      <c r="O743" s="26" t="str">
        <f>VLOOKUP($A743,'Hospitalisation Details'!$A$1:$N$2344,12,0)</f>
        <v>tier - 2</v>
      </c>
      <c r="P743" s="26" t="str">
        <f>VLOOKUP($A743,'Hospitalisation Details'!$A$1:$N$2344,14,0)</f>
        <v>R1018</v>
      </c>
      <c r="Q743" s="26">
        <f>VLOOKUP($A743,'Hospitalisation Details'!$A$1:$N$2344,8,0)</f>
        <v>18</v>
      </c>
    </row>
    <row r="744" spans="1:17" x14ac:dyDescent="0.3">
      <c r="A744" s="25" t="s">
        <v>1627</v>
      </c>
      <c r="B744" s="26" t="str">
        <f>VLOOKUP($A744,'Customer Names'!A743:D3078,3,0)</f>
        <v xml:space="preserve">  Lauren</v>
      </c>
      <c r="C744" s="26">
        <f>VLOOKUP($A744,'Medical Examinations'!$A$1:$B$2336,2,FALSE)</f>
        <v>35.590000000000003</v>
      </c>
      <c r="D744" s="26">
        <f>VLOOKUP($A744,'Medical Examinations'!A743:J3078,4,0)</f>
        <v>5.21</v>
      </c>
      <c r="E744" s="26" t="str">
        <f>VLOOKUP(A744,'Medical Examinations'!A743:J3078,6,0)</f>
        <v>Yes</v>
      </c>
      <c r="F744" s="26" t="str">
        <f>VLOOKUP($A744,'Medical Examinations'!$A$1:$J$2336,7,0)</f>
        <v>No</v>
      </c>
      <c r="G744" s="26" t="str">
        <f>VLOOKUP(A744,'Medical Examinations'!A743:J3078,8,0)</f>
        <v>Yes</v>
      </c>
      <c r="H744" s="26">
        <f>VLOOKUP(A744,'Medical Examinations'!A743:J3078,9,0)</f>
        <v>1</v>
      </c>
      <c r="I744" s="26" t="str">
        <f>VLOOKUP(A744,'Medical Examinations'!A743:J3078,10,0)</f>
        <v>No</v>
      </c>
      <c r="J744" s="26" t="str">
        <f>VLOOKUP($A744,'Medical Examinations'!A743:$J$2336,3,0)</f>
        <v>Obesity</v>
      </c>
      <c r="K744" s="26" t="str">
        <f>VLOOKUP(A744,'Medical Examinations'!A743:J3078,5,0)</f>
        <v>Normal</v>
      </c>
      <c r="L744" s="27">
        <f>VLOOKUP($A744,'Hospitalisation Details'!$A$1:$N$2344,7,0)</f>
        <v>25499</v>
      </c>
      <c r="M744" s="26">
        <f>VLOOKUP($A744,'Hospitalisation Details'!$A$1:$N$2344,10,0)</f>
        <v>13746.74</v>
      </c>
      <c r="N744" s="26" t="str">
        <f>VLOOKUP($A744,'Hospitalisation Details'!$A$1:$N$2344,11,0)</f>
        <v>tier - 3</v>
      </c>
      <c r="O744" s="26" t="str">
        <f>VLOOKUP($A744,'Hospitalisation Details'!$A$1:$N$2344,12,0)</f>
        <v>tier - 2</v>
      </c>
      <c r="P744" s="26" t="str">
        <f>VLOOKUP($A744,'Hospitalisation Details'!$A$1:$N$2344,14,0)</f>
        <v>R1026</v>
      </c>
      <c r="Q744" s="26">
        <f>VLOOKUP($A744,'Hospitalisation Details'!$A$1:$N$2344,8,0)</f>
        <v>53</v>
      </c>
    </row>
    <row r="745" spans="1:17" x14ac:dyDescent="0.3">
      <c r="A745" s="25" t="s">
        <v>1626</v>
      </c>
      <c r="B745" s="26" t="str">
        <f>VLOOKUP($A745,'Customer Names'!A744:D3079,3,0)</f>
        <v xml:space="preserve">  Kathryn E</v>
      </c>
      <c r="C745" s="26">
        <f>VLOOKUP($A745,'Medical Examinations'!$A$1:$B$2336,2,FALSE)</f>
        <v>43.44</v>
      </c>
      <c r="D745" s="26">
        <f>VLOOKUP($A745,'Medical Examinations'!A744:J3079,4,0)</f>
        <v>4.8600000000000003</v>
      </c>
      <c r="E745" s="26" t="str">
        <f>VLOOKUP(A745,'Medical Examinations'!A744:J3079,6,0)</f>
        <v>Yes</v>
      </c>
      <c r="F745" s="26" t="str">
        <f>VLOOKUP($A745,'Medical Examinations'!$A$1:$J$2336,7,0)</f>
        <v>No</v>
      </c>
      <c r="G745" s="26" t="str">
        <f>VLOOKUP(A745,'Medical Examinations'!A744:J3079,8,0)</f>
        <v>No</v>
      </c>
      <c r="H745" s="26">
        <f>VLOOKUP(A745,'Medical Examinations'!A744:J3079,9,0)</f>
        <v>0</v>
      </c>
      <c r="I745" s="26" t="str">
        <f>VLOOKUP(A745,'Medical Examinations'!A744:J3079,10,0)</f>
        <v>No</v>
      </c>
      <c r="J745" s="26" t="str">
        <f>VLOOKUP($A745,'Medical Examinations'!A744:$J$2336,3,0)</f>
        <v>Obesity</v>
      </c>
      <c r="K745" s="26" t="str">
        <f>VLOOKUP(A745,'Medical Examinations'!A744:J3079,5,0)</f>
        <v>Normal</v>
      </c>
      <c r="L745" s="27">
        <f>VLOOKUP($A745,'Hospitalisation Details'!$A$1:$N$2344,7,0)</f>
        <v>31288</v>
      </c>
      <c r="M745" s="26">
        <f>VLOOKUP($A745,'Hospitalisation Details'!$A$1:$N$2344,10,0)</f>
        <v>13726.21</v>
      </c>
      <c r="N745" s="26" t="str">
        <f>VLOOKUP($A745,'Hospitalisation Details'!$A$1:$N$2344,11,0)</f>
        <v>tier - 3</v>
      </c>
      <c r="O745" s="26" t="str">
        <f>VLOOKUP($A745,'Hospitalisation Details'!$A$1:$N$2344,12,0)</f>
        <v>tier - 3</v>
      </c>
      <c r="P745" s="26" t="str">
        <f>VLOOKUP($A745,'Hospitalisation Details'!$A$1:$N$2344,14,0)</f>
        <v>R1026</v>
      </c>
      <c r="Q745" s="26">
        <f>VLOOKUP($A745,'Hospitalisation Details'!$A$1:$N$2344,8,0)</f>
        <v>37</v>
      </c>
    </row>
    <row r="746" spans="1:17" x14ac:dyDescent="0.3">
      <c r="A746" s="25" t="s">
        <v>1625</v>
      </c>
      <c r="B746" s="26" t="str">
        <f>VLOOKUP($A746,'Customer Names'!A745:D3080,3,0)</f>
        <v xml:space="preserve">  Polly</v>
      </c>
      <c r="C746" s="26">
        <f>VLOOKUP($A746,'Medical Examinations'!$A$1:$B$2336,2,FALSE)</f>
        <v>21.754999999999999</v>
      </c>
      <c r="D746" s="26">
        <f>VLOOKUP($A746,'Medical Examinations'!A745:J3080,4,0)</f>
        <v>7.79</v>
      </c>
      <c r="E746" s="26" t="str">
        <f>VLOOKUP(A746,'Medical Examinations'!A745:J3080,6,0)</f>
        <v>Yes</v>
      </c>
      <c r="F746" s="26" t="str">
        <f>VLOOKUP($A746,'Medical Examinations'!$A$1:$J$2336,7,0)</f>
        <v>No</v>
      </c>
      <c r="G746" s="26" t="str">
        <f>VLOOKUP(A746,'Medical Examinations'!A745:J3080,8,0)</f>
        <v>No</v>
      </c>
      <c r="H746" s="26">
        <f>VLOOKUP(A746,'Medical Examinations'!A745:J3080,9,0)</f>
        <v>0</v>
      </c>
      <c r="I746" s="26" t="str">
        <f>VLOOKUP(A746,'Medical Examinations'!A745:J3080,10,0)</f>
        <v>No</v>
      </c>
      <c r="J746" s="26" t="str">
        <f>VLOOKUP($A746,'Medical Examinations'!A745:$J$2336,3,0)</f>
        <v>Normal Weight</v>
      </c>
      <c r="K746" s="26" t="str">
        <f>VLOOKUP(A746,'Medical Examinations'!A745:J3080,5,0)</f>
        <v>Diabetes</v>
      </c>
      <c r="L746" s="27">
        <f>VLOOKUP($A746,'Hospitalisation Details'!$A$1:$N$2344,7,0)</f>
        <v>29800</v>
      </c>
      <c r="M746" s="26">
        <f>VLOOKUP($A746,'Hospitalisation Details'!$A$1:$N$2344,10,0)</f>
        <v>13725.47</v>
      </c>
      <c r="N746" s="26" t="str">
        <f>VLOOKUP($A746,'Hospitalisation Details'!$A$1:$N$2344,11,0)</f>
        <v>tier - 3</v>
      </c>
      <c r="O746" s="26" t="str">
        <f>VLOOKUP($A746,'Hospitalisation Details'!$A$1:$N$2344,12,0)</f>
        <v>tier - 2</v>
      </c>
      <c r="P746" s="26" t="str">
        <f>VLOOKUP($A746,'Hospitalisation Details'!$A$1:$N$2344,14,0)</f>
        <v>R1024</v>
      </c>
      <c r="Q746" s="26">
        <f>VLOOKUP($A746,'Hospitalisation Details'!$A$1:$N$2344,8,0)</f>
        <v>41</v>
      </c>
    </row>
    <row r="747" spans="1:17" x14ac:dyDescent="0.3">
      <c r="A747" s="25" t="s">
        <v>1624</v>
      </c>
      <c r="B747" s="26" t="str">
        <f>VLOOKUP($A747,'Customer Names'!A746:D3081,3,0)</f>
        <v xml:space="preserve">  Mark H</v>
      </c>
      <c r="C747" s="26">
        <f>VLOOKUP($A747,'Medical Examinations'!$A$1:$B$2336,2,FALSE)</f>
        <v>44.55</v>
      </c>
      <c r="D747" s="26">
        <f>VLOOKUP($A747,'Medical Examinations'!A746:J3081,4,0)</f>
        <v>7.12</v>
      </c>
      <c r="E747" s="26" t="str">
        <f>VLOOKUP(A747,'Medical Examinations'!A746:J3081,6,0)</f>
        <v>Yes</v>
      </c>
      <c r="F747" s="26" t="str">
        <f>VLOOKUP($A747,'Medical Examinations'!$A$1:$J$2336,7,0)</f>
        <v>No</v>
      </c>
      <c r="G747" s="26" t="str">
        <f>VLOOKUP(A747,'Medical Examinations'!A746:J3081,8,0)</f>
        <v>No</v>
      </c>
      <c r="H747" s="26">
        <f>VLOOKUP(A747,'Medical Examinations'!A746:J3081,9,0)</f>
        <v>1</v>
      </c>
      <c r="I747" s="26" t="str">
        <f>VLOOKUP(A747,'Medical Examinations'!A746:J3081,10,0)</f>
        <v>No</v>
      </c>
      <c r="J747" s="26" t="str">
        <f>VLOOKUP($A747,'Medical Examinations'!A746:$J$2336,3,0)</f>
        <v>Obesity</v>
      </c>
      <c r="K747" s="26" t="str">
        <f>VLOOKUP(A747,'Medical Examinations'!A746:J3081,5,0)</f>
        <v>Diabetes</v>
      </c>
      <c r="L747" s="27">
        <f>VLOOKUP($A747,'Hospitalisation Details'!$A$1:$N$2344,7,0)</f>
        <v>31740</v>
      </c>
      <c r="M747" s="26">
        <f>VLOOKUP($A747,'Hospitalisation Details'!$A$1:$N$2344,10,0)</f>
        <v>13714.55</v>
      </c>
      <c r="N747" s="26" t="str">
        <f>VLOOKUP($A747,'Hospitalisation Details'!$A$1:$N$2344,11,0)</f>
        <v>tier - 3</v>
      </c>
      <c r="O747" s="26" t="str">
        <f>VLOOKUP($A747,'Hospitalisation Details'!$A$1:$N$2344,12,0)</f>
        <v>tier - 2</v>
      </c>
      <c r="P747" s="26" t="str">
        <f>VLOOKUP($A747,'Hospitalisation Details'!$A$1:$N$2344,14,0)</f>
        <v>R1023</v>
      </c>
      <c r="Q747" s="26">
        <f>VLOOKUP($A747,'Hospitalisation Details'!$A$1:$N$2344,8,0)</f>
        <v>36</v>
      </c>
    </row>
    <row r="748" spans="1:17" x14ac:dyDescent="0.3">
      <c r="A748" s="25" t="s">
        <v>1623</v>
      </c>
      <c r="B748" s="26" t="str">
        <f>VLOOKUP($A748,'Customer Names'!A747:D3082,3,0)</f>
        <v xml:space="preserve">  Jessie M</v>
      </c>
      <c r="C748" s="26">
        <f>VLOOKUP($A748,'Medical Examinations'!$A$1:$B$2336,2,FALSE)</f>
        <v>43.32</v>
      </c>
      <c r="D748" s="26">
        <f>VLOOKUP($A748,'Medical Examinations'!A747:J3082,4,0)</f>
        <v>4.67</v>
      </c>
      <c r="E748" s="26" t="str">
        <f>VLOOKUP(A748,'Medical Examinations'!A747:J3082,6,0)</f>
        <v>Yes</v>
      </c>
      <c r="F748" s="26" t="str">
        <f>VLOOKUP($A748,'Medical Examinations'!$A$1:$J$2336,7,0)</f>
        <v>No</v>
      </c>
      <c r="G748" s="26" t="str">
        <f>VLOOKUP(A748,'Medical Examinations'!A747:J3082,8,0)</f>
        <v>No</v>
      </c>
      <c r="H748" s="26">
        <f>VLOOKUP(A748,'Medical Examinations'!A747:J3082,9,0)</f>
        <v>0</v>
      </c>
      <c r="I748" s="26" t="str">
        <f>VLOOKUP(A748,'Medical Examinations'!A747:J3082,10,0)</f>
        <v>No</v>
      </c>
      <c r="J748" s="26" t="str">
        <f>VLOOKUP($A748,'Medical Examinations'!A747:$J$2336,3,0)</f>
        <v>Obesity</v>
      </c>
      <c r="K748" s="26" t="str">
        <f>VLOOKUP(A748,'Medical Examinations'!A747:J3082,5,0)</f>
        <v>Normal</v>
      </c>
      <c r="L748" s="27">
        <f>VLOOKUP($A748,'Hospitalisation Details'!$A$1:$N$2344,7,0)</f>
        <v>31304</v>
      </c>
      <c r="M748" s="26">
        <f>VLOOKUP($A748,'Hospitalisation Details'!$A$1:$N$2344,10,0)</f>
        <v>13685.51</v>
      </c>
      <c r="N748" s="26" t="str">
        <f>VLOOKUP($A748,'Hospitalisation Details'!$A$1:$N$2344,11,0)</f>
        <v>tier - 3</v>
      </c>
      <c r="O748" s="26" t="str">
        <f>VLOOKUP($A748,'Hospitalisation Details'!$A$1:$N$2344,12,0)</f>
        <v>tier - 1</v>
      </c>
      <c r="P748" s="26" t="str">
        <f>VLOOKUP($A748,'Hospitalisation Details'!$A$1:$N$2344,14,0)</f>
        <v>R1026</v>
      </c>
      <c r="Q748" s="26">
        <f>VLOOKUP($A748,'Hospitalisation Details'!$A$1:$N$2344,8,0)</f>
        <v>37</v>
      </c>
    </row>
    <row r="749" spans="1:17" x14ac:dyDescent="0.3">
      <c r="A749" s="25" t="s">
        <v>1622</v>
      </c>
      <c r="B749" s="26" t="str">
        <f>VLOOKUP($A749,'Customer Names'!A748:D3083,3,0)</f>
        <v xml:space="preserve">  Chris</v>
      </c>
      <c r="C749" s="26">
        <f>VLOOKUP($A749,'Medical Examinations'!$A$1:$B$2336,2,FALSE)</f>
        <v>31.23</v>
      </c>
      <c r="D749" s="26">
        <f>VLOOKUP($A749,'Medical Examinations'!A748:J3083,4,0)</f>
        <v>9.1199999999999992</v>
      </c>
      <c r="E749" s="26" t="str">
        <f>VLOOKUP(A749,'Medical Examinations'!A748:J3083,6,0)</f>
        <v>Yes</v>
      </c>
      <c r="F749" s="26" t="str">
        <f>VLOOKUP($A749,'Medical Examinations'!$A$1:$J$2336,7,0)</f>
        <v>No</v>
      </c>
      <c r="G749" s="26" t="str">
        <f>VLOOKUP(A749,'Medical Examinations'!A748:J3083,8,0)</f>
        <v>Yes</v>
      </c>
      <c r="H749" s="26">
        <f>VLOOKUP(A749,'Medical Examinations'!A748:J3083,9,0)</f>
        <v>1</v>
      </c>
      <c r="I749" s="26" t="str">
        <f>VLOOKUP(A749,'Medical Examinations'!A748:J3083,10,0)</f>
        <v>No</v>
      </c>
      <c r="J749" s="26" t="str">
        <f>VLOOKUP($A749,'Medical Examinations'!A748:$J$2336,3,0)</f>
        <v>Obesity</v>
      </c>
      <c r="K749" s="26" t="str">
        <f>VLOOKUP(A749,'Medical Examinations'!A748:J3083,5,0)</f>
        <v>Diabetes</v>
      </c>
      <c r="L749" s="27">
        <f>VLOOKUP($A749,'Hospitalisation Details'!$A$1:$N$2344,7,0)</f>
        <v>23227</v>
      </c>
      <c r="M749" s="26">
        <f>VLOOKUP($A749,'Hospitalisation Details'!$A$1:$N$2344,10,0)</f>
        <v>13677.68</v>
      </c>
      <c r="N749" s="26" t="str">
        <f>VLOOKUP($A749,'Hospitalisation Details'!$A$1:$N$2344,11,0)</f>
        <v>tier - 3</v>
      </c>
      <c r="O749" s="26" t="str">
        <f>VLOOKUP($A749,'Hospitalisation Details'!$A$1:$N$2344,12,0)</f>
        <v>tier - 2</v>
      </c>
      <c r="P749" s="26" t="str">
        <f>VLOOKUP($A749,'Hospitalisation Details'!$A$1:$N$2344,14,0)</f>
        <v>R1021</v>
      </c>
      <c r="Q749" s="26">
        <f>VLOOKUP($A749,'Hospitalisation Details'!$A$1:$N$2344,8,0)</f>
        <v>59</v>
      </c>
    </row>
    <row r="750" spans="1:17" x14ac:dyDescent="0.3">
      <c r="A750" s="25" t="s">
        <v>1621</v>
      </c>
      <c r="B750" s="26" t="str">
        <f>VLOOKUP($A750,'Customer Names'!A749:D3084,3,0)</f>
        <v xml:space="preserve">  Daniel</v>
      </c>
      <c r="C750" s="26">
        <f>VLOOKUP($A750,'Medical Examinations'!$A$1:$B$2336,2,FALSE)</f>
        <v>42.81</v>
      </c>
      <c r="D750" s="26">
        <f>VLOOKUP($A750,'Medical Examinations'!A749:J3084,4,0)</f>
        <v>4.1500000000000004</v>
      </c>
      <c r="E750" s="26" t="str">
        <f>VLOOKUP(A750,'Medical Examinations'!A749:J3084,6,0)</f>
        <v>No</v>
      </c>
      <c r="F750" s="26" t="str">
        <f>VLOOKUP($A750,'Medical Examinations'!$A$1:$J$2336,7,0)</f>
        <v>No</v>
      </c>
      <c r="G750" s="26" t="str">
        <f>VLOOKUP(A750,'Medical Examinations'!A749:J3084,8,0)</f>
        <v>No</v>
      </c>
      <c r="H750" s="26">
        <f>VLOOKUP(A750,'Medical Examinations'!A749:J3084,9,0)</f>
        <v>1</v>
      </c>
      <c r="I750" s="26" t="str">
        <f>VLOOKUP(A750,'Medical Examinations'!A749:J3084,10,0)</f>
        <v>No</v>
      </c>
      <c r="J750" s="26" t="str">
        <f>VLOOKUP($A750,'Medical Examinations'!A749:$J$2336,3,0)</f>
        <v>Obesity</v>
      </c>
      <c r="K750" s="26" t="str">
        <f>VLOOKUP(A750,'Medical Examinations'!A749:J3084,5,0)</f>
        <v>Normal</v>
      </c>
      <c r="L750" s="27">
        <f>VLOOKUP($A750,'Hospitalisation Details'!$A$1:$N$2344,7,0)</f>
        <v>30883</v>
      </c>
      <c r="M750" s="26">
        <f>VLOOKUP($A750,'Hospitalisation Details'!$A$1:$N$2344,10,0)</f>
        <v>13638.06</v>
      </c>
      <c r="N750" s="26" t="str">
        <f>VLOOKUP($A750,'Hospitalisation Details'!$A$1:$N$2344,11,0)</f>
        <v>tier - 3</v>
      </c>
      <c r="O750" s="26" t="str">
        <f>VLOOKUP($A750,'Hospitalisation Details'!$A$1:$N$2344,12,0)</f>
        <v>tier - 3</v>
      </c>
      <c r="P750" s="26" t="str">
        <f>VLOOKUP($A750,'Hospitalisation Details'!$A$1:$N$2344,14,0)</f>
        <v>R1023</v>
      </c>
      <c r="Q750" s="26">
        <f>VLOOKUP($A750,'Hospitalisation Details'!$A$1:$N$2344,8,0)</f>
        <v>38</v>
      </c>
    </row>
    <row r="751" spans="1:17" x14ac:dyDescent="0.3">
      <c r="A751" s="25" t="s">
        <v>1620</v>
      </c>
      <c r="B751" s="26" t="str">
        <f>VLOOKUP($A751,'Customer Names'!A750:D3085,3,0)</f>
        <v xml:space="preserve">  Megan</v>
      </c>
      <c r="C751" s="26">
        <f>VLOOKUP($A751,'Medical Examinations'!$A$1:$B$2336,2,FALSE)</f>
        <v>35.909999999999997</v>
      </c>
      <c r="D751" s="26">
        <f>VLOOKUP($A751,'Medical Examinations'!A750:J3085,4,0)</f>
        <v>6.72</v>
      </c>
      <c r="E751" s="26" t="str">
        <f>VLOOKUP(A751,'Medical Examinations'!A750:J3085,6,0)</f>
        <v>Yes</v>
      </c>
      <c r="F751" s="26" t="str">
        <f>VLOOKUP($A751,'Medical Examinations'!$A$1:$J$2336,7,0)</f>
        <v>No</v>
      </c>
      <c r="G751" s="26" t="str">
        <f>VLOOKUP(A751,'Medical Examinations'!A750:J3085,8,0)</f>
        <v>No</v>
      </c>
      <c r="H751" s="26">
        <f>VLOOKUP(A751,'Medical Examinations'!A750:J3085,9,0)</f>
        <v>2</v>
      </c>
      <c r="I751" s="26" t="str">
        <f>VLOOKUP(A751,'Medical Examinations'!A750:J3085,10,0)</f>
        <v>No</v>
      </c>
      <c r="J751" s="26" t="str">
        <f>VLOOKUP($A751,'Medical Examinations'!A750:$J$2336,3,0)</f>
        <v>Obesity</v>
      </c>
      <c r="K751" s="26" t="str">
        <f>VLOOKUP(A751,'Medical Examinations'!A750:J3085,5,0)</f>
        <v>Diabetes</v>
      </c>
      <c r="L751" s="27">
        <f>VLOOKUP($A751,'Hospitalisation Details'!$A$1:$N$2344,7,0)</f>
        <v>22639</v>
      </c>
      <c r="M751" s="26">
        <f>VLOOKUP($A751,'Hospitalisation Details'!$A$1:$N$2344,10,0)</f>
        <v>13635.64</v>
      </c>
      <c r="N751" s="26" t="str">
        <f>VLOOKUP($A751,'Hospitalisation Details'!$A$1:$N$2344,11,0)</f>
        <v>tier - 3</v>
      </c>
      <c r="O751" s="26" t="str">
        <f>VLOOKUP($A751,'Hospitalisation Details'!$A$1:$N$2344,12,0)</f>
        <v>tier - 3</v>
      </c>
      <c r="P751" s="26" t="str">
        <f>VLOOKUP($A751,'Hospitalisation Details'!$A$1:$N$2344,14,0)</f>
        <v>R1024</v>
      </c>
      <c r="Q751" s="26">
        <f>VLOOKUP($A751,'Hospitalisation Details'!$A$1:$N$2344,8,0)</f>
        <v>61</v>
      </c>
    </row>
    <row r="752" spans="1:17" x14ac:dyDescent="0.3">
      <c r="A752" s="25" t="s">
        <v>1619</v>
      </c>
      <c r="B752" s="26" t="str">
        <f>VLOOKUP($A752,'Customer Names'!A751:D3086,3,0)</f>
        <v xml:space="preserve">  Kevin</v>
      </c>
      <c r="C752" s="26">
        <f>VLOOKUP($A752,'Medical Examinations'!$A$1:$B$2336,2,FALSE)</f>
        <v>36.65</v>
      </c>
      <c r="D752" s="26">
        <f>VLOOKUP($A752,'Medical Examinations'!A751:J3086,4,0)</f>
        <v>5.01</v>
      </c>
      <c r="E752" s="26" t="str">
        <f>VLOOKUP(A752,'Medical Examinations'!A751:J3086,6,0)</f>
        <v>Yes</v>
      </c>
      <c r="F752" s="26" t="str">
        <f>VLOOKUP($A752,'Medical Examinations'!$A$1:$J$2336,7,0)</f>
        <v>No</v>
      </c>
      <c r="G752" s="26" t="str">
        <f>VLOOKUP(A752,'Medical Examinations'!A751:J3086,8,0)</f>
        <v>Yes</v>
      </c>
      <c r="H752" s="26">
        <f>VLOOKUP(A752,'Medical Examinations'!A751:J3086,9,0)</f>
        <v>1</v>
      </c>
      <c r="I752" s="26" t="str">
        <f>VLOOKUP(A752,'Medical Examinations'!A751:J3086,10,0)</f>
        <v>No</v>
      </c>
      <c r="J752" s="26" t="str">
        <f>VLOOKUP($A752,'Medical Examinations'!A751:$J$2336,3,0)</f>
        <v>Obesity</v>
      </c>
      <c r="K752" s="26" t="str">
        <f>VLOOKUP(A752,'Medical Examinations'!A751:J3086,5,0)</f>
        <v>Normal</v>
      </c>
      <c r="L752" s="27">
        <f>VLOOKUP($A752,'Hospitalisation Details'!$A$1:$N$2344,7,0)</f>
        <v>25410</v>
      </c>
      <c r="M752" s="26">
        <f>VLOOKUP($A752,'Hospitalisation Details'!$A$1:$N$2344,10,0)</f>
        <v>13622.01</v>
      </c>
      <c r="N752" s="26" t="str">
        <f>VLOOKUP($A752,'Hospitalisation Details'!$A$1:$N$2344,11,0)</f>
        <v>tier - 3</v>
      </c>
      <c r="O752" s="26" t="str">
        <f>VLOOKUP($A752,'Hospitalisation Details'!$A$1:$N$2344,12,0)</f>
        <v>tier - 3</v>
      </c>
      <c r="P752" s="26" t="str">
        <f>VLOOKUP($A752,'Hospitalisation Details'!$A$1:$N$2344,14,0)</f>
        <v>R1012</v>
      </c>
      <c r="Q752" s="26">
        <f>VLOOKUP($A752,'Hospitalisation Details'!$A$1:$N$2344,8,0)</f>
        <v>53</v>
      </c>
    </row>
    <row r="753" spans="1:17" x14ac:dyDescent="0.3">
      <c r="A753" s="25" t="s">
        <v>1618</v>
      </c>
      <c r="B753" s="26" t="str">
        <f>VLOOKUP($A753,'Customer Names'!A752:D3087,3,0)</f>
        <v xml:space="preserve">  Caroline S</v>
      </c>
      <c r="C753" s="26">
        <f>VLOOKUP($A753,'Medical Examinations'!$A$1:$B$2336,2,FALSE)</f>
        <v>22.04</v>
      </c>
      <c r="D753" s="26">
        <f>VLOOKUP($A753,'Medical Examinations'!A752:J3087,4,0)</f>
        <v>10.9</v>
      </c>
      <c r="E753" s="26" t="str">
        <f>VLOOKUP(A753,'Medical Examinations'!A752:J3087,6,0)</f>
        <v>Yes</v>
      </c>
      <c r="F753" s="26" t="str">
        <f>VLOOKUP($A753,'Medical Examinations'!$A$1:$J$2336,7,0)</f>
        <v>No</v>
      </c>
      <c r="G753" s="26" t="str">
        <f>VLOOKUP(A753,'Medical Examinations'!A752:J3087,8,0)</f>
        <v>No</v>
      </c>
      <c r="H753" s="26">
        <f>VLOOKUP(A753,'Medical Examinations'!A752:J3087,9,0)</f>
        <v>2</v>
      </c>
      <c r="I753" s="26" t="str">
        <f>VLOOKUP(A753,'Medical Examinations'!A752:J3087,10,0)</f>
        <v>No</v>
      </c>
      <c r="J753" s="26" t="str">
        <f>VLOOKUP($A753,'Medical Examinations'!A752:$J$2336,3,0)</f>
        <v>Normal Weight</v>
      </c>
      <c r="K753" s="26" t="str">
        <f>VLOOKUP(A753,'Medical Examinations'!A752:J3087,5,0)</f>
        <v>Diabetes</v>
      </c>
      <c r="L753" s="27">
        <f>VLOOKUP($A753,'Hospitalisation Details'!$A$1:$N$2344,7,0)</f>
        <v>22603</v>
      </c>
      <c r="M753" s="26">
        <f>VLOOKUP($A753,'Hospitalisation Details'!$A$1:$N$2344,10,0)</f>
        <v>13616.36</v>
      </c>
      <c r="N753" s="26" t="str">
        <f>VLOOKUP($A753,'Hospitalisation Details'!$A$1:$N$2344,11,0)</f>
        <v>tier - 3</v>
      </c>
      <c r="O753" s="26" t="str">
        <f>VLOOKUP($A753,'Hospitalisation Details'!$A$1:$N$2344,12,0)</f>
        <v>tier - 3</v>
      </c>
      <c r="P753" s="26" t="str">
        <f>VLOOKUP($A753,'Hospitalisation Details'!$A$1:$N$2344,14,0)</f>
        <v>R1024</v>
      </c>
      <c r="Q753" s="26">
        <f>VLOOKUP($A753,'Hospitalisation Details'!$A$1:$N$2344,8,0)</f>
        <v>61</v>
      </c>
    </row>
    <row r="754" spans="1:17" x14ac:dyDescent="0.3">
      <c r="A754" s="25" t="s">
        <v>1617</v>
      </c>
      <c r="B754" s="26" t="str">
        <f>VLOOKUP($A754,'Customer Names'!A753:D3088,3,0)</f>
        <v xml:space="preserve">  Nuta</v>
      </c>
      <c r="C754" s="26">
        <f>VLOOKUP($A754,'Medical Examinations'!$A$1:$B$2336,2,FALSE)</f>
        <v>31.824999999999999</v>
      </c>
      <c r="D754" s="26">
        <f>VLOOKUP($A754,'Medical Examinations'!A753:J3088,4,0)</f>
        <v>5.52</v>
      </c>
      <c r="E754" s="26" t="str">
        <f>VLOOKUP(A754,'Medical Examinations'!A753:J3088,6,0)</f>
        <v>Yes</v>
      </c>
      <c r="F754" s="26" t="str">
        <f>VLOOKUP($A754,'Medical Examinations'!$A$1:$J$2336,7,0)</f>
        <v>No</v>
      </c>
      <c r="G754" s="26" t="str">
        <f>VLOOKUP(A754,'Medical Examinations'!A753:J3088,8,0)</f>
        <v>No</v>
      </c>
      <c r="H754" s="26">
        <f>VLOOKUP(A754,'Medical Examinations'!A753:J3088,9,0)</f>
        <v>1</v>
      </c>
      <c r="I754" s="26" t="str">
        <f>VLOOKUP(A754,'Medical Examinations'!A753:J3088,10,0)</f>
        <v>No</v>
      </c>
      <c r="J754" s="26" t="str">
        <f>VLOOKUP($A754,'Medical Examinations'!A753:$J$2336,3,0)</f>
        <v>Obesity</v>
      </c>
      <c r="K754" s="26" t="str">
        <f>VLOOKUP(A754,'Medical Examinations'!A753:J3088,5,0)</f>
        <v>Normal</v>
      </c>
      <c r="L754" s="27">
        <f>VLOOKUP($A754,'Hospitalisation Details'!$A$1:$N$2344,7,0)</f>
        <v>23630</v>
      </c>
      <c r="M754" s="26">
        <f>VLOOKUP($A754,'Hospitalisation Details'!$A$1:$N$2344,10,0)</f>
        <v>13607.37</v>
      </c>
      <c r="N754" s="26" t="str">
        <f>VLOOKUP($A754,'Hospitalisation Details'!$A$1:$N$2344,11,0)</f>
        <v>tier - 3</v>
      </c>
      <c r="O754" s="26" t="str">
        <f>VLOOKUP($A754,'Hospitalisation Details'!$A$1:$N$2344,12,0)</f>
        <v>tier - 1</v>
      </c>
      <c r="P754" s="26" t="str">
        <f>VLOOKUP($A754,'Hospitalisation Details'!$A$1:$N$2344,14,0)</f>
        <v>R1024</v>
      </c>
      <c r="Q754" s="26">
        <f>VLOOKUP($A754,'Hospitalisation Details'!$A$1:$N$2344,8,0)</f>
        <v>58</v>
      </c>
    </row>
    <row r="755" spans="1:17" x14ac:dyDescent="0.3">
      <c r="A755" s="25" t="s">
        <v>1616</v>
      </c>
      <c r="B755" s="26" t="str">
        <f>VLOOKUP($A755,'Customer Names'!A754:D3089,3,0)</f>
        <v xml:space="preserve">  Margie</v>
      </c>
      <c r="C755" s="26">
        <f>VLOOKUP($A755,'Medical Examinations'!$A$1:$B$2336,2,FALSE)</f>
        <v>53.58</v>
      </c>
      <c r="D755" s="26">
        <f>VLOOKUP($A755,'Medical Examinations'!A754:J3089,4,0)</f>
        <v>4.55</v>
      </c>
      <c r="E755" s="26" t="str">
        <f>VLOOKUP(A755,'Medical Examinations'!A754:J3089,6,0)</f>
        <v>No</v>
      </c>
      <c r="F755" s="26" t="str">
        <f>VLOOKUP($A755,'Medical Examinations'!$A$1:$J$2336,7,0)</f>
        <v>No</v>
      </c>
      <c r="G755" s="26" t="str">
        <f>VLOOKUP(A755,'Medical Examinations'!A754:J3089,8,0)</f>
        <v>No</v>
      </c>
      <c r="H755" s="26">
        <f>VLOOKUP(A755,'Medical Examinations'!A754:J3089,9,0)</f>
        <v>1</v>
      </c>
      <c r="I755" s="26" t="str">
        <f>VLOOKUP(A755,'Medical Examinations'!A754:J3089,10,0)</f>
        <v>No</v>
      </c>
      <c r="J755" s="26" t="str">
        <f>VLOOKUP($A755,'Medical Examinations'!A754:$J$2336,3,0)</f>
        <v>Obesity</v>
      </c>
      <c r="K755" s="26" t="str">
        <f>VLOOKUP(A755,'Medical Examinations'!A754:J3089,5,0)</f>
        <v>Normal</v>
      </c>
      <c r="L755" s="27">
        <f>VLOOKUP($A755,'Hospitalisation Details'!$A$1:$N$2344,7,0)</f>
        <v>33830</v>
      </c>
      <c r="M755" s="26">
        <f>VLOOKUP($A755,'Hospitalisation Details'!$A$1:$N$2344,10,0)</f>
        <v>13588.17</v>
      </c>
      <c r="N755" s="26" t="str">
        <f>VLOOKUP($A755,'Hospitalisation Details'!$A$1:$N$2344,11,0)</f>
        <v>tier - 3</v>
      </c>
      <c r="O755" s="26" t="str">
        <f>VLOOKUP($A755,'Hospitalisation Details'!$A$1:$N$2344,12,0)</f>
        <v>tier - 1</v>
      </c>
      <c r="P755" s="26" t="str">
        <f>VLOOKUP($A755,'Hospitalisation Details'!$A$1:$N$2344,14,0)</f>
        <v>R1012</v>
      </c>
      <c r="Q755" s="26">
        <f>VLOOKUP($A755,'Hospitalisation Details'!$A$1:$N$2344,8,0)</f>
        <v>30</v>
      </c>
    </row>
    <row r="756" spans="1:17" x14ac:dyDescent="0.3">
      <c r="A756" s="25" t="s">
        <v>1615</v>
      </c>
      <c r="B756" s="26" t="str">
        <f>VLOOKUP($A756,'Customer Names'!A755:D3090,3,0)</f>
        <v xml:space="preserve">  Heidi</v>
      </c>
      <c r="C756" s="26">
        <f>VLOOKUP($A756,'Medical Examinations'!$A$1:$B$2336,2,FALSE)</f>
        <v>34.299999999999997</v>
      </c>
      <c r="D756" s="26">
        <f>VLOOKUP($A756,'Medical Examinations'!A755:J3090,4,0)</f>
        <v>11.76</v>
      </c>
      <c r="E756" s="26" t="str">
        <f>VLOOKUP(A756,'Medical Examinations'!A755:J3090,6,0)</f>
        <v>No</v>
      </c>
      <c r="F756" s="26" t="str">
        <f>VLOOKUP($A756,'Medical Examinations'!$A$1:$J$2336,7,0)</f>
        <v>No</v>
      </c>
      <c r="G756" s="26" t="str">
        <f>VLOOKUP(A756,'Medical Examinations'!A755:J3090,8,0)</f>
        <v>No</v>
      </c>
      <c r="H756" s="26">
        <f>VLOOKUP(A756,'Medical Examinations'!A755:J3090,9,0)</f>
        <v>0</v>
      </c>
      <c r="I756" s="26" t="str">
        <f>VLOOKUP(A756,'Medical Examinations'!A755:J3090,10,0)</f>
        <v>No</v>
      </c>
      <c r="J756" s="26" t="str">
        <f>VLOOKUP($A756,'Medical Examinations'!A755:$J$2336,3,0)</f>
        <v>Obesity</v>
      </c>
      <c r="K756" s="26" t="str">
        <f>VLOOKUP(A756,'Medical Examinations'!A755:J3090,5,0)</f>
        <v>Diabetes</v>
      </c>
      <c r="L756" s="27">
        <f>VLOOKUP($A756,'Hospitalisation Details'!$A$1:$N$2344,7,0)</f>
        <v>25034</v>
      </c>
      <c r="M756" s="26">
        <f>VLOOKUP($A756,'Hospitalisation Details'!$A$1:$N$2344,10,0)</f>
        <v>13566.04</v>
      </c>
      <c r="N756" s="26" t="str">
        <f>VLOOKUP($A756,'Hospitalisation Details'!$A$1:$N$2344,11,0)</f>
        <v>tier - 3</v>
      </c>
      <c r="O756" s="26" t="str">
        <f>VLOOKUP($A756,'Hospitalisation Details'!$A$1:$N$2344,12,0)</f>
        <v>tier - 3</v>
      </c>
      <c r="P756" s="26" t="str">
        <f>VLOOKUP($A756,'Hospitalisation Details'!$A$1:$N$2344,14,0)</f>
        <v>R1026</v>
      </c>
      <c r="Q756" s="26">
        <f>VLOOKUP($A756,'Hospitalisation Details'!$A$1:$N$2344,8,0)</f>
        <v>54</v>
      </c>
    </row>
    <row r="757" spans="1:17" x14ac:dyDescent="0.3">
      <c r="A757" s="25" t="s">
        <v>1614</v>
      </c>
      <c r="B757" s="26" t="str">
        <f>VLOOKUP($A757,'Customer Names'!A756:D3091,3,0)</f>
        <v xml:space="preserve">  Diego J</v>
      </c>
      <c r="C757" s="26">
        <f>VLOOKUP($A757,'Medical Examinations'!$A$1:$B$2336,2,FALSE)</f>
        <v>32.11</v>
      </c>
      <c r="D757" s="26">
        <f>VLOOKUP($A757,'Medical Examinations'!A756:J3091,4,0)</f>
        <v>7.06</v>
      </c>
      <c r="E757" s="26" t="str">
        <f>VLOOKUP(A757,'Medical Examinations'!A756:J3091,6,0)</f>
        <v>No</v>
      </c>
      <c r="F757" s="26" t="str">
        <f>VLOOKUP($A757,'Medical Examinations'!$A$1:$J$2336,7,0)</f>
        <v>No</v>
      </c>
      <c r="G757" s="26" t="str">
        <f>VLOOKUP(A757,'Medical Examinations'!A756:J3091,8,0)</f>
        <v>No</v>
      </c>
      <c r="H757" s="26">
        <f>VLOOKUP(A757,'Medical Examinations'!A756:J3091,9,0)</f>
        <v>0</v>
      </c>
      <c r="I757" s="26" t="str">
        <f>VLOOKUP(A757,'Medical Examinations'!A756:J3091,10,0)</f>
        <v>No</v>
      </c>
      <c r="J757" s="26" t="str">
        <f>VLOOKUP($A757,'Medical Examinations'!A756:$J$2336,3,0)</f>
        <v>Obesity</v>
      </c>
      <c r="K757" s="26" t="str">
        <f>VLOOKUP(A757,'Medical Examinations'!A756:J3091,5,0)</f>
        <v>Diabetes</v>
      </c>
      <c r="L757" s="27">
        <f>VLOOKUP($A757,'Hospitalisation Details'!$A$1:$N$2344,7,0)</f>
        <v>22108</v>
      </c>
      <c r="M757" s="26">
        <f>VLOOKUP($A757,'Hospitalisation Details'!$A$1:$N$2344,10,0)</f>
        <v>13555</v>
      </c>
      <c r="N757" s="26" t="str">
        <f>VLOOKUP($A757,'Hospitalisation Details'!$A$1:$N$2344,11,0)</f>
        <v>tier - 3</v>
      </c>
      <c r="O757" s="26" t="str">
        <f>VLOOKUP($A757,'Hospitalisation Details'!$A$1:$N$2344,12,0)</f>
        <v>tier - 3</v>
      </c>
      <c r="P757" s="26" t="str">
        <f>VLOOKUP($A757,'Hospitalisation Details'!$A$1:$N$2344,14,0)</f>
        <v>R1017</v>
      </c>
      <c r="Q757" s="26">
        <f>VLOOKUP($A757,'Hospitalisation Details'!$A$1:$N$2344,8,0)</f>
        <v>62</v>
      </c>
    </row>
    <row r="758" spans="1:17" x14ac:dyDescent="0.3">
      <c r="A758" s="25" t="s">
        <v>1613</v>
      </c>
      <c r="B758" s="26" t="str">
        <f>VLOOKUP($A758,'Customer Names'!A757:D3092,3,0)</f>
        <v xml:space="preserve">  Enrique M Sr</v>
      </c>
      <c r="C758" s="26">
        <f>VLOOKUP($A758,'Medical Examinations'!$A$1:$B$2336,2,FALSE)</f>
        <v>31.78</v>
      </c>
      <c r="D758" s="26">
        <f>VLOOKUP($A758,'Medical Examinations'!A757:J3092,4,0)</f>
        <v>11.35</v>
      </c>
      <c r="E758" s="26" t="str">
        <f>VLOOKUP(A758,'Medical Examinations'!A757:J3092,6,0)</f>
        <v>Yes</v>
      </c>
      <c r="F758" s="26" t="str">
        <f>VLOOKUP($A758,'Medical Examinations'!$A$1:$J$2336,7,0)</f>
        <v>No</v>
      </c>
      <c r="G758" s="26" t="str">
        <f>VLOOKUP(A758,'Medical Examinations'!A757:J3092,8,0)</f>
        <v>Yes</v>
      </c>
      <c r="H758" s="26">
        <f>VLOOKUP(A758,'Medical Examinations'!A757:J3092,9,0)</f>
        <v>1</v>
      </c>
      <c r="I758" s="26" t="str">
        <f>VLOOKUP(A758,'Medical Examinations'!A757:J3092,10,0)</f>
        <v>No</v>
      </c>
      <c r="J758" s="26" t="str">
        <f>VLOOKUP($A758,'Medical Examinations'!A757:$J$2336,3,0)</f>
        <v>Obesity</v>
      </c>
      <c r="K758" s="26" t="str">
        <f>VLOOKUP(A758,'Medical Examinations'!A757:J3092,5,0)</f>
        <v>Diabetes</v>
      </c>
      <c r="L758" s="27">
        <f>VLOOKUP($A758,'Hospitalisation Details'!$A$1:$N$2344,7,0)</f>
        <v>23298</v>
      </c>
      <c r="M758" s="26">
        <f>VLOOKUP($A758,'Hospitalisation Details'!$A$1:$N$2344,10,0)</f>
        <v>13511.28</v>
      </c>
      <c r="N758" s="26" t="str">
        <f>VLOOKUP($A758,'Hospitalisation Details'!$A$1:$N$2344,11,0)</f>
        <v>tier - 3</v>
      </c>
      <c r="O758" s="26" t="str">
        <f>VLOOKUP($A758,'Hospitalisation Details'!$A$1:$N$2344,12,0)</f>
        <v>tier - 1</v>
      </c>
      <c r="P758" s="26" t="str">
        <f>VLOOKUP($A758,'Hospitalisation Details'!$A$1:$N$2344,14,0)</f>
        <v>R1012</v>
      </c>
      <c r="Q758" s="26">
        <f>VLOOKUP($A758,'Hospitalisation Details'!$A$1:$N$2344,8,0)</f>
        <v>59</v>
      </c>
    </row>
    <row r="759" spans="1:17" x14ac:dyDescent="0.3">
      <c r="A759" s="25" t="s">
        <v>1612</v>
      </c>
      <c r="B759" s="26" t="str">
        <f>VLOOKUP($A759,'Customer Names'!A758:D3093,3,0)</f>
        <v xml:space="preserve">  Greg</v>
      </c>
      <c r="C759" s="26">
        <f>VLOOKUP($A759,'Medical Examinations'!$A$1:$B$2336,2,FALSE)</f>
        <v>46.89</v>
      </c>
      <c r="D759" s="26">
        <f>VLOOKUP($A759,'Medical Examinations'!A758:J3093,4,0)</f>
        <v>5.52</v>
      </c>
      <c r="E759" s="26" t="str">
        <f>VLOOKUP(A759,'Medical Examinations'!A758:J3093,6,0)</f>
        <v>No</v>
      </c>
      <c r="F759" s="26" t="str">
        <f>VLOOKUP($A759,'Medical Examinations'!$A$1:$J$2336,7,0)</f>
        <v>No</v>
      </c>
      <c r="G759" s="26" t="str">
        <f>VLOOKUP(A759,'Medical Examinations'!A758:J3093,8,0)</f>
        <v>No</v>
      </c>
      <c r="H759" s="26">
        <f>VLOOKUP(A759,'Medical Examinations'!A758:J3093,9,0)</f>
        <v>0</v>
      </c>
      <c r="I759" s="26" t="str">
        <f>VLOOKUP(A759,'Medical Examinations'!A758:J3093,10,0)</f>
        <v>No</v>
      </c>
      <c r="J759" s="26" t="str">
        <f>VLOOKUP($A759,'Medical Examinations'!A758:$J$2336,3,0)</f>
        <v>Obesity</v>
      </c>
      <c r="K759" s="26" t="str">
        <f>VLOOKUP(A759,'Medical Examinations'!A758:J3093,5,0)</f>
        <v>Normal</v>
      </c>
      <c r="L759" s="27">
        <f>VLOOKUP($A759,'Hospitalisation Details'!$A$1:$N$2344,7,0)</f>
        <v>33115</v>
      </c>
      <c r="M759" s="26">
        <f>VLOOKUP($A759,'Hospitalisation Details'!$A$1:$N$2344,10,0)</f>
        <v>13480.83</v>
      </c>
      <c r="N759" s="26" t="str">
        <f>VLOOKUP($A759,'Hospitalisation Details'!$A$1:$N$2344,11,0)</f>
        <v>tier - 3</v>
      </c>
      <c r="O759" s="26" t="str">
        <f>VLOOKUP($A759,'Hospitalisation Details'!$A$1:$N$2344,12,0)</f>
        <v>tier - 2</v>
      </c>
      <c r="P759" s="26" t="str">
        <f>VLOOKUP($A759,'Hospitalisation Details'!$A$1:$N$2344,14,0)</f>
        <v>R1023</v>
      </c>
      <c r="Q759" s="26">
        <f>VLOOKUP($A759,'Hospitalisation Details'!$A$1:$N$2344,8,0)</f>
        <v>32</v>
      </c>
    </row>
    <row r="760" spans="1:17" x14ac:dyDescent="0.3">
      <c r="A760" s="25" t="s">
        <v>1611</v>
      </c>
      <c r="B760" s="26" t="str">
        <f>VLOOKUP($A760,'Customer Names'!A759:D3094,3,0)</f>
        <v xml:space="preserve">  Filip</v>
      </c>
      <c r="C760" s="26">
        <f>VLOOKUP($A760,'Medical Examinations'!$A$1:$B$2336,2,FALSE)</f>
        <v>39.35</v>
      </c>
      <c r="D760" s="26">
        <f>VLOOKUP($A760,'Medical Examinations'!A759:J3094,4,0)</f>
        <v>7.86</v>
      </c>
      <c r="E760" s="26" t="str">
        <f>VLOOKUP(A760,'Medical Examinations'!A759:J3094,6,0)</f>
        <v>Yes</v>
      </c>
      <c r="F760" s="26" t="str">
        <f>VLOOKUP($A760,'Medical Examinations'!$A$1:$J$2336,7,0)</f>
        <v>No</v>
      </c>
      <c r="G760" s="26" t="str">
        <f>VLOOKUP(A760,'Medical Examinations'!A759:J3094,8,0)</f>
        <v>No</v>
      </c>
      <c r="H760" s="26">
        <f>VLOOKUP(A760,'Medical Examinations'!A759:J3094,9,0)</f>
        <v>1</v>
      </c>
      <c r="I760" s="26" t="str">
        <f>VLOOKUP(A760,'Medical Examinations'!A759:J3094,10,0)</f>
        <v>No</v>
      </c>
      <c r="J760" s="26" t="str">
        <f>VLOOKUP($A760,'Medical Examinations'!A759:$J$2336,3,0)</f>
        <v>Obesity</v>
      </c>
      <c r="K760" s="26" t="str">
        <f>VLOOKUP(A760,'Medical Examinations'!A759:J3094,5,0)</f>
        <v>Diabetes</v>
      </c>
      <c r="L760" s="27">
        <f>VLOOKUP($A760,'Hospitalisation Details'!$A$1:$N$2344,7,0)</f>
        <v>27613</v>
      </c>
      <c r="M760" s="26">
        <f>VLOOKUP($A760,'Hospitalisation Details'!$A$1:$N$2344,10,0)</f>
        <v>13472.19</v>
      </c>
      <c r="N760" s="26" t="str">
        <f>VLOOKUP($A760,'Hospitalisation Details'!$A$1:$N$2344,11,0)</f>
        <v>tier - 3</v>
      </c>
      <c r="O760" s="26" t="str">
        <f>VLOOKUP($A760,'Hospitalisation Details'!$A$1:$N$2344,12,0)</f>
        <v>tier - 2</v>
      </c>
      <c r="P760" s="26" t="str">
        <f>VLOOKUP($A760,'Hospitalisation Details'!$A$1:$N$2344,14,0)</f>
        <v>R1012</v>
      </c>
      <c r="Q760" s="26">
        <f>VLOOKUP($A760,'Hospitalisation Details'!$A$1:$N$2344,8,0)</f>
        <v>47</v>
      </c>
    </row>
    <row r="761" spans="1:17" x14ac:dyDescent="0.3">
      <c r="A761" s="25" t="s">
        <v>1610</v>
      </c>
      <c r="B761" s="26" t="str">
        <f>VLOOKUP($A761,'Customer Names'!A760:D3095,3,0)</f>
        <v xml:space="preserve">  Rosemary E</v>
      </c>
      <c r="C761" s="26">
        <f>VLOOKUP($A761,'Medical Examinations'!$A$1:$B$2336,2,FALSE)</f>
        <v>39.200000000000003</v>
      </c>
      <c r="D761" s="26">
        <f>VLOOKUP($A761,'Medical Examinations'!A760:J3095,4,0)</f>
        <v>11.38</v>
      </c>
      <c r="E761" s="26" t="str">
        <f>VLOOKUP(A761,'Medical Examinations'!A760:J3095,6,0)</f>
        <v>No</v>
      </c>
      <c r="F761" s="26" t="str">
        <f>VLOOKUP($A761,'Medical Examinations'!$A$1:$J$2336,7,0)</f>
        <v>No</v>
      </c>
      <c r="G761" s="26" t="str">
        <f>VLOOKUP(A761,'Medical Examinations'!A760:J3095,8,0)</f>
        <v>No</v>
      </c>
      <c r="H761" s="26">
        <f>VLOOKUP(A761,'Medical Examinations'!A760:J3095,9,0)</f>
        <v>0</v>
      </c>
      <c r="I761" s="26" t="str">
        <f>VLOOKUP(A761,'Medical Examinations'!A760:J3095,10,0)</f>
        <v>No</v>
      </c>
      <c r="J761" s="26" t="str">
        <f>VLOOKUP($A761,'Medical Examinations'!A760:$J$2336,3,0)</f>
        <v>Obesity</v>
      </c>
      <c r="K761" s="26" t="str">
        <f>VLOOKUP(A761,'Medical Examinations'!A760:J3095,5,0)</f>
        <v>Diabetes</v>
      </c>
      <c r="L761" s="27">
        <f>VLOOKUP($A761,'Hospitalisation Details'!$A$1:$N$2344,7,0)</f>
        <v>22121</v>
      </c>
      <c r="M761" s="26">
        <f>VLOOKUP($A761,'Hospitalisation Details'!$A$1:$N$2344,10,0)</f>
        <v>13470.86</v>
      </c>
      <c r="N761" s="26" t="str">
        <f>VLOOKUP($A761,'Hospitalisation Details'!$A$1:$N$2344,11,0)</f>
        <v>tier - 3</v>
      </c>
      <c r="O761" s="26" t="str">
        <f>VLOOKUP($A761,'Hospitalisation Details'!$A$1:$N$2344,12,0)</f>
        <v>tier - 3</v>
      </c>
      <c r="P761" s="26" t="str">
        <f>VLOOKUP($A761,'Hospitalisation Details'!$A$1:$N$2344,14,0)</f>
        <v>R1011</v>
      </c>
      <c r="Q761" s="26">
        <f>VLOOKUP($A761,'Hospitalisation Details'!$A$1:$N$2344,8,0)</f>
        <v>62</v>
      </c>
    </row>
    <row r="762" spans="1:17" x14ac:dyDescent="0.3">
      <c r="A762" s="25" t="s">
        <v>1609</v>
      </c>
      <c r="B762" s="26" t="str">
        <f>VLOOKUP($A762,'Customer Names'!A761:D3096,3,0)</f>
        <v xml:space="preserve">  Lisa</v>
      </c>
      <c r="C762" s="26">
        <f>VLOOKUP($A762,'Medical Examinations'!$A$1:$B$2336,2,FALSE)</f>
        <v>39.159999999999997</v>
      </c>
      <c r="D762" s="26">
        <f>VLOOKUP($A762,'Medical Examinations'!A761:J3096,4,0)</f>
        <v>10.48</v>
      </c>
      <c r="E762" s="26" t="str">
        <f>VLOOKUP(A762,'Medical Examinations'!A761:J3096,6,0)</f>
        <v>No</v>
      </c>
      <c r="F762" s="26" t="str">
        <f>VLOOKUP($A762,'Medical Examinations'!$A$1:$J$2336,7,0)</f>
        <v>No</v>
      </c>
      <c r="G762" s="26" t="str">
        <f>VLOOKUP(A762,'Medical Examinations'!A761:J3096,8,0)</f>
        <v>No</v>
      </c>
      <c r="H762" s="26">
        <f>VLOOKUP(A762,'Medical Examinations'!A761:J3096,9,0)</f>
        <v>0</v>
      </c>
      <c r="I762" s="26" t="str">
        <f>VLOOKUP(A762,'Medical Examinations'!A761:J3096,10,0)</f>
        <v>No</v>
      </c>
      <c r="J762" s="26" t="str">
        <f>VLOOKUP($A762,'Medical Examinations'!A761:$J$2336,3,0)</f>
        <v>Obesity</v>
      </c>
      <c r="K762" s="26" t="str">
        <f>VLOOKUP(A762,'Medical Examinations'!A761:J3096,5,0)</f>
        <v>Diabetes</v>
      </c>
      <c r="L762" s="27">
        <f>VLOOKUP($A762,'Hospitalisation Details'!$A$1:$N$2344,7,0)</f>
        <v>22125</v>
      </c>
      <c r="M762" s="26">
        <f>VLOOKUP($A762,'Hospitalisation Details'!$A$1:$N$2344,10,0)</f>
        <v>13470.8</v>
      </c>
      <c r="N762" s="26" t="str">
        <f>VLOOKUP($A762,'Hospitalisation Details'!$A$1:$N$2344,11,0)</f>
        <v>tier - 3</v>
      </c>
      <c r="O762" s="26" t="str">
        <f>VLOOKUP($A762,'Hospitalisation Details'!$A$1:$N$2344,12,0)</f>
        <v>tier - 2</v>
      </c>
      <c r="P762" s="26" t="str">
        <f>VLOOKUP($A762,'Hospitalisation Details'!$A$1:$N$2344,14,0)</f>
        <v>R1013</v>
      </c>
      <c r="Q762" s="26">
        <f>VLOOKUP($A762,'Hospitalisation Details'!$A$1:$N$2344,8,0)</f>
        <v>62</v>
      </c>
    </row>
    <row r="763" spans="1:17" x14ac:dyDescent="0.3">
      <c r="A763" s="25" t="s">
        <v>1608</v>
      </c>
      <c r="B763" s="26" t="str">
        <f>VLOOKUP($A763,'Customer Names'!A762:D3097,3,0)</f>
        <v xml:space="preserve">  Jason</v>
      </c>
      <c r="C763" s="26">
        <f>VLOOKUP($A763,'Medical Examinations'!$A$1:$B$2336,2,FALSE)</f>
        <v>44.1</v>
      </c>
      <c r="D763" s="26">
        <f>VLOOKUP($A763,'Medical Examinations'!A762:J3097,4,0)</f>
        <v>5.04</v>
      </c>
      <c r="E763" s="26" t="str">
        <f>VLOOKUP(A763,'Medical Examinations'!A762:J3097,6,0)</f>
        <v>Yes</v>
      </c>
      <c r="F763" s="26" t="str">
        <f>VLOOKUP($A763,'Medical Examinations'!$A$1:$J$2336,7,0)</f>
        <v>No</v>
      </c>
      <c r="G763" s="26" t="str">
        <f>VLOOKUP(A763,'Medical Examinations'!A762:J3097,8,0)</f>
        <v>No</v>
      </c>
      <c r="H763" s="26">
        <f>VLOOKUP(A763,'Medical Examinations'!A762:J3097,9,0)</f>
        <v>0</v>
      </c>
      <c r="I763" s="26" t="str">
        <f>VLOOKUP(A763,'Medical Examinations'!A762:J3097,10,0)</f>
        <v>No</v>
      </c>
      <c r="J763" s="26" t="str">
        <f>VLOOKUP($A763,'Medical Examinations'!A762:$J$2336,3,0)</f>
        <v>Obesity</v>
      </c>
      <c r="K763" s="26" t="str">
        <f>VLOOKUP(A763,'Medical Examinations'!A762:J3097,5,0)</f>
        <v>Normal</v>
      </c>
      <c r="L763" s="27">
        <f>VLOOKUP($A763,'Hospitalisation Details'!$A$1:$N$2344,7,0)</f>
        <v>31278</v>
      </c>
      <c r="M763" s="26">
        <f>VLOOKUP($A763,'Hospitalisation Details'!$A$1:$N$2344,10,0)</f>
        <v>13465.8</v>
      </c>
      <c r="N763" s="26" t="str">
        <f>VLOOKUP($A763,'Hospitalisation Details'!$A$1:$N$2344,11,0)</f>
        <v>tier - 3</v>
      </c>
      <c r="O763" s="26" t="str">
        <f>VLOOKUP($A763,'Hospitalisation Details'!$A$1:$N$2344,12,0)</f>
        <v>tier - 1</v>
      </c>
      <c r="P763" s="26" t="str">
        <f>VLOOKUP($A763,'Hospitalisation Details'!$A$1:$N$2344,14,0)</f>
        <v>R1012</v>
      </c>
      <c r="Q763" s="26">
        <f>VLOOKUP($A763,'Hospitalisation Details'!$A$1:$N$2344,8,0)</f>
        <v>37</v>
      </c>
    </row>
    <row r="764" spans="1:17" x14ac:dyDescent="0.3">
      <c r="A764" s="25" t="s">
        <v>1607</v>
      </c>
      <c r="B764" s="26" t="str">
        <f>VLOOKUP($A764,'Customer Names'!A763:D3098,3,0)</f>
        <v xml:space="preserve">  Courtney</v>
      </c>
      <c r="C764" s="26">
        <f>VLOOKUP($A764,'Medical Examinations'!$A$1:$B$2336,2,FALSE)</f>
        <v>33.200000000000003</v>
      </c>
      <c r="D764" s="26">
        <f>VLOOKUP($A764,'Medical Examinations'!A763:J3098,4,0)</f>
        <v>9.06</v>
      </c>
      <c r="E764" s="26" t="str">
        <f>VLOOKUP(A764,'Medical Examinations'!A763:J3098,6,0)</f>
        <v>No</v>
      </c>
      <c r="F764" s="26" t="str">
        <f>VLOOKUP($A764,'Medical Examinations'!$A$1:$J$2336,7,0)</f>
        <v>No</v>
      </c>
      <c r="G764" s="26" t="str">
        <f>VLOOKUP(A764,'Medical Examinations'!A763:J3098,8,0)</f>
        <v>No</v>
      </c>
      <c r="H764" s="26">
        <f>VLOOKUP(A764,'Medical Examinations'!A763:J3098,9,0)</f>
        <v>0</v>
      </c>
      <c r="I764" s="26" t="str">
        <f>VLOOKUP(A764,'Medical Examinations'!A763:J3098,10,0)</f>
        <v>No</v>
      </c>
      <c r="J764" s="26" t="str">
        <f>VLOOKUP($A764,'Medical Examinations'!A763:$J$2336,3,0)</f>
        <v>Obesity</v>
      </c>
      <c r="K764" s="26" t="str">
        <f>VLOOKUP(A764,'Medical Examinations'!A763:J3098,5,0)</f>
        <v>Diabetes</v>
      </c>
      <c r="L764" s="27">
        <f>VLOOKUP($A764,'Hospitalisation Details'!$A$1:$N$2344,7,0)</f>
        <v>22266</v>
      </c>
      <c r="M764" s="26">
        <f>VLOOKUP($A764,'Hospitalisation Details'!$A$1:$N$2344,10,0)</f>
        <v>13462.52</v>
      </c>
      <c r="N764" s="26" t="str">
        <f>VLOOKUP($A764,'Hospitalisation Details'!$A$1:$N$2344,11,0)</f>
        <v>tier - 3</v>
      </c>
      <c r="O764" s="26" t="str">
        <f>VLOOKUP($A764,'Hospitalisation Details'!$A$1:$N$2344,12,0)</f>
        <v>tier - 2</v>
      </c>
      <c r="P764" s="26" t="str">
        <f>VLOOKUP($A764,'Hospitalisation Details'!$A$1:$N$2344,14,0)</f>
        <v>R1011</v>
      </c>
      <c r="Q764" s="26">
        <f>VLOOKUP($A764,'Hospitalisation Details'!$A$1:$N$2344,8,0)</f>
        <v>62</v>
      </c>
    </row>
    <row r="765" spans="1:17" x14ac:dyDescent="0.3">
      <c r="A765" s="25" t="s">
        <v>1606</v>
      </c>
      <c r="B765" s="26" t="str">
        <f>VLOOKUP($A765,'Customer Names'!A764:D3099,3,0)</f>
        <v xml:space="preserve">  Jennifer R</v>
      </c>
      <c r="C765" s="26">
        <f>VLOOKUP($A765,'Medical Examinations'!$A$1:$B$2336,2,FALSE)</f>
        <v>29.92</v>
      </c>
      <c r="D765" s="26">
        <f>VLOOKUP($A765,'Medical Examinations'!A764:J3099,4,0)</f>
        <v>11.07</v>
      </c>
      <c r="E765" s="26" t="str">
        <f>VLOOKUP(A765,'Medical Examinations'!A764:J3099,6,0)</f>
        <v>No</v>
      </c>
      <c r="F765" s="26" t="str">
        <f>VLOOKUP($A765,'Medical Examinations'!$A$1:$J$2336,7,0)</f>
        <v>No</v>
      </c>
      <c r="G765" s="26" t="str">
        <f>VLOOKUP(A765,'Medical Examinations'!A764:J3099,8,0)</f>
        <v>No</v>
      </c>
      <c r="H765" s="26">
        <f>VLOOKUP(A765,'Medical Examinations'!A764:J3099,9,0)</f>
        <v>0</v>
      </c>
      <c r="I765" s="26" t="str">
        <f>VLOOKUP(A765,'Medical Examinations'!A764:J3099,10,0)</f>
        <v>No</v>
      </c>
      <c r="J765" s="26" t="str">
        <f>VLOOKUP($A765,'Medical Examinations'!A764:$J$2336,3,0)</f>
        <v>Overweight</v>
      </c>
      <c r="K765" s="26" t="str">
        <f>VLOOKUP(A765,'Medical Examinations'!A764:J3099,5,0)</f>
        <v>Diabetes</v>
      </c>
      <c r="L765" s="27">
        <f>VLOOKUP($A765,'Hospitalisation Details'!$A$1:$N$2344,7,0)</f>
        <v>22108</v>
      </c>
      <c r="M765" s="26">
        <f>VLOOKUP($A765,'Hospitalisation Details'!$A$1:$N$2344,10,0)</f>
        <v>13457.96</v>
      </c>
      <c r="N765" s="26" t="str">
        <f>VLOOKUP($A765,'Hospitalisation Details'!$A$1:$N$2344,11,0)</f>
        <v>tier - 3</v>
      </c>
      <c r="O765" s="26" t="str">
        <f>VLOOKUP($A765,'Hospitalisation Details'!$A$1:$N$2344,12,0)</f>
        <v>tier - 1</v>
      </c>
      <c r="P765" s="26" t="str">
        <f>VLOOKUP($A765,'Hospitalisation Details'!$A$1:$N$2344,14,0)</f>
        <v>R1013</v>
      </c>
      <c r="Q765" s="26">
        <f>VLOOKUP($A765,'Hospitalisation Details'!$A$1:$N$2344,8,0)</f>
        <v>62</v>
      </c>
    </row>
    <row r="766" spans="1:17" x14ac:dyDescent="0.3">
      <c r="A766" s="25" t="s">
        <v>1605</v>
      </c>
      <c r="B766" s="26" t="str">
        <f>VLOOKUP($A766,'Customer Names'!A765:D3100,3,0)</f>
        <v xml:space="preserve">  Lauren E</v>
      </c>
      <c r="C766" s="26">
        <f>VLOOKUP($A766,'Medical Examinations'!$A$1:$B$2336,2,FALSE)</f>
        <v>25</v>
      </c>
      <c r="D766" s="26">
        <f>VLOOKUP($A766,'Medical Examinations'!A765:J3100,4,0)</f>
        <v>10.45</v>
      </c>
      <c r="E766" s="26" t="str">
        <f>VLOOKUP(A766,'Medical Examinations'!A765:J3100,6,0)</f>
        <v>No</v>
      </c>
      <c r="F766" s="26" t="str">
        <f>VLOOKUP($A766,'Medical Examinations'!$A$1:$J$2336,7,0)</f>
        <v>No</v>
      </c>
      <c r="G766" s="26" t="str">
        <f>VLOOKUP(A766,'Medical Examinations'!A765:J3100,8,0)</f>
        <v>No</v>
      </c>
      <c r="H766" s="26">
        <f>VLOOKUP(A766,'Medical Examinations'!A765:J3100,9,0)</f>
        <v>0</v>
      </c>
      <c r="I766" s="26" t="str">
        <f>VLOOKUP(A766,'Medical Examinations'!A765:J3100,10,0)</f>
        <v>No</v>
      </c>
      <c r="J766" s="26" t="str">
        <f>VLOOKUP($A766,'Medical Examinations'!A765:$J$2336,3,0)</f>
        <v>Overweight</v>
      </c>
      <c r="K766" s="26" t="str">
        <f>VLOOKUP(A766,'Medical Examinations'!A765:J3100,5,0)</f>
        <v>Diabetes</v>
      </c>
      <c r="L766" s="27">
        <f>VLOOKUP($A766,'Hospitalisation Details'!$A$1:$N$2344,7,0)</f>
        <v>22141</v>
      </c>
      <c r="M766" s="26">
        <f>VLOOKUP($A766,'Hospitalisation Details'!$A$1:$N$2344,10,0)</f>
        <v>13451.12</v>
      </c>
      <c r="N766" s="26" t="str">
        <f>VLOOKUP($A766,'Hospitalisation Details'!$A$1:$N$2344,11,0)</f>
        <v>tier - 3</v>
      </c>
      <c r="O766" s="26" t="str">
        <f>VLOOKUP($A766,'Hospitalisation Details'!$A$1:$N$2344,12,0)</f>
        <v>tier - 1</v>
      </c>
      <c r="P766" s="26" t="str">
        <f>VLOOKUP($A766,'Hospitalisation Details'!$A$1:$N$2344,14,0)</f>
        <v>R1011</v>
      </c>
      <c r="Q766" s="26">
        <f>VLOOKUP($A766,'Hospitalisation Details'!$A$1:$N$2344,8,0)</f>
        <v>62</v>
      </c>
    </row>
    <row r="767" spans="1:17" x14ac:dyDescent="0.3">
      <c r="A767" s="25" t="s">
        <v>1604</v>
      </c>
      <c r="B767" s="26" t="str">
        <f>VLOOKUP($A767,'Customer Names'!A766:D3101,3,0)</f>
        <v xml:space="preserve">  Ashley M</v>
      </c>
      <c r="C767" s="26">
        <f>VLOOKUP($A767,'Medical Examinations'!$A$1:$B$2336,2,FALSE)</f>
        <v>38.869999999999997</v>
      </c>
      <c r="D767" s="26">
        <f>VLOOKUP($A767,'Medical Examinations'!A766:J3101,4,0)</f>
        <v>8.6300000000000008</v>
      </c>
      <c r="E767" s="26" t="str">
        <f>VLOOKUP(A767,'Medical Examinations'!A766:J3101,6,0)</f>
        <v>Yes</v>
      </c>
      <c r="F767" s="26" t="str">
        <f>VLOOKUP($A767,'Medical Examinations'!$A$1:$J$2336,7,0)</f>
        <v>No</v>
      </c>
      <c r="G767" s="26" t="str">
        <f>VLOOKUP(A767,'Medical Examinations'!A766:J3101,8,0)</f>
        <v>No</v>
      </c>
      <c r="H767" s="26">
        <f>VLOOKUP(A767,'Medical Examinations'!A766:J3101,9,0)</f>
        <v>1</v>
      </c>
      <c r="I767" s="26" t="str">
        <f>VLOOKUP(A767,'Medical Examinations'!A766:J3101,10,0)</f>
        <v>No</v>
      </c>
      <c r="J767" s="26" t="str">
        <f>VLOOKUP($A767,'Medical Examinations'!A766:$J$2336,3,0)</f>
        <v>Obesity</v>
      </c>
      <c r="K767" s="26" t="str">
        <f>VLOOKUP(A767,'Medical Examinations'!A766:J3101,5,0)</f>
        <v>Diabetes</v>
      </c>
      <c r="L767" s="27">
        <f>VLOOKUP($A767,'Hospitalisation Details'!$A$1:$N$2344,7,0)</f>
        <v>27574</v>
      </c>
      <c r="M767" s="26">
        <f>VLOOKUP($A767,'Hospitalisation Details'!$A$1:$N$2344,10,0)</f>
        <v>13440.7</v>
      </c>
      <c r="N767" s="26" t="str">
        <f>VLOOKUP($A767,'Hospitalisation Details'!$A$1:$N$2344,11,0)</f>
        <v>tier - 3</v>
      </c>
      <c r="O767" s="26" t="str">
        <f>VLOOKUP($A767,'Hospitalisation Details'!$A$1:$N$2344,12,0)</f>
        <v>tier - 2</v>
      </c>
      <c r="P767" s="26" t="str">
        <f>VLOOKUP($A767,'Hospitalisation Details'!$A$1:$N$2344,14,0)</f>
        <v>R1012</v>
      </c>
      <c r="Q767" s="26">
        <f>VLOOKUP($A767,'Hospitalisation Details'!$A$1:$N$2344,8,0)</f>
        <v>47</v>
      </c>
    </row>
    <row r="768" spans="1:17" x14ac:dyDescent="0.3">
      <c r="A768" s="25" t="s">
        <v>1603</v>
      </c>
      <c r="B768" s="26" t="str">
        <f>VLOOKUP($A768,'Customer Names'!A767:D3102,3,0)</f>
        <v xml:space="preserve">  Alison R</v>
      </c>
      <c r="C768" s="26">
        <f>VLOOKUP($A768,'Medical Examinations'!$A$1:$B$2336,2,FALSE)</f>
        <v>32.299999999999997</v>
      </c>
      <c r="D768" s="26">
        <f>VLOOKUP($A768,'Medical Examinations'!A767:J3102,4,0)</f>
        <v>5.28</v>
      </c>
      <c r="E768" s="26" t="str">
        <f>VLOOKUP(A768,'Medical Examinations'!A767:J3102,6,0)</f>
        <v>Yes</v>
      </c>
      <c r="F768" s="26" t="str">
        <f>VLOOKUP($A768,'Medical Examinations'!$A$1:$J$2336,7,0)</f>
        <v>No</v>
      </c>
      <c r="G768" s="26" t="str">
        <f>VLOOKUP(A768,'Medical Examinations'!A767:J3102,8,0)</f>
        <v>No</v>
      </c>
      <c r="H768" s="26">
        <f>VLOOKUP(A768,'Medical Examinations'!A767:J3102,9,0)</f>
        <v>2</v>
      </c>
      <c r="I768" s="26" t="str">
        <f>VLOOKUP(A768,'Medical Examinations'!A767:J3102,10,0)</f>
        <v>No</v>
      </c>
      <c r="J768" s="26" t="str">
        <f>VLOOKUP($A768,'Medical Examinations'!A767:$J$2336,3,0)</f>
        <v>Obesity</v>
      </c>
      <c r="K768" s="26" t="str">
        <f>VLOOKUP(A768,'Medical Examinations'!A767:J3102,5,0)</f>
        <v>Normal</v>
      </c>
      <c r="L768" s="27">
        <f>VLOOKUP($A768,'Hospitalisation Details'!$A$1:$N$2344,7,0)</f>
        <v>24425</v>
      </c>
      <c r="M768" s="26">
        <f>VLOOKUP($A768,'Hospitalisation Details'!$A$1:$N$2344,10,0)</f>
        <v>13430.27</v>
      </c>
      <c r="N768" s="26" t="str">
        <f>VLOOKUP($A768,'Hospitalisation Details'!$A$1:$N$2344,11,0)</f>
        <v>tier - 3</v>
      </c>
      <c r="O768" s="26" t="str">
        <f>VLOOKUP($A768,'Hospitalisation Details'!$A$1:$N$2344,12,0)</f>
        <v>tier - 3</v>
      </c>
      <c r="P768" s="26" t="str">
        <f>VLOOKUP($A768,'Hospitalisation Details'!$A$1:$N$2344,14,0)</f>
        <v>R1024</v>
      </c>
      <c r="Q768" s="26">
        <f>VLOOKUP($A768,'Hospitalisation Details'!$A$1:$N$2344,8,0)</f>
        <v>56</v>
      </c>
    </row>
    <row r="769" spans="1:17" x14ac:dyDescent="0.3">
      <c r="A769" s="25" t="s">
        <v>1602</v>
      </c>
      <c r="B769" s="26" t="str">
        <f>VLOOKUP($A769,'Customer Names'!A768:D3103,3,0)</f>
        <v xml:space="preserve">  Madeleine</v>
      </c>
      <c r="C769" s="26">
        <f>VLOOKUP($A769,'Medical Examinations'!$A$1:$B$2336,2,FALSE)</f>
        <v>31.16</v>
      </c>
      <c r="D769" s="26">
        <f>VLOOKUP($A769,'Medical Examinations'!A768:J3103,4,0)</f>
        <v>7.49</v>
      </c>
      <c r="E769" s="26" t="str">
        <f>VLOOKUP(A769,'Medical Examinations'!A768:J3103,6,0)</f>
        <v>Yes</v>
      </c>
      <c r="F769" s="26" t="str">
        <f>VLOOKUP($A769,'Medical Examinations'!$A$1:$J$2336,7,0)</f>
        <v>No</v>
      </c>
      <c r="G769" s="26" t="str">
        <f>VLOOKUP(A769,'Medical Examinations'!A768:J3103,8,0)</f>
        <v>No</v>
      </c>
      <c r="H769" s="26">
        <f>VLOOKUP(A769,'Medical Examinations'!A768:J3103,9,0)</f>
        <v>2</v>
      </c>
      <c r="I769" s="26" t="str">
        <f>VLOOKUP(A769,'Medical Examinations'!A768:J3103,10,0)</f>
        <v>No</v>
      </c>
      <c r="J769" s="26" t="str">
        <f>VLOOKUP($A769,'Medical Examinations'!A768:$J$2336,3,0)</f>
        <v>Obesity</v>
      </c>
      <c r="K769" s="26" t="str">
        <f>VLOOKUP(A769,'Medical Examinations'!A768:J3103,5,0)</f>
        <v>Diabetes</v>
      </c>
      <c r="L769" s="27">
        <f>VLOOKUP($A769,'Hospitalisation Details'!$A$1:$N$2344,7,0)</f>
        <v>22588</v>
      </c>
      <c r="M769" s="26">
        <f>VLOOKUP($A769,'Hospitalisation Details'!$A$1:$N$2344,10,0)</f>
        <v>13429.04</v>
      </c>
      <c r="N769" s="26" t="str">
        <f>VLOOKUP($A769,'Hospitalisation Details'!$A$1:$N$2344,11,0)</f>
        <v>tier - 3</v>
      </c>
      <c r="O769" s="26" t="str">
        <f>VLOOKUP($A769,'Hospitalisation Details'!$A$1:$N$2344,12,0)</f>
        <v>tier - 3</v>
      </c>
      <c r="P769" s="26" t="str">
        <f>VLOOKUP($A769,'Hospitalisation Details'!$A$1:$N$2344,14,0)</f>
        <v>R1012</v>
      </c>
      <c r="Q769" s="26">
        <f>VLOOKUP($A769,'Hospitalisation Details'!$A$1:$N$2344,8,0)</f>
        <v>61</v>
      </c>
    </row>
    <row r="770" spans="1:17" x14ac:dyDescent="0.3">
      <c r="A770" s="25" t="s">
        <v>1601</v>
      </c>
      <c r="B770" s="26" t="str">
        <f>VLOOKUP($A770,'Customer Names'!A769:D3104,3,0)</f>
        <v xml:space="preserve">  Stacey</v>
      </c>
      <c r="C770" s="26">
        <f>VLOOKUP($A770,'Medical Examinations'!$A$1:$B$2336,2,FALSE)</f>
        <v>54.59</v>
      </c>
      <c r="D770" s="26">
        <f>VLOOKUP($A770,'Medical Examinations'!A769:J3104,4,0)</f>
        <v>4.2699999999999996</v>
      </c>
      <c r="E770" s="26" t="str">
        <f>VLOOKUP(A770,'Medical Examinations'!A769:J3104,6,0)</f>
        <v>No</v>
      </c>
      <c r="F770" s="26" t="str">
        <f>VLOOKUP($A770,'Medical Examinations'!$A$1:$J$2336,7,0)</f>
        <v>No</v>
      </c>
      <c r="G770" s="26" t="str">
        <f>VLOOKUP(A770,'Medical Examinations'!A769:J3104,8,0)</f>
        <v>No</v>
      </c>
      <c r="H770" s="26">
        <f>VLOOKUP(A770,'Medical Examinations'!A769:J3104,9,0)</f>
        <v>0</v>
      </c>
      <c r="I770" s="26" t="str">
        <f>VLOOKUP(A770,'Medical Examinations'!A769:J3104,10,0)</f>
        <v>No</v>
      </c>
      <c r="J770" s="26" t="str">
        <f>VLOOKUP($A770,'Medical Examinations'!A769:$J$2336,3,0)</f>
        <v>Obesity</v>
      </c>
      <c r="K770" s="26" t="str">
        <f>VLOOKUP(A770,'Medical Examinations'!A769:J3104,5,0)</f>
        <v>Normal</v>
      </c>
      <c r="L770" s="27">
        <f>VLOOKUP($A770,'Hospitalisation Details'!$A$1:$N$2344,7,0)</f>
        <v>34502</v>
      </c>
      <c r="M770" s="26">
        <f>VLOOKUP($A770,'Hospitalisation Details'!$A$1:$N$2344,10,0)</f>
        <v>13417.05</v>
      </c>
      <c r="N770" s="26" t="str">
        <f>VLOOKUP($A770,'Hospitalisation Details'!$A$1:$N$2344,11,0)</f>
        <v>tier - 3</v>
      </c>
      <c r="O770" s="26" t="str">
        <f>VLOOKUP($A770,'Hospitalisation Details'!$A$1:$N$2344,12,0)</f>
        <v>tier - 3</v>
      </c>
      <c r="P770" s="26" t="str">
        <f>VLOOKUP($A770,'Hospitalisation Details'!$A$1:$N$2344,14,0)</f>
        <v>R1012</v>
      </c>
      <c r="Q770" s="26">
        <f>VLOOKUP($A770,'Hospitalisation Details'!$A$1:$N$2344,8,0)</f>
        <v>28</v>
      </c>
    </row>
    <row r="771" spans="1:17" x14ac:dyDescent="0.3">
      <c r="A771" s="25" t="s">
        <v>1600</v>
      </c>
      <c r="B771" s="26" t="str">
        <f>VLOOKUP($A771,'Customer Names'!A770:D3105,3,0)</f>
        <v xml:space="preserve">  Kimberly</v>
      </c>
      <c r="C771" s="26">
        <f>VLOOKUP($A771,'Medical Examinations'!$A$1:$B$2336,2,FALSE)</f>
        <v>21.09</v>
      </c>
      <c r="D771" s="26">
        <f>VLOOKUP($A771,'Medical Examinations'!A770:J3105,4,0)</f>
        <v>9.2200000000000006</v>
      </c>
      <c r="E771" s="26" t="str">
        <f>VLOOKUP(A771,'Medical Examinations'!A770:J3105,6,0)</f>
        <v>Yes</v>
      </c>
      <c r="F771" s="26" t="str">
        <f>VLOOKUP($A771,'Medical Examinations'!$A$1:$J$2336,7,0)</f>
        <v>No</v>
      </c>
      <c r="G771" s="26" t="str">
        <f>VLOOKUP(A771,'Medical Examinations'!A770:J3105,8,0)</f>
        <v>No</v>
      </c>
      <c r="H771" s="26">
        <f>VLOOKUP(A771,'Medical Examinations'!A770:J3105,9,0)</f>
        <v>2</v>
      </c>
      <c r="I771" s="26" t="str">
        <f>VLOOKUP(A771,'Medical Examinations'!A770:J3105,10,0)</f>
        <v>No</v>
      </c>
      <c r="J771" s="26" t="str">
        <f>VLOOKUP($A771,'Medical Examinations'!A770:$J$2336,3,0)</f>
        <v>Normal Weight</v>
      </c>
      <c r="K771" s="26" t="str">
        <f>VLOOKUP(A771,'Medical Examinations'!A770:J3105,5,0)</f>
        <v>Diabetes</v>
      </c>
      <c r="L771" s="27">
        <f>VLOOKUP($A771,'Hospitalisation Details'!$A$1:$N$2344,7,0)</f>
        <v>22484</v>
      </c>
      <c r="M771" s="26">
        <f>VLOOKUP($A771,'Hospitalisation Details'!$A$1:$N$2344,10,0)</f>
        <v>13415.04</v>
      </c>
      <c r="N771" s="26" t="str">
        <f>VLOOKUP($A771,'Hospitalisation Details'!$A$1:$N$2344,11,0)</f>
        <v>tier - 3</v>
      </c>
      <c r="O771" s="26" t="str">
        <f>VLOOKUP($A771,'Hospitalisation Details'!$A$1:$N$2344,12,0)</f>
        <v>tier - 2</v>
      </c>
      <c r="P771" s="26" t="str">
        <f>VLOOKUP($A771,'Hospitalisation Details'!$A$1:$N$2344,14,0)</f>
        <v>R1012</v>
      </c>
      <c r="Q771" s="26">
        <f>VLOOKUP($A771,'Hospitalisation Details'!$A$1:$N$2344,8,0)</f>
        <v>61</v>
      </c>
    </row>
    <row r="772" spans="1:17" x14ac:dyDescent="0.3">
      <c r="A772" s="25" t="s">
        <v>1599</v>
      </c>
      <c r="B772" s="26" t="str">
        <f>VLOOKUP($A772,'Customer Names'!A771:D3106,3,0)</f>
        <v xml:space="preserve">  Matthew D</v>
      </c>
      <c r="C772" s="26">
        <f>VLOOKUP($A772,'Medical Examinations'!$A$1:$B$2336,2,FALSE)</f>
        <v>52.41</v>
      </c>
      <c r="D772" s="26">
        <f>VLOOKUP($A772,'Medical Examinations'!A771:J3106,4,0)</f>
        <v>5.99</v>
      </c>
      <c r="E772" s="26" t="str">
        <f>VLOOKUP(A772,'Medical Examinations'!A771:J3106,6,0)</f>
        <v>No</v>
      </c>
      <c r="F772" s="26" t="str">
        <f>VLOOKUP($A772,'Medical Examinations'!$A$1:$J$2336,7,0)</f>
        <v>No</v>
      </c>
      <c r="G772" s="26" t="str">
        <f>VLOOKUP(A772,'Medical Examinations'!A771:J3106,8,0)</f>
        <v>No</v>
      </c>
      <c r="H772" s="26">
        <f>VLOOKUP(A772,'Medical Examinations'!A771:J3106,9,0)</f>
        <v>1</v>
      </c>
      <c r="I772" s="26" t="str">
        <f>VLOOKUP(A772,'Medical Examinations'!A771:J3106,10,0)</f>
        <v>No</v>
      </c>
      <c r="J772" s="26" t="str">
        <f>VLOOKUP($A772,'Medical Examinations'!A771:$J$2336,3,0)</f>
        <v>Obesity</v>
      </c>
      <c r="K772" s="26" t="str">
        <f>VLOOKUP(A772,'Medical Examinations'!A771:J3106,5,0)</f>
        <v>Prediabetes</v>
      </c>
      <c r="L772" s="27">
        <f>VLOOKUP($A772,'Hospitalisation Details'!$A$1:$N$2344,7,0)</f>
        <v>33957</v>
      </c>
      <c r="M772" s="26">
        <f>VLOOKUP($A772,'Hospitalisation Details'!$A$1:$N$2344,10,0)</f>
        <v>13412.97</v>
      </c>
      <c r="N772" s="26" t="str">
        <f>VLOOKUP($A772,'Hospitalisation Details'!$A$1:$N$2344,11,0)</f>
        <v>tier - 3</v>
      </c>
      <c r="O772" s="26" t="str">
        <f>VLOOKUP($A772,'Hospitalisation Details'!$A$1:$N$2344,12,0)</f>
        <v>tier - 3</v>
      </c>
      <c r="P772" s="26" t="str">
        <f>VLOOKUP($A772,'Hospitalisation Details'!$A$1:$N$2344,14,0)</f>
        <v>R1023</v>
      </c>
      <c r="Q772" s="26">
        <f>VLOOKUP($A772,'Hospitalisation Details'!$A$1:$N$2344,8,0)</f>
        <v>30</v>
      </c>
    </row>
    <row r="773" spans="1:17" x14ac:dyDescent="0.3">
      <c r="A773" s="25" t="s">
        <v>1598</v>
      </c>
      <c r="B773" s="26" t="str">
        <f>VLOOKUP($A773,'Customer Names'!A772:D3107,3,0)</f>
        <v xml:space="preserve">  Michael</v>
      </c>
      <c r="C773" s="26">
        <f>VLOOKUP($A773,'Medical Examinations'!$A$1:$B$2336,2,FALSE)</f>
        <v>41.47</v>
      </c>
      <c r="D773" s="26">
        <f>VLOOKUP($A773,'Medical Examinations'!A772:J3107,4,0)</f>
        <v>5.86</v>
      </c>
      <c r="E773" s="26" t="str">
        <f>VLOOKUP(A773,'Medical Examinations'!A772:J3107,6,0)</f>
        <v>Yes</v>
      </c>
      <c r="F773" s="26" t="str">
        <f>VLOOKUP($A773,'Medical Examinations'!$A$1:$J$2336,7,0)</f>
        <v>No</v>
      </c>
      <c r="G773" s="26" t="str">
        <f>VLOOKUP(A773,'Medical Examinations'!A772:J3107,8,0)</f>
        <v>No</v>
      </c>
      <c r="H773" s="26">
        <f>VLOOKUP(A773,'Medical Examinations'!A772:J3107,9,0)</f>
        <v>2</v>
      </c>
      <c r="I773" s="26" t="str">
        <f>VLOOKUP(A773,'Medical Examinations'!A772:J3107,10,0)</f>
        <v>No</v>
      </c>
      <c r="J773" s="26" t="str">
        <f>VLOOKUP($A773,'Medical Examinations'!A772:$J$2336,3,0)</f>
        <v>Obesity</v>
      </c>
      <c r="K773" s="26" t="str">
        <f>VLOOKUP(A773,'Medical Examinations'!A772:J3107,5,0)</f>
        <v>Prediabetes</v>
      </c>
      <c r="L773" s="27">
        <f>VLOOKUP($A773,'Hospitalisation Details'!$A$1:$N$2344,7,0)</f>
        <v>21904</v>
      </c>
      <c r="M773" s="26">
        <f>VLOOKUP($A773,'Hospitalisation Details'!$A$1:$N$2344,10,0)</f>
        <v>13405.39</v>
      </c>
      <c r="N773" s="26" t="str">
        <f>VLOOKUP($A773,'Hospitalisation Details'!$A$1:$N$2344,11,0)</f>
        <v>tier - 3</v>
      </c>
      <c r="O773" s="26" t="str">
        <f>VLOOKUP($A773,'Hospitalisation Details'!$A$1:$N$2344,12,0)</f>
        <v>tier - 3</v>
      </c>
      <c r="P773" s="26" t="str">
        <f>VLOOKUP($A773,'Hospitalisation Details'!$A$1:$N$2344,14,0)</f>
        <v>R1013</v>
      </c>
      <c r="Q773" s="26">
        <f>VLOOKUP($A773,'Hospitalisation Details'!$A$1:$N$2344,8,0)</f>
        <v>63</v>
      </c>
    </row>
    <row r="774" spans="1:17" x14ac:dyDescent="0.3">
      <c r="A774" s="25" t="s">
        <v>1597</v>
      </c>
      <c r="B774" s="26" t="str">
        <f>VLOOKUP($A774,'Customer Names'!A773:D3108,3,0)</f>
        <v xml:space="preserve">  Ben</v>
      </c>
      <c r="C774" s="26">
        <f>VLOOKUP($A774,'Medical Examinations'!$A$1:$B$2336,2,FALSE)</f>
        <v>33.1</v>
      </c>
      <c r="D774" s="26">
        <f>VLOOKUP($A774,'Medical Examinations'!A773:J3108,4,0)</f>
        <v>5.19</v>
      </c>
      <c r="E774" s="26" t="str">
        <f>VLOOKUP(A774,'Medical Examinations'!A773:J3108,6,0)</f>
        <v>Yes</v>
      </c>
      <c r="F774" s="26" t="str">
        <f>VLOOKUP($A774,'Medical Examinations'!$A$1:$J$2336,7,0)</f>
        <v>No</v>
      </c>
      <c r="G774" s="26" t="str">
        <f>VLOOKUP(A774,'Medical Examinations'!A773:J3108,8,0)</f>
        <v>No</v>
      </c>
      <c r="H774" s="26">
        <f>VLOOKUP(A774,'Medical Examinations'!A773:J3108,9,0)</f>
        <v>2</v>
      </c>
      <c r="I774" s="26" t="str">
        <f>VLOOKUP(A774,'Medical Examinations'!A773:J3108,10,0)</f>
        <v>No</v>
      </c>
      <c r="J774" s="26" t="str">
        <f>VLOOKUP($A774,'Medical Examinations'!A773:$J$2336,3,0)</f>
        <v>Obesity</v>
      </c>
      <c r="K774" s="26" t="str">
        <f>VLOOKUP(A774,'Medical Examinations'!A773:J3108,5,0)</f>
        <v>Normal</v>
      </c>
      <c r="L774" s="27">
        <f>VLOOKUP($A774,'Hospitalisation Details'!$A$1:$N$2344,7,0)</f>
        <v>21879</v>
      </c>
      <c r="M774" s="26">
        <f>VLOOKUP($A774,'Hospitalisation Details'!$A$1:$N$2344,10,0)</f>
        <v>13393.76</v>
      </c>
      <c r="N774" s="26" t="str">
        <f>VLOOKUP($A774,'Hospitalisation Details'!$A$1:$N$2344,11,0)</f>
        <v>tier - 3</v>
      </c>
      <c r="O774" s="26" t="str">
        <f>VLOOKUP($A774,'Hospitalisation Details'!$A$1:$N$2344,12,0)</f>
        <v>tier - 1</v>
      </c>
      <c r="P774" s="26" t="str">
        <f>VLOOKUP($A774,'Hospitalisation Details'!$A$1:$N$2344,14,0)</f>
        <v>R1011</v>
      </c>
      <c r="Q774" s="26">
        <f>VLOOKUP($A774,'Hospitalisation Details'!$A$1:$N$2344,8,0)</f>
        <v>63</v>
      </c>
    </row>
    <row r="775" spans="1:17" x14ac:dyDescent="0.3">
      <c r="A775" s="25" t="s">
        <v>1596</v>
      </c>
      <c r="B775" s="26" t="str">
        <f>VLOOKUP($A775,'Customer Names'!A774:D3109,3,0)</f>
        <v xml:space="preserve">  Chris</v>
      </c>
      <c r="C775" s="26">
        <f>VLOOKUP($A775,'Medical Examinations'!$A$1:$B$2336,2,FALSE)</f>
        <v>30.8</v>
      </c>
      <c r="D775" s="26">
        <f>VLOOKUP($A775,'Medical Examinations'!A774:J3109,4,0)</f>
        <v>4.37</v>
      </c>
      <c r="E775" s="26" t="str">
        <f>VLOOKUP(A775,'Medical Examinations'!A774:J3109,6,0)</f>
        <v>Yes</v>
      </c>
      <c r="F775" s="26" t="str">
        <f>VLOOKUP($A775,'Medical Examinations'!$A$1:$J$2336,7,0)</f>
        <v>No</v>
      </c>
      <c r="G775" s="26" t="str">
        <f>VLOOKUP(A775,'Medical Examinations'!A774:J3109,8,0)</f>
        <v>No</v>
      </c>
      <c r="H775" s="26">
        <f>VLOOKUP(A775,'Medical Examinations'!A774:J3109,9,0)</f>
        <v>2</v>
      </c>
      <c r="I775" s="26" t="str">
        <f>VLOOKUP(A775,'Medical Examinations'!A774:J3109,10,0)</f>
        <v>No</v>
      </c>
      <c r="J775" s="26" t="str">
        <f>VLOOKUP($A775,'Medical Examinations'!A774:$J$2336,3,0)</f>
        <v>Obesity</v>
      </c>
      <c r="K775" s="26" t="str">
        <f>VLOOKUP(A775,'Medical Examinations'!A774:J3109,5,0)</f>
        <v>Normal</v>
      </c>
      <c r="L775" s="27">
        <f>VLOOKUP($A775,'Hospitalisation Details'!$A$1:$N$2344,7,0)</f>
        <v>21893</v>
      </c>
      <c r="M775" s="26">
        <f>VLOOKUP($A775,'Hospitalisation Details'!$A$1:$N$2344,10,0)</f>
        <v>13390.56</v>
      </c>
      <c r="N775" s="26" t="str">
        <f>VLOOKUP($A775,'Hospitalisation Details'!$A$1:$N$2344,11,0)</f>
        <v>tier - 3</v>
      </c>
      <c r="O775" s="26" t="str">
        <f>VLOOKUP($A775,'Hospitalisation Details'!$A$1:$N$2344,12,0)</f>
        <v>tier - 3</v>
      </c>
      <c r="P775" s="26" t="str">
        <f>VLOOKUP($A775,'Hospitalisation Details'!$A$1:$N$2344,14,0)</f>
        <v>R1011</v>
      </c>
      <c r="Q775" s="26">
        <f>VLOOKUP($A775,'Hospitalisation Details'!$A$1:$N$2344,8,0)</f>
        <v>63</v>
      </c>
    </row>
    <row r="776" spans="1:17" x14ac:dyDescent="0.3">
      <c r="A776" s="25" t="s">
        <v>1595</v>
      </c>
      <c r="B776" s="26" t="str">
        <f>VLOOKUP($A776,'Customer Names'!A775:D3110,3,0)</f>
        <v xml:space="preserve">  Jeremy J</v>
      </c>
      <c r="C776" s="26">
        <f>VLOOKUP($A776,'Medical Examinations'!$A$1:$B$2336,2,FALSE)</f>
        <v>42.06</v>
      </c>
      <c r="D776" s="26">
        <f>VLOOKUP($A776,'Medical Examinations'!A775:J3110,4,0)</f>
        <v>5.32</v>
      </c>
      <c r="E776" s="26" t="str">
        <f>VLOOKUP(A776,'Medical Examinations'!A775:J3110,6,0)</f>
        <v>No</v>
      </c>
      <c r="F776" s="26" t="str">
        <f>VLOOKUP($A776,'Medical Examinations'!$A$1:$J$2336,7,0)</f>
        <v>No</v>
      </c>
      <c r="G776" s="26" t="str">
        <f>VLOOKUP(A776,'Medical Examinations'!A775:J3110,8,0)</f>
        <v>No</v>
      </c>
      <c r="H776" s="26">
        <f>VLOOKUP(A776,'Medical Examinations'!A775:J3110,9,0)</f>
        <v>1</v>
      </c>
      <c r="I776" s="26" t="str">
        <f>VLOOKUP(A776,'Medical Examinations'!A775:J3110,10,0)</f>
        <v>No</v>
      </c>
      <c r="J776" s="26" t="str">
        <f>VLOOKUP($A776,'Medical Examinations'!A775:$J$2336,3,0)</f>
        <v>Obesity</v>
      </c>
      <c r="K776" s="26" t="str">
        <f>VLOOKUP(A776,'Medical Examinations'!A775:J3110,5,0)</f>
        <v>Normal</v>
      </c>
      <c r="L776" s="27">
        <f>VLOOKUP($A776,'Hospitalisation Details'!$A$1:$N$2344,7,0)</f>
        <v>30839</v>
      </c>
      <c r="M776" s="26">
        <f>VLOOKUP($A776,'Hospitalisation Details'!$A$1:$N$2344,10,0)</f>
        <v>13383.67</v>
      </c>
      <c r="N776" s="26" t="str">
        <f>VLOOKUP($A776,'Hospitalisation Details'!$A$1:$N$2344,11,0)</f>
        <v>tier - 3</v>
      </c>
      <c r="O776" s="26" t="str">
        <f>VLOOKUP($A776,'Hospitalisation Details'!$A$1:$N$2344,12,0)</f>
        <v>tier - 2</v>
      </c>
      <c r="P776" s="26" t="str">
        <f>VLOOKUP($A776,'Hospitalisation Details'!$A$1:$N$2344,14,0)</f>
        <v>R1023</v>
      </c>
      <c r="Q776" s="26">
        <f>VLOOKUP($A776,'Hospitalisation Details'!$A$1:$N$2344,8,0)</f>
        <v>39</v>
      </c>
    </row>
    <row r="777" spans="1:17" x14ac:dyDescent="0.3">
      <c r="A777" s="25" t="s">
        <v>1594</v>
      </c>
      <c r="B777" s="26" t="str">
        <f>VLOOKUP($A777,'Customer Names'!A776:D3111,3,0)</f>
        <v xml:space="preserve">  Amy L</v>
      </c>
      <c r="C777" s="26">
        <f>VLOOKUP($A777,'Medical Examinations'!$A$1:$B$2336,2,FALSE)</f>
        <v>39.270000000000003</v>
      </c>
      <c r="D777" s="26">
        <f>VLOOKUP($A777,'Medical Examinations'!A776:J3111,4,0)</f>
        <v>5.64</v>
      </c>
      <c r="E777" s="26" t="str">
        <f>VLOOKUP(A777,'Medical Examinations'!A776:J3111,6,0)</f>
        <v>No</v>
      </c>
      <c r="F777" s="26" t="str">
        <f>VLOOKUP($A777,'Medical Examinations'!$A$1:$J$2336,7,0)</f>
        <v>No</v>
      </c>
      <c r="G777" s="26" t="str">
        <f>VLOOKUP(A777,'Medical Examinations'!A776:J3111,8,0)</f>
        <v>Yes</v>
      </c>
      <c r="H777" s="26">
        <f>VLOOKUP(A777,'Medical Examinations'!A776:J3111,9,0)</f>
        <v>1</v>
      </c>
      <c r="I777" s="26" t="str">
        <f>VLOOKUP(A777,'Medical Examinations'!A776:J3111,10,0)</f>
        <v>No</v>
      </c>
      <c r="J777" s="26" t="str">
        <f>VLOOKUP($A777,'Medical Examinations'!A776:$J$2336,3,0)</f>
        <v>Obesity</v>
      </c>
      <c r="K777" s="26" t="str">
        <f>VLOOKUP(A777,'Medical Examinations'!A776:J3111,5,0)</f>
        <v>Normal</v>
      </c>
      <c r="L777" s="27">
        <f>VLOOKUP($A777,'Hospitalisation Details'!$A$1:$N$2344,7,0)</f>
        <v>29128</v>
      </c>
      <c r="M777" s="26">
        <f>VLOOKUP($A777,'Hospitalisation Details'!$A$1:$N$2344,10,0)</f>
        <v>13377.41</v>
      </c>
      <c r="N777" s="26" t="str">
        <f>VLOOKUP($A777,'Hospitalisation Details'!$A$1:$N$2344,11,0)</f>
        <v>tier - 3</v>
      </c>
      <c r="O777" s="26" t="str">
        <f>VLOOKUP($A777,'Hospitalisation Details'!$A$1:$N$2344,12,0)</f>
        <v>tier - 3</v>
      </c>
      <c r="P777" s="26" t="str">
        <f>VLOOKUP($A777,'Hospitalisation Details'!$A$1:$N$2344,14,0)</f>
        <v>R1026</v>
      </c>
      <c r="Q777" s="26">
        <f>VLOOKUP($A777,'Hospitalisation Details'!$A$1:$N$2344,8,0)</f>
        <v>43</v>
      </c>
    </row>
    <row r="778" spans="1:17" x14ac:dyDescent="0.3">
      <c r="A778" s="25" t="s">
        <v>1593</v>
      </c>
      <c r="B778" s="26" t="str">
        <f>VLOOKUP($A778,'Customer Names'!A777:D3112,3,0)</f>
        <v xml:space="preserve">  Karen L</v>
      </c>
      <c r="C778" s="26">
        <f>VLOOKUP($A778,'Medical Examinations'!$A$1:$B$2336,2,FALSE)</f>
        <v>30.71</v>
      </c>
      <c r="D778" s="26">
        <f>VLOOKUP($A778,'Medical Examinations'!A777:J3112,4,0)</f>
        <v>5.59</v>
      </c>
      <c r="E778" s="26" t="str">
        <f>VLOOKUP(A778,'Medical Examinations'!A777:J3112,6,0)</f>
        <v>Yes</v>
      </c>
      <c r="F778" s="26" t="str">
        <f>VLOOKUP($A778,'Medical Examinations'!$A$1:$J$2336,7,0)</f>
        <v>No</v>
      </c>
      <c r="G778" s="26" t="str">
        <f>VLOOKUP(A778,'Medical Examinations'!A777:J3112,8,0)</f>
        <v>No</v>
      </c>
      <c r="H778" s="26">
        <f>VLOOKUP(A778,'Medical Examinations'!A777:J3112,9,0)</f>
        <v>1</v>
      </c>
      <c r="I778" s="26" t="str">
        <f>VLOOKUP(A778,'Medical Examinations'!A777:J3112,10,0)</f>
        <v>No</v>
      </c>
      <c r="J778" s="26" t="str">
        <f>VLOOKUP($A778,'Medical Examinations'!A777:$J$2336,3,0)</f>
        <v>Obesity</v>
      </c>
      <c r="K778" s="26" t="str">
        <f>VLOOKUP(A778,'Medical Examinations'!A777:J3112,5,0)</f>
        <v>Normal</v>
      </c>
      <c r="L778" s="27">
        <f>VLOOKUP($A778,'Hospitalisation Details'!$A$1:$N$2344,7,0)</f>
        <v>23644</v>
      </c>
      <c r="M778" s="26">
        <f>VLOOKUP($A778,'Hospitalisation Details'!$A$1:$N$2344,10,0)</f>
        <v>13375.76</v>
      </c>
      <c r="N778" s="26" t="str">
        <f>VLOOKUP($A778,'Hospitalisation Details'!$A$1:$N$2344,11,0)</f>
        <v>tier - 3</v>
      </c>
      <c r="O778" s="26" t="str">
        <f>VLOOKUP($A778,'Hospitalisation Details'!$A$1:$N$2344,12,0)</f>
        <v>tier - 2</v>
      </c>
      <c r="P778" s="26" t="str">
        <f>VLOOKUP($A778,'Hospitalisation Details'!$A$1:$N$2344,14,0)</f>
        <v>R1025</v>
      </c>
      <c r="Q778" s="26">
        <f>VLOOKUP($A778,'Hospitalisation Details'!$A$1:$N$2344,8,0)</f>
        <v>58</v>
      </c>
    </row>
    <row r="779" spans="1:17" x14ac:dyDescent="0.3">
      <c r="A779" s="25" t="s">
        <v>1592</v>
      </c>
      <c r="B779" s="26" t="str">
        <f>VLOOKUP($A779,'Customer Names'!A778:D3113,3,0)</f>
        <v xml:space="preserve">  Tennille</v>
      </c>
      <c r="C779" s="26">
        <f>VLOOKUP($A779,'Medical Examinations'!$A$1:$B$2336,2,FALSE)</f>
        <v>47.19</v>
      </c>
      <c r="D779" s="26">
        <f>VLOOKUP($A779,'Medical Examinations'!A778:J3113,4,0)</f>
        <v>5.29</v>
      </c>
      <c r="E779" s="26" t="str">
        <f>VLOOKUP(A779,'Medical Examinations'!A778:J3113,6,0)</f>
        <v>No</v>
      </c>
      <c r="F779" s="26" t="str">
        <f>VLOOKUP($A779,'Medical Examinations'!$A$1:$J$2336,7,0)</f>
        <v>No</v>
      </c>
      <c r="G779" s="26" t="str">
        <f>VLOOKUP(A779,'Medical Examinations'!A778:J3113,8,0)</f>
        <v>No</v>
      </c>
      <c r="H779" s="26">
        <f>VLOOKUP(A779,'Medical Examinations'!A778:J3113,9,0)</f>
        <v>0</v>
      </c>
      <c r="I779" s="26" t="str">
        <f>VLOOKUP(A779,'Medical Examinations'!A778:J3113,10,0)</f>
        <v>No</v>
      </c>
      <c r="J779" s="26" t="str">
        <f>VLOOKUP($A779,'Medical Examinations'!A778:$J$2336,3,0)</f>
        <v>Obesity</v>
      </c>
      <c r="K779" s="26" t="str">
        <f>VLOOKUP(A779,'Medical Examinations'!A778:J3113,5,0)</f>
        <v>Normal</v>
      </c>
      <c r="L779" s="27">
        <f>VLOOKUP($A779,'Hospitalisation Details'!$A$1:$N$2344,7,0)</f>
        <v>33148</v>
      </c>
      <c r="M779" s="26">
        <f>VLOOKUP($A779,'Hospitalisation Details'!$A$1:$N$2344,10,0)</f>
        <v>13360.94</v>
      </c>
      <c r="N779" s="26" t="str">
        <f>VLOOKUP($A779,'Hospitalisation Details'!$A$1:$N$2344,11,0)</f>
        <v>tier - 3</v>
      </c>
      <c r="O779" s="26" t="str">
        <f>VLOOKUP($A779,'Hospitalisation Details'!$A$1:$N$2344,12,0)</f>
        <v>tier - 1</v>
      </c>
      <c r="P779" s="26" t="str">
        <f>VLOOKUP($A779,'Hospitalisation Details'!$A$1:$N$2344,14,0)</f>
        <v>R1012</v>
      </c>
      <c r="Q779" s="26">
        <f>VLOOKUP($A779,'Hospitalisation Details'!$A$1:$N$2344,8,0)</f>
        <v>32</v>
      </c>
    </row>
    <row r="780" spans="1:17" x14ac:dyDescent="0.3">
      <c r="A780" s="25" t="s">
        <v>1591</v>
      </c>
      <c r="B780" s="26" t="str">
        <f>VLOOKUP($A780,'Customer Names'!A779:D3114,3,0)</f>
        <v xml:space="preserve">  Matt</v>
      </c>
      <c r="C780" s="26">
        <f>VLOOKUP($A780,'Medical Examinations'!$A$1:$B$2336,2,FALSE)</f>
        <v>30.02</v>
      </c>
      <c r="D780" s="26">
        <f>VLOOKUP($A780,'Medical Examinations'!A779:J3114,4,0)</f>
        <v>6.65</v>
      </c>
      <c r="E780" s="26" t="str">
        <f>VLOOKUP(A780,'Medical Examinations'!A779:J3114,6,0)</f>
        <v>No</v>
      </c>
      <c r="F780" s="26" t="str">
        <f>VLOOKUP($A780,'Medical Examinations'!$A$1:$J$2336,7,0)</f>
        <v>No</v>
      </c>
      <c r="G780" s="26" t="str">
        <f>VLOOKUP(A780,'Medical Examinations'!A779:J3114,8,0)</f>
        <v>No</v>
      </c>
      <c r="H780" s="26">
        <f>VLOOKUP(A780,'Medical Examinations'!A779:J3114,9,0)</f>
        <v>0</v>
      </c>
      <c r="I780" s="26" t="str">
        <f>VLOOKUP(A780,'Medical Examinations'!A779:J3114,10,0)</f>
        <v>No</v>
      </c>
      <c r="J780" s="26" t="str">
        <f>VLOOKUP($A780,'Medical Examinations'!A779:$J$2336,3,0)</f>
        <v>Obesity</v>
      </c>
      <c r="K780" s="26" t="str">
        <f>VLOOKUP(A780,'Medical Examinations'!A779:J3114,5,0)</f>
        <v>Diabetes</v>
      </c>
      <c r="L780" s="27">
        <f>VLOOKUP($A780,'Hospitalisation Details'!$A$1:$N$2344,7,0)</f>
        <v>22231</v>
      </c>
      <c r="M780" s="26">
        <f>VLOOKUP($A780,'Hospitalisation Details'!$A$1:$N$2344,10,0)</f>
        <v>13352.1</v>
      </c>
      <c r="N780" s="26" t="str">
        <f>VLOOKUP($A780,'Hospitalisation Details'!$A$1:$N$2344,11,0)</f>
        <v>tier - 3</v>
      </c>
      <c r="O780" s="26" t="str">
        <f>VLOOKUP($A780,'Hospitalisation Details'!$A$1:$N$2344,12,0)</f>
        <v>tier - 1</v>
      </c>
      <c r="P780" s="26" t="str">
        <f>VLOOKUP($A780,'Hospitalisation Details'!$A$1:$N$2344,14,0)</f>
        <v>R1012</v>
      </c>
      <c r="Q780" s="26">
        <f>VLOOKUP($A780,'Hospitalisation Details'!$A$1:$N$2344,8,0)</f>
        <v>62</v>
      </c>
    </row>
    <row r="781" spans="1:17" x14ac:dyDescent="0.3">
      <c r="A781" s="25" t="s">
        <v>1590</v>
      </c>
      <c r="B781" s="26" t="str">
        <f>VLOOKUP($A781,'Customer Names'!A780:D3115,3,0)</f>
        <v xml:space="preserve">  Emily</v>
      </c>
      <c r="C781" s="26">
        <f>VLOOKUP($A781,'Medical Examinations'!$A$1:$B$2336,2,FALSE)</f>
        <v>37.909999999999997</v>
      </c>
      <c r="D781" s="26">
        <f>VLOOKUP($A781,'Medical Examinations'!A780:J3115,4,0)</f>
        <v>5.68</v>
      </c>
      <c r="E781" s="26" t="str">
        <f>VLOOKUP(A781,'Medical Examinations'!A780:J3115,6,0)</f>
        <v>Yes</v>
      </c>
      <c r="F781" s="26" t="str">
        <f>VLOOKUP($A781,'Medical Examinations'!$A$1:$J$2336,7,0)</f>
        <v>No</v>
      </c>
      <c r="G781" s="26" t="str">
        <f>VLOOKUP(A781,'Medical Examinations'!A780:J3115,8,0)</f>
        <v>No</v>
      </c>
      <c r="H781" s="26">
        <f>VLOOKUP(A781,'Medical Examinations'!A780:J3115,9,0)</f>
        <v>0</v>
      </c>
      <c r="I781" s="26" t="str">
        <f>VLOOKUP(A781,'Medical Examinations'!A780:J3115,10,0)</f>
        <v>No</v>
      </c>
      <c r="J781" s="26" t="str">
        <f>VLOOKUP($A781,'Medical Examinations'!A780:$J$2336,3,0)</f>
        <v>Obesity</v>
      </c>
      <c r="K781" s="26" t="str">
        <f>VLOOKUP(A781,'Medical Examinations'!A780:J3115,5,0)</f>
        <v>Normal</v>
      </c>
      <c r="L781" s="27">
        <f>VLOOKUP($A781,'Hospitalisation Details'!$A$1:$N$2344,7,0)</f>
        <v>27995</v>
      </c>
      <c r="M781" s="26">
        <f>VLOOKUP($A781,'Hospitalisation Details'!$A$1:$N$2344,10,0)</f>
        <v>13333.71</v>
      </c>
      <c r="N781" s="26" t="str">
        <f>VLOOKUP($A781,'Hospitalisation Details'!$A$1:$N$2344,11,0)</f>
        <v>tier - 3</v>
      </c>
      <c r="O781" s="26" t="str">
        <f>VLOOKUP($A781,'Hospitalisation Details'!$A$1:$N$2344,12,0)</f>
        <v>tier - 2</v>
      </c>
      <c r="P781" s="26" t="str">
        <f>VLOOKUP($A781,'Hospitalisation Details'!$A$1:$N$2344,14,0)</f>
        <v>R1012</v>
      </c>
      <c r="Q781" s="26">
        <f>VLOOKUP($A781,'Hospitalisation Details'!$A$1:$N$2344,8,0)</f>
        <v>46</v>
      </c>
    </row>
    <row r="782" spans="1:17" x14ac:dyDescent="0.3">
      <c r="A782" s="25" t="s">
        <v>1589</v>
      </c>
      <c r="B782" s="26" t="str">
        <f>VLOOKUP($A782,'Customer Names'!A781:D3116,3,0)</f>
        <v xml:space="preserve">  Justin E</v>
      </c>
      <c r="C782" s="26">
        <f>VLOOKUP($A782,'Medical Examinations'!$A$1:$B$2336,2,FALSE)</f>
        <v>54.61</v>
      </c>
      <c r="D782" s="26">
        <f>VLOOKUP($A782,'Medical Examinations'!A781:J3116,4,0)</f>
        <v>4.49</v>
      </c>
      <c r="E782" s="26" t="str">
        <f>VLOOKUP(A782,'Medical Examinations'!A781:J3116,6,0)</f>
        <v>No</v>
      </c>
      <c r="F782" s="26" t="str">
        <f>VLOOKUP($A782,'Medical Examinations'!$A$1:$J$2336,7,0)</f>
        <v>No</v>
      </c>
      <c r="G782" s="26" t="str">
        <f>VLOOKUP(A782,'Medical Examinations'!A781:J3116,8,0)</f>
        <v>No</v>
      </c>
      <c r="H782" s="26">
        <f>VLOOKUP(A782,'Medical Examinations'!A781:J3116,9,0)</f>
        <v>0</v>
      </c>
      <c r="I782" s="26" t="str">
        <f>VLOOKUP(A782,'Medical Examinations'!A781:J3116,10,0)</f>
        <v>No</v>
      </c>
      <c r="J782" s="26" t="str">
        <f>VLOOKUP($A782,'Medical Examinations'!A781:$J$2336,3,0)</f>
        <v>Obesity</v>
      </c>
      <c r="K782" s="26" t="str">
        <f>VLOOKUP(A782,'Medical Examinations'!A781:J3116,5,0)</f>
        <v>Normal</v>
      </c>
      <c r="L782" s="27">
        <f>VLOOKUP($A782,'Hospitalisation Details'!$A$1:$N$2344,7,0)</f>
        <v>34516</v>
      </c>
      <c r="M782" s="26">
        <f>VLOOKUP($A782,'Hospitalisation Details'!$A$1:$N$2344,10,0)</f>
        <v>13292.52</v>
      </c>
      <c r="N782" s="26" t="str">
        <f>VLOOKUP($A782,'Hospitalisation Details'!$A$1:$N$2344,11,0)</f>
        <v>tier - 3</v>
      </c>
      <c r="O782" s="26" t="str">
        <f>VLOOKUP($A782,'Hospitalisation Details'!$A$1:$N$2344,12,0)</f>
        <v>tier - 3</v>
      </c>
      <c r="P782" s="26" t="str">
        <f>VLOOKUP($A782,'Hospitalisation Details'!$A$1:$N$2344,14,0)</f>
        <v>R1012</v>
      </c>
      <c r="Q782" s="26">
        <f>VLOOKUP($A782,'Hospitalisation Details'!$A$1:$N$2344,8,0)</f>
        <v>28</v>
      </c>
    </row>
    <row r="783" spans="1:17" x14ac:dyDescent="0.3">
      <c r="A783" s="25" t="s">
        <v>1588</v>
      </c>
      <c r="B783" s="26" t="str">
        <f>VLOOKUP($A783,'Customer Names'!A782:D3117,3,0)</f>
        <v xml:space="preserve">  Shalane</v>
      </c>
      <c r="C783" s="26">
        <f>VLOOKUP($A783,'Medical Examinations'!$A$1:$B$2336,2,FALSE)</f>
        <v>36.005000000000003</v>
      </c>
      <c r="D783" s="26">
        <f>VLOOKUP($A783,'Medical Examinations'!A782:J3117,4,0)</f>
        <v>6.9</v>
      </c>
      <c r="E783" s="26" t="str">
        <f>VLOOKUP(A783,'Medical Examinations'!A782:J3117,6,0)</f>
        <v>No</v>
      </c>
      <c r="F783" s="26" t="str">
        <f>VLOOKUP($A783,'Medical Examinations'!$A$1:$J$2336,7,0)</f>
        <v>No</v>
      </c>
      <c r="G783" s="26" t="str">
        <f>VLOOKUP(A783,'Medical Examinations'!A782:J3117,8,0)</f>
        <v>No</v>
      </c>
      <c r="H783" s="26">
        <f>VLOOKUP(A783,'Medical Examinations'!A782:J3117,9,0)</f>
        <v>0</v>
      </c>
      <c r="I783" s="26" t="str">
        <f>VLOOKUP(A783,'Medical Examinations'!A782:J3117,10,0)</f>
        <v>No</v>
      </c>
      <c r="J783" s="26" t="str">
        <f>VLOOKUP($A783,'Medical Examinations'!A782:$J$2336,3,0)</f>
        <v>Obesity</v>
      </c>
      <c r="K783" s="26" t="str">
        <f>VLOOKUP(A783,'Medical Examinations'!A782:J3117,5,0)</f>
        <v>Diabetes</v>
      </c>
      <c r="L783" s="27">
        <f>VLOOKUP($A783,'Hospitalisation Details'!$A$1:$N$2344,7,0)</f>
        <v>22930</v>
      </c>
      <c r="M783" s="26">
        <f>VLOOKUP($A783,'Hospitalisation Details'!$A$1:$N$2344,10,0)</f>
        <v>13228.85</v>
      </c>
      <c r="N783" s="26" t="str">
        <f>VLOOKUP($A783,'Hospitalisation Details'!$A$1:$N$2344,11,0)</f>
        <v>tier - 3</v>
      </c>
      <c r="O783" s="26" t="str">
        <f>VLOOKUP($A783,'Hospitalisation Details'!$A$1:$N$2344,12,0)</f>
        <v>tier - 3</v>
      </c>
      <c r="P783" s="26" t="str">
        <f>VLOOKUP($A783,'Hospitalisation Details'!$A$1:$N$2344,14,0)</f>
        <v>R1023</v>
      </c>
      <c r="Q783" s="26">
        <f>VLOOKUP($A783,'Hospitalisation Details'!$A$1:$N$2344,8,0)</f>
        <v>60</v>
      </c>
    </row>
    <row r="784" spans="1:17" x14ac:dyDescent="0.3">
      <c r="A784" s="25" t="s">
        <v>1587</v>
      </c>
      <c r="B784" s="26" t="str">
        <f>VLOOKUP($A784,'Customer Names'!A783:D3118,3,0)</f>
        <v xml:space="preserve">  Jessica N</v>
      </c>
      <c r="C784" s="26">
        <f>VLOOKUP($A784,'Medical Examinations'!$A$1:$B$2336,2,FALSE)</f>
        <v>28.7</v>
      </c>
      <c r="D784" s="26">
        <f>VLOOKUP($A784,'Medical Examinations'!A783:J3118,4,0)</f>
        <v>11.52</v>
      </c>
      <c r="E784" s="26" t="str">
        <f>VLOOKUP(A784,'Medical Examinations'!A783:J3118,6,0)</f>
        <v>No</v>
      </c>
      <c r="F784" s="26" t="str">
        <f>VLOOKUP($A784,'Medical Examinations'!$A$1:$J$2336,7,0)</f>
        <v>No</v>
      </c>
      <c r="G784" s="26" t="str">
        <f>VLOOKUP(A784,'Medical Examinations'!A783:J3118,8,0)</f>
        <v>No</v>
      </c>
      <c r="H784" s="26">
        <f>VLOOKUP(A784,'Medical Examinations'!A783:J3118,9,0)</f>
        <v>0</v>
      </c>
      <c r="I784" s="26" t="str">
        <f>VLOOKUP(A784,'Medical Examinations'!A783:J3118,10,0)</f>
        <v>No</v>
      </c>
      <c r="J784" s="26" t="str">
        <f>VLOOKUP($A784,'Medical Examinations'!A783:$J$2336,3,0)</f>
        <v>Overweight</v>
      </c>
      <c r="K784" s="26" t="str">
        <f>VLOOKUP(A784,'Medical Examinations'!A783:J3118,5,0)</f>
        <v>Diabetes</v>
      </c>
      <c r="L784" s="27">
        <f>VLOOKUP($A784,'Hospitalisation Details'!$A$1:$N$2344,7,0)</f>
        <v>22974</v>
      </c>
      <c r="M784" s="26">
        <f>VLOOKUP($A784,'Hospitalisation Details'!$A$1:$N$2344,10,0)</f>
        <v>13224.69</v>
      </c>
      <c r="N784" s="26" t="str">
        <f>VLOOKUP($A784,'Hospitalisation Details'!$A$1:$N$2344,11,0)</f>
        <v>tier - 3</v>
      </c>
      <c r="O784" s="26" t="str">
        <f>VLOOKUP($A784,'Hospitalisation Details'!$A$1:$N$2344,12,0)</f>
        <v>tier - 2</v>
      </c>
      <c r="P784" s="26" t="str">
        <f>VLOOKUP($A784,'Hospitalisation Details'!$A$1:$N$2344,14,0)</f>
        <v>R1011</v>
      </c>
      <c r="Q784" s="26">
        <f>VLOOKUP($A784,'Hospitalisation Details'!$A$1:$N$2344,8,0)</f>
        <v>60</v>
      </c>
    </row>
    <row r="785" spans="1:17" x14ac:dyDescent="0.3">
      <c r="A785" s="25" t="s">
        <v>1586</v>
      </c>
      <c r="B785" s="26" t="str">
        <f>VLOOKUP($A785,'Customer Names'!A784:D3119,3,0)</f>
        <v xml:space="preserve">  Melanie</v>
      </c>
      <c r="C785" s="26">
        <f>VLOOKUP($A785,'Medical Examinations'!$A$1:$B$2336,2,FALSE)</f>
        <v>34.295000000000002</v>
      </c>
      <c r="D785" s="26">
        <f>VLOOKUP($A785,'Medical Examinations'!A784:J3119,4,0)</f>
        <v>11.24</v>
      </c>
      <c r="E785" s="26" t="str">
        <f>VLOOKUP(A785,'Medical Examinations'!A784:J3119,6,0)</f>
        <v>No</v>
      </c>
      <c r="F785" s="26" t="str">
        <f>VLOOKUP($A785,'Medical Examinations'!$A$1:$J$2336,7,0)</f>
        <v>No</v>
      </c>
      <c r="G785" s="26" t="str">
        <f>VLOOKUP(A785,'Medical Examinations'!A784:J3119,8,0)</f>
        <v>No</v>
      </c>
      <c r="H785" s="26">
        <f>VLOOKUP(A785,'Medical Examinations'!A784:J3119,9,0)</f>
        <v>0</v>
      </c>
      <c r="I785" s="26" t="str">
        <f>VLOOKUP(A785,'Medical Examinations'!A784:J3119,10,0)</f>
        <v>No</v>
      </c>
      <c r="J785" s="26" t="str">
        <f>VLOOKUP($A785,'Medical Examinations'!A784:$J$2336,3,0)</f>
        <v>Obesity</v>
      </c>
      <c r="K785" s="26" t="str">
        <f>VLOOKUP(A785,'Medical Examinations'!A784:J3119,5,0)</f>
        <v>Diabetes</v>
      </c>
      <c r="L785" s="27">
        <f>VLOOKUP($A785,'Hospitalisation Details'!$A$1:$N$2344,7,0)</f>
        <v>24059</v>
      </c>
      <c r="M785" s="26">
        <f>VLOOKUP($A785,'Hospitalisation Details'!$A$1:$N$2344,10,0)</f>
        <v>13224.06</v>
      </c>
      <c r="N785" s="26" t="str">
        <f>VLOOKUP($A785,'Hospitalisation Details'!$A$1:$N$2344,11,0)</f>
        <v>tier - 3</v>
      </c>
      <c r="O785" s="26" t="str">
        <f>VLOOKUP($A785,'Hospitalisation Details'!$A$1:$N$2344,12,0)</f>
        <v>tier - 3</v>
      </c>
      <c r="P785" s="26" t="str">
        <f>VLOOKUP($A785,'Hospitalisation Details'!$A$1:$N$2344,14,0)</f>
        <v>R1024</v>
      </c>
      <c r="Q785" s="26">
        <f>VLOOKUP($A785,'Hospitalisation Details'!$A$1:$N$2344,8,0)</f>
        <v>57</v>
      </c>
    </row>
    <row r="786" spans="1:17" x14ac:dyDescent="0.3">
      <c r="A786" s="25" t="s">
        <v>1585</v>
      </c>
      <c r="B786" s="26" t="str">
        <f>VLOOKUP($A786,'Customer Names'!A785:D3120,3,0)</f>
        <v xml:space="preserve">  Ruth Angelica</v>
      </c>
      <c r="C786" s="26">
        <f>VLOOKUP($A786,'Medical Examinations'!$A$1:$B$2336,2,FALSE)</f>
        <v>27.55</v>
      </c>
      <c r="D786" s="26">
        <f>VLOOKUP($A786,'Medical Examinations'!A785:J3120,4,0)</f>
        <v>10.98</v>
      </c>
      <c r="E786" s="26" t="str">
        <f>VLOOKUP(A786,'Medical Examinations'!A785:J3120,6,0)</f>
        <v>No</v>
      </c>
      <c r="F786" s="26" t="str">
        <f>VLOOKUP($A786,'Medical Examinations'!$A$1:$J$2336,7,0)</f>
        <v>No</v>
      </c>
      <c r="G786" s="26" t="str">
        <f>VLOOKUP(A786,'Medical Examinations'!A785:J3120,8,0)</f>
        <v>No</v>
      </c>
      <c r="H786" s="26">
        <f>VLOOKUP(A786,'Medical Examinations'!A785:J3120,9,0)</f>
        <v>0</v>
      </c>
      <c r="I786" s="26" t="str">
        <f>VLOOKUP(A786,'Medical Examinations'!A785:J3120,10,0)</f>
        <v>No</v>
      </c>
      <c r="J786" s="26" t="str">
        <f>VLOOKUP($A786,'Medical Examinations'!A785:$J$2336,3,0)</f>
        <v>Overweight</v>
      </c>
      <c r="K786" s="26" t="str">
        <f>VLOOKUP(A786,'Medical Examinations'!A785:J3120,5,0)</f>
        <v>Diabetes</v>
      </c>
      <c r="L786" s="27">
        <f>VLOOKUP($A786,'Hospitalisation Details'!$A$1:$N$2344,7,0)</f>
        <v>22987</v>
      </c>
      <c r="M786" s="26">
        <f>VLOOKUP($A786,'Hospitalisation Details'!$A$1:$N$2344,10,0)</f>
        <v>13217.09</v>
      </c>
      <c r="N786" s="26" t="str">
        <f>VLOOKUP($A786,'Hospitalisation Details'!$A$1:$N$2344,11,0)</f>
        <v>tier - 3</v>
      </c>
      <c r="O786" s="26" t="str">
        <f>VLOOKUP($A786,'Hospitalisation Details'!$A$1:$N$2344,12,0)</f>
        <v>tier - 1</v>
      </c>
      <c r="P786" s="26" t="str">
        <f>VLOOKUP($A786,'Hospitalisation Details'!$A$1:$N$2344,14,0)</f>
        <v>R1024</v>
      </c>
      <c r="Q786" s="26">
        <f>VLOOKUP($A786,'Hospitalisation Details'!$A$1:$N$2344,8,0)</f>
        <v>60</v>
      </c>
    </row>
    <row r="787" spans="1:17" x14ac:dyDescent="0.3">
      <c r="A787" s="25" t="s">
        <v>1584</v>
      </c>
      <c r="B787" s="26" t="str">
        <f>VLOOKUP($A787,'Customer Names'!A786:D3121,3,0)</f>
        <v xml:space="preserve">  Una M</v>
      </c>
      <c r="C787" s="26">
        <f>VLOOKUP($A787,'Medical Examinations'!$A$1:$B$2336,2,FALSE)</f>
        <v>40.700000000000003</v>
      </c>
      <c r="D787" s="26">
        <f>VLOOKUP($A787,'Medical Examinations'!A786:J3121,4,0)</f>
        <v>5.42</v>
      </c>
      <c r="E787" s="26" t="str">
        <f>VLOOKUP(A787,'Medical Examinations'!A786:J3121,6,0)</f>
        <v>No</v>
      </c>
      <c r="F787" s="26" t="str">
        <f>VLOOKUP($A787,'Medical Examinations'!$A$1:$J$2336,7,0)</f>
        <v>No</v>
      </c>
      <c r="G787" s="26" t="str">
        <f>VLOOKUP(A787,'Medical Examinations'!A786:J3121,8,0)</f>
        <v>No</v>
      </c>
      <c r="H787" s="26">
        <f>VLOOKUP(A787,'Medical Examinations'!A786:J3121,9,0)</f>
        <v>0</v>
      </c>
      <c r="I787" s="26" t="str">
        <f>VLOOKUP(A787,'Medical Examinations'!A786:J3121,10,0)</f>
        <v>No</v>
      </c>
      <c r="J787" s="26" t="str">
        <f>VLOOKUP($A787,'Medical Examinations'!A786:$J$2336,3,0)</f>
        <v>Obesity</v>
      </c>
      <c r="K787" s="26" t="str">
        <f>VLOOKUP(A787,'Medical Examinations'!A786:J3121,5,0)</f>
        <v>Normal</v>
      </c>
      <c r="L787" s="27">
        <f>VLOOKUP($A787,'Hospitalisation Details'!$A$1:$N$2344,7,0)</f>
        <v>30239</v>
      </c>
      <c r="M787" s="26">
        <f>VLOOKUP($A787,'Hospitalisation Details'!$A$1:$N$2344,10,0)</f>
        <v>13214.43</v>
      </c>
      <c r="N787" s="26" t="str">
        <f>VLOOKUP($A787,'Hospitalisation Details'!$A$1:$N$2344,11,0)</f>
        <v>tier - 3</v>
      </c>
      <c r="O787" s="26" t="str">
        <f>VLOOKUP($A787,'Hospitalisation Details'!$A$1:$N$2344,12,0)</f>
        <v>tier - 2</v>
      </c>
      <c r="P787" s="26" t="str">
        <f>VLOOKUP($A787,'Hospitalisation Details'!$A$1:$N$2344,14,0)</f>
        <v>R1012</v>
      </c>
      <c r="Q787" s="26">
        <f>VLOOKUP($A787,'Hospitalisation Details'!$A$1:$N$2344,8,0)</f>
        <v>40</v>
      </c>
    </row>
    <row r="788" spans="1:17" x14ac:dyDescent="0.3">
      <c r="A788" s="25" t="s">
        <v>1583</v>
      </c>
      <c r="B788" s="26" t="str">
        <f>VLOOKUP($A788,'Customer Names'!A787:D3122,3,0)</f>
        <v xml:space="preserve">  Taralyn</v>
      </c>
      <c r="C788" s="26">
        <f>VLOOKUP($A788,'Medical Examinations'!$A$1:$B$2336,2,FALSE)</f>
        <v>18.335000000000001</v>
      </c>
      <c r="D788" s="26">
        <f>VLOOKUP($A788,'Medical Examinations'!A787:J3122,4,0)</f>
        <v>10.97</v>
      </c>
      <c r="E788" s="26" t="str">
        <f>VLOOKUP(A788,'Medical Examinations'!A787:J3122,6,0)</f>
        <v>No</v>
      </c>
      <c r="F788" s="26" t="str">
        <f>VLOOKUP($A788,'Medical Examinations'!$A$1:$J$2336,7,0)</f>
        <v>No</v>
      </c>
      <c r="G788" s="26" t="str">
        <f>VLOOKUP(A788,'Medical Examinations'!A787:J3122,8,0)</f>
        <v>No</v>
      </c>
      <c r="H788" s="26">
        <f>VLOOKUP(A788,'Medical Examinations'!A787:J3122,9,0)</f>
        <v>0</v>
      </c>
      <c r="I788" s="26" t="str">
        <f>VLOOKUP(A788,'Medical Examinations'!A787:J3122,10,0)</f>
        <v>No</v>
      </c>
      <c r="J788" s="26" t="str">
        <f>VLOOKUP($A788,'Medical Examinations'!A787:$J$2336,3,0)</f>
        <v>Underweight</v>
      </c>
      <c r="K788" s="26" t="str">
        <f>VLOOKUP(A788,'Medical Examinations'!A787:J3122,5,0)</f>
        <v>Diabetes</v>
      </c>
      <c r="L788" s="27">
        <f>VLOOKUP($A788,'Hospitalisation Details'!$A$1:$N$2344,7,0)</f>
        <v>22863</v>
      </c>
      <c r="M788" s="26">
        <f>VLOOKUP($A788,'Hospitalisation Details'!$A$1:$N$2344,10,0)</f>
        <v>13204.29</v>
      </c>
      <c r="N788" s="26" t="str">
        <f>VLOOKUP($A788,'Hospitalisation Details'!$A$1:$N$2344,11,0)</f>
        <v>tier - 3</v>
      </c>
      <c r="O788" s="26" t="str">
        <f>VLOOKUP($A788,'Hospitalisation Details'!$A$1:$N$2344,12,0)</f>
        <v>tier - 1</v>
      </c>
      <c r="P788" s="26" t="str">
        <f>VLOOKUP($A788,'Hospitalisation Details'!$A$1:$N$2344,14,0)</f>
        <v>R1024</v>
      </c>
      <c r="Q788" s="26">
        <f>VLOOKUP($A788,'Hospitalisation Details'!$A$1:$N$2344,8,0)</f>
        <v>60</v>
      </c>
    </row>
    <row r="789" spans="1:17" x14ac:dyDescent="0.3">
      <c r="A789" s="25" t="s">
        <v>1582</v>
      </c>
      <c r="B789" s="26" t="str">
        <f>VLOOKUP($A789,'Customer Names'!A788:D3123,3,0)</f>
        <v xml:space="preserve">  James A</v>
      </c>
      <c r="C789" s="26">
        <f>VLOOKUP($A789,'Medical Examinations'!$A$1:$B$2336,2,FALSE)</f>
        <v>33.914999999999999</v>
      </c>
      <c r="D789" s="26">
        <f>VLOOKUP($A789,'Medical Examinations'!A788:J3123,4,0)</f>
        <v>9.56</v>
      </c>
      <c r="E789" s="26" t="str">
        <f>VLOOKUP(A789,'Medical Examinations'!A788:J3123,6,0)</f>
        <v>Yes</v>
      </c>
      <c r="F789" s="26" t="str">
        <f>VLOOKUP($A789,'Medical Examinations'!$A$1:$J$2336,7,0)</f>
        <v>No</v>
      </c>
      <c r="G789" s="26" t="str">
        <f>VLOOKUP(A789,'Medical Examinations'!A788:J3123,8,0)</f>
        <v>No</v>
      </c>
      <c r="H789" s="26">
        <f>VLOOKUP(A789,'Medical Examinations'!A788:J3123,9,0)</f>
        <v>2</v>
      </c>
      <c r="I789" s="26" t="str">
        <f>VLOOKUP(A789,'Medical Examinations'!A788:J3123,10,0)</f>
        <v>No</v>
      </c>
      <c r="J789" s="26" t="str">
        <f>VLOOKUP($A789,'Medical Examinations'!A788:$J$2336,3,0)</f>
        <v>Obesity</v>
      </c>
      <c r="K789" s="26" t="str">
        <f>VLOOKUP(A789,'Medical Examinations'!A788:J3123,5,0)</f>
        <v>Diabetes</v>
      </c>
      <c r="L789" s="27">
        <f>VLOOKUP($A789,'Hospitalisation Details'!$A$1:$N$2344,7,0)</f>
        <v>22621</v>
      </c>
      <c r="M789" s="26">
        <f>VLOOKUP($A789,'Hospitalisation Details'!$A$1:$N$2344,10,0)</f>
        <v>13143.86</v>
      </c>
      <c r="N789" s="26" t="str">
        <f>VLOOKUP($A789,'Hospitalisation Details'!$A$1:$N$2344,11,0)</f>
        <v>tier - 3</v>
      </c>
      <c r="O789" s="26" t="str">
        <f>VLOOKUP($A789,'Hospitalisation Details'!$A$1:$N$2344,12,0)</f>
        <v>tier - 2</v>
      </c>
      <c r="P789" s="26" t="str">
        <f>VLOOKUP($A789,'Hospitalisation Details'!$A$1:$N$2344,14,0)</f>
        <v>R1016</v>
      </c>
      <c r="Q789" s="26">
        <f>VLOOKUP($A789,'Hospitalisation Details'!$A$1:$N$2344,8,0)</f>
        <v>61</v>
      </c>
    </row>
    <row r="790" spans="1:17" x14ac:dyDescent="0.3">
      <c r="A790" s="25" t="s">
        <v>1581</v>
      </c>
      <c r="B790" s="26" t="str">
        <f>VLOOKUP($A790,'Customer Names'!A789:D3124,3,0)</f>
        <v xml:space="preserve">  Ning</v>
      </c>
      <c r="C790" s="26">
        <f>VLOOKUP($A790,'Medical Examinations'!$A$1:$B$2336,2,FALSE)</f>
        <v>33.534999999999997</v>
      </c>
      <c r="D790" s="26">
        <f>VLOOKUP($A790,'Medical Examinations'!A789:J3124,4,0)</f>
        <v>9.4</v>
      </c>
      <c r="E790" s="26" t="str">
        <f>VLOOKUP(A790,'Medical Examinations'!A789:J3124,6,0)</f>
        <v>Yes</v>
      </c>
      <c r="F790" s="26" t="str">
        <f>VLOOKUP($A790,'Medical Examinations'!$A$1:$J$2336,7,0)</f>
        <v>No</v>
      </c>
      <c r="G790" s="26" t="str">
        <f>VLOOKUP(A790,'Medical Examinations'!A789:J3124,8,0)</f>
        <v>No</v>
      </c>
      <c r="H790" s="26">
        <f>VLOOKUP(A790,'Medical Examinations'!A789:J3124,9,0)</f>
        <v>2</v>
      </c>
      <c r="I790" s="26" t="str">
        <f>VLOOKUP(A790,'Medical Examinations'!A789:J3124,10,0)</f>
        <v>No</v>
      </c>
      <c r="J790" s="26" t="str">
        <f>VLOOKUP($A790,'Medical Examinations'!A789:$J$2336,3,0)</f>
        <v>Obesity</v>
      </c>
      <c r="K790" s="26" t="str">
        <f>VLOOKUP(A790,'Medical Examinations'!A789:J3124,5,0)</f>
        <v>Diabetes</v>
      </c>
      <c r="L790" s="27">
        <f>VLOOKUP($A790,'Hospitalisation Details'!$A$1:$N$2344,7,0)</f>
        <v>22621</v>
      </c>
      <c r="M790" s="26">
        <f>VLOOKUP($A790,'Hospitalisation Details'!$A$1:$N$2344,10,0)</f>
        <v>13143.34</v>
      </c>
      <c r="N790" s="26" t="str">
        <f>VLOOKUP($A790,'Hospitalisation Details'!$A$1:$N$2344,11,0)</f>
        <v>tier - 3</v>
      </c>
      <c r="O790" s="26" t="str">
        <f>VLOOKUP($A790,'Hospitalisation Details'!$A$1:$N$2344,12,0)</f>
        <v>tier - 2</v>
      </c>
      <c r="P790" s="26" t="str">
        <f>VLOOKUP($A790,'Hospitalisation Details'!$A$1:$N$2344,14,0)</f>
        <v>R1020</v>
      </c>
      <c r="Q790" s="26">
        <f>VLOOKUP($A790,'Hospitalisation Details'!$A$1:$N$2344,8,0)</f>
        <v>61</v>
      </c>
    </row>
    <row r="791" spans="1:17" x14ac:dyDescent="0.3">
      <c r="A791" s="25" t="s">
        <v>1580</v>
      </c>
      <c r="B791" s="26" t="str">
        <f>VLOOKUP($A791,'Customer Names'!A790:D3125,3,0)</f>
        <v xml:space="preserve">  Joel</v>
      </c>
      <c r="C791" s="26">
        <f>VLOOKUP($A791,'Medical Examinations'!$A$1:$B$2336,2,FALSE)</f>
        <v>23.655000000000001</v>
      </c>
      <c r="D791" s="26">
        <f>VLOOKUP($A791,'Medical Examinations'!A790:J3125,4,0)</f>
        <v>8.48</v>
      </c>
      <c r="E791" s="26" t="str">
        <f>VLOOKUP(A791,'Medical Examinations'!A790:J3125,6,0)</f>
        <v>Yes</v>
      </c>
      <c r="F791" s="26" t="str">
        <f>VLOOKUP($A791,'Medical Examinations'!$A$1:$J$2336,7,0)</f>
        <v>No</v>
      </c>
      <c r="G791" s="26" t="str">
        <f>VLOOKUP(A791,'Medical Examinations'!A790:J3125,8,0)</f>
        <v>No</v>
      </c>
      <c r="H791" s="26">
        <f>VLOOKUP(A791,'Medical Examinations'!A790:J3125,9,0)</f>
        <v>2</v>
      </c>
      <c r="I791" s="26" t="str">
        <f>VLOOKUP(A791,'Medical Examinations'!A790:J3125,10,0)</f>
        <v>No</v>
      </c>
      <c r="J791" s="26" t="str">
        <f>VLOOKUP($A791,'Medical Examinations'!A790:$J$2336,3,0)</f>
        <v>Normal Weight</v>
      </c>
      <c r="K791" s="26" t="str">
        <f>VLOOKUP(A791,'Medical Examinations'!A790:J3125,5,0)</f>
        <v>Diabetes</v>
      </c>
      <c r="L791" s="27">
        <f>VLOOKUP($A791,'Hospitalisation Details'!$A$1:$N$2344,7,0)</f>
        <v>22531</v>
      </c>
      <c r="M791" s="26">
        <f>VLOOKUP($A791,'Hospitalisation Details'!$A$1:$N$2344,10,0)</f>
        <v>13129.6</v>
      </c>
      <c r="N791" s="26" t="str">
        <f>VLOOKUP($A791,'Hospitalisation Details'!$A$1:$N$2344,11,0)</f>
        <v>tier - 3</v>
      </c>
      <c r="O791" s="26" t="str">
        <f>VLOOKUP($A791,'Hospitalisation Details'!$A$1:$N$2344,12,0)</f>
        <v>tier - 2</v>
      </c>
      <c r="P791" s="26" t="str">
        <f>VLOOKUP($A791,'Hospitalisation Details'!$A$1:$N$2344,14,0)</f>
        <v>R1017</v>
      </c>
      <c r="Q791" s="26">
        <f>VLOOKUP($A791,'Hospitalisation Details'!$A$1:$N$2344,8,0)</f>
        <v>61</v>
      </c>
    </row>
    <row r="792" spans="1:17" x14ac:dyDescent="0.3">
      <c r="A792" s="25" t="s">
        <v>1579</v>
      </c>
      <c r="B792" s="26" t="str">
        <f>VLOOKUP($A792,'Customer Names'!A791:D3126,3,0)</f>
        <v xml:space="preserve">  Pamela J</v>
      </c>
      <c r="C792" s="26">
        <f>VLOOKUP($A792,'Medical Examinations'!$A$1:$B$2336,2,FALSE)</f>
        <v>28</v>
      </c>
      <c r="D792" s="26">
        <f>VLOOKUP($A792,'Medical Examinations'!A791:J3126,4,0)</f>
        <v>5.57</v>
      </c>
      <c r="E792" s="26" t="str">
        <f>VLOOKUP(A792,'Medical Examinations'!A791:J3126,6,0)</f>
        <v>No</v>
      </c>
      <c r="F792" s="26" t="str">
        <f>VLOOKUP($A792,'Medical Examinations'!$A$1:$J$2336,7,0)</f>
        <v>No</v>
      </c>
      <c r="G792" s="26" t="str">
        <f>VLOOKUP(A792,'Medical Examinations'!A791:J3126,8,0)</f>
        <v>No</v>
      </c>
      <c r="H792" s="26">
        <f>VLOOKUP(A792,'Medical Examinations'!A791:J3126,9,0)</f>
        <v>0</v>
      </c>
      <c r="I792" s="26" t="str">
        <f>VLOOKUP(A792,'Medical Examinations'!A791:J3126,10,0)</f>
        <v>No</v>
      </c>
      <c r="J792" s="26" t="str">
        <f>VLOOKUP($A792,'Medical Examinations'!A791:$J$2336,3,0)</f>
        <v>Overweight</v>
      </c>
      <c r="K792" s="26" t="str">
        <f>VLOOKUP(A792,'Medical Examinations'!A791:J3126,5,0)</f>
        <v>Normal</v>
      </c>
      <c r="L792" s="27">
        <f>VLOOKUP($A792,'Hospitalisation Details'!$A$1:$N$2344,7,0)</f>
        <v>36388</v>
      </c>
      <c r="M792" s="26">
        <f>VLOOKUP($A792,'Hospitalisation Details'!$A$1:$N$2344,10,0)</f>
        <v>13126.68</v>
      </c>
      <c r="N792" s="26" t="str">
        <f>VLOOKUP($A792,'Hospitalisation Details'!$A$1:$N$2344,11,0)</f>
        <v>tier - 3</v>
      </c>
      <c r="O792" s="26" t="str">
        <f>VLOOKUP($A792,'Hospitalisation Details'!$A$1:$N$2344,12,0)</f>
        <v>tier - 3</v>
      </c>
      <c r="P792" s="26" t="str">
        <f>VLOOKUP($A792,'Hospitalisation Details'!$A$1:$N$2344,14,0)</f>
        <v>R1011</v>
      </c>
      <c r="Q792" s="26">
        <f>VLOOKUP($A792,'Hospitalisation Details'!$A$1:$N$2344,8,0)</f>
        <v>23</v>
      </c>
    </row>
    <row r="793" spans="1:17" x14ac:dyDescent="0.3">
      <c r="A793" s="25" t="s">
        <v>1578</v>
      </c>
      <c r="B793" s="26" t="str">
        <f>VLOOKUP($A793,'Customer Names'!A792:D3127,3,0)</f>
        <v xml:space="preserve">  Brittney</v>
      </c>
      <c r="C793" s="26">
        <f>VLOOKUP($A793,'Medical Examinations'!$A$1:$B$2336,2,FALSE)</f>
        <v>30.23</v>
      </c>
      <c r="D793" s="26">
        <f>VLOOKUP($A793,'Medical Examinations'!A792:J3127,4,0)</f>
        <v>6.94</v>
      </c>
      <c r="E793" s="26" t="str">
        <f>VLOOKUP(A793,'Medical Examinations'!A792:J3127,6,0)</f>
        <v>Yes</v>
      </c>
      <c r="F793" s="26" t="str">
        <f>VLOOKUP($A793,'Medical Examinations'!$A$1:$J$2336,7,0)</f>
        <v>No</v>
      </c>
      <c r="G793" s="26" t="str">
        <f>VLOOKUP(A793,'Medical Examinations'!A792:J3127,8,0)</f>
        <v>Yes</v>
      </c>
      <c r="H793" s="26">
        <f>VLOOKUP(A793,'Medical Examinations'!A792:J3127,9,0)</f>
        <v>1</v>
      </c>
      <c r="I793" s="26" t="str">
        <f>VLOOKUP(A793,'Medical Examinations'!A792:J3127,10,0)</f>
        <v>No</v>
      </c>
      <c r="J793" s="26" t="str">
        <f>VLOOKUP($A793,'Medical Examinations'!A792:$J$2336,3,0)</f>
        <v>Obesity</v>
      </c>
      <c r="K793" s="26" t="str">
        <f>VLOOKUP(A793,'Medical Examinations'!A792:J3127,5,0)</f>
        <v>Diabetes</v>
      </c>
      <c r="L793" s="27">
        <f>VLOOKUP($A793,'Hospitalisation Details'!$A$1:$N$2344,7,0)</f>
        <v>23268</v>
      </c>
      <c r="M793" s="26">
        <f>VLOOKUP($A793,'Hospitalisation Details'!$A$1:$N$2344,10,0)</f>
        <v>13116.84</v>
      </c>
      <c r="N793" s="26" t="str">
        <f>VLOOKUP($A793,'Hospitalisation Details'!$A$1:$N$2344,11,0)</f>
        <v>tier - 3</v>
      </c>
      <c r="O793" s="26" t="str">
        <f>VLOOKUP($A793,'Hospitalisation Details'!$A$1:$N$2344,12,0)</f>
        <v>tier - 1</v>
      </c>
      <c r="P793" s="26" t="str">
        <f>VLOOKUP($A793,'Hospitalisation Details'!$A$1:$N$2344,14,0)</f>
        <v>R1012</v>
      </c>
      <c r="Q793" s="26">
        <f>VLOOKUP($A793,'Hospitalisation Details'!$A$1:$N$2344,8,0)</f>
        <v>59</v>
      </c>
    </row>
    <row r="794" spans="1:17" x14ac:dyDescent="0.3">
      <c r="A794" s="25" t="s">
        <v>1577</v>
      </c>
      <c r="B794" s="26" t="str">
        <f>VLOOKUP($A794,'Customer Names'!A793:D3128,3,0)</f>
        <v xml:space="preserve">  Sheila</v>
      </c>
      <c r="C794" s="26">
        <f>VLOOKUP($A794,'Medical Examinations'!$A$1:$B$2336,2,FALSE)</f>
        <v>51.14</v>
      </c>
      <c r="D794" s="26">
        <f>VLOOKUP($A794,'Medical Examinations'!A793:J3128,4,0)</f>
        <v>4.05</v>
      </c>
      <c r="E794" s="26" t="str">
        <f>VLOOKUP(A794,'Medical Examinations'!A793:J3128,6,0)</f>
        <v>No</v>
      </c>
      <c r="F794" s="26" t="str">
        <f>VLOOKUP($A794,'Medical Examinations'!$A$1:$J$2336,7,0)</f>
        <v>No</v>
      </c>
      <c r="G794" s="26" t="str">
        <f>VLOOKUP(A794,'Medical Examinations'!A793:J3128,8,0)</f>
        <v>No</v>
      </c>
      <c r="H794" s="26">
        <f>VLOOKUP(A794,'Medical Examinations'!A793:J3128,9,0)</f>
        <v>1</v>
      </c>
      <c r="I794" s="26" t="str">
        <f>VLOOKUP(A794,'Medical Examinations'!A793:J3128,10,0)</f>
        <v>No</v>
      </c>
      <c r="J794" s="26" t="str">
        <f>VLOOKUP($A794,'Medical Examinations'!A793:$J$2336,3,0)</f>
        <v>Obesity</v>
      </c>
      <c r="K794" s="26" t="str">
        <f>VLOOKUP(A794,'Medical Examinations'!A793:J3128,5,0)</f>
        <v>Normal</v>
      </c>
      <c r="L794" s="27">
        <f>VLOOKUP($A794,'Hospitalisation Details'!$A$1:$N$2344,7,0)</f>
        <v>33828</v>
      </c>
      <c r="M794" s="26">
        <f>VLOOKUP($A794,'Hospitalisation Details'!$A$1:$N$2344,10,0)</f>
        <v>13113.51</v>
      </c>
      <c r="N794" s="26" t="str">
        <f>VLOOKUP($A794,'Hospitalisation Details'!$A$1:$N$2344,11,0)</f>
        <v>tier - 3</v>
      </c>
      <c r="O794" s="26" t="str">
        <f>VLOOKUP($A794,'Hospitalisation Details'!$A$1:$N$2344,12,0)</f>
        <v>tier - 2</v>
      </c>
      <c r="P794" s="26" t="str">
        <f>VLOOKUP($A794,'Hospitalisation Details'!$A$1:$N$2344,14,0)</f>
        <v>R1026</v>
      </c>
      <c r="Q794" s="26">
        <f>VLOOKUP($A794,'Hospitalisation Details'!$A$1:$N$2344,8,0)</f>
        <v>30</v>
      </c>
    </row>
    <row r="795" spans="1:17" x14ac:dyDescent="0.3">
      <c r="A795" s="25" t="s">
        <v>1576</v>
      </c>
      <c r="B795" s="26" t="str">
        <f>VLOOKUP($A795,'Customer Names'!A794:D3129,3,0)</f>
        <v xml:space="preserve">  Koji</v>
      </c>
      <c r="C795" s="26">
        <f>VLOOKUP($A795,'Medical Examinations'!$A$1:$B$2336,2,FALSE)</f>
        <v>24.32</v>
      </c>
      <c r="D795" s="26">
        <f>VLOOKUP($A795,'Medical Examinations'!A794:J3129,4,0)</f>
        <v>10.220000000000001</v>
      </c>
      <c r="E795" s="26" t="str">
        <f>VLOOKUP(A795,'Medical Examinations'!A794:J3129,6,0)</f>
        <v>No</v>
      </c>
      <c r="F795" s="26" t="str">
        <f>VLOOKUP($A795,'Medical Examinations'!$A$1:$J$2336,7,0)</f>
        <v>No</v>
      </c>
      <c r="G795" s="26" t="str">
        <f>VLOOKUP(A795,'Medical Examinations'!A794:J3129,8,0)</f>
        <v>No</v>
      </c>
      <c r="H795" s="26">
        <f>VLOOKUP(A795,'Medical Examinations'!A794:J3129,9,0)</f>
        <v>0</v>
      </c>
      <c r="I795" s="26" t="str">
        <f>VLOOKUP(A795,'Medical Examinations'!A794:J3129,10,0)</f>
        <v>No</v>
      </c>
      <c r="J795" s="26" t="str">
        <f>VLOOKUP($A795,'Medical Examinations'!A794:$J$2336,3,0)</f>
        <v>Normal Weight</v>
      </c>
      <c r="K795" s="26" t="str">
        <f>VLOOKUP(A795,'Medical Examinations'!A794:J3129,5,0)</f>
        <v>Diabetes</v>
      </c>
      <c r="L795" s="27">
        <f>VLOOKUP($A795,'Hospitalisation Details'!$A$1:$N$2344,7,0)</f>
        <v>22860</v>
      </c>
      <c r="M795" s="26">
        <f>VLOOKUP($A795,'Hospitalisation Details'!$A$1:$N$2344,10,0)</f>
        <v>13112.6</v>
      </c>
      <c r="N795" s="26" t="str">
        <f>VLOOKUP($A795,'Hospitalisation Details'!$A$1:$N$2344,11,0)</f>
        <v>tier - 3</v>
      </c>
      <c r="O795" s="26" t="str">
        <f>VLOOKUP($A795,'Hospitalisation Details'!$A$1:$N$2344,12,0)</f>
        <v>tier - 3</v>
      </c>
      <c r="P795" s="26" t="str">
        <f>VLOOKUP($A795,'Hospitalisation Details'!$A$1:$N$2344,14,0)</f>
        <v>R1012</v>
      </c>
      <c r="Q795" s="26">
        <f>VLOOKUP($A795,'Hospitalisation Details'!$A$1:$N$2344,8,0)</f>
        <v>60</v>
      </c>
    </row>
    <row r="796" spans="1:17" x14ac:dyDescent="0.3">
      <c r="A796" s="25" t="s">
        <v>1575</v>
      </c>
      <c r="B796" s="26" t="str">
        <f>VLOOKUP($A796,'Customer Names'!A795:D3130,3,0)</f>
        <v xml:space="preserve">  Sarah</v>
      </c>
      <c r="C796" s="26">
        <f>VLOOKUP($A796,'Medical Examinations'!$A$1:$B$2336,2,FALSE)</f>
        <v>38.06</v>
      </c>
      <c r="D796" s="26">
        <f>VLOOKUP($A796,'Medical Examinations'!A795:J3130,4,0)</f>
        <v>9.24</v>
      </c>
      <c r="E796" s="26" t="str">
        <f>VLOOKUP(A796,'Medical Examinations'!A795:J3130,6,0)</f>
        <v>No</v>
      </c>
      <c r="F796" s="26" t="str">
        <f>VLOOKUP($A796,'Medical Examinations'!$A$1:$J$2336,7,0)</f>
        <v>No</v>
      </c>
      <c r="G796" s="26" t="str">
        <f>VLOOKUP(A796,'Medical Examinations'!A795:J3130,8,0)</f>
        <v>No</v>
      </c>
      <c r="H796" s="26">
        <f>VLOOKUP(A796,'Medical Examinations'!A795:J3130,9,0)</f>
        <v>0</v>
      </c>
      <c r="I796" s="26" t="str">
        <f>VLOOKUP(A796,'Medical Examinations'!A795:J3130,10,0)</f>
        <v>No</v>
      </c>
      <c r="J796" s="26" t="str">
        <f>VLOOKUP($A796,'Medical Examinations'!A795:$J$2336,3,0)</f>
        <v>Obesity</v>
      </c>
      <c r="K796" s="26" t="str">
        <f>VLOOKUP(A796,'Medical Examinations'!A795:J3130,5,0)</f>
        <v>Diabetes</v>
      </c>
      <c r="L796" s="27">
        <f>VLOOKUP($A796,'Hospitalisation Details'!$A$1:$N$2344,7,0)</f>
        <v>26236</v>
      </c>
      <c r="M796" s="26">
        <f>VLOOKUP($A796,'Hospitalisation Details'!$A$1:$N$2344,10,0)</f>
        <v>13110.79</v>
      </c>
      <c r="N796" s="26" t="str">
        <f>VLOOKUP($A796,'Hospitalisation Details'!$A$1:$N$2344,11,0)</f>
        <v>tier - 3</v>
      </c>
      <c r="O796" s="26" t="str">
        <f>VLOOKUP($A796,'Hospitalisation Details'!$A$1:$N$2344,12,0)</f>
        <v>tier - 2</v>
      </c>
      <c r="P796" s="26" t="str">
        <f>VLOOKUP($A796,'Hospitalisation Details'!$A$1:$N$2344,14,0)</f>
        <v>R1011</v>
      </c>
      <c r="Q796" s="26">
        <f>VLOOKUP($A796,'Hospitalisation Details'!$A$1:$N$2344,8,0)</f>
        <v>51</v>
      </c>
    </row>
    <row r="797" spans="1:17" x14ac:dyDescent="0.3">
      <c r="A797" s="25" t="s">
        <v>1574</v>
      </c>
      <c r="B797" s="26" t="str">
        <f>VLOOKUP($A797,'Customer Names'!A796:D3131,3,0)</f>
        <v xml:space="preserve">  Colleen M</v>
      </c>
      <c r="C797" s="26">
        <f>VLOOKUP($A797,'Medical Examinations'!$A$1:$B$2336,2,FALSE)</f>
        <v>37.700000000000003</v>
      </c>
      <c r="D797" s="26">
        <f>VLOOKUP($A797,'Medical Examinations'!A796:J3131,4,0)</f>
        <v>8.6</v>
      </c>
      <c r="E797" s="26" t="str">
        <f>VLOOKUP(A797,'Medical Examinations'!A796:J3131,6,0)</f>
        <v>No</v>
      </c>
      <c r="F797" s="26" t="str">
        <f>VLOOKUP($A797,'Medical Examinations'!$A$1:$J$2336,7,0)</f>
        <v>No</v>
      </c>
      <c r="G797" s="26" t="str">
        <f>VLOOKUP(A797,'Medical Examinations'!A796:J3131,8,0)</f>
        <v>No</v>
      </c>
      <c r="H797" s="26">
        <f>VLOOKUP(A797,'Medical Examinations'!A796:J3131,9,0)</f>
        <v>0</v>
      </c>
      <c r="I797" s="26" t="str">
        <f>VLOOKUP(A797,'Medical Examinations'!A796:J3131,10,0)</f>
        <v>No</v>
      </c>
      <c r="J797" s="26" t="str">
        <f>VLOOKUP($A797,'Medical Examinations'!A796:$J$2336,3,0)</f>
        <v>Obesity</v>
      </c>
      <c r="K797" s="26" t="str">
        <f>VLOOKUP(A797,'Medical Examinations'!A796:J3131,5,0)</f>
        <v>Diabetes</v>
      </c>
      <c r="L797" s="27">
        <f>VLOOKUP($A797,'Hospitalisation Details'!$A$1:$N$2344,7,0)</f>
        <v>28688</v>
      </c>
      <c r="M797" s="26">
        <f>VLOOKUP($A797,'Hospitalisation Details'!$A$1:$N$2344,10,0)</f>
        <v>13101.74</v>
      </c>
      <c r="N797" s="26" t="str">
        <f>VLOOKUP($A797,'Hospitalisation Details'!$A$1:$N$2344,11,0)</f>
        <v>tier - 3</v>
      </c>
      <c r="O797" s="26" t="str">
        <f>VLOOKUP($A797,'Hospitalisation Details'!$A$1:$N$2344,12,0)</f>
        <v>tier - 2</v>
      </c>
      <c r="P797" s="26" t="str">
        <f>VLOOKUP($A797,'Hospitalisation Details'!$A$1:$N$2344,14,0)</f>
        <v>R1026</v>
      </c>
      <c r="Q797" s="26">
        <f>VLOOKUP($A797,'Hospitalisation Details'!$A$1:$N$2344,8,0)</f>
        <v>44</v>
      </c>
    </row>
    <row r="798" spans="1:17" x14ac:dyDescent="0.3">
      <c r="A798" s="25" t="s">
        <v>1573</v>
      </c>
      <c r="B798" s="26" t="str">
        <f>VLOOKUP($A798,'Customer Names'!A797:D3132,3,0)</f>
        <v xml:space="preserve">  Deedra G</v>
      </c>
      <c r="C798" s="26">
        <f>VLOOKUP($A798,'Medical Examinations'!$A$1:$B$2336,2,FALSE)</f>
        <v>44</v>
      </c>
      <c r="D798" s="26">
        <f>VLOOKUP($A798,'Medical Examinations'!A797:J3132,4,0)</f>
        <v>9.32</v>
      </c>
      <c r="E798" s="26" t="str">
        <f>VLOOKUP(A798,'Medical Examinations'!A797:J3132,6,0)</f>
        <v>Yes</v>
      </c>
      <c r="F798" s="26" t="str">
        <f>VLOOKUP($A798,'Medical Examinations'!$A$1:$J$2336,7,0)</f>
        <v>No</v>
      </c>
      <c r="G798" s="26" t="str">
        <f>VLOOKUP(A798,'Medical Examinations'!A797:J3132,8,0)</f>
        <v>No</v>
      </c>
      <c r="H798" s="26">
        <f>VLOOKUP(A798,'Medical Examinations'!A797:J3132,9,0)</f>
        <v>2</v>
      </c>
      <c r="I798" s="26" t="str">
        <f>VLOOKUP(A798,'Medical Examinations'!A797:J3132,10,0)</f>
        <v>No</v>
      </c>
      <c r="J798" s="26" t="str">
        <f>VLOOKUP($A798,'Medical Examinations'!A797:$J$2336,3,0)</f>
        <v>Obesity</v>
      </c>
      <c r="K798" s="26" t="str">
        <f>VLOOKUP(A798,'Medical Examinations'!A797:J3132,5,0)</f>
        <v>Diabetes</v>
      </c>
      <c r="L798" s="27">
        <f>VLOOKUP($A798,'Hospitalisation Details'!$A$1:$N$2344,7,0)</f>
        <v>22591</v>
      </c>
      <c r="M798" s="26">
        <f>VLOOKUP($A798,'Hospitalisation Details'!$A$1:$N$2344,10,0)</f>
        <v>13063.88</v>
      </c>
      <c r="N798" s="26" t="str">
        <f>VLOOKUP($A798,'Hospitalisation Details'!$A$1:$N$2344,11,0)</f>
        <v>tier - 3</v>
      </c>
      <c r="O798" s="26" t="str">
        <f>VLOOKUP($A798,'Hospitalisation Details'!$A$1:$N$2344,12,0)</f>
        <v>tier - 2</v>
      </c>
      <c r="P798" s="26" t="str">
        <f>VLOOKUP($A798,'Hospitalisation Details'!$A$1:$N$2344,14,0)</f>
        <v>R1011</v>
      </c>
      <c r="Q798" s="26">
        <f>VLOOKUP($A798,'Hospitalisation Details'!$A$1:$N$2344,8,0)</f>
        <v>61</v>
      </c>
    </row>
    <row r="799" spans="1:17" x14ac:dyDescent="0.3">
      <c r="A799" s="25" t="s">
        <v>1572</v>
      </c>
      <c r="B799" s="26" t="str">
        <f>VLOOKUP($A799,'Customer Names'!A798:D3133,3,0)</f>
        <v xml:space="preserve">  Kulwinder</v>
      </c>
      <c r="C799" s="26">
        <f>VLOOKUP($A799,'Medical Examinations'!$A$1:$B$2336,2,FALSE)</f>
        <v>41.45</v>
      </c>
      <c r="D799" s="26">
        <f>VLOOKUP($A799,'Medical Examinations'!A798:J3133,4,0)</f>
        <v>6.12</v>
      </c>
      <c r="E799" s="26" t="str">
        <f>VLOOKUP(A799,'Medical Examinations'!A798:J3133,6,0)</f>
        <v>Yes</v>
      </c>
      <c r="F799" s="26" t="str">
        <f>VLOOKUP($A799,'Medical Examinations'!$A$1:$J$2336,7,0)</f>
        <v>No</v>
      </c>
      <c r="G799" s="26" t="str">
        <f>VLOOKUP(A799,'Medical Examinations'!A798:J3133,8,0)</f>
        <v>No</v>
      </c>
      <c r="H799" s="26">
        <f>VLOOKUP(A799,'Medical Examinations'!A798:J3133,9,0)</f>
        <v>0</v>
      </c>
      <c r="I799" s="26" t="str">
        <f>VLOOKUP(A799,'Medical Examinations'!A798:J3133,10,0)</f>
        <v>No</v>
      </c>
      <c r="J799" s="26" t="str">
        <f>VLOOKUP($A799,'Medical Examinations'!A798:$J$2336,3,0)</f>
        <v>Obesity</v>
      </c>
      <c r="K799" s="26" t="str">
        <f>VLOOKUP(A799,'Medical Examinations'!A798:J3133,5,0)</f>
        <v>Prediabetes</v>
      </c>
      <c r="L799" s="27">
        <f>VLOOKUP($A799,'Hospitalisation Details'!$A$1:$N$2344,7,0)</f>
        <v>31346</v>
      </c>
      <c r="M799" s="26">
        <f>VLOOKUP($A799,'Hospitalisation Details'!$A$1:$N$2344,10,0)</f>
        <v>13051.22</v>
      </c>
      <c r="N799" s="26" t="str">
        <f>VLOOKUP($A799,'Hospitalisation Details'!$A$1:$N$2344,11,0)</f>
        <v>tier - 3</v>
      </c>
      <c r="O799" s="26" t="str">
        <f>VLOOKUP($A799,'Hospitalisation Details'!$A$1:$N$2344,12,0)</f>
        <v>tier - 1</v>
      </c>
      <c r="P799" s="26" t="str">
        <f>VLOOKUP($A799,'Hospitalisation Details'!$A$1:$N$2344,14,0)</f>
        <v>R1026</v>
      </c>
      <c r="Q799" s="26">
        <f>VLOOKUP($A799,'Hospitalisation Details'!$A$1:$N$2344,8,0)</f>
        <v>37</v>
      </c>
    </row>
    <row r="800" spans="1:17" x14ac:dyDescent="0.3">
      <c r="A800" s="25" t="s">
        <v>1571</v>
      </c>
      <c r="B800" s="26" t="str">
        <f>VLOOKUP($A800,'Customer Names'!A799:D3134,3,0)</f>
        <v xml:space="preserve">  Ann M</v>
      </c>
      <c r="C800" s="26">
        <f>VLOOKUP($A800,'Medical Examinations'!$A$1:$B$2336,2,FALSE)</f>
        <v>25.364999999999998</v>
      </c>
      <c r="D800" s="26">
        <f>VLOOKUP($A800,'Medical Examinations'!A799:J3134,4,0)</f>
        <v>9.19</v>
      </c>
      <c r="E800" s="26" t="str">
        <f>VLOOKUP(A800,'Medical Examinations'!A799:J3134,6,0)</f>
        <v>Yes</v>
      </c>
      <c r="F800" s="26" t="str">
        <f>VLOOKUP($A800,'Medical Examinations'!$A$1:$J$2336,7,0)</f>
        <v>No</v>
      </c>
      <c r="G800" s="26" t="str">
        <f>VLOOKUP(A800,'Medical Examinations'!A799:J3134,8,0)</f>
        <v>No</v>
      </c>
      <c r="H800" s="26">
        <f>VLOOKUP(A800,'Medical Examinations'!A799:J3134,9,0)</f>
        <v>0</v>
      </c>
      <c r="I800" s="26" t="str">
        <f>VLOOKUP(A800,'Medical Examinations'!A799:J3134,10,0)</f>
        <v>No</v>
      </c>
      <c r="J800" s="26" t="str">
        <f>VLOOKUP($A800,'Medical Examinations'!A799:$J$2336,3,0)</f>
        <v>Overweight</v>
      </c>
      <c r="K800" s="26" t="str">
        <f>VLOOKUP(A800,'Medical Examinations'!A799:J3134,5,0)</f>
        <v>Diabetes</v>
      </c>
      <c r="L800" s="27">
        <f>VLOOKUP($A800,'Hospitalisation Details'!$A$1:$N$2344,7,0)</f>
        <v>24690</v>
      </c>
      <c r="M800" s="26">
        <f>VLOOKUP($A800,'Hospitalisation Details'!$A$1:$N$2344,10,0)</f>
        <v>13047.33</v>
      </c>
      <c r="N800" s="26" t="str">
        <f>VLOOKUP($A800,'Hospitalisation Details'!$A$1:$N$2344,11,0)</f>
        <v>tier - 3</v>
      </c>
      <c r="O800" s="26" t="str">
        <f>VLOOKUP($A800,'Hospitalisation Details'!$A$1:$N$2344,12,0)</f>
        <v>tier - 3</v>
      </c>
      <c r="P800" s="26" t="str">
        <f>VLOOKUP($A800,'Hospitalisation Details'!$A$1:$N$2344,14,0)</f>
        <v>R1024</v>
      </c>
      <c r="Q800" s="26">
        <f>VLOOKUP($A800,'Hospitalisation Details'!$A$1:$N$2344,8,0)</f>
        <v>55</v>
      </c>
    </row>
    <row r="801" spans="1:17" x14ac:dyDescent="0.3">
      <c r="A801" s="25" t="s">
        <v>1570</v>
      </c>
      <c r="B801" s="26" t="str">
        <f>VLOOKUP($A801,'Customer Names'!A800:D3135,3,0)</f>
        <v xml:space="preserve">  Sarah E</v>
      </c>
      <c r="C801" s="26">
        <f>VLOOKUP($A801,'Medical Examinations'!$A$1:$B$2336,2,FALSE)</f>
        <v>34.56</v>
      </c>
      <c r="D801" s="26">
        <f>VLOOKUP($A801,'Medical Examinations'!A800:J3135,4,0)</f>
        <v>5.84</v>
      </c>
      <c r="E801" s="26" t="str">
        <f>VLOOKUP(A801,'Medical Examinations'!A800:J3135,6,0)</f>
        <v>Yes</v>
      </c>
      <c r="F801" s="26" t="str">
        <f>VLOOKUP($A801,'Medical Examinations'!$A$1:$J$2336,7,0)</f>
        <v>No</v>
      </c>
      <c r="G801" s="26" t="str">
        <f>VLOOKUP(A801,'Medical Examinations'!A800:J3135,8,0)</f>
        <v>Yes</v>
      </c>
      <c r="H801" s="26">
        <f>VLOOKUP(A801,'Medical Examinations'!A800:J3135,9,0)</f>
        <v>1</v>
      </c>
      <c r="I801" s="26" t="str">
        <f>VLOOKUP(A801,'Medical Examinations'!A800:J3135,10,0)</f>
        <v>No</v>
      </c>
      <c r="J801" s="26" t="str">
        <f>VLOOKUP($A801,'Medical Examinations'!A800:$J$2336,3,0)</f>
        <v>Obesity</v>
      </c>
      <c r="K801" s="26" t="str">
        <f>VLOOKUP(A801,'Medical Examinations'!A800:J3135,5,0)</f>
        <v>Prediabetes</v>
      </c>
      <c r="L801" s="27">
        <f>VLOOKUP($A801,'Hospitalisation Details'!$A$1:$N$2344,7,0)</f>
        <v>25469</v>
      </c>
      <c r="M801" s="26">
        <f>VLOOKUP($A801,'Hospitalisation Details'!$A$1:$N$2344,10,0)</f>
        <v>13044.41</v>
      </c>
      <c r="N801" s="26" t="str">
        <f>VLOOKUP($A801,'Hospitalisation Details'!$A$1:$N$2344,11,0)</f>
        <v>tier - 3</v>
      </c>
      <c r="O801" s="26" t="str">
        <f>VLOOKUP($A801,'Hospitalisation Details'!$A$1:$N$2344,12,0)</f>
        <v>tier - 1</v>
      </c>
      <c r="P801" s="26" t="str">
        <f>VLOOKUP($A801,'Hospitalisation Details'!$A$1:$N$2344,14,0)</f>
        <v>R1012</v>
      </c>
      <c r="Q801" s="26">
        <f>VLOOKUP($A801,'Hospitalisation Details'!$A$1:$N$2344,8,0)</f>
        <v>53</v>
      </c>
    </row>
    <row r="802" spans="1:17" x14ac:dyDescent="0.3">
      <c r="A802" s="25" t="s">
        <v>1569</v>
      </c>
      <c r="B802" s="26" t="str">
        <f>VLOOKUP($A802,'Customer Names'!A801:D3136,3,0)</f>
        <v xml:space="preserve">  Apryl J</v>
      </c>
      <c r="C802" s="26">
        <f>VLOOKUP($A802,'Medical Examinations'!$A$1:$B$2336,2,FALSE)</f>
        <v>28.2</v>
      </c>
      <c r="D802" s="26">
        <f>VLOOKUP($A802,'Medical Examinations'!A801:J3136,4,0)</f>
        <v>7.19</v>
      </c>
      <c r="E802" s="26" t="str">
        <f>VLOOKUP(A802,'Medical Examinations'!A801:J3136,6,0)</f>
        <v>Yes</v>
      </c>
      <c r="F802" s="26" t="str">
        <f>VLOOKUP($A802,'Medical Examinations'!$A$1:$J$2336,7,0)</f>
        <v>No</v>
      </c>
      <c r="G802" s="26" t="str">
        <f>VLOOKUP(A802,'Medical Examinations'!A801:J3136,8,0)</f>
        <v>No</v>
      </c>
      <c r="H802" s="26">
        <f>VLOOKUP(A802,'Medical Examinations'!A801:J3136,9,0)</f>
        <v>2</v>
      </c>
      <c r="I802" s="26" t="str">
        <f>VLOOKUP(A802,'Medical Examinations'!A801:J3136,10,0)</f>
        <v>No</v>
      </c>
      <c r="J802" s="26" t="str">
        <f>VLOOKUP($A802,'Medical Examinations'!A801:$J$2336,3,0)</f>
        <v>Overweight</v>
      </c>
      <c r="K802" s="26" t="str">
        <f>VLOOKUP(A802,'Medical Examinations'!A801:J3136,5,0)</f>
        <v>Diabetes</v>
      </c>
      <c r="L802" s="27">
        <f>VLOOKUP($A802,'Hospitalisation Details'!$A$1:$N$2344,7,0)</f>
        <v>22594</v>
      </c>
      <c r="M802" s="26">
        <f>VLOOKUP($A802,'Hospitalisation Details'!$A$1:$N$2344,10,0)</f>
        <v>13041.92</v>
      </c>
      <c r="N802" s="26" t="str">
        <f>VLOOKUP($A802,'Hospitalisation Details'!$A$1:$N$2344,11,0)</f>
        <v>tier - 3</v>
      </c>
      <c r="O802" s="26" t="str">
        <f>VLOOKUP($A802,'Hospitalisation Details'!$A$1:$N$2344,12,0)</f>
        <v>tier - 1</v>
      </c>
      <c r="P802" s="26" t="str">
        <f>VLOOKUP($A802,'Hospitalisation Details'!$A$1:$N$2344,14,0)</f>
        <v>R1011</v>
      </c>
      <c r="Q802" s="26">
        <f>VLOOKUP($A802,'Hospitalisation Details'!$A$1:$N$2344,8,0)</f>
        <v>61</v>
      </c>
    </row>
    <row r="803" spans="1:17" x14ac:dyDescent="0.3">
      <c r="A803" s="25" t="s">
        <v>1568</v>
      </c>
      <c r="B803" s="26" t="str">
        <f>VLOOKUP($A803,'Customer Names'!A802:D3137,3,0)</f>
        <v xml:space="preserve">  Ilana</v>
      </c>
      <c r="C803" s="26">
        <f>VLOOKUP($A803,'Medical Examinations'!$A$1:$B$2336,2,FALSE)</f>
        <v>30.43</v>
      </c>
      <c r="D803" s="26">
        <f>VLOOKUP($A803,'Medical Examinations'!A802:J3137,4,0)</f>
        <v>9.39</v>
      </c>
      <c r="E803" s="26" t="str">
        <f>VLOOKUP(A803,'Medical Examinations'!A802:J3137,6,0)</f>
        <v>No</v>
      </c>
      <c r="F803" s="26" t="str">
        <f>VLOOKUP($A803,'Medical Examinations'!$A$1:$J$2336,7,0)</f>
        <v>No</v>
      </c>
      <c r="G803" s="26" t="str">
        <f>VLOOKUP(A803,'Medical Examinations'!A802:J3137,8,0)</f>
        <v>No</v>
      </c>
      <c r="H803" s="26">
        <f>VLOOKUP(A803,'Medical Examinations'!A802:J3137,9,0)</f>
        <v>0</v>
      </c>
      <c r="I803" s="26" t="str">
        <f>VLOOKUP(A803,'Medical Examinations'!A802:J3137,10,0)</f>
        <v>No</v>
      </c>
      <c r="J803" s="26" t="str">
        <f>VLOOKUP($A803,'Medical Examinations'!A802:$J$2336,3,0)</f>
        <v>Obesity</v>
      </c>
      <c r="K803" s="26" t="str">
        <f>VLOOKUP(A803,'Medical Examinations'!A802:J3137,5,0)</f>
        <v>Diabetes</v>
      </c>
      <c r="L803" s="27">
        <f>VLOOKUP($A803,'Hospitalisation Details'!$A$1:$N$2344,7,0)</f>
        <v>24050</v>
      </c>
      <c r="M803" s="26">
        <f>VLOOKUP($A803,'Hospitalisation Details'!$A$1:$N$2344,10,0)</f>
        <v>13023.93</v>
      </c>
      <c r="N803" s="26" t="str">
        <f>VLOOKUP($A803,'Hospitalisation Details'!$A$1:$N$2344,11,0)</f>
        <v>tier - 3</v>
      </c>
      <c r="O803" s="26" t="str">
        <f>VLOOKUP($A803,'Hospitalisation Details'!$A$1:$N$2344,12,0)</f>
        <v>tier - 2</v>
      </c>
      <c r="P803" s="26" t="str">
        <f>VLOOKUP($A803,'Hospitalisation Details'!$A$1:$N$2344,14,0)</f>
        <v>R1025</v>
      </c>
      <c r="Q803" s="26">
        <f>VLOOKUP($A803,'Hospitalisation Details'!$A$1:$N$2344,8,0)</f>
        <v>57</v>
      </c>
    </row>
    <row r="804" spans="1:17" x14ac:dyDescent="0.3">
      <c r="A804" s="25" t="s">
        <v>1567</v>
      </c>
      <c r="B804" s="26" t="str">
        <f>VLOOKUP($A804,'Customer Names'!A803:D3138,3,0)</f>
        <v xml:space="preserve">  Katherine</v>
      </c>
      <c r="C804" s="26">
        <f>VLOOKUP($A804,'Medical Examinations'!$A$1:$B$2336,2,FALSE)</f>
        <v>32.395000000000003</v>
      </c>
      <c r="D804" s="26">
        <f>VLOOKUP($A804,'Medical Examinations'!A803:J3138,4,0)</f>
        <v>4.2699999999999996</v>
      </c>
      <c r="E804" s="26" t="str">
        <f>VLOOKUP(A804,'Medical Examinations'!A803:J3138,6,0)</f>
        <v>Yes</v>
      </c>
      <c r="F804" s="26" t="str">
        <f>VLOOKUP($A804,'Medical Examinations'!$A$1:$J$2336,7,0)</f>
        <v>No</v>
      </c>
      <c r="G804" s="26" t="str">
        <f>VLOOKUP(A804,'Medical Examinations'!A803:J3138,8,0)</f>
        <v>No</v>
      </c>
      <c r="H804" s="26">
        <f>VLOOKUP(A804,'Medical Examinations'!A803:J3138,9,0)</f>
        <v>1</v>
      </c>
      <c r="I804" s="26" t="str">
        <f>VLOOKUP(A804,'Medical Examinations'!A803:J3138,10,0)</f>
        <v>No</v>
      </c>
      <c r="J804" s="26" t="str">
        <f>VLOOKUP($A804,'Medical Examinations'!A803:$J$2336,3,0)</f>
        <v>Obesity</v>
      </c>
      <c r="K804" s="26" t="str">
        <f>VLOOKUP(A804,'Medical Examinations'!A803:J3138,5,0)</f>
        <v>Normal</v>
      </c>
      <c r="L804" s="27">
        <f>VLOOKUP($A804,'Hospitalisation Details'!$A$1:$N$2344,7,0)</f>
        <v>23643</v>
      </c>
      <c r="M804" s="26">
        <f>VLOOKUP($A804,'Hospitalisation Details'!$A$1:$N$2344,10,0)</f>
        <v>13019.16</v>
      </c>
      <c r="N804" s="26" t="str">
        <f>VLOOKUP($A804,'Hospitalisation Details'!$A$1:$N$2344,11,0)</f>
        <v>tier - 3</v>
      </c>
      <c r="O804" s="26" t="str">
        <f>VLOOKUP($A804,'Hospitalisation Details'!$A$1:$N$2344,12,0)</f>
        <v>tier - 1</v>
      </c>
      <c r="P804" s="26" t="str">
        <f>VLOOKUP($A804,'Hospitalisation Details'!$A$1:$N$2344,14,0)</f>
        <v>R1024</v>
      </c>
      <c r="Q804" s="26">
        <f>VLOOKUP($A804,'Hospitalisation Details'!$A$1:$N$2344,8,0)</f>
        <v>58</v>
      </c>
    </row>
    <row r="805" spans="1:17" x14ac:dyDescent="0.3">
      <c r="A805" s="25" t="s">
        <v>1566</v>
      </c>
      <c r="B805" s="26" t="str">
        <f>VLOOKUP($A805,'Customer Names'!A804:D3139,3,0)</f>
        <v xml:space="preserve">  Katherine</v>
      </c>
      <c r="C805" s="26">
        <f>VLOOKUP($A805,'Medical Examinations'!$A$1:$B$2336,2,FALSE)</f>
        <v>24.035</v>
      </c>
      <c r="D805" s="26">
        <f>VLOOKUP($A805,'Medical Examinations'!A804:J3139,4,0)</f>
        <v>11.71</v>
      </c>
      <c r="E805" s="26" t="str">
        <f>VLOOKUP(A805,'Medical Examinations'!A804:J3139,6,0)</f>
        <v>No</v>
      </c>
      <c r="F805" s="26" t="str">
        <f>VLOOKUP($A805,'Medical Examinations'!$A$1:$J$2336,7,0)</f>
        <v>No</v>
      </c>
      <c r="G805" s="26" t="str">
        <f>VLOOKUP(A805,'Medical Examinations'!A804:J3139,8,0)</f>
        <v>No</v>
      </c>
      <c r="H805" s="26">
        <f>VLOOKUP(A805,'Medical Examinations'!A804:J3139,9,0)</f>
        <v>0</v>
      </c>
      <c r="I805" s="26" t="str">
        <f>VLOOKUP(A805,'Medical Examinations'!A804:J3139,10,0)</f>
        <v>No</v>
      </c>
      <c r="J805" s="26" t="str">
        <f>VLOOKUP($A805,'Medical Examinations'!A804:$J$2336,3,0)</f>
        <v>Normal Weight</v>
      </c>
      <c r="K805" s="26" t="str">
        <f>VLOOKUP(A805,'Medical Examinations'!A804:J3139,5,0)</f>
        <v>Diabetes</v>
      </c>
      <c r="L805" s="27">
        <f>VLOOKUP($A805,'Hospitalisation Details'!$A$1:$N$2344,7,0)</f>
        <v>22847</v>
      </c>
      <c r="M805" s="26">
        <f>VLOOKUP($A805,'Hospitalisation Details'!$A$1:$N$2344,10,0)</f>
        <v>13012.21</v>
      </c>
      <c r="N805" s="26" t="str">
        <f>VLOOKUP($A805,'Hospitalisation Details'!$A$1:$N$2344,11,0)</f>
        <v>tier - 3</v>
      </c>
      <c r="O805" s="26" t="str">
        <f>VLOOKUP($A805,'Hospitalisation Details'!$A$1:$N$2344,12,0)</f>
        <v>tier - 1</v>
      </c>
      <c r="P805" s="26" t="str">
        <f>VLOOKUP($A805,'Hospitalisation Details'!$A$1:$N$2344,14,0)</f>
        <v>R1012</v>
      </c>
      <c r="Q805" s="26">
        <f>VLOOKUP($A805,'Hospitalisation Details'!$A$1:$N$2344,8,0)</f>
        <v>60</v>
      </c>
    </row>
    <row r="806" spans="1:17" x14ac:dyDescent="0.3">
      <c r="A806" s="25" t="s">
        <v>1565</v>
      </c>
      <c r="B806" s="26" t="str">
        <f>VLOOKUP($A806,'Customer Names'!A805:D3140,3,0)</f>
        <v xml:space="preserve">  Karl</v>
      </c>
      <c r="C806" s="26">
        <f>VLOOKUP($A806,'Medical Examinations'!$A$1:$B$2336,2,FALSE)</f>
        <v>37.119999999999997</v>
      </c>
      <c r="D806" s="26">
        <f>VLOOKUP($A806,'Medical Examinations'!A805:J3140,4,0)</f>
        <v>5.29</v>
      </c>
      <c r="E806" s="26" t="str">
        <f>VLOOKUP(A806,'Medical Examinations'!A805:J3140,6,0)</f>
        <v>No</v>
      </c>
      <c r="F806" s="26" t="str">
        <f>VLOOKUP($A806,'Medical Examinations'!$A$1:$J$2336,7,0)</f>
        <v>No</v>
      </c>
      <c r="G806" s="26" t="str">
        <f>VLOOKUP(A806,'Medical Examinations'!A805:J3140,8,0)</f>
        <v>No</v>
      </c>
      <c r="H806" s="26">
        <f>VLOOKUP(A806,'Medical Examinations'!A805:J3140,9,0)</f>
        <v>2</v>
      </c>
      <c r="I806" s="26" t="str">
        <f>VLOOKUP(A806,'Medical Examinations'!A805:J3140,10,0)</f>
        <v>No</v>
      </c>
      <c r="J806" s="26" t="str">
        <f>VLOOKUP($A806,'Medical Examinations'!A805:$J$2336,3,0)</f>
        <v>Obesity</v>
      </c>
      <c r="K806" s="26" t="str">
        <f>VLOOKUP(A806,'Medical Examinations'!A805:J3140,5,0)</f>
        <v>Normal</v>
      </c>
      <c r="L806" s="27">
        <f>VLOOKUP($A806,'Hospitalisation Details'!$A$1:$N$2344,7,0)</f>
        <v>26569</v>
      </c>
      <c r="M806" s="26">
        <f>VLOOKUP($A806,'Hospitalisation Details'!$A$1:$N$2344,10,0)</f>
        <v>13010.86</v>
      </c>
      <c r="N806" s="26" t="str">
        <f>VLOOKUP($A806,'Hospitalisation Details'!$A$1:$N$2344,11,0)</f>
        <v>tier - 3</v>
      </c>
      <c r="O806" s="26" t="str">
        <f>VLOOKUP($A806,'Hospitalisation Details'!$A$1:$N$2344,12,0)</f>
        <v>tier - 2</v>
      </c>
      <c r="P806" s="26" t="str">
        <f>VLOOKUP($A806,'Hospitalisation Details'!$A$1:$N$2344,14,0)</f>
        <v>R1012</v>
      </c>
      <c r="Q806" s="26">
        <f>VLOOKUP($A806,'Hospitalisation Details'!$A$1:$N$2344,8,0)</f>
        <v>50</v>
      </c>
    </row>
    <row r="807" spans="1:17" x14ac:dyDescent="0.3">
      <c r="A807" s="25" t="s">
        <v>1564</v>
      </c>
      <c r="B807" s="26" t="str">
        <f>VLOOKUP($A807,'Customer Names'!A806:D3141,3,0)</f>
        <v xml:space="preserve">  Stephen</v>
      </c>
      <c r="C807" s="26">
        <f>VLOOKUP($A807,'Medical Examinations'!$A$1:$B$2336,2,FALSE)</f>
        <v>34.840000000000003</v>
      </c>
      <c r="D807" s="26">
        <f>VLOOKUP($A807,'Medical Examinations'!A806:J3141,4,0)</f>
        <v>6</v>
      </c>
      <c r="E807" s="26" t="str">
        <f>VLOOKUP(A807,'Medical Examinations'!A806:J3141,6,0)</f>
        <v>Yes</v>
      </c>
      <c r="F807" s="26" t="str">
        <f>VLOOKUP($A807,'Medical Examinations'!$A$1:$J$2336,7,0)</f>
        <v>No</v>
      </c>
      <c r="G807" s="26" t="str">
        <f>VLOOKUP(A807,'Medical Examinations'!A806:J3141,8,0)</f>
        <v>Yes</v>
      </c>
      <c r="H807" s="26">
        <f>VLOOKUP(A807,'Medical Examinations'!A806:J3141,9,0)</f>
        <v>1</v>
      </c>
      <c r="I807" s="26" t="str">
        <f>VLOOKUP(A807,'Medical Examinations'!A806:J3141,10,0)</f>
        <v>No</v>
      </c>
      <c r="J807" s="26" t="str">
        <f>VLOOKUP($A807,'Medical Examinations'!A806:$J$2336,3,0)</f>
        <v>Obesity</v>
      </c>
      <c r="K807" s="26" t="str">
        <f>VLOOKUP(A807,'Medical Examinations'!A806:J3141,5,0)</f>
        <v>Prediabetes</v>
      </c>
      <c r="L807" s="27">
        <f>VLOOKUP($A807,'Hospitalisation Details'!$A$1:$N$2344,7,0)</f>
        <v>25550</v>
      </c>
      <c r="M807" s="26">
        <f>VLOOKUP($A807,'Hospitalisation Details'!$A$1:$N$2344,10,0)</f>
        <v>13008.07</v>
      </c>
      <c r="N807" s="26" t="str">
        <f>VLOOKUP($A807,'Hospitalisation Details'!$A$1:$N$2344,11,0)</f>
        <v>tier - 3</v>
      </c>
      <c r="O807" s="26" t="str">
        <f>VLOOKUP($A807,'Hospitalisation Details'!$A$1:$N$2344,12,0)</f>
        <v>tier - 3</v>
      </c>
      <c r="P807" s="26" t="str">
        <f>VLOOKUP($A807,'Hospitalisation Details'!$A$1:$N$2344,14,0)</f>
        <v>R1012</v>
      </c>
      <c r="Q807" s="26">
        <f>VLOOKUP($A807,'Hospitalisation Details'!$A$1:$N$2344,8,0)</f>
        <v>53</v>
      </c>
    </row>
    <row r="808" spans="1:17" x14ac:dyDescent="0.3">
      <c r="A808" s="25" t="s">
        <v>1563</v>
      </c>
      <c r="B808" s="26" t="str">
        <f>VLOOKUP($A808,'Customer Names'!A807:D3142,3,0)</f>
        <v xml:space="preserve">  Will</v>
      </c>
      <c r="C808" s="26">
        <f>VLOOKUP($A808,'Medical Examinations'!$A$1:$B$2336,2,FALSE)</f>
        <v>29.53</v>
      </c>
      <c r="D808" s="26">
        <f>VLOOKUP($A808,'Medical Examinations'!A807:J3142,4,0)</f>
        <v>10.64</v>
      </c>
      <c r="E808" s="26" t="str">
        <f>VLOOKUP(A808,'Medical Examinations'!A807:J3142,6,0)</f>
        <v>No</v>
      </c>
      <c r="F808" s="26" t="str">
        <f>VLOOKUP($A808,'Medical Examinations'!$A$1:$J$2336,7,0)</f>
        <v>No</v>
      </c>
      <c r="G808" s="26" t="str">
        <f>VLOOKUP(A808,'Medical Examinations'!A807:J3142,8,0)</f>
        <v>No</v>
      </c>
      <c r="H808" s="26">
        <f>VLOOKUP(A808,'Medical Examinations'!A807:J3142,9,0)</f>
        <v>0</v>
      </c>
      <c r="I808" s="26" t="str">
        <f>VLOOKUP(A808,'Medical Examinations'!A807:J3142,10,0)</f>
        <v>No</v>
      </c>
      <c r="J808" s="26" t="str">
        <f>VLOOKUP($A808,'Medical Examinations'!A807:$J$2336,3,0)</f>
        <v>Overweight</v>
      </c>
      <c r="K808" s="26" t="str">
        <f>VLOOKUP(A808,'Medical Examinations'!A807:J3142,5,0)</f>
        <v>Diabetes</v>
      </c>
      <c r="L808" s="27">
        <f>VLOOKUP($A808,'Hospitalisation Details'!$A$1:$N$2344,7,0)</f>
        <v>22821</v>
      </c>
      <c r="M808" s="26">
        <f>VLOOKUP($A808,'Hospitalisation Details'!$A$1:$N$2344,10,0)</f>
        <v>13004.95</v>
      </c>
      <c r="N808" s="26" t="str">
        <f>VLOOKUP($A808,'Hospitalisation Details'!$A$1:$N$2344,11,0)</f>
        <v>tier - 3</v>
      </c>
      <c r="O808" s="26" t="str">
        <f>VLOOKUP($A808,'Hospitalisation Details'!$A$1:$N$2344,12,0)</f>
        <v>tier - 1</v>
      </c>
      <c r="P808" s="26" t="str">
        <f>VLOOKUP($A808,'Hospitalisation Details'!$A$1:$N$2344,14,0)</f>
        <v>R1012</v>
      </c>
      <c r="Q808" s="26">
        <f>VLOOKUP($A808,'Hospitalisation Details'!$A$1:$N$2344,8,0)</f>
        <v>60</v>
      </c>
    </row>
    <row r="809" spans="1:17" x14ac:dyDescent="0.3">
      <c r="A809" s="25" t="s">
        <v>1562</v>
      </c>
      <c r="B809" s="26" t="str">
        <f>VLOOKUP($A809,'Customer Names'!A808:D3143,3,0)</f>
        <v xml:space="preserve">  Bradley D</v>
      </c>
      <c r="C809" s="26">
        <f>VLOOKUP($A809,'Medical Examinations'!$A$1:$B$2336,2,FALSE)</f>
        <v>42.51</v>
      </c>
      <c r="D809" s="26">
        <f>VLOOKUP($A809,'Medical Examinations'!A808:J3143,4,0)</f>
        <v>8.2100000000000009</v>
      </c>
      <c r="E809" s="26" t="str">
        <f>VLOOKUP(A809,'Medical Examinations'!A808:J3143,6,0)</f>
        <v>Yes</v>
      </c>
      <c r="F809" s="26" t="str">
        <f>VLOOKUP($A809,'Medical Examinations'!$A$1:$J$2336,7,0)</f>
        <v>No</v>
      </c>
      <c r="G809" s="26" t="str">
        <f>VLOOKUP(A809,'Medical Examinations'!A808:J3143,8,0)</f>
        <v>No</v>
      </c>
      <c r="H809" s="26">
        <f>VLOOKUP(A809,'Medical Examinations'!A808:J3143,9,0)</f>
        <v>0</v>
      </c>
      <c r="I809" s="26" t="str">
        <f>VLOOKUP(A809,'Medical Examinations'!A808:J3143,10,0)</f>
        <v>No</v>
      </c>
      <c r="J809" s="26" t="str">
        <f>VLOOKUP($A809,'Medical Examinations'!A808:$J$2336,3,0)</f>
        <v>Obesity</v>
      </c>
      <c r="K809" s="26" t="str">
        <f>VLOOKUP(A809,'Medical Examinations'!A808:J3143,5,0)</f>
        <v>Diabetes</v>
      </c>
      <c r="L809" s="27">
        <f>VLOOKUP($A809,'Hospitalisation Details'!$A$1:$N$2344,7,0)</f>
        <v>29889</v>
      </c>
      <c r="M809" s="26">
        <f>VLOOKUP($A809,'Hospitalisation Details'!$A$1:$N$2344,10,0)</f>
        <v>13002.91</v>
      </c>
      <c r="N809" s="26" t="str">
        <f>VLOOKUP($A809,'Hospitalisation Details'!$A$1:$N$2344,11,0)</f>
        <v>tier - 3</v>
      </c>
      <c r="O809" s="26" t="str">
        <f>VLOOKUP($A809,'Hospitalisation Details'!$A$1:$N$2344,12,0)</f>
        <v>tier - 1</v>
      </c>
      <c r="P809" s="26" t="str">
        <f>VLOOKUP($A809,'Hospitalisation Details'!$A$1:$N$2344,14,0)</f>
        <v>R1012</v>
      </c>
      <c r="Q809" s="26">
        <f>VLOOKUP($A809,'Hospitalisation Details'!$A$1:$N$2344,8,0)</f>
        <v>41</v>
      </c>
    </row>
    <row r="810" spans="1:17" x14ac:dyDescent="0.3">
      <c r="A810" s="25" t="s">
        <v>1561</v>
      </c>
      <c r="B810" s="26" t="str">
        <f>VLOOKUP($A810,'Customer Names'!A809:D3144,3,0)</f>
        <v xml:space="preserve">  Amy M</v>
      </c>
      <c r="C810" s="26">
        <f>VLOOKUP($A810,'Medical Examinations'!$A$1:$B$2336,2,FALSE)</f>
        <v>38.14</v>
      </c>
      <c r="D810" s="26">
        <f>VLOOKUP($A810,'Medical Examinations'!A809:J3144,4,0)</f>
        <v>5.58</v>
      </c>
      <c r="E810" s="26" t="str">
        <f>VLOOKUP(A810,'Medical Examinations'!A809:J3144,6,0)</f>
        <v>No</v>
      </c>
      <c r="F810" s="26" t="str">
        <f>VLOOKUP($A810,'Medical Examinations'!$A$1:$J$2336,7,0)</f>
        <v>No</v>
      </c>
      <c r="G810" s="26" t="str">
        <f>VLOOKUP(A810,'Medical Examinations'!A809:J3144,8,0)</f>
        <v>Yes</v>
      </c>
      <c r="H810" s="26">
        <f>VLOOKUP(A810,'Medical Examinations'!A809:J3144,9,0)</f>
        <v>1</v>
      </c>
      <c r="I810" s="26" t="str">
        <f>VLOOKUP(A810,'Medical Examinations'!A809:J3144,10,0)</f>
        <v>No</v>
      </c>
      <c r="J810" s="26" t="str">
        <f>VLOOKUP($A810,'Medical Examinations'!A809:$J$2336,3,0)</f>
        <v>Obesity</v>
      </c>
      <c r="K810" s="26" t="str">
        <f>VLOOKUP(A810,'Medical Examinations'!A809:J3144,5,0)</f>
        <v>Normal</v>
      </c>
      <c r="L810" s="27">
        <f>VLOOKUP($A810,'Hospitalisation Details'!$A$1:$N$2344,7,0)</f>
        <v>29186</v>
      </c>
      <c r="M810" s="26">
        <f>VLOOKUP($A810,'Hospitalisation Details'!$A$1:$N$2344,10,0)</f>
        <v>12994.12</v>
      </c>
      <c r="N810" s="26" t="str">
        <f>VLOOKUP($A810,'Hospitalisation Details'!$A$1:$N$2344,11,0)</f>
        <v>tier - 3</v>
      </c>
      <c r="O810" s="26" t="str">
        <f>VLOOKUP($A810,'Hospitalisation Details'!$A$1:$N$2344,12,0)</f>
        <v>tier - 2</v>
      </c>
      <c r="P810" s="26" t="str">
        <f>VLOOKUP($A810,'Hospitalisation Details'!$A$1:$N$2344,14,0)</f>
        <v>R1026</v>
      </c>
      <c r="Q810" s="26">
        <f>VLOOKUP($A810,'Hospitalisation Details'!$A$1:$N$2344,8,0)</f>
        <v>43</v>
      </c>
    </row>
    <row r="811" spans="1:17" x14ac:dyDescent="0.3">
      <c r="A811" s="25" t="s">
        <v>1560</v>
      </c>
      <c r="B811" s="26" t="str">
        <f>VLOOKUP($A811,'Customer Names'!A810:D3145,3,0)</f>
        <v xml:space="preserve">  Matthew W</v>
      </c>
      <c r="C811" s="26">
        <f>VLOOKUP($A811,'Medical Examinations'!$A$1:$B$2336,2,FALSE)</f>
        <v>39.93</v>
      </c>
      <c r="D811" s="26">
        <f>VLOOKUP($A811,'Medical Examinations'!A810:J3145,4,0)</f>
        <v>8.75</v>
      </c>
      <c r="E811" s="26" t="str">
        <f>VLOOKUP(A811,'Medical Examinations'!A810:J3145,6,0)</f>
        <v>No</v>
      </c>
      <c r="F811" s="26" t="str">
        <f>VLOOKUP($A811,'Medical Examinations'!$A$1:$J$2336,7,0)</f>
        <v>No</v>
      </c>
      <c r="G811" s="26" t="str">
        <f>VLOOKUP(A811,'Medical Examinations'!A810:J3145,8,0)</f>
        <v>No</v>
      </c>
      <c r="H811" s="26">
        <f>VLOOKUP(A811,'Medical Examinations'!A810:J3145,9,0)</f>
        <v>0</v>
      </c>
      <c r="I811" s="26" t="str">
        <f>VLOOKUP(A811,'Medical Examinations'!A810:J3145,10,0)</f>
        <v>No</v>
      </c>
      <c r="J811" s="26" t="str">
        <f>VLOOKUP($A811,'Medical Examinations'!A810:$J$2336,3,0)</f>
        <v>Obesity</v>
      </c>
      <c r="K811" s="26" t="str">
        <f>VLOOKUP(A811,'Medical Examinations'!A810:J3145,5,0)</f>
        <v>Diabetes</v>
      </c>
      <c r="L811" s="27">
        <f>VLOOKUP($A811,'Hospitalisation Details'!$A$1:$N$2344,7,0)</f>
        <v>22248</v>
      </c>
      <c r="M811" s="26">
        <f>VLOOKUP($A811,'Hospitalisation Details'!$A$1:$N$2344,10,0)</f>
        <v>12982.87</v>
      </c>
      <c r="N811" s="26" t="str">
        <f>VLOOKUP($A811,'Hospitalisation Details'!$A$1:$N$2344,11,0)</f>
        <v>tier - 3</v>
      </c>
      <c r="O811" s="26" t="str">
        <f>VLOOKUP($A811,'Hospitalisation Details'!$A$1:$N$2344,12,0)</f>
        <v>tier - 1</v>
      </c>
      <c r="P811" s="26" t="str">
        <f>VLOOKUP($A811,'Hospitalisation Details'!$A$1:$N$2344,14,0)</f>
        <v>R1013</v>
      </c>
      <c r="Q811" s="26">
        <f>VLOOKUP($A811,'Hospitalisation Details'!$A$1:$N$2344,8,0)</f>
        <v>62</v>
      </c>
    </row>
    <row r="812" spans="1:17" x14ac:dyDescent="0.3">
      <c r="A812" s="25" t="s">
        <v>1559</v>
      </c>
      <c r="B812" s="26" t="str">
        <f>VLOOKUP($A812,'Customer Names'!A811:D3146,3,0)</f>
        <v xml:space="preserve">  Doug</v>
      </c>
      <c r="C812" s="26">
        <f>VLOOKUP($A812,'Medical Examinations'!$A$1:$B$2336,2,FALSE)</f>
        <v>38.83</v>
      </c>
      <c r="D812" s="26">
        <f>VLOOKUP($A812,'Medical Examinations'!A811:J3146,4,0)</f>
        <v>11.86</v>
      </c>
      <c r="E812" s="26" t="str">
        <f>VLOOKUP(A812,'Medical Examinations'!A811:J3146,6,0)</f>
        <v>No</v>
      </c>
      <c r="F812" s="26" t="str">
        <f>VLOOKUP($A812,'Medical Examinations'!$A$1:$J$2336,7,0)</f>
        <v>No</v>
      </c>
      <c r="G812" s="26" t="str">
        <f>VLOOKUP(A812,'Medical Examinations'!A811:J3146,8,0)</f>
        <v>No</v>
      </c>
      <c r="H812" s="26">
        <f>VLOOKUP(A812,'Medical Examinations'!A811:J3146,9,0)</f>
        <v>0</v>
      </c>
      <c r="I812" s="26" t="str">
        <f>VLOOKUP(A812,'Medical Examinations'!A811:J3146,10,0)</f>
        <v>No</v>
      </c>
      <c r="J812" s="26" t="str">
        <f>VLOOKUP($A812,'Medical Examinations'!A811:$J$2336,3,0)</f>
        <v>Obesity</v>
      </c>
      <c r="K812" s="26" t="str">
        <f>VLOOKUP(A812,'Medical Examinations'!A811:J3146,5,0)</f>
        <v>Diabetes</v>
      </c>
      <c r="L812" s="27">
        <f>VLOOKUP($A812,'Hospitalisation Details'!$A$1:$N$2344,7,0)</f>
        <v>22182</v>
      </c>
      <c r="M812" s="26">
        <f>VLOOKUP($A812,'Hospitalisation Details'!$A$1:$N$2344,10,0)</f>
        <v>12981.35</v>
      </c>
      <c r="N812" s="26" t="str">
        <f>VLOOKUP($A812,'Hospitalisation Details'!$A$1:$N$2344,11,0)</f>
        <v>tier - 3</v>
      </c>
      <c r="O812" s="26" t="str">
        <f>VLOOKUP($A812,'Hospitalisation Details'!$A$1:$N$2344,12,0)</f>
        <v>tier - 3</v>
      </c>
      <c r="P812" s="26" t="str">
        <f>VLOOKUP($A812,'Hospitalisation Details'!$A$1:$N$2344,14,0)</f>
        <v>R1013</v>
      </c>
      <c r="Q812" s="26">
        <f>VLOOKUP($A812,'Hospitalisation Details'!$A$1:$N$2344,8,0)</f>
        <v>62</v>
      </c>
    </row>
    <row r="813" spans="1:17" x14ac:dyDescent="0.3">
      <c r="A813" s="25" t="s">
        <v>1558</v>
      </c>
      <c r="B813" s="26" t="str">
        <f>VLOOKUP($A813,'Customer Names'!A812:D3147,3,0)</f>
        <v xml:space="preserve">  Tom</v>
      </c>
      <c r="C813" s="26">
        <f>VLOOKUP($A813,'Medical Examinations'!$A$1:$B$2336,2,FALSE)</f>
        <v>37.4</v>
      </c>
      <c r="D813" s="26">
        <f>VLOOKUP($A813,'Medical Examinations'!A812:J3147,4,0)</f>
        <v>11.46</v>
      </c>
      <c r="E813" s="26" t="str">
        <f>VLOOKUP(A813,'Medical Examinations'!A812:J3147,6,0)</f>
        <v>No</v>
      </c>
      <c r="F813" s="26" t="str">
        <f>VLOOKUP($A813,'Medical Examinations'!$A$1:$J$2336,7,0)</f>
        <v>No</v>
      </c>
      <c r="G813" s="26" t="str">
        <f>VLOOKUP(A813,'Medical Examinations'!A812:J3147,8,0)</f>
        <v>No</v>
      </c>
      <c r="H813" s="26">
        <f>VLOOKUP(A813,'Medical Examinations'!A812:J3147,9,0)</f>
        <v>0</v>
      </c>
      <c r="I813" s="26" t="str">
        <f>VLOOKUP(A813,'Medical Examinations'!A812:J3147,10,0)</f>
        <v>No</v>
      </c>
      <c r="J813" s="26" t="str">
        <f>VLOOKUP($A813,'Medical Examinations'!A812:$J$2336,3,0)</f>
        <v>Obesity</v>
      </c>
      <c r="K813" s="26" t="str">
        <f>VLOOKUP(A813,'Medical Examinations'!A812:J3147,5,0)</f>
        <v>Diabetes</v>
      </c>
      <c r="L813" s="27">
        <f>VLOOKUP($A813,'Hospitalisation Details'!$A$1:$N$2344,7,0)</f>
        <v>22089</v>
      </c>
      <c r="M813" s="26">
        <f>VLOOKUP($A813,'Hospitalisation Details'!$A$1:$N$2344,10,0)</f>
        <v>12979.36</v>
      </c>
      <c r="N813" s="26" t="str">
        <f>VLOOKUP($A813,'Hospitalisation Details'!$A$1:$N$2344,11,0)</f>
        <v>tier - 3</v>
      </c>
      <c r="O813" s="26" t="str">
        <f>VLOOKUP($A813,'Hospitalisation Details'!$A$1:$N$2344,12,0)</f>
        <v>tier - 1</v>
      </c>
      <c r="P813" s="26" t="str">
        <f>VLOOKUP($A813,'Hospitalisation Details'!$A$1:$N$2344,14,0)</f>
        <v>R1011</v>
      </c>
      <c r="Q813" s="26">
        <f>VLOOKUP($A813,'Hospitalisation Details'!$A$1:$N$2344,8,0)</f>
        <v>62</v>
      </c>
    </row>
    <row r="814" spans="1:17" x14ac:dyDescent="0.3">
      <c r="A814" s="25" t="s">
        <v>1557</v>
      </c>
      <c r="B814" s="26" t="str">
        <f>VLOOKUP($A814,'Customer Names'!A813:D3148,3,0)</f>
        <v xml:space="preserve">  Jonathan</v>
      </c>
      <c r="C814" s="26">
        <f>VLOOKUP($A814,'Medical Examinations'!$A$1:$B$2336,2,FALSE)</f>
        <v>21.4</v>
      </c>
      <c r="D814" s="26">
        <f>VLOOKUP($A814,'Medical Examinations'!A813:J3148,4,0)</f>
        <v>9.0299999999999994</v>
      </c>
      <c r="E814" s="26" t="str">
        <f>VLOOKUP(A814,'Medical Examinations'!A813:J3148,6,0)</f>
        <v>No</v>
      </c>
      <c r="F814" s="26" t="str">
        <f>VLOOKUP($A814,'Medical Examinations'!$A$1:$J$2336,7,0)</f>
        <v>No</v>
      </c>
      <c r="G814" s="26" t="str">
        <f>VLOOKUP(A814,'Medical Examinations'!A813:J3148,8,0)</f>
        <v>No</v>
      </c>
      <c r="H814" s="26">
        <f>VLOOKUP(A814,'Medical Examinations'!A813:J3148,9,0)</f>
        <v>0</v>
      </c>
      <c r="I814" s="26" t="str">
        <f>VLOOKUP(A814,'Medical Examinations'!A813:J3148,10,0)</f>
        <v>No</v>
      </c>
      <c r="J814" s="26" t="str">
        <f>VLOOKUP($A814,'Medical Examinations'!A813:$J$2336,3,0)</f>
        <v>Normal Weight</v>
      </c>
      <c r="K814" s="26" t="str">
        <f>VLOOKUP(A814,'Medical Examinations'!A813:J3148,5,0)</f>
        <v>Diabetes</v>
      </c>
      <c r="L814" s="27">
        <f>VLOOKUP($A814,'Hospitalisation Details'!$A$1:$N$2344,7,0)</f>
        <v>22224</v>
      </c>
      <c r="M814" s="26">
        <f>VLOOKUP($A814,'Hospitalisation Details'!$A$1:$N$2344,10,0)</f>
        <v>12957.12</v>
      </c>
      <c r="N814" s="26" t="str">
        <f>VLOOKUP($A814,'Hospitalisation Details'!$A$1:$N$2344,11,0)</f>
        <v>tier - 3</v>
      </c>
      <c r="O814" s="26" t="str">
        <f>VLOOKUP($A814,'Hospitalisation Details'!$A$1:$N$2344,12,0)</f>
        <v>tier - 1</v>
      </c>
      <c r="P814" s="26" t="str">
        <f>VLOOKUP($A814,'Hospitalisation Details'!$A$1:$N$2344,14,0)</f>
        <v>R1011</v>
      </c>
      <c r="Q814" s="26">
        <f>VLOOKUP($A814,'Hospitalisation Details'!$A$1:$N$2344,8,0)</f>
        <v>62</v>
      </c>
    </row>
    <row r="815" spans="1:17" x14ac:dyDescent="0.3">
      <c r="A815" s="25" t="s">
        <v>1556</v>
      </c>
      <c r="B815" s="26" t="str">
        <f>VLOOKUP($A815,'Customer Names'!A814:D3149,3,0)</f>
        <v xml:space="preserve">  Wayne A</v>
      </c>
      <c r="C815" s="26">
        <f>VLOOKUP($A815,'Medical Examinations'!$A$1:$B$2336,2,FALSE)</f>
        <v>38.380000000000003</v>
      </c>
      <c r="D815" s="26">
        <f>VLOOKUP($A815,'Medical Examinations'!A814:J3149,4,0)</f>
        <v>8.26</v>
      </c>
      <c r="E815" s="26" t="str">
        <f>VLOOKUP(A815,'Medical Examinations'!A814:J3149,6,0)</f>
        <v>Yes</v>
      </c>
      <c r="F815" s="26" t="str">
        <f>VLOOKUP($A815,'Medical Examinations'!$A$1:$J$2336,7,0)</f>
        <v>No</v>
      </c>
      <c r="G815" s="26" t="str">
        <f>VLOOKUP(A815,'Medical Examinations'!A814:J3149,8,0)</f>
        <v>No</v>
      </c>
      <c r="H815" s="26">
        <f>VLOOKUP(A815,'Medical Examinations'!A814:J3149,9,0)</f>
        <v>2</v>
      </c>
      <c r="I815" s="26" t="str">
        <f>VLOOKUP(A815,'Medical Examinations'!A814:J3149,10,0)</f>
        <v>No</v>
      </c>
      <c r="J815" s="26" t="str">
        <f>VLOOKUP($A815,'Medical Examinations'!A814:$J$2336,3,0)</f>
        <v>Obesity</v>
      </c>
      <c r="K815" s="26" t="str">
        <f>VLOOKUP(A815,'Medical Examinations'!A814:J3149,5,0)</f>
        <v>Diabetes</v>
      </c>
      <c r="L815" s="27">
        <f>VLOOKUP($A815,'Hospitalisation Details'!$A$1:$N$2344,7,0)</f>
        <v>22513</v>
      </c>
      <c r="M815" s="26">
        <f>VLOOKUP($A815,'Hospitalisation Details'!$A$1:$N$2344,10,0)</f>
        <v>12950.07</v>
      </c>
      <c r="N815" s="26" t="str">
        <f>VLOOKUP($A815,'Hospitalisation Details'!$A$1:$N$2344,11,0)</f>
        <v>tier - 3</v>
      </c>
      <c r="O815" s="26" t="str">
        <f>VLOOKUP($A815,'Hospitalisation Details'!$A$1:$N$2344,12,0)</f>
        <v>tier - 1</v>
      </c>
      <c r="P815" s="26" t="str">
        <f>VLOOKUP($A815,'Hospitalisation Details'!$A$1:$N$2344,14,0)</f>
        <v>R1012</v>
      </c>
      <c r="Q815" s="26">
        <f>VLOOKUP($A815,'Hospitalisation Details'!$A$1:$N$2344,8,0)</f>
        <v>61</v>
      </c>
    </row>
    <row r="816" spans="1:17" x14ac:dyDescent="0.3">
      <c r="A816" s="25" t="s">
        <v>1555</v>
      </c>
      <c r="B816" s="26" t="str">
        <f>VLOOKUP($A816,'Customer Names'!A815:D3150,3,0)</f>
        <v xml:space="preserve">  Nobuyori</v>
      </c>
      <c r="C816" s="26">
        <f>VLOOKUP($A816,'Medical Examinations'!$A$1:$B$2336,2,FALSE)</f>
        <v>33.659999999999997</v>
      </c>
      <c r="D816" s="26">
        <f>VLOOKUP($A816,'Medical Examinations'!A815:J3150,4,0)</f>
        <v>5.42</v>
      </c>
      <c r="E816" s="26" t="str">
        <f>VLOOKUP(A816,'Medical Examinations'!A815:J3150,6,0)</f>
        <v>Yes</v>
      </c>
      <c r="F816" s="26" t="str">
        <f>VLOOKUP($A816,'Medical Examinations'!$A$1:$J$2336,7,0)</f>
        <v>No</v>
      </c>
      <c r="G816" s="26" t="str">
        <f>VLOOKUP(A816,'Medical Examinations'!A815:J3150,8,0)</f>
        <v>No</v>
      </c>
      <c r="H816" s="26">
        <f>VLOOKUP(A816,'Medical Examinations'!A815:J3150,9,0)</f>
        <v>2</v>
      </c>
      <c r="I816" s="26" t="str">
        <f>VLOOKUP(A816,'Medical Examinations'!A815:J3150,10,0)</f>
        <v>No</v>
      </c>
      <c r="J816" s="26" t="str">
        <f>VLOOKUP($A816,'Medical Examinations'!A815:$J$2336,3,0)</f>
        <v>Obesity</v>
      </c>
      <c r="K816" s="26" t="str">
        <f>VLOOKUP(A816,'Medical Examinations'!A815:J3150,5,0)</f>
        <v>Normal</v>
      </c>
      <c r="L816" s="27">
        <f>VLOOKUP($A816,'Hospitalisation Details'!$A$1:$N$2344,7,0)</f>
        <v>24463</v>
      </c>
      <c r="M816" s="26">
        <f>VLOOKUP($A816,'Hospitalisation Details'!$A$1:$N$2344,10,0)</f>
        <v>12949.16</v>
      </c>
      <c r="N816" s="26" t="str">
        <f>VLOOKUP($A816,'Hospitalisation Details'!$A$1:$N$2344,11,0)</f>
        <v>tier - 3</v>
      </c>
      <c r="O816" s="26" t="str">
        <f>VLOOKUP($A816,'Hospitalisation Details'!$A$1:$N$2344,12,0)</f>
        <v>tier - 3</v>
      </c>
      <c r="P816" s="26" t="str">
        <f>VLOOKUP($A816,'Hospitalisation Details'!$A$1:$N$2344,14,0)</f>
        <v>R1013</v>
      </c>
      <c r="Q816" s="26">
        <f>VLOOKUP($A816,'Hospitalisation Details'!$A$1:$N$2344,8,0)</f>
        <v>56</v>
      </c>
    </row>
    <row r="817" spans="1:17" x14ac:dyDescent="0.3">
      <c r="A817" s="25" t="s">
        <v>1554</v>
      </c>
      <c r="B817" s="26" t="str">
        <f>VLOOKUP($A817,'Customer Names'!A816:D3151,3,0)</f>
        <v xml:space="preserve">  Rich</v>
      </c>
      <c r="C817" s="26">
        <f>VLOOKUP($A817,'Medical Examinations'!$A$1:$B$2336,2,FALSE)</f>
        <v>31.79</v>
      </c>
      <c r="D817" s="26">
        <f>VLOOKUP($A817,'Medical Examinations'!A816:J3151,4,0)</f>
        <v>11.33</v>
      </c>
      <c r="E817" s="26" t="str">
        <f>VLOOKUP(A817,'Medical Examinations'!A816:J3151,6,0)</f>
        <v>Yes</v>
      </c>
      <c r="F817" s="26" t="str">
        <f>VLOOKUP($A817,'Medical Examinations'!$A$1:$J$2336,7,0)</f>
        <v>No</v>
      </c>
      <c r="G817" s="26" t="str">
        <f>VLOOKUP(A817,'Medical Examinations'!A816:J3151,8,0)</f>
        <v>Yes</v>
      </c>
      <c r="H817" s="26">
        <f>VLOOKUP(A817,'Medical Examinations'!A816:J3151,9,0)</f>
        <v>1</v>
      </c>
      <c r="I817" s="26" t="str">
        <f>VLOOKUP(A817,'Medical Examinations'!A816:J3151,10,0)</f>
        <v>No</v>
      </c>
      <c r="J817" s="26" t="str">
        <f>VLOOKUP($A817,'Medical Examinations'!A816:$J$2336,3,0)</f>
        <v>Obesity</v>
      </c>
      <c r="K817" s="26" t="str">
        <f>VLOOKUP(A817,'Medical Examinations'!A816:J3151,5,0)</f>
        <v>Diabetes</v>
      </c>
      <c r="L817" s="27">
        <f>VLOOKUP($A817,'Hospitalisation Details'!$A$1:$N$2344,7,0)</f>
        <v>23237</v>
      </c>
      <c r="M817" s="26">
        <f>VLOOKUP($A817,'Hospitalisation Details'!$A$1:$N$2344,10,0)</f>
        <v>12928.79</v>
      </c>
      <c r="N817" s="26" t="str">
        <f>VLOOKUP($A817,'Hospitalisation Details'!$A$1:$N$2344,11,0)</f>
        <v>tier - 3</v>
      </c>
      <c r="O817" s="26" t="str">
        <f>VLOOKUP($A817,'Hospitalisation Details'!$A$1:$N$2344,12,0)</f>
        <v>tier - 2</v>
      </c>
      <c r="P817" s="26" t="str">
        <f>VLOOKUP($A817,'Hospitalisation Details'!$A$1:$N$2344,14,0)</f>
        <v>R1013</v>
      </c>
      <c r="Q817" s="26">
        <f>VLOOKUP($A817,'Hospitalisation Details'!$A$1:$N$2344,8,0)</f>
        <v>59</v>
      </c>
    </row>
    <row r="818" spans="1:17" x14ac:dyDescent="0.3">
      <c r="A818" s="25" t="s">
        <v>1553</v>
      </c>
      <c r="B818" s="26" t="str">
        <f>VLOOKUP($A818,'Customer Names'!A817:D3152,3,0)</f>
        <v xml:space="preserve">  Marcos S</v>
      </c>
      <c r="C818" s="26">
        <f>VLOOKUP($A818,'Medical Examinations'!$A$1:$B$2336,2,FALSE)</f>
        <v>29.7</v>
      </c>
      <c r="D818" s="26">
        <f>VLOOKUP($A818,'Medical Examinations'!A817:J3152,4,0)</f>
        <v>7.69</v>
      </c>
      <c r="E818" s="26" t="str">
        <f>VLOOKUP(A818,'Medical Examinations'!A817:J3152,6,0)</f>
        <v>Yes</v>
      </c>
      <c r="F818" s="26" t="str">
        <f>VLOOKUP($A818,'Medical Examinations'!$A$1:$J$2336,7,0)</f>
        <v>No</v>
      </c>
      <c r="G818" s="26" t="str">
        <f>VLOOKUP(A818,'Medical Examinations'!A817:J3152,8,0)</f>
        <v>Yes</v>
      </c>
      <c r="H818" s="26">
        <f>VLOOKUP(A818,'Medical Examinations'!A817:J3152,9,0)</f>
        <v>1</v>
      </c>
      <c r="I818" s="26" t="str">
        <f>VLOOKUP(A818,'Medical Examinations'!A817:J3152,10,0)</f>
        <v>No</v>
      </c>
      <c r="J818" s="26" t="str">
        <f>VLOOKUP($A818,'Medical Examinations'!A817:$J$2336,3,0)</f>
        <v>Overweight</v>
      </c>
      <c r="K818" s="26" t="str">
        <f>VLOOKUP(A818,'Medical Examinations'!A817:J3152,5,0)</f>
        <v>Diabetes</v>
      </c>
      <c r="L818" s="27">
        <f>VLOOKUP($A818,'Hospitalisation Details'!$A$1:$N$2344,7,0)</f>
        <v>23255</v>
      </c>
      <c r="M818" s="26">
        <f>VLOOKUP($A818,'Hospitalisation Details'!$A$1:$N$2344,10,0)</f>
        <v>12925.89</v>
      </c>
      <c r="N818" s="26" t="str">
        <f>VLOOKUP($A818,'Hospitalisation Details'!$A$1:$N$2344,11,0)</f>
        <v>tier - 3</v>
      </c>
      <c r="O818" s="26" t="str">
        <f>VLOOKUP($A818,'Hospitalisation Details'!$A$1:$N$2344,12,0)</f>
        <v>tier - 2</v>
      </c>
      <c r="P818" s="26" t="str">
        <f>VLOOKUP($A818,'Hospitalisation Details'!$A$1:$N$2344,14,0)</f>
        <v>R1013</v>
      </c>
      <c r="Q818" s="26">
        <f>VLOOKUP($A818,'Hospitalisation Details'!$A$1:$N$2344,8,0)</f>
        <v>59</v>
      </c>
    </row>
    <row r="819" spans="1:17" x14ac:dyDescent="0.3">
      <c r="A819" s="25" t="s">
        <v>1552</v>
      </c>
      <c r="B819" s="26" t="str">
        <f>VLOOKUP($A819,'Customer Names'!A818:D3153,3,0)</f>
        <v xml:space="preserve">  Dave</v>
      </c>
      <c r="C819" s="26">
        <f>VLOOKUP($A819,'Medical Examinations'!$A$1:$B$2336,2,FALSE)</f>
        <v>25.46</v>
      </c>
      <c r="D819" s="26">
        <f>VLOOKUP($A819,'Medical Examinations'!A818:J3153,4,0)</f>
        <v>8.77</v>
      </c>
      <c r="E819" s="26" t="str">
        <f>VLOOKUP(A819,'Medical Examinations'!A818:J3153,6,0)</f>
        <v>Yes</v>
      </c>
      <c r="F819" s="26" t="str">
        <f>VLOOKUP($A819,'Medical Examinations'!$A$1:$J$2336,7,0)</f>
        <v>No</v>
      </c>
      <c r="G819" s="26" t="str">
        <f>VLOOKUP(A819,'Medical Examinations'!A818:J3153,8,0)</f>
        <v>Yes</v>
      </c>
      <c r="H819" s="26">
        <f>VLOOKUP(A819,'Medical Examinations'!A818:J3153,9,0)</f>
        <v>1</v>
      </c>
      <c r="I819" s="26" t="str">
        <f>VLOOKUP(A819,'Medical Examinations'!A818:J3153,10,0)</f>
        <v>No</v>
      </c>
      <c r="J819" s="26" t="str">
        <f>VLOOKUP($A819,'Medical Examinations'!A818:$J$2336,3,0)</f>
        <v>Overweight</v>
      </c>
      <c r="K819" s="26" t="str">
        <f>VLOOKUP(A819,'Medical Examinations'!A818:J3153,5,0)</f>
        <v>Diabetes</v>
      </c>
      <c r="L819" s="27">
        <f>VLOOKUP($A819,'Hospitalisation Details'!$A$1:$N$2344,7,0)</f>
        <v>23239</v>
      </c>
      <c r="M819" s="26">
        <f>VLOOKUP($A819,'Hospitalisation Details'!$A$1:$N$2344,10,0)</f>
        <v>12913.99</v>
      </c>
      <c r="N819" s="26" t="str">
        <f>VLOOKUP($A819,'Hospitalisation Details'!$A$1:$N$2344,11,0)</f>
        <v>tier - 3</v>
      </c>
      <c r="O819" s="26" t="str">
        <f>VLOOKUP($A819,'Hospitalisation Details'!$A$1:$N$2344,12,0)</f>
        <v>tier - 2</v>
      </c>
      <c r="P819" s="26" t="str">
        <f>VLOOKUP($A819,'Hospitalisation Details'!$A$1:$N$2344,14,0)</f>
        <v>R1016</v>
      </c>
      <c r="Q819" s="26">
        <f>VLOOKUP($A819,'Hospitalisation Details'!$A$1:$N$2344,8,0)</f>
        <v>59</v>
      </c>
    </row>
    <row r="820" spans="1:17" x14ac:dyDescent="0.3">
      <c r="A820" s="25" t="s">
        <v>1551</v>
      </c>
      <c r="B820" s="26" t="str">
        <f>VLOOKUP($A820,'Customer Names'!A819:D3154,3,0)</f>
        <v xml:space="preserve">  Andy</v>
      </c>
      <c r="C820" s="26">
        <f>VLOOKUP($A820,'Medical Examinations'!$A$1:$B$2336,2,FALSE)</f>
        <v>39.14</v>
      </c>
      <c r="D820" s="26">
        <f>VLOOKUP($A820,'Medical Examinations'!A819:J3154,4,0)</f>
        <v>4.91</v>
      </c>
      <c r="E820" s="26" t="str">
        <f>VLOOKUP(A820,'Medical Examinations'!A819:J3154,6,0)</f>
        <v>No</v>
      </c>
      <c r="F820" s="26" t="str">
        <f>VLOOKUP($A820,'Medical Examinations'!$A$1:$J$2336,7,0)</f>
        <v>yes</v>
      </c>
      <c r="G820" s="26" t="str">
        <f>VLOOKUP(A820,'Medical Examinations'!A819:J3154,8,0)</f>
        <v>No</v>
      </c>
      <c r="H820" s="26">
        <f>VLOOKUP(A820,'Medical Examinations'!A819:J3154,9,0)</f>
        <v>1</v>
      </c>
      <c r="I820" s="26" t="str">
        <f>VLOOKUP(A820,'Medical Examinations'!A819:J3154,10,0)</f>
        <v>No</v>
      </c>
      <c r="J820" s="26" t="str">
        <f>VLOOKUP($A820,'Medical Examinations'!A819:$J$2336,3,0)</f>
        <v>Obesity</v>
      </c>
      <c r="K820" s="26" t="str">
        <f>VLOOKUP(A820,'Medical Examinations'!A819:J3154,5,0)</f>
        <v>Normal</v>
      </c>
      <c r="L820" s="27">
        <f>VLOOKUP($A820,'Hospitalisation Details'!$A$1:$N$2344,7,0)</f>
        <v>38177</v>
      </c>
      <c r="M820" s="26">
        <f>VLOOKUP($A820,'Hospitalisation Details'!$A$1:$N$2344,10,0)</f>
        <v>12890.06</v>
      </c>
      <c r="N820" s="26" t="str">
        <f>VLOOKUP($A820,'Hospitalisation Details'!$A$1:$N$2344,11,0)</f>
        <v>tier - 3</v>
      </c>
      <c r="O820" s="26" t="str">
        <f>VLOOKUP($A820,'Hospitalisation Details'!$A$1:$N$2344,12,0)</f>
        <v>tier - 1</v>
      </c>
      <c r="P820" s="26" t="str">
        <f>VLOOKUP($A820,'Hospitalisation Details'!$A$1:$N$2344,14,0)</f>
        <v>R1019</v>
      </c>
      <c r="Q820" s="26">
        <f>VLOOKUP($A820,'Hospitalisation Details'!$A$1:$N$2344,8,0)</f>
        <v>18</v>
      </c>
    </row>
    <row r="821" spans="1:17" x14ac:dyDescent="0.3">
      <c r="A821" s="25" t="s">
        <v>1550</v>
      </c>
      <c r="B821" s="26" t="str">
        <f>VLOOKUP($A821,'Customer Names'!A820:D3155,3,0)</f>
        <v xml:space="preserve">  Mary</v>
      </c>
      <c r="C821" s="26">
        <f>VLOOKUP($A821,'Medical Examinations'!$A$1:$B$2336,2,FALSE)</f>
        <v>41.2</v>
      </c>
      <c r="D821" s="26">
        <f>VLOOKUP($A821,'Medical Examinations'!A820:J3155,4,0)</f>
        <v>4.95</v>
      </c>
      <c r="E821" s="26" t="str">
        <f>VLOOKUP(A821,'Medical Examinations'!A820:J3155,6,0)</f>
        <v>No</v>
      </c>
      <c r="F821" s="26" t="str">
        <f>VLOOKUP($A821,'Medical Examinations'!$A$1:$J$2336,7,0)</f>
        <v>No</v>
      </c>
      <c r="G821" s="26" t="str">
        <f>VLOOKUP(A821,'Medical Examinations'!A820:J3155,8,0)</f>
        <v>No</v>
      </c>
      <c r="H821" s="26">
        <f>VLOOKUP(A821,'Medical Examinations'!A820:J3155,9,0)</f>
        <v>1</v>
      </c>
      <c r="I821" s="26" t="str">
        <f>VLOOKUP(A821,'Medical Examinations'!A820:J3155,10,0)</f>
        <v>No</v>
      </c>
      <c r="J821" s="26" t="str">
        <f>VLOOKUP($A821,'Medical Examinations'!A820:$J$2336,3,0)</f>
        <v>Obesity</v>
      </c>
      <c r="K821" s="26" t="str">
        <f>VLOOKUP(A821,'Medical Examinations'!A820:J3155,5,0)</f>
        <v>Normal</v>
      </c>
      <c r="L821" s="27">
        <f>VLOOKUP($A821,'Hospitalisation Details'!$A$1:$N$2344,7,0)</f>
        <v>30900</v>
      </c>
      <c r="M821" s="26">
        <f>VLOOKUP($A821,'Hospitalisation Details'!$A$1:$N$2344,10,0)</f>
        <v>12870.31</v>
      </c>
      <c r="N821" s="26" t="str">
        <f>VLOOKUP($A821,'Hospitalisation Details'!$A$1:$N$2344,11,0)</f>
        <v>tier - 3</v>
      </c>
      <c r="O821" s="26" t="str">
        <f>VLOOKUP($A821,'Hospitalisation Details'!$A$1:$N$2344,12,0)</f>
        <v>tier - 3</v>
      </c>
      <c r="P821" s="26" t="str">
        <f>VLOOKUP($A821,'Hospitalisation Details'!$A$1:$N$2344,14,0)</f>
        <v>R1012</v>
      </c>
      <c r="Q821" s="26">
        <f>VLOOKUP($A821,'Hospitalisation Details'!$A$1:$N$2344,8,0)</f>
        <v>38</v>
      </c>
    </row>
    <row r="822" spans="1:17" x14ac:dyDescent="0.3">
      <c r="A822" s="25" t="s">
        <v>1549</v>
      </c>
      <c r="B822" s="26" t="str">
        <f>VLOOKUP($A822,'Customer Names'!A821:D3156,3,0)</f>
        <v xml:space="preserve">  Marcus B</v>
      </c>
      <c r="C822" s="26">
        <f>VLOOKUP($A822,'Medical Examinations'!$A$1:$B$2336,2,FALSE)</f>
        <v>28.81</v>
      </c>
      <c r="D822" s="26">
        <f>VLOOKUP($A822,'Medical Examinations'!A821:J3156,4,0)</f>
        <v>10.8</v>
      </c>
      <c r="E822" s="26" t="str">
        <f>VLOOKUP(A822,'Medical Examinations'!A821:J3156,6,0)</f>
        <v>Yes</v>
      </c>
      <c r="F822" s="26" t="str">
        <f>VLOOKUP($A822,'Medical Examinations'!$A$1:$J$2336,7,0)</f>
        <v>No</v>
      </c>
      <c r="G822" s="26" t="str">
        <f>VLOOKUP(A822,'Medical Examinations'!A821:J3156,8,0)</f>
        <v>Yes</v>
      </c>
      <c r="H822" s="26">
        <f>VLOOKUP(A822,'Medical Examinations'!A821:J3156,9,0)</f>
        <v>1</v>
      </c>
      <c r="I822" s="26" t="str">
        <f>VLOOKUP(A822,'Medical Examinations'!A821:J3156,10,0)</f>
        <v>No</v>
      </c>
      <c r="J822" s="26" t="str">
        <f>VLOOKUP($A822,'Medical Examinations'!A821:$J$2336,3,0)</f>
        <v>Overweight</v>
      </c>
      <c r="K822" s="26" t="str">
        <f>VLOOKUP(A822,'Medical Examinations'!A821:J3156,5,0)</f>
        <v>Diabetes</v>
      </c>
      <c r="L822" s="27">
        <f>VLOOKUP($A822,'Hospitalisation Details'!$A$1:$N$2344,7,0)</f>
        <v>23281</v>
      </c>
      <c r="M822" s="26">
        <f>VLOOKUP($A822,'Hospitalisation Details'!$A$1:$N$2344,10,0)</f>
        <v>12856.84</v>
      </c>
      <c r="N822" s="26" t="str">
        <f>VLOOKUP($A822,'Hospitalisation Details'!$A$1:$N$2344,11,0)</f>
        <v>tier - 3</v>
      </c>
      <c r="O822" s="26" t="str">
        <f>VLOOKUP($A822,'Hospitalisation Details'!$A$1:$N$2344,12,0)</f>
        <v>tier - 3</v>
      </c>
      <c r="P822" s="26" t="str">
        <f>VLOOKUP($A822,'Hospitalisation Details'!$A$1:$N$2344,14,0)</f>
        <v>R1021</v>
      </c>
      <c r="Q822" s="26">
        <f>VLOOKUP($A822,'Hospitalisation Details'!$A$1:$N$2344,8,0)</f>
        <v>59</v>
      </c>
    </row>
    <row r="823" spans="1:17" x14ac:dyDescent="0.3">
      <c r="A823" s="25" t="s">
        <v>1548</v>
      </c>
      <c r="B823" s="26" t="str">
        <f>VLOOKUP($A823,'Customer Names'!A822:D3157,3,0)</f>
        <v xml:space="preserve">  Thomas K</v>
      </c>
      <c r="C823" s="26">
        <f>VLOOKUP($A823,'Medical Examinations'!$A$1:$B$2336,2,FALSE)</f>
        <v>37.409999999999997</v>
      </c>
      <c r="D823" s="26">
        <f>VLOOKUP($A823,'Medical Examinations'!A822:J3157,4,0)</f>
        <v>7.21</v>
      </c>
      <c r="E823" s="26" t="str">
        <f>VLOOKUP(A823,'Medical Examinations'!A822:J3157,6,0)</f>
        <v>No</v>
      </c>
      <c r="F823" s="26" t="str">
        <f>VLOOKUP($A823,'Medical Examinations'!$A$1:$J$2336,7,0)</f>
        <v>No</v>
      </c>
      <c r="G823" s="26" t="str">
        <f>VLOOKUP(A823,'Medical Examinations'!A822:J3157,8,0)</f>
        <v>No</v>
      </c>
      <c r="H823" s="26">
        <f>VLOOKUP(A823,'Medical Examinations'!A822:J3157,9,0)</f>
        <v>2</v>
      </c>
      <c r="I823" s="26" t="str">
        <f>VLOOKUP(A823,'Medical Examinations'!A822:J3157,10,0)</f>
        <v>No</v>
      </c>
      <c r="J823" s="26" t="str">
        <f>VLOOKUP($A823,'Medical Examinations'!A822:$J$2336,3,0)</f>
        <v>Obesity</v>
      </c>
      <c r="K823" s="26" t="str">
        <f>VLOOKUP(A823,'Medical Examinations'!A822:J3157,5,0)</f>
        <v>Diabetes</v>
      </c>
      <c r="L823" s="27">
        <f>VLOOKUP($A823,'Hospitalisation Details'!$A$1:$N$2344,7,0)</f>
        <v>26929</v>
      </c>
      <c r="M823" s="26">
        <f>VLOOKUP($A823,'Hospitalisation Details'!$A$1:$N$2344,10,0)</f>
        <v>12852.37</v>
      </c>
      <c r="N823" s="26" t="str">
        <f>VLOOKUP($A823,'Hospitalisation Details'!$A$1:$N$2344,11,0)</f>
        <v>tier - 3</v>
      </c>
      <c r="O823" s="26" t="str">
        <f>VLOOKUP($A823,'Hospitalisation Details'!$A$1:$N$2344,12,0)</f>
        <v>tier - 1</v>
      </c>
      <c r="P823" s="26" t="str">
        <f>VLOOKUP($A823,'Hospitalisation Details'!$A$1:$N$2344,14,0)</f>
        <v>R1012</v>
      </c>
      <c r="Q823" s="26">
        <f>VLOOKUP($A823,'Hospitalisation Details'!$A$1:$N$2344,8,0)</f>
        <v>49</v>
      </c>
    </row>
    <row r="824" spans="1:17" x14ac:dyDescent="0.3">
      <c r="A824" s="25" t="s">
        <v>1547</v>
      </c>
      <c r="B824" s="26" t="str">
        <f>VLOOKUP($A824,'Customer Names'!A823:D3158,3,0)</f>
        <v xml:space="preserve">  Robert</v>
      </c>
      <c r="C824" s="26">
        <f>VLOOKUP($A824,'Medical Examinations'!$A$1:$B$2336,2,FALSE)</f>
        <v>52.54</v>
      </c>
      <c r="D824" s="26">
        <f>VLOOKUP($A824,'Medical Examinations'!A823:J3158,4,0)</f>
        <v>5.12</v>
      </c>
      <c r="E824" s="26" t="str">
        <f>VLOOKUP(A824,'Medical Examinations'!A823:J3158,6,0)</f>
        <v>No</v>
      </c>
      <c r="F824" s="26" t="str">
        <f>VLOOKUP($A824,'Medical Examinations'!$A$1:$J$2336,7,0)</f>
        <v>No</v>
      </c>
      <c r="G824" s="26" t="str">
        <f>VLOOKUP(A824,'Medical Examinations'!A823:J3158,8,0)</f>
        <v>Yes</v>
      </c>
      <c r="H824" s="26">
        <f>VLOOKUP(A824,'Medical Examinations'!A823:J3158,9,0)</f>
        <v>1</v>
      </c>
      <c r="I824" s="26" t="str">
        <f>VLOOKUP(A824,'Medical Examinations'!A823:J3158,10,0)</f>
        <v>No</v>
      </c>
      <c r="J824" s="26" t="str">
        <f>VLOOKUP($A824,'Medical Examinations'!A823:$J$2336,3,0)</f>
        <v>Obesity</v>
      </c>
      <c r="K824" s="26" t="str">
        <f>VLOOKUP(A824,'Medical Examinations'!A823:J3158,5,0)</f>
        <v>Normal</v>
      </c>
      <c r="L824" s="27">
        <f>VLOOKUP($A824,'Hospitalisation Details'!$A$1:$N$2344,7,0)</f>
        <v>34239</v>
      </c>
      <c r="M824" s="26">
        <f>VLOOKUP($A824,'Hospitalisation Details'!$A$1:$N$2344,10,0)</f>
        <v>12847.24</v>
      </c>
      <c r="N824" s="26" t="str">
        <f>VLOOKUP($A824,'Hospitalisation Details'!$A$1:$N$2344,11,0)</f>
        <v>tier - 3</v>
      </c>
      <c r="O824" s="26" t="str">
        <f>VLOOKUP($A824,'Hospitalisation Details'!$A$1:$N$2344,12,0)</f>
        <v>tier - 2</v>
      </c>
      <c r="P824" s="26" t="str">
        <f>VLOOKUP($A824,'Hospitalisation Details'!$A$1:$N$2344,14,0)</f>
        <v>R1012</v>
      </c>
      <c r="Q824" s="26">
        <f>VLOOKUP($A824,'Hospitalisation Details'!$A$1:$N$2344,8,0)</f>
        <v>29</v>
      </c>
    </row>
    <row r="825" spans="1:17" x14ac:dyDescent="0.3">
      <c r="A825" s="25" t="s">
        <v>1546</v>
      </c>
      <c r="B825" s="26" t="str">
        <f>VLOOKUP($A825,'Customer Names'!A824:D3159,3,0)</f>
        <v xml:space="preserve">  Geoff</v>
      </c>
      <c r="C825" s="26">
        <f>VLOOKUP($A825,'Medical Examinations'!$A$1:$B$2336,2,FALSE)</f>
        <v>17.29</v>
      </c>
      <c r="D825" s="26">
        <f>VLOOKUP($A825,'Medical Examinations'!A824:J3159,4,0)</f>
        <v>4.62</v>
      </c>
      <c r="E825" s="26" t="str">
        <f>VLOOKUP(A825,'Medical Examinations'!A824:J3159,6,0)</f>
        <v>No</v>
      </c>
      <c r="F825" s="26" t="str">
        <f>VLOOKUP($A825,'Medical Examinations'!$A$1:$J$2336,7,0)</f>
        <v>yes</v>
      </c>
      <c r="G825" s="26" t="str">
        <f>VLOOKUP(A825,'Medical Examinations'!A824:J3159,8,0)</f>
        <v>No</v>
      </c>
      <c r="H825" s="26">
        <f>VLOOKUP(A825,'Medical Examinations'!A824:J3159,9,0)</f>
        <v>1</v>
      </c>
      <c r="I825" s="26" t="str">
        <f>VLOOKUP(A825,'Medical Examinations'!A824:J3159,10,0)</f>
        <v>Yes</v>
      </c>
      <c r="J825" s="26" t="str">
        <f>VLOOKUP($A825,'Medical Examinations'!A824:$J$2336,3,0)</f>
        <v>Underweight</v>
      </c>
      <c r="K825" s="26" t="str">
        <f>VLOOKUP(A825,'Medical Examinations'!A824:J3159,5,0)</f>
        <v>Normal</v>
      </c>
      <c r="L825" s="27">
        <f>VLOOKUP($A825,'Hospitalisation Details'!$A$1:$N$2344,7,0)</f>
        <v>38300</v>
      </c>
      <c r="M825" s="26">
        <f>VLOOKUP($A825,'Hospitalisation Details'!$A$1:$N$2344,10,0)</f>
        <v>12829.46</v>
      </c>
      <c r="N825" s="26" t="str">
        <f>VLOOKUP($A825,'Hospitalisation Details'!$A$1:$N$2344,11,0)</f>
        <v>tier - 3</v>
      </c>
      <c r="O825" s="26" t="str">
        <f>VLOOKUP($A825,'Hospitalisation Details'!$A$1:$N$2344,12,0)</f>
        <v>tier - 3</v>
      </c>
      <c r="P825" s="26" t="str">
        <f>VLOOKUP($A825,'Hospitalisation Details'!$A$1:$N$2344,14,0)</f>
        <v>R1016</v>
      </c>
      <c r="Q825" s="26">
        <f>VLOOKUP($A825,'Hospitalisation Details'!$A$1:$N$2344,8,0)</f>
        <v>18</v>
      </c>
    </row>
    <row r="826" spans="1:17" x14ac:dyDescent="0.3">
      <c r="A826" s="25" t="s">
        <v>1545</v>
      </c>
      <c r="B826" s="26" t="str">
        <f>VLOOKUP($A826,'Customer Names'!A825:D3160,3,0)</f>
        <v xml:space="preserve">  Chris J</v>
      </c>
      <c r="C826" s="26">
        <f>VLOOKUP($A826,'Medical Examinations'!$A$1:$B$2336,2,FALSE)</f>
        <v>31.74</v>
      </c>
      <c r="D826" s="26">
        <f>VLOOKUP($A826,'Medical Examinations'!A825:J3160,4,0)</f>
        <v>7.68</v>
      </c>
      <c r="E826" s="26" t="str">
        <f>VLOOKUP(A826,'Medical Examinations'!A825:J3160,6,0)</f>
        <v>Yes</v>
      </c>
      <c r="F826" s="26" t="str">
        <f>VLOOKUP($A826,'Medical Examinations'!$A$1:$J$2336,7,0)</f>
        <v>No</v>
      </c>
      <c r="G826" s="26" t="str">
        <f>VLOOKUP(A826,'Medical Examinations'!A825:J3160,8,0)</f>
        <v>No</v>
      </c>
      <c r="H826" s="26">
        <f>VLOOKUP(A826,'Medical Examinations'!A825:J3160,9,0)</f>
        <v>0</v>
      </c>
      <c r="I826" s="26" t="str">
        <f>VLOOKUP(A826,'Medical Examinations'!A825:J3160,10,0)</f>
        <v>No</v>
      </c>
      <c r="J826" s="26" t="str">
        <f>VLOOKUP($A826,'Medical Examinations'!A825:$J$2336,3,0)</f>
        <v>Obesity</v>
      </c>
      <c r="K826" s="26" t="str">
        <f>VLOOKUP(A826,'Medical Examinations'!A825:J3160,5,0)</f>
        <v>Diabetes</v>
      </c>
      <c r="L826" s="27">
        <f>VLOOKUP($A826,'Hospitalisation Details'!$A$1:$N$2344,7,0)</f>
        <v>24740</v>
      </c>
      <c r="M826" s="26">
        <f>VLOOKUP($A826,'Hospitalisation Details'!$A$1:$N$2344,10,0)</f>
        <v>12823.25</v>
      </c>
      <c r="N826" s="26" t="str">
        <f>VLOOKUP($A826,'Hospitalisation Details'!$A$1:$N$2344,11,0)</f>
        <v>tier - 3</v>
      </c>
      <c r="O826" s="26" t="str">
        <f>VLOOKUP($A826,'Hospitalisation Details'!$A$1:$N$2344,12,0)</f>
        <v>tier - 3</v>
      </c>
      <c r="P826" s="26" t="str">
        <f>VLOOKUP($A826,'Hospitalisation Details'!$A$1:$N$2344,14,0)</f>
        <v>R1021</v>
      </c>
      <c r="Q826" s="26">
        <f>VLOOKUP($A826,'Hospitalisation Details'!$A$1:$N$2344,8,0)</f>
        <v>55</v>
      </c>
    </row>
    <row r="827" spans="1:17" x14ac:dyDescent="0.3">
      <c r="A827" s="25" t="s">
        <v>1544</v>
      </c>
      <c r="B827" s="26" t="str">
        <f>VLOOKUP($A827,'Customer Names'!A826:D3161,3,0)</f>
        <v xml:space="preserve">  Kate A</v>
      </c>
      <c r="C827" s="26">
        <f>VLOOKUP($A827,'Medical Examinations'!$A$1:$B$2336,2,FALSE)</f>
        <v>26.504999999999999</v>
      </c>
      <c r="D827" s="26">
        <f>VLOOKUP($A827,'Medical Examinations'!A826:J3161,4,0)</f>
        <v>6.79</v>
      </c>
      <c r="E827" s="26" t="str">
        <f>VLOOKUP(A827,'Medical Examinations'!A826:J3161,6,0)</f>
        <v>Yes</v>
      </c>
      <c r="F827" s="26" t="str">
        <f>VLOOKUP($A827,'Medical Examinations'!$A$1:$J$2336,7,0)</f>
        <v>No</v>
      </c>
      <c r="G827" s="26" t="str">
        <f>VLOOKUP(A827,'Medical Examinations'!A826:J3161,8,0)</f>
        <v>Yes</v>
      </c>
      <c r="H827" s="26">
        <f>VLOOKUP(A827,'Medical Examinations'!A826:J3161,9,0)</f>
        <v>1</v>
      </c>
      <c r="I827" s="26" t="str">
        <f>VLOOKUP(A827,'Medical Examinations'!A826:J3161,10,0)</f>
        <v>No</v>
      </c>
      <c r="J827" s="26" t="str">
        <f>VLOOKUP($A827,'Medical Examinations'!A826:$J$2336,3,0)</f>
        <v>Overweight</v>
      </c>
      <c r="K827" s="26" t="str">
        <f>VLOOKUP(A827,'Medical Examinations'!A826:J3161,5,0)</f>
        <v>Diabetes</v>
      </c>
      <c r="L827" s="27">
        <f>VLOOKUP($A827,'Hospitalisation Details'!$A$1:$N$2344,7,0)</f>
        <v>23212</v>
      </c>
      <c r="M827" s="26">
        <f>VLOOKUP($A827,'Hospitalisation Details'!$A$1:$N$2344,10,0)</f>
        <v>12815.44</v>
      </c>
      <c r="N827" s="26" t="str">
        <f>VLOOKUP($A827,'Hospitalisation Details'!$A$1:$N$2344,11,0)</f>
        <v>tier - 3</v>
      </c>
      <c r="O827" s="26" t="str">
        <f>VLOOKUP($A827,'Hospitalisation Details'!$A$1:$N$2344,12,0)</f>
        <v>tier - 3</v>
      </c>
      <c r="P827" s="26" t="str">
        <f>VLOOKUP($A827,'Hospitalisation Details'!$A$1:$N$2344,14,0)</f>
        <v>R1024</v>
      </c>
      <c r="Q827" s="26">
        <f>VLOOKUP($A827,'Hospitalisation Details'!$A$1:$N$2344,8,0)</f>
        <v>59</v>
      </c>
    </row>
    <row r="828" spans="1:17" x14ac:dyDescent="0.3">
      <c r="A828" s="25" t="s">
        <v>1543</v>
      </c>
      <c r="B828" s="26" t="str">
        <f>VLOOKUP($A828,'Customer Names'!A827:D3162,3,0)</f>
        <v xml:space="preserve">  Kelli</v>
      </c>
      <c r="C828" s="26">
        <f>VLOOKUP($A828,'Medical Examinations'!$A$1:$B$2336,2,FALSE)</f>
        <v>36.479999999999997</v>
      </c>
      <c r="D828" s="26">
        <f>VLOOKUP($A828,'Medical Examinations'!A827:J3162,4,0)</f>
        <v>11.09</v>
      </c>
      <c r="E828" s="26" t="str">
        <f>VLOOKUP(A828,'Medical Examinations'!A827:J3162,6,0)</f>
        <v>No</v>
      </c>
      <c r="F828" s="26" t="str">
        <f>VLOOKUP($A828,'Medical Examinations'!$A$1:$J$2336,7,0)</f>
        <v>No</v>
      </c>
      <c r="G828" s="26" t="str">
        <f>VLOOKUP(A828,'Medical Examinations'!A827:J3162,8,0)</f>
        <v>No</v>
      </c>
      <c r="H828" s="26">
        <f>VLOOKUP(A828,'Medical Examinations'!A827:J3162,9,0)</f>
        <v>0</v>
      </c>
      <c r="I828" s="26" t="str">
        <f>VLOOKUP(A828,'Medical Examinations'!A827:J3162,10,0)</f>
        <v>No</v>
      </c>
      <c r="J828" s="26" t="str">
        <f>VLOOKUP($A828,'Medical Examinations'!A827:$J$2336,3,0)</f>
        <v>Obesity</v>
      </c>
      <c r="K828" s="26" t="str">
        <f>VLOOKUP(A828,'Medical Examinations'!A827:J3162,5,0)</f>
        <v>Diabetes</v>
      </c>
      <c r="L828" s="27">
        <f>VLOOKUP($A828,'Hospitalisation Details'!$A$1:$N$2344,7,0)</f>
        <v>28695</v>
      </c>
      <c r="M828" s="26">
        <f>VLOOKUP($A828,'Hospitalisation Details'!$A$1:$N$2344,10,0)</f>
        <v>12797.21</v>
      </c>
      <c r="N828" s="26" t="str">
        <f>VLOOKUP($A828,'Hospitalisation Details'!$A$1:$N$2344,11,0)</f>
        <v>tier - 3</v>
      </c>
      <c r="O828" s="26" t="str">
        <f>VLOOKUP($A828,'Hospitalisation Details'!$A$1:$N$2344,12,0)</f>
        <v>tier - 1</v>
      </c>
      <c r="P828" s="26" t="str">
        <f>VLOOKUP($A828,'Hospitalisation Details'!$A$1:$N$2344,14,0)</f>
        <v>R1024</v>
      </c>
      <c r="Q828" s="26">
        <f>VLOOKUP($A828,'Hospitalisation Details'!$A$1:$N$2344,8,0)</f>
        <v>44</v>
      </c>
    </row>
    <row r="829" spans="1:17" x14ac:dyDescent="0.3">
      <c r="A829" s="25" t="s">
        <v>1542</v>
      </c>
      <c r="B829" s="26" t="str">
        <f>VLOOKUP($A829,'Customer Names'!A828:D3163,3,0)</f>
        <v xml:space="preserve">  Maggie M</v>
      </c>
      <c r="C829" s="26">
        <f>VLOOKUP($A829,'Medical Examinations'!$A$1:$B$2336,2,FALSE)</f>
        <v>39.159999999999997</v>
      </c>
      <c r="D829" s="26">
        <f>VLOOKUP($A829,'Medical Examinations'!A828:J3163,4,0)</f>
        <v>5.24</v>
      </c>
      <c r="E829" s="26" t="str">
        <f>VLOOKUP(A829,'Medical Examinations'!A828:J3163,6,0)</f>
        <v>Yes</v>
      </c>
      <c r="F829" s="26" t="str">
        <f>VLOOKUP($A829,'Medical Examinations'!$A$1:$J$2336,7,0)</f>
        <v>No</v>
      </c>
      <c r="G829" s="26" t="str">
        <f>VLOOKUP(A829,'Medical Examinations'!A828:J3163,8,0)</f>
        <v>Yes</v>
      </c>
      <c r="H829" s="26">
        <f>VLOOKUP(A829,'Medical Examinations'!A828:J3163,9,0)</f>
        <v>1</v>
      </c>
      <c r="I829" s="26" t="str">
        <f>VLOOKUP(A829,'Medical Examinations'!A828:J3163,10,0)</f>
        <v>No</v>
      </c>
      <c r="J829" s="26" t="str">
        <f>VLOOKUP($A829,'Medical Examinations'!A828:$J$2336,3,0)</f>
        <v>Obesity</v>
      </c>
      <c r="K829" s="26" t="str">
        <f>VLOOKUP(A829,'Medical Examinations'!A828:J3163,5,0)</f>
        <v>Normal</v>
      </c>
      <c r="L829" s="27">
        <f>VLOOKUP($A829,'Hospitalisation Details'!$A$1:$N$2344,7,0)</f>
        <v>30618</v>
      </c>
      <c r="M829" s="26">
        <f>VLOOKUP($A829,'Hospitalisation Details'!$A$1:$N$2344,10,0)</f>
        <v>12788.18</v>
      </c>
      <c r="N829" s="26" t="str">
        <f>VLOOKUP($A829,'Hospitalisation Details'!$A$1:$N$2344,11,0)</f>
        <v>tier - 3</v>
      </c>
      <c r="O829" s="26" t="str">
        <f>VLOOKUP($A829,'Hospitalisation Details'!$A$1:$N$2344,12,0)</f>
        <v>tier - 1</v>
      </c>
      <c r="P829" s="26" t="str">
        <f>VLOOKUP($A829,'Hospitalisation Details'!$A$1:$N$2344,14,0)</f>
        <v>R1026</v>
      </c>
      <c r="Q829" s="26">
        <f>VLOOKUP($A829,'Hospitalisation Details'!$A$1:$N$2344,8,0)</f>
        <v>39</v>
      </c>
    </row>
    <row r="830" spans="1:17" x14ac:dyDescent="0.3">
      <c r="A830" s="25" t="s">
        <v>1541</v>
      </c>
      <c r="B830" s="26" t="str">
        <f>VLOOKUP($A830,'Customer Names'!A829:D3164,3,0)</f>
        <v xml:space="preserve">  Michelle L</v>
      </c>
      <c r="C830" s="26">
        <f>VLOOKUP($A830,'Medical Examinations'!$A$1:$B$2336,2,FALSE)</f>
        <v>28.22</v>
      </c>
      <c r="D830" s="26">
        <f>VLOOKUP($A830,'Medical Examinations'!A829:J3164,4,0)</f>
        <v>7.51</v>
      </c>
      <c r="E830" s="26" t="str">
        <f>VLOOKUP(A830,'Medical Examinations'!A829:J3164,6,0)</f>
        <v>Yes</v>
      </c>
      <c r="F830" s="26" t="str">
        <f>VLOOKUP($A830,'Medical Examinations'!$A$1:$J$2336,7,0)</f>
        <v>No</v>
      </c>
      <c r="G830" s="26" t="str">
        <f>VLOOKUP(A830,'Medical Examinations'!A829:J3164,8,0)</f>
        <v>Yes</v>
      </c>
      <c r="H830" s="26">
        <f>VLOOKUP(A830,'Medical Examinations'!A829:J3164,9,0)</f>
        <v>1</v>
      </c>
      <c r="I830" s="26" t="str">
        <f>VLOOKUP(A830,'Medical Examinations'!A829:J3164,10,0)</f>
        <v>No</v>
      </c>
      <c r="J830" s="26" t="str">
        <f>VLOOKUP($A830,'Medical Examinations'!A829:$J$2336,3,0)</f>
        <v>Overweight</v>
      </c>
      <c r="K830" s="26" t="str">
        <f>VLOOKUP(A830,'Medical Examinations'!A829:J3164,5,0)</f>
        <v>Diabetes</v>
      </c>
      <c r="L830" s="27">
        <f>VLOOKUP($A830,'Hospitalisation Details'!$A$1:$N$2344,7,0)</f>
        <v>23350</v>
      </c>
      <c r="M830" s="26">
        <f>VLOOKUP($A830,'Hospitalisation Details'!$A$1:$N$2344,10,0)</f>
        <v>12788.03</v>
      </c>
      <c r="N830" s="26" t="str">
        <f>VLOOKUP($A830,'Hospitalisation Details'!$A$1:$N$2344,11,0)</f>
        <v>tier - 3</v>
      </c>
      <c r="O830" s="26" t="str">
        <f>VLOOKUP($A830,'Hospitalisation Details'!$A$1:$N$2344,12,0)</f>
        <v>tier - 3</v>
      </c>
      <c r="P830" s="26" t="str">
        <f>VLOOKUP($A830,'Hospitalisation Details'!$A$1:$N$2344,14,0)</f>
        <v>R1025</v>
      </c>
      <c r="Q830" s="26">
        <f>VLOOKUP($A830,'Hospitalisation Details'!$A$1:$N$2344,8,0)</f>
        <v>59</v>
      </c>
    </row>
    <row r="831" spans="1:17" x14ac:dyDescent="0.3">
      <c r="A831" s="25" t="s">
        <v>1540</v>
      </c>
      <c r="B831" s="26" t="str">
        <f>VLOOKUP($A831,'Customer Names'!A830:D3165,3,0)</f>
        <v xml:space="preserve">  Ashley K</v>
      </c>
      <c r="C831" s="26">
        <f>VLOOKUP($A831,'Medical Examinations'!$A$1:$B$2336,2,FALSE)</f>
        <v>35</v>
      </c>
      <c r="D831" s="26">
        <f>VLOOKUP($A831,'Medical Examinations'!A830:J3165,4,0)</f>
        <v>4.13</v>
      </c>
      <c r="E831" s="26" t="str">
        <f>VLOOKUP(A831,'Medical Examinations'!A830:J3165,6,0)</f>
        <v>No</v>
      </c>
      <c r="F831" s="26" t="str">
        <f>VLOOKUP($A831,'Medical Examinations'!$A$1:$J$2336,7,0)</f>
        <v>No</v>
      </c>
      <c r="G831" s="26" t="str">
        <f>VLOOKUP(A831,'Medical Examinations'!A830:J3165,8,0)</f>
        <v>No</v>
      </c>
      <c r="H831" s="26">
        <f>VLOOKUP(A831,'Medical Examinations'!A830:J3165,9,0)</f>
        <v>2</v>
      </c>
      <c r="I831" s="26" t="str">
        <f>VLOOKUP(A831,'Medical Examinations'!A830:J3165,10,0)</f>
        <v>No</v>
      </c>
      <c r="J831" s="26" t="str">
        <f>VLOOKUP($A831,'Medical Examinations'!A830:$J$2336,3,0)</f>
        <v>Obesity</v>
      </c>
      <c r="K831" s="26" t="str">
        <f>VLOOKUP(A831,'Medical Examinations'!A830:J3165,5,0)</f>
        <v>Normal</v>
      </c>
      <c r="L831" s="27">
        <f>VLOOKUP($A831,'Hospitalisation Details'!$A$1:$N$2344,7,0)</f>
        <v>26579</v>
      </c>
      <c r="M831" s="26">
        <f>VLOOKUP($A831,'Hospitalisation Details'!$A$1:$N$2344,10,0)</f>
        <v>12776.05</v>
      </c>
      <c r="N831" s="26" t="str">
        <f>VLOOKUP($A831,'Hospitalisation Details'!$A$1:$N$2344,11,0)</f>
        <v>tier - 3</v>
      </c>
      <c r="O831" s="26" t="str">
        <f>VLOOKUP($A831,'Hospitalisation Details'!$A$1:$N$2344,12,0)</f>
        <v>tier - 3</v>
      </c>
      <c r="P831" s="26" t="str">
        <f>VLOOKUP($A831,'Hospitalisation Details'!$A$1:$N$2344,14,0)</f>
        <v>R1026</v>
      </c>
      <c r="Q831" s="26">
        <f>VLOOKUP($A831,'Hospitalisation Details'!$A$1:$N$2344,8,0)</f>
        <v>50</v>
      </c>
    </row>
    <row r="832" spans="1:17" x14ac:dyDescent="0.3">
      <c r="A832" s="25" t="s">
        <v>1539</v>
      </c>
      <c r="B832" s="26" t="str">
        <f>VLOOKUP($A832,'Customer Names'!A831:D3166,3,0)</f>
        <v xml:space="preserve">  Michael</v>
      </c>
      <c r="C832" s="26">
        <f>VLOOKUP($A832,'Medical Examinations'!$A$1:$B$2336,2,FALSE)</f>
        <v>36.24</v>
      </c>
      <c r="D832" s="26">
        <f>VLOOKUP($A832,'Medical Examinations'!A831:J3166,4,0)</f>
        <v>8.3800000000000008</v>
      </c>
      <c r="E832" s="26" t="str">
        <f>VLOOKUP(A832,'Medical Examinations'!A831:J3166,6,0)</f>
        <v>Yes</v>
      </c>
      <c r="F832" s="26" t="str">
        <f>VLOOKUP($A832,'Medical Examinations'!$A$1:$J$2336,7,0)</f>
        <v>No</v>
      </c>
      <c r="G832" s="26" t="str">
        <f>VLOOKUP(A832,'Medical Examinations'!A831:J3166,8,0)</f>
        <v>No</v>
      </c>
      <c r="H832" s="26">
        <f>VLOOKUP(A832,'Medical Examinations'!A831:J3166,9,0)</f>
        <v>1</v>
      </c>
      <c r="I832" s="26" t="str">
        <f>VLOOKUP(A832,'Medical Examinations'!A831:J3166,10,0)</f>
        <v>No</v>
      </c>
      <c r="J832" s="26" t="str">
        <f>VLOOKUP($A832,'Medical Examinations'!A831:$J$2336,3,0)</f>
        <v>Obesity</v>
      </c>
      <c r="K832" s="26" t="str">
        <f>VLOOKUP(A832,'Medical Examinations'!A831:J3166,5,0)</f>
        <v>Diabetes</v>
      </c>
      <c r="L832" s="27">
        <f>VLOOKUP($A832,'Hospitalisation Details'!$A$1:$N$2344,7,0)</f>
        <v>27662</v>
      </c>
      <c r="M832" s="26">
        <f>VLOOKUP($A832,'Hospitalisation Details'!$A$1:$N$2344,10,0)</f>
        <v>12770.27</v>
      </c>
      <c r="N832" s="26" t="str">
        <f>VLOOKUP($A832,'Hospitalisation Details'!$A$1:$N$2344,11,0)</f>
        <v>tier - 3</v>
      </c>
      <c r="O832" s="26" t="str">
        <f>VLOOKUP($A832,'Hospitalisation Details'!$A$1:$N$2344,12,0)</f>
        <v>tier - 3</v>
      </c>
      <c r="P832" s="26" t="str">
        <f>VLOOKUP($A832,'Hospitalisation Details'!$A$1:$N$2344,14,0)</f>
        <v>R1021</v>
      </c>
      <c r="Q832" s="26">
        <f>VLOOKUP($A832,'Hospitalisation Details'!$A$1:$N$2344,8,0)</f>
        <v>47</v>
      </c>
    </row>
    <row r="833" spans="1:17" x14ac:dyDescent="0.3">
      <c r="A833" s="25" t="s">
        <v>1538</v>
      </c>
      <c r="B833" s="26" t="str">
        <f>VLOOKUP($A833,'Customer Names'!A832:D3167,3,0)</f>
        <v xml:space="preserve">  Ryan K</v>
      </c>
      <c r="C833" s="26">
        <f>VLOOKUP($A833,'Medical Examinations'!$A$1:$B$2336,2,FALSE)</f>
        <v>36.954999999999998</v>
      </c>
      <c r="D833" s="26">
        <f>VLOOKUP($A833,'Medical Examinations'!A832:J3167,4,0)</f>
        <v>8.07</v>
      </c>
      <c r="E833" s="26" t="str">
        <f>VLOOKUP(A833,'Medical Examinations'!A832:J3167,6,0)</f>
        <v>No</v>
      </c>
      <c r="F833" s="26" t="str">
        <f>VLOOKUP($A833,'Medical Examinations'!$A$1:$J$2336,7,0)</f>
        <v>No</v>
      </c>
      <c r="G833" s="26" t="str">
        <f>VLOOKUP(A833,'Medical Examinations'!A832:J3167,8,0)</f>
        <v>No</v>
      </c>
      <c r="H833" s="26">
        <f>VLOOKUP(A833,'Medical Examinations'!A832:J3167,9,0)</f>
        <v>0</v>
      </c>
      <c r="I833" s="26" t="str">
        <f>VLOOKUP(A833,'Medical Examinations'!A832:J3167,10,0)</f>
        <v>No</v>
      </c>
      <c r="J833" s="26" t="str">
        <f>VLOOKUP($A833,'Medical Examinations'!A832:$J$2336,3,0)</f>
        <v>Obesity</v>
      </c>
      <c r="K833" s="26" t="str">
        <f>VLOOKUP(A833,'Medical Examinations'!A832:J3167,5,0)</f>
        <v>Diabetes</v>
      </c>
      <c r="L833" s="27">
        <f>VLOOKUP($A833,'Hospitalisation Details'!$A$1:$N$2344,7,0)</f>
        <v>22920</v>
      </c>
      <c r="M833" s="26">
        <f>VLOOKUP($A833,'Hospitalisation Details'!$A$1:$N$2344,10,0)</f>
        <v>12741.17</v>
      </c>
      <c r="N833" s="26" t="str">
        <f>VLOOKUP($A833,'Hospitalisation Details'!$A$1:$N$2344,11,0)</f>
        <v>tier - 3</v>
      </c>
      <c r="O833" s="26" t="str">
        <f>VLOOKUP($A833,'Hospitalisation Details'!$A$1:$N$2344,12,0)</f>
        <v>tier - 1</v>
      </c>
      <c r="P833" s="26" t="str">
        <f>VLOOKUP($A833,'Hospitalisation Details'!$A$1:$N$2344,14,0)</f>
        <v>R1017</v>
      </c>
      <c r="Q833" s="26">
        <f>VLOOKUP($A833,'Hospitalisation Details'!$A$1:$N$2344,8,0)</f>
        <v>60</v>
      </c>
    </row>
    <row r="834" spans="1:17" x14ac:dyDescent="0.3">
      <c r="A834" s="25" t="s">
        <v>1537</v>
      </c>
      <c r="B834" s="26" t="str">
        <f>VLOOKUP($A834,'Customer Names'!A833:D3168,3,0)</f>
        <v xml:space="preserve">  Matthew J</v>
      </c>
      <c r="C834" s="26">
        <f>VLOOKUP($A834,'Medical Examinations'!$A$1:$B$2336,2,FALSE)</f>
        <v>29.64</v>
      </c>
      <c r="D834" s="26">
        <f>VLOOKUP($A834,'Medical Examinations'!A833:J3168,4,0)</f>
        <v>8.9499999999999993</v>
      </c>
      <c r="E834" s="26" t="str">
        <f>VLOOKUP(A834,'Medical Examinations'!A833:J3168,6,0)</f>
        <v>No</v>
      </c>
      <c r="F834" s="26" t="str">
        <f>VLOOKUP($A834,'Medical Examinations'!$A$1:$J$2336,7,0)</f>
        <v>No</v>
      </c>
      <c r="G834" s="26" t="str">
        <f>VLOOKUP(A834,'Medical Examinations'!A833:J3168,8,0)</f>
        <v>No</v>
      </c>
      <c r="H834" s="26">
        <f>VLOOKUP(A834,'Medical Examinations'!A833:J3168,9,0)</f>
        <v>0</v>
      </c>
      <c r="I834" s="26" t="str">
        <f>VLOOKUP(A834,'Medical Examinations'!A833:J3168,10,0)</f>
        <v>No</v>
      </c>
      <c r="J834" s="26" t="str">
        <f>VLOOKUP($A834,'Medical Examinations'!A833:$J$2336,3,0)</f>
        <v>Overweight</v>
      </c>
      <c r="K834" s="26" t="str">
        <f>VLOOKUP(A834,'Medical Examinations'!A833:J3168,5,0)</f>
        <v>Diabetes</v>
      </c>
      <c r="L834" s="27">
        <f>VLOOKUP($A834,'Hospitalisation Details'!$A$1:$N$2344,7,0)</f>
        <v>22891</v>
      </c>
      <c r="M834" s="26">
        <f>VLOOKUP($A834,'Hospitalisation Details'!$A$1:$N$2344,10,0)</f>
        <v>12731</v>
      </c>
      <c r="N834" s="26" t="str">
        <f>VLOOKUP($A834,'Hospitalisation Details'!$A$1:$N$2344,11,0)</f>
        <v>tier - 3</v>
      </c>
      <c r="O834" s="26" t="str">
        <f>VLOOKUP($A834,'Hospitalisation Details'!$A$1:$N$2344,12,0)</f>
        <v>tier - 3</v>
      </c>
      <c r="P834" s="26" t="str">
        <f>VLOOKUP($A834,'Hospitalisation Details'!$A$1:$N$2344,14,0)</f>
        <v>R1016</v>
      </c>
      <c r="Q834" s="26">
        <f>VLOOKUP($A834,'Hospitalisation Details'!$A$1:$N$2344,8,0)</f>
        <v>60</v>
      </c>
    </row>
    <row r="835" spans="1:17" x14ac:dyDescent="0.3">
      <c r="A835" s="25" t="s">
        <v>1536</v>
      </c>
      <c r="B835" s="26" t="str">
        <f>VLOOKUP($A835,'Customer Names'!A834:D3169,3,0)</f>
        <v xml:space="preserve">  Karine</v>
      </c>
      <c r="C835" s="26">
        <f>VLOOKUP($A835,'Medical Examinations'!$A$1:$B$2336,2,FALSE)</f>
        <v>42.74</v>
      </c>
      <c r="D835" s="26">
        <f>VLOOKUP($A835,'Medical Examinations'!A834:J3169,4,0)</f>
        <v>6.31</v>
      </c>
      <c r="E835" s="26" t="str">
        <f>VLOOKUP(A835,'Medical Examinations'!A834:J3169,6,0)</f>
        <v>Yes</v>
      </c>
      <c r="F835" s="26" t="str">
        <f>VLOOKUP($A835,'Medical Examinations'!$A$1:$J$2336,7,0)</f>
        <v>No</v>
      </c>
      <c r="G835" s="26" t="str">
        <f>VLOOKUP(A835,'Medical Examinations'!A834:J3169,8,0)</f>
        <v>No</v>
      </c>
      <c r="H835" s="26">
        <f>VLOOKUP(A835,'Medical Examinations'!A834:J3169,9,0)</f>
        <v>1</v>
      </c>
      <c r="I835" s="26" t="str">
        <f>VLOOKUP(A835,'Medical Examinations'!A834:J3169,10,0)</f>
        <v>No</v>
      </c>
      <c r="J835" s="26" t="str">
        <f>VLOOKUP($A835,'Medical Examinations'!A834:$J$2336,3,0)</f>
        <v>Obesity</v>
      </c>
      <c r="K835" s="26" t="str">
        <f>VLOOKUP(A835,'Medical Examinations'!A834:J3169,5,0)</f>
        <v>Prediabetes</v>
      </c>
      <c r="L835" s="27">
        <f>VLOOKUP($A835,'Hospitalisation Details'!$A$1:$N$2344,7,0)</f>
        <v>32341</v>
      </c>
      <c r="M835" s="26">
        <f>VLOOKUP($A835,'Hospitalisation Details'!$A$1:$N$2344,10,0)</f>
        <v>12718.21</v>
      </c>
      <c r="N835" s="26" t="str">
        <f>VLOOKUP($A835,'Hospitalisation Details'!$A$1:$N$2344,11,0)</f>
        <v>tier - 3</v>
      </c>
      <c r="O835" s="26" t="str">
        <f>VLOOKUP($A835,'Hospitalisation Details'!$A$1:$N$2344,12,0)</f>
        <v>tier - 1</v>
      </c>
      <c r="P835" s="26" t="str">
        <f>VLOOKUP($A835,'Hospitalisation Details'!$A$1:$N$2344,14,0)</f>
        <v>R1026</v>
      </c>
      <c r="Q835" s="26">
        <f>VLOOKUP($A835,'Hospitalisation Details'!$A$1:$N$2344,8,0)</f>
        <v>34</v>
      </c>
    </row>
    <row r="836" spans="1:17" x14ac:dyDescent="0.3">
      <c r="A836" s="25" t="s">
        <v>1535</v>
      </c>
      <c r="B836" s="26" t="str">
        <f>VLOOKUP($A836,'Customer Names'!A835:D3170,3,0)</f>
        <v xml:space="preserve">  Antonia G</v>
      </c>
      <c r="C836" s="26">
        <f>VLOOKUP($A836,'Medical Examinations'!$A$1:$B$2336,2,FALSE)</f>
        <v>36.130000000000003</v>
      </c>
      <c r="D836" s="26">
        <f>VLOOKUP($A836,'Medical Examinations'!A835:J3170,4,0)</f>
        <v>7.19</v>
      </c>
      <c r="E836" s="26" t="str">
        <f>VLOOKUP(A836,'Medical Examinations'!A835:J3170,6,0)</f>
        <v>Yes</v>
      </c>
      <c r="F836" s="26" t="str">
        <f>VLOOKUP($A836,'Medical Examinations'!$A$1:$J$2336,7,0)</f>
        <v>No</v>
      </c>
      <c r="G836" s="26" t="str">
        <f>VLOOKUP(A836,'Medical Examinations'!A835:J3170,8,0)</f>
        <v>No</v>
      </c>
      <c r="H836" s="26">
        <f>VLOOKUP(A836,'Medical Examinations'!A835:J3170,9,0)</f>
        <v>2</v>
      </c>
      <c r="I836" s="26" t="str">
        <f>VLOOKUP(A836,'Medical Examinations'!A835:J3170,10,0)</f>
        <v>No</v>
      </c>
      <c r="J836" s="26" t="str">
        <f>VLOOKUP($A836,'Medical Examinations'!A835:$J$2336,3,0)</f>
        <v>Obesity</v>
      </c>
      <c r="K836" s="26" t="str">
        <f>VLOOKUP(A836,'Medical Examinations'!A835:J3170,5,0)</f>
        <v>Diabetes</v>
      </c>
      <c r="L836" s="27">
        <f>VLOOKUP($A836,'Hospitalisation Details'!$A$1:$N$2344,7,0)</f>
        <v>25757</v>
      </c>
      <c r="M836" s="26">
        <f>VLOOKUP($A836,'Hospitalisation Details'!$A$1:$N$2344,10,0)</f>
        <v>12713</v>
      </c>
      <c r="N836" s="26" t="str">
        <f>VLOOKUP($A836,'Hospitalisation Details'!$A$1:$N$2344,11,0)</f>
        <v>tier - 3</v>
      </c>
      <c r="O836" s="26" t="str">
        <f>VLOOKUP($A836,'Hospitalisation Details'!$A$1:$N$2344,12,0)</f>
        <v>tier - 1</v>
      </c>
      <c r="P836" s="26" t="str">
        <f>VLOOKUP($A836,'Hospitalisation Details'!$A$1:$N$2344,14,0)</f>
        <v>R1011</v>
      </c>
      <c r="Q836" s="26">
        <f>VLOOKUP($A836,'Hospitalisation Details'!$A$1:$N$2344,8,0)</f>
        <v>52</v>
      </c>
    </row>
    <row r="837" spans="1:17" x14ac:dyDescent="0.3">
      <c r="A837" s="25" t="s">
        <v>1534</v>
      </c>
      <c r="B837" s="26" t="str">
        <f>VLOOKUP($A837,'Customer Names'!A836:D3171,3,0)</f>
        <v xml:space="preserve">  Casondra L</v>
      </c>
      <c r="C837" s="26">
        <f>VLOOKUP($A837,'Medical Examinations'!$A$1:$B$2336,2,FALSE)</f>
        <v>31.55</v>
      </c>
      <c r="D837" s="26">
        <f>VLOOKUP($A837,'Medical Examinations'!A836:J3171,4,0)</f>
        <v>6.11</v>
      </c>
      <c r="E837" s="26" t="str">
        <f>VLOOKUP(A837,'Medical Examinations'!A836:J3171,6,0)</f>
        <v>Yes</v>
      </c>
      <c r="F837" s="26" t="str">
        <f>VLOOKUP($A837,'Medical Examinations'!$A$1:$J$2336,7,0)</f>
        <v>No</v>
      </c>
      <c r="G837" s="26" t="str">
        <f>VLOOKUP(A837,'Medical Examinations'!A836:J3171,8,0)</f>
        <v>No</v>
      </c>
      <c r="H837" s="26">
        <f>VLOOKUP(A837,'Medical Examinations'!A836:J3171,9,0)</f>
        <v>1</v>
      </c>
      <c r="I837" s="26" t="str">
        <f>VLOOKUP(A837,'Medical Examinations'!A836:J3171,10,0)</f>
        <v>No</v>
      </c>
      <c r="J837" s="26" t="str">
        <f>VLOOKUP($A837,'Medical Examinations'!A836:$J$2336,3,0)</f>
        <v>Obesity</v>
      </c>
      <c r="K837" s="26" t="str">
        <f>VLOOKUP(A837,'Medical Examinations'!A836:J3171,5,0)</f>
        <v>Prediabetes</v>
      </c>
      <c r="L837" s="27">
        <f>VLOOKUP($A837,'Hospitalisation Details'!$A$1:$N$2344,7,0)</f>
        <v>23709</v>
      </c>
      <c r="M837" s="26">
        <f>VLOOKUP($A837,'Hospitalisation Details'!$A$1:$N$2344,10,0)</f>
        <v>12700.63</v>
      </c>
      <c r="N837" s="26" t="str">
        <f>VLOOKUP($A837,'Hospitalisation Details'!$A$1:$N$2344,11,0)</f>
        <v>tier - 3</v>
      </c>
      <c r="O837" s="26" t="str">
        <f>VLOOKUP($A837,'Hospitalisation Details'!$A$1:$N$2344,12,0)</f>
        <v>tier - 3</v>
      </c>
      <c r="P837" s="26" t="str">
        <f>VLOOKUP($A837,'Hospitalisation Details'!$A$1:$N$2344,14,0)</f>
        <v>R1011</v>
      </c>
      <c r="Q837" s="26">
        <f>VLOOKUP($A837,'Hospitalisation Details'!$A$1:$N$2344,8,0)</f>
        <v>58</v>
      </c>
    </row>
    <row r="838" spans="1:17" x14ac:dyDescent="0.3">
      <c r="A838" s="25" t="s">
        <v>1533</v>
      </c>
      <c r="B838" s="26" t="str">
        <f>VLOOKUP($A838,'Customer Names'!A837:D3172,3,0)</f>
        <v xml:space="preserve">  Wendy</v>
      </c>
      <c r="C838" s="26">
        <f>VLOOKUP($A838,'Medical Examinations'!$A$1:$B$2336,2,FALSE)</f>
        <v>52.75</v>
      </c>
      <c r="D838" s="26">
        <f>VLOOKUP($A838,'Medical Examinations'!A837:J3172,4,0)</f>
        <v>6.02</v>
      </c>
      <c r="E838" s="26" t="str">
        <f>VLOOKUP(A838,'Medical Examinations'!A837:J3172,6,0)</f>
        <v>No</v>
      </c>
      <c r="F838" s="26" t="str">
        <f>VLOOKUP($A838,'Medical Examinations'!$A$1:$J$2336,7,0)</f>
        <v>No</v>
      </c>
      <c r="G838" s="26" t="str">
        <f>VLOOKUP(A838,'Medical Examinations'!A837:J3172,8,0)</f>
        <v>No</v>
      </c>
      <c r="H838" s="26">
        <f>VLOOKUP(A838,'Medical Examinations'!A837:J3172,9,0)</f>
        <v>1</v>
      </c>
      <c r="I838" s="26" t="str">
        <f>VLOOKUP(A838,'Medical Examinations'!A837:J3172,10,0)</f>
        <v>No</v>
      </c>
      <c r="J838" s="26" t="str">
        <f>VLOOKUP($A838,'Medical Examinations'!A837:$J$2336,3,0)</f>
        <v>Obesity</v>
      </c>
      <c r="K838" s="26" t="str">
        <f>VLOOKUP(A838,'Medical Examinations'!A837:J3172,5,0)</f>
        <v>Prediabetes</v>
      </c>
      <c r="L838" s="27">
        <f>VLOOKUP($A838,'Hospitalisation Details'!$A$1:$N$2344,7,0)</f>
        <v>33792</v>
      </c>
      <c r="M838" s="26">
        <f>VLOOKUP($A838,'Hospitalisation Details'!$A$1:$N$2344,10,0)</f>
        <v>12699.56</v>
      </c>
      <c r="N838" s="26" t="str">
        <f>VLOOKUP($A838,'Hospitalisation Details'!$A$1:$N$2344,11,0)</f>
        <v>tier - 3</v>
      </c>
      <c r="O838" s="26" t="str">
        <f>VLOOKUP($A838,'Hospitalisation Details'!$A$1:$N$2344,12,0)</f>
        <v>tier - 2</v>
      </c>
      <c r="P838" s="26" t="str">
        <f>VLOOKUP($A838,'Hospitalisation Details'!$A$1:$N$2344,14,0)</f>
        <v>R1011</v>
      </c>
      <c r="Q838" s="26">
        <f>VLOOKUP($A838,'Hospitalisation Details'!$A$1:$N$2344,8,0)</f>
        <v>30</v>
      </c>
    </row>
    <row r="839" spans="1:17" x14ac:dyDescent="0.3">
      <c r="A839" s="25" t="s">
        <v>1532</v>
      </c>
      <c r="B839" s="26" t="str">
        <f>VLOOKUP($A839,'Customer Names'!A838:D3173,3,0)</f>
        <v xml:space="preserve">  Eric D</v>
      </c>
      <c r="C839" s="26">
        <f>VLOOKUP($A839,'Medical Examinations'!$A$1:$B$2336,2,FALSE)</f>
        <v>36.67</v>
      </c>
      <c r="D839" s="26">
        <f>VLOOKUP($A839,'Medical Examinations'!A838:J3173,4,0)</f>
        <v>11.86</v>
      </c>
      <c r="E839" s="26" t="str">
        <f>VLOOKUP(A839,'Medical Examinations'!A838:J3173,6,0)</f>
        <v>No</v>
      </c>
      <c r="F839" s="26" t="str">
        <f>VLOOKUP($A839,'Medical Examinations'!$A$1:$J$2336,7,0)</f>
        <v>No</v>
      </c>
      <c r="G839" s="26" t="str">
        <f>VLOOKUP(A839,'Medical Examinations'!A838:J3173,8,0)</f>
        <v>No</v>
      </c>
      <c r="H839" s="26">
        <f>VLOOKUP(A839,'Medical Examinations'!A838:J3173,9,0)</f>
        <v>0</v>
      </c>
      <c r="I839" s="26" t="str">
        <f>VLOOKUP(A839,'Medical Examinations'!A838:J3173,10,0)</f>
        <v>No</v>
      </c>
      <c r="J839" s="26" t="str">
        <f>VLOOKUP($A839,'Medical Examinations'!A838:$J$2336,3,0)</f>
        <v>Obesity</v>
      </c>
      <c r="K839" s="26" t="str">
        <f>VLOOKUP(A839,'Medical Examinations'!A838:J3173,5,0)</f>
        <v>Diabetes</v>
      </c>
      <c r="L839" s="27">
        <f>VLOOKUP($A839,'Hospitalisation Details'!$A$1:$N$2344,7,0)</f>
        <v>27296</v>
      </c>
      <c r="M839" s="26">
        <f>VLOOKUP($A839,'Hospitalisation Details'!$A$1:$N$2344,10,0)</f>
        <v>12697.48</v>
      </c>
      <c r="N839" s="26" t="str">
        <f>VLOOKUP($A839,'Hospitalisation Details'!$A$1:$N$2344,11,0)</f>
        <v>tier - 3</v>
      </c>
      <c r="O839" s="26" t="str">
        <f>VLOOKUP($A839,'Hospitalisation Details'!$A$1:$N$2344,12,0)</f>
        <v>tier - 3</v>
      </c>
      <c r="P839" s="26" t="str">
        <f>VLOOKUP($A839,'Hospitalisation Details'!$A$1:$N$2344,14,0)</f>
        <v>R1021</v>
      </c>
      <c r="Q839" s="26">
        <f>VLOOKUP($A839,'Hospitalisation Details'!$A$1:$N$2344,8,0)</f>
        <v>48</v>
      </c>
    </row>
    <row r="840" spans="1:17" x14ac:dyDescent="0.3">
      <c r="A840" s="25" t="s">
        <v>1531</v>
      </c>
      <c r="B840" s="26" t="str">
        <f>VLOOKUP($A840,'Customer Names'!A839:D3174,3,0)</f>
        <v xml:space="preserve">  Elizabeth</v>
      </c>
      <c r="C840" s="26">
        <f>VLOOKUP($A840,'Medical Examinations'!$A$1:$B$2336,2,FALSE)</f>
        <v>38.06</v>
      </c>
      <c r="D840" s="26">
        <f>VLOOKUP($A840,'Medical Examinations'!A839:J3174,4,0)</f>
        <v>8.25</v>
      </c>
      <c r="E840" s="26" t="str">
        <f>VLOOKUP(A840,'Medical Examinations'!A839:J3174,6,0)</f>
        <v>No</v>
      </c>
      <c r="F840" s="26" t="str">
        <f>VLOOKUP($A840,'Medical Examinations'!$A$1:$J$2336,7,0)</f>
        <v>No</v>
      </c>
      <c r="G840" s="26" t="str">
        <f>VLOOKUP(A840,'Medical Examinations'!A839:J3174,8,0)</f>
        <v>No</v>
      </c>
      <c r="H840" s="26">
        <f>VLOOKUP(A840,'Medical Examinations'!A839:J3174,9,0)</f>
        <v>0</v>
      </c>
      <c r="I840" s="26" t="str">
        <f>VLOOKUP(A840,'Medical Examinations'!A839:J3174,10,0)</f>
        <v>No</v>
      </c>
      <c r="J840" s="26" t="str">
        <f>VLOOKUP($A840,'Medical Examinations'!A839:$J$2336,3,0)</f>
        <v>Obesity</v>
      </c>
      <c r="K840" s="26" t="str">
        <f>VLOOKUP(A840,'Medical Examinations'!A839:J3174,5,0)</f>
        <v>Diabetes</v>
      </c>
      <c r="L840" s="27">
        <f>VLOOKUP($A840,'Hospitalisation Details'!$A$1:$N$2344,7,0)</f>
        <v>22885</v>
      </c>
      <c r="M840" s="26">
        <f>VLOOKUP($A840,'Hospitalisation Details'!$A$1:$N$2344,10,0)</f>
        <v>12648.7</v>
      </c>
      <c r="N840" s="26" t="str">
        <f>VLOOKUP($A840,'Hospitalisation Details'!$A$1:$N$2344,11,0)</f>
        <v>tier - 3</v>
      </c>
      <c r="O840" s="26" t="str">
        <f>VLOOKUP($A840,'Hospitalisation Details'!$A$1:$N$2344,12,0)</f>
        <v>tier - 2</v>
      </c>
      <c r="P840" s="26" t="str">
        <f>VLOOKUP($A840,'Hospitalisation Details'!$A$1:$N$2344,14,0)</f>
        <v>R1013</v>
      </c>
      <c r="Q840" s="26">
        <f>VLOOKUP($A840,'Hospitalisation Details'!$A$1:$N$2344,8,0)</f>
        <v>60</v>
      </c>
    </row>
    <row r="841" spans="1:17" x14ac:dyDescent="0.3">
      <c r="A841" s="25" t="s">
        <v>1530</v>
      </c>
      <c r="B841" s="26" t="str">
        <f>VLOOKUP($A841,'Customer Names'!A840:D3175,3,0)</f>
        <v xml:space="preserve">  Laura F</v>
      </c>
      <c r="C841" s="26">
        <f>VLOOKUP($A841,'Medical Examinations'!$A$1:$B$2336,2,FALSE)</f>
        <v>38</v>
      </c>
      <c r="D841" s="26">
        <f>VLOOKUP($A841,'Medical Examinations'!A840:J3175,4,0)</f>
        <v>8.1300000000000008</v>
      </c>
      <c r="E841" s="26" t="str">
        <f>VLOOKUP(A841,'Medical Examinations'!A840:J3175,6,0)</f>
        <v>No</v>
      </c>
      <c r="F841" s="26" t="str">
        <f>VLOOKUP($A841,'Medical Examinations'!$A$1:$J$2336,7,0)</f>
        <v>No</v>
      </c>
      <c r="G841" s="26" t="str">
        <f>VLOOKUP(A841,'Medical Examinations'!A840:J3175,8,0)</f>
        <v>No</v>
      </c>
      <c r="H841" s="26">
        <f>VLOOKUP(A841,'Medical Examinations'!A840:J3175,9,0)</f>
        <v>0</v>
      </c>
      <c r="I841" s="26" t="str">
        <f>VLOOKUP(A841,'Medical Examinations'!A840:J3175,10,0)</f>
        <v>No</v>
      </c>
      <c r="J841" s="26" t="str">
        <f>VLOOKUP($A841,'Medical Examinations'!A840:$J$2336,3,0)</f>
        <v>Obesity</v>
      </c>
      <c r="K841" s="26" t="str">
        <f>VLOOKUP(A841,'Medical Examinations'!A840:J3175,5,0)</f>
        <v>Diabetes</v>
      </c>
      <c r="L841" s="27">
        <f>VLOOKUP($A841,'Hospitalisation Details'!$A$1:$N$2344,7,0)</f>
        <v>23999</v>
      </c>
      <c r="M841" s="26">
        <f>VLOOKUP($A841,'Hospitalisation Details'!$A$1:$N$2344,10,0)</f>
        <v>12646.21</v>
      </c>
      <c r="N841" s="26" t="str">
        <f>VLOOKUP($A841,'Hospitalisation Details'!$A$1:$N$2344,11,0)</f>
        <v>tier - 3</v>
      </c>
      <c r="O841" s="26" t="str">
        <f>VLOOKUP($A841,'Hospitalisation Details'!$A$1:$N$2344,12,0)</f>
        <v>tier - 2</v>
      </c>
      <c r="P841" s="26" t="str">
        <f>VLOOKUP($A841,'Hospitalisation Details'!$A$1:$N$2344,14,0)</f>
        <v>R1011</v>
      </c>
      <c r="Q841" s="26">
        <f>VLOOKUP($A841,'Hospitalisation Details'!$A$1:$N$2344,8,0)</f>
        <v>57</v>
      </c>
    </row>
    <row r="842" spans="1:17" x14ac:dyDescent="0.3">
      <c r="A842" s="25" t="s">
        <v>1529</v>
      </c>
      <c r="B842" s="26" t="str">
        <f>VLOOKUP($A842,'Customer Names'!A841:D3176,3,0)</f>
        <v xml:space="preserve">  Amelia F</v>
      </c>
      <c r="C842" s="26">
        <f>VLOOKUP($A842,'Medical Examinations'!$A$1:$B$2336,2,FALSE)</f>
        <v>35.1</v>
      </c>
      <c r="D842" s="26">
        <f>VLOOKUP($A842,'Medical Examinations'!A841:J3176,4,0)</f>
        <v>10.1</v>
      </c>
      <c r="E842" s="26" t="str">
        <f>VLOOKUP(A842,'Medical Examinations'!A841:J3176,6,0)</f>
        <v>No</v>
      </c>
      <c r="F842" s="26" t="str">
        <f>VLOOKUP($A842,'Medical Examinations'!$A$1:$J$2336,7,0)</f>
        <v>No</v>
      </c>
      <c r="G842" s="26" t="str">
        <f>VLOOKUP(A842,'Medical Examinations'!A841:J3176,8,0)</f>
        <v>No</v>
      </c>
      <c r="H842" s="26">
        <f>VLOOKUP(A842,'Medical Examinations'!A841:J3176,9,0)</f>
        <v>0</v>
      </c>
      <c r="I842" s="26" t="str">
        <f>VLOOKUP(A842,'Medical Examinations'!A841:J3176,10,0)</f>
        <v>No</v>
      </c>
      <c r="J842" s="26" t="str">
        <f>VLOOKUP($A842,'Medical Examinations'!A841:$J$2336,3,0)</f>
        <v>Obesity</v>
      </c>
      <c r="K842" s="26" t="str">
        <f>VLOOKUP(A842,'Medical Examinations'!A841:J3176,5,0)</f>
        <v>Diabetes</v>
      </c>
      <c r="L842" s="27">
        <f>VLOOKUP($A842,'Hospitalisation Details'!$A$1:$N$2344,7,0)</f>
        <v>22838</v>
      </c>
      <c r="M842" s="26">
        <f>VLOOKUP($A842,'Hospitalisation Details'!$A$1:$N$2344,10,0)</f>
        <v>12644.59</v>
      </c>
      <c r="N842" s="26" t="str">
        <f>VLOOKUP($A842,'Hospitalisation Details'!$A$1:$N$2344,11,0)</f>
        <v>tier - 3</v>
      </c>
      <c r="O842" s="26" t="str">
        <f>VLOOKUP($A842,'Hospitalisation Details'!$A$1:$N$2344,12,0)</f>
        <v>tier - 2</v>
      </c>
      <c r="P842" s="26" t="str">
        <f>VLOOKUP($A842,'Hospitalisation Details'!$A$1:$N$2344,14,0)</f>
        <v>R1011</v>
      </c>
      <c r="Q842" s="26">
        <f>VLOOKUP($A842,'Hospitalisation Details'!$A$1:$N$2344,8,0)</f>
        <v>60</v>
      </c>
    </row>
    <row r="843" spans="1:17" x14ac:dyDescent="0.3">
      <c r="A843" s="25" t="s">
        <v>1528</v>
      </c>
      <c r="B843" s="26" t="str">
        <f>VLOOKUP($A843,'Customer Names'!A842:D3177,3,0)</f>
        <v xml:space="preserve">  Amy L</v>
      </c>
      <c r="C843" s="26">
        <f>VLOOKUP($A843,'Medical Examinations'!$A$1:$B$2336,2,FALSE)</f>
        <v>33.82</v>
      </c>
      <c r="D843" s="26">
        <f>VLOOKUP($A843,'Medical Examinations'!A842:J3177,4,0)</f>
        <v>5.89</v>
      </c>
      <c r="E843" s="26" t="str">
        <f>VLOOKUP(A843,'Medical Examinations'!A842:J3177,6,0)</f>
        <v>Yes</v>
      </c>
      <c r="F843" s="26" t="str">
        <f>VLOOKUP($A843,'Medical Examinations'!$A$1:$J$2336,7,0)</f>
        <v>No</v>
      </c>
      <c r="G843" s="26" t="str">
        <f>VLOOKUP(A843,'Medical Examinations'!A842:J3177,8,0)</f>
        <v>No</v>
      </c>
      <c r="H843" s="26">
        <f>VLOOKUP(A843,'Medical Examinations'!A842:J3177,9,0)</f>
        <v>2</v>
      </c>
      <c r="I843" s="26" t="str">
        <f>VLOOKUP(A843,'Medical Examinations'!A842:J3177,10,0)</f>
        <v>No</v>
      </c>
      <c r="J843" s="26" t="str">
        <f>VLOOKUP($A843,'Medical Examinations'!A842:$J$2336,3,0)</f>
        <v>Obesity</v>
      </c>
      <c r="K843" s="26" t="str">
        <f>VLOOKUP(A843,'Medical Examinations'!A842:J3177,5,0)</f>
        <v>Prediabetes</v>
      </c>
      <c r="L843" s="27">
        <f>VLOOKUP($A843,'Hospitalisation Details'!$A$1:$N$2344,7,0)</f>
        <v>24458</v>
      </c>
      <c r="M843" s="26">
        <f>VLOOKUP($A843,'Hospitalisation Details'!$A$1:$N$2344,10,0)</f>
        <v>12643.38</v>
      </c>
      <c r="N843" s="26" t="str">
        <f>VLOOKUP($A843,'Hospitalisation Details'!$A$1:$N$2344,11,0)</f>
        <v>tier - 3</v>
      </c>
      <c r="O843" s="26" t="str">
        <f>VLOOKUP($A843,'Hospitalisation Details'!$A$1:$N$2344,12,0)</f>
        <v>tier - 1</v>
      </c>
      <c r="P843" s="26" t="str">
        <f>VLOOKUP($A843,'Hospitalisation Details'!$A$1:$N$2344,14,0)</f>
        <v>R1012</v>
      </c>
      <c r="Q843" s="26">
        <f>VLOOKUP($A843,'Hospitalisation Details'!$A$1:$N$2344,8,0)</f>
        <v>56</v>
      </c>
    </row>
    <row r="844" spans="1:17" x14ac:dyDescent="0.3">
      <c r="A844" s="25" t="s">
        <v>1527</v>
      </c>
      <c r="B844" s="26" t="str">
        <f>VLOOKUP($A844,'Customer Names'!A843:D3178,3,0)</f>
        <v xml:space="preserve">  Katie J</v>
      </c>
      <c r="C844" s="26">
        <f>VLOOKUP($A844,'Medical Examinations'!$A$1:$B$2336,2,FALSE)</f>
        <v>37.43</v>
      </c>
      <c r="D844" s="26">
        <f>VLOOKUP($A844,'Medical Examinations'!A843:J3178,4,0)</f>
        <v>4.97</v>
      </c>
      <c r="E844" s="26" t="str">
        <f>VLOOKUP(A844,'Medical Examinations'!A843:J3178,6,0)</f>
        <v>No</v>
      </c>
      <c r="F844" s="26" t="str">
        <f>VLOOKUP($A844,'Medical Examinations'!$A$1:$J$2336,7,0)</f>
        <v>No</v>
      </c>
      <c r="G844" s="26" t="str">
        <f>VLOOKUP(A844,'Medical Examinations'!A843:J3178,8,0)</f>
        <v>No</v>
      </c>
      <c r="H844" s="26">
        <f>VLOOKUP(A844,'Medical Examinations'!A843:J3178,9,0)</f>
        <v>2</v>
      </c>
      <c r="I844" s="26" t="str">
        <f>VLOOKUP(A844,'Medical Examinations'!A843:J3178,10,0)</f>
        <v>No</v>
      </c>
      <c r="J844" s="26" t="str">
        <f>VLOOKUP($A844,'Medical Examinations'!A843:$J$2336,3,0)</f>
        <v>Obesity</v>
      </c>
      <c r="K844" s="26" t="str">
        <f>VLOOKUP(A844,'Medical Examinations'!A843:J3178,5,0)</f>
        <v>Normal</v>
      </c>
      <c r="L844" s="27">
        <f>VLOOKUP($A844,'Hospitalisation Details'!$A$1:$N$2344,7,0)</f>
        <v>26547</v>
      </c>
      <c r="M844" s="26">
        <f>VLOOKUP($A844,'Hospitalisation Details'!$A$1:$N$2344,10,0)</f>
        <v>12640.24</v>
      </c>
      <c r="N844" s="26" t="str">
        <f>VLOOKUP($A844,'Hospitalisation Details'!$A$1:$N$2344,11,0)</f>
        <v>tier - 3</v>
      </c>
      <c r="O844" s="26" t="str">
        <f>VLOOKUP($A844,'Hospitalisation Details'!$A$1:$N$2344,12,0)</f>
        <v>tier - 1</v>
      </c>
      <c r="P844" s="26" t="str">
        <f>VLOOKUP($A844,'Hospitalisation Details'!$A$1:$N$2344,14,0)</f>
        <v>R1011</v>
      </c>
      <c r="Q844" s="26">
        <f>VLOOKUP($A844,'Hospitalisation Details'!$A$1:$N$2344,8,0)</f>
        <v>50</v>
      </c>
    </row>
    <row r="845" spans="1:17" x14ac:dyDescent="0.3">
      <c r="A845" s="25" t="s">
        <v>1526</v>
      </c>
      <c r="B845" s="26" t="str">
        <f>VLOOKUP($A845,'Customer Names'!A844:D3179,3,0)</f>
        <v xml:space="preserve">  Laura E</v>
      </c>
      <c r="C845" s="26">
        <f>VLOOKUP($A845,'Medical Examinations'!$A$1:$B$2336,2,FALSE)</f>
        <v>30.5</v>
      </c>
      <c r="D845" s="26">
        <f>VLOOKUP($A845,'Medical Examinations'!A844:J3179,4,0)</f>
        <v>9.9</v>
      </c>
      <c r="E845" s="26" t="str">
        <f>VLOOKUP(A845,'Medical Examinations'!A844:J3179,6,0)</f>
        <v>No</v>
      </c>
      <c r="F845" s="26" t="str">
        <f>VLOOKUP($A845,'Medical Examinations'!$A$1:$J$2336,7,0)</f>
        <v>No</v>
      </c>
      <c r="G845" s="26" t="str">
        <f>VLOOKUP(A845,'Medical Examinations'!A844:J3179,8,0)</f>
        <v>No</v>
      </c>
      <c r="H845" s="26">
        <f>VLOOKUP(A845,'Medical Examinations'!A844:J3179,9,0)</f>
        <v>0</v>
      </c>
      <c r="I845" s="26" t="str">
        <f>VLOOKUP(A845,'Medical Examinations'!A844:J3179,10,0)</f>
        <v>No</v>
      </c>
      <c r="J845" s="26" t="str">
        <f>VLOOKUP($A845,'Medical Examinations'!A844:$J$2336,3,0)</f>
        <v>Obesity</v>
      </c>
      <c r="K845" s="26" t="str">
        <f>VLOOKUP(A845,'Medical Examinations'!A844:J3179,5,0)</f>
        <v>Diabetes</v>
      </c>
      <c r="L845" s="27">
        <f>VLOOKUP($A845,'Hospitalisation Details'!$A$1:$N$2344,7,0)</f>
        <v>22849</v>
      </c>
      <c r="M845" s="26">
        <f>VLOOKUP($A845,'Hospitalisation Details'!$A$1:$N$2344,10,0)</f>
        <v>12638.2</v>
      </c>
      <c r="N845" s="26" t="str">
        <f>VLOOKUP($A845,'Hospitalisation Details'!$A$1:$N$2344,11,0)</f>
        <v>tier - 3</v>
      </c>
      <c r="O845" s="26" t="str">
        <f>VLOOKUP($A845,'Hospitalisation Details'!$A$1:$N$2344,12,0)</f>
        <v>tier - 1</v>
      </c>
      <c r="P845" s="26" t="str">
        <f>VLOOKUP($A845,'Hospitalisation Details'!$A$1:$N$2344,14,0)</f>
        <v>R1011</v>
      </c>
      <c r="Q845" s="26">
        <f>VLOOKUP($A845,'Hospitalisation Details'!$A$1:$N$2344,8,0)</f>
        <v>60</v>
      </c>
    </row>
    <row r="846" spans="1:17" x14ac:dyDescent="0.3">
      <c r="A846" s="25" t="s">
        <v>1525</v>
      </c>
      <c r="B846" s="26" t="str">
        <f>VLOOKUP($A846,'Customer Names'!A845:D3180,3,0)</f>
        <v xml:space="preserve">  Mayumi</v>
      </c>
      <c r="C846" s="26">
        <f>VLOOKUP($A846,'Medical Examinations'!$A$1:$B$2336,2,FALSE)</f>
        <v>24.53</v>
      </c>
      <c r="D846" s="26">
        <f>VLOOKUP($A846,'Medical Examinations'!A845:J3180,4,0)</f>
        <v>9.0500000000000007</v>
      </c>
      <c r="E846" s="26" t="str">
        <f>VLOOKUP(A846,'Medical Examinations'!A845:J3180,6,0)</f>
        <v>No</v>
      </c>
      <c r="F846" s="26" t="str">
        <f>VLOOKUP($A846,'Medical Examinations'!$A$1:$J$2336,7,0)</f>
        <v>No</v>
      </c>
      <c r="G846" s="26" t="str">
        <f>VLOOKUP(A846,'Medical Examinations'!A845:J3180,8,0)</f>
        <v>No</v>
      </c>
      <c r="H846" s="26">
        <f>VLOOKUP(A846,'Medical Examinations'!A845:J3180,9,0)</f>
        <v>0</v>
      </c>
      <c r="I846" s="26" t="str">
        <f>VLOOKUP(A846,'Medical Examinations'!A845:J3180,10,0)</f>
        <v>No</v>
      </c>
      <c r="J846" s="26" t="str">
        <f>VLOOKUP($A846,'Medical Examinations'!A845:$J$2336,3,0)</f>
        <v>Normal Weight</v>
      </c>
      <c r="K846" s="26" t="str">
        <f>VLOOKUP(A846,'Medical Examinations'!A845:J3180,5,0)</f>
        <v>Diabetes</v>
      </c>
      <c r="L846" s="27">
        <f>VLOOKUP($A846,'Hospitalisation Details'!$A$1:$N$2344,7,0)</f>
        <v>22972</v>
      </c>
      <c r="M846" s="26">
        <f>VLOOKUP($A846,'Hospitalisation Details'!$A$1:$N$2344,10,0)</f>
        <v>12629.9</v>
      </c>
      <c r="N846" s="26" t="str">
        <f>VLOOKUP($A846,'Hospitalisation Details'!$A$1:$N$2344,11,0)</f>
        <v>tier - 3</v>
      </c>
      <c r="O846" s="26" t="str">
        <f>VLOOKUP($A846,'Hospitalisation Details'!$A$1:$N$2344,12,0)</f>
        <v>tier - 3</v>
      </c>
      <c r="P846" s="26" t="str">
        <f>VLOOKUP($A846,'Hospitalisation Details'!$A$1:$N$2344,14,0)</f>
        <v>R1013</v>
      </c>
      <c r="Q846" s="26">
        <f>VLOOKUP($A846,'Hospitalisation Details'!$A$1:$N$2344,8,0)</f>
        <v>60</v>
      </c>
    </row>
    <row r="847" spans="1:17" x14ac:dyDescent="0.3">
      <c r="A847" s="25" t="s">
        <v>1524</v>
      </c>
      <c r="B847" s="26" t="str">
        <f>VLOOKUP($A847,'Customer Names'!A846:D3181,3,0)</f>
        <v xml:space="preserve">  Vanessa</v>
      </c>
      <c r="C847" s="26">
        <f>VLOOKUP($A847,'Medical Examinations'!$A$1:$B$2336,2,FALSE)</f>
        <v>25.74</v>
      </c>
      <c r="D847" s="26">
        <f>VLOOKUP($A847,'Medical Examinations'!A846:J3181,4,0)</f>
        <v>10.93</v>
      </c>
      <c r="E847" s="26" t="str">
        <f>VLOOKUP(A847,'Medical Examinations'!A846:J3181,6,0)</f>
        <v>No</v>
      </c>
      <c r="F847" s="26" t="str">
        <f>VLOOKUP($A847,'Medical Examinations'!$A$1:$J$2336,7,0)</f>
        <v>No</v>
      </c>
      <c r="G847" s="26" t="str">
        <f>VLOOKUP(A847,'Medical Examinations'!A846:J3181,8,0)</f>
        <v>No</v>
      </c>
      <c r="H847" s="26">
        <f>VLOOKUP(A847,'Medical Examinations'!A846:J3181,9,0)</f>
        <v>0</v>
      </c>
      <c r="I847" s="26" t="str">
        <f>VLOOKUP(A847,'Medical Examinations'!A846:J3181,10,0)</f>
        <v>No</v>
      </c>
      <c r="J847" s="26" t="str">
        <f>VLOOKUP($A847,'Medical Examinations'!A846:$J$2336,3,0)</f>
        <v>Overweight</v>
      </c>
      <c r="K847" s="26" t="str">
        <f>VLOOKUP(A847,'Medical Examinations'!A846:J3181,5,0)</f>
        <v>Diabetes</v>
      </c>
      <c r="L847" s="27">
        <f>VLOOKUP($A847,'Hospitalisation Details'!$A$1:$N$2344,7,0)</f>
        <v>24019</v>
      </c>
      <c r="M847" s="26">
        <f>VLOOKUP($A847,'Hospitalisation Details'!$A$1:$N$2344,10,0)</f>
        <v>12629.17</v>
      </c>
      <c r="N847" s="26" t="str">
        <f>VLOOKUP($A847,'Hospitalisation Details'!$A$1:$N$2344,11,0)</f>
        <v>tier - 3</v>
      </c>
      <c r="O847" s="26" t="str">
        <f>VLOOKUP($A847,'Hospitalisation Details'!$A$1:$N$2344,12,0)</f>
        <v>tier - 1</v>
      </c>
      <c r="P847" s="26" t="str">
        <f>VLOOKUP($A847,'Hospitalisation Details'!$A$1:$N$2344,14,0)</f>
        <v>R1013</v>
      </c>
      <c r="Q847" s="26">
        <f>VLOOKUP($A847,'Hospitalisation Details'!$A$1:$N$2344,8,0)</f>
        <v>57</v>
      </c>
    </row>
    <row r="848" spans="1:17" x14ac:dyDescent="0.3">
      <c r="A848" s="25" t="s">
        <v>1523</v>
      </c>
      <c r="B848" s="26" t="str">
        <f>VLOOKUP($A848,'Customer Names'!A847:D3182,3,0)</f>
        <v xml:space="preserve">  Natali N</v>
      </c>
      <c r="C848" s="26">
        <f>VLOOKUP($A848,'Medical Examinations'!$A$1:$B$2336,2,FALSE)</f>
        <v>34.08</v>
      </c>
      <c r="D848" s="26">
        <f>VLOOKUP($A848,'Medical Examinations'!A847:J3182,4,0)</f>
        <v>7.58</v>
      </c>
      <c r="E848" s="26" t="str">
        <f>VLOOKUP(A848,'Medical Examinations'!A847:J3182,6,0)</f>
        <v>Yes</v>
      </c>
      <c r="F848" s="26" t="str">
        <f>VLOOKUP($A848,'Medical Examinations'!$A$1:$J$2336,7,0)</f>
        <v>No</v>
      </c>
      <c r="G848" s="26" t="str">
        <f>VLOOKUP(A848,'Medical Examinations'!A847:J3182,8,0)</f>
        <v>No</v>
      </c>
      <c r="H848" s="26">
        <f>VLOOKUP(A848,'Medical Examinations'!A847:J3182,9,0)</f>
        <v>2</v>
      </c>
      <c r="I848" s="26" t="str">
        <f>VLOOKUP(A848,'Medical Examinations'!A847:J3182,10,0)</f>
        <v>No</v>
      </c>
      <c r="J848" s="26" t="str">
        <f>VLOOKUP($A848,'Medical Examinations'!A847:$J$2336,3,0)</f>
        <v>Obesity</v>
      </c>
      <c r="K848" s="26" t="str">
        <f>VLOOKUP(A848,'Medical Examinations'!A847:J3182,5,0)</f>
        <v>Diabetes</v>
      </c>
      <c r="L848" s="27">
        <f>VLOOKUP($A848,'Hospitalisation Details'!$A$1:$N$2344,7,0)</f>
        <v>25930</v>
      </c>
      <c r="M848" s="26">
        <f>VLOOKUP($A848,'Hospitalisation Details'!$A$1:$N$2344,10,0)</f>
        <v>12624.74</v>
      </c>
      <c r="N848" s="26" t="str">
        <f>VLOOKUP($A848,'Hospitalisation Details'!$A$1:$N$2344,11,0)</f>
        <v>tier - 3</v>
      </c>
      <c r="O848" s="26" t="str">
        <f>VLOOKUP($A848,'Hospitalisation Details'!$A$1:$N$2344,12,0)</f>
        <v>tier - 1</v>
      </c>
      <c r="P848" s="26" t="str">
        <f>VLOOKUP($A848,'Hospitalisation Details'!$A$1:$N$2344,14,0)</f>
        <v>R1012</v>
      </c>
      <c r="Q848" s="26">
        <f>VLOOKUP($A848,'Hospitalisation Details'!$A$1:$N$2344,8,0)</f>
        <v>52</v>
      </c>
    </row>
    <row r="849" spans="1:17" x14ac:dyDescent="0.3">
      <c r="A849" s="25" t="s">
        <v>1522</v>
      </c>
      <c r="B849" s="26" t="str">
        <f>VLOOKUP($A849,'Customer Names'!A848:D3183,3,0)</f>
        <v xml:space="preserve">  Beth</v>
      </c>
      <c r="C849" s="26">
        <f>VLOOKUP($A849,'Medical Examinations'!$A$1:$B$2336,2,FALSE)</f>
        <v>31.35</v>
      </c>
      <c r="D849" s="26">
        <f>VLOOKUP($A849,'Medical Examinations'!A848:J3183,4,0)</f>
        <v>11</v>
      </c>
      <c r="E849" s="26" t="str">
        <f>VLOOKUP(A849,'Medical Examinations'!A848:J3183,6,0)</f>
        <v>Yes</v>
      </c>
      <c r="F849" s="26" t="str">
        <f>VLOOKUP($A849,'Medical Examinations'!$A$1:$J$2336,7,0)</f>
        <v>No</v>
      </c>
      <c r="G849" s="26" t="str">
        <f>VLOOKUP(A849,'Medical Examinations'!A848:J3183,8,0)</f>
        <v>Yes</v>
      </c>
      <c r="H849" s="26">
        <f>VLOOKUP(A849,'Medical Examinations'!A848:J3183,9,0)</f>
        <v>1</v>
      </c>
      <c r="I849" s="26" t="str">
        <f>VLOOKUP(A849,'Medical Examinations'!A848:J3183,10,0)</f>
        <v>No</v>
      </c>
      <c r="J849" s="26" t="str">
        <f>VLOOKUP($A849,'Medical Examinations'!A848:$J$2336,3,0)</f>
        <v>Obesity</v>
      </c>
      <c r="K849" s="26" t="str">
        <f>VLOOKUP(A849,'Medical Examinations'!A848:J3183,5,0)</f>
        <v>Diabetes</v>
      </c>
      <c r="L849" s="27">
        <f>VLOOKUP($A849,'Hospitalisation Details'!$A$1:$N$2344,7,0)</f>
        <v>23242</v>
      </c>
      <c r="M849" s="26">
        <f>VLOOKUP($A849,'Hospitalisation Details'!$A$1:$N$2344,10,0)</f>
        <v>12622.18</v>
      </c>
      <c r="N849" s="26" t="str">
        <f>VLOOKUP($A849,'Hospitalisation Details'!$A$1:$N$2344,11,0)</f>
        <v>tier - 3</v>
      </c>
      <c r="O849" s="26" t="str">
        <f>VLOOKUP($A849,'Hospitalisation Details'!$A$1:$N$2344,12,0)</f>
        <v>tier - 1</v>
      </c>
      <c r="P849" s="26" t="str">
        <f>VLOOKUP($A849,'Hospitalisation Details'!$A$1:$N$2344,14,0)</f>
        <v>R1012</v>
      </c>
      <c r="Q849" s="26">
        <f>VLOOKUP($A849,'Hospitalisation Details'!$A$1:$N$2344,8,0)</f>
        <v>59</v>
      </c>
    </row>
    <row r="850" spans="1:17" x14ac:dyDescent="0.3">
      <c r="A850" s="25" t="s">
        <v>1521</v>
      </c>
      <c r="B850" s="26" t="str">
        <f>VLOOKUP($A850,'Customer Names'!A849:D3184,3,0)</f>
        <v xml:space="preserve">  Alex</v>
      </c>
      <c r="C850" s="26">
        <f>VLOOKUP($A850,'Medical Examinations'!$A$1:$B$2336,2,FALSE)</f>
        <v>26.79</v>
      </c>
      <c r="D850" s="26">
        <f>VLOOKUP($A850,'Medical Examinations'!A849:J3184,4,0)</f>
        <v>5.0599999999999996</v>
      </c>
      <c r="E850" s="26" t="str">
        <f>VLOOKUP(A850,'Medical Examinations'!A849:J3184,6,0)</f>
        <v>No</v>
      </c>
      <c r="F850" s="26" t="str">
        <f>VLOOKUP($A850,'Medical Examinations'!$A$1:$J$2336,7,0)</f>
        <v>No</v>
      </c>
      <c r="G850" s="26" t="str">
        <f>VLOOKUP(A850,'Medical Examinations'!A849:J3184,8,0)</f>
        <v>No</v>
      </c>
      <c r="H850" s="26">
        <f>VLOOKUP(A850,'Medical Examinations'!A849:J3184,9,0)</f>
        <v>1</v>
      </c>
      <c r="I850" s="26" t="str">
        <f>VLOOKUP(A850,'Medical Examinations'!A849:J3184,10,0)</f>
        <v>No</v>
      </c>
      <c r="J850" s="26" t="str">
        <f>VLOOKUP($A850,'Medical Examinations'!A849:$J$2336,3,0)</f>
        <v>Overweight</v>
      </c>
      <c r="K850" s="26" t="str">
        <f>VLOOKUP(A850,'Medical Examinations'!A849:J3184,5,0)</f>
        <v>Normal</v>
      </c>
      <c r="L850" s="27">
        <f>VLOOKUP($A850,'Hospitalisation Details'!$A$1:$N$2344,7,0)</f>
        <v>36117</v>
      </c>
      <c r="M850" s="26">
        <f>VLOOKUP($A850,'Hospitalisation Details'!$A$1:$N$2344,10,0)</f>
        <v>12609.89</v>
      </c>
      <c r="N850" s="26" t="str">
        <f>VLOOKUP($A850,'Hospitalisation Details'!$A$1:$N$2344,11,0)</f>
        <v>tier - 3</v>
      </c>
      <c r="O850" s="26" t="str">
        <f>VLOOKUP($A850,'Hospitalisation Details'!$A$1:$N$2344,12,0)</f>
        <v>tier - 3</v>
      </c>
      <c r="P850" s="26" t="str">
        <f>VLOOKUP($A850,'Hospitalisation Details'!$A$1:$N$2344,14,0)</f>
        <v>R1012</v>
      </c>
      <c r="Q850" s="26">
        <f>VLOOKUP($A850,'Hospitalisation Details'!$A$1:$N$2344,8,0)</f>
        <v>24</v>
      </c>
    </row>
    <row r="851" spans="1:17" x14ac:dyDescent="0.3">
      <c r="A851" s="25" t="s">
        <v>1520</v>
      </c>
      <c r="B851" s="26" t="str">
        <f>VLOOKUP($A851,'Customer Names'!A850:D3185,3,0)</f>
        <v xml:space="preserve">  Spencer</v>
      </c>
      <c r="C851" s="26">
        <f>VLOOKUP($A851,'Medical Examinations'!$A$1:$B$2336,2,FALSE)</f>
        <v>42.78</v>
      </c>
      <c r="D851" s="26">
        <f>VLOOKUP($A851,'Medical Examinations'!A850:J3185,4,0)</f>
        <v>6.11</v>
      </c>
      <c r="E851" s="26" t="str">
        <f>VLOOKUP(A851,'Medical Examinations'!A850:J3185,6,0)</f>
        <v>Yes</v>
      </c>
      <c r="F851" s="26" t="str">
        <f>VLOOKUP($A851,'Medical Examinations'!$A$1:$J$2336,7,0)</f>
        <v>No</v>
      </c>
      <c r="G851" s="26" t="str">
        <f>VLOOKUP(A851,'Medical Examinations'!A850:J3185,8,0)</f>
        <v>No</v>
      </c>
      <c r="H851" s="26">
        <f>VLOOKUP(A851,'Medical Examinations'!A850:J3185,9,0)</f>
        <v>1</v>
      </c>
      <c r="I851" s="26" t="str">
        <f>VLOOKUP(A851,'Medical Examinations'!A850:J3185,10,0)</f>
        <v>No</v>
      </c>
      <c r="J851" s="26" t="str">
        <f>VLOOKUP($A851,'Medical Examinations'!A850:$J$2336,3,0)</f>
        <v>Obesity</v>
      </c>
      <c r="K851" s="26" t="str">
        <f>VLOOKUP(A851,'Medical Examinations'!A850:J3185,5,0)</f>
        <v>Prediabetes</v>
      </c>
      <c r="L851" s="27">
        <f>VLOOKUP($A851,'Hospitalisation Details'!$A$1:$N$2344,7,0)</f>
        <v>32366</v>
      </c>
      <c r="M851" s="26">
        <f>VLOOKUP($A851,'Hospitalisation Details'!$A$1:$N$2344,10,0)</f>
        <v>12600.46</v>
      </c>
      <c r="N851" s="26" t="str">
        <f>VLOOKUP($A851,'Hospitalisation Details'!$A$1:$N$2344,11,0)</f>
        <v>tier - 3</v>
      </c>
      <c r="O851" s="26" t="str">
        <f>VLOOKUP($A851,'Hospitalisation Details'!$A$1:$N$2344,12,0)</f>
        <v>tier - 1</v>
      </c>
      <c r="P851" s="26" t="str">
        <f>VLOOKUP($A851,'Hospitalisation Details'!$A$1:$N$2344,14,0)</f>
        <v>R1023</v>
      </c>
      <c r="Q851" s="26">
        <f>VLOOKUP($A851,'Hospitalisation Details'!$A$1:$N$2344,8,0)</f>
        <v>34</v>
      </c>
    </row>
    <row r="852" spans="1:17" x14ac:dyDescent="0.3">
      <c r="A852" s="25" t="s">
        <v>1519</v>
      </c>
      <c r="B852" s="26" t="str">
        <f>VLOOKUP($A852,'Customer Names'!A851:D3186,3,0)</f>
        <v xml:space="preserve">  Andee W</v>
      </c>
      <c r="C852" s="26">
        <f>VLOOKUP($A852,'Medical Examinations'!$A$1:$B$2336,2,FALSE)</f>
        <v>46.75</v>
      </c>
      <c r="D852" s="26">
        <f>VLOOKUP($A852,'Medical Examinations'!A851:J3186,4,0)</f>
        <v>6.66</v>
      </c>
      <c r="E852" s="26" t="str">
        <f>VLOOKUP(A852,'Medical Examinations'!A851:J3186,6,0)</f>
        <v>Yes</v>
      </c>
      <c r="F852" s="26" t="str">
        <f>VLOOKUP($A852,'Medical Examinations'!$A$1:$J$2336,7,0)</f>
        <v>No</v>
      </c>
      <c r="G852" s="26" t="str">
        <f>VLOOKUP(A852,'Medical Examinations'!A851:J3186,8,0)</f>
        <v>No</v>
      </c>
      <c r="H852" s="26">
        <f>VLOOKUP(A852,'Medical Examinations'!A851:J3186,9,0)</f>
        <v>2</v>
      </c>
      <c r="I852" s="26" t="str">
        <f>VLOOKUP(A852,'Medical Examinations'!A851:J3186,10,0)</f>
        <v>No</v>
      </c>
      <c r="J852" s="26" t="str">
        <f>VLOOKUP($A852,'Medical Examinations'!A851:$J$2336,3,0)</f>
        <v>Obesity</v>
      </c>
      <c r="K852" s="26" t="str">
        <f>VLOOKUP(A852,'Medical Examinations'!A851:J3186,5,0)</f>
        <v>Diabetes</v>
      </c>
      <c r="L852" s="27">
        <f>VLOOKUP($A852,'Hospitalisation Details'!$A$1:$N$2344,7,0)</f>
        <v>25737</v>
      </c>
      <c r="M852" s="26">
        <f>VLOOKUP($A852,'Hospitalisation Details'!$A$1:$N$2344,10,0)</f>
        <v>12592.53</v>
      </c>
      <c r="N852" s="26" t="str">
        <f>VLOOKUP($A852,'Hospitalisation Details'!$A$1:$N$2344,11,0)</f>
        <v>tier - 3</v>
      </c>
      <c r="O852" s="26" t="str">
        <f>VLOOKUP($A852,'Hospitalisation Details'!$A$1:$N$2344,12,0)</f>
        <v>tier - 2</v>
      </c>
      <c r="P852" s="26" t="str">
        <f>VLOOKUP($A852,'Hospitalisation Details'!$A$1:$N$2344,14,0)</f>
        <v>R1013</v>
      </c>
      <c r="Q852" s="26">
        <f>VLOOKUP($A852,'Hospitalisation Details'!$A$1:$N$2344,8,0)</f>
        <v>52</v>
      </c>
    </row>
    <row r="853" spans="1:17" x14ac:dyDescent="0.3">
      <c r="A853" s="25" t="s">
        <v>1518</v>
      </c>
      <c r="B853" s="26" t="str">
        <f>VLOOKUP($A853,'Customer Names'!A852:D3187,3,0)</f>
        <v xml:space="preserve">  Amy</v>
      </c>
      <c r="C853" s="26">
        <f>VLOOKUP($A853,'Medical Examinations'!$A$1:$B$2336,2,FALSE)</f>
        <v>32.15</v>
      </c>
      <c r="D853" s="26">
        <f>VLOOKUP($A853,'Medical Examinations'!A852:J3187,4,0)</f>
        <v>4.0199999999999996</v>
      </c>
      <c r="E853" s="26" t="str">
        <f>VLOOKUP(A853,'Medical Examinations'!A852:J3187,6,0)</f>
        <v>Yes</v>
      </c>
      <c r="F853" s="26" t="str">
        <f>VLOOKUP($A853,'Medical Examinations'!$A$1:$J$2336,7,0)</f>
        <v>No</v>
      </c>
      <c r="G853" s="26" t="str">
        <f>VLOOKUP(A853,'Medical Examinations'!A852:J3187,8,0)</f>
        <v>Yes</v>
      </c>
      <c r="H853" s="26">
        <f>VLOOKUP(A853,'Medical Examinations'!A852:J3187,9,0)</f>
        <v>1</v>
      </c>
      <c r="I853" s="26" t="str">
        <f>VLOOKUP(A853,'Medical Examinations'!A852:J3187,10,0)</f>
        <v>No</v>
      </c>
      <c r="J853" s="26" t="str">
        <f>VLOOKUP($A853,'Medical Examinations'!A852:$J$2336,3,0)</f>
        <v>Obesity</v>
      </c>
      <c r="K853" s="26" t="str">
        <f>VLOOKUP(A853,'Medical Examinations'!A852:J3187,5,0)</f>
        <v>Normal</v>
      </c>
      <c r="L853" s="27">
        <f>VLOOKUP($A853,'Hospitalisation Details'!$A$1:$N$2344,7,0)</f>
        <v>25533</v>
      </c>
      <c r="M853" s="26">
        <f>VLOOKUP($A853,'Hospitalisation Details'!$A$1:$N$2344,10,0)</f>
        <v>12579.92</v>
      </c>
      <c r="N853" s="26" t="str">
        <f>VLOOKUP($A853,'Hospitalisation Details'!$A$1:$N$2344,11,0)</f>
        <v>tier - 3</v>
      </c>
      <c r="O853" s="26" t="str">
        <f>VLOOKUP($A853,'Hospitalisation Details'!$A$1:$N$2344,12,0)</f>
        <v>tier - 1</v>
      </c>
      <c r="P853" s="26" t="str">
        <f>VLOOKUP($A853,'Hospitalisation Details'!$A$1:$N$2344,14,0)</f>
        <v>R1025</v>
      </c>
      <c r="Q853" s="26">
        <f>VLOOKUP($A853,'Hospitalisation Details'!$A$1:$N$2344,8,0)</f>
        <v>53</v>
      </c>
    </row>
    <row r="854" spans="1:17" x14ac:dyDescent="0.3">
      <c r="A854" s="25" t="s">
        <v>1517</v>
      </c>
      <c r="B854" s="26" t="str">
        <f>VLOOKUP($A854,'Customer Names'!A853:D3188,3,0)</f>
        <v xml:space="preserve">  Joshua</v>
      </c>
      <c r="C854" s="26">
        <f>VLOOKUP($A854,'Medical Examinations'!$A$1:$B$2336,2,FALSE)</f>
        <v>43.4</v>
      </c>
      <c r="D854" s="26">
        <f>VLOOKUP($A854,'Medical Examinations'!A853:J3188,4,0)</f>
        <v>8.81</v>
      </c>
      <c r="E854" s="26" t="str">
        <f>VLOOKUP(A854,'Medical Examinations'!A853:J3188,6,0)</f>
        <v>Yes</v>
      </c>
      <c r="F854" s="26" t="str">
        <f>VLOOKUP($A854,'Medical Examinations'!$A$1:$J$2336,7,0)</f>
        <v>No</v>
      </c>
      <c r="G854" s="26" t="str">
        <f>VLOOKUP(A854,'Medical Examinations'!A853:J3188,8,0)</f>
        <v>No</v>
      </c>
      <c r="H854" s="26">
        <f>VLOOKUP(A854,'Medical Examinations'!A853:J3188,9,0)</f>
        <v>2</v>
      </c>
      <c r="I854" s="26" t="str">
        <f>VLOOKUP(A854,'Medical Examinations'!A853:J3188,10,0)</f>
        <v>No</v>
      </c>
      <c r="J854" s="26" t="str">
        <f>VLOOKUP($A854,'Medical Examinations'!A853:$J$2336,3,0)</f>
        <v>Obesity</v>
      </c>
      <c r="K854" s="26" t="str">
        <f>VLOOKUP(A854,'Medical Examinations'!A853:J3188,5,0)</f>
        <v>Diabetes</v>
      </c>
      <c r="L854" s="27">
        <f>VLOOKUP($A854,'Hospitalisation Details'!$A$1:$N$2344,7,0)</f>
        <v>22613</v>
      </c>
      <c r="M854" s="26">
        <f>VLOOKUP($A854,'Hospitalisation Details'!$A$1:$N$2344,10,0)</f>
        <v>12574.05</v>
      </c>
      <c r="N854" s="26" t="str">
        <f>VLOOKUP($A854,'Hospitalisation Details'!$A$1:$N$2344,11,0)</f>
        <v>tier - 3</v>
      </c>
      <c r="O854" s="26" t="str">
        <f>VLOOKUP($A854,'Hospitalisation Details'!$A$1:$N$2344,12,0)</f>
        <v>tier - 1</v>
      </c>
      <c r="P854" s="26" t="str">
        <f>VLOOKUP($A854,'Hospitalisation Details'!$A$1:$N$2344,14,0)</f>
        <v>R1011</v>
      </c>
      <c r="Q854" s="26">
        <f>VLOOKUP($A854,'Hospitalisation Details'!$A$1:$N$2344,8,0)</f>
        <v>61</v>
      </c>
    </row>
    <row r="855" spans="1:17" x14ac:dyDescent="0.3">
      <c r="A855" s="25" t="s">
        <v>1516</v>
      </c>
      <c r="B855" s="26" t="str">
        <f>VLOOKUP($A855,'Customer Names'!A854:D3189,3,0)</f>
        <v xml:space="preserve">  C Fred</v>
      </c>
      <c r="C855" s="26">
        <f>VLOOKUP($A855,'Medical Examinations'!$A$1:$B$2336,2,FALSE)</f>
        <v>31.57</v>
      </c>
      <c r="D855" s="26">
        <f>VLOOKUP($A855,'Medical Examinations'!A854:J3189,4,0)</f>
        <v>7.92</v>
      </c>
      <c r="E855" s="26" t="str">
        <f>VLOOKUP(A855,'Medical Examinations'!A854:J3189,6,0)</f>
        <v>Yes</v>
      </c>
      <c r="F855" s="26" t="str">
        <f>VLOOKUP($A855,'Medical Examinations'!$A$1:$J$2336,7,0)</f>
        <v>No</v>
      </c>
      <c r="G855" s="26" t="str">
        <f>VLOOKUP(A855,'Medical Examinations'!A854:J3189,8,0)</f>
        <v>No</v>
      </c>
      <c r="H855" s="26">
        <f>VLOOKUP(A855,'Medical Examinations'!A854:J3189,9,0)</f>
        <v>2</v>
      </c>
      <c r="I855" s="26" t="str">
        <f>VLOOKUP(A855,'Medical Examinations'!A854:J3189,10,0)</f>
        <v>No</v>
      </c>
      <c r="J855" s="26" t="str">
        <f>VLOOKUP($A855,'Medical Examinations'!A854:$J$2336,3,0)</f>
        <v>Obesity</v>
      </c>
      <c r="K855" s="26" t="str">
        <f>VLOOKUP(A855,'Medical Examinations'!A854:J3189,5,0)</f>
        <v>Diabetes</v>
      </c>
      <c r="L855" s="27">
        <f>VLOOKUP($A855,'Hospitalisation Details'!$A$1:$N$2344,7,0)</f>
        <v>22613</v>
      </c>
      <c r="M855" s="26">
        <f>VLOOKUP($A855,'Hospitalisation Details'!$A$1:$N$2344,10,0)</f>
        <v>12557.61</v>
      </c>
      <c r="N855" s="26" t="str">
        <f>VLOOKUP($A855,'Hospitalisation Details'!$A$1:$N$2344,11,0)</f>
        <v>tier - 3</v>
      </c>
      <c r="O855" s="26" t="str">
        <f>VLOOKUP($A855,'Hospitalisation Details'!$A$1:$N$2344,12,0)</f>
        <v>tier - 3</v>
      </c>
      <c r="P855" s="26" t="str">
        <f>VLOOKUP($A855,'Hospitalisation Details'!$A$1:$N$2344,14,0)</f>
        <v>R1013</v>
      </c>
      <c r="Q855" s="26">
        <f>VLOOKUP($A855,'Hospitalisation Details'!$A$1:$N$2344,8,0)</f>
        <v>61</v>
      </c>
    </row>
    <row r="856" spans="1:17" x14ac:dyDescent="0.3">
      <c r="A856" s="25" t="s">
        <v>1515</v>
      </c>
      <c r="B856" s="26" t="str">
        <f>VLOOKUP($A856,'Customer Names'!A855:D3190,3,0)</f>
        <v xml:space="preserve">  Jeremy</v>
      </c>
      <c r="C856" s="26">
        <f>VLOOKUP($A856,'Medical Examinations'!$A$1:$B$2336,2,FALSE)</f>
        <v>24.32</v>
      </c>
      <c r="D856" s="26">
        <f>VLOOKUP($A856,'Medical Examinations'!A855:J3190,4,0)</f>
        <v>7.48</v>
      </c>
      <c r="E856" s="26" t="str">
        <f>VLOOKUP(A856,'Medical Examinations'!A855:J3190,6,0)</f>
        <v>No</v>
      </c>
      <c r="F856" s="26" t="str">
        <f>VLOOKUP($A856,'Medical Examinations'!$A$1:$J$2336,7,0)</f>
        <v>No</v>
      </c>
      <c r="G856" s="26" t="str">
        <f>VLOOKUP(A856,'Medical Examinations'!A855:J3190,8,0)</f>
        <v>No</v>
      </c>
      <c r="H856" s="26">
        <f>VLOOKUP(A856,'Medical Examinations'!A855:J3190,9,0)</f>
        <v>0</v>
      </c>
      <c r="I856" s="26" t="str">
        <f>VLOOKUP(A856,'Medical Examinations'!A855:J3190,10,0)</f>
        <v>No</v>
      </c>
      <c r="J856" s="26" t="str">
        <f>VLOOKUP($A856,'Medical Examinations'!A855:$J$2336,3,0)</f>
        <v>Normal Weight</v>
      </c>
      <c r="K856" s="26" t="str">
        <f>VLOOKUP(A856,'Medical Examinations'!A855:J3190,5,0)</f>
        <v>Diabetes</v>
      </c>
      <c r="L856" s="27">
        <f>VLOOKUP($A856,'Hospitalisation Details'!$A$1:$N$2344,7,0)</f>
        <v>22935</v>
      </c>
      <c r="M856" s="26">
        <f>VLOOKUP($A856,'Hospitalisation Details'!$A$1:$N$2344,10,0)</f>
        <v>12523.6</v>
      </c>
      <c r="N856" s="26" t="str">
        <f>VLOOKUP($A856,'Hospitalisation Details'!$A$1:$N$2344,11,0)</f>
        <v>tier - 3</v>
      </c>
      <c r="O856" s="26" t="str">
        <f>VLOOKUP($A856,'Hospitalisation Details'!$A$1:$N$2344,12,0)</f>
        <v>tier - 3</v>
      </c>
      <c r="P856" s="26" t="str">
        <f>VLOOKUP($A856,'Hospitalisation Details'!$A$1:$N$2344,14,0)</f>
        <v>R1012</v>
      </c>
      <c r="Q856" s="26">
        <f>VLOOKUP($A856,'Hospitalisation Details'!$A$1:$N$2344,8,0)</f>
        <v>60</v>
      </c>
    </row>
    <row r="857" spans="1:17" x14ac:dyDescent="0.3">
      <c r="A857" s="25" t="s">
        <v>1514</v>
      </c>
      <c r="B857" s="26" t="str">
        <f>VLOOKUP($A857,'Customer Names'!A856:D3191,3,0)</f>
        <v xml:space="preserve">  Patrick Sr</v>
      </c>
      <c r="C857" s="26">
        <f>VLOOKUP($A857,'Medical Examinations'!$A$1:$B$2336,2,FALSE)</f>
        <v>31.07</v>
      </c>
      <c r="D857" s="26">
        <f>VLOOKUP($A857,'Medical Examinations'!A856:J3191,4,0)</f>
        <v>4.62</v>
      </c>
      <c r="E857" s="26" t="str">
        <f>VLOOKUP(A857,'Medical Examinations'!A856:J3191,6,0)</f>
        <v>Yes</v>
      </c>
      <c r="F857" s="26" t="str">
        <f>VLOOKUP($A857,'Medical Examinations'!$A$1:$J$2336,7,0)</f>
        <v>No</v>
      </c>
      <c r="G857" s="26" t="str">
        <f>VLOOKUP(A857,'Medical Examinations'!A856:J3191,8,0)</f>
        <v>No</v>
      </c>
      <c r="H857" s="26">
        <f>VLOOKUP(A857,'Medical Examinations'!A856:J3191,9,0)</f>
        <v>2</v>
      </c>
      <c r="I857" s="26" t="str">
        <f>VLOOKUP(A857,'Medical Examinations'!A856:J3191,10,0)</f>
        <v>No</v>
      </c>
      <c r="J857" s="26" t="str">
        <f>VLOOKUP($A857,'Medical Examinations'!A856:$J$2336,3,0)</f>
        <v>Obesity</v>
      </c>
      <c r="K857" s="26" t="str">
        <f>VLOOKUP(A857,'Medical Examinations'!A856:J3191,5,0)</f>
        <v>Normal</v>
      </c>
      <c r="L857" s="27">
        <f>VLOOKUP($A857,'Hospitalisation Details'!$A$1:$N$2344,7,0)</f>
        <v>24300</v>
      </c>
      <c r="M857" s="26">
        <f>VLOOKUP($A857,'Hospitalisation Details'!$A$1:$N$2344,10,0)</f>
        <v>12499.88</v>
      </c>
      <c r="N857" s="26" t="str">
        <f>VLOOKUP($A857,'Hospitalisation Details'!$A$1:$N$2344,11,0)</f>
        <v>tier - 3</v>
      </c>
      <c r="O857" s="26" t="str">
        <f>VLOOKUP($A857,'Hospitalisation Details'!$A$1:$N$2344,12,0)</f>
        <v>tier - 2</v>
      </c>
      <c r="P857" s="26" t="str">
        <f>VLOOKUP($A857,'Hospitalisation Details'!$A$1:$N$2344,14,0)</f>
        <v>R1012</v>
      </c>
      <c r="Q857" s="26">
        <f>VLOOKUP($A857,'Hospitalisation Details'!$A$1:$N$2344,8,0)</f>
        <v>56</v>
      </c>
    </row>
    <row r="858" spans="1:17" x14ac:dyDescent="0.3">
      <c r="A858" s="25" t="s">
        <v>1513</v>
      </c>
      <c r="B858" s="26" t="str">
        <f>VLOOKUP($A858,'Customer Names'!A857:D3192,3,0)</f>
        <v xml:space="preserve">  Kelly M</v>
      </c>
      <c r="C858" s="26">
        <f>VLOOKUP($A858,'Medical Examinations'!$A$1:$B$2336,2,FALSE)</f>
        <v>35.814999999999998</v>
      </c>
      <c r="D858" s="26">
        <f>VLOOKUP($A858,'Medical Examinations'!A857:J3192,4,0)</f>
        <v>8.4700000000000006</v>
      </c>
      <c r="E858" s="26" t="str">
        <f>VLOOKUP(A858,'Medical Examinations'!A857:J3192,6,0)</f>
        <v>No</v>
      </c>
      <c r="F858" s="26" t="str">
        <f>VLOOKUP($A858,'Medical Examinations'!$A$1:$J$2336,7,0)</f>
        <v>No</v>
      </c>
      <c r="G858" s="26" t="str">
        <f>VLOOKUP(A858,'Medical Examinations'!A857:J3192,8,0)</f>
        <v>No</v>
      </c>
      <c r="H858" s="26">
        <f>VLOOKUP(A858,'Medical Examinations'!A857:J3192,9,0)</f>
        <v>0</v>
      </c>
      <c r="I858" s="26" t="str">
        <f>VLOOKUP(A858,'Medical Examinations'!A857:J3192,10,0)</f>
        <v>No</v>
      </c>
      <c r="J858" s="26" t="str">
        <f>VLOOKUP($A858,'Medical Examinations'!A857:$J$2336,3,0)</f>
        <v>Obesity</v>
      </c>
      <c r="K858" s="26" t="str">
        <f>VLOOKUP(A858,'Medical Examinations'!A857:J3192,5,0)</f>
        <v>Diabetes</v>
      </c>
      <c r="L858" s="27">
        <f>VLOOKUP($A858,'Hospitalisation Details'!$A$1:$N$2344,7,0)</f>
        <v>25175</v>
      </c>
      <c r="M858" s="26">
        <f>VLOOKUP($A858,'Hospitalisation Details'!$A$1:$N$2344,10,0)</f>
        <v>12495.29</v>
      </c>
      <c r="N858" s="26" t="str">
        <f>VLOOKUP($A858,'Hospitalisation Details'!$A$1:$N$2344,11,0)</f>
        <v>tier - 3</v>
      </c>
      <c r="O858" s="26" t="str">
        <f>VLOOKUP($A858,'Hospitalisation Details'!$A$1:$N$2344,12,0)</f>
        <v>tier - 3</v>
      </c>
      <c r="P858" s="26" t="str">
        <f>VLOOKUP($A858,'Hospitalisation Details'!$A$1:$N$2344,14,0)</f>
        <v>R1012</v>
      </c>
      <c r="Q858" s="26">
        <f>VLOOKUP($A858,'Hospitalisation Details'!$A$1:$N$2344,8,0)</f>
        <v>54</v>
      </c>
    </row>
    <row r="859" spans="1:17" x14ac:dyDescent="0.3">
      <c r="A859" s="25" t="s">
        <v>1512</v>
      </c>
      <c r="B859" s="26" t="str">
        <f>VLOOKUP($A859,'Customer Names'!A858:D3193,3,0)</f>
        <v xml:space="preserve">  Katherine</v>
      </c>
      <c r="C859" s="26">
        <f>VLOOKUP($A859,'Medical Examinations'!$A$1:$B$2336,2,FALSE)</f>
        <v>40.81</v>
      </c>
      <c r="D859" s="26">
        <f>VLOOKUP($A859,'Medical Examinations'!A858:J3193,4,0)</f>
        <v>10.58</v>
      </c>
      <c r="E859" s="26" t="str">
        <f>VLOOKUP(A859,'Medical Examinations'!A858:J3193,6,0)</f>
        <v>Yes</v>
      </c>
      <c r="F859" s="26" t="str">
        <f>VLOOKUP($A859,'Medical Examinations'!$A$1:$J$2336,7,0)</f>
        <v>No</v>
      </c>
      <c r="G859" s="26" t="str">
        <f>VLOOKUP(A859,'Medical Examinations'!A858:J3193,8,0)</f>
        <v>No</v>
      </c>
      <c r="H859" s="26">
        <f>VLOOKUP(A859,'Medical Examinations'!A858:J3193,9,0)</f>
        <v>0</v>
      </c>
      <c r="I859" s="26" t="str">
        <f>VLOOKUP(A859,'Medical Examinations'!A858:J3193,10,0)</f>
        <v>No</v>
      </c>
      <c r="J859" s="26" t="str">
        <f>VLOOKUP($A859,'Medical Examinations'!A858:$J$2336,3,0)</f>
        <v>Obesity</v>
      </c>
      <c r="K859" s="26" t="str">
        <f>VLOOKUP(A859,'Medical Examinations'!A858:J3193,5,0)</f>
        <v>Diabetes</v>
      </c>
      <c r="L859" s="27">
        <f>VLOOKUP($A859,'Hospitalisation Details'!$A$1:$N$2344,7,0)</f>
        <v>24716</v>
      </c>
      <c r="M859" s="26">
        <f>VLOOKUP($A859,'Hospitalisation Details'!$A$1:$N$2344,10,0)</f>
        <v>12485.8</v>
      </c>
      <c r="N859" s="26" t="str">
        <f>VLOOKUP($A859,'Hospitalisation Details'!$A$1:$N$2344,11,0)</f>
        <v>tier - 3</v>
      </c>
      <c r="O859" s="26" t="str">
        <f>VLOOKUP($A859,'Hospitalisation Details'!$A$1:$N$2344,12,0)</f>
        <v>tier - 3</v>
      </c>
      <c r="P859" s="26" t="str">
        <f>VLOOKUP($A859,'Hospitalisation Details'!$A$1:$N$2344,14,0)</f>
        <v>R1013</v>
      </c>
      <c r="Q859" s="26">
        <f>VLOOKUP($A859,'Hospitalisation Details'!$A$1:$N$2344,8,0)</f>
        <v>55</v>
      </c>
    </row>
    <row r="860" spans="1:17" x14ac:dyDescent="0.3">
      <c r="A860" s="25" t="s">
        <v>1511</v>
      </c>
      <c r="B860" s="26" t="str">
        <f>VLOOKUP($A860,'Customer Names'!A859:D3194,3,0)</f>
        <v xml:space="preserve">  Keila L</v>
      </c>
      <c r="C860" s="26">
        <f>VLOOKUP($A860,'Medical Examinations'!$A$1:$B$2336,2,FALSE)</f>
        <v>24.605</v>
      </c>
      <c r="D860" s="26">
        <f>VLOOKUP($A860,'Medical Examinations'!A859:J3194,4,0)</f>
        <v>7.48</v>
      </c>
      <c r="E860" s="26" t="str">
        <f>VLOOKUP(A860,'Medical Examinations'!A859:J3194,6,0)</f>
        <v>No</v>
      </c>
      <c r="F860" s="26" t="str">
        <f>VLOOKUP($A860,'Medical Examinations'!$A$1:$J$2336,7,0)</f>
        <v>No</v>
      </c>
      <c r="G860" s="26" t="str">
        <f>VLOOKUP(A860,'Medical Examinations'!A859:J3194,8,0)</f>
        <v>No</v>
      </c>
      <c r="H860" s="26">
        <f>VLOOKUP(A860,'Medical Examinations'!A859:J3194,9,0)</f>
        <v>0</v>
      </c>
      <c r="I860" s="26" t="str">
        <f>VLOOKUP(A860,'Medical Examinations'!A859:J3194,10,0)</f>
        <v>No</v>
      </c>
      <c r="J860" s="26" t="str">
        <f>VLOOKUP($A860,'Medical Examinations'!A859:$J$2336,3,0)</f>
        <v>Normal Weight</v>
      </c>
      <c r="K860" s="26" t="str">
        <f>VLOOKUP(A860,'Medical Examinations'!A859:J3194,5,0)</f>
        <v>Diabetes</v>
      </c>
      <c r="L860" s="27">
        <f>VLOOKUP($A860,'Hospitalisation Details'!$A$1:$N$2344,7,0)</f>
        <v>25154</v>
      </c>
      <c r="M860" s="26">
        <f>VLOOKUP($A860,'Hospitalisation Details'!$A$1:$N$2344,10,0)</f>
        <v>12479.71</v>
      </c>
      <c r="N860" s="26" t="str">
        <f>VLOOKUP($A860,'Hospitalisation Details'!$A$1:$N$2344,11,0)</f>
        <v>tier - 3</v>
      </c>
      <c r="O860" s="26" t="str">
        <f>VLOOKUP($A860,'Hospitalisation Details'!$A$1:$N$2344,12,0)</f>
        <v>tier - 3</v>
      </c>
      <c r="P860" s="26" t="str">
        <f>VLOOKUP($A860,'Hospitalisation Details'!$A$1:$N$2344,14,0)</f>
        <v>R1012</v>
      </c>
      <c r="Q860" s="26">
        <f>VLOOKUP($A860,'Hospitalisation Details'!$A$1:$N$2344,8,0)</f>
        <v>54</v>
      </c>
    </row>
    <row r="861" spans="1:17" x14ac:dyDescent="0.3">
      <c r="A861" s="25" t="s">
        <v>1510</v>
      </c>
      <c r="B861" s="26" t="str">
        <f>VLOOKUP($A861,'Customer Names'!A860:D3195,3,0)</f>
        <v xml:space="preserve">  Zanae E</v>
      </c>
      <c r="C861" s="26">
        <f>VLOOKUP($A861,'Medical Examinations'!$A$1:$B$2336,2,FALSE)</f>
        <v>21.47</v>
      </c>
      <c r="D861" s="26">
        <f>VLOOKUP($A861,'Medical Examinations'!A860:J3195,4,0)</f>
        <v>7.82</v>
      </c>
      <c r="E861" s="26" t="str">
        <f>VLOOKUP(A861,'Medical Examinations'!A860:J3195,6,0)</f>
        <v>No</v>
      </c>
      <c r="F861" s="26" t="str">
        <f>VLOOKUP($A861,'Medical Examinations'!$A$1:$J$2336,7,0)</f>
        <v>No</v>
      </c>
      <c r="G861" s="26" t="str">
        <f>VLOOKUP(A861,'Medical Examinations'!A860:J3195,8,0)</f>
        <v>No</v>
      </c>
      <c r="H861" s="26">
        <f>VLOOKUP(A861,'Medical Examinations'!A860:J3195,9,0)</f>
        <v>0</v>
      </c>
      <c r="I861" s="26" t="str">
        <f>VLOOKUP(A861,'Medical Examinations'!A860:J3195,10,0)</f>
        <v>No</v>
      </c>
      <c r="J861" s="26" t="str">
        <f>VLOOKUP($A861,'Medical Examinations'!A860:$J$2336,3,0)</f>
        <v>Normal Weight</v>
      </c>
      <c r="K861" s="26" t="str">
        <f>VLOOKUP(A861,'Medical Examinations'!A860:J3195,5,0)</f>
        <v>Diabetes</v>
      </c>
      <c r="L861" s="27">
        <f>VLOOKUP($A861,'Hospitalisation Details'!$A$1:$N$2344,7,0)</f>
        <v>25168</v>
      </c>
      <c r="M861" s="26">
        <f>VLOOKUP($A861,'Hospitalisation Details'!$A$1:$N$2344,10,0)</f>
        <v>12475.35</v>
      </c>
      <c r="N861" s="26" t="str">
        <f>VLOOKUP($A861,'Hospitalisation Details'!$A$1:$N$2344,11,0)</f>
        <v>tier - 3</v>
      </c>
      <c r="O861" s="26" t="str">
        <f>VLOOKUP($A861,'Hospitalisation Details'!$A$1:$N$2344,12,0)</f>
        <v>tier - 1</v>
      </c>
      <c r="P861" s="26" t="str">
        <f>VLOOKUP($A861,'Hospitalisation Details'!$A$1:$N$2344,14,0)</f>
        <v>R1012</v>
      </c>
      <c r="Q861" s="26">
        <f>VLOOKUP($A861,'Hospitalisation Details'!$A$1:$N$2344,8,0)</f>
        <v>54</v>
      </c>
    </row>
    <row r="862" spans="1:17" x14ac:dyDescent="0.3">
      <c r="A862" s="25" t="s">
        <v>1509</v>
      </c>
      <c r="B862" s="26" t="str">
        <f>VLOOKUP($A862,'Customer Names'!A861:D3196,3,0)</f>
        <v xml:space="preserve">  Alex</v>
      </c>
      <c r="C862" s="26">
        <f>VLOOKUP($A862,'Medical Examinations'!$A$1:$B$2336,2,FALSE)</f>
        <v>52.89</v>
      </c>
      <c r="D862" s="26">
        <f>VLOOKUP($A862,'Medical Examinations'!A861:J3196,4,0)</f>
        <v>4.96</v>
      </c>
      <c r="E862" s="26" t="str">
        <f>VLOOKUP(A862,'Medical Examinations'!A861:J3196,6,0)</f>
        <v>Yes</v>
      </c>
      <c r="F862" s="26" t="str">
        <f>VLOOKUP($A862,'Medical Examinations'!$A$1:$J$2336,7,0)</f>
        <v>No</v>
      </c>
      <c r="G862" s="26" t="str">
        <f>VLOOKUP(A862,'Medical Examinations'!A861:J3196,8,0)</f>
        <v>No</v>
      </c>
      <c r="H862" s="26">
        <f>VLOOKUP(A862,'Medical Examinations'!A861:J3196,9,0)</f>
        <v>1</v>
      </c>
      <c r="I862" s="26" t="str">
        <f>VLOOKUP(A862,'Medical Examinations'!A861:J3196,10,0)</f>
        <v>No</v>
      </c>
      <c r="J862" s="26" t="str">
        <f>VLOOKUP($A862,'Medical Examinations'!A861:$J$2336,3,0)</f>
        <v>Obesity</v>
      </c>
      <c r="K862" s="26" t="str">
        <f>VLOOKUP(A862,'Medical Examinations'!A861:J3196,5,0)</f>
        <v>Normal</v>
      </c>
      <c r="L862" s="27">
        <f>VLOOKUP($A862,'Hospitalisation Details'!$A$1:$N$2344,7,0)</f>
        <v>34920</v>
      </c>
      <c r="M862" s="26">
        <f>VLOOKUP($A862,'Hospitalisation Details'!$A$1:$N$2344,10,0)</f>
        <v>12452.25</v>
      </c>
      <c r="N862" s="26" t="str">
        <f>VLOOKUP($A862,'Hospitalisation Details'!$A$1:$N$2344,11,0)</f>
        <v>tier - 3</v>
      </c>
      <c r="O862" s="26" t="str">
        <f>VLOOKUP($A862,'Hospitalisation Details'!$A$1:$N$2344,12,0)</f>
        <v>tier - 3</v>
      </c>
      <c r="P862" s="26" t="str">
        <f>VLOOKUP($A862,'Hospitalisation Details'!$A$1:$N$2344,14,0)</f>
        <v>R1012</v>
      </c>
      <c r="Q862" s="26">
        <f>VLOOKUP($A862,'Hospitalisation Details'!$A$1:$N$2344,8,0)</f>
        <v>27</v>
      </c>
    </row>
    <row r="863" spans="1:17" x14ac:dyDescent="0.3">
      <c r="A863" s="25" t="s">
        <v>1508</v>
      </c>
      <c r="B863" s="26" t="str">
        <f>VLOOKUP($A863,'Customer Names'!A862:D3197,3,0)</f>
        <v xml:space="preserve">  Kathryn</v>
      </c>
      <c r="C863" s="26">
        <f>VLOOKUP($A863,'Medical Examinations'!$A$1:$B$2336,2,FALSE)</f>
        <v>32.965000000000003</v>
      </c>
      <c r="D863" s="26">
        <f>VLOOKUP($A863,'Medical Examinations'!A862:J3197,4,0)</f>
        <v>6.15</v>
      </c>
      <c r="E863" s="26" t="str">
        <f>VLOOKUP(A863,'Medical Examinations'!A862:J3197,6,0)</f>
        <v>Yes</v>
      </c>
      <c r="F863" s="26" t="str">
        <f>VLOOKUP($A863,'Medical Examinations'!$A$1:$J$2336,7,0)</f>
        <v>No</v>
      </c>
      <c r="G863" s="26" t="str">
        <f>VLOOKUP(A863,'Medical Examinations'!A862:J3197,8,0)</f>
        <v>No</v>
      </c>
      <c r="H863" s="26">
        <f>VLOOKUP(A863,'Medical Examinations'!A862:J3197,9,0)</f>
        <v>1</v>
      </c>
      <c r="I863" s="26" t="str">
        <f>VLOOKUP(A863,'Medical Examinations'!A862:J3197,10,0)</f>
        <v>No</v>
      </c>
      <c r="J863" s="26" t="str">
        <f>VLOOKUP($A863,'Medical Examinations'!A862:$J$2336,3,0)</f>
        <v>Obesity</v>
      </c>
      <c r="K863" s="26" t="str">
        <f>VLOOKUP(A863,'Medical Examinations'!A862:J3197,5,0)</f>
        <v>Prediabetes</v>
      </c>
      <c r="L863" s="27">
        <f>VLOOKUP($A863,'Hospitalisation Details'!$A$1:$N$2344,7,0)</f>
        <v>23593</v>
      </c>
      <c r="M863" s="26">
        <f>VLOOKUP($A863,'Hospitalisation Details'!$A$1:$N$2344,10,0)</f>
        <v>12430.95</v>
      </c>
      <c r="N863" s="26" t="str">
        <f>VLOOKUP($A863,'Hospitalisation Details'!$A$1:$N$2344,11,0)</f>
        <v>tier - 3</v>
      </c>
      <c r="O863" s="26" t="str">
        <f>VLOOKUP($A863,'Hospitalisation Details'!$A$1:$N$2344,12,0)</f>
        <v>tier - 3</v>
      </c>
      <c r="P863" s="26" t="str">
        <f>VLOOKUP($A863,'Hospitalisation Details'!$A$1:$N$2344,14,0)</f>
        <v>R1024</v>
      </c>
      <c r="Q863" s="26">
        <f>VLOOKUP($A863,'Hospitalisation Details'!$A$1:$N$2344,8,0)</f>
        <v>58</v>
      </c>
    </row>
    <row r="864" spans="1:17" x14ac:dyDescent="0.3">
      <c r="A864" s="25" t="s">
        <v>1507</v>
      </c>
      <c r="B864" s="26" t="str">
        <f>VLOOKUP($A864,'Customer Names'!A863:D3198,3,0)</f>
        <v xml:space="preserve">  Jason L</v>
      </c>
      <c r="C864" s="26">
        <f>VLOOKUP($A864,'Medical Examinations'!$A$1:$B$2336,2,FALSE)</f>
        <v>36.799999999999997</v>
      </c>
      <c r="D864" s="26">
        <f>VLOOKUP($A864,'Medical Examinations'!A863:J3198,4,0)</f>
        <v>4.62</v>
      </c>
      <c r="E864" s="26" t="str">
        <f>VLOOKUP(A864,'Medical Examinations'!A863:J3198,6,0)</f>
        <v>No</v>
      </c>
      <c r="F864" s="26" t="str">
        <f>VLOOKUP($A864,'Medical Examinations'!$A$1:$J$2336,7,0)</f>
        <v>No</v>
      </c>
      <c r="G864" s="26" t="str">
        <f>VLOOKUP(A864,'Medical Examinations'!A863:J3198,8,0)</f>
        <v>Yes</v>
      </c>
      <c r="H864" s="26">
        <f>VLOOKUP(A864,'Medical Examinations'!A863:J3198,9,0)</f>
        <v>1</v>
      </c>
      <c r="I864" s="26" t="str">
        <f>VLOOKUP(A864,'Medical Examinations'!A863:J3198,10,0)</f>
        <v>No</v>
      </c>
      <c r="J864" s="26" t="str">
        <f>VLOOKUP($A864,'Medical Examinations'!A863:$J$2336,3,0)</f>
        <v>Obesity</v>
      </c>
      <c r="K864" s="26" t="str">
        <f>VLOOKUP(A864,'Medical Examinations'!A863:J3198,5,0)</f>
        <v>Normal</v>
      </c>
      <c r="L864" s="27">
        <f>VLOOKUP($A864,'Hospitalisation Details'!$A$1:$N$2344,7,0)</f>
        <v>29050</v>
      </c>
      <c r="M864" s="26">
        <f>VLOOKUP($A864,'Hospitalisation Details'!$A$1:$N$2344,10,0)</f>
        <v>12408.29</v>
      </c>
      <c r="N864" s="26" t="str">
        <f>VLOOKUP($A864,'Hospitalisation Details'!$A$1:$N$2344,11,0)</f>
        <v>tier - 3</v>
      </c>
      <c r="O864" s="26" t="str">
        <f>VLOOKUP($A864,'Hospitalisation Details'!$A$1:$N$2344,12,0)</f>
        <v>tier - 1</v>
      </c>
      <c r="P864" s="26" t="str">
        <f>VLOOKUP($A864,'Hospitalisation Details'!$A$1:$N$2344,14,0)</f>
        <v>R1022</v>
      </c>
      <c r="Q864" s="26">
        <f>VLOOKUP($A864,'Hospitalisation Details'!$A$1:$N$2344,8,0)</f>
        <v>43</v>
      </c>
    </row>
    <row r="865" spans="1:17" x14ac:dyDescent="0.3">
      <c r="A865" s="25" t="s">
        <v>1506</v>
      </c>
      <c r="B865" s="26" t="str">
        <f>VLOOKUP($A865,'Customer Names'!A864:D3199,3,0)</f>
        <v xml:space="preserve">  Benjamin J</v>
      </c>
      <c r="C865" s="26">
        <f>VLOOKUP($A865,'Medical Examinations'!$A$1:$B$2336,2,FALSE)</f>
        <v>34.299999999999997</v>
      </c>
      <c r="D865" s="26">
        <f>VLOOKUP($A865,'Medical Examinations'!A864:J3199,4,0)</f>
        <v>4.87</v>
      </c>
      <c r="E865" s="26" t="str">
        <f>VLOOKUP(A865,'Medical Examinations'!A864:J3199,6,0)</f>
        <v>No</v>
      </c>
      <c r="F865" s="26" t="str">
        <f>VLOOKUP($A865,'Medical Examinations'!$A$1:$J$2336,7,0)</f>
        <v>No</v>
      </c>
      <c r="G865" s="26" t="str">
        <f>VLOOKUP(A865,'Medical Examinations'!A864:J3199,8,0)</f>
        <v>No</v>
      </c>
      <c r="H865" s="26">
        <f>VLOOKUP(A865,'Medical Examinations'!A864:J3199,9,0)</f>
        <v>2</v>
      </c>
      <c r="I865" s="26" t="str">
        <f>VLOOKUP(A865,'Medical Examinations'!A864:J3199,10,0)</f>
        <v>No</v>
      </c>
      <c r="J865" s="26" t="str">
        <f>VLOOKUP($A865,'Medical Examinations'!A864:$J$2336,3,0)</f>
        <v>Obesity</v>
      </c>
      <c r="K865" s="26" t="str">
        <f>VLOOKUP(A865,'Medical Examinations'!A864:J3199,5,0)</f>
        <v>Normal</v>
      </c>
      <c r="L865" s="27">
        <f>VLOOKUP($A865,'Hospitalisation Details'!$A$1:$N$2344,7,0)</f>
        <v>26532</v>
      </c>
      <c r="M865" s="26">
        <f>VLOOKUP($A865,'Hospitalisation Details'!$A$1:$N$2344,10,0)</f>
        <v>12407.3</v>
      </c>
      <c r="N865" s="26" t="str">
        <f>VLOOKUP($A865,'Hospitalisation Details'!$A$1:$N$2344,11,0)</f>
        <v>tier - 3</v>
      </c>
      <c r="O865" s="26" t="str">
        <f>VLOOKUP($A865,'Hospitalisation Details'!$A$1:$N$2344,12,0)</f>
        <v>tier - 2</v>
      </c>
      <c r="P865" s="26" t="str">
        <f>VLOOKUP($A865,'Hospitalisation Details'!$A$1:$N$2344,14,0)</f>
        <v>R1021</v>
      </c>
      <c r="Q865" s="26">
        <f>VLOOKUP($A865,'Hospitalisation Details'!$A$1:$N$2344,8,0)</f>
        <v>50</v>
      </c>
    </row>
    <row r="866" spans="1:17" x14ac:dyDescent="0.3">
      <c r="A866" s="25" t="s">
        <v>1505</v>
      </c>
      <c r="B866" s="26" t="str">
        <f>VLOOKUP($A866,'Customer Names'!A865:D3200,3,0)</f>
        <v xml:space="preserve">  Steven M</v>
      </c>
      <c r="C866" s="26">
        <f>VLOOKUP($A866,'Medical Examinations'!$A$1:$B$2336,2,FALSE)</f>
        <v>35.244999999999997</v>
      </c>
      <c r="D866" s="26">
        <f>VLOOKUP($A866,'Medical Examinations'!A865:J3200,4,0)</f>
        <v>4.63</v>
      </c>
      <c r="E866" s="26" t="str">
        <f>VLOOKUP(A866,'Medical Examinations'!A865:J3200,6,0)</f>
        <v>No</v>
      </c>
      <c r="F866" s="26" t="str">
        <f>VLOOKUP($A866,'Medical Examinations'!$A$1:$J$2336,7,0)</f>
        <v>No</v>
      </c>
      <c r="G866" s="26" t="str">
        <f>VLOOKUP(A866,'Medical Examinations'!A865:J3200,8,0)</f>
        <v>No</v>
      </c>
      <c r="H866" s="26">
        <f>VLOOKUP(A866,'Medical Examinations'!A865:J3200,9,0)</f>
        <v>0</v>
      </c>
      <c r="I866" s="26" t="str">
        <f>VLOOKUP(A866,'Medical Examinations'!A865:J3200,10,0)</f>
        <v>No</v>
      </c>
      <c r="J866" s="26" t="str">
        <f>VLOOKUP($A866,'Medical Examinations'!A865:$J$2336,3,0)</f>
        <v>Obesity</v>
      </c>
      <c r="K866" s="26" t="str">
        <f>VLOOKUP(A866,'Medical Examinations'!A865:J3200,5,0)</f>
        <v>Normal</v>
      </c>
      <c r="L866" s="27">
        <f>VLOOKUP($A866,'Hospitalisation Details'!$A$1:$N$2344,7,0)</f>
        <v>32871</v>
      </c>
      <c r="M866" s="26">
        <f>VLOOKUP($A866,'Hospitalisation Details'!$A$1:$N$2344,10,0)</f>
        <v>12404.88</v>
      </c>
      <c r="N866" s="26" t="str">
        <f>VLOOKUP($A866,'Hospitalisation Details'!$A$1:$N$2344,11,0)</f>
        <v>tier - 3</v>
      </c>
      <c r="O866" s="26" t="str">
        <f>VLOOKUP($A866,'Hospitalisation Details'!$A$1:$N$2344,12,0)</f>
        <v>tier - 3</v>
      </c>
      <c r="P866" s="26" t="str">
        <f>VLOOKUP($A866,'Hospitalisation Details'!$A$1:$N$2344,14,0)</f>
        <v>R1016</v>
      </c>
      <c r="Q866" s="26">
        <f>VLOOKUP($A866,'Hospitalisation Details'!$A$1:$N$2344,8,0)</f>
        <v>33</v>
      </c>
    </row>
    <row r="867" spans="1:17" x14ac:dyDescent="0.3">
      <c r="A867" s="25" t="s">
        <v>1504</v>
      </c>
      <c r="B867" s="26" t="str">
        <f>VLOOKUP($A867,'Customer Names'!A866:D3201,3,0)</f>
        <v xml:space="preserve">  Erika</v>
      </c>
      <c r="C867" s="26">
        <f>VLOOKUP($A867,'Medical Examinations'!$A$1:$B$2336,2,FALSE)</f>
        <v>26.23</v>
      </c>
      <c r="D867" s="26">
        <f>VLOOKUP($A867,'Medical Examinations'!A866:J3201,4,0)</f>
        <v>11.93</v>
      </c>
      <c r="E867" s="26" t="str">
        <f>VLOOKUP(A867,'Medical Examinations'!A866:J3201,6,0)</f>
        <v>No</v>
      </c>
      <c r="F867" s="26" t="str">
        <f>VLOOKUP($A867,'Medical Examinations'!$A$1:$J$2336,7,0)</f>
        <v>No</v>
      </c>
      <c r="G867" s="26" t="str">
        <f>VLOOKUP(A867,'Medical Examinations'!A866:J3201,8,0)</f>
        <v>No</v>
      </c>
      <c r="H867" s="26">
        <f>VLOOKUP(A867,'Medical Examinations'!A866:J3201,9,0)</f>
        <v>0</v>
      </c>
      <c r="I867" s="26" t="str">
        <f>VLOOKUP(A867,'Medical Examinations'!A866:J3201,10,0)</f>
        <v>No</v>
      </c>
      <c r="J867" s="26" t="str">
        <f>VLOOKUP($A867,'Medical Examinations'!A866:$J$2336,3,0)</f>
        <v>Overweight</v>
      </c>
      <c r="K867" s="26" t="str">
        <f>VLOOKUP(A867,'Medical Examinations'!A866:J3201,5,0)</f>
        <v>Diabetes</v>
      </c>
      <c r="L867" s="27">
        <f>VLOOKUP($A867,'Hospitalisation Details'!$A$1:$N$2344,7,0)</f>
        <v>22915</v>
      </c>
      <c r="M867" s="26">
        <f>VLOOKUP($A867,'Hospitalisation Details'!$A$1:$N$2344,10,0)</f>
        <v>12369.89</v>
      </c>
      <c r="N867" s="26" t="str">
        <f>VLOOKUP($A867,'Hospitalisation Details'!$A$1:$N$2344,11,0)</f>
        <v>tier - 3</v>
      </c>
      <c r="O867" s="26" t="str">
        <f>VLOOKUP($A867,'Hospitalisation Details'!$A$1:$N$2344,12,0)</f>
        <v>tier - 2</v>
      </c>
      <c r="P867" s="26" t="str">
        <f>VLOOKUP($A867,'Hospitalisation Details'!$A$1:$N$2344,14,0)</f>
        <v>R1024</v>
      </c>
      <c r="Q867" s="26">
        <f>VLOOKUP($A867,'Hospitalisation Details'!$A$1:$N$2344,8,0)</f>
        <v>60</v>
      </c>
    </row>
    <row r="868" spans="1:17" x14ac:dyDescent="0.3">
      <c r="A868" s="25" t="s">
        <v>1503</v>
      </c>
      <c r="B868" s="26" t="str">
        <f>VLOOKUP($A868,'Customer Names'!A867:D3202,3,0)</f>
        <v xml:space="preserve">  Chad</v>
      </c>
      <c r="C868" s="26">
        <f>VLOOKUP($A868,'Medical Examinations'!$A$1:$B$2336,2,FALSE)</f>
        <v>36.1</v>
      </c>
      <c r="D868" s="26">
        <f>VLOOKUP($A868,'Medical Examinations'!A867:J3202,4,0)</f>
        <v>5.65</v>
      </c>
      <c r="E868" s="26" t="str">
        <f>VLOOKUP(A868,'Medical Examinations'!A867:J3202,6,0)</f>
        <v>Yes</v>
      </c>
      <c r="F868" s="26" t="str">
        <f>VLOOKUP($A868,'Medical Examinations'!$A$1:$J$2336,7,0)</f>
        <v>No</v>
      </c>
      <c r="G868" s="26" t="str">
        <f>VLOOKUP(A868,'Medical Examinations'!A867:J3202,8,0)</f>
        <v>No</v>
      </c>
      <c r="H868" s="26">
        <f>VLOOKUP(A868,'Medical Examinations'!A867:J3202,9,0)</f>
        <v>2</v>
      </c>
      <c r="I868" s="26" t="str">
        <f>VLOOKUP(A868,'Medical Examinations'!A867:J3202,10,0)</f>
        <v>No</v>
      </c>
      <c r="J868" s="26" t="str">
        <f>VLOOKUP($A868,'Medical Examinations'!A867:$J$2336,3,0)</f>
        <v>Obesity</v>
      </c>
      <c r="K868" s="26" t="str">
        <f>VLOOKUP(A868,'Medical Examinations'!A867:J3202,5,0)</f>
        <v>Normal</v>
      </c>
      <c r="L868" s="27">
        <f>VLOOKUP($A868,'Hospitalisation Details'!$A$1:$N$2344,7,0)</f>
        <v>24470</v>
      </c>
      <c r="M868" s="26">
        <f>VLOOKUP($A868,'Hospitalisation Details'!$A$1:$N$2344,10,0)</f>
        <v>12363.55</v>
      </c>
      <c r="N868" s="26" t="str">
        <f>VLOOKUP($A868,'Hospitalisation Details'!$A$1:$N$2344,11,0)</f>
        <v>tier - 3</v>
      </c>
      <c r="O868" s="26" t="str">
        <f>VLOOKUP($A868,'Hospitalisation Details'!$A$1:$N$2344,12,0)</f>
        <v>tier - 3</v>
      </c>
      <c r="P868" s="26" t="str">
        <f>VLOOKUP($A868,'Hospitalisation Details'!$A$1:$N$2344,14,0)</f>
        <v>R1011</v>
      </c>
      <c r="Q868" s="26">
        <f>VLOOKUP($A868,'Hospitalisation Details'!$A$1:$N$2344,8,0)</f>
        <v>56</v>
      </c>
    </row>
    <row r="869" spans="1:17" x14ac:dyDescent="0.3">
      <c r="A869" s="25" t="s">
        <v>1502</v>
      </c>
      <c r="B869" s="26" t="str">
        <f>VLOOKUP($A869,'Customer Names'!A868:D3203,3,0)</f>
        <v xml:space="preserve">  Mark</v>
      </c>
      <c r="C869" s="26">
        <f>VLOOKUP($A869,'Medical Examinations'!$A$1:$B$2336,2,FALSE)</f>
        <v>37.1</v>
      </c>
      <c r="D869" s="26">
        <f>VLOOKUP($A869,'Medical Examinations'!A868:J3203,4,0)</f>
        <v>11.21</v>
      </c>
      <c r="E869" s="26" t="str">
        <f>VLOOKUP(A869,'Medical Examinations'!A868:J3203,6,0)</f>
        <v>Yes</v>
      </c>
      <c r="F869" s="26" t="str">
        <f>VLOOKUP($A869,'Medical Examinations'!$A$1:$J$2336,7,0)</f>
        <v>No</v>
      </c>
      <c r="G869" s="26" t="str">
        <f>VLOOKUP(A869,'Medical Examinations'!A868:J3203,8,0)</f>
        <v>Yes</v>
      </c>
      <c r="H869" s="26">
        <f>VLOOKUP(A869,'Medical Examinations'!A868:J3203,9,0)</f>
        <v>1</v>
      </c>
      <c r="I869" s="26" t="str">
        <f>VLOOKUP(A869,'Medical Examinations'!A868:J3203,10,0)</f>
        <v>No</v>
      </c>
      <c r="J869" s="26" t="str">
        <f>VLOOKUP($A869,'Medical Examinations'!A868:$J$2336,3,0)</f>
        <v>Obesity</v>
      </c>
      <c r="K869" s="26" t="str">
        <f>VLOOKUP(A869,'Medical Examinations'!A868:J3203,5,0)</f>
        <v>Diabetes</v>
      </c>
      <c r="L869" s="27">
        <f>VLOOKUP($A869,'Hospitalisation Details'!$A$1:$N$2344,7,0)</f>
        <v>23276</v>
      </c>
      <c r="M869" s="26">
        <f>VLOOKUP($A869,'Hospitalisation Details'!$A$1:$N$2344,10,0)</f>
        <v>12347.17</v>
      </c>
      <c r="N869" s="26" t="str">
        <f>VLOOKUP($A869,'Hospitalisation Details'!$A$1:$N$2344,11,0)</f>
        <v>tier - 3</v>
      </c>
      <c r="O869" s="26" t="str">
        <f>VLOOKUP($A869,'Hospitalisation Details'!$A$1:$N$2344,12,0)</f>
        <v>tier - 3</v>
      </c>
      <c r="P869" s="26" t="str">
        <f>VLOOKUP($A869,'Hospitalisation Details'!$A$1:$N$2344,14,0)</f>
        <v>R1011</v>
      </c>
      <c r="Q869" s="26">
        <f>VLOOKUP($A869,'Hospitalisation Details'!$A$1:$N$2344,8,0)</f>
        <v>59</v>
      </c>
    </row>
    <row r="870" spans="1:17" x14ac:dyDescent="0.3">
      <c r="A870" s="25" t="s">
        <v>1501</v>
      </c>
      <c r="B870" s="26" t="str">
        <f>VLOOKUP($A870,'Customer Names'!A869:D3204,3,0)</f>
        <v xml:space="preserve">  David</v>
      </c>
      <c r="C870" s="26">
        <f>VLOOKUP($A870,'Medical Examinations'!$A$1:$B$2336,2,FALSE)</f>
        <v>27.5</v>
      </c>
      <c r="D870" s="26">
        <f>VLOOKUP($A870,'Medical Examinations'!A869:J3204,4,0)</f>
        <v>10.62</v>
      </c>
      <c r="E870" s="26" t="str">
        <f>VLOOKUP(A870,'Medical Examinations'!A869:J3204,6,0)</f>
        <v>Yes</v>
      </c>
      <c r="F870" s="26" t="str">
        <f>VLOOKUP($A870,'Medical Examinations'!$A$1:$J$2336,7,0)</f>
        <v>No</v>
      </c>
      <c r="G870" s="26" t="str">
        <f>VLOOKUP(A870,'Medical Examinations'!A869:J3204,8,0)</f>
        <v>Yes</v>
      </c>
      <c r="H870" s="26">
        <f>VLOOKUP(A870,'Medical Examinations'!A869:J3204,9,0)</f>
        <v>1</v>
      </c>
      <c r="I870" s="26" t="str">
        <f>VLOOKUP(A870,'Medical Examinations'!A869:J3204,10,0)</f>
        <v>No</v>
      </c>
      <c r="J870" s="26" t="str">
        <f>VLOOKUP($A870,'Medical Examinations'!A869:$J$2336,3,0)</f>
        <v>Overweight</v>
      </c>
      <c r="K870" s="26" t="str">
        <f>VLOOKUP(A870,'Medical Examinations'!A869:J3204,5,0)</f>
        <v>Diabetes</v>
      </c>
      <c r="L870" s="27">
        <f>VLOOKUP($A870,'Hospitalisation Details'!$A$1:$N$2344,7,0)</f>
        <v>23225</v>
      </c>
      <c r="M870" s="26">
        <f>VLOOKUP($A870,'Hospitalisation Details'!$A$1:$N$2344,10,0)</f>
        <v>12333.83</v>
      </c>
      <c r="N870" s="26" t="str">
        <f>VLOOKUP($A870,'Hospitalisation Details'!$A$1:$N$2344,11,0)</f>
        <v>tier - 3</v>
      </c>
      <c r="O870" s="26" t="str">
        <f>VLOOKUP($A870,'Hospitalisation Details'!$A$1:$N$2344,12,0)</f>
        <v>tier - 2</v>
      </c>
      <c r="P870" s="26" t="str">
        <f>VLOOKUP($A870,'Hospitalisation Details'!$A$1:$N$2344,14,0)</f>
        <v>R1011</v>
      </c>
      <c r="Q870" s="26">
        <f>VLOOKUP($A870,'Hospitalisation Details'!$A$1:$N$2344,8,0)</f>
        <v>59</v>
      </c>
    </row>
    <row r="871" spans="1:17" x14ac:dyDescent="0.3">
      <c r="A871" s="25" t="s">
        <v>1500</v>
      </c>
      <c r="B871" s="26" t="str">
        <f>VLOOKUP($A871,'Customer Names'!A870:D3205,3,0)</f>
        <v xml:space="preserve">  Matthew R</v>
      </c>
      <c r="C871" s="26">
        <f>VLOOKUP($A871,'Medical Examinations'!$A$1:$B$2336,2,FALSE)</f>
        <v>24.7</v>
      </c>
      <c r="D871" s="26">
        <f>VLOOKUP($A871,'Medical Examinations'!A870:J3205,4,0)</f>
        <v>10.7</v>
      </c>
      <c r="E871" s="26" t="str">
        <f>VLOOKUP(A871,'Medical Examinations'!A870:J3205,6,0)</f>
        <v>Yes</v>
      </c>
      <c r="F871" s="26" t="str">
        <f>VLOOKUP($A871,'Medical Examinations'!$A$1:$J$2336,7,0)</f>
        <v>No</v>
      </c>
      <c r="G871" s="26" t="str">
        <f>VLOOKUP(A871,'Medical Examinations'!A870:J3205,8,0)</f>
        <v>Yes</v>
      </c>
      <c r="H871" s="26">
        <f>VLOOKUP(A871,'Medical Examinations'!A870:J3205,9,0)</f>
        <v>1</v>
      </c>
      <c r="I871" s="26" t="str">
        <f>VLOOKUP(A871,'Medical Examinations'!A870:J3205,10,0)</f>
        <v>No</v>
      </c>
      <c r="J871" s="26" t="str">
        <f>VLOOKUP($A871,'Medical Examinations'!A870:$J$2336,3,0)</f>
        <v>Normal Weight</v>
      </c>
      <c r="K871" s="26" t="str">
        <f>VLOOKUP(A871,'Medical Examinations'!A870:J3205,5,0)</f>
        <v>Diabetes</v>
      </c>
      <c r="L871" s="27">
        <f>VLOOKUP($A871,'Hospitalisation Details'!$A$1:$N$2344,7,0)</f>
        <v>23252</v>
      </c>
      <c r="M871" s="26">
        <f>VLOOKUP($A871,'Hospitalisation Details'!$A$1:$N$2344,10,0)</f>
        <v>12323.94</v>
      </c>
      <c r="N871" s="26" t="str">
        <f>VLOOKUP($A871,'Hospitalisation Details'!$A$1:$N$2344,11,0)</f>
        <v>tier - 3</v>
      </c>
      <c r="O871" s="26" t="str">
        <f>VLOOKUP($A871,'Hospitalisation Details'!$A$1:$N$2344,12,0)</f>
        <v>tier - 3</v>
      </c>
      <c r="P871" s="26" t="str">
        <f>VLOOKUP($A871,'Hospitalisation Details'!$A$1:$N$2344,14,0)</f>
        <v>R1017</v>
      </c>
      <c r="Q871" s="26">
        <f>VLOOKUP($A871,'Hospitalisation Details'!$A$1:$N$2344,8,0)</f>
        <v>59</v>
      </c>
    </row>
    <row r="872" spans="1:17" x14ac:dyDescent="0.3">
      <c r="A872" s="25" t="s">
        <v>1499</v>
      </c>
      <c r="B872" s="26" t="str">
        <f>VLOOKUP($A872,'Customer Names'!A871:D3206,3,0)</f>
        <v xml:space="preserve">  Orla</v>
      </c>
      <c r="C872" s="26">
        <f>VLOOKUP($A872,'Medical Examinations'!$A$1:$B$2336,2,FALSE)</f>
        <v>26.78</v>
      </c>
      <c r="D872" s="26">
        <f>VLOOKUP($A872,'Medical Examinations'!A871:J3206,4,0)</f>
        <v>10.02</v>
      </c>
      <c r="E872" s="26" t="str">
        <f>VLOOKUP(A872,'Medical Examinations'!A871:J3206,6,0)</f>
        <v>Yes</v>
      </c>
      <c r="F872" s="26" t="str">
        <f>VLOOKUP($A872,'Medical Examinations'!$A$1:$J$2336,7,0)</f>
        <v>No</v>
      </c>
      <c r="G872" s="26" t="str">
        <f>VLOOKUP(A872,'Medical Examinations'!A871:J3206,8,0)</f>
        <v>Yes</v>
      </c>
      <c r="H872" s="26">
        <f>VLOOKUP(A872,'Medical Examinations'!A871:J3206,9,0)</f>
        <v>1</v>
      </c>
      <c r="I872" s="26" t="str">
        <f>VLOOKUP(A872,'Medical Examinations'!A871:J3206,10,0)</f>
        <v>No</v>
      </c>
      <c r="J872" s="26" t="str">
        <f>VLOOKUP($A872,'Medical Examinations'!A871:$J$2336,3,0)</f>
        <v>Overweight</v>
      </c>
      <c r="K872" s="26" t="str">
        <f>VLOOKUP(A872,'Medical Examinations'!A871:J3206,5,0)</f>
        <v>Diabetes</v>
      </c>
      <c r="L872" s="27">
        <f>VLOOKUP($A872,'Hospitalisation Details'!$A$1:$N$2344,7,0)</f>
        <v>23312</v>
      </c>
      <c r="M872" s="26">
        <f>VLOOKUP($A872,'Hospitalisation Details'!$A$1:$N$2344,10,0)</f>
        <v>12299.59</v>
      </c>
      <c r="N872" s="26" t="str">
        <f>VLOOKUP($A872,'Hospitalisation Details'!$A$1:$N$2344,11,0)</f>
        <v>tier - 3</v>
      </c>
      <c r="O872" s="26" t="str">
        <f>VLOOKUP($A872,'Hospitalisation Details'!$A$1:$N$2344,12,0)</f>
        <v>tier - 1</v>
      </c>
      <c r="P872" s="26" t="str">
        <f>VLOOKUP($A872,'Hospitalisation Details'!$A$1:$N$2344,14,0)</f>
        <v>R1025</v>
      </c>
      <c r="Q872" s="26">
        <f>VLOOKUP($A872,'Hospitalisation Details'!$A$1:$N$2344,8,0)</f>
        <v>59</v>
      </c>
    </row>
    <row r="873" spans="1:17" x14ac:dyDescent="0.3">
      <c r="A873" s="25" t="s">
        <v>1498</v>
      </c>
      <c r="B873" s="26" t="str">
        <f>VLOOKUP($A873,'Customer Names'!A872:D3207,3,0)</f>
        <v xml:space="preserve">  Shaista S</v>
      </c>
      <c r="C873" s="26">
        <f>VLOOKUP($A873,'Medical Examinations'!$A$1:$B$2336,2,FALSE)</f>
        <v>45.8</v>
      </c>
      <c r="D873" s="26">
        <f>VLOOKUP($A873,'Medical Examinations'!A872:J3207,4,0)</f>
        <v>4.8499999999999996</v>
      </c>
      <c r="E873" s="26" t="str">
        <f>VLOOKUP(A873,'Medical Examinations'!A872:J3207,6,0)</f>
        <v>No</v>
      </c>
      <c r="F873" s="26" t="str">
        <f>VLOOKUP($A873,'Medical Examinations'!$A$1:$J$2336,7,0)</f>
        <v>No</v>
      </c>
      <c r="G873" s="26" t="str">
        <f>VLOOKUP(A873,'Medical Examinations'!A872:J3207,8,0)</f>
        <v>No</v>
      </c>
      <c r="H873" s="26">
        <f>VLOOKUP(A873,'Medical Examinations'!A872:J3207,9,0)</f>
        <v>0</v>
      </c>
      <c r="I873" s="26" t="str">
        <f>VLOOKUP(A873,'Medical Examinations'!A872:J3207,10,0)</f>
        <v>No</v>
      </c>
      <c r="J873" s="26" t="str">
        <f>VLOOKUP($A873,'Medical Examinations'!A872:$J$2336,3,0)</f>
        <v>Obesity</v>
      </c>
      <c r="K873" s="26" t="str">
        <f>VLOOKUP(A873,'Medical Examinations'!A872:J3207,5,0)</f>
        <v>Normal</v>
      </c>
      <c r="L873" s="27">
        <f>VLOOKUP($A873,'Hospitalisation Details'!$A$1:$N$2344,7,0)</f>
        <v>33175</v>
      </c>
      <c r="M873" s="26">
        <f>VLOOKUP($A873,'Hospitalisation Details'!$A$1:$N$2344,10,0)</f>
        <v>12282.38</v>
      </c>
      <c r="N873" s="26" t="str">
        <f>VLOOKUP($A873,'Hospitalisation Details'!$A$1:$N$2344,11,0)</f>
        <v>tier - 3</v>
      </c>
      <c r="O873" s="26" t="str">
        <f>VLOOKUP($A873,'Hospitalisation Details'!$A$1:$N$2344,12,0)</f>
        <v>tier - 1</v>
      </c>
      <c r="P873" s="26" t="str">
        <f>VLOOKUP($A873,'Hospitalisation Details'!$A$1:$N$2344,14,0)</f>
        <v>R1011</v>
      </c>
      <c r="Q873" s="26">
        <f>VLOOKUP($A873,'Hospitalisation Details'!$A$1:$N$2344,8,0)</f>
        <v>32</v>
      </c>
    </row>
    <row r="874" spans="1:17" x14ac:dyDescent="0.3">
      <c r="A874" s="25" t="s">
        <v>1497</v>
      </c>
      <c r="B874" s="26" t="str">
        <f>VLOOKUP($A874,'Customer Names'!A873:D3208,3,0)</f>
        <v xml:space="preserve">  Emily</v>
      </c>
      <c r="C874" s="26">
        <f>VLOOKUP($A874,'Medical Examinations'!$A$1:$B$2336,2,FALSE)</f>
        <v>29</v>
      </c>
      <c r="D874" s="26">
        <f>VLOOKUP($A874,'Medical Examinations'!A873:J3208,4,0)</f>
        <v>4.3899999999999997</v>
      </c>
      <c r="E874" s="26" t="str">
        <f>VLOOKUP(A874,'Medical Examinations'!A873:J3208,6,0)</f>
        <v>Yes</v>
      </c>
      <c r="F874" s="26" t="str">
        <f>VLOOKUP($A874,'Medical Examinations'!$A$1:$J$2336,7,0)</f>
        <v>No</v>
      </c>
      <c r="G874" s="26" t="str">
        <f>VLOOKUP(A874,'Medical Examinations'!A873:J3208,8,0)</f>
        <v>No</v>
      </c>
      <c r="H874" s="26">
        <f>VLOOKUP(A874,'Medical Examinations'!A873:J3208,9,0)</f>
        <v>2</v>
      </c>
      <c r="I874" s="26" t="str">
        <f>VLOOKUP(A874,'Medical Examinations'!A873:J3208,10,0)</f>
        <v>No</v>
      </c>
      <c r="J874" s="26" t="str">
        <f>VLOOKUP($A874,'Medical Examinations'!A873:$J$2336,3,0)</f>
        <v>Overweight</v>
      </c>
      <c r="K874" s="26" t="str">
        <f>VLOOKUP(A874,'Medical Examinations'!A873:J3208,5,0)</f>
        <v>Normal</v>
      </c>
      <c r="L874" s="27">
        <f>VLOOKUP($A874,'Hospitalisation Details'!$A$1:$N$2344,7,0)</f>
        <v>24427</v>
      </c>
      <c r="M874" s="26">
        <f>VLOOKUP($A874,'Hospitalisation Details'!$A$1:$N$2344,10,0)</f>
        <v>12282.03</v>
      </c>
      <c r="N874" s="26" t="str">
        <f>VLOOKUP($A874,'Hospitalisation Details'!$A$1:$N$2344,11,0)</f>
        <v>tier - 3</v>
      </c>
      <c r="O874" s="26" t="str">
        <f>VLOOKUP($A874,'Hospitalisation Details'!$A$1:$N$2344,12,0)</f>
        <v>tier - 1</v>
      </c>
      <c r="P874" s="26" t="str">
        <f>VLOOKUP($A874,'Hospitalisation Details'!$A$1:$N$2344,14,0)</f>
        <v>R1025</v>
      </c>
      <c r="Q874" s="26">
        <f>VLOOKUP($A874,'Hospitalisation Details'!$A$1:$N$2344,8,0)</f>
        <v>56</v>
      </c>
    </row>
    <row r="875" spans="1:17" x14ac:dyDescent="0.3">
      <c r="A875" s="25" t="s">
        <v>1496</v>
      </c>
      <c r="B875" s="26" t="str">
        <f>VLOOKUP($A875,'Customer Names'!A874:D3209,3,0)</f>
        <v xml:space="preserve">  Julie A</v>
      </c>
      <c r="C875" s="26">
        <f>VLOOKUP($A875,'Medical Examinations'!$A$1:$B$2336,2,FALSE)</f>
        <v>33.534999999999997</v>
      </c>
      <c r="D875" s="26">
        <f>VLOOKUP($A875,'Medical Examinations'!A874:J3209,4,0)</f>
        <v>8.24</v>
      </c>
      <c r="E875" s="26" t="str">
        <f>VLOOKUP(A875,'Medical Examinations'!A874:J3209,6,0)</f>
        <v>Yes</v>
      </c>
      <c r="F875" s="26" t="str">
        <f>VLOOKUP($A875,'Medical Examinations'!$A$1:$J$2336,7,0)</f>
        <v>No</v>
      </c>
      <c r="G875" s="26" t="str">
        <f>VLOOKUP(A875,'Medical Examinations'!A874:J3209,8,0)</f>
        <v>No</v>
      </c>
      <c r="H875" s="26">
        <f>VLOOKUP(A875,'Medical Examinations'!A874:J3209,9,0)</f>
        <v>0</v>
      </c>
      <c r="I875" s="26" t="str">
        <f>VLOOKUP(A875,'Medical Examinations'!A874:J3209,10,0)</f>
        <v>No</v>
      </c>
      <c r="J875" s="26" t="str">
        <f>VLOOKUP($A875,'Medical Examinations'!A874:$J$2336,3,0)</f>
        <v>Obesity</v>
      </c>
      <c r="K875" s="26" t="str">
        <f>VLOOKUP(A875,'Medical Examinations'!A874:J3209,5,0)</f>
        <v>Diabetes</v>
      </c>
      <c r="L875" s="27">
        <f>VLOOKUP($A875,'Hospitalisation Details'!$A$1:$N$2344,7,0)</f>
        <v>24712</v>
      </c>
      <c r="M875" s="26">
        <f>VLOOKUP($A875,'Hospitalisation Details'!$A$1:$N$2344,10,0)</f>
        <v>12269.69</v>
      </c>
      <c r="N875" s="26" t="str">
        <f>VLOOKUP($A875,'Hospitalisation Details'!$A$1:$N$2344,11,0)</f>
        <v>tier - 3</v>
      </c>
      <c r="O875" s="26" t="str">
        <f>VLOOKUP($A875,'Hospitalisation Details'!$A$1:$N$2344,12,0)</f>
        <v>tier - 2</v>
      </c>
      <c r="P875" s="26" t="str">
        <f>VLOOKUP($A875,'Hospitalisation Details'!$A$1:$N$2344,14,0)</f>
        <v>R1012</v>
      </c>
      <c r="Q875" s="26">
        <f>VLOOKUP($A875,'Hospitalisation Details'!$A$1:$N$2344,8,0)</f>
        <v>55</v>
      </c>
    </row>
    <row r="876" spans="1:17" x14ac:dyDescent="0.3">
      <c r="A876" s="25" t="s">
        <v>1495</v>
      </c>
      <c r="B876" s="26" t="str">
        <f>VLOOKUP($A876,'Customer Names'!A875:D3210,3,0)</f>
        <v xml:space="preserve">  Megumi</v>
      </c>
      <c r="C876" s="26">
        <f>VLOOKUP($A876,'Medical Examinations'!$A$1:$B$2336,2,FALSE)</f>
        <v>32.774999999999999</v>
      </c>
      <c r="D876" s="26">
        <f>VLOOKUP($A876,'Medical Examinations'!A875:J3210,4,0)</f>
        <v>9.77</v>
      </c>
      <c r="E876" s="26" t="str">
        <f>VLOOKUP(A876,'Medical Examinations'!A875:J3210,6,0)</f>
        <v>Yes</v>
      </c>
      <c r="F876" s="26" t="str">
        <f>VLOOKUP($A876,'Medical Examinations'!$A$1:$J$2336,7,0)</f>
        <v>No</v>
      </c>
      <c r="G876" s="26" t="str">
        <f>VLOOKUP(A876,'Medical Examinations'!A875:J3210,8,0)</f>
        <v>No</v>
      </c>
      <c r="H876" s="26">
        <f>VLOOKUP(A876,'Medical Examinations'!A875:J3210,9,0)</f>
        <v>0</v>
      </c>
      <c r="I876" s="26" t="str">
        <f>VLOOKUP(A876,'Medical Examinations'!A875:J3210,10,0)</f>
        <v>No</v>
      </c>
      <c r="J876" s="26" t="str">
        <f>VLOOKUP($A876,'Medical Examinations'!A875:$J$2336,3,0)</f>
        <v>Obesity</v>
      </c>
      <c r="K876" s="26" t="str">
        <f>VLOOKUP(A876,'Medical Examinations'!A875:J3210,5,0)</f>
        <v>Diabetes</v>
      </c>
      <c r="L876" s="27">
        <f>VLOOKUP($A876,'Hospitalisation Details'!$A$1:$N$2344,7,0)</f>
        <v>24836</v>
      </c>
      <c r="M876" s="26">
        <f>VLOOKUP($A876,'Hospitalisation Details'!$A$1:$N$2344,10,0)</f>
        <v>12268.63</v>
      </c>
      <c r="N876" s="26" t="str">
        <f>VLOOKUP($A876,'Hospitalisation Details'!$A$1:$N$2344,11,0)</f>
        <v>tier - 3</v>
      </c>
      <c r="O876" s="26" t="str">
        <f>VLOOKUP($A876,'Hospitalisation Details'!$A$1:$N$2344,12,0)</f>
        <v>tier - 1</v>
      </c>
      <c r="P876" s="26" t="str">
        <f>VLOOKUP($A876,'Hospitalisation Details'!$A$1:$N$2344,14,0)</f>
        <v>R1012</v>
      </c>
      <c r="Q876" s="26">
        <f>VLOOKUP($A876,'Hospitalisation Details'!$A$1:$N$2344,8,0)</f>
        <v>55</v>
      </c>
    </row>
    <row r="877" spans="1:17" x14ac:dyDescent="0.3">
      <c r="A877" s="25" t="s">
        <v>1494</v>
      </c>
      <c r="B877" s="26" t="str">
        <f>VLOOKUP($A877,'Customer Names'!A876:D3211,3,0)</f>
        <v xml:space="preserve">  Skylar</v>
      </c>
      <c r="C877" s="26">
        <f>VLOOKUP($A877,'Medical Examinations'!$A$1:$B$2336,2,FALSE)</f>
        <v>37.51</v>
      </c>
      <c r="D877" s="26">
        <f>VLOOKUP($A877,'Medical Examinations'!A876:J3211,4,0)</f>
        <v>5.5</v>
      </c>
      <c r="E877" s="26" t="str">
        <f>VLOOKUP(A877,'Medical Examinations'!A876:J3211,6,0)</f>
        <v>Yes</v>
      </c>
      <c r="F877" s="26" t="str">
        <f>VLOOKUP($A877,'Medical Examinations'!$A$1:$J$2336,7,0)</f>
        <v>No</v>
      </c>
      <c r="G877" s="26" t="str">
        <f>VLOOKUP(A877,'Medical Examinations'!A876:J3211,8,0)</f>
        <v>No</v>
      </c>
      <c r="H877" s="26">
        <f>VLOOKUP(A877,'Medical Examinations'!A876:J3211,9,0)</f>
        <v>2</v>
      </c>
      <c r="I877" s="26" t="str">
        <f>VLOOKUP(A877,'Medical Examinations'!A876:J3211,10,0)</f>
        <v>No</v>
      </c>
      <c r="J877" s="26" t="str">
        <f>VLOOKUP($A877,'Medical Examinations'!A876:$J$2336,3,0)</f>
        <v>Obesity</v>
      </c>
      <c r="K877" s="26" t="str">
        <f>VLOOKUP(A877,'Medical Examinations'!A876:J3211,5,0)</f>
        <v>Normal</v>
      </c>
      <c r="L877" s="27">
        <f>VLOOKUP($A877,'Hospitalisation Details'!$A$1:$N$2344,7,0)</f>
        <v>24447</v>
      </c>
      <c r="M877" s="26">
        <f>VLOOKUP($A877,'Hospitalisation Details'!$A$1:$N$2344,10,0)</f>
        <v>12265.51</v>
      </c>
      <c r="N877" s="26" t="str">
        <f>VLOOKUP($A877,'Hospitalisation Details'!$A$1:$N$2344,11,0)</f>
        <v>tier - 3</v>
      </c>
      <c r="O877" s="26" t="str">
        <f>VLOOKUP($A877,'Hospitalisation Details'!$A$1:$N$2344,12,0)</f>
        <v>tier - 3</v>
      </c>
      <c r="P877" s="26" t="str">
        <f>VLOOKUP($A877,'Hospitalisation Details'!$A$1:$N$2344,14,0)</f>
        <v>R1013</v>
      </c>
      <c r="Q877" s="26">
        <f>VLOOKUP($A877,'Hospitalisation Details'!$A$1:$N$2344,8,0)</f>
        <v>56</v>
      </c>
    </row>
    <row r="878" spans="1:17" x14ac:dyDescent="0.3">
      <c r="A878" s="25" t="s">
        <v>1493</v>
      </c>
      <c r="B878" s="26" t="str">
        <f>VLOOKUP($A878,'Customer Names'!A877:D3212,3,0)</f>
        <v xml:space="preserve">  Victoria</v>
      </c>
      <c r="C878" s="26">
        <f>VLOOKUP($A878,'Medical Examinations'!$A$1:$B$2336,2,FALSE)</f>
        <v>39.86</v>
      </c>
      <c r="D878" s="26">
        <f>VLOOKUP($A878,'Medical Examinations'!A877:J3212,4,0)</f>
        <v>11.84</v>
      </c>
      <c r="E878" s="26" t="str">
        <f>VLOOKUP(A878,'Medical Examinations'!A877:J3212,6,0)</f>
        <v>Yes</v>
      </c>
      <c r="F878" s="26" t="str">
        <f>VLOOKUP($A878,'Medical Examinations'!$A$1:$J$2336,7,0)</f>
        <v>No</v>
      </c>
      <c r="G878" s="26" t="str">
        <f>VLOOKUP(A878,'Medical Examinations'!A877:J3212,8,0)</f>
        <v>No</v>
      </c>
      <c r="H878" s="26">
        <f>VLOOKUP(A878,'Medical Examinations'!A877:J3212,9,0)</f>
        <v>1</v>
      </c>
      <c r="I878" s="26" t="str">
        <f>VLOOKUP(A878,'Medical Examinations'!A877:J3212,10,0)</f>
        <v>No</v>
      </c>
      <c r="J878" s="26" t="str">
        <f>VLOOKUP($A878,'Medical Examinations'!A877:$J$2336,3,0)</f>
        <v>Obesity</v>
      </c>
      <c r="K878" s="26" t="str">
        <f>VLOOKUP(A878,'Medical Examinations'!A877:J3212,5,0)</f>
        <v>Diabetes</v>
      </c>
      <c r="L878" s="27">
        <f>VLOOKUP($A878,'Hospitalisation Details'!$A$1:$N$2344,7,0)</f>
        <v>31637</v>
      </c>
      <c r="M878" s="26">
        <f>VLOOKUP($A878,'Hospitalisation Details'!$A$1:$N$2344,10,0)</f>
        <v>12255.04</v>
      </c>
      <c r="N878" s="26" t="str">
        <f>VLOOKUP($A878,'Hospitalisation Details'!$A$1:$N$2344,11,0)</f>
        <v>tier - 3</v>
      </c>
      <c r="O878" s="26" t="str">
        <f>VLOOKUP($A878,'Hospitalisation Details'!$A$1:$N$2344,12,0)</f>
        <v>tier - 2</v>
      </c>
      <c r="P878" s="26" t="str">
        <f>VLOOKUP($A878,'Hospitalisation Details'!$A$1:$N$2344,14,0)</f>
        <v>R1026</v>
      </c>
      <c r="Q878" s="26">
        <f>VLOOKUP($A878,'Hospitalisation Details'!$A$1:$N$2344,8,0)</f>
        <v>36</v>
      </c>
    </row>
    <row r="879" spans="1:17" x14ac:dyDescent="0.3">
      <c r="A879" s="25" t="s">
        <v>1492</v>
      </c>
      <c r="B879" s="26" t="str">
        <f>VLOOKUP($A879,'Customer Names'!A878:D3213,3,0)</f>
        <v xml:space="preserve">  Amanda L</v>
      </c>
      <c r="C879" s="26">
        <f>VLOOKUP($A879,'Medical Examinations'!$A$1:$B$2336,2,FALSE)</f>
        <v>42.13</v>
      </c>
      <c r="D879" s="26">
        <f>VLOOKUP($A879,'Medical Examinations'!A878:J3213,4,0)</f>
        <v>4.66</v>
      </c>
      <c r="E879" s="26" t="str">
        <f>VLOOKUP(A879,'Medical Examinations'!A878:J3213,6,0)</f>
        <v>No</v>
      </c>
      <c r="F879" s="26" t="str">
        <f>VLOOKUP($A879,'Medical Examinations'!$A$1:$J$2336,7,0)</f>
        <v>No</v>
      </c>
      <c r="G879" s="26" t="str">
        <f>VLOOKUP(A879,'Medical Examinations'!A878:J3213,8,0)</f>
        <v>No</v>
      </c>
      <c r="H879" s="26">
        <f>VLOOKUP(A879,'Medical Examinations'!A878:J3213,9,0)</f>
        <v>0</v>
      </c>
      <c r="I879" s="26" t="str">
        <f>VLOOKUP(A879,'Medical Examinations'!A878:J3213,10,0)</f>
        <v>No</v>
      </c>
      <c r="J879" s="26" t="str">
        <f>VLOOKUP($A879,'Medical Examinations'!A878:$J$2336,3,0)</f>
        <v>Obesity</v>
      </c>
      <c r="K879" s="26" t="str">
        <f>VLOOKUP(A879,'Medical Examinations'!A878:J3213,5,0)</f>
        <v>Normal</v>
      </c>
      <c r="L879" s="27">
        <f>VLOOKUP($A879,'Hospitalisation Details'!$A$1:$N$2344,7,0)</f>
        <v>32835</v>
      </c>
      <c r="M879" s="26">
        <f>VLOOKUP($A879,'Hospitalisation Details'!$A$1:$N$2344,10,0)</f>
        <v>12254.44</v>
      </c>
      <c r="N879" s="26" t="str">
        <f>VLOOKUP($A879,'Hospitalisation Details'!$A$1:$N$2344,11,0)</f>
        <v>tier - 3</v>
      </c>
      <c r="O879" s="26" t="str">
        <f>VLOOKUP($A879,'Hospitalisation Details'!$A$1:$N$2344,12,0)</f>
        <v>tier - 3</v>
      </c>
      <c r="P879" s="26" t="str">
        <f>VLOOKUP($A879,'Hospitalisation Details'!$A$1:$N$2344,14,0)</f>
        <v>R1026</v>
      </c>
      <c r="Q879" s="26">
        <f>VLOOKUP($A879,'Hospitalisation Details'!$A$1:$N$2344,8,0)</f>
        <v>33</v>
      </c>
    </row>
    <row r="880" spans="1:17" x14ac:dyDescent="0.3">
      <c r="A880" s="25" t="s">
        <v>1491</v>
      </c>
      <c r="B880" s="26" t="str">
        <f>VLOOKUP($A880,'Customer Names'!A879:D3214,3,0)</f>
        <v xml:space="preserve">  Renee</v>
      </c>
      <c r="C880" s="26">
        <f>VLOOKUP($A880,'Medical Examinations'!$A$1:$B$2336,2,FALSE)</f>
        <v>35.99</v>
      </c>
      <c r="D880" s="26">
        <f>VLOOKUP($A880,'Medical Examinations'!A879:J3214,4,0)</f>
        <v>11.11</v>
      </c>
      <c r="E880" s="26" t="str">
        <f>VLOOKUP(A880,'Medical Examinations'!A879:J3214,6,0)</f>
        <v>No</v>
      </c>
      <c r="F880" s="26" t="str">
        <f>VLOOKUP($A880,'Medical Examinations'!$A$1:$J$2336,7,0)</f>
        <v>No</v>
      </c>
      <c r="G880" s="26" t="str">
        <f>VLOOKUP(A880,'Medical Examinations'!A879:J3214,8,0)</f>
        <v>No</v>
      </c>
      <c r="H880" s="26">
        <f>VLOOKUP(A880,'Medical Examinations'!A879:J3214,9,0)</f>
        <v>0</v>
      </c>
      <c r="I880" s="26" t="str">
        <f>VLOOKUP(A880,'Medical Examinations'!A879:J3214,10,0)</f>
        <v>No</v>
      </c>
      <c r="J880" s="26" t="str">
        <f>VLOOKUP($A880,'Medical Examinations'!A879:$J$2336,3,0)</f>
        <v>Obesity</v>
      </c>
      <c r="K880" s="26" t="str">
        <f>VLOOKUP(A880,'Medical Examinations'!A879:J3214,5,0)</f>
        <v>Diabetes</v>
      </c>
      <c r="L880" s="27">
        <f>VLOOKUP($A880,'Hospitalisation Details'!$A$1:$N$2344,7,0)</f>
        <v>27203</v>
      </c>
      <c r="M880" s="26">
        <f>VLOOKUP($A880,'Hospitalisation Details'!$A$1:$N$2344,10,0)</f>
        <v>12245.17</v>
      </c>
      <c r="N880" s="26" t="str">
        <f>VLOOKUP($A880,'Hospitalisation Details'!$A$1:$N$2344,11,0)</f>
        <v>tier - 3</v>
      </c>
      <c r="O880" s="26" t="str">
        <f>VLOOKUP($A880,'Hospitalisation Details'!$A$1:$N$2344,12,0)</f>
        <v>tier - 1</v>
      </c>
      <c r="P880" s="26" t="str">
        <f>VLOOKUP($A880,'Hospitalisation Details'!$A$1:$N$2344,14,0)</f>
        <v>R1012</v>
      </c>
      <c r="Q880" s="26">
        <f>VLOOKUP($A880,'Hospitalisation Details'!$A$1:$N$2344,8,0)</f>
        <v>48</v>
      </c>
    </row>
    <row r="881" spans="1:17" x14ac:dyDescent="0.3">
      <c r="A881" s="25" t="s">
        <v>1490</v>
      </c>
      <c r="B881" s="26" t="str">
        <f>VLOOKUP($A881,'Customer Names'!A880:D3215,3,0)</f>
        <v xml:space="preserve">  Nellie A</v>
      </c>
      <c r="C881" s="26">
        <f>VLOOKUP($A881,'Medical Examinations'!$A$1:$B$2336,2,FALSE)</f>
        <v>35.200000000000003</v>
      </c>
      <c r="D881" s="26">
        <f>VLOOKUP($A881,'Medical Examinations'!A880:J3215,4,0)</f>
        <v>7.72</v>
      </c>
      <c r="E881" s="26" t="str">
        <f>VLOOKUP(A881,'Medical Examinations'!A880:J3215,6,0)</f>
        <v>Yes</v>
      </c>
      <c r="F881" s="26" t="str">
        <f>VLOOKUP($A881,'Medical Examinations'!$A$1:$J$2336,7,0)</f>
        <v>No</v>
      </c>
      <c r="G881" s="26" t="str">
        <f>VLOOKUP(A881,'Medical Examinations'!A880:J3215,8,0)</f>
        <v>Yes</v>
      </c>
      <c r="H881" s="26">
        <f>VLOOKUP(A881,'Medical Examinations'!A880:J3215,9,0)</f>
        <v>1</v>
      </c>
      <c r="I881" s="26" t="str">
        <f>VLOOKUP(A881,'Medical Examinations'!A880:J3215,10,0)</f>
        <v>No</v>
      </c>
      <c r="J881" s="26" t="str">
        <f>VLOOKUP($A881,'Medical Examinations'!A880:$J$2336,3,0)</f>
        <v>Obesity</v>
      </c>
      <c r="K881" s="26" t="str">
        <f>VLOOKUP(A881,'Medical Examinations'!A880:J3215,5,0)</f>
        <v>Diabetes</v>
      </c>
      <c r="L881" s="27">
        <f>VLOOKUP($A881,'Hospitalisation Details'!$A$1:$N$2344,7,0)</f>
        <v>23209</v>
      </c>
      <c r="M881" s="26">
        <f>VLOOKUP($A881,'Hospitalisation Details'!$A$1:$N$2344,10,0)</f>
        <v>12244.53</v>
      </c>
      <c r="N881" s="26" t="str">
        <f>VLOOKUP($A881,'Hospitalisation Details'!$A$1:$N$2344,11,0)</f>
        <v>tier - 3</v>
      </c>
      <c r="O881" s="26" t="str">
        <f>VLOOKUP($A881,'Hospitalisation Details'!$A$1:$N$2344,12,0)</f>
        <v>tier - 1</v>
      </c>
      <c r="P881" s="26" t="str">
        <f>VLOOKUP($A881,'Hospitalisation Details'!$A$1:$N$2344,14,0)</f>
        <v>R1013</v>
      </c>
      <c r="Q881" s="26">
        <f>VLOOKUP($A881,'Hospitalisation Details'!$A$1:$N$2344,8,0)</f>
        <v>59</v>
      </c>
    </row>
    <row r="882" spans="1:17" x14ac:dyDescent="0.3">
      <c r="A882" s="25" t="s">
        <v>1489</v>
      </c>
      <c r="B882" s="26" t="str">
        <f>VLOOKUP($A882,'Customer Names'!A881:D3216,3,0)</f>
        <v xml:space="preserve">  Tamara</v>
      </c>
      <c r="C882" s="26">
        <f>VLOOKUP($A882,'Medical Examinations'!$A$1:$B$2336,2,FALSE)</f>
        <v>29.91</v>
      </c>
      <c r="D882" s="26">
        <f>VLOOKUP($A882,'Medical Examinations'!A881:J3216,4,0)</f>
        <v>5.55</v>
      </c>
      <c r="E882" s="26" t="str">
        <f>VLOOKUP(A882,'Medical Examinations'!A881:J3216,6,0)</f>
        <v>Yes</v>
      </c>
      <c r="F882" s="26" t="str">
        <f>VLOOKUP($A882,'Medical Examinations'!$A$1:$J$2336,7,0)</f>
        <v>No</v>
      </c>
      <c r="G882" s="26" t="str">
        <f>VLOOKUP(A882,'Medical Examinations'!A881:J3216,8,0)</f>
        <v>No</v>
      </c>
      <c r="H882" s="26">
        <f>VLOOKUP(A882,'Medical Examinations'!A881:J3216,9,0)</f>
        <v>2</v>
      </c>
      <c r="I882" s="26" t="str">
        <f>VLOOKUP(A882,'Medical Examinations'!A881:J3216,10,0)</f>
        <v>No</v>
      </c>
      <c r="J882" s="26" t="str">
        <f>VLOOKUP($A882,'Medical Examinations'!A881:$J$2336,3,0)</f>
        <v>Overweight</v>
      </c>
      <c r="K882" s="26" t="str">
        <f>VLOOKUP(A882,'Medical Examinations'!A881:J3216,5,0)</f>
        <v>Normal</v>
      </c>
      <c r="L882" s="27">
        <f>VLOOKUP($A882,'Hospitalisation Details'!$A$1:$N$2344,7,0)</f>
        <v>24317</v>
      </c>
      <c r="M882" s="26">
        <f>VLOOKUP($A882,'Hospitalisation Details'!$A$1:$N$2344,10,0)</f>
        <v>12237.73</v>
      </c>
      <c r="N882" s="26" t="str">
        <f>VLOOKUP($A882,'Hospitalisation Details'!$A$1:$N$2344,11,0)</f>
        <v>tier - 3</v>
      </c>
      <c r="O882" s="26" t="str">
        <f>VLOOKUP($A882,'Hospitalisation Details'!$A$1:$N$2344,12,0)</f>
        <v>tier - 3</v>
      </c>
      <c r="P882" s="26" t="str">
        <f>VLOOKUP($A882,'Hospitalisation Details'!$A$1:$N$2344,14,0)</f>
        <v>R1012</v>
      </c>
      <c r="Q882" s="26">
        <f>VLOOKUP($A882,'Hospitalisation Details'!$A$1:$N$2344,8,0)</f>
        <v>56</v>
      </c>
    </row>
    <row r="883" spans="1:17" x14ac:dyDescent="0.3">
      <c r="A883" s="25" t="s">
        <v>1488</v>
      </c>
      <c r="B883" s="26" t="str">
        <f>VLOOKUP($A883,'Customer Names'!A882:D3217,3,0)</f>
        <v xml:space="preserve">  Joan</v>
      </c>
      <c r="C883" s="26">
        <f>VLOOKUP($A883,'Medical Examinations'!$A$1:$B$2336,2,FALSE)</f>
        <v>36.479999999999997</v>
      </c>
      <c r="D883" s="26">
        <f>VLOOKUP($A883,'Medical Examinations'!A882:J3217,4,0)</f>
        <v>5.05</v>
      </c>
      <c r="E883" s="26" t="str">
        <f>VLOOKUP(A883,'Medical Examinations'!A882:J3217,6,0)</f>
        <v>Yes</v>
      </c>
      <c r="F883" s="26" t="str">
        <f>VLOOKUP($A883,'Medical Examinations'!$A$1:$J$2336,7,0)</f>
        <v>No</v>
      </c>
      <c r="G883" s="26" t="str">
        <f>VLOOKUP(A883,'Medical Examinations'!A882:J3217,8,0)</f>
        <v>No</v>
      </c>
      <c r="H883" s="26">
        <f>VLOOKUP(A883,'Medical Examinations'!A882:J3217,9,0)</f>
        <v>1</v>
      </c>
      <c r="I883" s="26" t="str">
        <f>VLOOKUP(A883,'Medical Examinations'!A882:J3217,10,0)</f>
        <v>No</v>
      </c>
      <c r="J883" s="26" t="str">
        <f>VLOOKUP($A883,'Medical Examinations'!A882:$J$2336,3,0)</f>
        <v>Obesity</v>
      </c>
      <c r="K883" s="26" t="str">
        <f>VLOOKUP(A883,'Medical Examinations'!A882:J3217,5,0)</f>
        <v>Normal</v>
      </c>
      <c r="L883" s="27">
        <f>VLOOKUP($A883,'Hospitalisation Details'!$A$1:$N$2344,7,0)</f>
        <v>23665</v>
      </c>
      <c r="M883" s="26">
        <f>VLOOKUP($A883,'Hospitalisation Details'!$A$1:$N$2344,10,0)</f>
        <v>12235.84</v>
      </c>
      <c r="N883" s="26" t="str">
        <f>VLOOKUP($A883,'Hospitalisation Details'!$A$1:$N$2344,11,0)</f>
        <v>tier - 3</v>
      </c>
      <c r="O883" s="26" t="str">
        <f>VLOOKUP($A883,'Hospitalisation Details'!$A$1:$N$2344,12,0)</f>
        <v>tier - 3</v>
      </c>
      <c r="P883" s="26" t="str">
        <f>VLOOKUP($A883,'Hospitalisation Details'!$A$1:$N$2344,14,0)</f>
        <v>R1012</v>
      </c>
      <c r="Q883" s="26">
        <f>VLOOKUP($A883,'Hospitalisation Details'!$A$1:$N$2344,8,0)</f>
        <v>58</v>
      </c>
    </row>
    <row r="884" spans="1:17" x14ac:dyDescent="0.3">
      <c r="A884" s="25" t="s">
        <v>1487</v>
      </c>
      <c r="B884" s="26" t="str">
        <f>VLOOKUP($A884,'Customer Names'!A883:D3218,3,0)</f>
        <v xml:space="preserve">  Aimee J</v>
      </c>
      <c r="C884" s="26">
        <f>VLOOKUP($A884,'Medical Examinations'!$A$1:$B$2336,2,FALSE)</f>
        <v>27.5</v>
      </c>
      <c r="D884" s="26">
        <f>VLOOKUP($A884,'Medical Examinations'!A883:J3218,4,0)</f>
        <v>8.69</v>
      </c>
      <c r="E884" s="26" t="str">
        <f>VLOOKUP(A884,'Medical Examinations'!A883:J3218,6,0)</f>
        <v>Yes</v>
      </c>
      <c r="F884" s="26" t="str">
        <f>VLOOKUP($A884,'Medical Examinations'!$A$1:$J$2336,7,0)</f>
        <v>No</v>
      </c>
      <c r="G884" s="26" t="str">
        <f>VLOOKUP(A884,'Medical Examinations'!A883:J3218,8,0)</f>
        <v>Yes</v>
      </c>
      <c r="H884" s="26">
        <f>VLOOKUP(A884,'Medical Examinations'!A883:J3218,9,0)</f>
        <v>1</v>
      </c>
      <c r="I884" s="26" t="str">
        <f>VLOOKUP(A884,'Medical Examinations'!A883:J3218,10,0)</f>
        <v>No</v>
      </c>
      <c r="J884" s="26" t="str">
        <f>VLOOKUP($A884,'Medical Examinations'!A883:$J$2336,3,0)</f>
        <v>Overweight</v>
      </c>
      <c r="K884" s="26" t="str">
        <f>VLOOKUP(A884,'Medical Examinations'!A883:J3218,5,0)</f>
        <v>Diabetes</v>
      </c>
      <c r="L884" s="27">
        <f>VLOOKUP($A884,'Hospitalisation Details'!$A$1:$N$2344,7,0)</f>
        <v>23211</v>
      </c>
      <c r="M884" s="26">
        <f>VLOOKUP($A884,'Hospitalisation Details'!$A$1:$N$2344,10,0)</f>
        <v>12233.83</v>
      </c>
      <c r="N884" s="26" t="str">
        <f>VLOOKUP($A884,'Hospitalisation Details'!$A$1:$N$2344,11,0)</f>
        <v>tier - 3</v>
      </c>
      <c r="O884" s="26" t="str">
        <f>VLOOKUP($A884,'Hospitalisation Details'!$A$1:$N$2344,12,0)</f>
        <v>tier - 1</v>
      </c>
      <c r="P884" s="26" t="str">
        <f>VLOOKUP($A884,'Hospitalisation Details'!$A$1:$N$2344,14,0)</f>
        <v>R1011</v>
      </c>
      <c r="Q884" s="26">
        <f>VLOOKUP($A884,'Hospitalisation Details'!$A$1:$N$2344,8,0)</f>
        <v>59</v>
      </c>
    </row>
    <row r="885" spans="1:17" x14ac:dyDescent="0.3">
      <c r="A885" s="25" t="s">
        <v>1486</v>
      </c>
      <c r="B885" s="26" t="str">
        <f>VLOOKUP($A885,'Customer Names'!A884:D3219,3,0)</f>
        <v xml:space="preserve">  Suzanne</v>
      </c>
      <c r="C885" s="26">
        <f>VLOOKUP($A885,'Medical Examinations'!$A$1:$B$2336,2,FALSE)</f>
        <v>33.44</v>
      </c>
      <c r="D885" s="26">
        <f>VLOOKUP($A885,'Medical Examinations'!A884:J3219,4,0)</f>
        <v>5.9</v>
      </c>
      <c r="E885" s="26" t="str">
        <f>VLOOKUP(A885,'Medical Examinations'!A884:J3219,6,0)</f>
        <v>Yes</v>
      </c>
      <c r="F885" s="26" t="str">
        <f>VLOOKUP($A885,'Medical Examinations'!$A$1:$J$2336,7,0)</f>
        <v>No</v>
      </c>
      <c r="G885" s="26" t="str">
        <f>VLOOKUP(A885,'Medical Examinations'!A884:J3219,8,0)</f>
        <v>No</v>
      </c>
      <c r="H885" s="26">
        <f>VLOOKUP(A885,'Medical Examinations'!A884:J3219,9,0)</f>
        <v>1</v>
      </c>
      <c r="I885" s="26" t="str">
        <f>VLOOKUP(A885,'Medical Examinations'!A884:J3219,10,0)</f>
        <v>No</v>
      </c>
      <c r="J885" s="26" t="str">
        <f>VLOOKUP($A885,'Medical Examinations'!A884:$J$2336,3,0)</f>
        <v>Obesity</v>
      </c>
      <c r="K885" s="26" t="str">
        <f>VLOOKUP(A885,'Medical Examinations'!A884:J3219,5,0)</f>
        <v>Prediabetes</v>
      </c>
      <c r="L885" s="27">
        <f>VLOOKUP($A885,'Hospitalisation Details'!$A$1:$N$2344,7,0)</f>
        <v>23552</v>
      </c>
      <c r="M885" s="26">
        <f>VLOOKUP($A885,'Hospitalisation Details'!$A$1:$N$2344,10,0)</f>
        <v>12231.61</v>
      </c>
      <c r="N885" s="26" t="str">
        <f>VLOOKUP($A885,'Hospitalisation Details'!$A$1:$N$2344,11,0)</f>
        <v>tier - 3</v>
      </c>
      <c r="O885" s="26" t="str">
        <f>VLOOKUP($A885,'Hospitalisation Details'!$A$1:$N$2344,12,0)</f>
        <v>tier - 3</v>
      </c>
      <c r="P885" s="26" t="str">
        <f>VLOOKUP($A885,'Hospitalisation Details'!$A$1:$N$2344,14,0)</f>
        <v>R1012</v>
      </c>
      <c r="Q885" s="26">
        <f>VLOOKUP($A885,'Hospitalisation Details'!$A$1:$N$2344,8,0)</f>
        <v>58</v>
      </c>
    </row>
    <row r="886" spans="1:17" x14ac:dyDescent="0.3">
      <c r="A886" s="25" t="s">
        <v>1485</v>
      </c>
      <c r="B886" s="26" t="str">
        <f>VLOOKUP($A886,'Customer Names'!A885:D3220,3,0)</f>
        <v xml:space="preserve">  Kristin A</v>
      </c>
      <c r="C886" s="26">
        <f>VLOOKUP($A886,'Medical Examinations'!$A$1:$B$2336,2,FALSE)</f>
        <v>28.215</v>
      </c>
      <c r="D886" s="26">
        <f>VLOOKUP($A886,'Medical Examinations'!A885:J3220,4,0)</f>
        <v>6.29</v>
      </c>
      <c r="E886" s="26" t="str">
        <f>VLOOKUP(A886,'Medical Examinations'!A885:J3220,6,0)</f>
        <v>Yes</v>
      </c>
      <c r="F886" s="26" t="str">
        <f>VLOOKUP($A886,'Medical Examinations'!$A$1:$J$2336,7,0)</f>
        <v>No</v>
      </c>
      <c r="G886" s="26" t="str">
        <f>VLOOKUP(A886,'Medical Examinations'!A885:J3220,8,0)</f>
        <v>No</v>
      </c>
      <c r="H886" s="26">
        <f>VLOOKUP(A886,'Medical Examinations'!A885:J3220,9,0)</f>
        <v>1</v>
      </c>
      <c r="I886" s="26" t="str">
        <f>VLOOKUP(A886,'Medical Examinations'!A885:J3220,10,0)</f>
        <v>No</v>
      </c>
      <c r="J886" s="26" t="str">
        <f>VLOOKUP($A886,'Medical Examinations'!A885:$J$2336,3,0)</f>
        <v>Overweight</v>
      </c>
      <c r="K886" s="26" t="str">
        <f>VLOOKUP(A886,'Medical Examinations'!A885:J3220,5,0)</f>
        <v>Prediabetes</v>
      </c>
      <c r="L886" s="27">
        <f>VLOOKUP($A886,'Hospitalisation Details'!$A$1:$N$2344,7,0)</f>
        <v>23560</v>
      </c>
      <c r="M886" s="26">
        <f>VLOOKUP($A886,'Hospitalisation Details'!$A$1:$N$2344,10,0)</f>
        <v>12224.35</v>
      </c>
      <c r="N886" s="26" t="str">
        <f>VLOOKUP($A886,'Hospitalisation Details'!$A$1:$N$2344,11,0)</f>
        <v>tier - 3</v>
      </c>
      <c r="O886" s="26" t="str">
        <f>VLOOKUP($A886,'Hospitalisation Details'!$A$1:$N$2344,12,0)</f>
        <v>tier - 1</v>
      </c>
      <c r="P886" s="26" t="str">
        <f>VLOOKUP($A886,'Hospitalisation Details'!$A$1:$N$2344,14,0)</f>
        <v>R1012</v>
      </c>
      <c r="Q886" s="26">
        <f>VLOOKUP($A886,'Hospitalisation Details'!$A$1:$N$2344,8,0)</f>
        <v>58</v>
      </c>
    </row>
    <row r="887" spans="1:17" x14ac:dyDescent="0.3">
      <c r="A887" s="25" t="s">
        <v>1484</v>
      </c>
      <c r="B887" s="26" t="str">
        <f>VLOOKUP($A887,'Customer Names'!A886:D3221,3,0)</f>
        <v xml:space="preserve">  Bronwyn</v>
      </c>
      <c r="C887" s="26">
        <f>VLOOKUP($A887,'Medical Examinations'!$A$1:$B$2336,2,FALSE)</f>
        <v>27.17</v>
      </c>
      <c r="D887" s="26">
        <f>VLOOKUP($A887,'Medical Examinations'!A886:J3221,4,0)</f>
        <v>5.84</v>
      </c>
      <c r="E887" s="26" t="str">
        <f>VLOOKUP(A887,'Medical Examinations'!A886:J3221,6,0)</f>
        <v>Yes</v>
      </c>
      <c r="F887" s="26" t="str">
        <f>VLOOKUP($A887,'Medical Examinations'!$A$1:$J$2336,7,0)</f>
        <v>No</v>
      </c>
      <c r="G887" s="26" t="str">
        <f>VLOOKUP(A887,'Medical Examinations'!A886:J3221,8,0)</f>
        <v>No</v>
      </c>
      <c r="H887" s="26">
        <f>VLOOKUP(A887,'Medical Examinations'!A886:J3221,9,0)</f>
        <v>1</v>
      </c>
      <c r="I887" s="26" t="str">
        <f>VLOOKUP(A887,'Medical Examinations'!A886:J3221,10,0)</f>
        <v>No</v>
      </c>
      <c r="J887" s="26" t="str">
        <f>VLOOKUP($A887,'Medical Examinations'!A886:$J$2336,3,0)</f>
        <v>Overweight</v>
      </c>
      <c r="K887" s="26" t="str">
        <f>VLOOKUP(A887,'Medical Examinations'!A886:J3221,5,0)</f>
        <v>Prediabetes</v>
      </c>
      <c r="L887" s="27">
        <f>VLOOKUP($A887,'Hospitalisation Details'!$A$1:$N$2344,7,0)</f>
        <v>23578</v>
      </c>
      <c r="M887" s="26">
        <f>VLOOKUP($A887,'Hospitalisation Details'!$A$1:$N$2344,10,0)</f>
        <v>12222.9</v>
      </c>
      <c r="N887" s="26" t="str">
        <f>VLOOKUP($A887,'Hospitalisation Details'!$A$1:$N$2344,11,0)</f>
        <v>tier - 3</v>
      </c>
      <c r="O887" s="26" t="str">
        <f>VLOOKUP($A887,'Hospitalisation Details'!$A$1:$N$2344,12,0)</f>
        <v>tier - 2</v>
      </c>
      <c r="P887" s="26" t="str">
        <f>VLOOKUP($A887,'Hospitalisation Details'!$A$1:$N$2344,14,0)</f>
        <v>R1012</v>
      </c>
      <c r="Q887" s="26">
        <f>VLOOKUP($A887,'Hospitalisation Details'!$A$1:$N$2344,8,0)</f>
        <v>58</v>
      </c>
    </row>
    <row r="888" spans="1:17" x14ac:dyDescent="0.3">
      <c r="A888" s="25" t="s">
        <v>1483</v>
      </c>
      <c r="B888" s="26" t="str">
        <f>VLOOKUP($A888,'Customer Names'!A887:D3222,3,0)</f>
        <v xml:space="preserve">  Taylor J</v>
      </c>
      <c r="C888" s="26">
        <f>VLOOKUP($A888,'Medical Examinations'!$A$1:$B$2336,2,FALSE)</f>
        <v>35.380000000000003</v>
      </c>
      <c r="D888" s="26">
        <f>VLOOKUP($A888,'Medical Examinations'!A887:J3222,4,0)</f>
        <v>6.12</v>
      </c>
      <c r="E888" s="26" t="str">
        <f>VLOOKUP(A888,'Medical Examinations'!A887:J3222,6,0)</f>
        <v>No</v>
      </c>
      <c r="F888" s="26" t="str">
        <f>VLOOKUP($A888,'Medical Examinations'!$A$1:$J$2336,7,0)</f>
        <v>No</v>
      </c>
      <c r="G888" s="26" t="str">
        <f>VLOOKUP(A888,'Medical Examinations'!A887:J3222,8,0)</f>
        <v>No</v>
      </c>
      <c r="H888" s="26">
        <f>VLOOKUP(A888,'Medical Examinations'!A887:J3222,9,0)</f>
        <v>0</v>
      </c>
      <c r="I888" s="26" t="str">
        <f>VLOOKUP(A888,'Medical Examinations'!A887:J3222,10,0)</f>
        <v>No</v>
      </c>
      <c r="J888" s="26" t="str">
        <f>VLOOKUP($A888,'Medical Examinations'!A887:$J$2336,3,0)</f>
        <v>Obesity</v>
      </c>
      <c r="K888" s="26" t="str">
        <f>VLOOKUP(A888,'Medical Examinations'!A887:J3222,5,0)</f>
        <v>Prediabetes</v>
      </c>
      <c r="L888" s="27">
        <f>VLOOKUP($A888,'Hospitalisation Details'!$A$1:$N$2344,7,0)</f>
        <v>28351</v>
      </c>
      <c r="M888" s="26">
        <f>VLOOKUP($A888,'Hospitalisation Details'!$A$1:$N$2344,10,0)</f>
        <v>12218.7</v>
      </c>
      <c r="N888" s="26" t="str">
        <f>VLOOKUP($A888,'Hospitalisation Details'!$A$1:$N$2344,11,0)</f>
        <v>tier - 3</v>
      </c>
      <c r="O888" s="26" t="str">
        <f>VLOOKUP($A888,'Hospitalisation Details'!$A$1:$N$2344,12,0)</f>
        <v>tier - 1</v>
      </c>
      <c r="P888" s="26" t="str">
        <f>VLOOKUP($A888,'Hospitalisation Details'!$A$1:$N$2344,14,0)</f>
        <v>R1012</v>
      </c>
      <c r="Q888" s="26">
        <f>VLOOKUP($A888,'Hospitalisation Details'!$A$1:$N$2344,8,0)</f>
        <v>45</v>
      </c>
    </row>
    <row r="889" spans="1:17" x14ac:dyDescent="0.3">
      <c r="A889" s="25" t="s">
        <v>1482</v>
      </c>
      <c r="B889" s="26" t="str">
        <f>VLOOKUP($A889,'Customer Names'!A888:D3223,3,0)</f>
        <v xml:space="preserve">  Kimberly M</v>
      </c>
      <c r="C889" s="26">
        <f>VLOOKUP($A889,'Medical Examinations'!$A$1:$B$2336,2,FALSE)</f>
        <v>43.48</v>
      </c>
      <c r="D889" s="26">
        <f>VLOOKUP($A889,'Medical Examinations'!A888:J3223,4,0)</f>
        <v>6.24</v>
      </c>
      <c r="E889" s="26" t="str">
        <f>VLOOKUP(A889,'Medical Examinations'!A888:J3223,6,0)</f>
        <v>No</v>
      </c>
      <c r="F889" s="26" t="str">
        <f>VLOOKUP($A889,'Medical Examinations'!$A$1:$J$2336,7,0)</f>
        <v>No</v>
      </c>
      <c r="G889" s="26" t="str">
        <f>VLOOKUP(A889,'Medical Examinations'!A888:J3223,8,0)</f>
        <v>No</v>
      </c>
      <c r="H889" s="26">
        <f>VLOOKUP(A889,'Medical Examinations'!A888:J3223,9,0)</f>
        <v>0</v>
      </c>
      <c r="I889" s="26" t="str">
        <f>VLOOKUP(A889,'Medical Examinations'!A888:J3223,10,0)</f>
        <v>No</v>
      </c>
      <c r="J889" s="26" t="str">
        <f>VLOOKUP($A889,'Medical Examinations'!A888:$J$2336,3,0)</f>
        <v>Obesity</v>
      </c>
      <c r="K889" s="26" t="str">
        <f>VLOOKUP(A889,'Medical Examinations'!A888:J3223,5,0)</f>
        <v>Prediabetes</v>
      </c>
      <c r="L889" s="27">
        <f>VLOOKUP($A889,'Hospitalisation Details'!$A$1:$N$2344,7,0)</f>
        <v>33479</v>
      </c>
      <c r="M889" s="26">
        <f>VLOOKUP($A889,'Hospitalisation Details'!$A$1:$N$2344,10,0)</f>
        <v>12198.64</v>
      </c>
      <c r="N889" s="26" t="str">
        <f>VLOOKUP($A889,'Hospitalisation Details'!$A$1:$N$2344,11,0)</f>
        <v>tier - 3</v>
      </c>
      <c r="O889" s="26" t="str">
        <f>VLOOKUP($A889,'Hospitalisation Details'!$A$1:$N$2344,12,0)</f>
        <v>tier - 3</v>
      </c>
      <c r="P889" s="26" t="str">
        <f>VLOOKUP($A889,'Hospitalisation Details'!$A$1:$N$2344,14,0)</f>
        <v>R1026</v>
      </c>
      <c r="Q889" s="26">
        <f>VLOOKUP($A889,'Hospitalisation Details'!$A$1:$N$2344,8,0)</f>
        <v>31</v>
      </c>
    </row>
    <row r="890" spans="1:17" x14ac:dyDescent="0.3">
      <c r="A890" s="25" t="s">
        <v>1481</v>
      </c>
      <c r="B890" s="26" t="str">
        <f>VLOOKUP($A890,'Customer Names'!A889:D3224,3,0)</f>
        <v xml:space="preserve">  Joshua E</v>
      </c>
      <c r="C890" s="26">
        <f>VLOOKUP($A890,'Medical Examinations'!$A$1:$B$2336,2,FALSE)</f>
        <v>41.73</v>
      </c>
      <c r="D890" s="26">
        <f>VLOOKUP($A890,'Medical Examinations'!A889:J3224,4,0)</f>
        <v>6.25</v>
      </c>
      <c r="E890" s="26" t="str">
        <f>VLOOKUP(A890,'Medical Examinations'!A889:J3224,6,0)</f>
        <v>No</v>
      </c>
      <c r="F890" s="26" t="str">
        <f>VLOOKUP($A890,'Medical Examinations'!$A$1:$J$2336,7,0)</f>
        <v>No</v>
      </c>
      <c r="G890" s="26" t="str">
        <f>VLOOKUP(A890,'Medical Examinations'!A889:J3224,8,0)</f>
        <v>No</v>
      </c>
      <c r="H890" s="26">
        <f>VLOOKUP(A890,'Medical Examinations'!A889:J3224,9,0)</f>
        <v>1</v>
      </c>
      <c r="I890" s="26" t="str">
        <f>VLOOKUP(A890,'Medical Examinations'!A889:J3224,10,0)</f>
        <v>No</v>
      </c>
      <c r="J890" s="26" t="str">
        <f>VLOOKUP($A890,'Medical Examinations'!A889:$J$2336,3,0)</f>
        <v>Obesity</v>
      </c>
      <c r="K890" s="26" t="str">
        <f>VLOOKUP(A890,'Medical Examinations'!A889:J3224,5,0)</f>
        <v>Prediabetes</v>
      </c>
      <c r="L890" s="27">
        <f>VLOOKUP($A890,'Hospitalisation Details'!$A$1:$N$2344,7,0)</f>
        <v>32055</v>
      </c>
      <c r="M890" s="26">
        <f>VLOOKUP($A890,'Hospitalisation Details'!$A$1:$N$2344,10,0)</f>
        <v>12148.2</v>
      </c>
      <c r="N890" s="26" t="str">
        <f>VLOOKUP($A890,'Hospitalisation Details'!$A$1:$N$2344,11,0)</f>
        <v>tier - 3</v>
      </c>
      <c r="O890" s="26" t="str">
        <f>VLOOKUP($A890,'Hospitalisation Details'!$A$1:$N$2344,12,0)</f>
        <v>tier - 3</v>
      </c>
      <c r="P890" s="26" t="str">
        <f>VLOOKUP($A890,'Hospitalisation Details'!$A$1:$N$2344,14,0)</f>
        <v>R1012</v>
      </c>
      <c r="Q890" s="26">
        <f>VLOOKUP($A890,'Hospitalisation Details'!$A$1:$N$2344,8,0)</f>
        <v>35</v>
      </c>
    </row>
    <row r="891" spans="1:17" x14ac:dyDescent="0.3">
      <c r="A891" s="25" t="s">
        <v>1480</v>
      </c>
      <c r="B891" s="26" t="str">
        <f>VLOOKUP($A891,'Customer Names'!A890:D3225,3,0)</f>
        <v xml:space="preserve">  Jeffrey</v>
      </c>
      <c r="C891" s="26">
        <f>VLOOKUP($A891,'Medical Examinations'!$A$1:$B$2336,2,FALSE)</f>
        <v>28.9</v>
      </c>
      <c r="D891" s="26">
        <f>VLOOKUP($A891,'Medical Examinations'!A890:J3225,4,0)</f>
        <v>11.96</v>
      </c>
      <c r="E891" s="26" t="str">
        <f>VLOOKUP(A891,'Medical Examinations'!A890:J3225,6,0)</f>
        <v>No</v>
      </c>
      <c r="F891" s="26" t="str">
        <f>VLOOKUP($A891,'Medical Examinations'!$A$1:$J$2336,7,0)</f>
        <v>No</v>
      </c>
      <c r="G891" s="26" t="str">
        <f>VLOOKUP(A891,'Medical Examinations'!A890:J3225,8,0)</f>
        <v>No</v>
      </c>
      <c r="H891" s="26">
        <f>VLOOKUP(A891,'Medical Examinations'!A890:J3225,9,0)</f>
        <v>0</v>
      </c>
      <c r="I891" s="26" t="str">
        <f>VLOOKUP(A891,'Medical Examinations'!A890:J3225,10,0)</f>
        <v>No</v>
      </c>
      <c r="J891" s="26" t="str">
        <f>VLOOKUP($A891,'Medical Examinations'!A890:$J$2336,3,0)</f>
        <v>Overweight</v>
      </c>
      <c r="K891" s="26" t="str">
        <f>VLOOKUP(A891,'Medical Examinations'!A890:J3225,5,0)</f>
        <v>Diabetes</v>
      </c>
      <c r="L891" s="27">
        <f>VLOOKUP($A891,'Hospitalisation Details'!$A$1:$N$2344,7,0)</f>
        <v>22904</v>
      </c>
      <c r="M891" s="26">
        <f>VLOOKUP($A891,'Hospitalisation Details'!$A$1:$N$2344,10,0)</f>
        <v>12146.97</v>
      </c>
      <c r="N891" s="26" t="str">
        <f>VLOOKUP($A891,'Hospitalisation Details'!$A$1:$N$2344,11,0)</f>
        <v>tier - 3</v>
      </c>
      <c r="O891" s="26" t="str">
        <f>VLOOKUP($A891,'Hospitalisation Details'!$A$1:$N$2344,12,0)</f>
        <v>tier - 3</v>
      </c>
      <c r="P891" s="26" t="str">
        <f>VLOOKUP($A891,'Hospitalisation Details'!$A$1:$N$2344,14,0)</f>
        <v>R1011</v>
      </c>
      <c r="Q891" s="26">
        <f>VLOOKUP($A891,'Hospitalisation Details'!$A$1:$N$2344,8,0)</f>
        <v>60</v>
      </c>
    </row>
    <row r="892" spans="1:17" x14ac:dyDescent="0.3">
      <c r="A892" s="25" t="s">
        <v>1479</v>
      </c>
      <c r="B892" s="26" t="str">
        <f>VLOOKUP($A892,'Customer Names'!A891:D3226,3,0)</f>
        <v xml:space="preserve">  Andrew R</v>
      </c>
      <c r="C892" s="26">
        <f>VLOOKUP($A892,'Medical Examinations'!$A$1:$B$2336,2,FALSE)</f>
        <v>25.74</v>
      </c>
      <c r="D892" s="26">
        <f>VLOOKUP($A892,'Medical Examinations'!A891:J3226,4,0)</f>
        <v>7.69</v>
      </c>
      <c r="E892" s="26" t="str">
        <f>VLOOKUP(A892,'Medical Examinations'!A891:J3226,6,0)</f>
        <v>No</v>
      </c>
      <c r="F892" s="26" t="str">
        <f>VLOOKUP($A892,'Medical Examinations'!$A$1:$J$2336,7,0)</f>
        <v>No</v>
      </c>
      <c r="G892" s="26" t="str">
        <f>VLOOKUP(A892,'Medical Examinations'!A891:J3226,8,0)</f>
        <v>No</v>
      </c>
      <c r="H892" s="26">
        <f>VLOOKUP(A892,'Medical Examinations'!A891:J3226,9,0)</f>
        <v>0</v>
      </c>
      <c r="I892" s="26" t="str">
        <f>VLOOKUP(A892,'Medical Examinations'!A891:J3226,10,0)</f>
        <v>No</v>
      </c>
      <c r="J892" s="26" t="str">
        <f>VLOOKUP($A892,'Medical Examinations'!A891:$J$2336,3,0)</f>
        <v>Overweight</v>
      </c>
      <c r="K892" s="26" t="str">
        <f>VLOOKUP(A892,'Medical Examinations'!A891:J3226,5,0)</f>
        <v>Diabetes</v>
      </c>
      <c r="L892" s="27">
        <f>VLOOKUP($A892,'Hospitalisation Details'!$A$1:$N$2344,7,0)</f>
        <v>22954</v>
      </c>
      <c r="M892" s="26">
        <f>VLOOKUP($A892,'Hospitalisation Details'!$A$1:$N$2344,10,0)</f>
        <v>12142.58</v>
      </c>
      <c r="N892" s="26" t="str">
        <f>VLOOKUP($A892,'Hospitalisation Details'!$A$1:$N$2344,11,0)</f>
        <v>tier - 3</v>
      </c>
      <c r="O892" s="26" t="str">
        <f>VLOOKUP($A892,'Hospitalisation Details'!$A$1:$N$2344,12,0)</f>
        <v>tier - 2</v>
      </c>
      <c r="P892" s="26" t="str">
        <f>VLOOKUP($A892,'Hospitalisation Details'!$A$1:$N$2344,14,0)</f>
        <v>R1013</v>
      </c>
      <c r="Q892" s="26">
        <f>VLOOKUP($A892,'Hospitalisation Details'!$A$1:$N$2344,8,0)</f>
        <v>60</v>
      </c>
    </row>
    <row r="893" spans="1:17" x14ac:dyDescent="0.3">
      <c r="A893" s="25" t="s">
        <v>1478</v>
      </c>
      <c r="B893" s="26" t="str">
        <f>VLOOKUP($A893,'Customer Names'!A892:D3227,3,0)</f>
        <v xml:space="preserve">  Francisco J Sr</v>
      </c>
      <c r="C893" s="26">
        <f>VLOOKUP($A893,'Medical Examinations'!$A$1:$B$2336,2,FALSE)</f>
        <v>36.06</v>
      </c>
      <c r="D893" s="26">
        <f>VLOOKUP($A893,'Medical Examinations'!A892:J3227,4,0)</f>
        <v>8.83</v>
      </c>
      <c r="E893" s="26" t="str">
        <f>VLOOKUP(A893,'Medical Examinations'!A892:J3227,6,0)</f>
        <v>No</v>
      </c>
      <c r="F893" s="26" t="str">
        <f>VLOOKUP($A893,'Medical Examinations'!$A$1:$J$2336,7,0)</f>
        <v>No</v>
      </c>
      <c r="G893" s="26" t="str">
        <f>VLOOKUP(A893,'Medical Examinations'!A892:J3227,8,0)</f>
        <v>No</v>
      </c>
      <c r="H893" s="26">
        <f>VLOOKUP(A893,'Medical Examinations'!A892:J3227,9,0)</f>
        <v>0</v>
      </c>
      <c r="I893" s="26" t="str">
        <f>VLOOKUP(A893,'Medical Examinations'!A892:J3227,10,0)</f>
        <v>No</v>
      </c>
      <c r="J893" s="26" t="str">
        <f>VLOOKUP($A893,'Medical Examinations'!A892:$J$2336,3,0)</f>
        <v>Obesity</v>
      </c>
      <c r="K893" s="26" t="str">
        <f>VLOOKUP(A893,'Medical Examinations'!A892:J3227,5,0)</f>
        <v>Diabetes</v>
      </c>
      <c r="L893" s="27">
        <f>VLOOKUP($A893,'Hospitalisation Details'!$A$1:$N$2344,7,0)</f>
        <v>27288</v>
      </c>
      <c r="M893" s="26">
        <f>VLOOKUP($A893,'Hospitalisation Details'!$A$1:$N$2344,10,0)</f>
        <v>12137.6</v>
      </c>
      <c r="N893" s="26" t="str">
        <f>VLOOKUP($A893,'Hospitalisation Details'!$A$1:$N$2344,11,0)</f>
        <v>tier - 3</v>
      </c>
      <c r="O893" s="26" t="str">
        <f>VLOOKUP($A893,'Hospitalisation Details'!$A$1:$N$2344,12,0)</f>
        <v>tier - 3</v>
      </c>
      <c r="P893" s="26" t="str">
        <f>VLOOKUP($A893,'Hospitalisation Details'!$A$1:$N$2344,14,0)</f>
        <v>R1012</v>
      </c>
      <c r="Q893" s="26">
        <f>VLOOKUP($A893,'Hospitalisation Details'!$A$1:$N$2344,8,0)</f>
        <v>48</v>
      </c>
    </row>
    <row r="894" spans="1:17" x14ac:dyDescent="0.3">
      <c r="A894" s="25" t="s">
        <v>1477</v>
      </c>
      <c r="B894" s="26" t="str">
        <f>VLOOKUP($A894,'Customer Names'!A893:D3228,3,0)</f>
        <v xml:space="preserve">  Rhonda</v>
      </c>
      <c r="C894" s="26">
        <f>VLOOKUP($A894,'Medical Examinations'!$A$1:$B$2336,2,FALSE)</f>
        <v>43.28</v>
      </c>
      <c r="D894" s="26">
        <f>VLOOKUP($A894,'Medical Examinations'!A893:J3228,4,0)</f>
        <v>4.41</v>
      </c>
      <c r="E894" s="26" t="str">
        <f>VLOOKUP(A894,'Medical Examinations'!A893:J3228,6,0)</f>
        <v>No</v>
      </c>
      <c r="F894" s="26" t="str">
        <f>VLOOKUP($A894,'Medical Examinations'!$A$1:$J$2336,7,0)</f>
        <v>No</v>
      </c>
      <c r="G894" s="26" t="str">
        <f>VLOOKUP(A894,'Medical Examinations'!A893:J3228,8,0)</f>
        <v>No</v>
      </c>
      <c r="H894" s="26">
        <f>VLOOKUP(A894,'Medical Examinations'!A893:J3228,9,0)</f>
        <v>0</v>
      </c>
      <c r="I894" s="26" t="str">
        <f>VLOOKUP(A894,'Medical Examinations'!A893:J3228,10,0)</f>
        <v>No</v>
      </c>
      <c r="J894" s="26" t="str">
        <f>VLOOKUP($A894,'Medical Examinations'!A893:$J$2336,3,0)</f>
        <v>Obesity</v>
      </c>
      <c r="K894" s="26" t="str">
        <f>VLOOKUP(A894,'Medical Examinations'!A893:J3228,5,0)</f>
        <v>Normal</v>
      </c>
      <c r="L894" s="27">
        <f>VLOOKUP($A894,'Hospitalisation Details'!$A$1:$N$2344,7,0)</f>
        <v>33548</v>
      </c>
      <c r="M894" s="26">
        <f>VLOOKUP($A894,'Hospitalisation Details'!$A$1:$N$2344,10,0)</f>
        <v>12130.8</v>
      </c>
      <c r="N894" s="26" t="str">
        <f>VLOOKUP($A894,'Hospitalisation Details'!$A$1:$N$2344,11,0)</f>
        <v>tier - 3</v>
      </c>
      <c r="O894" s="26" t="str">
        <f>VLOOKUP($A894,'Hospitalisation Details'!$A$1:$N$2344,12,0)</f>
        <v>tier - 3</v>
      </c>
      <c r="P894" s="26" t="str">
        <f>VLOOKUP($A894,'Hospitalisation Details'!$A$1:$N$2344,14,0)</f>
        <v>R1026</v>
      </c>
      <c r="Q894" s="26">
        <f>VLOOKUP($A894,'Hospitalisation Details'!$A$1:$N$2344,8,0)</f>
        <v>31</v>
      </c>
    </row>
    <row r="895" spans="1:17" x14ac:dyDescent="0.3">
      <c r="A895" s="25" t="s">
        <v>1476</v>
      </c>
      <c r="B895" s="26" t="str">
        <f>VLOOKUP($A895,'Customer Names'!A894:D3229,3,0)</f>
        <v xml:space="preserve">  John</v>
      </c>
      <c r="C895" s="26">
        <f>VLOOKUP($A895,'Medical Examinations'!$A$1:$B$2336,2,FALSE)</f>
        <v>28.785</v>
      </c>
      <c r="D895" s="26">
        <f>VLOOKUP($A895,'Medical Examinations'!A894:J3229,4,0)</f>
        <v>9.1</v>
      </c>
      <c r="E895" s="26" t="str">
        <f>VLOOKUP(A895,'Medical Examinations'!A894:J3229,6,0)</f>
        <v>Yes</v>
      </c>
      <c r="F895" s="26" t="str">
        <f>VLOOKUP($A895,'Medical Examinations'!$A$1:$J$2336,7,0)</f>
        <v>No</v>
      </c>
      <c r="G895" s="26" t="str">
        <f>VLOOKUP(A895,'Medical Examinations'!A894:J3229,8,0)</f>
        <v>Yes</v>
      </c>
      <c r="H895" s="26">
        <f>VLOOKUP(A895,'Medical Examinations'!A894:J3229,9,0)</f>
        <v>1</v>
      </c>
      <c r="I895" s="26" t="str">
        <f>VLOOKUP(A895,'Medical Examinations'!A894:J3229,10,0)</f>
        <v>No</v>
      </c>
      <c r="J895" s="26" t="str">
        <f>VLOOKUP($A895,'Medical Examinations'!A894:$J$2336,3,0)</f>
        <v>Overweight</v>
      </c>
      <c r="K895" s="26" t="str">
        <f>VLOOKUP(A895,'Medical Examinations'!A894:J3229,5,0)</f>
        <v>Diabetes</v>
      </c>
      <c r="L895" s="27">
        <f>VLOOKUP($A895,'Hospitalisation Details'!$A$1:$N$2344,7,0)</f>
        <v>23166</v>
      </c>
      <c r="M895" s="26">
        <f>VLOOKUP($A895,'Hospitalisation Details'!$A$1:$N$2344,10,0)</f>
        <v>12129.61</v>
      </c>
      <c r="N895" s="26" t="str">
        <f>VLOOKUP($A895,'Hospitalisation Details'!$A$1:$N$2344,11,0)</f>
        <v>tier - 3</v>
      </c>
      <c r="O895" s="26" t="str">
        <f>VLOOKUP($A895,'Hospitalisation Details'!$A$1:$N$2344,12,0)</f>
        <v>tier - 1</v>
      </c>
      <c r="P895" s="26" t="str">
        <f>VLOOKUP($A895,'Hospitalisation Details'!$A$1:$N$2344,14,0)</f>
        <v>R1012</v>
      </c>
      <c r="Q895" s="26">
        <f>VLOOKUP($A895,'Hospitalisation Details'!$A$1:$N$2344,8,0)</f>
        <v>60</v>
      </c>
    </row>
    <row r="896" spans="1:17" x14ac:dyDescent="0.3">
      <c r="A896" s="25" t="s">
        <v>1475</v>
      </c>
      <c r="B896" s="26" t="str">
        <f>VLOOKUP($A896,'Customer Names'!A895:D3230,3,0)</f>
        <v xml:space="preserve">  Miles J</v>
      </c>
      <c r="C896" s="26">
        <f>VLOOKUP($A896,'Medical Examinations'!$A$1:$B$2336,2,FALSE)</f>
        <v>25.46</v>
      </c>
      <c r="D896" s="26">
        <f>VLOOKUP($A896,'Medical Examinations'!A895:J3230,4,0)</f>
        <v>11.52</v>
      </c>
      <c r="E896" s="26" t="str">
        <f>VLOOKUP(A896,'Medical Examinations'!A895:J3230,6,0)</f>
        <v>Yes</v>
      </c>
      <c r="F896" s="26" t="str">
        <f>VLOOKUP($A896,'Medical Examinations'!$A$1:$J$2336,7,0)</f>
        <v>No</v>
      </c>
      <c r="G896" s="26" t="str">
        <f>VLOOKUP(A896,'Medical Examinations'!A895:J3230,8,0)</f>
        <v>Yes</v>
      </c>
      <c r="H896" s="26">
        <f>VLOOKUP(A896,'Medical Examinations'!A895:J3230,9,0)</f>
        <v>1</v>
      </c>
      <c r="I896" s="26" t="str">
        <f>VLOOKUP(A896,'Medical Examinations'!A895:J3230,10,0)</f>
        <v>No</v>
      </c>
      <c r="J896" s="26" t="str">
        <f>VLOOKUP($A896,'Medical Examinations'!A895:$J$2336,3,0)</f>
        <v>Overweight</v>
      </c>
      <c r="K896" s="26" t="str">
        <f>VLOOKUP(A896,'Medical Examinations'!A895:J3230,5,0)</f>
        <v>Diabetes</v>
      </c>
      <c r="L896" s="27">
        <f>VLOOKUP($A896,'Hospitalisation Details'!$A$1:$N$2344,7,0)</f>
        <v>23212</v>
      </c>
      <c r="M896" s="26">
        <f>VLOOKUP($A896,'Hospitalisation Details'!$A$1:$N$2344,10,0)</f>
        <v>12124.99</v>
      </c>
      <c r="N896" s="26" t="str">
        <f>VLOOKUP($A896,'Hospitalisation Details'!$A$1:$N$2344,11,0)</f>
        <v>tier - 3</v>
      </c>
      <c r="O896" s="26" t="str">
        <f>VLOOKUP($A896,'Hospitalisation Details'!$A$1:$N$2344,12,0)</f>
        <v>tier - 1</v>
      </c>
      <c r="P896" s="26" t="str">
        <f>VLOOKUP($A896,'Hospitalisation Details'!$A$1:$N$2344,14,0)</f>
        <v>R1012</v>
      </c>
      <c r="Q896" s="26">
        <f>VLOOKUP($A896,'Hospitalisation Details'!$A$1:$N$2344,8,0)</f>
        <v>59</v>
      </c>
    </row>
    <row r="897" spans="1:17" x14ac:dyDescent="0.3">
      <c r="A897" s="25" t="s">
        <v>1474</v>
      </c>
      <c r="B897" s="26" t="str">
        <f>VLOOKUP($A897,'Customer Names'!A896:D3231,3,0)</f>
        <v xml:space="preserve">  Justyna I</v>
      </c>
      <c r="C897" s="26">
        <f>VLOOKUP($A897,'Medical Examinations'!$A$1:$B$2336,2,FALSE)</f>
        <v>30.8</v>
      </c>
      <c r="D897" s="26">
        <f>VLOOKUP($A897,'Medical Examinations'!A896:J3231,4,0)</f>
        <v>10.95</v>
      </c>
      <c r="E897" s="26" t="str">
        <f>VLOOKUP(A897,'Medical Examinations'!A896:J3231,6,0)</f>
        <v>No</v>
      </c>
      <c r="F897" s="26" t="str">
        <f>VLOOKUP($A897,'Medical Examinations'!$A$1:$J$2336,7,0)</f>
        <v>No</v>
      </c>
      <c r="G897" s="26" t="str">
        <f>VLOOKUP(A897,'Medical Examinations'!A896:J3231,8,0)</f>
        <v>No</v>
      </c>
      <c r="H897" s="26">
        <f>VLOOKUP(A897,'Medical Examinations'!A896:J3231,9,0)</f>
        <v>0</v>
      </c>
      <c r="I897" s="26" t="str">
        <f>VLOOKUP(A897,'Medical Examinations'!A896:J3231,10,0)</f>
        <v>No</v>
      </c>
      <c r="J897" s="26" t="str">
        <f>VLOOKUP($A897,'Medical Examinations'!A896:$J$2336,3,0)</f>
        <v>Obesity</v>
      </c>
      <c r="K897" s="26" t="str">
        <f>VLOOKUP(A897,'Medical Examinations'!A896:J3231,5,0)</f>
        <v>Diabetes</v>
      </c>
      <c r="L897" s="27">
        <f>VLOOKUP($A897,'Hospitalisation Details'!$A$1:$N$2344,7,0)</f>
        <v>25136</v>
      </c>
      <c r="M897" s="26">
        <f>VLOOKUP($A897,'Hospitalisation Details'!$A$1:$N$2344,10,0)</f>
        <v>12105.32</v>
      </c>
      <c r="N897" s="26" t="str">
        <f>VLOOKUP($A897,'Hospitalisation Details'!$A$1:$N$2344,11,0)</f>
        <v>tier - 3</v>
      </c>
      <c r="O897" s="26" t="str">
        <f>VLOOKUP($A897,'Hospitalisation Details'!$A$1:$N$2344,12,0)</f>
        <v>tier - 3</v>
      </c>
      <c r="P897" s="26" t="str">
        <f>VLOOKUP($A897,'Hospitalisation Details'!$A$1:$N$2344,14,0)</f>
        <v>R1011</v>
      </c>
      <c r="Q897" s="26">
        <f>VLOOKUP($A897,'Hospitalisation Details'!$A$1:$N$2344,8,0)</f>
        <v>54</v>
      </c>
    </row>
    <row r="898" spans="1:17" x14ac:dyDescent="0.3">
      <c r="A898" s="25" t="s">
        <v>1473</v>
      </c>
      <c r="B898" s="26" t="str">
        <f>VLOOKUP($A898,'Customer Names'!A897:D3232,3,0)</f>
        <v xml:space="preserve">  Lucille</v>
      </c>
      <c r="C898" s="26">
        <f>VLOOKUP($A898,'Medical Examinations'!$A$1:$B$2336,2,FALSE)</f>
        <v>28.88</v>
      </c>
      <c r="D898" s="26">
        <f>VLOOKUP($A898,'Medical Examinations'!A897:J3232,4,0)</f>
        <v>11.5</v>
      </c>
      <c r="E898" s="26" t="str">
        <f>VLOOKUP(A898,'Medical Examinations'!A897:J3232,6,0)</f>
        <v>No</v>
      </c>
      <c r="F898" s="26" t="str">
        <f>VLOOKUP($A898,'Medical Examinations'!$A$1:$J$2336,7,0)</f>
        <v>No</v>
      </c>
      <c r="G898" s="26" t="str">
        <f>VLOOKUP(A898,'Medical Examinations'!A897:J3232,8,0)</f>
        <v>No</v>
      </c>
      <c r="H898" s="26">
        <f>VLOOKUP(A898,'Medical Examinations'!A897:J3232,9,0)</f>
        <v>0</v>
      </c>
      <c r="I898" s="26" t="str">
        <f>VLOOKUP(A898,'Medical Examinations'!A897:J3232,10,0)</f>
        <v>No</v>
      </c>
      <c r="J898" s="26" t="str">
        <f>VLOOKUP($A898,'Medical Examinations'!A897:$J$2336,3,0)</f>
        <v>Overweight</v>
      </c>
      <c r="K898" s="26" t="str">
        <f>VLOOKUP(A898,'Medical Examinations'!A897:J3232,5,0)</f>
        <v>Diabetes</v>
      </c>
      <c r="L898" s="27">
        <f>VLOOKUP($A898,'Hospitalisation Details'!$A$1:$N$2344,7,0)</f>
        <v>25181</v>
      </c>
      <c r="M898" s="26">
        <f>VLOOKUP($A898,'Hospitalisation Details'!$A$1:$N$2344,10,0)</f>
        <v>12096.65</v>
      </c>
      <c r="N898" s="26" t="str">
        <f>VLOOKUP($A898,'Hospitalisation Details'!$A$1:$N$2344,11,0)</f>
        <v>tier - 3</v>
      </c>
      <c r="O898" s="26" t="str">
        <f>VLOOKUP($A898,'Hospitalisation Details'!$A$1:$N$2344,12,0)</f>
        <v>tier - 1</v>
      </c>
      <c r="P898" s="26" t="str">
        <f>VLOOKUP($A898,'Hospitalisation Details'!$A$1:$N$2344,14,0)</f>
        <v>R1024</v>
      </c>
      <c r="Q898" s="26">
        <f>VLOOKUP($A898,'Hospitalisation Details'!$A$1:$N$2344,8,0)</f>
        <v>54</v>
      </c>
    </row>
    <row r="899" spans="1:17" x14ac:dyDescent="0.3">
      <c r="A899" s="25" t="s">
        <v>1472</v>
      </c>
      <c r="B899" s="26" t="str">
        <f>VLOOKUP($A899,'Customer Names'!A898:D3233,3,0)</f>
        <v xml:space="preserve">  April</v>
      </c>
      <c r="C899" s="26">
        <f>VLOOKUP($A899,'Medical Examinations'!$A$1:$B$2336,2,FALSE)</f>
        <v>23</v>
      </c>
      <c r="D899" s="26">
        <f>VLOOKUP($A899,'Medical Examinations'!A898:J3233,4,0)</f>
        <v>9.8800000000000008</v>
      </c>
      <c r="E899" s="26" t="str">
        <f>VLOOKUP(A899,'Medical Examinations'!A898:J3233,6,0)</f>
        <v>No</v>
      </c>
      <c r="F899" s="26" t="str">
        <f>VLOOKUP($A899,'Medical Examinations'!$A$1:$J$2336,7,0)</f>
        <v>No</v>
      </c>
      <c r="G899" s="26" t="str">
        <f>VLOOKUP(A899,'Medical Examinations'!A898:J3233,8,0)</f>
        <v>No</v>
      </c>
      <c r="H899" s="26">
        <f>VLOOKUP(A899,'Medical Examinations'!A898:J3233,9,0)</f>
        <v>0</v>
      </c>
      <c r="I899" s="26" t="str">
        <f>VLOOKUP(A899,'Medical Examinations'!A898:J3233,10,0)</f>
        <v>No</v>
      </c>
      <c r="J899" s="26" t="str">
        <f>VLOOKUP($A899,'Medical Examinations'!A898:$J$2336,3,0)</f>
        <v>Normal Weight</v>
      </c>
      <c r="K899" s="26" t="str">
        <f>VLOOKUP(A899,'Medical Examinations'!A898:J3233,5,0)</f>
        <v>Diabetes</v>
      </c>
      <c r="L899" s="27">
        <f>VLOOKUP($A899,'Hospitalisation Details'!$A$1:$N$2344,7,0)</f>
        <v>25010</v>
      </c>
      <c r="M899" s="26">
        <f>VLOOKUP($A899,'Hospitalisation Details'!$A$1:$N$2344,10,0)</f>
        <v>12094.48</v>
      </c>
      <c r="N899" s="26" t="str">
        <f>VLOOKUP($A899,'Hospitalisation Details'!$A$1:$N$2344,11,0)</f>
        <v>tier - 3</v>
      </c>
      <c r="O899" s="26" t="str">
        <f>VLOOKUP($A899,'Hospitalisation Details'!$A$1:$N$2344,12,0)</f>
        <v>tier - 3</v>
      </c>
      <c r="P899" s="26" t="str">
        <f>VLOOKUP($A899,'Hospitalisation Details'!$A$1:$N$2344,14,0)</f>
        <v>R1011</v>
      </c>
      <c r="Q899" s="26">
        <f>VLOOKUP($A899,'Hospitalisation Details'!$A$1:$N$2344,8,0)</f>
        <v>54</v>
      </c>
    </row>
    <row r="900" spans="1:17" x14ac:dyDescent="0.3">
      <c r="A900" s="25" t="s">
        <v>1471</v>
      </c>
      <c r="B900" s="26" t="str">
        <f>VLOOKUP($A900,'Customer Names'!A899:D3234,3,0)</f>
        <v xml:space="preserve">  Robert</v>
      </c>
      <c r="C900" s="26">
        <f>VLOOKUP($A900,'Medical Examinations'!$A$1:$B$2336,2,FALSE)</f>
        <v>38.25</v>
      </c>
      <c r="D900" s="26">
        <f>VLOOKUP($A900,'Medical Examinations'!A899:J3234,4,0)</f>
        <v>6.2</v>
      </c>
      <c r="E900" s="26" t="str">
        <f>VLOOKUP(A900,'Medical Examinations'!A899:J3234,6,0)</f>
        <v>No</v>
      </c>
      <c r="F900" s="26" t="str">
        <f>VLOOKUP($A900,'Medical Examinations'!$A$1:$J$2336,7,0)</f>
        <v>No</v>
      </c>
      <c r="G900" s="26" t="str">
        <f>VLOOKUP(A900,'Medical Examinations'!A899:J3234,8,0)</f>
        <v>No</v>
      </c>
      <c r="H900" s="26">
        <f>VLOOKUP(A900,'Medical Examinations'!A899:J3234,9,0)</f>
        <v>1</v>
      </c>
      <c r="I900" s="26" t="str">
        <f>VLOOKUP(A900,'Medical Examinations'!A899:J3234,10,0)</f>
        <v>No</v>
      </c>
      <c r="J900" s="26" t="str">
        <f>VLOOKUP($A900,'Medical Examinations'!A899:$J$2336,3,0)</f>
        <v>Obesity</v>
      </c>
      <c r="K900" s="26" t="str">
        <f>VLOOKUP(A900,'Medical Examinations'!A899:J3234,5,0)</f>
        <v>Prediabetes</v>
      </c>
      <c r="L900" s="27">
        <f>VLOOKUP($A900,'Hospitalisation Details'!$A$1:$N$2344,7,0)</f>
        <v>30927</v>
      </c>
      <c r="M900" s="26">
        <f>VLOOKUP($A900,'Hospitalisation Details'!$A$1:$N$2344,10,0)</f>
        <v>12091.34</v>
      </c>
      <c r="N900" s="26" t="str">
        <f>VLOOKUP($A900,'Hospitalisation Details'!$A$1:$N$2344,11,0)</f>
        <v>tier - 3</v>
      </c>
      <c r="O900" s="26" t="str">
        <f>VLOOKUP($A900,'Hospitalisation Details'!$A$1:$N$2344,12,0)</f>
        <v>tier - 2</v>
      </c>
      <c r="P900" s="26" t="str">
        <f>VLOOKUP($A900,'Hospitalisation Details'!$A$1:$N$2344,14,0)</f>
        <v>R1022</v>
      </c>
      <c r="Q900" s="26">
        <f>VLOOKUP($A900,'Hospitalisation Details'!$A$1:$N$2344,8,0)</f>
        <v>38</v>
      </c>
    </row>
    <row r="901" spans="1:17" x14ac:dyDescent="0.3">
      <c r="A901" s="25" t="s">
        <v>1470</v>
      </c>
      <c r="B901" s="26" t="str">
        <f>VLOOKUP($A901,'Customer Names'!A900:D3235,3,0)</f>
        <v xml:space="preserve">  Alyssa</v>
      </c>
      <c r="C901" s="26">
        <f>VLOOKUP($A901,'Medical Examinations'!$A$1:$B$2336,2,FALSE)</f>
        <v>39.25</v>
      </c>
      <c r="D901" s="26">
        <f>VLOOKUP($A901,'Medical Examinations'!A900:J3235,4,0)</f>
        <v>8.41</v>
      </c>
      <c r="E901" s="26" t="str">
        <f>VLOOKUP(A901,'Medical Examinations'!A900:J3235,6,0)</f>
        <v>Yes</v>
      </c>
      <c r="F901" s="26" t="str">
        <f>VLOOKUP($A901,'Medical Examinations'!$A$1:$J$2336,7,0)</f>
        <v>No</v>
      </c>
      <c r="G901" s="26" t="str">
        <f>VLOOKUP(A901,'Medical Examinations'!A900:J3235,8,0)</f>
        <v>No</v>
      </c>
      <c r="H901" s="26">
        <f>VLOOKUP(A901,'Medical Examinations'!A900:J3235,9,0)</f>
        <v>1</v>
      </c>
      <c r="I901" s="26" t="str">
        <f>VLOOKUP(A901,'Medical Examinations'!A900:J3235,10,0)</f>
        <v>No</v>
      </c>
      <c r="J901" s="26" t="str">
        <f>VLOOKUP($A901,'Medical Examinations'!A900:$J$2336,3,0)</f>
        <v>Obesity</v>
      </c>
      <c r="K901" s="26" t="str">
        <f>VLOOKUP(A901,'Medical Examinations'!A900:J3235,5,0)</f>
        <v>Diabetes</v>
      </c>
      <c r="L901" s="27">
        <f>VLOOKUP($A901,'Hospitalisation Details'!$A$1:$N$2344,7,0)</f>
        <v>31662</v>
      </c>
      <c r="M901" s="26">
        <f>VLOOKUP($A901,'Hospitalisation Details'!$A$1:$N$2344,10,0)</f>
        <v>12048.13</v>
      </c>
      <c r="N901" s="26" t="str">
        <f>VLOOKUP($A901,'Hospitalisation Details'!$A$1:$N$2344,11,0)</f>
        <v>tier - 3</v>
      </c>
      <c r="O901" s="26" t="str">
        <f>VLOOKUP($A901,'Hospitalisation Details'!$A$1:$N$2344,12,0)</f>
        <v>tier - 2</v>
      </c>
      <c r="P901" s="26" t="str">
        <f>VLOOKUP($A901,'Hospitalisation Details'!$A$1:$N$2344,14,0)</f>
        <v>R1026</v>
      </c>
      <c r="Q901" s="26">
        <f>VLOOKUP($A901,'Hospitalisation Details'!$A$1:$N$2344,8,0)</f>
        <v>36</v>
      </c>
    </row>
    <row r="902" spans="1:17" x14ac:dyDescent="0.3">
      <c r="A902" s="25" t="s">
        <v>1469</v>
      </c>
      <c r="B902" s="26" t="str">
        <f>VLOOKUP($A902,'Customer Names'!A901:D3236,3,0)</f>
        <v xml:space="preserve">  Jessica E</v>
      </c>
      <c r="C902" s="26">
        <f>VLOOKUP($A902,'Medical Examinations'!$A$1:$B$2336,2,FALSE)</f>
        <v>26.6</v>
      </c>
      <c r="D902" s="26">
        <f>VLOOKUP($A902,'Medical Examinations'!A901:J3236,4,0)</f>
        <v>5.07</v>
      </c>
      <c r="E902" s="26" t="str">
        <f>VLOOKUP(A902,'Medical Examinations'!A901:J3236,6,0)</f>
        <v>Yes</v>
      </c>
      <c r="F902" s="26" t="str">
        <f>VLOOKUP($A902,'Medical Examinations'!$A$1:$J$2336,7,0)</f>
        <v>No</v>
      </c>
      <c r="G902" s="26" t="str">
        <f>VLOOKUP(A902,'Medical Examinations'!A901:J3236,8,0)</f>
        <v>No</v>
      </c>
      <c r="H902" s="26">
        <f>VLOOKUP(A902,'Medical Examinations'!A901:J3236,9,0)</f>
        <v>2</v>
      </c>
      <c r="I902" s="26" t="str">
        <f>VLOOKUP(A902,'Medical Examinations'!A901:J3236,10,0)</f>
        <v>No</v>
      </c>
      <c r="J902" s="26" t="str">
        <f>VLOOKUP($A902,'Medical Examinations'!A901:$J$2336,3,0)</f>
        <v>Overweight</v>
      </c>
      <c r="K902" s="26" t="str">
        <f>VLOOKUP(A902,'Medical Examinations'!A901:J3236,5,0)</f>
        <v>Normal</v>
      </c>
      <c r="L902" s="27">
        <f>VLOOKUP($A902,'Hospitalisation Details'!$A$1:$N$2344,7,0)</f>
        <v>24435</v>
      </c>
      <c r="M902" s="26">
        <f>VLOOKUP($A902,'Hospitalisation Details'!$A$1:$N$2344,10,0)</f>
        <v>12044.34</v>
      </c>
      <c r="N902" s="26" t="str">
        <f>VLOOKUP($A902,'Hospitalisation Details'!$A$1:$N$2344,11,0)</f>
        <v>tier - 3</v>
      </c>
      <c r="O902" s="26" t="str">
        <f>VLOOKUP($A902,'Hospitalisation Details'!$A$1:$N$2344,12,0)</f>
        <v>tier - 1</v>
      </c>
      <c r="P902" s="26" t="str">
        <f>VLOOKUP($A902,'Hospitalisation Details'!$A$1:$N$2344,14,0)</f>
        <v>R1012</v>
      </c>
      <c r="Q902" s="26">
        <f>VLOOKUP($A902,'Hospitalisation Details'!$A$1:$N$2344,8,0)</f>
        <v>56</v>
      </c>
    </row>
    <row r="903" spans="1:17" x14ac:dyDescent="0.3">
      <c r="A903" s="25" t="s">
        <v>1468</v>
      </c>
      <c r="B903" s="26" t="str">
        <f>VLOOKUP($A903,'Customer Names'!A902:D3237,3,0)</f>
        <v xml:space="preserve">  Patrick J</v>
      </c>
      <c r="C903" s="26">
        <f>VLOOKUP($A903,'Medical Examinations'!$A$1:$B$2336,2,FALSE)</f>
        <v>35.700000000000003</v>
      </c>
      <c r="D903" s="26">
        <f>VLOOKUP($A903,'Medical Examinations'!A902:J3237,4,0)</f>
        <v>4.0599999999999996</v>
      </c>
      <c r="E903" s="26" t="str">
        <f>VLOOKUP(A903,'Medical Examinations'!A902:J3237,6,0)</f>
        <v>No</v>
      </c>
      <c r="F903" s="26" t="str">
        <f>VLOOKUP($A903,'Medical Examinations'!$A$1:$J$2336,7,0)</f>
        <v>No</v>
      </c>
      <c r="G903" s="26" t="str">
        <f>VLOOKUP(A903,'Medical Examinations'!A902:J3237,8,0)</f>
        <v>Yes</v>
      </c>
      <c r="H903" s="26">
        <f>VLOOKUP(A903,'Medical Examinations'!A902:J3237,9,0)</f>
        <v>1</v>
      </c>
      <c r="I903" s="26" t="str">
        <f>VLOOKUP(A903,'Medical Examinations'!A902:J3237,10,0)</f>
        <v>No</v>
      </c>
      <c r="J903" s="26" t="str">
        <f>VLOOKUP($A903,'Medical Examinations'!A902:$J$2336,3,0)</f>
        <v>Obesity</v>
      </c>
      <c r="K903" s="26" t="str">
        <f>VLOOKUP(A903,'Medical Examinations'!A902:J3237,5,0)</f>
        <v>Normal</v>
      </c>
      <c r="L903" s="27">
        <f>VLOOKUP($A903,'Hospitalisation Details'!$A$1:$N$2344,7,0)</f>
        <v>29144</v>
      </c>
      <c r="M903" s="26">
        <f>VLOOKUP($A903,'Hospitalisation Details'!$A$1:$N$2344,10,0)</f>
        <v>12035.18</v>
      </c>
      <c r="N903" s="26" t="str">
        <f>VLOOKUP($A903,'Hospitalisation Details'!$A$1:$N$2344,11,0)</f>
        <v>tier - 3</v>
      </c>
      <c r="O903" s="26" t="str">
        <f>VLOOKUP($A903,'Hospitalisation Details'!$A$1:$N$2344,12,0)</f>
        <v>tier - 3</v>
      </c>
      <c r="P903" s="26" t="str">
        <f>VLOOKUP($A903,'Hospitalisation Details'!$A$1:$N$2344,14,0)</f>
        <v>R1021</v>
      </c>
      <c r="Q903" s="26">
        <f>VLOOKUP($A903,'Hospitalisation Details'!$A$1:$N$2344,8,0)</f>
        <v>43</v>
      </c>
    </row>
    <row r="904" spans="1:17" x14ac:dyDescent="0.3">
      <c r="A904" s="25" t="s">
        <v>1467</v>
      </c>
      <c r="B904" s="26" t="str">
        <f>VLOOKUP($A904,'Customer Names'!A903:D3238,3,0)</f>
        <v xml:space="preserve">  Emilie</v>
      </c>
      <c r="C904" s="26">
        <f>VLOOKUP($A904,'Medical Examinations'!$A$1:$B$2336,2,FALSE)</f>
        <v>20.100000000000001</v>
      </c>
      <c r="D904" s="26">
        <f>VLOOKUP($A904,'Medical Examinations'!A903:J3238,4,0)</f>
        <v>10.52</v>
      </c>
      <c r="E904" s="26" t="str">
        <f>VLOOKUP(A904,'Medical Examinations'!A903:J3238,6,0)</f>
        <v>No</v>
      </c>
      <c r="F904" s="26" t="str">
        <f>VLOOKUP($A904,'Medical Examinations'!$A$1:$J$2336,7,0)</f>
        <v>No</v>
      </c>
      <c r="G904" s="26" t="str">
        <f>VLOOKUP(A904,'Medical Examinations'!A903:J3238,8,0)</f>
        <v>No</v>
      </c>
      <c r="H904" s="26">
        <f>VLOOKUP(A904,'Medical Examinations'!A903:J3238,9,0)</f>
        <v>0</v>
      </c>
      <c r="I904" s="26" t="str">
        <f>VLOOKUP(A904,'Medical Examinations'!A903:J3238,10,0)</f>
        <v>No</v>
      </c>
      <c r="J904" s="26" t="str">
        <f>VLOOKUP($A904,'Medical Examinations'!A903:$J$2336,3,0)</f>
        <v>Normal Weight</v>
      </c>
      <c r="K904" s="26" t="str">
        <f>VLOOKUP(A904,'Medical Examinations'!A903:J3238,5,0)</f>
        <v>Diabetes</v>
      </c>
      <c r="L904" s="27">
        <f>VLOOKUP($A904,'Hospitalisation Details'!$A$1:$N$2344,7,0)</f>
        <v>24044</v>
      </c>
      <c r="M904" s="26">
        <f>VLOOKUP($A904,'Hospitalisation Details'!$A$1:$N$2344,10,0)</f>
        <v>12032.33</v>
      </c>
      <c r="N904" s="26" t="str">
        <f>VLOOKUP($A904,'Hospitalisation Details'!$A$1:$N$2344,11,0)</f>
        <v>tier - 3</v>
      </c>
      <c r="O904" s="26" t="str">
        <f>VLOOKUP($A904,'Hospitalisation Details'!$A$1:$N$2344,12,0)</f>
        <v>tier - 1</v>
      </c>
      <c r="P904" s="26" t="str">
        <f>VLOOKUP($A904,'Hospitalisation Details'!$A$1:$N$2344,14,0)</f>
        <v>R1011</v>
      </c>
      <c r="Q904" s="26">
        <f>VLOOKUP($A904,'Hospitalisation Details'!$A$1:$N$2344,8,0)</f>
        <v>57</v>
      </c>
    </row>
    <row r="905" spans="1:17" x14ac:dyDescent="0.3">
      <c r="A905" s="25" t="s">
        <v>1466</v>
      </c>
      <c r="B905" s="26" t="str">
        <f>VLOOKUP($A905,'Customer Names'!A904:D3239,3,0)</f>
        <v xml:space="preserve">  Caitlin B</v>
      </c>
      <c r="C905" s="26">
        <f>VLOOKUP($A905,'Medical Examinations'!$A$1:$B$2336,2,FALSE)</f>
        <v>22.23</v>
      </c>
      <c r="D905" s="26">
        <f>VLOOKUP($A905,'Medical Examinations'!A904:J3239,4,0)</f>
        <v>9.65</v>
      </c>
      <c r="E905" s="26" t="str">
        <f>VLOOKUP(A905,'Medical Examinations'!A904:J3239,6,0)</f>
        <v>No</v>
      </c>
      <c r="F905" s="26" t="str">
        <f>VLOOKUP($A905,'Medical Examinations'!$A$1:$J$2336,7,0)</f>
        <v>No</v>
      </c>
      <c r="G905" s="26" t="str">
        <f>VLOOKUP(A905,'Medical Examinations'!A904:J3239,8,0)</f>
        <v>No</v>
      </c>
      <c r="H905" s="26">
        <f>VLOOKUP(A905,'Medical Examinations'!A904:J3239,9,0)</f>
        <v>0</v>
      </c>
      <c r="I905" s="26" t="str">
        <f>VLOOKUP(A905,'Medical Examinations'!A904:J3239,10,0)</f>
        <v>No</v>
      </c>
      <c r="J905" s="26" t="str">
        <f>VLOOKUP($A905,'Medical Examinations'!A904:$J$2336,3,0)</f>
        <v>Normal Weight</v>
      </c>
      <c r="K905" s="26" t="str">
        <f>VLOOKUP(A905,'Medical Examinations'!A904:J3239,5,0)</f>
        <v>Diabetes</v>
      </c>
      <c r="L905" s="27">
        <f>VLOOKUP($A905,'Hospitalisation Details'!$A$1:$N$2344,7,0)</f>
        <v>23902</v>
      </c>
      <c r="M905" s="26">
        <f>VLOOKUP($A905,'Hospitalisation Details'!$A$1:$N$2344,10,0)</f>
        <v>12029.29</v>
      </c>
      <c r="N905" s="26" t="str">
        <f>VLOOKUP($A905,'Hospitalisation Details'!$A$1:$N$2344,11,0)</f>
        <v>tier - 3</v>
      </c>
      <c r="O905" s="26" t="str">
        <f>VLOOKUP($A905,'Hospitalisation Details'!$A$1:$N$2344,12,0)</f>
        <v>tier - 2</v>
      </c>
      <c r="P905" s="26" t="str">
        <f>VLOOKUP($A905,'Hospitalisation Details'!$A$1:$N$2344,14,0)</f>
        <v>R1024</v>
      </c>
      <c r="Q905" s="26">
        <f>VLOOKUP($A905,'Hospitalisation Details'!$A$1:$N$2344,8,0)</f>
        <v>57</v>
      </c>
    </row>
    <row r="906" spans="1:17" x14ac:dyDescent="0.3">
      <c r="A906" s="25" t="s">
        <v>1465</v>
      </c>
      <c r="B906" s="26" t="str">
        <f>VLOOKUP($A906,'Customer Names'!A905:D3240,3,0)</f>
        <v xml:space="preserve">  Joseph W</v>
      </c>
      <c r="C906" s="26">
        <f>VLOOKUP($A906,'Medical Examinations'!$A$1:$B$2336,2,FALSE)</f>
        <v>36.47</v>
      </c>
      <c r="D906" s="26">
        <f>VLOOKUP($A906,'Medical Examinations'!A905:J3240,4,0)</f>
        <v>6.21</v>
      </c>
      <c r="E906" s="26" t="str">
        <f>VLOOKUP(A906,'Medical Examinations'!A905:J3240,6,0)</f>
        <v>No</v>
      </c>
      <c r="F906" s="26" t="str">
        <f>VLOOKUP($A906,'Medical Examinations'!$A$1:$J$2336,7,0)</f>
        <v>No</v>
      </c>
      <c r="G906" s="26" t="str">
        <f>VLOOKUP(A906,'Medical Examinations'!A905:J3240,8,0)</f>
        <v>No</v>
      </c>
      <c r="H906" s="26">
        <f>VLOOKUP(A906,'Medical Examinations'!A905:J3240,9,0)</f>
        <v>0</v>
      </c>
      <c r="I906" s="26" t="str">
        <f>VLOOKUP(A906,'Medical Examinations'!A905:J3240,10,0)</f>
        <v>No</v>
      </c>
      <c r="J906" s="26" t="str">
        <f>VLOOKUP($A906,'Medical Examinations'!A905:$J$2336,3,0)</f>
        <v>Obesity</v>
      </c>
      <c r="K906" s="26" t="str">
        <f>VLOOKUP(A906,'Medical Examinations'!A905:J3240,5,0)</f>
        <v>Prediabetes</v>
      </c>
      <c r="L906" s="27">
        <f>VLOOKUP($A906,'Hospitalisation Details'!$A$1:$N$2344,7,0)</f>
        <v>30241</v>
      </c>
      <c r="M906" s="26">
        <f>VLOOKUP($A906,'Hospitalisation Details'!$A$1:$N$2344,10,0)</f>
        <v>12001.29</v>
      </c>
      <c r="N906" s="26" t="str">
        <f>VLOOKUP($A906,'Hospitalisation Details'!$A$1:$N$2344,11,0)</f>
        <v>tier - 3</v>
      </c>
      <c r="O906" s="26" t="str">
        <f>VLOOKUP($A906,'Hospitalisation Details'!$A$1:$N$2344,12,0)</f>
        <v>tier - 3</v>
      </c>
      <c r="P906" s="26" t="str">
        <f>VLOOKUP($A906,'Hospitalisation Details'!$A$1:$N$2344,14,0)</f>
        <v>R1021</v>
      </c>
      <c r="Q906" s="26">
        <f>VLOOKUP($A906,'Hospitalisation Details'!$A$1:$N$2344,8,0)</f>
        <v>40</v>
      </c>
    </row>
    <row r="907" spans="1:17" x14ac:dyDescent="0.3">
      <c r="A907" s="25" t="s">
        <v>1464</v>
      </c>
      <c r="B907" s="26" t="str">
        <f>VLOOKUP($A907,'Customer Names'!A906:D3241,3,0)</f>
        <v xml:space="preserve">  Wendy</v>
      </c>
      <c r="C907" s="26">
        <f>VLOOKUP($A907,'Medical Examinations'!$A$1:$B$2336,2,FALSE)</f>
        <v>49.64</v>
      </c>
      <c r="D907" s="26">
        <f>VLOOKUP($A907,'Medical Examinations'!A906:J3241,4,0)</f>
        <v>4.76</v>
      </c>
      <c r="E907" s="26" t="str">
        <f>VLOOKUP(A907,'Medical Examinations'!A906:J3241,6,0)</f>
        <v>No</v>
      </c>
      <c r="F907" s="26" t="str">
        <f>VLOOKUP($A907,'Medical Examinations'!$A$1:$J$2336,7,0)</f>
        <v>No</v>
      </c>
      <c r="G907" s="26" t="str">
        <f>VLOOKUP(A907,'Medical Examinations'!A906:J3241,8,0)</f>
        <v>Yes</v>
      </c>
      <c r="H907" s="26">
        <f>VLOOKUP(A907,'Medical Examinations'!A906:J3241,9,0)</f>
        <v>1</v>
      </c>
      <c r="I907" s="26" t="str">
        <f>VLOOKUP(A907,'Medical Examinations'!A906:J3241,10,0)</f>
        <v>No</v>
      </c>
      <c r="J907" s="26" t="str">
        <f>VLOOKUP($A907,'Medical Examinations'!A906:$J$2336,3,0)</f>
        <v>Obesity</v>
      </c>
      <c r="K907" s="26" t="str">
        <f>VLOOKUP(A907,'Medical Examinations'!A906:J3241,5,0)</f>
        <v>Normal</v>
      </c>
      <c r="L907" s="27">
        <f>VLOOKUP($A907,'Hospitalisation Details'!$A$1:$N$2344,7,0)</f>
        <v>34315</v>
      </c>
      <c r="M907" s="26">
        <f>VLOOKUP($A907,'Hospitalisation Details'!$A$1:$N$2344,10,0)</f>
        <v>11994.89</v>
      </c>
      <c r="N907" s="26" t="str">
        <f>VLOOKUP($A907,'Hospitalisation Details'!$A$1:$N$2344,11,0)</f>
        <v>tier - 3</v>
      </c>
      <c r="O907" s="26" t="str">
        <f>VLOOKUP($A907,'Hospitalisation Details'!$A$1:$N$2344,12,0)</f>
        <v>tier - 2</v>
      </c>
      <c r="P907" s="26" t="str">
        <f>VLOOKUP($A907,'Hospitalisation Details'!$A$1:$N$2344,14,0)</f>
        <v>R1012</v>
      </c>
      <c r="Q907" s="26">
        <f>VLOOKUP($A907,'Hospitalisation Details'!$A$1:$N$2344,8,0)</f>
        <v>29</v>
      </c>
    </row>
    <row r="908" spans="1:17" x14ac:dyDescent="0.3">
      <c r="A908" s="25" t="s">
        <v>1463</v>
      </c>
      <c r="B908" s="26" t="str">
        <f>VLOOKUP($A908,'Customer Names'!A907:D3242,3,0)</f>
        <v xml:space="preserve">  Leah L</v>
      </c>
      <c r="C908" s="26">
        <f>VLOOKUP($A908,'Medical Examinations'!$A$1:$B$2336,2,FALSE)</f>
        <v>36.799999999999997</v>
      </c>
      <c r="D908" s="26">
        <f>VLOOKUP($A908,'Medical Examinations'!A907:J3242,4,0)</f>
        <v>5.73</v>
      </c>
      <c r="E908" s="26" t="str">
        <f>VLOOKUP(A908,'Medical Examinations'!A907:J3242,6,0)</f>
        <v>Yes</v>
      </c>
      <c r="F908" s="26" t="str">
        <f>VLOOKUP($A908,'Medical Examinations'!$A$1:$J$2336,7,0)</f>
        <v>No</v>
      </c>
      <c r="G908" s="26" t="str">
        <f>VLOOKUP(A908,'Medical Examinations'!A907:J3242,8,0)</f>
        <v>Yes</v>
      </c>
      <c r="H908" s="26">
        <f>VLOOKUP(A908,'Medical Examinations'!A907:J3242,9,0)</f>
        <v>1</v>
      </c>
      <c r="I908" s="26" t="str">
        <f>VLOOKUP(A908,'Medical Examinations'!A907:J3242,10,0)</f>
        <v>No</v>
      </c>
      <c r="J908" s="26" t="str">
        <f>VLOOKUP($A908,'Medical Examinations'!A907:$J$2336,3,0)</f>
        <v>Obesity</v>
      </c>
      <c r="K908" s="26" t="str">
        <f>VLOOKUP(A908,'Medical Examinations'!A907:J3242,5,0)</f>
        <v>Prediabetes</v>
      </c>
      <c r="L908" s="27">
        <f>VLOOKUP($A908,'Hospitalisation Details'!$A$1:$N$2344,7,0)</f>
        <v>30501</v>
      </c>
      <c r="M908" s="26">
        <f>VLOOKUP($A908,'Hospitalisation Details'!$A$1:$N$2344,10,0)</f>
        <v>11987.68</v>
      </c>
      <c r="N908" s="26" t="str">
        <f>VLOOKUP($A908,'Hospitalisation Details'!$A$1:$N$2344,11,0)</f>
        <v>tier - 3</v>
      </c>
      <c r="O908" s="26" t="str">
        <f>VLOOKUP($A908,'Hospitalisation Details'!$A$1:$N$2344,12,0)</f>
        <v>tier - 2</v>
      </c>
      <c r="P908" s="26" t="str">
        <f>VLOOKUP($A908,'Hospitalisation Details'!$A$1:$N$2344,14,0)</f>
        <v>R1026</v>
      </c>
      <c r="Q908" s="26">
        <f>VLOOKUP($A908,'Hospitalisation Details'!$A$1:$N$2344,8,0)</f>
        <v>39</v>
      </c>
    </row>
    <row r="909" spans="1:17" x14ac:dyDescent="0.3">
      <c r="A909" s="25" t="s">
        <v>1462</v>
      </c>
      <c r="B909" s="26" t="str">
        <f>VLOOKUP($A909,'Customer Names'!A908:D3243,3,0)</f>
        <v xml:space="preserve">  Wayne L</v>
      </c>
      <c r="C909" s="26">
        <f>VLOOKUP($A909,'Medical Examinations'!$A$1:$B$2336,2,FALSE)</f>
        <v>33.880000000000003</v>
      </c>
      <c r="D909" s="26">
        <f>VLOOKUP($A909,'Medical Examinations'!A908:J3243,4,0)</f>
        <v>10.78</v>
      </c>
      <c r="E909" s="26" t="str">
        <f>VLOOKUP(A909,'Medical Examinations'!A908:J3243,6,0)</f>
        <v>Yes</v>
      </c>
      <c r="F909" s="26" t="str">
        <f>VLOOKUP($A909,'Medical Examinations'!$A$1:$J$2336,7,0)</f>
        <v>No</v>
      </c>
      <c r="G909" s="26" t="str">
        <f>VLOOKUP(A909,'Medical Examinations'!A908:J3243,8,0)</f>
        <v>No</v>
      </c>
      <c r="H909" s="26">
        <f>VLOOKUP(A909,'Medical Examinations'!A908:J3243,9,0)</f>
        <v>0</v>
      </c>
      <c r="I909" s="26" t="str">
        <f>VLOOKUP(A909,'Medical Examinations'!A908:J3243,10,0)</f>
        <v>No</v>
      </c>
      <c r="J909" s="26" t="str">
        <f>VLOOKUP($A909,'Medical Examinations'!A908:$J$2336,3,0)</f>
        <v>Obesity</v>
      </c>
      <c r="K909" s="26" t="str">
        <f>VLOOKUP(A909,'Medical Examinations'!A908:J3243,5,0)</f>
        <v>Diabetes</v>
      </c>
      <c r="L909" s="27">
        <f>VLOOKUP($A909,'Hospitalisation Details'!$A$1:$N$2344,7,0)</f>
        <v>24828</v>
      </c>
      <c r="M909" s="26">
        <f>VLOOKUP($A909,'Hospitalisation Details'!$A$1:$N$2344,10,0)</f>
        <v>11987.17</v>
      </c>
      <c r="N909" s="26" t="str">
        <f>VLOOKUP($A909,'Hospitalisation Details'!$A$1:$N$2344,11,0)</f>
        <v>tier - 3</v>
      </c>
      <c r="O909" s="26" t="str">
        <f>VLOOKUP($A909,'Hospitalisation Details'!$A$1:$N$2344,12,0)</f>
        <v>tier - 3</v>
      </c>
      <c r="P909" s="26" t="str">
        <f>VLOOKUP($A909,'Hospitalisation Details'!$A$1:$N$2344,14,0)</f>
        <v>R1013</v>
      </c>
      <c r="Q909" s="26">
        <f>VLOOKUP($A909,'Hospitalisation Details'!$A$1:$N$2344,8,0)</f>
        <v>55</v>
      </c>
    </row>
    <row r="910" spans="1:17" x14ac:dyDescent="0.3">
      <c r="A910" s="25" t="s">
        <v>1461</v>
      </c>
      <c r="B910" s="26" t="str">
        <f>VLOOKUP($A910,'Customer Names'!A909:D3244,3,0)</f>
        <v xml:space="preserve">  Jason M</v>
      </c>
      <c r="C910" s="26">
        <f>VLOOKUP($A910,'Medical Examinations'!$A$1:$B$2336,2,FALSE)</f>
        <v>32.01</v>
      </c>
      <c r="D910" s="26">
        <f>VLOOKUP($A910,'Medical Examinations'!A909:J3244,4,0)</f>
        <v>5.08</v>
      </c>
      <c r="E910" s="26" t="str">
        <f>VLOOKUP(A910,'Medical Examinations'!A909:J3244,6,0)</f>
        <v>Yes</v>
      </c>
      <c r="F910" s="26" t="str">
        <f>VLOOKUP($A910,'Medical Examinations'!$A$1:$J$2336,7,0)</f>
        <v>No</v>
      </c>
      <c r="G910" s="26" t="str">
        <f>VLOOKUP(A910,'Medical Examinations'!A909:J3244,8,0)</f>
        <v>No</v>
      </c>
      <c r="H910" s="26">
        <f>VLOOKUP(A910,'Medical Examinations'!A909:J3244,9,0)</f>
        <v>1</v>
      </c>
      <c r="I910" s="26" t="str">
        <f>VLOOKUP(A910,'Medical Examinations'!A909:J3244,10,0)</f>
        <v>No</v>
      </c>
      <c r="J910" s="26" t="str">
        <f>VLOOKUP($A910,'Medical Examinations'!A909:$J$2336,3,0)</f>
        <v>Obesity</v>
      </c>
      <c r="K910" s="26" t="str">
        <f>VLOOKUP(A910,'Medical Examinations'!A909:J3244,5,0)</f>
        <v>Normal</v>
      </c>
      <c r="L910" s="27">
        <f>VLOOKUP($A910,'Hospitalisation Details'!$A$1:$N$2344,7,0)</f>
        <v>23649</v>
      </c>
      <c r="M910" s="26">
        <f>VLOOKUP($A910,'Hospitalisation Details'!$A$1:$N$2344,10,0)</f>
        <v>11946.63</v>
      </c>
      <c r="N910" s="26" t="str">
        <f>VLOOKUP($A910,'Hospitalisation Details'!$A$1:$N$2344,11,0)</f>
        <v>tier - 3</v>
      </c>
      <c r="O910" s="26" t="str">
        <f>VLOOKUP($A910,'Hospitalisation Details'!$A$1:$N$2344,12,0)</f>
        <v>tier - 2</v>
      </c>
      <c r="P910" s="26" t="str">
        <f>VLOOKUP($A910,'Hospitalisation Details'!$A$1:$N$2344,14,0)</f>
        <v>R1013</v>
      </c>
      <c r="Q910" s="26">
        <f>VLOOKUP($A910,'Hospitalisation Details'!$A$1:$N$2344,8,0)</f>
        <v>58</v>
      </c>
    </row>
    <row r="911" spans="1:17" x14ac:dyDescent="0.3">
      <c r="A911" s="25" t="s">
        <v>1460</v>
      </c>
      <c r="B911" s="26" t="str">
        <f>VLOOKUP($A911,'Customer Names'!A910:D3245,3,0)</f>
        <v xml:space="preserve">  Floris</v>
      </c>
      <c r="C911" s="26">
        <f>VLOOKUP($A911,'Medical Examinations'!$A$1:$B$2336,2,FALSE)</f>
        <v>33.630000000000003</v>
      </c>
      <c r="D911" s="26">
        <f>VLOOKUP($A911,'Medical Examinations'!A910:J3245,4,0)</f>
        <v>11.39</v>
      </c>
      <c r="E911" s="26" t="str">
        <f>VLOOKUP(A911,'Medical Examinations'!A910:J3245,6,0)</f>
        <v>No</v>
      </c>
      <c r="F911" s="26" t="str">
        <f>VLOOKUP($A911,'Medical Examinations'!$A$1:$J$2336,7,0)</f>
        <v>No</v>
      </c>
      <c r="G911" s="26" t="str">
        <f>VLOOKUP(A911,'Medical Examinations'!A910:J3245,8,0)</f>
        <v>No</v>
      </c>
      <c r="H911" s="26">
        <f>VLOOKUP(A911,'Medical Examinations'!A910:J3245,9,0)</f>
        <v>0</v>
      </c>
      <c r="I911" s="26" t="str">
        <f>VLOOKUP(A911,'Medical Examinations'!A910:J3245,10,0)</f>
        <v>No</v>
      </c>
      <c r="J911" s="26" t="str">
        <f>VLOOKUP($A911,'Medical Examinations'!A910:$J$2336,3,0)</f>
        <v>Obesity</v>
      </c>
      <c r="K911" s="26" t="str">
        <f>VLOOKUP(A911,'Medical Examinations'!A910:J3245,5,0)</f>
        <v>Diabetes</v>
      </c>
      <c r="L911" s="27">
        <f>VLOOKUP($A911,'Hospitalisation Details'!$A$1:$N$2344,7,0)</f>
        <v>24047</v>
      </c>
      <c r="M911" s="26">
        <f>VLOOKUP($A911,'Hospitalisation Details'!$A$1:$N$2344,10,0)</f>
        <v>11945.13</v>
      </c>
      <c r="N911" s="26" t="str">
        <f>VLOOKUP($A911,'Hospitalisation Details'!$A$1:$N$2344,11,0)</f>
        <v>tier - 3</v>
      </c>
      <c r="O911" s="26" t="str">
        <f>VLOOKUP($A911,'Hospitalisation Details'!$A$1:$N$2344,12,0)</f>
        <v>tier - 2</v>
      </c>
      <c r="P911" s="26" t="str">
        <f>VLOOKUP($A911,'Hospitalisation Details'!$A$1:$N$2344,14,0)</f>
        <v>R1012</v>
      </c>
      <c r="Q911" s="26">
        <f>VLOOKUP($A911,'Hospitalisation Details'!$A$1:$N$2344,8,0)</f>
        <v>57</v>
      </c>
    </row>
    <row r="912" spans="1:17" x14ac:dyDescent="0.3">
      <c r="A912" s="25" t="s">
        <v>1459</v>
      </c>
      <c r="B912" s="26" t="str">
        <f>VLOOKUP($A912,'Customer Names'!A911:D3246,3,0)</f>
        <v xml:space="preserve">  Marc</v>
      </c>
      <c r="C912" s="26">
        <f>VLOOKUP($A912,'Medical Examinations'!$A$1:$B$2336,2,FALSE)</f>
        <v>34.865000000000002</v>
      </c>
      <c r="D912" s="26">
        <f>VLOOKUP($A912,'Medical Examinations'!A911:J3246,4,0)</f>
        <v>5.35</v>
      </c>
      <c r="E912" s="26" t="str">
        <f>VLOOKUP(A912,'Medical Examinations'!A911:J3246,6,0)</f>
        <v>Yes</v>
      </c>
      <c r="F912" s="26" t="str">
        <f>VLOOKUP($A912,'Medical Examinations'!$A$1:$J$2336,7,0)</f>
        <v>No</v>
      </c>
      <c r="G912" s="26" t="str">
        <f>VLOOKUP(A912,'Medical Examinations'!A911:J3246,8,0)</f>
        <v>No</v>
      </c>
      <c r="H912" s="26">
        <f>VLOOKUP(A912,'Medical Examinations'!A911:J3246,9,0)</f>
        <v>1</v>
      </c>
      <c r="I912" s="26" t="str">
        <f>VLOOKUP(A912,'Medical Examinations'!A911:J3246,10,0)</f>
        <v>No</v>
      </c>
      <c r="J912" s="26" t="str">
        <f>VLOOKUP($A912,'Medical Examinations'!A911:$J$2336,3,0)</f>
        <v>Obesity</v>
      </c>
      <c r="K912" s="26" t="str">
        <f>VLOOKUP(A912,'Medical Examinations'!A911:J3246,5,0)</f>
        <v>Normal</v>
      </c>
      <c r="L912" s="27">
        <f>VLOOKUP($A912,'Hospitalisation Details'!$A$1:$N$2344,7,0)</f>
        <v>23736</v>
      </c>
      <c r="M912" s="26">
        <f>VLOOKUP($A912,'Hospitalisation Details'!$A$1:$N$2344,10,0)</f>
        <v>11944.59</v>
      </c>
      <c r="N912" s="26" t="str">
        <f>VLOOKUP($A912,'Hospitalisation Details'!$A$1:$N$2344,11,0)</f>
        <v>tier - 3</v>
      </c>
      <c r="O912" s="26" t="str">
        <f>VLOOKUP($A912,'Hospitalisation Details'!$A$1:$N$2344,12,0)</f>
        <v>tier - 2</v>
      </c>
      <c r="P912" s="26" t="str">
        <f>VLOOKUP($A912,'Hospitalisation Details'!$A$1:$N$2344,14,0)</f>
        <v>R1016</v>
      </c>
      <c r="Q912" s="26">
        <f>VLOOKUP($A912,'Hospitalisation Details'!$A$1:$N$2344,8,0)</f>
        <v>58</v>
      </c>
    </row>
    <row r="913" spans="1:17" x14ac:dyDescent="0.3">
      <c r="A913" s="25" t="s">
        <v>1458</v>
      </c>
      <c r="B913" s="26" t="str">
        <f>VLOOKUP($A913,'Customer Names'!A912:D3247,3,0)</f>
        <v xml:space="preserve">  Christopher</v>
      </c>
      <c r="C913" s="26">
        <f>VLOOKUP($A913,'Medical Examinations'!$A$1:$B$2336,2,FALSE)</f>
        <v>43.11</v>
      </c>
      <c r="D913" s="26">
        <f>VLOOKUP($A913,'Medical Examinations'!A912:J3247,4,0)</f>
        <v>5.6</v>
      </c>
      <c r="E913" s="26" t="str">
        <f>VLOOKUP(A913,'Medical Examinations'!A912:J3247,6,0)</f>
        <v>No</v>
      </c>
      <c r="F913" s="26" t="str">
        <f>VLOOKUP($A913,'Medical Examinations'!$A$1:$J$2336,7,0)</f>
        <v>No</v>
      </c>
      <c r="G913" s="26" t="str">
        <f>VLOOKUP(A913,'Medical Examinations'!A912:J3247,8,0)</f>
        <v>No</v>
      </c>
      <c r="H913" s="26">
        <f>VLOOKUP(A913,'Medical Examinations'!A912:J3247,9,0)</f>
        <v>0</v>
      </c>
      <c r="I913" s="26" t="str">
        <f>VLOOKUP(A913,'Medical Examinations'!A912:J3247,10,0)</f>
        <v>No</v>
      </c>
      <c r="J913" s="26" t="str">
        <f>VLOOKUP($A913,'Medical Examinations'!A912:$J$2336,3,0)</f>
        <v>Obesity</v>
      </c>
      <c r="K913" s="26" t="str">
        <f>VLOOKUP(A913,'Medical Examinations'!A912:J3247,5,0)</f>
        <v>Normal</v>
      </c>
      <c r="L913" s="27">
        <f>VLOOKUP($A913,'Hospitalisation Details'!$A$1:$N$2344,7,0)</f>
        <v>33530</v>
      </c>
      <c r="M913" s="26">
        <f>VLOOKUP($A913,'Hospitalisation Details'!$A$1:$N$2344,10,0)</f>
        <v>11941.83</v>
      </c>
      <c r="N913" s="26" t="str">
        <f>VLOOKUP($A913,'Hospitalisation Details'!$A$1:$N$2344,11,0)</f>
        <v>tier - 3</v>
      </c>
      <c r="O913" s="26" t="str">
        <f>VLOOKUP($A913,'Hospitalisation Details'!$A$1:$N$2344,12,0)</f>
        <v>tier - 1</v>
      </c>
      <c r="P913" s="26" t="str">
        <f>VLOOKUP($A913,'Hospitalisation Details'!$A$1:$N$2344,14,0)</f>
        <v>R1023</v>
      </c>
      <c r="Q913" s="26">
        <f>VLOOKUP($A913,'Hospitalisation Details'!$A$1:$N$2344,8,0)</f>
        <v>31</v>
      </c>
    </row>
    <row r="914" spans="1:17" x14ac:dyDescent="0.3">
      <c r="A914" s="25" t="s">
        <v>1457</v>
      </c>
      <c r="B914" s="26" t="str">
        <f>VLOOKUP($A914,'Customer Names'!A913:D3248,3,0)</f>
        <v xml:space="preserve">  Kevin</v>
      </c>
      <c r="C914" s="26">
        <f>VLOOKUP($A914,'Medical Examinations'!$A$1:$B$2336,2,FALSE)</f>
        <v>30.305</v>
      </c>
      <c r="D914" s="26">
        <f>VLOOKUP($A914,'Medical Examinations'!A913:J3248,4,0)</f>
        <v>4.2699999999999996</v>
      </c>
      <c r="E914" s="26" t="str">
        <f>VLOOKUP(A914,'Medical Examinations'!A913:J3248,6,0)</f>
        <v>Yes</v>
      </c>
      <c r="F914" s="26" t="str">
        <f>VLOOKUP($A914,'Medical Examinations'!$A$1:$J$2336,7,0)</f>
        <v>No</v>
      </c>
      <c r="G914" s="26" t="str">
        <f>VLOOKUP(A914,'Medical Examinations'!A913:J3248,8,0)</f>
        <v>No</v>
      </c>
      <c r="H914" s="26">
        <f>VLOOKUP(A914,'Medical Examinations'!A913:J3248,9,0)</f>
        <v>1</v>
      </c>
      <c r="I914" s="26" t="str">
        <f>VLOOKUP(A914,'Medical Examinations'!A913:J3248,10,0)</f>
        <v>No</v>
      </c>
      <c r="J914" s="26" t="str">
        <f>VLOOKUP($A914,'Medical Examinations'!A913:$J$2336,3,0)</f>
        <v>Obesity</v>
      </c>
      <c r="K914" s="26" t="str">
        <f>VLOOKUP(A914,'Medical Examinations'!A913:J3248,5,0)</f>
        <v>Normal</v>
      </c>
      <c r="L914" s="27">
        <f>VLOOKUP($A914,'Hospitalisation Details'!$A$1:$N$2344,7,0)</f>
        <v>23591</v>
      </c>
      <c r="M914" s="26">
        <f>VLOOKUP($A914,'Hospitalisation Details'!$A$1:$N$2344,10,0)</f>
        <v>11938.26</v>
      </c>
      <c r="N914" s="26" t="str">
        <f>VLOOKUP($A914,'Hospitalisation Details'!$A$1:$N$2344,11,0)</f>
        <v>tier - 3</v>
      </c>
      <c r="O914" s="26" t="str">
        <f>VLOOKUP($A914,'Hospitalisation Details'!$A$1:$N$2344,12,0)</f>
        <v>tier - 3</v>
      </c>
      <c r="P914" s="26" t="str">
        <f>VLOOKUP($A914,'Hospitalisation Details'!$A$1:$N$2344,14,0)</f>
        <v>R1019</v>
      </c>
      <c r="Q914" s="26">
        <f>VLOOKUP($A914,'Hospitalisation Details'!$A$1:$N$2344,8,0)</f>
        <v>58</v>
      </c>
    </row>
    <row r="915" spans="1:17" x14ac:dyDescent="0.3">
      <c r="A915" s="25" t="s">
        <v>1456</v>
      </c>
      <c r="B915" s="26" t="str">
        <f>VLOOKUP($A915,'Customer Names'!A914:D3249,3,0)</f>
        <v xml:space="preserve">  Aharon N</v>
      </c>
      <c r="C915" s="26">
        <f>VLOOKUP($A915,'Medical Examinations'!$A$1:$B$2336,2,FALSE)</f>
        <v>25.175000000000001</v>
      </c>
      <c r="D915" s="26">
        <f>VLOOKUP($A915,'Medical Examinations'!A914:J3249,4,0)</f>
        <v>5.57</v>
      </c>
      <c r="E915" s="26" t="str">
        <f>VLOOKUP(A915,'Medical Examinations'!A914:J3249,6,0)</f>
        <v>Yes</v>
      </c>
      <c r="F915" s="26" t="str">
        <f>VLOOKUP($A915,'Medical Examinations'!$A$1:$J$2336,7,0)</f>
        <v>No</v>
      </c>
      <c r="G915" s="26" t="str">
        <f>VLOOKUP(A915,'Medical Examinations'!A914:J3249,8,0)</f>
        <v>No</v>
      </c>
      <c r="H915" s="26">
        <f>VLOOKUP(A915,'Medical Examinations'!A914:J3249,9,0)</f>
        <v>1</v>
      </c>
      <c r="I915" s="26" t="str">
        <f>VLOOKUP(A915,'Medical Examinations'!A914:J3249,10,0)</f>
        <v>No</v>
      </c>
      <c r="J915" s="26" t="str">
        <f>VLOOKUP($A915,'Medical Examinations'!A914:$J$2336,3,0)</f>
        <v>Overweight</v>
      </c>
      <c r="K915" s="26" t="str">
        <f>VLOOKUP(A915,'Medical Examinations'!A914:J3249,5,0)</f>
        <v>Normal</v>
      </c>
      <c r="L915" s="27">
        <f>VLOOKUP($A915,'Hospitalisation Details'!$A$1:$N$2344,7,0)</f>
        <v>23731</v>
      </c>
      <c r="M915" s="26">
        <f>VLOOKUP($A915,'Hospitalisation Details'!$A$1:$N$2344,10,0)</f>
        <v>11931.13</v>
      </c>
      <c r="N915" s="26" t="str">
        <f>VLOOKUP($A915,'Hospitalisation Details'!$A$1:$N$2344,11,0)</f>
        <v>tier - 3</v>
      </c>
      <c r="O915" s="26" t="str">
        <f>VLOOKUP($A915,'Hospitalisation Details'!$A$1:$N$2344,12,0)</f>
        <v>tier - 1</v>
      </c>
      <c r="P915" s="26" t="str">
        <f>VLOOKUP($A915,'Hospitalisation Details'!$A$1:$N$2344,14,0)</f>
        <v>R1019</v>
      </c>
      <c r="Q915" s="26">
        <f>VLOOKUP($A915,'Hospitalisation Details'!$A$1:$N$2344,8,0)</f>
        <v>58</v>
      </c>
    </row>
    <row r="916" spans="1:17" x14ac:dyDescent="0.3">
      <c r="A916" s="25" t="s">
        <v>1455</v>
      </c>
      <c r="B916" s="26" t="str">
        <f>VLOOKUP($A916,'Customer Names'!A915:D3250,3,0)</f>
        <v xml:space="preserve">  Lawrence D</v>
      </c>
      <c r="C916" s="26">
        <f>VLOOKUP($A916,'Medical Examinations'!$A$1:$B$2336,2,FALSE)</f>
        <v>26.8</v>
      </c>
      <c r="D916" s="26">
        <f>VLOOKUP($A916,'Medical Examinations'!A915:J3250,4,0)</f>
        <v>5.68</v>
      </c>
      <c r="E916" s="26" t="str">
        <f>VLOOKUP(A916,'Medical Examinations'!A915:J3250,6,0)</f>
        <v>Yes</v>
      </c>
      <c r="F916" s="26" t="str">
        <f>VLOOKUP($A916,'Medical Examinations'!$A$1:$J$2336,7,0)</f>
        <v>No</v>
      </c>
      <c r="G916" s="26" t="str">
        <f>VLOOKUP(A916,'Medical Examinations'!A915:J3250,8,0)</f>
        <v>No</v>
      </c>
      <c r="H916" s="26">
        <f>VLOOKUP(A916,'Medical Examinations'!A915:J3250,9,0)</f>
        <v>1</v>
      </c>
      <c r="I916" s="26" t="str">
        <f>VLOOKUP(A916,'Medical Examinations'!A915:J3250,10,0)</f>
        <v>No</v>
      </c>
      <c r="J916" s="26" t="str">
        <f>VLOOKUP($A916,'Medical Examinations'!A915:$J$2336,3,0)</f>
        <v>Overweight</v>
      </c>
      <c r="K916" s="26" t="str">
        <f>VLOOKUP(A916,'Medical Examinations'!A915:J3250,5,0)</f>
        <v>Normal</v>
      </c>
      <c r="L916" s="27">
        <f>VLOOKUP($A916,'Hospitalisation Details'!$A$1:$N$2344,7,0)</f>
        <v>23700</v>
      </c>
      <c r="M916" s="26">
        <f>VLOOKUP($A916,'Hospitalisation Details'!$A$1:$N$2344,10,0)</f>
        <v>11918.2</v>
      </c>
      <c r="N916" s="26" t="str">
        <f>VLOOKUP($A916,'Hospitalisation Details'!$A$1:$N$2344,11,0)</f>
        <v>tier - 3</v>
      </c>
      <c r="O916" s="26" t="str">
        <f>VLOOKUP($A916,'Hospitalisation Details'!$A$1:$N$2344,12,0)</f>
        <v>tier - 1</v>
      </c>
      <c r="P916" s="26" t="str">
        <f>VLOOKUP($A916,'Hospitalisation Details'!$A$1:$N$2344,14,0)</f>
        <v>R1021</v>
      </c>
      <c r="Q916" s="26">
        <f>VLOOKUP($A916,'Hospitalisation Details'!$A$1:$N$2344,8,0)</f>
        <v>58</v>
      </c>
    </row>
    <row r="917" spans="1:17" x14ac:dyDescent="0.3">
      <c r="A917" s="25" t="s">
        <v>1454</v>
      </c>
      <c r="B917" s="26" t="str">
        <f>VLOOKUP($A917,'Customer Names'!A916:D3251,3,0)</f>
        <v xml:space="preserve">  Malcolm</v>
      </c>
      <c r="C917" s="26">
        <f>VLOOKUP($A917,'Medical Examinations'!$A$1:$B$2336,2,FALSE)</f>
        <v>21.78</v>
      </c>
      <c r="D917" s="26">
        <f>VLOOKUP($A917,'Medical Examinations'!A916:J3251,4,0)</f>
        <v>5.3</v>
      </c>
      <c r="E917" s="26" t="str">
        <f>VLOOKUP(A917,'Medical Examinations'!A916:J3251,6,0)</f>
        <v>No</v>
      </c>
      <c r="F917" s="26" t="str">
        <f>VLOOKUP($A917,'Medical Examinations'!$A$1:$J$2336,7,0)</f>
        <v>yes</v>
      </c>
      <c r="G917" s="26" t="str">
        <f>VLOOKUP(A917,'Medical Examinations'!A916:J3251,8,0)</f>
        <v>No</v>
      </c>
      <c r="H917" s="26">
        <f>VLOOKUP(A917,'Medical Examinations'!A916:J3251,9,0)</f>
        <v>1</v>
      </c>
      <c r="I917" s="26" t="str">
        <f>VLOOKUP(A917,'Medical Examinations'!A916:J3251,10,0)</f>
        <v>No</v>
      </c>
      <c r="J917" s="26" t="str">
        <f>VLOOKUP($A917,'Medical Examinations'!A916:$J$2336,3,0)</f>
        <v>Normal Weight</v>
      </c>
      <c r="K917" s="26" t="str">
        <f>VLOOKUP(A917,'Medical Examinations'!A916:J3251,5,0)</f>
        <v>Normal</v>
      </c>
      <c r="L917" s="27">
        <f>VLOOKUP($A917,'Hospitalisation Details'!$A$1:$N$2344,7,0)</f>
        <v>38140</v>
      </c>
      <c r="M917" s="26">
        <f>VLOOKUP($A917,'Hospitalisation Details'!$A$1:$N$2344,10,0)</f>
        <v>11884.05</v>
      </c>
      <c r="N917" s="26" t="str">
        <f>VLOOKUP($A917,'Hospitalisation Details'!$A$1:$N$2344,11,0)</f>
        <v>tier - 3</v>
      </c>
      <c r="O917" s="26" t="str">
        <f>VLOOKUP($A917,'Hospitalisation Details'!$A$1:$N$2344,12,0)</f>
        <v>tier - 3</v>
      </c>
      <c r="P917" s="26" t="str">
        <f>VLOOKUP($A917,'Hospitalisation Details'!$A$1:$N$2344,14,0)</f>
        <v>R1013</v>
      </c>
      <c r="Q917" s="26">
        <f>VLOOKUP($A917,'Hospitalisation Details'!$A$1:$N$2344,8,0)</f>
        <v>19</v>
      </c>
    </row>
    <row r="918" spans="1:17" x14ac:dyDescent="0.3">
      <c r="A918" s="25" t="s">
        <v>1453</v>
      </c>
      <c r="B918" s="26" t="str">
        <f>VLOOKUP($A918,'Customer Names'!A917:D3252,3,0)</f>
        <v xml:space="preserve">  Anna E</v>
      </c>
      <c r="C918" s="26">
        <f>VLOOKUP($A918,'Medical Examinations'!$A$1:$B$2336,2,FALSE)</f>
        <v>30.14</v>
      </c>
      <c r="D918" s="26">
        <f>VLOOKUP($A918,'Medical Examinations'!A917:J3252,4,0)</f>
        <v>9.4499999999999993</v>
      </c>
      <c r="E918" s="26" t="str">
        <f>VLOOKUP(A918,'Medical Examinations'!A917:J3252,6,0)</f>
        <v>Yes</v>
      </c>
      <c r="F918" s="26" t="str">
        <f>VLOOKUP($A918,'Medical Examinations'!$A$1:$J$2336,7,0)</f>
        <v>No</v>
      </c>
      <c r="G918" s="26" t="str">
        <f>VLOOKUP(A918,'Medical Examinations'!A917:J3252,8,0)</f>
        <v>No</v>
      </c>
      <c r="H918" s="26">
        <f>VLOOKUP(A918,'Medical Examinations'!A917:J3252,9,0)</f>
        <v>0</v>
      </c>
      <c r="I918" s="26" t="str">
        <f>VLOOKUP(A918,'Medical Examinations'!A917:J3252,10,0)</f>
        <v>No</v>
      </c>
      <c r="J918" s="26" t="str">
        <f>VLOOKUP($A918,'Medical Examinations'!A917:$J$2336,3,0)</f>
        <v>Obesity</v>
      </c>
      <c r="K918" s="26" t="str">
        <f>VLOOKUP(A918,'Medical Examinations'!A917:J3252,5,0)</f>
        <v>Diabetes</v>
      </c>
      <c r="L918" s="27">
        <f>VLOOKUP($A918,'Hospitalisation Details'!$A$1:$N$2344,7,0)</f>
        <v>24774</v>
      </c>
      <c r="M918" s="26">
        <f>VLOOKUP($A918,'Hospitalisation Details'!$A$1:$N$2344,10,0)</f>
        <v>11881.97</v>
      </c>
      <c r="N918" s="26" t="str">
        <f>VLOOKUP($A918,'Hospitalisation Details'!$A$1:$N$2344,11,0)</f>
        <v>tier - 3</v>
      </c>
      <c r="O918" s="26" t="str">
        <f>VLOOKUP($A918,'Hospitalisation Details'!$A$1:$N$2344,12,0)</f>
        <v>tier - 1</v>
      </c>
      <c r="P918" s="26" t="str">
        <f>VLOOKUP($A918,'Hospitalisation Details'!$A$1:$N$2344,14,0)</f>
        <v>R1013</v>
      </c>
      <c r="Q918" s="26">
        <f>VLOOKUP($A918,'Hospitalisation Details'!$A$1:$N$2344,8,0)</f>
        <v>55</v>
      </c>
    </row>
    <row r="919" spans="1:17" x14ac:dyDescent="0.3">
      <c r="A919" s="25" t="s">
        <v>1452</v>
      </c>
      <c r="B919" s="26" t="str">
        <f>VLOOKUP($A919,'Customer Names'!A918:D3253,3,0)</f>
        <v xml:space="preserve">  Jenny</v>
      </c>
      <c r="C919" s="26">
        <f>VLOOKUP($A919,'Medical Examinations'!$A$1:$B$2336,2,FALSE)</f>
        <v>29.7</v>
      </c>
      <c r="D919" s="26">
        <f>VLOOKUP($A919,'Medical Examinations'!A918:J3253,4,0)</f>
        <v>6.79</v>
      </c>
      <c r="E919" s="26" t="str">
        <f>VLOOKUP(A919,'Medical Examinations'!A918:J3253,6,0)</f>
        <v>Yes</v>
      </c>
      <c r="F919" s="26" t="str">
        <f>VLOOKUP($A919,'Medical Examinations'!$A$1:$J$2336,7,0)</f>
        <v>No</v>
      </c>
      <c r="G919" s="26" t="str">
        <f>VLOOKUP(A919,'Medical Examinations'!A918:J3253,8,0)</f>
        <v>No</v>
      </c>
      <c r="H919" s="26">
        <f>VLOOKUP(A919,'Medical Examinations'!A918:J3253,9,0)</f>
        <v>0</v>
      </c>
      <c r="I919" s="26" t="str">
        <f>VLOOKUP(A919,'Medical Examinations'!A918:J3253,10,0)</f>
        <v>No</v>
      </c>
      <c r="J919" s="26" t="str">
        <f>VLOOKUP($A919,'Medical Examinations'!A918:$J$2336,3,0)</f>
        <v>Overweight</v>
      </c>
      <c r="K919" s="26" t="str">
        <f>VLOOKUP(A919,'Medical Examinations'!A918:J3253,5,0)</f>
        <v>Diabetes</v>
      </c>
      <c r="L919" s="27">
        <f>VLOOKUP($A919,'Hospitalisation Details'!$A$1:$N$2344,7,0)</f>
        <v>24667</v>
      </c>
      <c r="M919" s="26">
        <f>VLOOKUP($A919,'Hospitalisation Details'!$A$1:$N$2344,10,0)</f>
        <v>11881.36</v>
      </c>
      <c r="N919" s="26" t="str">
        <f>VLOOKUP($A919,'Hospitalisation Details'!$A$1:$N$2344,11,0)</f>
        <v>tier - 3</v>
      </c>
      <c r="O919" s="26" t="str">
        <f>VLOOKUP($A919,'Hospitalisation Details'!$A$1:$N$2344,12,0)</f>
        <v>tier - 2</v>
      </c>
      <c r="P919" s="26" t="str">
        <f>VLOOKUP($A919,'Hospitalisation Details'!$A$1:$N$2344,14,0)</f>
        <v>R1011</v>
      </c>
      <c r="Q919" s="26">
        <f>VLOOKUP($A919,'Hospitalisation Details'!$A$1:$N$2344,8,0)</f>
        <v>55</v>
      </c>
    </row>
    <row r="920" spans="1:17" x14ac:dyDescent="0.3">
      <c r="A920" s="25" t="s">
        <v>1451</v>
      </c>
      <c r="B920" s="26" t="str">
        <f>VLOOKUP($A920,'Customer Names'!A919:D3254,3,0)</f>
        <v xml:space="preserve">  Melissa L</v>
      </c>
      <c r="C920" s="26">
        <f>VLOOKUP($A920,'Medical Examinations'!$A$1:$B$2336,2,FALSE)</f>
        <v>32.395000000000003</v>
      </c>
      <c r="D920" s="26">
        <f>VLOOKUP($A920,'Medical Examinations'!A919:J3254,4,0)</f>
        <v>11.1</v>
      </c>
      <c r="E920" s="26" t="str">
        <f>VLOOKUP(A920,'Medical Examinations'!A919:J3254,6,0)</f>
        <v>Yes</v>
      </c>
      <c r="F920" s="26" t="str">
        <f>VLOOKUP($A920,'Medical Examinations'!$A$1:$J$2336,7,0)</f>
        <v>No</v>
      </c>
      <c r="G920" s="26" t="str">
        <f>VLOOKUP(A920,'Medical Examinations'!A919:J3254,8,0)</f>
        <v>No</v>
      </c>
      <c r="H920" s="26">
        <f>VLOOKUP(A920,'Medical Examinations'!A919:J3254,9,0)</f>
        <v>0</v>
      </c>
      <c r="I920" s="26" t="str">
        <f>VLOOKUP(A920,'Medical Examinations'!A919:J3254,10,0)</f>
        <v>No</v>
      </c>
      <c r="J920" s="26" t="str">
        <f>VLOOKUP($A920,'Medical Examinations'!A919:$J$2336,3,0)</f>
        <v>Obesity</v>
      </c>
      <c r="K920" s="26" t="str">
        <f>VLOOKUP(A920,'Medical Examinations'!A919:J3254,5,0)</f>
        <v>Diabetes</v>
      </c>
      <c r="L920" s="27">
        <f>VLOOKUP($A920,'Hospitalisation Details'!$A$1:$N$2344,7,0)</f>
        <v>24708</v>
      </c>
      <c r="M920" s="26">
        <f>VLOOKUP($A920,'Hospitalisation Details'!$A$1:$N$2344,10,0)</f>
        <v>11879.1</v>
      </c>
      <c r="N920" s="26" t="str">
        <f>VLOOKUP($A920,'Hospitalisation Details'!$A$1:$N$2344,11,0)</f>
        <v>tier - 3</v>
      </c>
      <c r="O920" s="26" t="str">
        <f>VLOOKUP($A920,'Hospitalisation Details'!$A$1:$N$2344,12,0)</f>
        <v>tier - 3</v>
      </c>
      <c r="P920" s="26" t="str">
        <f>VLOOKUP($A920,'Hospitalisation Details'!$A$1:$N$2344,14,0)</f>
        <v>R1024</v>
      </c>
      <c r="Q920" s="26">
        <f>VLOOKUP($A920,'Hospitalisation Details'!$A$1:$N$2344,8,0)</f>
        <v>55</v>
      </c>
    </row>
    <row r="921" spans="1:17" x14ac:dyDescent="0.3">
      <c r="A921" s="25" t="s">
        <v>1450</v>
      </c>
      <c r="B921" s="26" t="str">
        <f>VLOOKUP($A921,'Customer Names'!A920:D3255,3,0)</f>
        <v xml:space="preserve">  Chia J</v>
      </c>
      <c r="C921" s="26">
        <f>VLOOKUP($A921,'Medical Examinations'!$A$1:$B$2336,2,FALSE)</f>
        <v>36.64</v>
      </c>
      <c r="D921" s="26">
        <f>VLOOKUP($A921,'Medical Examinations'!A920:J3255,4,0)</f>
        <v>7.26</v>
      </c>
      <c r="E921" s="26" t="str">
        <f>VLOOKUP(A921,'Medical Examinations'!A920:J3255,6,0)</f>
        <v>No</v>
      </c>
      <c r="F921" s="26" t="str">
        <f>VLOOKUP($A921,'Medical Examinations'!$A$1:$J$2336,7,0)</f>
        <v>No</v>
      </c>
      <c r="G921" s="26" t="str">
        <f>VLOOKUP(A921,'Medical Examinations'!A920:J3255,8,0)</f>
        <v>No</v>
      </c>
      <c r="H921" s="26">
        <f>VLOOKUP(A921,'Medical Examinations'!A920:J3255,9,0)</f>
        <v>0</v>
      </c>
      <c r="I921" s="26" t="str">
        <f>VLOOKUP(A921,'Medical Examinations'!A920:J3255,10,0)</f>
        <v>No</v>
      </c>
      <c r="J921" s="26" t="str">
        <f>VLOOKUP($A921,'Medical Examinations'!A920:$J$2336,3,0)</f>
        <v>Obesity</v>
      </c>
      <c r="K921" s="26" t="str">
        <f>VLOOKUP(A921,'Medical Examinations'!A920:J3255,5,0)</f>
        <v>Diabetes</v>
      </c>
      <c r="L921" s="27">
        <f>VLOOKUP($A921,'Hospitalisation Details'!$A$1:$N$2344,7,0)</f>
        <v>27217</v>
      </c>
      <c r="M921" s="26">
        <f>VLOOKUP($A921,'Hospitalisation Details'!$A$1:$N$2344,10,0)</f>
        <v>11858.56</v>
      </c>
      <c r="N921" s="26" t="str">
        <f>VLOOKUP($A921,'Hospitalisation Details'!$A$1:$N$2344,11,0)</f>
        <v>tier - 3</v>
      </c>
      <c r="O921" s="26" t="str">
        <f>VLOOKUP($A921,'Hospitalisation Details'!$A$1:$N$2344,12,0)</f>
        <v>tier - 3</v>
      </c>
      <c r="P921" s="26" t="str">
        <f>VLOOKUP($A921,'Hospitalisation Details'!$A$1:$N$2344,14,0)</f>
        <v>R1011</v>
      </c>
      <c r="Q921" s="26">
        <f>VLOOKUP($A921,'Hospitalisation Details'!$A$1:$N$2344,8,0)</f>
        <v>48</v>
      </c>
    </row>
    <row r="922" spans="1:17" x14ac:dyDescent="0.3">
      <c r="A922" s="25" t="s">
        <v>1449</v>
      </c>
      <c r="B922" s="26" t="str">
        <f>VLOOKUP($A922,'Customer Names'!A921:D3256,3,0)</f>
        <v xml:space="preserve">  Laura A</v>
      </c>
      <c r="C922" s="26">
        <f>VLOOKUP($A922,'Medical Examinations'!$A$1:$B$2336,2,FALSE)</f>
        <v>39.049999999999997</v>
      </c>
      <c r="D922" s="26">
        <f>VLOOKUP($A922,'Medical Examinations'!A921:J3256,4,0)</f>
        <v>5.27</v>
      </c>
      <c r="E922" s="26" t="str">
        <f>VLOOKUP(A922,'Medical Examinations'!A921:J3256,6,0)</f>
        <v>Yes</v>
      </c>
      <c r="F922" s="26" t="str">
        <f>VLOOKUP($A922,'Medical Examinations'!$A$1:$J$2336,7,0)</f>
        <v>No</v>
      </c>
      <c r="G922" s="26" t="str">
        <f>VLOOKUP(A922,'Medical Examinations'!A921:J3256,8,0)</f>
        <v>No</v>
      </c>
      <c r="H922" s="26">
        <f>VLOOKUP(A922,'Medical Examinations'!A921:J3256,9,0)</f>
        <v>1</v>
      </c>
      <c r="I922" s="26" t="str">
        <f>VLOOKUP(A922,'Medical Examinations'!A921:J3256,10,0)</f>
        <v>No</v>
      </c>
      <c r="J922" s="26" t="str">
        <f>VLOOKUP($A922,'Medical Examinations'!A921:$J$2336,3,0)</f>
        <v>Obesity</v>
      </c>
      <c r="K922" s="26" t="str">
        <f>VLOOKUP(A922,'Medical Examinations'!A921:J3256,5,0)</f>
        <v>Normal</v>
      </c>
      <c r="L922" s="27">
        <f>VLOOKUP($A922,'Hospitalisation Details'!$A$1:$N$2344,7,0)</f>
        <v>23649</v>
      </c>
      <c r="M922" s="26">
        <f>VLOOKUP($A922,'Hospitalisation Details'!$A$1:$N$2344,10,0)</f>
        <v>11856.41</v>
      </c>
      <c r="N922" s="26" t="str">
        <f>VLOOKUP($A922,'Hospitalisation Details'!$A$1:$N$2344,11,0)</f>
        <v>tier - 3</v>
      </c>
      <c r="O922" s="26" t="str">
        <f>VLOOKUP($A922,'Hospitalisation Details'!$A$1:$N$2344,12,0)</f>
        <v>tier - 2</v>
      </c>
      <c r="P922" s="26" t="str">
        <f>VLOOKUP($A922,'Hospitalisation Details'!$A$1:$N$2344,14,0)</f>
        <v>R1013</v>
      </c>
      <c r="Q922" s="26">
        <f>VLOOKUP($A922,'Hospitalisation Details'!$A$1:$N$2344,8,0)</f>
        <v>58</v>
      </c>
    </row>
    <row r="923" spans="1:17" x14ac:dyDescent="0.3">
      <c r="A923" s="25" t="s">
        <v>1448</v>
      </c>
      <c r="B923" s="26" t="str">
        <f>VLOOKUP($A923,'Customer Names'!A922:D3257,3,0)</f>
        <v xml:space="preserve">  Aditi</v>
      </c>
      <c r="C923" s="26">
        <f>VLOOKUP($A923,'Medical Examinations'!$A$1:$B$2336,2,FALSE)</f>
        <v>33.1</v>
      </c>
      <c r="D923" s="26">
        <f>VLOOKUP($A923,'Medical Examinations'!A922:J3257,4,0)</f>
        <v>5.46</v>
      </c>
      <c r="E923" s="26" t="str">
        <f>VLOOKUP(A923,'Medical Examinations'!A922:J3257,6,0)</f>
        <v>Yes</v>
      </c>
      <c r="F923" s="26" t="str">
        <f>VLOOKUP($A923,'Medical Examinations'!$A$1:$J$2336,7,0)</f>
        <v>No</v>
      </c>
      <c r="G923" s="26" t="str">
        <f>VLOOKUP(A923,'Medical Examinations'!A922:J3257,8,0)</f>
        <v>No</v>
      </c>
      <c r="H923" s="26">
        <f>VLOOKUP(A923,'Medical Examinations'!A922:J3257,9,0)</f>
        <v>1</v>
      </c>
      <c r="I923" s="26" t="str">
        <f>VLOOKUP(A923,'Medical Examinations'!A922:J3257,10,0)</f>
        <v>No</v>
      </c>
      <c r="J923" s="26" t="str">
        <f>VLOOKUP($A923,'Medical Examinations'!A922:$J$2336,3,0)</f>
        <v>Obesity</v>
      </c>
      <c r="K923" s="26" t="str">
        <f>VLOOKUP(A923,'Medical Examinations'!A922:J3257,5,0)</f>
        <v>Normal</v>
      </c>
      <c r="L923" s="27">
        <f>VLOOKUP($A923,'Hospitalisation Details'!$A$1:$N$2344,7,0)</f>
        <v>23555</v>
      </c>
      <c r="M923" s="26">
        <f>VLOOKUP($A923,'Hospitalisation Details'!$A$1:$N$2344,10,0)</f>
        <v>11848.14</v>
      </c>
      <c r="N923" s="26" t="str">
        <f>VLOOKUP($A923,'Hospitalisation Details'!$A$1:$N$2344,11,0)</f>
        <v>tier - 3</v>
      </c>
      <c r="O923" s="26" t="str">
        <f>VLOOKUP($A923,'Hospitalisation Details'!$A$1:$N$2344,12,0)</f>
        <v>tier - 2</v>
      </c>
      <c r="P923" s="26" t="str">
        <f>VLOOKUP($A923,'Hospitalisation Details'!$A$1:$N$2344,14,0)</f>
        <v>R1011</v>
      </c>
      <c r="Q923" s="26">
        <f>VLOOKUP($A923,'Hospitalisation Details'!$A$1:$N$2344,8,0)</f>
        <v>58</v>
      </c>
    </row>
    <row r="924" spans="1:17" x14ac:dyDescent="0.3">
      <c r="A924" s="25" t="s">
        <v>1447</v>
      </c>
      <c r="B924" s="26" t="str">
        <f>VLOOKUP($A924,'Customer Names'!A923:D3258,3,0)</f>
        <v xml:space="preserve">  Leah A</v>
      </c>
      <c r="C924" s="26">
        <f>VLOOKUP($A924,'Medical Examinations'!$A$1:$B$2336,2,FALSE)</f>
        <v>31.824999999999999</v>
      </c>
      <c r="D924" s="26">
        <f>VLOOKUP($A924,'Medical Examinations'!A923:J3258,4,0)</f>
        <v>8.1300000000000008</v>
      </c>
      <c r="E924" s="26" t="str">
        <f>VLOOKUP(A924,'Medical Examinations'!A923:J3258,6,0)</f>
        <v>No</v>
      </c>
      <c r="F924" s="26" t="str">
        <f>VLOOKUP($A924,'Medical Examinations'!$A$1:$J$2336,7,0)</f>
        <v>No</v>
      </c>
      <c r="G924" s="26" t="str">
        <f>VLOOKUP(A924,'Medical Examinations'!A923:J3258,8,0)</f>
        <v>No</v>
      </c>
      <c r="H924" s="26">
        <f>VLOOKUP(A924,'Medical Examinations'!A923:J3258,9,0)</f>
        <v>0</v>
      </c>
      <c r="I924" s="26" t="str">
        <f>VLOOKUP(A924,'Medical Examinations'!A923:J3258,10,0)</f>
        <v>No</v>
      </c>
      <c r="J924" s="26" t="str">
        <f>VLOOKUP($A924,'Medical Examinations'!A923:$J$2336,3,0)</f>
        <v>Obesity</v>
      </c>
      <c r="K924" s="26" t="str">
        <f>VLOOKUP(A924,'Medical Examinations'!A923:J3258,5,0)</f>
        <v>Diabetes</v>
      </c>
      <c r="L924" s="27">
        <f>VLOOKUP($A924,'Hospitalisation Details'!$A$1:$N$2344,7,0)</f>
        <v>24056</v>
      </c>
      <c r="M924" s="26">
        <f>VLOOKUP($A924,'Hospitalisation Details'!$A$1:$N$2344,10,0)</f>
        <v>11842.62</v>
      </c>
      <c r="N924" s="26" t="str">
        <f>VLOOKUP($A924,'Hospitalisation Details'!$A$1:$N$2344,11,0)</f>
        <v>tier - 3</v>
      </c>
      <c r="O924" s="26" t="str">
        <f>VLOOKUP($A924,'Hospitalisation Details'!$A$1:$N$2344,12,0)</f>
        <v>tier - 3</v>
      </c>
      <c r="P924" s="26" t="str">
        <f>VLOOKUP($A924,'Hospitalisation Details'!$A$1:$N$2344,14,0)</f>
        <v>R1012</v>
      </c>
      <c r="Q924" s="26">
        <f>VLOOKUP($A924,'Hospitalisation Details'!$A$1:$N$2344,8,0)</f>
        <v>57</v>
      </c>
    </row>
    <row r="925" spans="1:17" x14ac:dyDescent="0.3">
      <c r="A925" s="25" t="s">
        <v>1446</v>
      </c>
      <c r="B925" s="26" t="str">
        <f>VLOOKUP($A925,'Customer Names'!A924:D3259,3,0)</f>
        <v xml:space="preserve">  Marianne</v>
      </c>
      <c r="C925" s="26">
        <f>VLOOKUP($A925,'Medical Examinations'!$A$1:$B$2336,2,FALSE)</f>
        <v>29</v>
      </c>
      <c r="D925" s="26">
        <f>VLOOKUP($A925,'Medical Examinations'!A924:J3259,4,0)</f>
        <v>4.25</v>
      </c>
      <c r="E925" s="26" t="str">
        <f>VLOOKUP(A925,'Medical Examinations'!A924:J3259,6,0)</f>
        <v>Yes</v>
      </c>
      <c r="F925" s="26" t="str">
        <f>VLOOKUP($A925,'Medical Examinations'!$A$1:$J$2336,7,0)</f>
        <v>No</v>
      </c>
      <c r="G925" s="26" t="str">
        <f>VLOOKUP(A925,'Medical Examinations'!A924:J3259,8,0)</f>
        <v>No</v>
      </c>
      <c r="H925" s="26">
        <f>VLOOKUP(A925,'Medical Examinations'!A924:J3259,9,0)</f>
        <v>1</v>
      </c>
      <c r="I925" s="26" t="str">
        <f>VLOOKUP(A925,'Medical Examinations'!A924:J3259,10,0)</f>
        <v>No</v>
      </c>
      <c r="J925" s="26" t="str">
        <f>VLOOKUP($A925,'Medical Examinations'!A924:$J$2336,3,0)</f>
        <v>Overweight</v>
      </c>
      <c r="K925" s="26" t="str">
        <f>VLOOKUP(A925,'Medical Examinations'!A924:J3259,5,0)</f>
        <v>Normal</v>
      </c>
      <c r="L925" s="27">
        <f>VLOOKUP($A925,'Hospitalisation Details'!$A$1:$N$2344,7,0)</f>
        <v>23569</v>
      </c>
      <c r="M925" s="26">
        <f>VLOOKUP($A925,'Hospitalisation Details'!$A$1:$N$2344,10,0)</f>
        <v>11842.44</v>
      </c>
      <c r="N925" s="26" t="str">
        <f>VLOOKUP($A925,'Hospitalisation Details'!$A$1:$N$2344,11,0)</f>
        <v>tier - 3</v>
      </c>
      <c r="O925" s="26" t="str">
        <f>VLOOKUP($A925,'Hospitalisation Details'!$A$1:$N$2344,12,0)</f>
        <v>tier - 2</v>
      </c>
      <c r="P925" s="26" t="str">
        <f>VLOOKUP($A925,'Hospitalisation Details'!$A$1:$N$2344,14,0)</f>
        <v>R1011</v>
      </c>
      <c r="Q925" s="26">
        <f>VLOOKUP($A925,'Hospitalisation Details'!$A$1:$N$2344,8,0)</f>
        <v>58</v>
      </c>
    </row>
    <row r="926" spans="1:17" x14ac:dyDescent="0.3">
      <c r="A926" s="25" t="s">
        <v>1445</v>
      </c>
      <c r="B926" s="26" t="str">
        <f>VLOOKUP($A926,'Customer Names'!A925:D3260,3,0)</f>
        <v xml:space="preserve">  Carla</v>
      </c>
      <c r="C926" s="26">
        <f>VLOOKUP($A926,'Medical Examinations'!$A$1:$B$2336,2,FALSE)</f>
        <v>30.495000000000001</v>
      </c>
      <c r="D926" s="26">
        <f>VLOOKUP($A926,'Medical Examinations'!A925:J3260,4,0)</f>
        <v>8.68</v>
      </c>
      <c r="E926" s="26" t="str">
        <f>VLOOKUP(A926,'Medical Examinations'!A925:J3260,6,0)</f>
        <v>No</v>
      </c>
      <c r="F926" s="26" t="str">
        <f>VLOOKUP($A926,'Medical Examinations'!$A$1:$J$2336,7,0)</f>
        <v>No</v>
      </c>
      <c r="G926" s="26" t="str">
        <f>VLOOKUP(A926,'Medical Examinations'!A925:J3260,8,0)</f>
        <v>No</v>
      </c>
      <c r="H926" s="26">
        <f>VLOOKUP(A926,'Medical Examinations'!A925:J3260,9,0)</f>
        <v>0</v>
      </c>
      <c r="I926" s="26" t="str">
        <f>VLOOKUP(A926,'Medical Examinations'!A925:J3260,10,0)</f>
        <v>No</v>
      </c>
      <c r="J926" s="26" t="str">
        <f>VLOOKUP($A926,'Medical Examinations'!A925:$J$2336,3,0)</f>
        <v>Obesity</v>
      </c>
      <c r="K926" s="26" t="str">
        <f>VLOOKUP(A926,'Medical Examinations'!A925:J3260,5,0)</f>
        <v>Diabetes</v>
      </c>
      <c r="L926" s="27">
        <f>VLOOKUP($A926,'Hospitalisation Details'!$A$1:$N$2344,7,0)</f>
        <v>24010</v>
      </c>
      <c r="M926" s="26">
        <f>VLOOKUP($A926,'Hospitalisation Details'!$A$1:$N$2344,10,0)</f>
        <v>11840.78</v>
      </c>
      <c r="N926" s="26" t="str">
        <f>VLOOKUP($A926,'Hospitalisation Details'!$A$1:$N$2344,11,0)</f>
        <v>tier - 3</v>
      </c>
      <c r="O926" s="26" t="str">
        <f>VLOOKUP($A926,'Hospitalisation Details'!$A$1:$N$2344,12,0)</f>
        <v>tier - 2</v>
      </c>
      <c r="P926" s="26" t="str">
        <f>VLOOKUP($A926,'Hospitalisation Details'!$A$1:$N$2344,14,0)</f>
        <v>R1012</v>
      </c>
      <c r="Q926" s="26">
        <f>VLOOKUP($A926,'Hospitalisation Details'!$A$1:$N$2344,8,0)</f>
        <v>57</v>
      </c>
    </row>
    <row r="927" spans="1:17" x14ac:dyDescent="0.3">
      <c r="A927" s="25" t="s">
        <v>1444</v>
      </c>
      <c r="B927" s="26" t="str">
        <f>VLOOKUP($A927,'Customer Names'!A926:D3261,3,0)</f>
        <v xml:space="preserve">  Oksana</v>
      </c>
      <c r="C927" s="26">
        <f>VLOOKUP($A927,'Medical Examinations'!$A$1:$B$2336,2,FALSE)</f>
        <v>25.2</v>
      </c>
      <c r="D927" s="26">
        <f>VLOOKUP($A927,'Medical Examinations'!A926:J3261,4,0)</f>
        <v>6.25</v>
      </c>
      <c r="E927" s="26" t="str">
        <f>VLOOKUP(A927,'Medical Examinations'!A926:J3261,6,0)</f>
        <v>Yes</v>
      </c>
      <c r="F927" s="26" t="str">
        <f>VLOOKUP($A927,'Medical Examinations'!$A$1:$J$2336,7,0)</f>
        <v>No</v>
      </c>
      <c r="G927" s="26" t="str">
        <f>VLOOKUP(A927,'Medical Examinations'!A926:J3261,8,0)</f>
        <v>No</v>
      </c>
      <c r="H927" s="26">
        <f>VLOOKUP(A927,'Medical Examinations'!A926:J3261,9,0)</f>
        <v>1</v>
      </c>
      <c r="I927" s="26" t="str">
        <f>VLOOKUP(A927,'Medical Examinations'!A926:J3261,10,0)</f>
        <v>No</v>
      </c>
      <c r="J927" s="26" t="str">
        <f>VLOOKUP($A927,'Medical Examinations'!A926:$J$2336,3,0)</f>
        <v>Overweight</v>
      </c>
      <c r="K927" s="26" t="str">
        <f>VLOOKUP(A927,'Medical Examinations'!A926:J3261,5,0)</f>
        <v>Prediabetes</v>
      </c>
      <c r="L927" s="27">
        <f>VLOOKUP($A927,'Hospitalisation Details'!$A$1:$N$2344,7,0)</f>
        <v>23631</v>
      </c>
      <c r="M927" s="26">
        <f>VLOOKUP($A927,'Hospitalisation Details'!$A$1:$N$2344,10,0)</f>
        <v>11837.16</v>
      </c>
      <c r="N927" s="26" t="str">
        <f>VLOOKUP($A927,'Hospitalisation Details'!$A$1:$N$2344,11,0)</f>
        <v>tier - 3</v>
      </c>
      <c r="O927" s="26" t="str">
        <f>VLOOKUP($A927,'Hospitalisation Details'!$A$1:$N$2344,12,0)</f>
        <v>tier - 3</v>
      </c>
      <c r="P927" s="26" t="str">
        <f>VLOOKUP($A927,'Hospitalisation Details'!$A$1:$N$2344,14,0)</f>
        <v>R1011</v>
      </c>
      <c r="Q927" s="26">
        <f>VLOOKUP($A927,'Hospitalisation Details'!$A$1:$N$2344,8,0)</f>
        <v>58</v>
      </c>
    </row>
    <row r="928" spans="1:17" x14ac:dyDescent="0.3">
      <c r="A928" s="25" t="s">
        <v>1443</v>
      </c>
      <c r="B928" s="26" t="str">
        <f>VLOOKUP($A928,'Customer Names'!A927:D3262,3,0)</f>
        <v xml:space="preserve">  Rebecca B</v>
      </c>
      <c r="C928" s="26">
        <f>VLOOKUP($A928,'Medical Examinations'!$A$1:$B$2336,2,FALSE)</f>
        <v>22.77</v>
      </c>
      <c r="D928" s="26">
        <f>VLOOKUP($A928,'Medical Examinations'!A927:J3262,4,0)</f>
        <v>4.47</v>
      </c>
      <c r="E928" s="26" t="str">
        <f>VLOOKUP(A928,'Medical Examinations'!A927:J3262,6,0)</f>
        <v>Yes</v>
      </c>
      <c r="F928" s="26" t="str">
        <f>VLOOKUP($A928,'Medical Examinations'!$A$1:$J$2336,7,0)</f>
        <v>No</v>
      </c>
      <c r="G928" s="26" t="str">
        <f>VLOOKUP(A928,'Medical Examinations'!A927:J3262,8,0)</f>
        <v>No</v>
      </c>
      <c r="H928" s="26">
        <f>VLOOKUP(A928,'Medical Examinations'!A927:J3262,9,0)</f>
        <v>1</v>
      </c>
      <c r="I928" s="26" t="str">
        <f>VLOOKUP(A928,'Medical Examinations'!A927:J3262,10,0)</f>
        <v>No</v>
      </c>
      <c r="J928" s="26" t="str">
        <f>VLOOKUP($A928,'Medical Examinations'!A927:$J$2336,3,0)</f>
        <v>Normal Weight</v>
      </c>
      <c r="K928" s="26" t="str">
        <f>VLOOKUP(A928,'Medical Examinations'!A927:J3262,5,0)</f>
        <v>Normal</v>
      </c>
      <c r="L928" s="27">
        <f>VLOOKUP($A928,'Hospitalisation Details'!$A$1:$N$2344,7,0)</f>
        <v>23555</v>
      </c>
      <c r="M928" s="26">
        <f>VLOOKUP($A928,'Hospitalisation Details'!$A$1:$N$2344,10,0)</f>
        <v>11833.78</v>
      </c>
      <c r="N928" s="26" t="str">
        <f>VLOOKUP($A928,'Hospitalisation Details'!$A$1:$N$2344,11,0)</f>
        <v>tier - 3</v>
      </c>
      <c r="O928" s="26" t="str">
        <f>VLOOKUP($A928,'Hospitalisation Details'!$A$1:$N$2344,12,0)</f>
        <v>tier - 3</v>
      </c>
      <c r="P928" s="26" t="str">
        <f>VLOOKUP($A928,'Hospitalisation Details'!$A$1:$N$2344,14,0)</f>
        <v>R1013</v>
      </c>
      <c r="Q928" s="26">
        <f>VLOOKUP($A928,'Hospitalisation Details'!$A$1:$N$2344,8,0)</f>
        <v>58</v>
      </c>
    </row>
    <row r="929" spans="1:17" x14ac:dyDescent="0.3">
      <c r="A929" s="25" t="s">
        <v>1442</v>
      </c>
      <c r="B929" s="26" t="str">
        <f>VLOOKUP($A929,'Customer Names'!A928:D3263,3,0)</f>
        <v xml:space="preserve">  Maria A</v>
      </c>
      <c r="C929" s="26">
        <f>VLOOKUP($A929,'Medical Examinations'!$A$1:$B$2336,2,FALSE)</f>
        <v>23.18</v>
      </c>
      <c r="D929" s="26">
        <f>VLOOKUP($A929,'Medical Examinations'!A928:J3263,4,0)</f>
        <v>8.31</v>
      </c>
      <c r="E929" s="26" t="str">
        <f>VLOOKUP(A929,'Medical Examinations'!A928:J3263,6,0)</f>
        <v>No</v>
      </c>
      <c r="F929" s="26" t="str">
        <f>VLOOKUP($A929,'Medical Examinations'!$A$1:$J$2336,7,0)</f>
        <v>No</v>
      </c>
      <c r="G929" s="26" t="str">
        <f>VLOOKUP(A929,'Medical Examinations'!A928:J3263,8,0)</f>
        <v>No</v>
      </c>
      <c r="H929" s="26">
        <f>VLOOKUP(A929,'Medical Examinations'!A928:J3263,9,0)</f>
        <v>0</v>
      </c>
      <c r="I929" s="26" t="str">
        <f>VLOOKUP(A929,'Medical Examinations'!A928:J3263,10,0)</f>
        <v>No</v>
      </c>
      <c r="J929" s="26" t="str">
        <f>VLOOKUP($A929,'Medical Examinations'!A928:$J$2336,3,0)</f>
        <v>Normal Weight</v>
      </c>
      <c r="K929" s="26" t="str">
        <f>VLOOKUP(A929,'Medical Examinations'!A928:J3263,5,0)</f>
        <v>Diabetes</v>
      </c>
      <c r="L929" s="27">
        <f>VLOOKUP($A929,'Hospitalisation Details'!$A$1:$N$2344,7,0)</f>
        <v>24018</v>
      </c>
      <c r="M929" s="26">
        <f>VLOOKUP($A929,'Hospitalisation Details'!$A$1:$N$2344,10,0)</f>
        <v>11830.61</v>
      </c>
      <c r="N929" s="26" t="str">
        <f>VLOOKUP($A929,'Hospitalisation Details'!$A$1:$N$2344,11,0)</f>
        <v>tier - 3</v>
      </c>
      <c r="O929" s="26" t="str">
        <f>VLOOKUP($A929,'Hospitalisation Details'!$A$1:$N$2344,12,0)</f>
        <v>tier - 1</v>
      </c>
      <c r="P929" s="26" t="str">
        <f>VLOOKUP($A929,'Hospitalisation Details'!$A$1:$N$2344,14,0)</f>
        <v>R1012</v>
      </c>
      <c r="Q929" s="26">
        <f>VLOOKUP($A929,'Hospitalisation Details'!$A$1:$N$2344,8,0)</f>
        <v>57</v>
      </c>
    </row>
    <row r="930" spans="1:17" x14ac:dyDescent="0.3">
      <c r="A930" s="25" t="s">
        <v>1441</v>
      </c>
      <c r="B930" s="26" t="str">
        <f>VLOOKUP($A930,'Customer Names'!A929:D3264,3,0)</f>
        <v xml:space="preserve">  Lisa M</v>
      </c>
      <c r="C930" s="26">
        <f>VLOOKUP($A930,'Medical Examinations'!$A$1:$B$2336,2,FALSE)</f>
        <v>35.409999999999997</v>
      </c>
      <c r="D930" s="26">
        <f>VLOOKUP($A930,'Medical Examinations'!A929:J3264,4,0)</f>
        <v>5.68</v>
      </c>
      <c r="E930" s="26" t="str">
        <f>VLOOKUP(A930,'Medical Examinations'!A929:J3264,6,0)</f>
        <v>No</v>
      </c>
      <c r="F930" s="26" t="str">
        <f>VLOOKUP($A930,'Medical Examinations'!$A$1:$J$2336,7,0)</f>
        <v>No</v>
      </c>
      <c r="G930" s="26" t="str">
        <f>VLOOKUP(A930,'Medical Examinations'!A929:J3264,8,0)</f>
        <v>No</v>
      </c>
      <c r="H930" s="26">
        <f>VLOOKUP(A930,'Medical Examinations'!A929:J3264,9,0)</f>
        <v>0</v>
      </c>
      <c r="I930" s="26" t="str">
        <f>VLOOKUP(A930,'Medical Examinations'!A929:J3264,10,0)</f>
        <v>No</v>
      </c>
      <c r="J930" s="26" t="str">
        <f>VLOOKUP($A930,'Medical Examinations'!A929:$J$2336,3,0)</f>
        <v>Obesity</v>
      </c>
      <c r="K930" s="26" t="str">
        <f>VLOOKUP(A930,'Medical Examinations'!A929:J3264,5,0)</f>
        <v>Normal</v>
      </c>
      <c r="L930" s="27">
        <f>VLOOKUP($A930,'Hospitalisation Details'!$A$1:$N$2344,7,0)</f>
        <v>30275</v>
      </c>
      <c r="M930" s="26">
        <f>VLOOKUP($A930,'Hospitalisation Details'!$A$1:$N$2344,10,0)</f>
        <v>11773.06</v>
      </c>
      <c r="N930" s="26" t="str">
        <f>VLOOKUP($A930,'Hospitalisation Details'!$A$1:$N$2344,11,0)</f>
        <v>tier - 3</v>
      </c>
      <c r="O930" s="26" t="str">
        <f>VLOOKUP($A930,'Hospitalisation Details'!$A$1:$N$2344,12,0)</f>
        <v>tier - 3</v>
      </c>
      <c r="P930" s="26" t="str">
        <f>VLOOKUP($A930,'Hospitalisation Details'!$A$1:$N$2344,14,0)</f>
        <v>R1026</v>
      </c>
      <c r="Q930" s="26">
        <f>VLOOKUP($A930,'Hospitalisation Details'!$A$1:$N$2344,8,0)</f>
        <v>40</v>
      </c>
    </row>
    <row r="931" spans="1:17" x14ac:dyDescent="0.3">
      <c r="A931" s="25" t="s">
        <v>1440</v>
      </c>
      <c r="B931" s="26" t="str">
        <f>VLOOKUP($A931,'Customer Names'!A930:D3265,3,0)</f>
        <v xml:space="preserve">  Steve Jr</v>
      </c>
      <c r="C931" s="26">
        <f>VLOOKUP($A931,'Medical Examinations'!$A$1:$B$2336,2,FALSE)</f>
        <v>32.11</v>
      </c>
      <c r="D931" s="26">
        <f>VLOOKUP($A931,'Medical Examinations'!A930:J3265,4,0)</f>
        <v>4.75</v>
      </c>
      <c r="E931" s="26" t="str">
        <f>VLOOKUP(A931,'Medical Examinations'!A930:J3265,6,0)</f>
        <v>Yes</v>
      </c>
      <c r="F931" s="26" t="str">
        <f>VLOOKUP($A931,'Medical Examinations'!$A$1:$J$2336,7,0)</f>
        <v>No</v>
      </c>
      <c r="G931" s="26" t="str">
        <f>VLOOKUP(A931,'Medical Examinations'!A930:J3265,8,0)</f>
        <v>No</v>
      </c>
      <c r="H931" s="26">
        <f>VLOOKUP(A931,'Medical Examinations'!A930:J3265,9,0)</f>
        <v>2</v>
      </c>
      <c r="I931" s="26" t="str">
        <f>VLOOKUP(A931,'Medical Examinations'!A930:J3265,10,0)</f>
        <v>No</v>
      </c>
      <c r="J931" s="26" t="str">
        <f>VLOOKUP($A931,'Medical Examinations'!A930:$J$2336,3,0)</f>
        <v>Obesity</v>
      </c>
      <c r="K931" s="26" t="str">
        <f>VLOOKUP(A931,'Medical Examinations'!A930:J3265,5,0)</f>
        <v>Normal</v>
      </c>
      <c r="L931" s="27">
        <f>VLOOKUP($A931,'Hospitalisation Details'!$A$1:$N$2344,7,0)</f>
        <v>24313</v>
      </c>
      <c r="M931" s="26">
        <f>VLOOKUP($A931,'Hospitalisation Details'!$A$1:$N$2344,10,0)</f>
        <v>11763</v>
      </c>
      <c r="N931" s="26" t="str">
        <f>VLOOKUP($A931,'Hospitalisation Details'!$A$1:$N$2344,11,0)</f>
        <v>tier - 3</v>
      </c>
      <c r="O931" s="26" t="str">
        <f>VLOOKUP($A931,'Hospitalisation Details'!$A$1:$N$2344,12,0)</f>
        <v>tier - 3</v>
      </c>
      <c r="P931" s="26" t="str">
        <f>VLOOKUP($A931,'Hospitalisation Details'!$A$1:$N$2344,14,0)</f>
        <v>R1016</v>
      </c>
      <c r="Q931" s="26">
        <f>VLOOKUP($A931,'Hospitalisation Details'!$A$1:$N$2344,8,0)</f>
        <v>56</v>
      </c>
    </row>
    <row r="932" spans="1:17" x14ac:dyDescent="0.3">
      <c r="A932" s="25" t="s">
        <v>1439</v>
      </c>
      <c r="B932" s="26" t="str">
        <f>VLOOKUP($A932,'Customer Names'!A931:D3266,3,0)</f>
        <v xml:space="preserve">  Tiffany</v>
      </c>
      <c r="C932" s="26">
        <f>VLOOKUP($A932,'Medical Examinations'!$A$1:$B$2336,2,FALSE)</f>
        <v>34.479999999999997</v>
      </c>
      <c r="D932" s="26">
        <f>VLOOKUP($A932,'Medical Examinations'!A931:J3266,4,0)</f>
        <v>6.31</v>
      </c>
      <c r="E932" s="26" t="str">
        <f>VLOOKUP(A932,'Medical Examinations'!A931:J3266,6,0)</f>
        <v>No</v>
      </c>
      <c r="F932" s="26" t="str">
        <f>VLOOKUP($A932,'Medical Examinations'!$A$1:$J$2336,7,0)</f>
        <v>No</v>
      </c>
      <c r="G932" s="26" t="str">
        <f>VLOOKUP(A932,'Medical Examinations'!A931:J3266,8,0)</f>
        <v>Yes</v>
      </c>
      <c r="H932" s="26">
        <f>VLOOKUP(A932,'Medical Examinations'!A931:J3266,9,0)</f>
        <v>1</v>
      </c>
      <c r="I932" s="26" t="str">
        <f>VLOOKUP(A932,'Medical Examinations'!A931:J3266,10,0)</f>
        <v>No</v>
      </c>
      <c r="J932" s="26" t="str">
        <f>VLOOKUP($A932,'Medical Examinations'!A931:$J$2336,3,0)</f>
        <v>Obesity</v>
      </c>
      <c r="K932" s="26" t="str">
        <f>VLOOKUP(A932,'Medical Examinations'!A931:J3266,5,0)</f>
        <v>Prediabetes</v>
      </c>
      <c r="L932" s="27">
        <f>VLOOKUP($A932,'Hospitalisation Details'!$A$1:$N$2344,7,0)</f>
        <v>29165</v>
      </c>
      <c r="M932" s="26">
        <f>VLOOKUP($A932,'Hospitalisation Details'!$A$1:$N$2344,10,0)</f>
        <v>11752.68</v>
      </c>
      <c r="N932" s="26" t="str">
        <f>VLOOKUP($A932,'Hospitalisation Details'!$A$1:$N$2344,11,0)</f>
        <v>tier - 3</v>
      </c>
      <c r="O932" s="26" t="str">
        <f>VLOOKUP($A932,'Hospitalisation Details'!$A$1:$N$2344,12,0)</f>
        <v>tier - 1</v>
      </c>
      <c r="P932" s="26" t="str">
        <f>VLOOKUP($A932,'Hospitalisation Details'!$A$1:$N$2344,14,0)</f>
        <v>R1026</v>
      </c>
      <c r="Q932" s="26">
        <f>VLOOKUP($A932,'Hospitalisation Details'!$A$1:$N$2344,8,0)</f>
        <v>43</v>
      </c>
    </row>
    <row r="933" spans="1:17" x14ac:dyDescent="0.3">
      <c r="A933" s="25" t="s">
        <v>1438</v>
      </c>
      <c r="B933" s="26" t="str">
        <f>VLOOKUP($A933,'Customer Names'!A932:D3267,3,0)</f>
        <v xml:space="preserve">  Greg</v>
      </c>
      <c r="C933" s="26">
        <f>VLOOKUP($A933,'Medical Examinations'!$A$1:$B$2336,2,FALSE)</f>
        <v>34.39</v>
      </c>
      <c r="D933" s="26">
        <f>VLOOKUP($A933,'Medical Examinations'!A932:J3267,4,0)</f>
        <v>6.28</v>
      </c>
      <c r="E933" s="26" t="str">
        <f>VLOOKUP(A933,'Medical Examinations'!A932:J3267,6,0)</f>
        <v>Yes</v>
      </c>
      <c r="F933" s="26" t="str">
        <f>VLOOKUP($A933,'Medical Examinations'!$A$1:$J$2336,7,0)</f>
        <v>No</v>
      </c>
      <c r="G933" s="26" t="str">
        <f>VLOOKUP(A933,'Medical Examinations'!A932:J3267,8,0)</f>
        <v>No</v>
      </c>
      <c r="H933" s="26">
        <f>VLOOKUP(A933,'Medical Examinations'!A932:J3267,9,0)</f>
        <v>1</v>
      </c>
      <c r="I933" s="26" t="str">
        <f>VLOOKUP(A933,'Medical Examinations'!A932:J3267,10,0)</f>
        <v>No</v>
      </c>
      <c r="J933" s="26" t="str">
        <f>VLOOKUP($A933,'Medical Examinations'!A932:$J$2336,3,0)</f>
        <v>Obesity</v>
      </c>
      <c r="K933" s="26" t="str">
        <f>VLOOKUP(A933,'Medical Examinations'!A932:J3267,5,0)</f>
        <v>Prediabetes</v>
      </c>
      <c r="L933" s="27">
        <f>VLOOKUP($A933,'Hospitalisation Details'!$A$1:$N$2344,7,0)</f>
        <v>23713</v>
      </c>
      <c r="M933" s="26">
        <f>VLOOKUP($A933,'Hospitalisation Details'!$A$1:$N$2344,10,0)</f>
        <v>11743.93</v>
      </c>
      <c r="N933" s="26" t="str">
        <f>VLOOKUP($A933,'Hospitalisation Details'!$A$1:$N$2344,11,0)</f>
        <v>tier - 3</v>
      </c>
      <c r="O933" s="26" t="str">
        <f>VLOOKUP($A933,'Hospitalisation Details'!$A$1:$N$2344,12,0)</f>
        <v>tier - 1</v>
      </c>
      <c r="P933" s="26" t="str">
        <f>VLOOKUP($A933,'Hospitalisation Details'!$A$1:$N$2344,14,0)</f>
        <v>R1012</v>
      </c>
      <c r="Q933" s="26">
        <f>VLOOKUP($A933,'Hospitalisation Details'!$A$1:$N$2344,8,0)</f>
        <v>58</v>
      </c>
    </row>
    <row r="934" spans="1:17" x14ac:dyDescent="0.3">
      <c r="A934" s="25" t="s">
        <v>1437</v>
      </c>
      <c r="B934" s="26" t="str">
        <f>VLOOKUP($A934,'Customer Names'!A933:D3268,3,0)</f>
        <v xml:space="preserve">  Dale</v>
      </c>
      <c r="C934" s="26">
        <f>VLOOKUP($A934,'Medical Examinations'!$A$1:$B$2336,2,FALSE)</f>
        <v>26.4</v>
      </c>
      <c r="D934" s="26">
        <f>VLOOKUP($A934,'Medical Examinations'!A933:J3268,4,0)</f>
        <v>9.2899999999999991</v>
      </c>
      <c r="E934" s="26" t="str">
        <f>VLOOKUP(A934,'Medical Examinations'!A933:J3268,6,0)</f>
        <v>Yes</v>
      </c>
      <c r="F934" s="26" t="str">
        <f>VLOOKUP($A934,'Medical Examinations'!$A$1:$J$2336,7,0)</f>
        <v>No</v>
      </c>
      <c r="G934" s="26" t="str">
        <f>VLOOKUP(A934,'Medical Examinations'!A933:J3268,8,0)</f>
        <v>Yes</v>
      </c>
      <c r="H934" s="26">
        <f>VLOOKUP(A934,'Medical Examinations'!A933:J3268,9,0)</f>
        <v>1</v>
      </c>
      <c r="I934" s="26" t="str">
        <f>VLOOKUP(A934,'Medical Examinations'!A933:J3268,10,0)</f>
        <v>No</v>
      </c>
      <c r="J934" s="26" t="str">
        <f>VLOOKUP($A934,'Medical Examinations'!A933:$J$2336,3,0)</f>
        <v>Overweight</v>
      </c>
      <c r="K934" s="26" t="str">
        <f>VLOOKUP(A934,'Medical Examinations'!A933:J3268,5,0)</f>
        <v>Diabetes</v>
      </c>
      <c r="L934" s="27">
        <f>VLOOKUP($A934,'Hospitalisation Details'!$A$1:$N$2344,7,0)</f>
        <v>23171</v>
      </c>
      <c r="M934" s="26">
        <f>VLOOKUP($A934,'Hospitalisation Details'!$A$1:$N$2344,10,0)</f>
        <v>11743.3</v>
      </c>
      <c r="N934" s="26" t="str">
        <f>VLOOKUP($A934,'Hospitalisation Details'!$A$1:$N$2344,11,0)</f>
        <v>tier - 3</v>
      </c>
      <c r="O934" s="26" t="str">
        <f>VLOOKUP($A934,'Hospitalisation Details'!$A$1:$N$2344,12,0)</f>
        <v>tier - 3</v>
      </c>
      <c r="P934" s="26" t="str">
        <f>VLOOKUP($A934,'Hospitalisation Details'!$A$1:$N$2344,14,0)</f>
        <v>R1013</v>
      </c>
      <c r="Q934" s="26">
        <f>VLOOKUP($A934,'Hospitalisation Details'!$A$1:$N$2344,8,0)</f>
        <v>59</v>
      </c>
    </row>
    <row r="935" spans="1:17" x14ac:dyDescent="0.3">
      <c r="A935" s="25" t="s">
        <v>1436</v>
      </c>
      <c r="B935" s="26" t="str">
        <f>VLOOKUP($A935,'Customer Names'!A934:D3269,3,0)</f>
        <v xml:space="preserve">  Brittany A</v>
      </c>
      <c r="C935" s="26">
        <f>VLOOKUP($A935,'Medical Examinations'!$A$1:$B$2336,2,FALSE)</f>
        <v>28.1</v>
      </c>
      <c r="D935" s="26">
        <f>VLOOKUP($A935,'Medical Examinations'!A934:J3269,4,0)</f>
        <v>5.79</v>
      </c>
      <c r="E935" s="26" t="str">
        <f>VLOOKUP(A935,'Medical Examinations'!A934:J3269,6,0)</f>
        <v>Yes</v>
      </c>
      <c r="F935" s="26" t="str">
        <f>VLOOKUP($A935,'Medical Examinations'!$A$1:$J$2336,7,0)</f>
        <v>No</v>
      </c>
      <c r="G935" s="26" t="str">
        <f>VLOOKUP(A935,'Medical Examinations'!A934:J3269,8,0)</f>
        <v>Yes</v>
      </c>
      <c r="H935" s="26">
        <f>VLOOKUP(A935,'Medical Examinations'!A934:J3269,9,0)</f>
        <v>1</v>
      </c>
      <c r="I935" s="26" t="str">
        <f>VLOOKUP(A935,'Medical Examinations'!A934:J3269,10,0)</f>
        <v>No</v>
      </c>
      <c r="J935" s="26" t="str">
        <f>VLOOKUP($A935,'Medical Examinations'!A934:$J$2336,3,0)</f>
        <v>Overweight</v>
      </c>
      <c r="K935" s="26" t="str">
        <f>VLOOKUP(A935,'Medical Examinations'!A934:J3269,5,0)</f>
        <v>Prediabetes</v>
      </c>
      <c r="L935" s="27">
        <f>VLOOKUP($A935,'Hospitalisation Details'!$A$1:$N$2344,7,0)</f>
        <v>25519</v>
      </c>
      <c r="M935" s="26">
        <f>VLOOKUP($A935,'Hospitalisation Details'!$A$1:$N$2344,10,0)</f>
        <v>11741.73</v>
      </c>
      <c r="N935" s="26" t="str">
        <f>VLOOKUP($A935,'Hospitalisation Details'!$A$1:$N$2344,11,0)</f>
        <v>tier - 3</v>
      </c>
      <c r="O935" s="26" t="str">
        <f>VLOOKUP($A935,'Hospitalisation Details'!$A$1:$N$2344,12,0)</f>
        <v>tier - 1</v>
      </c>
      <c r="P935" s="26" t="str">
        <f>VLOOKUP($A935,'Hospitalisation Details'!$A$1:$N$2344,14,0)</f>
        <v>R1011</v>
      </c>
      <c r="Q935" s="26">
        <f>VLOOKUP($A935,'Hospitalisation Details'!$A$1:$N$2344,8,0)</f>
        <v>53</v>
      </c>
    </row>
    <row r="936" spans="1:17" x14ac:dyDescent="0.3">
      <c r="A936" s="25" t="s">
        <v>1435</v>
      </c>
      <c r="B936" s="26" t="str">
        <f>VLOOKUP($A936,'Customer Names'!A935:D3270,3,0)</f>
        <v xml:space="preserve">  Robert S</v>
      </c>
      <c r="C936" s="26">
        <f>VLOOKUP($A936,'Medical Examinations'!$A$1:$B$2336,2,FALSE)</f>
        <v>27</v>
      </c>
      <c r="D936" s="26">
        <f>VLOOKUP($A936,'Medical Examinations'!A935:J3270,4,0)</f>
        <v>4.54</v>
      </c>
      <c r="E936" s="26" t="str">
        <f>VLOOKUP(A936,'Medical Examinations'!A935:J3270,6,0)</f>
        <v>Yes</v>
      </c>
      <c r="F936" s="26" t="str">
        <f>VLOOKUP($A936,'Medical Examinations'!$A$1:$J$2336,7,0)</f>
        <v>No</v>
      </c>
      <c r="G936" s="26" t="str">
        <f>VLOOKUP(A936,'Medical Examinations'!A935:J3270,8,0)</f>
        <v>No</v>
      </c>
      <c r="H936" s="26">
        <f>VLOOKUP(A936,'Medical Examinations'!A935:J3270,9,0)</f>
        <v>1</v>
      </c>
      <c r="I936" s="26" t="str">
        <f>VLOOKUP(A936,'Medical Examinations'!A935:J3270,10,0)</f>
        <v>No</v>
      </c>
      <c r="J936" s="26" t="str">
        <f>VLOOKUP($A936,'Medical Examinations'!A935:$J$2336,3,0)</f>
        <v>Overweight</v>
      </c>
      <c r="K936" s="26" t="str">
        <f>VLOOKUP(A936,'Medical Examinations'!A935:J3270,5,0)</f>
        <v>Normal</v>
      </c>
      <c r="L936" s="27">
        <f>VLOOKUP($A936,'Hospitalisation Details'!$A$1:$N$2344,7,0)</f>
        <v>32391</v>
      </c>
      <c r="M936" s="26">
        <f>VLOOKUP($A936,'Hospitalisation Details'!$A$1:$N$2344,10,0)</f>
        <v>11737.85</v>
      </c>
      <c r="N936" s="26" t="str">
        <f>VLOOKUP($A936,'Hospitalisation Details'!$A$1:$N$2344,11,0)</f>
        <v>tier - 3</v>
      </c>
      <c r="O936" s="26" t="str">
        <f>VLOOKUP($A936,'Hospitalisation Details'!$A$1:$N$2344,12,0)</f>
        <v>tier - 1</v>
      </c>
      <c r="P936" s="26" t="str">
        <f>VLOOKUP($A936,'Hospitalisation Details'!$A$1:$N$2344,14,0)</f>
        <v>R1011</v>
      </c>
      <c r="Q936" s="26">
        <f>VLOOKUP($A936,'Hospitalisation Details'!$A$1:$N$2344,8,0)</f>
        <v>34</v>
      </c>
    </row>
    <row r="937" spans="1:17" x14ac:dyDescent="0.3">
      <c r="A937" s="25" t="s">
        <v>1434</v>
      </c>
      <c r="B937" s="26" t="str">
        <f>VLOOKUP($A937,'Customer Names'!A936:D3271,3,0)</f>
        <v xml:space="preserve">  Cameron</v>
      </c>
      <c r="C937" s="26">
        <f>VLOOKUP($A937,'Medical Examinations'!$A$1:$B$2336,2,FALSE)</f>
        <v>28.594999999999999</v>
      </c>
      <c r="D937" s="26">
        <f>VLOOKUP($A937,'Medical Examinations'!A936:J3271,4,0)</f>
        <v>4.68</v>
      </c>
      <c r="E937" s="26" t="str">
        <f>VLOOKUP(A937,'Medical Examinations'!A936:J3271,6,0)</f>
        <v>Yes</v>
      </c>
      <c r="F937" s="26" t="str">
        <f>VLOOKUP($A937,'Medical Examinations'!$A$1:$J$2336,7,0)</f>
        <v>No</v>
      </c>
      <c r="G937" s="26" t="str">
        <f>VLOOKUP(A937,'Medical Examinations'!A936:J3271,8,0)</f>
        <v>No</v>
      </c>
      <c r="H937" s="26">
        <f>VLOOKUP(A937,'Medical Examinations'!A936:J3271,9,0)</f>
        <v>1</v>
      </c>
      <c r="I937" s="26" t="str">
        <f>VLOOKUP(A937,'Medical Examinations'!A936:J3271,10,0)</f>
        <v>No</v>
      </c>
      <c r="J937" s="26" t="str">
        <f>VLOOKUP($A937,'Medical Examinations'!A936:$J$2336,3,0)</f>
        <v>Overweight</v>
      </c>
      <c r="K937" s="26" t="str">
        <f>VLOOKUP(A937,'Medical Examinations'!A936:J3271,5,0)</f>
        <v>Normal</v>
      </c>
      <c r="L937" s="27">
        <f>VLOOKUP($A937,'Hospitalisation Details'!$A$1:$N$2344,7,0)</f>
        <v>23690</v>
      </c>
      <c r="M937" s="26">
        <f>VLOOKUP($A937,'Hospitalisation Details'!$A$1:$N$2344,10,0)</f>
        <v>11735.88</v>
      </c>
      <c r="N937" s="26" t="str">
        <f>VLOOKUP($A937,'Hospitalisation Details'!$A$1:$N$2344,11,0)</f>
        <v>tier - 3</v>
      </c>
      <c r="O937" s="26" t="str">
        <f>VLOOKUP($A937,'Hospitalisation Details'!$A$1:$N$2344,12,0)</f>
        <v>tier - 1</v>
      </c>
      <c r="P937" s="26" t="str">
        <f>VLOOKUP($A937,'Hospitalisation Details'!$A$1:$N$2344,14,0)</f>
        <v>R1012</v>
      </c>
      <c r="Q937" s="26">
        <f>VLOOKUP($A937,'Hospitalisation Details'!$A$1:$N$2344,8,0)</f>
        <v>58</v>
      </c>
    </row>
    <row r="938" spans="1:17" x14ac:dyDescent="0.3">
      <c r="A938" s="25" t="s">
        <v>1433</v>
      </c>
      <c r="B938" s="26" t="str">
        <f>VLOOKUP($A938,'Customer Names'!A937:D3272,3,0)</f>
        <v xml:space="preserve">  Ulrike</v>
      </c>
      <c r="C938" s="26">
        <f>VLOOKUP($A938,'Medical Examinations'!$A$1:$B$2336,2,FALSE)</f>
        <v>36.799999999999997</v>
      </c>
      <c r="D938" s="26">
        <f>VLOOKUP($A938,'Medical Examinations'!A937:J3272,4,0)</f>
        <v>5.88</v>
      </c>
      <c r="E938" s="26" t="str">
        <f>VLOOKUP(A938,'Medical Examinations'!A937:J3272,6,0)</f>
        <v>No</v>
      </c>
      <c r="F938" s="26" t="str">
        <f>VLOOKUP($A938,'Medical Examinations'!$A$1:$J$2336,7,0)</f>
        <v>No</v>
      </c>
      <c r="G938" s="26" t="str">
        <f>VLOOKUP(A938,'Medical Examinations'!A937:J3272,8,0)</f>
        <v>No</v>
      </c>
      <c r="H938" s="26">
        <f>VLOOKUP(A938,'Medical Examinations'!A937:J3272,9,0)</f>
        <v>1</v>
      </c>
      <c r="I938" s="26" t="str">
        <f>VLOOKUP(A938,'Medical Examinations'!A937:J3272,10,0)</f>
        <v>No</v>
      </c>
      <c r="J938" s="26" t="str">
        <f>VLOOKUP($A938,'Medical Examinations'!A937:$J$2336,3,0)</f>
        <v>Obesity</v>
      </c>
      <c r="K938" s="26" t="str">
        <f>VLOOKUP(A938,'Medical Examinations'!A937:J3272,5,0)</f>
        <v>Prediabetes</v>
      </c>
      <c r="L938" s="27">
        <f>VLOOKUP($A938,'Hospitalisation Details'!$A$1:$N$2344,7,0)</f>
        <v>31012</v>
      </c>
      <c r="M938" s="26">
        <f>VLOOKUP($A938,'Hospitalisation Details'!$A$1:$N$2344,10,0)</f>
        <v>11730.82</v>
      </c>
      <c r="N938" s="26" t="str">
        <f>VLOOKUP($A938,'Hospitalisation Details'!$A$1:$N$2344,11,0)</f>
        <v>tier - 3</v>
      </c>
      <c r="O938" s="26" t="str">
        <f>VLOOKUP($A938,'Hospitalisation Details'!$A$1:$N$2344,12,0)</f>
        <v>tier - 3</v>
      </c>
      <c r="P938" s="26" t="str">
        <f>VLOOKUP($A938,'Hospitalisation Details'!$A$1:$N$2344,14,0)</f>
        <v>R1026</v>
      </c>
      <c r="Q938" s="26">
        <f>VLOOKUP($A938,'Hospitalisation Details'!$A$1:$N$2344,8,0)</f>
        <v>38</v>
      </c>
    </row>
    <row r="939" spans="1:17" x14ac:dyDescent="0.3">
      <c r="A939" s="25" t="s">
        <v>1432</v>
      </c>
      <c r="B939" s="26" t="str">
        <f>VLOOKUP($A939,'Customer Names'!A938:D3273,3,0)</f>
        <v xml:space="preserve">  Katlyn A</v>
      </c>
      <c r="C939" s="26">
        <f>VLOOKUP($A939,'Medical Examinations'!$A$1:$B$2336,2,FALSE)</f>
        <v>23.75</v>
      </c>
      <c r="D939" s="26">
        <f>VLOOKUP($A939,'Medical Examinations'!A938:J3273,4,0)</f>
        <v>5.42</v>
      </c>
      <c r="E939" s="26" t="str">
        <f>VLOOKUP(A939,'Medical Examinations'!A938:J3273,6,0)</f>
        <v>Yes</v>
      </c>
      <c r="F939" s="26" t="str">
        <f>VLOOKUP($A939,'Medical Examinations'!$A$1:$J$2336,7,0)</f>
        <v>No</v>
      </c>
      <c r="G939" s="26" t="str">
        <f>VLOOKUP(A939,'Medical Examinations'!A938:J3273,8,0)</f>
        <v>Yes</v>
      </c>
      <c r="H939" s="26">
        <f>VLOOKUP(A939,'Medical Examinations'!A938:J3273,9,0)</f>
        <v>1</v>
      </c>
      <c r="I939" s="26" t="str">
        <f>VLOOKUP(A939,'Medical Examinations'!A938:J3273,10,0)</f>
        <v>No</v>
      </c>
      <c r="J939" s="26" t="str">
        <f>VLOOKUP($A939,'Medical Examinations'!A938:$J$2336,3,0)</f>
        <v>Normal Weight</v>
      </c>
      <c r="K939" s="26" t="str">
        <f>VLOOKUP(A939,'Medical Examinations'!A938:J3273,5,0)</f>
        <v>Normal</v>
      </c>
      <c r="L939" s="27">
        <f>VLOOKUP($A939,'Hospitalisation Details'!$A$1:$N$2344,7,0)</f>
        <v>25488</v>
      </c>
      <c r="M939" s="26">
        <f>VLOOKUP($A939,'Hospitalisation Details'!$A$1:$N$2344,10,0)</f>
        <v>11729.68</v>
      </c>
      <c r="N939" s="26" t="str">
        <f>VLOOKUP($A939,'Hospitalisation Details'!$A$1:$N$2344,11,0)</f>
        <v>tier - 3</v>
      </c>
      <c r="O939" s="26" t="str">
        <f>VLOOKUP($A939,'Hospitalisation Details'!$A$1:$N$2344,12,0)</f>
        <v>tier - 1</v>
      </c>
      <c r="P939" s="26" t="str">
        <f>VLOOKUP($A939,'Hospitalisation Details'!$A$1:$N$2344,14,0)</f>
        <v>R1024</v>
      </c>
      <c r="Q939" s="26">
        <f>VLOOKUP($A939,'Hospitalisation Details'!$A$1:$N$2344,8,0)</f>
        <v>53</v>
      </c>
    </row>
    <row r="940" spans="1:17" x14ac:dyDescent="0.3">
      <c r="A940" s="25" t="s">
        <v>1431</v>
      </c>
      <c r="B940" s="26" t="str">
        <f>VLOOKUP($A940,'Customer Names'!A939:D3274,3,0)</f>
        <v xml:space="preserve">  Morgan B</v>
      </c>
      <c r="C940" s="26">
        <f>VLOOKUP($A940,'Medical Examinations'!$A$1:$B$2336,2,FALSE)</f>
        <v>35.619999999999997</v>
      </c>
      <c r="D940" s="26">
        <f>VLOOKUP($A940,'Medical Examinations'!A939:J3274,4,0)</f>
        <v>4.16</v>
      </c>
      <c r="E940" s="26" t="str">
        <f>VLOOKUP(A940,'Medical Examinations'!A939:J3274,6,0)</f>
        <v>No</v>
      </c>
      <c r="F940" s="26" t="str">
        <f>VLOOKUP($A940,'Medical Examinations'!$A$1:$J$2336,7,0)</f>
        <v>No</v>
      </c>
      <c r="G940" s="26" t="str">
        <f>VLOOKUP(A940,'Medical Examinations'!A939:J3274,8,0)</f>
        <v>No</v>
      </c>
      <c r="H940" s="26">
        <f>VLOOKUP(A940,'Medical Examinations'!A939:J3274,9,0)</f>
        <v>0</v>
      </c>
      <c r="I940" s="26" t="str">
        <f>VLOOKUP(A940,'Medical Examinations'!A939:J3274,10,0)</f>
        <v>No</v>
      </c>
      <c r="J940" s="26" t="str">
        <f>VLOOKUP($A940,'Medical Examinations'!A939:$J$2336,3,0)</f>
        <v>Obesity</v>
      </c>
      <c r="K940" s="26" t="str">
        <f>VLOOKUP(A940,'Medical Examinations'!A939:J3274,5,0)</f>
        <v>Normal</v>
      </c>
      <c r="L940" s="27">
        <f>VLOOKUP($A940,'Hospitalisation Details'!$A$1:$N$2344,7,0)</f>
        <v>30245</v>
      </c>
      <c r="M940" s="26">
        <f>VLOOKUP($A940,'Hospitalisation Details'!$A$1:$N$2344,10,0)</f>
        <v>11712.97</v>
      </c>
      <c r="N940" s="26" t="str">
        <f>VLOOKUP($A940,'Hospitalisation Details'!$A$1:$N$2344,11,0)</f>
        <v>tier - 3</v>
      </c>
      <c r="O940" s="26" t="str">
        <f>VLOOKUP($A940,'Hospitalisation Details'!$A$1:$N$2344,12,0)</f>
        <v>tier - 2</v>
      </c>
      <c r="P940" s="26" t="str">
        <f>VLOOKUP($A940,'Hospitalisation Details'!$A$1:$N$2344,14,0)</f>
        <v>R1021</v>
      </c>
      <c r="Q940" s="26">
        <f>VLOOKUP($A940,'Hospitalisation Details'!$A$1:$N$2344,8,0)</f>
        <v>40</v>
      </c>
    </row>
    <row r="941" spans="1:17" x14ac:dyDescent="0.3">
      <c r="A941" s="25" t="s">
        <v>1430</v>
      </c>
      <c r="B941" s="26" t="str">
        <f>VLOOKUP($A941,'Customer Names'!A940:D3275,3,0)</f>
        <v xml:space="preserve">  Peter</v>
      </c>
      <c r="C941" s="26">
        <f>VLOOKUP($A941,'Medical Examinations'!$A$1:$B$2336,2,FALSE)</f>
        <v>30.69</v>
      </c>
      <c r="D941" s="26">
        <f>VLOOKUP($A941,'Medical Examinations'!A940:J3275,4,0)</f>
        <v>7.05</v>
      </c>
      <c r="E941" s="26" t="str">
        <f>VLOOKUP(A941,'Medical Examinations'!A940:J3275,6,0)</f>
        <v>Yes</v>
      </c>
      <c r="F941" s="26" t="str">
        <f>VLOOKUP($A941,'Medical Examinations'!$A$1:$J$2336,7,0)</f>
        <v>No</v>
      </c>
      <c r="G941" s="26" t="str">
        <f>VLOOKUP(A941,'Medical Examinations'!A940:J3275,8,0)</f>
        <v>No</v>
      </c>
      <c r="H941" s="26">
        <f>VLOOKUP(A941,'Medical Examinations'!A940:J3275,9,0)</f>
        <v>2</v>
      </c>
      <c r="I941" s="26" t="str">
        <f>VLOOKUP(A941,'Medical Examinations'!A940:J3275,10,0)</f>
        <v>No</v>
      </c>
      <c r="J941" s="26" t="str">
        <f>VLOOKUP($A941,'Medical Examinations'!A940:$J$2336,3,0)</f>
        <v>Obesity</v>
      </c>
      <c r="K941" s="26" t="str">
        <f>VLOOKUP(A941,'Medical Examinations'!A940:J3275,5,0)</f>
        <v>Diabetes</v>
      </c>
      <c r="L941" s="27">
        <f>VLOOKUP($A941,'Hospitalisation Details'!$A$1:$N$2344,7,0)</f>
        <v>25903</v>
      </c>
      <c r="M941" s="26">
        <f>VLOOKUP($A941,'Hospitalisation Details'!$A$1:$N$2344,10,0)</f>
        <v>11696.52</v>
      </c>
      <c r="N941" s="26" t="str">
        <f>VLOOKUP($A941,'Hospitalisation Details'!$A$1:$N$2344,11,0)</f>
        <v>tier - 3</v>
      </c>
      <c r="O941" s="26" t="str">
        <f>VLOOKUP($A941,'Hospitalisation Details'!$A$1:$N$2344,12,0)</f>
        <v>tier - 1</v>
      </c>
      <c r="P941" s="26" t="str">
        <f>VLOOKUP($A941,'Hospitalisation Details'!$A$1:$N$2344,14,0)</f>
        <v>R1021</v>
      </c>
      <c r="Q941" s="26">
        <f>VLOOKUP($A941,'Hospitalisation Details'!$A$1:$N$2344,8,0)</f>
        <v>52</v>
      </c>
    </row>
    <row r="942" spans="1:17" x14ac:dyDescent="0.3">
      <c r="A942" s="25" t="s">
        <v>1429</v>
      </c>
      <c r="B942" s="26" t="str">
        <f>VLOOKUP($A942,'Customer Names'!A941:D3276,3,0)</f>
        <v xml:space="preserve">  Chandler</v>
      </c>
      <c r="C942" s="26">
        <f>VLOOKUP($A942,'Medical Examinations'!$A$1:$B$2336,2,FALSE)</f>
        <v>35.799999999999997</v>
      </c>
      <c r="D942" s="26">
        <f>VLOOKUP($A942,'Medical Examinations'!A941:J3276,4,0)</f>
        <v>5.63</v>
      </c>
      <c r="E942" s="26" t="str">
        <f>VLOOKUP(A942,'Medical Examinations'!A941:J3276,6,0)</f>
        <v>Yes</v>
      </c>
      <c r="F942" s="26" t="str">
        <f>VLOOKUP($A942,'Medical Examinations'!$A$1:$J$2336,7,0)</f>
        <v>No</v>
      </c>
      <c r="G942" s="26" t="str">
        <f>VLOOKUP(A942,'Medical Examinations'!A941:J3276,8,0)</f>
        <v>No</v>
      </c>
      <c r="H942" s="26">
        <f>VLOOKUP(A942,'Medical Examinations'!A941:J3276,9,0)</f>
        <v>2</v>
      </c>
      <c r="I942" s="26" t="str">
        <f>VLOOKUP(A942,'Medical Examinations'!A941:J3276,10,0)</f>
        <v>No</v>
      </c>
      <c r="J942" s="26" t="str">
        <f>VLOOKUP($A942,'Medical Examinations'!A941:$J$2336,3,0)</f>
        <v>Obesity</v>
      </c>
      <c r="K942" s="26" t="str">
        <f>VLOOKUP(A942,'Medical Examinations'!A941:J3276,5,0)</f>
        <v>Normal</v>
      </c>
      <c r="L942" s="27">
        <f>VLOOKUP($A942,'Hospitalisation Details'!$A$1:$N$2344,7,0)</f>
        <v>24420</v>
      </c>
      <c r="M942" s="26">
        <f>VLOOKUP($A942,'Hospitalisation Details'!$A$1:$N$2344,10,0)</f>
        <v>11674.13</v>
      </c>
      <c r="N942" s="26" t="str">
        <f>VLOOKUP($A942,'Hospitalisation Details'!$A$1:$N$2344,11,0)</f>
        <v>tier - 3</v>
      </c>
      <c r="O942" s="26" t="str">
        <f>VLOOKUP($A942,'Hospitalisation Details'!$A$1:$N$2344,12,0)</f>
        <v>tier - 1</v>
      </c>
      <c r="P942" s="26" t="str">
        <f>VLOOKUP($A942,'Hospitalisation Details'!$A$1:$N$2344,14,0)</f>
        <v>R1011</v>
      </c>
      <c r="Q942" s="26">
        <f>VLOOKUP($A942,'Hospitalisation Details'!$A$1:$N$2344,8,0)</f>
        <v>56</v>
      </c>
    </row>
    <row r="943" spans="1:17" x14ac:dyDescent="0.3">
      <c r="A943" s="25" t="s">
        <v>1428</v>
      </c>
      <c r="B943" s="26" t="str">
        <f>VLOOKUP($A943,'Customer Names'!A942:D3277,3,0)</f>
        <v xml:space="preserve">  Silvana M</v>
      </c>
      <c r="C943" s="26">
        <f>VLOOKUP($A943,'Medical Examinations'!$A$1:$B$2336,2,FALSE)</f>
        <v>28.785</v>
      </c>
      <c r="D943" s="26">
        <f>VLOOKUP($A943,'Medical Examinations'!A942:J3277,4,0)</f>
        <v>4.24</v>
      </c>
      <c r="E943" s="26" t="str">
        <f>VLOOKUP(A943,'Medical Examinations'!A942:J3277,6,0)</f>
        <v>Yes</v>
      </c>
      <c r="F943" s="26" t="str">
        <f>VLOOKUP($A943,'Medical Examinations'!$A$1:$J$2336,7,0)</f>
        <v>No</v>
      </c>
      <c r="G943" s="26" t="str">
        <f>VLOOKUP(A943,'Medical Examinations'!A942:J3277,8,0)</f>
        <v>No</v>
      </c>
      <c r="H943" s="26">
        <f>VLOOKUP(A943,'Medical Examinations'!A942:J3277,9,0)</f>
        <v>2</v>
      </c>
      <c r="I943" s="26" t="str">
        <f>VLOOKUP(A943,'Medical Examinations'!A942:J3277,10,0)</f>
        <v>No</v>
      </c>
      <c r="J943" s="26" t="str">
        <f>VLOOKUP($A943,'Medical Examinations'!A942:$J$2336,3,0)</f>
        <v>Overweight</v>
      </c>
      <c r="K943" s="26" t="str">
        <f>VLOOKUP(A943,'Medical Examinations'!A942:J3277,5,0)</f>
        <v>Normal</v>
      </c>
      <c r="L943" s="27">
        <f>VLOOKUP($A943,'Hospitalisation Details'!$A$1:$N$2344,7,0)</f>
        <v>24342</v>
      </c>
      <c r="M943" s="26">
        <f>VLOOKUP($A943,'Hospitalisation Details'!$A$1:$N$2344,10,0)</f>
        <v>11658.38</v>
      </c>
      <c r="N943" s="26" t="str">
        <f>VLOOKUP($A943,'Hospitalisation Details'!$A$1:$N$2344,11,0)</f>
        <v>tier - 3</v>
      </c>
      <c r="O943" s="26" t="str">
        <f>VLOOKUP($A943,'Hospitalisation Details'!$A$1:$N$2344,12,0)</f>
        <v>tier - 3</v>
      </c>
      <c r="P943" s="26" t="str">
        <f>VLOOKUP($A943,'Hospitalisation Details'!$A$1:$N$2344,14,0)</f>
        <v>R1024</v>
      </c>
      <c r="Q943" s="26">
        <f>VLOOKUP($A943,'Hospitalisation Details'!$A$1:$N$2344,8,0)</f>
        <v>56</v>
      </c>
    </row>
    <row r="944" spans="1:17" x14ac:dyDescent="0.3">
      <c r="A944" s="25" t="s">
        <v>1427</v>
      </c>
      <c r="B944" s="26" t="str">
        <f>VLOOKUP($A944,'Customer Names'!A943:D3278,3,0)</f>
        <v xml:space="preserve">  Natty</v>
      </c>
      <c r="C944" s="26">
        <f>VLOOKUP($A944,'Medical Examinations'!$A$1:$B$2336,2,FALSE)</f>
        <v>28.594999999999999</v>
      </c>
      <c r="D944" s="26">
        <f>VLOOKUP($A944,'Medical Examinations'!A943:J3278,4,0)</f>
        <v>4.96</v>
      </c>
      <c r="E944" s="26" t="str">
        <f>VLOOKUP(A944,'Medical Examinations'!A943:J3278,6,0)</f>
        <v>Yes</v>
      </c>
      <c r="F944" s="26" t="str">
        <f>VLOOKUP($A944,'Medical Examinations'!$A$1:$J$2336,7,0)</f>
        <v>No</v>
      </c>
      <c r="G944" s="26" t="str">
        <f>VLOOKUP(A944,'Medical Examinations'!A943:J3278,8,0)</f>
        <v>No</v>
      </c>
      <c r="H944" s="26">
        <f>VLOOKUP(A944,'Medical Examinations'!A943:J3278,9,0)</f>
        <v>2</v>
      </c>
      <c r="I944" s="26" t="str">
        <f>VLOOKUP(A944,'Medical Examinations'!A943:J3278,10,0)</f>
        <v>No</v>
      </c>
      <c r="J944" s="26" t="str">
        <f>VLOOKUP($A944,'Medical Examinations'!A943:$J$2336,3,0)</f>
        <v>Overweight</v>
      </c>
      <c r="K944" s="26" t="str">
        <f>VLOOKUP(A944,'Medical Examinations'!A943:J3278,5,0)</f>
        <v>Normal</v>
      </c>
      <c r="L944" s="27">
        <f>VLOOKUP($A944,'Hospitalisation Details'!$A$1:$N$2344,7,0)</f>
        <v>24294</v>
      </c>
      <c r="M944" s="26">
        <f>VLOOKUP($A944,'Hospitalisation Details'!$A$1:$N$2344,10,0)</f>
        <v>11658.12</v>
      </c>
      <c r="N944" s="26" t="str">
        <f>VLOOKUP($A944,'Hospitalisation Details'!$A$1:$N$2344,11,0)</f>
        <v>tier - 3</v>
      </c>
      <c r="O944" s="26" t="str">
        <f>VLOOKUP($A944,'Hospitalisation Details'!$A$1:$N$2344,12,0)</f>
        <v>tier - 1</v>
      </c>
      <c r="P944" s="26" t="str">
        <f>VLOOKUP($A944,'Hospitalisation Details'!$A$1:$N$2344,14,0)</f>
        <v>R1024</v>
      </c>
      <c r="Q944" s="26">
        <f>VLOOKUP($A944,'Hospitalisation Details'!$A$1:$N$2344,8,0)</f>
        <v>56</v>
      </c>
    </row>
    <row r="945" spans="1:17" x14ac:dyDescent="0.3">
      <c r="A945" s="25" t="s">
        <v>1426</v>
      </c>
      <c r="B945" s="26" t="str">
        <f>VLOOKUP($A945,'Customer Names'!A944:D3279,3,0)</f>
        <v xml:space="preserve">  Nicholas T</v>
      </c>
      <c r="C945" s="26">
        <f>VLOOKUP($A945,'Medical Examinations'!$A$1:$B$2336,2,FALSE)</f>
        <v>48.75</v>
      </c>
      <c r="D945" s="26">
        <f>VLOOKUP($A945,'Medical Examinations'!A944:J3279,4,0)</f>
        <v>4.34</v>
      </c>
      <c r="E945" s="26" t="str">
        <f>VLOOKUP(A945,'Medical Examinations'!A944:J3279,6,0)</f>
        <v>No</v>
      </c>
      <c r="F945" s="26" t="str">
        <f>VLOOKUP($A945,'Medical Examinations'!$A$1:$J$2336,7,0)</f>
        <v>No</v>
      </c>
      <c r="G945" s="26" t="str">
        <f>VLOOKUP(A945,'Medical Examinations'!A944:J3279,8,0)</f>
        <v>No</v>
      </c>
      <c r="H945" s="26">
        <f>VLOOKUP(A945,'Medical Examinations'!A944:J3279,9,0)</f>
        <v>0</v>
      </c>
      <c r="I945" s="26" t="str">
        <f>VLOOKUP(A945,'Medical Examinations'!A944:J3279,10,0)</f>
        <v>No</v>
      </c>
      <c r="J945" s="26" t="str">
        <f>VLOOKUP($A945,'Medical Examinations'!A944:$J$2336,3,0)</f>
        <v>Obesity</v>
      </c>
      <c r="K945" s="26" t="str">
        <f>VLOOKUP(A945,'Medical Examinations'!A944:J3279,5,0)</f>
        <v>Normal</v>
      </c>
      <c r="L945" s="27">
        <f>VLOOKUP($A945,'Hospitalisation Details'!$A$1:$N$2344,7,0)</f>
        <v>34535</v>
      </c>
      <c r="M945" s="26">
        <f>VLOOKUP($A945,'Hospitalisation Details'!$A$1:$N$2344,10,0)</f>
        <v>11657.81</v>
      </c>
      <c r="N945" s="26" t="str">
        <f>VLOOKUP($A945,'Hospitalisation Details'!$A$1:$N$2344,11,0)</f>
        <v>tier - 3</v>
      </c>
      <c r="O945" s="26" t="str">
        <f>VLOOKUP($A945,'Hospitalisation Details'!$A$1:$N$2344,12,0)</f>
        <v>tier - 2</v>
      </c>
      <c r="P945" s="26" t="str">
        <f>VLOOKUP($A945,'Hospitalisation Details'!$A$1:$N$2344,14,0)</f>
        <v>R1023</v>
      </c>
      <c r="Q945" s="26">
        <f>VLOOKUP($A945,'Hospitalisation Details'!$A$1:$N$2344,8,0)</f>
        <v>28</v>
      </c>
    </row>
    <row r="946" spans="1:17" x14ac:dyDescent="0.3">
      <c r="A946" s="25" t="s">
        <v>1425</v>
      </c>
      <c r="B946" s="26" t="str">
        <f>VLOOKUP($A946,'Customer Names'!A945:D3280,3,0)</f>
        <v xml:space="preserve">  Rebecca</v>
      </c>
      <c r="C946" s="26">
        <f>VLOOKUP($A946,'Medical Examinations'!$A$1:$B$2336,2,FALSE)</f>
        <v>28.31</v>
      </c>
      <c r="D946" s="26">
        <f>VLOOKUP($A946,'Medical Examinations'!A945:J3280,4,0)</f>
        <v>5.43</v>
      </c>
      <c r="E946" s="26" t="str">
        <f>VLOOKUP(A946,'Medical Examinations'!A945:J3280,6,0)</f>
        <v>Yes</v>
      </c>
      <c r="F946" s="26" t="str">
        <f>VLOOKUP($A946,'Medical Examinations'!$A$1:$J$2336,7,0)</f>
        <v>No</v>
      </c>
      <c r="G946" s="26" t="str">
        <f>VLOOKUP(A946,'Medical Examinations'!A945:J3280,8,0)</f>
        <v>No</v>
      </c>
      <c r="H946" s="26">
        <f>VLOOKUP(A946,'Medical Examinations'!A945:J3280,9,0)</f>
        <v>2</v>
      </c>
      <c r="I946" s="26" t="str">
        <f>VLOOKUP(A946,'Medical Examinations'!A945:J3280,10,0)</f>
        <v>No</v>
      </c>
      <c r="J946" s="26" t="str">
        <f>VLOOKUP($A946,'Medical Examinations'!A945:$J$2336,3,0)</f>
        <v>Overweight</v>
      </c>
      <c r="K946" s="26" t="str">
        <f>VLOOKUP(A946,'Medical Examinations'!A945:J3280,5,0)</f>
        <v>Normal</v>
      </c>
      <c r="L946" s="27">
        <f>VLOOKUP($A946,'Hospitalisation Details'!$A$1:$N$2344,7,0)</f>
        <v>24384</v>
      </c>
      <c r="M946" s="26">
        <f>VLOOKUP($A946,'Hospitalisation Details'!$A$1:$N$2344,10,0)</f>
        <v>11657.72</v>
      </c>
      <c r="N946" s="26" t="str">
        <f>VLOOKUP($A946,'Hospitalisation Details'!$A$1:$N$2344,11,0)</f>
        <v>tier - 3</v>
      </c>
      <c r="O946" s="26" t="str">
        <f>VLOOKUP($A946,'Hospitalisation Details'!$A$1:$N$2344,12,0)</f>
        <v>tier - 2</v>
      </c>
      <c r="P946" s="26" t="str">
        <f>VLOOKUP($A946,'Hospitalisation Details'!$A$1:$N$2344,14,0)</f>
        <v>R1024</v>
      </c>
      <c r="Q946" s="26">
        <f>VLOOKUP($A946,'Hospitalisation Details'!$A$1:$N$2344,8,0)</f>
        <v>56</v>
      </c>
    </row>
    <row r="947" spans="1:17" x14ac:dyDescent="0.3">
      <c r="A947" s="25" t="s">
        <v>1424</v>
      </c>
      <c r="B947" s="26" t="str">
        <f>VLOOKUP($A947,'Customer Names'!A946:D3281,3,0)</f>
        <v xml:space="preserve">  John</v>
      </c>
      <c r="C947" s="26">
        <f>VLOOKUP($A947,'Medical Examinations'!$A$1:$B$2336,2,FALSE)</f>
        <v>38.39</v>
      </c>
      <c r="D947" s="26">
        <f>VLOOKUP($A947,'Medical Examinations'!A946:J3281,4,0)</f>
        <v>8.33</v>
      </c>
      <c r="E947" s="26" t="str">
        <f>VLOOKUP(A947,'Medical Examinations'!A946:J3281,6,0)</f>
        <v>Yes</v>
      </c>
      <c r="F947" s="26" t="str">
        <f>VLOOKUP($A947,'Medical Examinations'!$A$1:$J$2336,7,0)</f>
        <v>No</v>
      </c>
      <c r="G947" s="26" t="str">
        <f>VLOOKUP(A947,'Medical Examinations'!A946:J3281,8,0)</f>
        <v>No</v>
      </c>
      <c r="H947" s="26">
        <f>VLOOKUP(A947,'Medical Examinations'!A946:J3281,9,0)</f>
        <v>1</v>
      </c>
      <c r="I947" s="26" t="str">
        <f>VLOOKUP(A947,'Medical Examinations'!A946:J3281,10,0)</f>
        <v>No</v>
      </c>
      <c r="J947" s="26" t="str">
        <f>VLOOKUP($A947,'Medical Examinations'!A946:$J$2336,3,0)</f>
        <v>Obesity</v>
      </c>
      <c r="K947" s="26" t="str">
        <f>VLOOKUP(A947,'Medical Examinations'!A946:J3281,5,0)</f>
        <v>Diabetes</v>
      </c>
      <c r="L947" s="27">
        <f>VLOOKUP($A947,'Hospitalisation Details'!$A$1:$N$2344,7,0)</f>
        <v>31610</v>
      </c>
      <c r="M947" s="26">
        <f>VLOOKUP($A947,'Hospitalisation Details'!$A$1:$N$2344,10,0)</f>
        <v>11625.11</v>
      </c>
      <c r="N947" s="26" t="str">
        <f>VLOOKUP($A947,'Hospitalisation Details'!$A$1:$N$2344,11,0)</f>
        <v>tier - 3</v>
      </c>
      <c r="O947" s="26" t="str">
        <f>VLOOKUP($A947,'Hospitalisation Details'!$A$1:$N$2344,12,0)</f>
        <v>tier - 3</v>
      </c>
      <c r="P947" s="26" t="str">
        <f>VLOOKUP($A947,'Hospitalisation Details'!$A$1:$N$2344,14,0)</f>
        <v>R1022</v>
      </c>
      <c r="Q947" s="26">
        <f>VLOOKUP($A947,'Hospitalisation Details'!$A$1:$N$2344,8,0)</f>
        <v>36</v>
      </c>
    </row>
    <row r="948" spans="1:17" x14ac:dyDescent="0.3">
      <c r="A948" s="25" t="s">
        <v>1423</v>
      </c>
      <c r="B948" s="26" t="str">
        <f>VLOOKUP($A948,'Customer Names'!A947:D3282,3,0)</f>
        <v xml:space="preserve">  Antony G</v>
      </c>
      <c r="C948" s="26">
        <f>VLOOKUP($A948,'Medical Examinations'!$A$1:$B$2336,2,FALSE)</f>
        <v>25.87</v>
      </c>
      <c r="D948" s="26">
        <f>VLOOKUP($A948,'Medical Examinations'!A947:J3282,4,0)</f>
        <v>5.63</v>
      </c>
      <c r="E948" s="26" t="str">
        <f>VLOOKUP(A948,'Medical Examinations'!A947:J3282,6,0)</f>
        <v>Yes</v>
      </c>
      <c r="F948" s="26" t="str">
        <f>VLOOKUP($A948,'Medical Examinations'!$A$1:$J$2336,7,0)</f>
        <v>No</v>
      </c>
      <c r="G948" s="26" t="str">
        <f>VLOOKUP(A948,'Medical Examinations'!A947:J3282,8,0)</f>
        <v>No</v>
      </c>
      <c r="H948" s="26">
        <f>VLOOKUP(A948,'Medical Examinations'!A947:J3282,9,0)</f>
        <v>1</v>
      </c>
      <c r="I948" s="26" t="str">
        <f>VLOOKUP(A948,'Medical Examinations'!A947:J3282,10,0)</f>
        <v>No</v>
      </c>
      <c r="J948" s="26" t="str">
        <f>VLOOKUP($A948,'Medical Examinations'!A947:$J$2336,3,0)</f>
        <v>Overweight</v>
      </c>
      <c r="K948" s="26" t="str">
        <f>VLOOKUP(A948,'Medical Examinations'!A947:J3282,5,0)</f>
        <v>Normal</v>
      </c>
      <c r="L948" s="27">
        <f>VLOOKUP($A948,'Hospitalisation Details'!$A$1:$N$2344,7,0)</f>
        <v>23548</v>
      </c>
      <c r="M948" s="26">
        <f>VLOOKUP($A948,'Hospitalisation Details'!$A$1:$N$2344,10,0)</f>
        <v>11602.75</v>
      </c>
      <c r="N948" s="26" t="str">
        <f>VLOOKUP($A948,'Hospitalisation Details'!$A$1:$N$2344,11,0)</f>
        <v>tier - 3</v>
      </c>
      <c r="O948" s="26" t="str">
        <f>VLOOKUP($A948,'Hospitalisation Details'!$A$1:$N$2344,12,0)</f>
        <v>tier - 1</v>
      </c>
      <c r="P948" s="26" t="str">
        <f>VLOOKUP($A948,'Hospitalisation Details'!$A$1:$N$2344,14,0)</f>
        <v>R1020</v>
      </c>
      <c r="Q948" s="26">
        <f>VLOOKUP($A948,'Hospitalisation Details'!$A$1:$N$2344,8,0)</f>
        <v>58</v>
      </c>
    </row>
    <row r="949" spans="1:17" x14ac:dyDescent="0.3">
      <c r="A949" s="25" t="s">
        <v>1422</v>
      </c>
      <c r="B949" s="26" t="str">
        <f>VLOOKUP($A949,'Customer Names'!A948:D3283,3,0)</f>
        <v xml:space="preserve">  Eric</v>
      </c>
      <c r="C949" s="26">
        <f>VLOOKUP($A949,'Medical Examinations'!$A$1:$B$2336,2,FALSE)</f>
        <v>43.7</v>
      </c>
      <c r="D949" s="26">
        <f>VLOOKUP($A949,'Medical Examinations'!A948:J3283,4,0)</f>
        <v>7.23</v>
      </c>
      <c r="E949" s="26" t="str">
        <f>VLOOKUP(A949,'Medical Examinations'!A948:J3283,6,0)</f>
        <v>No</v>
      </c>
      <c r="F949" s="26" t="str">
        <f>VLOOKUP($A949,'Medical Examinations'!$A$1:$J$2336,7,0)</f>
        <v>No</v>
      </c>
      <c r="G949" s="26" t="str">
        <f>VLOOKUP(A949,'Medical Examinations'!A948:J3283,8,0)</f>
        <v>No</v>
      </c>
      <c r="H949" s="26">
        <f>VLOOKUP(A949,'Medical Examinations'!A948:J3283,9,0)</f>
        <v>0</v>
      </c>
      <c r="I949" s="26" t="str">
        <f>VLOOKUP(A949,'Medical Examinations'!A948:J3283,10,0)</f>
        <v>No</v>
      </c>
      <c r="J949" s="26" t="str">
        <f>VLOOKUP($A949,'Medical Examinations'!A948:$J$2336,3,0)</f>
        <v>Obesity</v>
      </c>
      <c r="K949" s="26" t="str">
        <f>VLOOKUP(A949,'Medical Examinations'!A948:J3283,5,0)</f>
        <v>Diabetes</v>
      </c>
      <c r="L949" s="27">
        <f>VLOOKUP($A949,'Hospitalisation Details'!$A$1:$N$2344,7,0)</f>
        <v>24052</v>
      </c>
      <c r="M949" s="26">
        <f>VLOOKUP($A949,'Hospitalisation Details'!$A$1:$N$2344,10,0)</f>
        <v>11576.13</v>
      </c>
      <c r="N949" s="26" t="str">
        <f>VLOOKUP($A949,'Hospitalisation Details'!$A$1:$N$2344,11,0)</f>
        <v>tier - 3</v>
      </c>
      <c r="O949" s="26" t="str">
        <f>VLOOKUP($A949,'Hospitalisation Details'!$A$1:$N$2344,12,0)</f>
        <v>tier - 3</v>
      </c>
      <c r="P949" s="26" t="str">
        <f>VLOOKUP($A949,'Hospitalisation Details'!$A$1:$N$2344,14,0)</f>
        <v>R1011</v>
      </c>
      <c r="Q949" s="26">
        <f>VLOOKUP($A949,'Hospitalisation Details'!$A$1:$N$2344,8,0)</f>
        <v>57</v>
      </c>
    </row>
    <row r="950" spans="1:17" x14ac:dyDescent="0.3">
      <c r="A950" s="25" t="s">
        <v>1421</v>
      </c>
      <c r="B950" s="26" t="str">
        <f>VLOOKUP($A950,'Customer Names'!A949:D3284,3,0)</f>
        <v xml:space="preserve">  Erik</v>
      </c>
      <c r="C950" s="26">
        <f>VLOOKUP($A950,'Medical Examinations'!$A$1:$B$2336,2,FALSE)</f>
        <v>40.945</v>
      </c>
      <c r="D950" s="26">
        <f>VLOOKUP($A950,'Medical Examinations'!A949:J3284,4,0)</f>
        <v>10.57</v>
      </c>
      <c r="E950" s="26" t="str">
        <f>VLOOKUP(A950,'Medical Examinations'!A949:J3284,6,0)</f>
        <v>No</v>
      </c>
      <c r="F950" s="26" t="str">
        <f>VLOOKUP($A950,'Medical Examinations'!$A$1:$J$2336,7,0)</f>
        <v>No</v>
      </c>
      <c r="G950" s="26" t="str">
        <f>VLOOKUP(A950,'Medical Examinations'!A949:J3284,8,0)</f>
        <v>No</v>
      </c>
      <c r="H950" s="26">
        <f>VLOOKUP(A950,'Medical Examinations'!A949:J3284,9,0)</f>
        <v>0</v>
      </c>
      <c r="I950" s="26" t="str">
        <f>VLOOKUP(A950,'Medical Examinations'!A949:J3284,10,0)</f>
        <v>No</v>
      </c>
      <c r="J950" s="26" t="str">
        <f>VLOOKUP($A950,'Medical Examinations'!A949:$J$2336,3,0)</f>
        <v>Obesity</v>
      </c>
      <c r="K950" s="26" t="str">
        <f>VLOOKUP(A950,'Medical Examinations'!A949:J3284,5,0)</f>
        <v>Diabetes</v>
      </c>
      <c r="L950" s="27">
        <f>VLOOKUP($A950,'Hospitalisation Details'!$A$1:$N$2344,7,0)</f>
        <v>24101</v>
      </c>
      <c r="M950" s="26">
        <f>VLOOKUP($A950,'Hospitalisation Details'!$A$1:$N$2344,10,0)</f>
        <v>11566.3</v>
      </c>
      <c r="N950" s="26" t="str">
        <f>VLOOKUP($A950,'Hospitalisation Details'!$A$1:$N$2344,11,0)</f>
        <v>tier - 3</v>
      </c>
      <c r="O950" s="26" t="str">
        <f>VLOOKUP($A950,'Hospitalisation Details'!$A$1:$N$2344,12,0)</f>
        <v>tier - 3</v>
      </c>
      <c r="P950" s="26" t="str">
        <f>VLOOKUP($A950,'Hospitalisation Details'!$A$1:$N$2344,14,0)</f>
        <v>R1016</v>
      </c>
      <c r="Q950" s="26">
        <f>VLOOKUP($A950,'Hospitalisation Details'!$A$1:$N$2344,8,0)</f>
        <v>57</v>
      </c>
    </row>
    <row r="951" spans="1:17" x14ac:dyDescent="0.3">
      <c r="A951" s="25" t="s">
        <v>1420</v>
      </c>
      <c r="B951" s="26" t="str">
        <f>VLOOKUP($A951,'Customer Names'!A950:D3285,3,0)</f>
        <v xml:space="preserve">  Matthew T</v>
      </c>
      <c r="C951" s="26">
        <f>VLOOKUP($A951,'Medical Examinations'!$A$1:$B$2336,2,FALSE)</f>
        <v>27.94</v>
      </c>
      <c r="D951" s="26">
        <f>VLOOKUP($A951,'Medical Examinations'!A950:J3285,4,0)</f>
        <v>7.92</v>
      </c>
      <c r="E951" s="26" t="str">
        <f>VLOOKUP(A951,'Medical Examinations'!A950:J3285,6,0)</f>
        <v>No</v>
      </c>
      <c r="F951" s="26" t="str">
        <f>VLOOKUP($A951,'Medical Examinations'!$A$1:$J$2336,7,0)</f>
        <v>No</v>
      </c>
      <c r="G951" s="26" t="str">
        <f>VLOOKUP(A951,'Medical Examinations'!A950:J3285,8,0)</f>
        <v>No</v>
      </c>
      <c r="H951" s="26">
        <f>VLOOKUP(A951,'Medical Examinations'!A950:J3285,9,0)</f>
        <v>0</v>
      </c>
      <c r="I951" s="26" t="str">
        <f>VLOOKUP(A951,'Medical Examinations'!A950:J3285,10,0)</f>
        <v>No</v>
      </c>
      <c r="J951" s="26" t="str">
        <f>VLOOKUP($A951,'Medical Examinations'!A950:$J$2336,3,0)</f>
        <v>Overweight</v>
      </c>
      <c r="K951" s="26" t="str">
        <f>VLOOKUP(A951,'Medical Examinations'!A950:J3285,5,0)</f>
        <v>Diabetes</v>
      </c>
      <c r="L951" s="27">
        <f>VLOOKUP($A951,'Hospitalisation Details'!$A$1:$N$2344,7,0)</f>
        <v>24042</v>
      </c>
      <c r="M951" s="26">
        <f>VLOOKUP($A951,'Hospitalisation Details'!$A$1:$N$2344,10,0)</f>
        <v>11554.22</v>
      </c>
      <c r="N951" s="26" t="str">
        <f>VLOOKUP($A951,'Hospitalisation Details'!$A$1:$N$2344,11,0)</f>
        <v>tier - 3</v>
      </c>
      <c r="O951" s="26" t="str">
        <f>VLOOKUP($A951,'Hospitalisation Details'!$A$1:$N$2344,12,0)</f>
        <v>tier - 1</v>
      </c>
      <c r="P951" s="26" t="str">
        <f>VLOOKUP($A951,'Hospitalisation Details'!$A$1:$N$2344,14,0)</f>
        <v>R1013</v>
      </c>
      <c r="Q951" s="26">
        <f>VLOOKUP($A951,'Hospitalisation Details'!$A$1:$N$2344,8,0)</f>
        <v>57</v>
      </c>
    </row>
    <row r="952" spans="1:17" x14ac:dyDescent="0.3">
      <c r="A952" s="25" t="s">
        <v>1419</v>
      </c>
      <c r="B952" s="26" t="str">
        <f>VLOOKUP($A952,'Customer Names'!A951:D3286,3,0)</f>
        <v xml:space="preserve">  Cassandra</v>
      </c>
      <c r="C952" s="26">
        <f>VLOOKUP($A952,'Medical Examinations'!$A$1:$B$2336,2,FALSE)</f>
        <v>31.9</v>
      </c>
      <c r="D952" s="26">
        <f>VLOOKUP($A952,'Medical Examinations'!A951:J3286,4,0)</f>
        <v>10.119999999999999</v>
      </c>
      <c r="E952" s="26" t="str">
        <f>VLOOKUP(A952,'Medical Examinations'!A951:J3286,6,0)</f>
        <v>No</v>
      </c>
      <c r="F952" s="26" t="str">
        <f>VLOOKUP($A952,'Medical Examinations'!$A$1:$J$2336,7,0)</f>
        <v>No</v>
      </c>
      <c r="G952" s="26" t="str">
        <f>VLOOKUP(A952,'Medical Examinations'!A951:J3286,8,0)</f>
        <v>No</v>
      </c>
      <c r="H952" s="26">
        <f>VLOOKUP(A952,'Medical Examinations'!A951:J3286,9,0)</f>
        <v>2</v>
      </c>
      <c r="I952" s="26" t="str">
        <f>VLOOKUP(A952,'Medical Examinations'!A951:J3286,10,0)</f>
        <v>No</v>
      </c>
      <c r="J952" s="26" t="str">
        <f>VLOOKUP($A952,'Medical Examinations'!A951:$J$2336,3,0)</f>
        <v>Obesity</v>
      </c>
      <c r="K952" s="26" t="str">
        <f>VLOOKUP(A952,'Medical Examinations'!A951:J3286,5,0)</f>
        <v>Diabetes</v>
      </c>
      <c r="L952" s="27">
        <f>VLOOKUP($A952,'Hospitalisation Details'!$A$1:$N$2344,7,0)</f>
        <v>26868</v>
      </c>
      <c r="M952" s="26">
        <f>VLOOKUP($A952,'Hospitalisation Details'!$A$1:$N$2344,10,0)</f>
        <v>11552.9</v>
      </c>
      <c r="N952" s="26" t="str">
        <f>VLOOKUP($A952,'Hospitalisation Details'!$A$1:$N$2344,11,0)</f>
        <v>tier - 3</v>
      </c>
      <c r="O952" s="26" t="str">
        <f>VLOOKUP($A952,'Hospitalisation Details'!$A$1:$N$2344,12,0)</f>
        <v>tier - 2</v>
      </c>
      <c r="P952" s="26" t="str">
        <f>VLOOKUP($A952,'Hospitalisation Details'!$A$1:$N$2344,14,0)</f>
        <v>R1011</v>
      </c>
      <c r="Q952" s="26">
        <f>VLOOKUP($A952,'Hospitalisation Details'!$A$1:$N$2344,8,0)</f>
        <v>49</v>
      </c>
    </row>
    <row r="953" spans="1:17" x14ac:dyDescent="0.3">
      <c r="A953" s="25" t="s">
        <v>1418</v>
      </c>
      <c r="B953" s="26" t="str">
        <f>VLOOKUP($A953,'Customer Names'!A952:D3287,3,0)</f>
        <v xml:space="preserve">  Rosemary C</v>
      </c>
      <c r="C953" s="26">
        <f>VLOOKUP($A953,'Medical Examinations'!$A$1:$B$2336,2,FALSE)</f>
        <v>31.64</v>
      </c>
      <c r="D953" s="26">
        <f>VLOOKUP($A953,'Medical Examinations'!A952:J3287,4,0)</f>
        <v>7.91</v>
      </c>
      <c r="E953" s="26" t="str">
        <f>VLOOKUP(A953,'Medical Examinations'!A952:J3287,6,0)</f>
        <v>No</v>
      </c>
      <c r="F953" s="26" t="str">
        <f>VLOOKUP($A953,'Medical Examinations'!$A$1:$J$2336,7,0)</f>
        <v>No</v>
      </c>
      <c r="G953" s="26" t="str">
        <f>VLOOKUP(A953,'Medical Examinations'!A952:J3287,8,0)</f>
        <v>No</v>
      </c>
      <c r="H953" s="26">
        <f>VLOOKUP(A953,'Medical Examinations'!A952:J3287,9,0)</f>
        <v>0</v>
      </c>
      <c r="I953" s="26" t="str">
        <f>VLOOKUP(A953,'Medical Examinations'!A952:J3287,10,0)</f>
        <v>No</v>
      </c>
      <c r="J953" s="26" t="str">
        <f>VLOOKUP($A953,'Medical Examinations'!A952:$J$2336,3,0)</f>
        <v>Obesity</v>
      </c>
      <c r="K953" s="26" t="str">
        <f>VLOOKUP(A953,'Medical Examinations'!A952:J3287,5,0)</f>
        <v>Diabetes</v>
      </c>
      <c r="L953" s="27">
        <f>VLOOKUP($A953,'Hospitalisation Details'!$A$1:$N$2344,7,0)</f>
        <v>26268</v>
      </c>
      <c r="M953" s="26">
        <f>VLOOKUP($A953,'Hospitalisation Details'!$A$1:$N$2344,10,0)</f>
        <v>11540.25</v>
      </c>
      <c r="N953" s="26" t="str">
        <f>VLOOKUP($A953,'Hospitalisation Details'!$A$1:$N$2344,11,0)</f>
        <v>tier - 3</v>
      </c>
      <c r="O953" s="26" t="str">
        <f>VLOOKUP($A953,'Hospitalisation Details'!$A$1:$N$2344,12,0)</f>
        <v>tier - 1</v>
      </c>
      <c r="P953" s="26" t="str">
        <f>VLOOKUP($A953,'Hospitalisation Details'!$A$1:$N$2344,14,0)</f>
        <v>R1012</v>
      </c>
      <c r="Q953" s="26">
        <f>VLOOKUP($A953,'Hospitalisation Details'!$A$1:$N$2344,8,0)</f>
        <v>51</v>
      </c>
    </row>
    <row r="954" spans="1:17" x14ac:dyDescent="0.3">
      <c r="A954" s="25" t="s">
        <v>1417</v>
      </c>
      <c r="B954" s="26" t="str">
        <f>VLOOKUP($A954,'Customer Names'!A953:D3288,3,0)</f>
        <v xml:space="preserve">  Carrie A</v>
      </c>
      <c r="C954" s="26">
        <f>VLOOKUP($A954,'Medical Examinations'!$A$1:$B$2336,2,FALSE)</f>
        <v>46.7</v>
      </c>
      <c r="D954" s="26">
        <f>VLOOKUP($A954,'Medical Examinations'!A953:J3288,4,0)</f>
        <v>10.9</v>
      </c>
      <c r="E954" s="26" t="str">
        <f>VLOOKUP(A954,'Medical Examinations'!A953:J3288,6,0)</f>
        <v>No</v>
      </c>
      <c r="F954" s="26" t="str">
        <f>VLOOKUP($A954,'Medical Examinations'!$A$1:$J$2336,7,0)</f>
        <v>No</v>
      </c>
      <c r="G954" s="26" t="str">
        <f>VLOOKUP(A954,'Medical Examinations'!A953:J3288,8,0)</f>
        <v>No</v>
      </c>
      <c r="H954" s="26">
        <f>VLOOKUP(A954,'Medical Examinations'!A953:J3288,9,0)</f>
        <v>0</v>
      </c>
      <c r="I954" s="26" t="str">
        <f>VLOOKUP(A954,'Medical Examinations'!A953:J3288,10,0)</f>
        <v>No</v>
      </c>
      <c r="J954" s="26" t="str">
        <f>VLOOKUP($A954,'Medical Examinations'!A953:$J$2336,3,0)</f>
        <v>Obesity</v>
      </c>
      <c r="K954" s="26" t="str">
        <f>VLOOKUP(A954,'Medical Examinations'!A953:J3288,5,0)</f>
        <v>Diabetes</v>
      </c>
      <c r="L954" s="27">
        <f>VLOOKUP($A954,'Hospitalisation Details'!$A$1:$N$2344,7,0)</f>
        <v>25156</v>
      </c>
      <c r="M954" s="26">
        <f>VLOOKUP($A954,'Hospitalisation Details'!$A$1:$N$2344,10,0)</f>
        <v>11538.42</v>
      </c>
      <c r="N954" s="26" t="str">
        <f>VLOOKUP($A954,'Hospitalisation Details'!$A$1:$N$2344,11,0)</f>
        <v>tier - 3</v>
      </c>
      <c r="O954" s="26" t="str">
        <f>VLOOKUP($A954,'Hospitalisation Details'!$A$1:$N$2344,12,0)</f>
        <v>tier - 1</v>
      </c>
      <c r="P954" s="26" t="str">
        <f>VLOOKUP($A954,'Hospitalisation Details'!$A$1:$N$2344,14,0)</f>
        <v>R1011</v>
      </c>
      <c r="Q954" s="26">
        <f>VLOOKUP($A954,'Hospitalisation Details'!$A$1:$N$2344,8,0)</f>
        <v>54</v>
      </c>
    </row>
    <row r="955" spans="1:17" x14ac:dyDescent="0.3">
      <c r="A955" s="25" t="s">
        <v>1416</v>
      </c>
      <c r="B955" s="26" t="str">
        <f>VLOOKUP($A955,'Customer Names'!A954:D3289,3,0)</f>
        <v xml:space="preserve">  Gerardo Sr</v>
      </c>
      <c r="C955" s="26">
        <f>VLOOKUP($A955,'Medical Examinations'!$A$1:$B$2336,2,FALSE)</f>
        <v>18.335000000000001</v>
      </c>
      <c r="D955" s="26">
        <f>VLOOKUP($A955,'Medical Examinations'!A954:J3289,4,0)</f>
        <v>11.83</v>
      </c>
      <c r="E955" s="26" t="str">
        <f>VLOOKUP(A955,'Medical Examinations'!A954:J3289,6,0)</f>
        <v>No</v>
      </c>
      <c r="F955" s="26" t="str">
        <f>VLOOKUP($A955,'Medical Examinations'!$A$1:$J$2336,7,0)</f>
        <v>No</v>
      </c>
      <c r="G955" s="26" t="str">
        <f>VLOOKUP(A955,'Medical Examinations'!A954:J3289,8,0)</f>
        <v>No</v>
      </c>
      <c r="H955" s="26">
        <f>VLOOKUP(A955,'Medical Examinations'!A954:J3289,9,0)</f>
        <v>0</v>
      </c>
      <c r="I955" s="26" t="str">
        <f>VLOOKUP(A955,'Medical Examinations'!A954:J3289,10,0)</f>
        <v>No</v>
      </c>
      <c r="J955" s="26" t="str">
        <f>VLOOKUP($A955,'Medical Examinations'!A954:$J$2336,3,0)</f>
        <v>Underweight</v>
      </c>
      <c r="K955" s="26" t="str">
        <f>VLOOKUP(A955,'Medical Examinations'!A954:J3289,5,0)</f>
        <v>Diabetes</v>
      </c>
      <c r="L955" s="27">
        <f>VLOOKUP($A955,'Hospitalisation Details'!$A$1:$N$2344,7,0)</f>
        <v>24018</v>
      </c>
      <c r="M955" s="26">
        <f>VLOOKUP($A955,'Hospitalisation Details'!$A$1:$N$2344,10,0)</f>
        <v>11534.87</v>
      </c>
      <c r="N955" s="26" t="str">
        <f>VLOOKUP($A955,'Hospitalisation Details'!$A$1:$N$2344,11,0)</f>
        <v>tier - 3</v>
      </c>
      <c r="O955" s="26" t="str">
        <f>VLOOKUP($A955,'Hospitalisation Details'!$A$1:$N$2344,12,0)</f>
        <v>tier - 1</v>
      </c>
      <c r="P955" s="26" t="str">
        <f>VLOOKUP($A955,'Hospitalisation Details'!$A$1:$N$2344,14,0)</f>
        <v>R1017</v>
      </c>
      <c r="Q955" s="26">
        <f>VLOOKUP($A955,'Hospitalisation Details'!$A$1:$N$2344,8,0)</f>
        <v>57</v>
      </c>
    </row>
    <row r="956" spans="1:17" x14ac:dyDescent="0.3">
      <c r="A956" s="25" t="s">
        <v>1415</v>
      </c>
      <c r="B956" s="26" t="str">
        <f>VLOOKUP($A956,'Customer Names'!A955:D3290,3,0)</f>
        <v xml:space="preserve">  Matthew R</v>
      </c>
      <c r="C956" s="26">
        <f>VLOOKUP($A956,'Medical Examinations'!$A$1:$B$2336,2,FALSE)</f>
        <v>31.24</v>
      </c>
      <c r="D956" s="26">
        <f>VLOOKUP($A956,'Medical Examinations'!A955:J3290,4,0)</f>
        <v>7.42</v>
      </c>
      <c r="E956" s="26" t="str">
        <f>VLOOKUP(A956,'Medical Examinations'!A955:J3290,6,0)</f>
        <v>Yes</v>
      </c>
      <c r="F956" s="26" t="str">
        <f>VLOOKUP($A956,'Medical Examinations'!$A$1:$J$2336,7,0)</f>
        <v>No</v>
      </c>
      <c r="G956" s="26" t="str">
        <f>VLOOKUP(A956,'Medical Examinations'!A955:J3290,8,0)</f>
        <v>No</v>
      </c>
      <c r="H956" s="26">
        <f>VLOOKUP(A956,'Medical Examinations'!A955:J3290,9,0)</f>
        <v>2</v>
      </c>
      <c r="I956" s="26" t="str">
        <f>VLOOKUP(A956,'Medical Examinations'!A955:J3290,10,0)</f>
        <v>No</v>
      </c>
      <c r="J956" s="26" t="str">
        <f>VLOOKUP($A956,'Medical Examinations'!A955:$J$2336,3,0)</f>
        <v>Obesity</v>
      </c>
      <c r="K956" s="26" t="str">
        <f>VLOOKUP(A956,'Medical Examinations'!A955:J3290,5,0)</f>
        <v>Diabetes</v>
      </c>
      <c r="L956" s="27">
        <f>VLOOKUP($A956,'Hospitalisation Details'!$A$1:$N$2344,7,0)</f>
        <v>25772</v>
      </c>
      <c r="M956" s="26">
        <f>VLOOKUP($A956,'Hospitalisation Details'!$A$1:$N$2344,10,0)</f>
        <v>11530.12</v>
      </c>
      <c r="N956" s="26" t="str">
        <f>VLOOKUP($A956,'Hospitalisation Details'!$A$1:$N$2344,11,0)</f>
        <v>tier - 3</v>
      </c>
      <c r="O956" s="26" t="str">
        <f>VLOOKUP($A956,'Hospitalisation Details'!$A$1:$N$2344,12,0)</f>
        <v>tier - 1</v>
      </c>
      <c r="P956" s="26" t="str">
        <f>VLOOKUP($A956,'Hospitalisation Details'!$A$1:$N$2344,14,0)</f>
        <v>R1012</v>
      </c>
      <c r="Q956" s="26">
        <f>VLOOKUP($A956,'Hospitalisation Details'!$A$1:$N$2344,8,0)</f>
        <v>52</v>
      </c>
    </row>
    <row r="957" spans="1:17" x14ac:dyDescent="0.3">
      <c r="A957" s="25" t="s">
        <v>1414</v>
      </c>
      <c r="B957" s="26" t="str">
        <f>VLOOKUP($A957,'Customer Names'!A956:D3291,3,0)</f>
        <v xml:space="preserve">  Meghan E</v>
      </c>
      <c r="C957" s="26">
        <f>VLOOKUP($A957,'Medical Examinations'!$A$1:$B$2336,2,FALSE)</f>
        <v>39.22</v>
      </c>
      <c r="D957" s="26">
        <f>VLOOKUP($A957,'Medical Examinations'!A956:J3291,4,0)</f>
        <v>5.62</v>
      </c>
      <c r="E957" s="26" t="str">
        <f>VLOOKUP(A957,'Medical Examinations'!A956:J3291,6,0)</f>
        <v>Yes</v>
      </c>
      <c r="F957" s="26" t="str">
        <f>VLOOKUP($A957,'Medical Examinations'!$A$1:$J$2336,7,0)</f>
        <v>No</v>
      </c>
      <c r="G957" s="26" t="str">
        <f>VLOOKUP(A957,'Medical Examinations'!A956:J3291,8,0)</f>
        <v>No</v>
      </c>
      <c r="H957" s="26">
        <f>VLOOKUP(A957,'Medical Examinations'!A956:J3291,9,0)</f>
        <v>1</v>
      </c>
      <c r="I957" s="26" t="str">
        <f>VLOOKUP(A957,'Medical Examinations'!A956:J3291,10,0)</f>
        <v>No</v>
      </c>
      <c r="J957" s="26" t="str">
        <f>VLOOKUP($A957,'Medical Examinations'!A956:$J$2336,3,0)</f>
        <v>Obesity</v>
      </c>
      <c r="K957" s="26" t="str">
        <f>VLOOKUP(A957,'Medical Examinations'!A956:J3291,5,0)</f>
        <v>Normal</v>
      </c>
      <c r="L957" s="27">
        <f>VLOOKUP($A957,'Hospitalisation Details'!$A$1:$N$2344,7,0)</f>
        <v>32306</v>
      </c>
      <c r="M957" s="26">
        <f>VLOOKUP($A957,'Hospitalisation Details'!$A$1:$N$2344,10,0)</f>
        <v>11524.25</v>
      </c>
      <c r="N957" s="26" t="str">
        <f>VLOOKUP($A957,'Hospitalisation Details'!$A$1:$N$2344,11,0)</f>
        <v>tier - 3</v>
      </c>
      <c r="O957" s="26" t="str">
        <f>VLOOKUP($A957,'Hospitalisation Details'!$A$1:$N$2344,12,0)</f>
        <v>tier - 1</v>
      </c>
      <c r="P957" s="26" t="str">
        <f>VLOOKUP($A957,'Hospitalisation Details'!$A$1:$N$2344,14,0)</f>
        <v>R1026</v>
      </c>
      <c r="Q957" s="26">
        <f>VLOOKUP($A957,'Hospitalisation Details'!$A$1:$N$2344,8,0)</f>
        <v>34</v>
      </c>
    </row>
    <row r="958" spans="1:17" x14ac:dyDescent="0.3">
      <c r="A958" s="25" t="s">
        <v>1413</v>
      </c>
      <c r="B958" s="26" t="str">
        <f>VLOOKUP($A958,'Customer Names'!A957:D3292,3,0)</f>
        <v xml:space="preserve">  Eric</v>
      </c>
      <c r="C958" s="26">
        <f>VLOOKUP($A958,'Medical Examinations'!$A$1:$B$2336,2,FALSE)</f>
        <v>24.414999999999999</v>
      </c>
      <c r="D958" s="26">
        <f>VLOOKUP($A958,'Medical Examinations'!A957:J3292,4,0)</f>
        <v>7.16</v>
      </c>
      <c r="E958" s="26" t="str">
        <f>VLOOKUP(A958,'Medical Examinations'!A957:J3292,6,0)</f>
        <v>No</v>
      </c>
      <c r="F958" s="26" t="str">
        <f>VLOOKUP($A958,'Medical Examinations'!$A$1:$J$2336,7,0)</f>
        <v>No</v>
      </c>
      <c r="G958" s="26" t="str">
        <f>VLOOKUP(A958,'Medical Examinations'!A957:J3292,8,0)</f>
        <v>No</v>
      </c>
      <c r="H958" s="26">
        <f>VLOOKUP(A958,'Medical Examinations'!A957:J3292,9,0)</f>
        <v>0</v>
      </c>
      <c r="I958" s="26" t="str">
        <f>VLOOKUP(A958,'Medical Examinations'!A957:J3292,10,0)</f>
        <v>No</v>
      </c>
      <c r="J958" s="26" t="str">
        <f>VLOOKUP($A958,'Medical Examinations'!A957:$J$2336,3,0)</f>
        <v>Normal Weight</v>
      </c>
      <c r="K958" s="26" t="str">
        <f>VLOOKUP(A958,'Medical Examinations'!A957:J3292,5,0)</f>
        <v>Diabetes</v>
      </c>
      <c r="L958" s="27">
        <f>VLOOKUP($A958,'Hospitalisation Details'!$A$1:$N$2344,7,0)</f>
        <v>26286</v>
      </c>
      <c r="M958" s="26">
        <f>VLOOKUP($A958,'Hospitalisation Details'!$A$1:$N$2344,10,0)</f>
        <v>11520.1</v>
      </c>
      <c r="N958" s="26" t="str">
        <f>VLOOKUP($A958,'Hospitalisation Details'!$A$1:$N$2344,11,0)</f>
        <v>tier - 3</v>
      </c>
      <c r="O958" s="26" t="str">
        <f>VLOOKUP($A958,'Hospitalisation Details'!$A$1:$N$2344,12,0)</f>
        <v>tier - 1</v>
      </c>
      <c r="P958" s="26" t="str">
        <f>VLOOKUP($A958,'Hospitalisation Details'!$A$1:$N$2344,14,0)</f>
        <v>R1012</v>
      </c>
      <c r="Q958" s="26">
        <f>VLOOKUP($A958,'Hospitalisation Details'!$A$1:$N$2344,8,0)</f>
        <v>51</v>
      </c>
    </row>
    <row r="959" spans="1:17" x14ac:dyDescent="0.3">
      <c r="A959" s="25" t="s">
        <v>1412</v>
      </c>
      <c r="B959" s="26" t="str">
        <f>VLOOKUP($A959,'Customer Names'!A958:D3293,3,0)</f>
        <v xml:space="preserve">  Lisa B</v>
      </c>
      <c r="C959" s="26">
        <f>VLOOKUP($A959,'Medical Examinations'!$A$1:$B$2336,2,FALSE)</f>
        <v>32.299999999999997</v>
      </c>
      <c r="D959" s="26">
        <f>VLOOKUP($A959,'Medical Examinations'!A958:J3293,4,0)</f>
        <v>9.89</v>
      </c>
      <c r="E959" s="26" t="str">
        <f>VLOOKUP(A959,'Medical Examinations'!A958:J3293,6,0)</f>
        <v>No</v>
      </c>
      <c r="F959" s="26" t="str">
        <f>VLOOKUP($A959,'Medical Examinations'!$A$1:$J$2336,7,0)</f>
        <v>No</v>
      </c>
      <c r="G959" s="26" t="str">
        <f>VLOOKUP(A959,'Medical Examinations'!A958:J3293,8,0)</f>
        <v>No</v>
      </c>
      <c r="H959" s="26">
        <f>VLOOKUP(A959,'Medical Examinations'!A958:J3293,9,0)</f>
        <v>0</v>
      </c>
      <c r="I959" s="26" t="str">
        <f>VLOOKUP(A959,'Medical Examinations'!A958:J3293,10,0)</f>
        <v>No</v>
      </c>
      <c r="J959" s="26" t="str">
        <f>VLOOKUP($A959,'Medical Examinations'!A958:$J$2336,3,0)</f>
        <v>Obesity</v>
      </c>
      <c r="K959" s="26" t="str">
        <f>VLOOKUP(A959,'Medical Examinations'!A958:J3293,5,0)</f>
        <v>Diabetes</v>
      </c>
      <c r="L959" s="27">
        <f>VLOOKUP($A959,'Hospitalisation Details'!$A$1:$N$2344,7,0)</f>
        <v>25013</v>
      </c>
      <c r="M959" s="26">
        <f>VLOOKUP($A959,'Hospitalisation Details'!$A$1:$N$2344,10,0)</f>
        <v>11512.41</v>
      </c>
      <c r="N959" s="26" t="str">
        <f>VLOOKUP($A959,'Hospitalisation Details'!$A$1:$N$2344,11,0)</f>
        <v>tier - 3</v>
      </c>
      <c r="O959" s="26" t="str">
        <f>VLOOKUP($A959,'Hospitalisation Details'!$A$1:$N$2344,12,0)</f>
        <v>tier - 1</v>
      </c>
      <c r="P959" s="26" t="str">
        <f>VLOOKUP($A959,'Hospitalisation Details'!$A$1:$N$2344,14,0)</f>
        <v>R1024</v>
      </c>
      <c r="Q959" s="26">
        <f>VLOOKUP($A959,'Hospitalisation Details'!$A$1:$N$2344,8,0)</f>
        <v>54</v>
      </c>
    </row>
    <row r="960" spans="1:17" x14ac:dyDescent="0.3">
      <c r="A960" s="25" t="s">
        <v>1411</v>
      </c>
      <c r="B960" s="26" t="str">
        <f>VLOOKUP($A960,'Customer Names'!A959:D3294,3,0)</f>
        <v xml:space="preserve">  Jane R</v>
      </c>
      <c r="C960" s="26">
        <f>VLOOKUP($A960,'Medical Examinations'!$A$1:$B$2336,2,FALSE)</f>
        <v>39.94</v>
      </c>
      <c r="D960" s="26">
        <f>VLOOKUP($A960,'Medical Examinations'!A959:J3294,4,0)</f>
        <v>5.14</v>
      </c>
      <c r="E960" s="26" t="str">
        <f>VLOOKUP(A960,'Medical Examinations'!A959:J3294,6,0)</f>
        <v>No</v>
      </c>
      <c r="F960" s="26" t="str">
        <f>VLOOKUP($A960,'Medical Examinations'!$A$1:$J$2336,7,0)</f>
        <v>No</v>
      </c>
      <c r="G960" s="26" t="str">
        <f>VLOOKUP(A960,'Medical Examinations'!A959:J3294,8,0)</f>
        <v>No</v>
      </c>
      <c r="H960" s="26">
        <f>VLOOKUP(A960,'Medical Examinations'!A959:J3294,9,0)</f>
        <v>0</v>
      </c>
      <c r="I960" s="26" t="str">
        <f>VLOOKUP(A960,'Medical Examinations'!A959:J3294,10,0)</f>
        <v>No</v>
      </c>
      <c r="J960" s="26" t="str">
        <f>VLOOKUP($A960,'Medical Examinations'!A959:$J$2336,3,0)</f>
        <v>Obesity</v>
      </c>
      <c r="K960" s="26" t="str">
        <f>VLOOKUP(A960,'Medical Examinations'!A959:J3294,5,0)</f>
        <v>Normal</v>
      </c>
      <c r="L960" s="27">
        <f>VLOOKUP($A960,'Hospitalisation Details'!$A$1:$N$2344,7,0)</f>
        <v>32787</v>
      </c>
      <c r="M960" s="26">
        <f>VLOOKUP($A960,'Hospitalisation Details'!$A$1:$N$2344,10,0)</f>
        <v>11511.61</v>
      </c>
      <c r="N960" s="26" t="str">
        <f>VLOOKUP($A960,'Hospitalisation Details'!$A$1:$N$2344,11,0)</f>
        <v>tier - 3</v>
      </c>
      <c r="O960" s="26" t="str">
        <f>VLOOKUP($A960,'Hospitalisation Details'!$A$1:$N$2344,12,0)</f>
        <v>tier - 3</v>
      </c>
      <c r="P960" s="26" t="str">
        <f>VLOOKUP($A960,'Hospitalisation Details'!$A$1:$N$2344,14,0)</f>
        <v>R1026</v>
      </c>
      <c r="Q960" s="26">
        <f>VLOOKUP($A960,'Hospitalisation Details'!$A$1:$N$2344,8,0)</f>
        <v>33</v>
      </c>
    </row>
    <row r="961" spans="1:17" x14ac:dyDescent="0.3">
      <c r="A961" s="25" t="s">
        <v>1410</v>
      </c>
      <c r="B961" s="26" t="str">
        <f>VLOOKUP($A961,'Customer Names'!A960:D3295,3,0)</f>
        <v xml:space="preserve">  Allison M</v>
      </c>
      <c r="C961" s="26">
        <f>VLOOKUP($A961,'Medical Examinations'!$A$1:$B$2336,2,FALSE)</f>
        <v>30</v>
      </c>
      <c r="D961" s="26">
        <f>VLOOKUP($A961,'Medical Examinations'!A960:J3295,4,0)</f>
        <v>5.61</v>
      </c>
      <c r="E961" s="26" t="str">
        <f>VLOOKUP(A961,'Medical Examinations'!A960:J3295,6,0)</f>
        <v>Yes</v>
      </c>
      <c r="F961" s="26" t="str">
        <f>VLOOKUP($A961,'Medical Examinations'!$A$1:$J$2336,7,0)</f>
        <v>No</v>
      </c>
      <c r="G961" s="26" t="str">
        <f>VLOOKUP(A961,'Medical Examinations'!A960:J3295,8,0)</f>
        <v>Yes</v>
      </c>
      <c r="H961" s="26">
        <f>VLOOKUP(A961,'Medical Examinations'!A960:J3295,9,0)</f>
        <v>1</v>
      </c>
      <c r="I961" s="26" t="str">
        <f>VLOOKUP(A961,'Medical Examinations'!A960:J3295,10,0)</f>
        <v>No</v>
      </c>
      <c r="J961" s="26" t="str">
        <f>VLOOKUP($A961,'Medical Examinations'!A960:$J$2336,3,0)</f>
        <v>Obesity</v>
      </c>
      <c r="K961" s="26" t="str">
        <f>VLOOKUP(A961,'Medical Examinations'!A960:J3295,5,0)</f>
        <v>Normal</v>
      </c>
      <c r="L961" s="27">
        <f>VLOOKUP($A961,'Hospitalisation Details'!$A$1:$N$2344,7,0)</f>
        <v>25426</v>
      </c>
      <c r="M961" s="26">
        <f>VLOOKUP($A961,'Hospitalisation Details'!$A$1:$N$2344,10,0)</f>
        <v>11497.69</v>
      </c>
      <c r="N961" s="26" t="str">
        <f>VLOOKUP($A961,'Hospitalisation Details'!$A$1:$N$2344,11,0)</f>
        <v>tier - 3</v>
      </c>
      <c r="O961" s="26" t="str">
        <f>VLOOKUP($A961,'Hospitalisation Details'!$A$1:$N$2344,12,0)</f>
        <v>tier - 1</v>
      </c>
      <c r="P961" s="26" t="str">
        <f>VLOOKUP($A961,'Hospitalisation Details'!$A$1:$N$2344,14,0)</f>
        <v>R1012</v>
      </c>
      <c r="Q961" s="26">
        <f>VLOOKUP($A961,'Hospitalisation Details'!$A$1:$N$2344,8,0)</f>
        <v>53</v>
      </c>
    </row>
    <row r="962" spans="1:17" x14ac:dyDescent="0.3">
      <c r="A962" s="25" t="s">
        <v>1409</v>
      </c>
      <c r="B962" s="26" t="str">
        <f>VLOOKUP($A962,'Customer Names'!A961:D3296,3,0)</f>
        <v xml:space="preserve">  Sarah E</v>
      </c>
      <c r="C962" s="26">
        <f>VLOOKUP($A962,'Medical Examinations'!$A$1:$B$2336,2,FALSE)</f>
        <v>35.340000000000003</v>
      </c>
      <c r="D962" s="26">
        <f>VLOOKUP($A962,'Medical Examinations'!A961:J3296,4,0)</f>
        <v>5.51</v>
      </c>
      <c r="E962" s="26" t="str">
        <f>VLOOKUP(A962,'Medical Examinations'!A961:J3296,6,0)</f>
        <v>Yes</v>
      </c>
      <c r="F962" s="26" t="str">
        <f>VLOOKUP($A962,'Medical Examinations'!$A$1:$J$2336,7,0)</f>
        <v>No</v>
      </c>
      <c r="G962" s="26" t="str">
        <f>VLOOKUP(A962,'Medical Examinations'!A961:J3296,8,0)</f>
        <v>Yes</v>
      </c>
      <c r="H962" s="26">
        <f>VLOOKUP(A962,'Medical Examinations'!A961:J3296,9,0)</f>
        <v>1</v>
      </c>
      <c r="I962" s="26" t="str">
        <f>VLOOKUP(A962,'Medical Examinations'!A961:J3296,10,0)</f>
        <v>No</v>
      </c>
      <c r="J962" s="26" t="str">
        <f>VLOOKUP($A962,'Medical Examinations'!A961:$J$2336,3,0)</f>
        <v>Obesity</v>
      </c>
      <c r="K962" s="26" t="str">
        <f>VLOOKUP(A962,'Medical Examinations'!A961:J3296,5,0)</f>
        <v>Normal</v>
      </c>
      <c r="L962" s="27">
        <f>VLOOKUP($A962,'Hospitalisation Details'!$A$1:$N$2344,7,0)</f>
        <v>30474</v>
      </c>
      <c r="M962" s="26">
        <f>VLOOKUP($A962,'Hospitalisation Details'!$A$1:$N$2344,10,0)</f>
        <v>11492.46</v>
      </c>
      <c r="N962" s="26" t="str">
        <f>VLOOKUP($A962,'Hospitalisation Details'!$A$1:$N$2344,11,0)</f>
        <v>tier - 3</v>
      </c>
      <c r="O962" s="26" t="str">
        <f>VLOOKUP($A962,'Hospitalisation Details'!$A$1:$N$2344,12,0)</f>
        <v>tier - 3</v>
      </c>
      <c r="P962" s="26" t="str">
        <f>VLOOKUP($A962,'Hospitalisation Details'!$A$1:$N$2344,14,0)</f>
        <v>R1026</v>
      </c>
      <c r="Q962" s="26">
        <f>VLOOKUP($A962,'Hospitalisation Details'!$A$1:$N$2344,8,0)</f>
        <v>40</v>
      </c>
    </row>
    <row r="963" spans="1:17" x14ac:dyDescent="0.3">
      <c r="A963" s="25" t="s">
        <v>1408</v>
      </c>
      <c r="B963" s="26" t="str">
        <f>VLOOKUP($A963,'Customer Names'!A962:D3297,3,0)</f>
        <v xml:space="preserve">  Philip J</v>
      </c>
      <c r="C963" s="26">
        <f>VLOOKUP($A963,'Medical Examinations'!$A$1:$B$2336,2,FALSE)</f>
        <v>32.204999999999998</v>
      </c>
      <c r="D963" s="26">
        <f>VLOOKUP($A963,'Medical Examinations'!A962:J3297,4,0)</f>
        <v>8.3800000000000008</v>
      </c>
      <c r="E963" s="26" t="str">
        <f>VLOOKUP(A963,'Medical Examinations'!A962:J3297,6,0)</f>
        <v>Yes</v>
      </c>
      <c r="F963" s="26" t="str">
        <f>VLOOKUP($A963,'Medical Examinations'!$A$1:$J$2336,7,0)</f>
        <v>No</v>
      </c>
      <c r="G963" s="26" t="str">
        <f>VLOOKUP(A963,'Medical Examinations'!A962:J3297,8,0)</f>
        <v>No</v>
      </c>
      <c r="H963" s="26">
        <f>VLOOKUP(A963,'Medical Examinations'!A962:J3297,9,0)</f>
        <v>2</v>
      </c>
      <c r="I963" s="26" t="str">
        <f>VLOOKUP(A963,'Medical Examinations'!A962:J3297,10,0)</f>
        <v>No</v>
      </c>
      <c r="J963" s="26" t="str">
        <f>VLOOKUP($A963,'Medical Examinations'!A962:$J$2336,3,0)</f>
        <v>Obesity</v>
      </c>
      <c r="K963" s="26" t="str">
        <f>VLOOKUP(A963,'Medical Examinations'!A962:J3297,5,0)</f>
        <v>Diabetes</v>
      </c>
      <c r="L963" s="27">
        <f>VLOOKUP($A963,'Hospitalisation Details'!$A$1:$N$2344,7,0)</f>
        <v>25854</v>
      </c>
      <c r="M963" s="26">
        <f>VLOOKUP($A963,'Hospitalisation Details'!$A$1:$N$2344,10,0)</f>
        <v>11488.32</v>
      </c>
      <c r="N963" s="26" t="str">
        <f>VLOOKUP($A963,'Hospitalisation Details'!$A$1:$N$2344,11,0)</f>
        <v>tier - 3</v>
      </c>
      <c r="O963" s="26" t="str">
        <f>VLOOKUP($A963,'Hospitalisation Details'!$A$1:$N$2344,12,0)</f>
        <v>tier - 1</v>
      </c>
      <c r="P963" s="26" t="str">
        <f>VLOOKUP($A963,'Hospitalisation Details'!$A$1:$N$2344,14,0)</f>
        <v>R1014</v>
      </c>
      <c r="Q963" s="26">
        <f>VLOOKUP($A963,'Hospitalisation Details'!$A$1:$N$2344,8,0)</f>
        <v>52</v>
      </c>
    </row>
    <row r="964" spans="1:17" x14ac:dyDescent="0.3">
      <c r="A964" s="25" t="s">
        <v>1407</v>
      </c>
      <c r="B964" s="26" t="str">
        <f>VLOOKUP($A964,'Customer Names'!A963:D3298,3,0)</f>
        <v xml:space="preserve">  Jillian A</v>
      </c>
      <c r="C964" s="26">
        <f>VLOOKUP($A964,'Medical Examinations'!$A$1:$B$2336,2,FALSE)</f>
        <v>33.880000000000003</v>
      </c>
      <c r="D964" s="26">
        <f>VLOOKUP($A964,'Medical Examinations'!A963:J3298,4,0)</f>
        <v>4.68</v>
      </c>
      <c r="E964" s="26" t="str">
        <f>VLOOKUP(A964,'Medical Examinations'!A963:J3298,6,0)</f>
        <v>No</v>
      </c>
      <c r="F964" s="26" t="str">
        <f>VLOOKUP($A964,'Medical Examinations'!$A$1:$J$2336,7,0)</f>
        <v>yes</v>
      </c>
      <c r="G964" s="26" t="str">
        <f>VLOOKUP(A964,'Medical Examinations'!A963:J3298,8,0)</f>
        <v>No</v>
      </c>
      <c r="H964" s="26">
        <f>VLOOKUP(A964,'Medical Examinations'!A963:J3298,9,0)</f>
        <v>1</v>
      </c>
      <c r="I964" s="26" t="str">
        <f>VLOOKUP(A964,'Medical Examinations'!A963:J3298,10,0)</f>
        <v>No</v>
      </c>
      <c r="J964" s="26" t="str">
        <f>VLOOKUP($A964,'Medical Examinations'!A963:$J$2336,3,0)</f>
        <v>Obesity</v>
      </c>
      <c r="K964" s="26" t="str">
        <f>VLOOKUP(A964,'Medical Examinations'!A963:J3298,5,0)</f>
        <v>Normal</v>
      </c>
      <c r="L964" s="27">
        <f>VLOOKUP($A964,'Hospitalisation Details'!$A$1:$N$2344,7,0)</f>
        <v>38240</v>
      </c>
      <c r="M964" s="26">
        <f>VLOOKUP($A964,'Hospitalisation Details'!$A$1:$N$2344,10,0)</f>
        <v>11482.63</v>
      </c>
      <c r="N964" s="26" t="str">
        <f>VLOOKUP($A964,'Hospitalisation Details'!$A$1:$N$2344,11,0)</f>
        <v>tier - 3</v>
      </c>
      <c r="O964" s="26" t="str">
        <f>VLOOKUP($A964,'Hospitalisation Details'!$A$1:$N$2344,12,0)</f>
        <v>tier - 2</v>
      </c>
      <c r="P964" s="26" t="str">
        <f>VLOOKUP($A964,'Hospitalisation Details'!$A$1:$N$2344,14,0)</f>
        <v>R1013</v>
      </c>
      <c r="Q964" s="26">
        <f>VLOOKUP($A964,'Hospitalisation Details'!$A$1:$N$2344,8,0)</f>
        <v>18</v>
      </c>
    </row>
    <row r="965" spans="1:17" x14ac:dyDescent="0.3">
      <c r="A965" s="25" t="s">
        <v>1406</v>
      </c>
      <c r="B965" s="26" t="str">
        <f>VLOOKUP($A965,'Customer Names'!A964:D3299,3,0)</f>
        <v xml:space="preserve">  Laura D</v>
      </c>
      <c r="C965" s="26">
        <f>VLOOKUP($A965,'Medical Examinations'!$A$1:$B$2336,2,FALSE)</f>
        <v>26.63</v>
      </c>
      <c r="D965" s="26">
        <f>VLOOKUP($A965,'Medical Examinations'!A964:J3299,4,0)</f>
        <v>4.3600000000000003</v>
      </c>
      <c r="E965" s="26" t="str">
        <f>VLOOKUP(A965,'Medical Examinations'!A964:J3299,6,0)</f>
        <v>Yes</v>
      </c>
      <c r="F965" s="26" t="str">
        <f>VLOOKUP($A965,'Medical Examinations'!$A$1:$J$2336,7,0)</f>
        <v>No</v>
      </c>
      <c r="G965" s="26" t="str">
        <f>VLOOKUP(A965,'Medical Examinations'!A964:J3299,8,0)</f>
        <v>No</v>
      </c>
      <c r="H965" s="26">
        <f>VLOOKUP(A965,'Medical Examinations'!A964:J3299,9,0)</f>
        <v>2</v>
      </c>
      <c r="I965" s="26" t="str">
        <f>VLOOKUP(A965,'Medical Examinations'!A964:J3299,10,0)</f>
        <v>No</v>
      </c>
      <c r="J965" s="26" t="str">
        <f>VLOOKUP($A965,'Medical Examinations'!A964:$J$2336,3,0)</f>
        <v>Overweight</v>
      </c>
      <c r="K965" s="26" t="str">
        <f>VLOOKUP(A965,'Medical Examinations'!A964:J3299,5,0)</f>
        <v>Normal</v>
      </c>
      <c r="L965" s="27">
        <f>VLOOKUP($A965,'Hospitalisation Details'!$A$1:$N$2344,7,0)</f>
        <v>24357</v>
      </c>
      <c r="M965" s="26">
        <f>VLOOKUP($A965,'Hospitalisation Details'!$A$1:$N$2344,10,0)</f>
        <v>11478.14</v>
      </c>
      <c r="N965" s="26" t="str">
        <f>VLOOKUP($A965,'Hospitalisation Details'!$A$1:$N$2344,11,0)</f>
        <v>tier - 3</v>
      </c>
      <c r="O965" s="26" t="str">
        <f>VLOOKUP($A965,'Hospitalisation Details'!$A$1:$N$2344,12,0)</f>
        <v>tier - 2</v>
      </c>
      <c r="P965" s="26" t="str">
        <f>VLOOKUP($A965,'Hospitalisation Details'!$A$1:$N$2344,14,0)</f>
        <v>R1025</v>
      </c>
      <c r="Q965" s="26">
        <f>VLOOKUP($A965,'Hospitalisation Details'!$A$1:$N$2344,8,0)</f>
        <v>56</v>
      </c>
    </row>
    <row r="966" spans="1:17" x14ac:dyDescent="0.3">
      <c r="A966" s="25" t="s">
        <v>1405</v>
      </c>
      <c r="B966" s="26" t="str">
        <f>VLOOKUP($A966,'Customer Names'!A965:D3300,3,0)</f>
        <v xml:space="preserve">  Megan E</v>
      </c>
      <c r="C966" s="26">
        <f>VLOOKUP($A966,'Medical Examinations'!$A$1:$B$2336,2,FALSE)</f>
        <v>28.7</v>
      </c>
      <c r="D966" s="26">
        <f>VLOOKUP($A966,'Medical Examinations'!A965:J3300,4,0)</f>
        <v>7.74</v>
      </c>
      <c r="E966" s="26" t="str">
        <f>VLOOKUP(A966,'Medical Examinations'!A965:J3300,6,0)</f>
        <v>No</v>
      </c>
      <c r="F966" s="26" t="str">
        <f>VLOOKUP($A966,'Medical Examinations'!$A$1:$J$2336,7,0)</f>
        <v>No</v>
      </c>
      <c r="G966" s="26" t="str">
        <f>VLOOKUP(A966,'Medical Examinations'!A965:J3300,8,0)</f>
        <v>No</v>
      </c>
      <c r="H966" s="26">
        <f>VLOOKUP(A966,'Medical Examinations'!A965:J3300,9,0)</f>
        <v>0</v>
      </c>
      <c r="I966" s="26" t="str">
        <f>VLOOKUP(A966,'Medical Examinations'!A965:J3300,10,0)</f>
        <v>No</v>
      </c>
      <c r="J966" s="26" t="str">
        <f>VLOOKUP($A966,'Medical Examinations'!A965:$J$2336,3,0)</f>
        <v>Overweight</v>
      </c>
      <c r="K966" s="26" t="str">
        <f>VLOOKUP(A966,'Medical Examinations'!A965:J3300,5,0)</f>
        <v>Diabetes</v>
      </c>
      <c r="L966" s="27">
        <f>VLOOKUP($A966,'Hospitalisation Details'!$A$1:$N$2344,7,0)</f>
        <v>23916</v>
      </c>
      <c r="M966" s="26">
        <f>VLOOKUP($A966,'Hospitalisation Details'!$A$1:$N$2344,10,0)</f>
        <v>11455.28</v>
      </c>
      <c r="N966" s="26" t="str">
        <f>VLOOKUP($A966,'Hospitalisation Details'!$A$1:$N$2344,11,0)</f>
        <v>tier - 3</v>
      </c>
      <c r="O966" s="26" t="str">
        <f>VLOOKUP($A966,'Hospitalisation Details'!$A$1:$N$2344,12,0)</f>
        <v>tier - 2</v>
      </c>
      <c r="P966" s="26" t="str">
        <f>VLOOKUP($A966,'Hospitalisation Details'!$A$1:$N$2344,14,0)</f>
        <v>R1011</v>
      </c>
      <c r="Q966" s="26">
        <f>VLOOKUP($A966,'Hospitalisation Details'!$A$1:$N$2344,8,0)</f>
        <v>57</v>
      </c>
    </row>
    <row r="967" spans="1:17" x14ac:dyDescent="0.3">
      <c r="A967" s="25" t="s">
        <v>1404</v>
      </c>
      <c r="B967" s="26" t="str">
        <f>VLOOKUP($A967,'Customer Names'!A966:D3301,3,0)</f>
        <v xml:space="preserve">  Shannon J</v>
      </c>
      <c r="C967" s="26">
        <f>VLOOKUP($A967,'Medical Examinations'!$A$1:$B$2336,2,FALSE)</f>
        <v>25.65</v>
      </c>
      <c r="D967" s="26">
        <f>VLOOKUP($A967,'Medical Examinations'!A966:J3301,4,0)</f>
        <v>4.05</v>
      </c>
      <c r="E967" s="26" t="str">
        <f>VLOOKUP(A967,'Medical Examinations'!A966:J3301,6,0)</f>
        <v>Yes</v>
      </c>
      <c r="F967" s="26" t="str">
        <f>VLOOKUP($A967,'Medical Examinations'!$A$1:$J$2336,7,0)</f>
        <v>No</v>
      </c>
      <c r="G967" s="26" t="str">
        <f>VLOOKUP(A967,'Medical Examinations'!A966:J3301,8,0)</f>
        <v>No</v>
      </c>
      <c r="H967" s="26">
        <f>VLOOKUP(A967,'Medical Examinations'!A966:J3301,9,0)</f>
        <v>2</v>
      </c>
      <c r="I967" s="26" t="str">
        <f>VLOOKUP(A967,'Medical Examinations'!A966:J3301,10,0)</f>
        <v>No</v>
      </c>
      <c r="J967" s="26" t="str">
        <f>VLOOKUP($A967,'Medical Examinations'!A966:$J$2336,3,0)</f>
        <v>Overweight</v>
      </c>
      <c r="K967" s="26" t="str">
        <f>VLOOKUP(A967,'Medical Examinations'!A966:J3301,5,0)</f>
        <v>Normal</v>
      </c>
      <c r="L967" s="27">
        <f>VLOOKUP($A967,'Hospitalisation Details'!$A$1:$N$2344,7,0)</f>
        <v>24272</v>
      </c>
      <c r="M967" s="26">
        <f>VLOOKUP($A967,'Hospitalisation Details'!$A$1:$N$2344,10,0)</f>
        <v>11454.02</v>
      </c>
      <c r="N967" s="26" t="str">
        <f>VLOOKUP($A967,'Hospitalisation Details'!$A$1:$N$2344,11,0)</f>
        <v>tier - 3</v>
      </c>
      <c r="O967" s="26" t="str">
        <f>VLOOKUP($A967,'Hospitalisation Details'!$A$1:$N$2344,12,0)</f>
        <v>tier - 1</v>
      </c>
      <c r="P967" s="26" t="str">
        <f>VLOOKUP($A967,'Hospitalisation Details'!$A$1:$N$2344,14,0)</f>
        <v>R1012</v>
      </c>
      <c r="Q967" s="26">
        <f>VLOOKUP($A967,'Hospitalisation Details'!$A$1:$N$2344,8,0)</f>
        <v>56</v>
      </c>
    </row>
    <row r="968" spans="1:17" x14ac:dyDescent="0.3">
      <c r="A968" s="25" t="s">
        <v>1403</v>
      </c>
      <c r="B968" s="26" t="str">
        <f>VLOOKUP($A968,'Customer Names'!A967:D3302,3,0)</f>
        <v xml:space="preserve">  Rachelle M</v>
      </c>
      <c r="C968" s="26">
        <f>VLOOKUP($A968,'Medical Examinations'!$A$1:$B$2336,2,FALSE)</f>
        <v>36.384999999999998</v>
      </c>
      <c r="D968" s="26">
        <f>VLOOKUP($A968,'Medical Examinations'!A967:J3302,4,0)</f>
        <v>11.49</v>
      </c>
      <c r="E968" s="26" t="str">
        <f>VLOOKUP(A968,'Medical Examinations'!A967:J3302,6,0)</f>
        <v>No</v>
      </c>
      <c r="F968" s="26" t="str">
        <f>VLOOKUP($A968,'Medical Examinations'!$A$1:$J$2336,7,0)</f>
        <v>No</v>
      </c>
      <c r="G968" s="26" t="str">
        <f>VLOOKUP(A968,'Medical Examinations'!A967:J3302,8,0)</f>
        <v>No</v>
      </c>
      <c r="H968" s="26">
        <f>VLOOKUP(A968,'Medical Examinations'!A967:J3302,9,0)</f>
        <v>0</v>
      </c>
      <c r="I968" s="26" t="str">
        <f>VLOOKUP(A968,'Medical Examinations'!A967:J3302,10,0)</f>
        <v>No</v>
      </c>
      <c r="J968" s="26" t="str">
        <f>VLOOKUP($A968,'Medical Examinations'!A967:$J$2336,3,0)</f>
        <v>Obesity</v>
      </c>
      <c r="K968" s="26" t="str">
        <f>VLOOKUP(A968,'Medical Examinations'!A967:J3302,5,0)</f>
        <v>Diabetes</v>
      </c>
      <c r="L968" s="27">
        <f>VLOOKUP($A968,'Hospitalisation Details'!$A$1:$N$2344,7,0)</f>
        <v>26188</v>
      </c>
      <c r="M968" s="26">
        <f>VLOOKUP($A968,'Hospitalisation Details'!$A$1:$N$2344,10,0)</f>
        <v>11436.74</v>
      </c>
      <c r="N968" s="26" t="str">
        <f>VLOOKUP($A968,'Hospitalisation Details'!$A$1:$N$2344,11,0)</f>
        <v>tier - 3</v>
      </c>
      <c r="O968" s="26" t="str">
        <f>VLOOKUP($A968,'Hospitalisation Details'!$A$1:$N$2344,12,0)</f>
        <v>tier - 3</v>
      </c>
      <c r="P968" s="26" t="str">
        <f>VLOOKUP($A968,'Hospitalisation Details'!$A$1:$N$2344,14,0)</f>
        <v>R1012</v>
      </c>
      <c r="Q968" s="26">
        <f>VLOOKUP($A968,'Hospitalisation Details'!$A$1:$N$2344,8,0)</f>
        <v>51</v>
      </c>
    </row>
    <row r="969" spans="1:17" x14ac:dyDescent="0.3">
      <c r="A969" s="25" t="s">
        <v>1402</v>
      </c>
      <c r="B969" s="26" t="str">
        <f>VLOOKUP($A969,'Customer Names'!A968:D3303,3,0)</f>
        <v xml:space="preserve">  Casey</v>
      </c>
      <c r="C969" s="26">
        <f>VLOOKUP($A969,'Medical Examinations'!$A$1:$B$2336,2,FALSE)</f>
        <v>34.69</v>
      </c>
      <c r="D969" s="26">
        <f>VLOOKUP($A969,'Medical Examinations'!A968:J3303,4,0)</f>
        <v>5.65</v>
      </c>
      <c r="E969" s="26" t="str">
        <f>VLOOKUP(A969,'Medical Examinations'!A968:J3303,6,0)</f>
        <v>No</v>
      </c>
      <c r="F969" s="26" t="str">
        <f>VLOOKUP($A969,'Medical Examinations'!$A$1:$J$2336,7,0)</f>
        <v>No</v>
      </c>
      <c r="G969" s="26" t="str">
        <f>VLOOKUP(A969,'Medical Examinations'!A968:J3303,8,0)</f>
        <v>No</v>
      </c>
      <c r="H969" s="26">
        <f>VLOOKUP(A969,'Medical Examinations'!A968:J3303,9,0)</f>
        <v>0</v>
      </c>
      <c r="I969" s="26" t="str">
        <f>VLOOKUP(A969,'Medical Examinations'!A968:J3303,10,0)</f>
        <v>No</v>
      </c>
      <c r="J969" s="26" t="str">
        <f>VLOOKUP($A969,'Medical Examinations'!A968:$J$2336,3,0)</f>
        <v>Obesity</v>
      </c>
      <c r="K969" s="26" t="str">
        <f>VLOOKUP(A969,'Medical Examinations'!A968:J3303,5,0)</f>
        <v>Normal</v>
      </c>
      <c r="L969" s="27">
        <f>VLOOKUP($A969,'Hospitalisation Details'!$A$1:$N$2344,7,0)</f>
        <v>29419</v>
      </c>
      <c r="M969" s="26">
        <f>VLOOKUP($A969,'Hospitalisation Details'!$A$1:$N$2344,10,0)</f>
        <v>11435.74</v>
      </c>
      <c r="N969" s="26" t="str">
        <f>VLOOKUP($A969,'Hospitalisation Details'!$A$1:$N$2344,11,0)</f>
        <v>tier - 3</v>
      </c>
      <c r="O969" s="26" t="str">
        <f>VLOOKUP($A969,'Hospitalisation Details'!$A$1:$N$2344,12,0)</f>
        <v>tier - 3</v>
      </c>
      <c r="P969" s="26" t="str">
        <f>VLOOKUP($A969,'Hospitalisation Details'!$A$1:$N$2344,14,0)</f>
        <v>R1021</v>
      </c>
      <c r="Q969" s="26">
        <f>VLOOKUP($A969,'Hospitalisation Details'!$A$1:$N$2344,8,0)</f>
        <v>42</v>
      </c>
    </row>
    <row r="970" spans="1:17" x14ac:dyDescent="0.3">
      <c r="A970" s="25" t="s">
        <v>1401</v>
      </c>
      <c r="B970" s="26" t="str">
        <f>VLOOKUP($A970,'Customer Names'!A969:D3304,3,0)</f>
        <v xml:space="preserve">  Jessica L</v>
      </c>
      <c r="C970" s="26">
        <f>VLOOKUP($A970,'Medical Examinations'!$A$1:$B$2336,2,FALSE)</f>
        <v>37.68</v>
      </c>
      <c r="D970" s="26">
        <f>VLOOKUP($A970,'Medical Examinations'!A969:J3304,4,0)</f>
        <v>4.29</v>
      </c>
      <c r="E970" s="26" t="str">
        <f>VLOOKUP(A970,'Medical Examinations'!A969:J3304,6,0)</f>
        <v>Yes</v>
      </c>
      <c r="F970" s="26" t="str">
        <f>VLOOKUP($A970,'Medical Examinations'!$A$1:$J$2336,7,0)</f>
        <v>No</v>
      </c>
      <c r="G970" s="26" t="str">
        <f>VLOOKUP(A970,'Medical Examinations'!A969:J3304,8,0)</f>
        <v>No</v>
      </c>
      <c r="H970" s="26">
        <f>VLOOKUP(A970,'Medical Examinations'!A969:J3304,9,0)</f>
        <v>0</v>
      </c>
      <c r="I970" s="26" t="str">
        <f>VLOOKUP(A970,'Medical Examinations'!A969:J3304,10,0)</f>
        <v>No</v>
      </c>
      <c r="J970" s="26" t="str">
        <f>VLOOKUP($A970,'Medical Examinations'!A969:$J$2336,3,0)</f>
        <v>Obesity</v>
      </c>
      <c r="K970" s="26" t="str">
        <f>VLOOKUP(A970,'Medical Examinations'!A969:J3304,5,0)</f>
        <v>Normal</v>
      </c>
      <c r="L970" s="27">
        <f>VLOOKUP($A970,'Hospitalisation Details'!$A$1:$N$2344,7,0)</f>
        <v>31207</v>
      </c>
      <c r="M970" s="26">
        <f>VLOOKUP($A970,'Hospitalisation Details'!$A$1:$N$2344,10,0)</f>
        <v>11419.49</v>
      </c>
      <c r="N970" s="26" t="str">
        <f>VLOOKUP($A970,'Hospitalisation Details'!$A$1:$N$2344,11,0)</f>
        <v>tier - 3</v>
      </c>
      <c r="O970" s="26" t="str">
        <f>VLOOKUP($A970,'Hospitalisation Details'!$A$1:$N$2344,12,0)</f>
        <v>tier - 1</v>
      </c>
      <c r="P970" s="26" t="str">
        <f>VLOOKUP($A970,'Hospitalisation Details'!$A$1:$N$2344,14,0)</f>
        <v>R1012</v>
      </c>
      <c r="Q970" s="26">
        <f>VLOOKUP($A970,'Hospitalisation Details'!$A$1:$N$2344,8,0)</f>
        <v>37</v>
      </c>
    </row>
    <row r="971" spans="1:17" x14ac:dyDescent="0.3">
      <c r="A971" s="25" t="s">
        <v>1400</v>
      </c>
      <c r="B971" s="26" t="str">
        <f>VLOOKUP($A971,'Customer Names'!A970:D3305,3,0)</f>
        <v xml:space="preserve">  Brandon F</v>
      </c>
      <c r="C971" s="26">
        <f>VLOOKUP($A971,'Medical Examinations'!$A$1:$B$2336,2,FALSE)</f>
        <v>35.49</v>
      </c>
      <c r="D971" s="26">
        <f>VLOOKUP($A971,'Medical Examinations'!A970:J3305,4,0)</f>
        <v>4.74</v>
      </c>
      <c r="E971" s="26" t="str">
        <f>VLOOKUP(A971,'Medical Examinations'!A970:J3305,6,0)</f>
        <v>Yes</v>
      </c>
      <c r="F971" s="26" t="str">
        <f>VLOOKUP($A971,'Medical Examinations'!$A$1:$J$2336,7,0)</f>
        <v>No</v>
      </c>
      <c r="G971" s="26" t="str">
        <f>VLOOKUP(A971,'Medical Examinations'!A970:J3305,8,0)</f>
        <v>Yes</v>
      </c>
      <c r="H971" s="26">
        <f>VLOOKUP(A971,'Medical Examinations'!A970:J3305,9,0)</f>
        <v>1</v>
      </c>
      <c r="I971" s="26" t="str">
        <f>VLOOKUP(A971,'Medical Examinations'!A970:J3305,10,0)</f>
        <v>No</v>
      </c>
      <c r="J971" s="26" t="str">
        <f>VLOOKUP($A971,'Medical Examinations'!A970:$J$2336,3,0)</f>
        <v>Obesity</v>
      </c>
      <c r="K971" s="26" t="str">
        <f>VLOOKUP(A971,'Medical Examinations'!A970:J3305,5,0)</f>
        <v>Normal</v>
      </c>
      <c r="L971" s="27">
        <f>VLOOKUP($A971,'Hospitalisation Details'!$A$1:$N$2344,7,0)</f>
        <v>30612</v>
      </c>
      <c r="M971" s="26">
        <f>VLOOKUP($A971,'Hospitalisation Details'!$A$1:$N$2344,10,0)</f>
        <v>11412.02</v>
      </c>
      <c r="N971" s="26" t="str">
        <f>VLOOKUP($A971,'Hospitalisation Details'!$A$1:$N$2344,11,0)</f>
        <v>tier - 3</v>
      </c>
      <c r="O971" s="26" t="str">
        <f>VLOOKUP($A971,'Hospitalisation Details'!$A$1:$N$2344,12,0)</f>
        <v>tier - 1</v>
      </c>
      <c r="P971" s="26" t="str">
        <f>VLOOKUP($A971,'Hospitalisation Details'!$A$1:$N$2344,14,0)</f>
        <v>R1021</v>
      </c>
      <c r="Q971" s="26">
        <f>VLOOKUP($A971,'Hospitalisation Details'!$A$1:$N$2344,8,0)</f>
        <v>39</v>
      </c>
    </row>
    <row r="972" spans="1:17" x14ac:dyDescent="0.3">
      <c r="A972" s="25" t="s">
        <v>1399</v>
      </c>
      <c r="B972" s="26" t="str">
        <f>VLOOKUP($A972,'Customer Names'!A971:D3306,3,0)</f>
        <v xml:space="preserve">  Melissa</v>
      </c>
      <c r="C972" s="26">
        <f>VLOOKUP($A972,'Medical Examinations'!$A$1:$B$2336,2,FALSE)</f>
        <v>44.7</v>
      </c>
      <c r="D972" s="26">
        <f>VLOOKUP($A972,'Medical Examinations'!A971:J3306,4,0)</f>
        <v>7.6</v>
      </c>
      <c r="E972" s="26" t="str">
        <f>VLOOKUP(A972,'Medical Examinations'!A971:J3306,6,0)</f>
        <v>Yes</v>
      </c>
      <c r="F972" s="26" t="str">
        <f>VLOOKUP($A972,'Medical Examinations'!$A$1:$J$2336,7,0)</f>
        <v>No</v>
      </c>
      <c r="G972" s="26" t="str">
        <f>VLOOKUP(A972,'Medical Examinations'!A971:J3306,8,0)</f>
        <v>No</v>
      </c>
      <c r="H972" s="26">
        <f>VLOOKUP(A972,'Medical Examinations'!A971:J3306,9,0)</f>
        <v>2</v>
      </c>
      <c r="I972" s="26" t="str">
        <f>VLOOKUP(A972,'Medical Examinations'!A971:J3306,10,0)</f>
        <v>No</v>
      </c>
      <c r="J972" s="26" t="str">
        <f>VLOOKUP($A972,'Medical Examinations'!A971:$J$2336,3,0)</f>
        <v>Obesity</v>
      </c>
      <c r="K972" s="26" t="str">
        <f>VLOOKUP(A972,'Medical Examinations'!A971:J3306,5,0)</f>
        <v>Diabetes</v>
      </c>
      <c r="L972" s="27">
        <f>VLOOKUP($A972,'Hospitalisation Details'!$A$1:$N$2344,7,0)</f>
        <v>25848</v>
      </c>
      <c r="M972" s="26">
        <f>VLOOKUP($A972,'Hospitalisation Details'!$A$1:$N$2344,10,0)</f>
        <v>11411.69</v>
      </c>
      <c r="N972" s="26" t="str">
        <f>VLOOKUP($A972,'Hospitalisation Details'!$A$1:$N$2344,11,0)</f>
        <v>tier - 3</v>
      </c>
      <c r="O972" s="26" t="str">
        <f>VLOOKUP($A972,'Hospitalisation Details'!$A$1:$N$2344,12,0)</f>
        <v>tier - 2</v>
      </c>
      <c r="P972" s="26" t="str">
        <f>VLOOKUP($A972,'Hospitalisation Details'!$A$1:$N$2344,14,0)</f>
        <v>R1011</v>
      </c>
      <c r="Q972" s="26">
        <f>VLOOKUP($A972,'Hospitalisation Details'!$A$1:$N$2344,8,0)</f>
        <v>52</v>
      </c>
    </row>
    <row r="973" spans="1:17" x14ac:dyDescent="0.3">
      <c r="A973" s="25" t="s">
        <v>1398</v>
      </c>
      <c r="B973" s="26" t="str">
        <f>VLOOKUP($A973,'Customer Names'!A972:D3307,3,0)</f>
        <v xml:space="preserve">  Danielle N</v>
      </c>
      <c r="C973" s="26">
        <f>VLOOKUP($A973,'Medical Examinations'!$A$1:$B$2336,2,FALSE)</f>
        <v>38.380000000000003</v>
      </c>
      <c r="D973" s="26">
        <f>VLOOKUP($A973,'Medical Examinations'!A972:J3307,4,0)</f>
        <v>8.5</v>
      </c>
      <c r="E973" s="26" t="str">
        <f>VLOOKUP(A973,'Medical Examinations'!A972:J3307,6,0)</f>
        <v>Yes</v>
      </c>
      <c r="F973" s="26" t="str">
        <f>VLOOKUP($A973,'Medical Examinations'!$A$1:$J$2336,7,0)</f>
        <v>No</v>
      </c>
      <c r="G973" s="26" t="str">
        <f>VLOOKUP(A973,'Medical Examinations'!A972:J3307,8,0)</f>
        <v>No</v>
      </c>
      <c r="H973" s="26">
        <f>VLOOKUP(A973,'Medical Examinations'!A972:J3307,9,0)</f>
        <v>2</v>
      </c>
      <c r="I973" s="26" t="str">
        <f>VLOOKUP(A973,'Medical Examinations'!A972:J3307,10,0)</f>
        <v>No</v>
      </c>
      <c r="J973" s="26" t="str">
        <f>VLOOKUP($A973,'Medical Examinations'!A972:$J$2336,3,0)</f>
        <v>Obesity</v>
      </c>
      <c r="K973" s="26" t="str">
        <f>VLOOKUP(A973,'Medical Examinations'!A972:J3307,5,0)</f>
        <v>Diabetes</v>
      </c>
      <c r="L973" s="27">
        <f>VLOOKUP($A973,'Hospitalisation Details'!$A$1:$N$2344,7,0)</f>
        <v>25843</v>
      </c>
      <c r="M973" s="26">
        <f>VLOOKUP($A973,'Hospitalisation Details'!$A$1:$N$2344,10,0)</f>
        <v>11396.9</v>
      </c>
      <c r="N973" s="26" t="str">
        <f>VLOOKUP($A973,'Hospitalisation Details'!$A$1:$N$2344,11,0)</f>
        <v>tier - 3</v>
      </c>
      <c r="O973" s="26" t="str">
        <f>VLOOKUP($A973,'Hospitalisation Details'!$A$1:$N$2344,12,0)</f>
        <v>tier - 3</v>
      </c>
      <c r="P973" s="26" t="str">
        <f>VLOOKUP($A973,'Hospitalisation Details'!$A$1:$N$2344,14,0)</f>
        <v>R1024</v>
      </c>
      <c r="Q973" s="26">
        <f>VLOOKUP($A973,'Hospitalisation Details'!$A$1:$N$2344,8,0)</f>
        <v>52</v>
      </c>
    </row>
    <row r="974" spans="1:17" x14ac:dyDescent="0.3">
      <c r="A974" s="25" t="s">
        <v>1397</v>
      </c>
      <c r="B974" s="26" t="str">
        <f>VLOOKUP($A974,'Customer Names'!A973:D3308,3,0)</f>
        <v xml:space="preserve">  Matthew</v>
      </c>
      <c r="C974" s="26">
        <f>VLOOKUP($A974,'Medical Examinations'!$A$1:$B$2336,2,FALSE)</f>
        <v>35.244999999999997</v>
      </c>
      <c r="D974" s="26">
        <f>VLOOKUP($A974,'Medical Examinations'!A973:J3308,4,0)</f>
        <v>11.22</v>
      </c>
      <c r="E974" s="26" t="str">
        <f>VLOOKUP(A974,'Medical Examinations'!A973:J3308,6,0)</f>
        <v>Yes</v>
      </c>
      <c r="F974" s="26" t="str">
        <f>VLOOKUP($A974,'Medical Examinations'!$A$1:$J$2336,7,0)</f>
        <v>No</v>
      </c>
      <c r="G974" s="26" t="str">
        <f>VLOOKUP(A974,'Medical Examinations'!A973:J3308,8,0)</f>
        <v>No</v>
      </c>
      <c r="H974" s="26">
        <f>VLOOKUP(A974,'Medical Examinations'!A973:J3308,9,0)</f>
        <v>0</v>
      </c>
      <c r="I974" s="26" t="str">
        <f>VLOOKUP(A974,'Medical Examinations'!A973:J3308,10,0)</f>
        <v>No</v>
      </c>
      <c r="J974" s="26" t="str">
        <f>VLOOKUP($A974,'Medical Examinations'!A973:$J$2336,3,0)</f>
        <v>Obesity</v>
      </c>
      <c r="K974" s="26" t="str">
        <f>VLOOKUP(A974,'Medical Examinations'!A973:J3308,5,0)</f>
        <v>Diabetes</v>
      </c>
      <c r="L974" s="27">
        <f>VLOOKUP($A974,'Hospitalisation Details'!$A$1:$N$2344,7,0)</f>
        <v>24825</v>
      </c>
      <c r="M974" s="26">
        <f>VLOOKUP($A974,'Hospitalisation Details'!$A$1:$N$2344,10,0)</f>
        <v>11394.07</v>
      </c>
      <c r="N974" s="26" t="str">
        <f>VLOOKUP($A974,'Hospitalisation Details'!$A$1:$N$2344,11,0)</f>
        <v>tier - 3</v>
      </c>
      <c r="O974" s="26" t="str">
        <f>VLOOKUP($A974,'Hospitalisation Details'!$A$1:$N$2344,12,0)</f>
        <v>tier - 1</v>
      </c>
      <c r="P974" s="26" t="str">
        <f>VLOOKUP($A974,'Hospitalisation Details'!$A$1:$N$2344,14,0)</f>
        <v>R1018</v>
      </c>
      <c r="Q974" s="26">
        <f>VLOOKUP($A974,'Hospitalisation Details'!$A$1:$N$2344,8,0)</f>
        <v>55</v>
      </c>
    </row>
    <row r="975" spans="1:17" x14ac:dyDescent="0.3">
      <c r="A975" s="25" t="s">
        <v>1396</v>
      </c>
      <c r="B975" s="26" t="str">
        <f>VLOOKUP($A975,'Customer Names'!A974:D3309,3,0)</f>
        <v xml:space="preserve">  Bettina</v>
      </c>
      <c r="C975" s="26">
        <f>VLOOKUP($A975,'Medical Examinations'!$A$1:$B$2336,2,FALSE)</f>
        <v>49.84</v>
      </c>
      <c r="D975" s="26">
        <f>VLOOKUP($A975,'Medical Examinations'!A974:J3309,4,0)</f>
        <v>5.0999999999999996</v>
      </c>
      <c r="E975" s="26" t="str">
        <f>VLOOKUP(A975,'Medical Examinations'!A974:J3309,6,0)</f>
        <v>Yes</v>
      </c>
      <c r="F975" s="26" t="str">
        <f>VLOOKUP($A975,'Medical Examinations'!$A$1:$J$2336,7,0)</f>
        <v>No</v>
      </c>
      <c r="G975" s="26" t="str">
        <f>VLOOKUP(A975,'Medical Examinations'!A974:J3309,8,0)</f>
        <v>Yes</v>
      </c>
      <c r="H975" s="26">
        <f>VLOOKUP(A975,'Medical Examinations'!A974:J3309,9,0)</f>
        <v>1</v>
      </c>
      <c r="I975" s="26" t="str">
        <f>VLOOKUP(A975,'Medical Examinations'!A974:J3309,10,0)</f>
        <v>No</v>
      </c>
      <c r="J975" s="26" t="str">
        <f>VLOOKUP($A975,'Medical Examinations'!A974:$J$2336,3,0)</f>
        <v>Obesity</v>
      </c>
      <c r="K975" s="26" t="str">
        <f>VLOOKUP(A975,'Medical Examinations'!A974:J3309,5,0)</f>
        <v>Normal</v>
      </c>
      <c r="L975" s="27">
        <f>VLOOKUP($A975,'Hospitalisation Details'!$A$1:$N$2344,7,0)</f>
        <v>35639</v>
      </c>
      <c r="M975" s="26">
        <f>VLOOKUP($A975,'Hospitalisation Details'!$A$1:$N$2344,10,0)</f>
        <v>11388.27</v>
      </c>
      <c r="N975" s="26" t="str">
        <f>VLOOKUP($A975,'Hospitalisation Details'!$A$1:$N$2344,11,0)</f>
        <v>tier - 3</v>
      </c>
      <c r="O975" s="26" t="str">
        <f>VLOOKUP($A975,'Hospitalisation Details'!$A$1:$N$2344,12,0)</f>
        <v>tier - 2</v>
      </c>
      <c r="P975" s="26" t="str">
        <f>VLOOKUP($A975,'Hospitalisation Details'!$A$1:$N$2344,14,0)</f>
        <v>R1026</v>
      </c>
      <c r="Q975" s="26">
        <f>VLOOKUP($A975,'Hospitalisation Details'!$A$1:$N$2344,8,0)</f>
        <v>25</v>
      </c>
    </row>
    <row r="976" spans="1:17" x14ac:dyDescent="0.3">
      <c r="A976" s="25" t="s">
        <v>1395</v>
      </c>
      <c r="B976" s="26" t="str">
        <f>VLOOKUP($A976,'Customer Names'!A975:D3310,3,0)</f>
        <v xml:space="preserve">  Alexander</v>
      </c>
      <c r="C976" s="26">
        <f>VLOOKUP($A976,'Medical Examinations'!$A$1:$B$2336,2,FALSE)</f>
        <v>49.06</v>
      </c>
      <c r="D976" s="26">
        <f>VLOOKUP($A976,'Medical Examinations'!A975:J3310,4,0)</f>
        <v>5.43</v>
      </c>
      <c r="E976" s="26" t="str">
        <f>VLOOKUP(A976,'Medical Examinations'!A975:J3310,6,0)</f>
        <v>Yes</v>
      </c>
      <c r="F976" s="26" t="str">
        <f>VLOOKUP($A976,'Medical Examinations'!$A$1:$J$2336,7,0)</f>
        <v>No</v>
      </c>
      <c r="G976" s="26" t="str">
        <f>VLOOKUP(A976,'Medical Examinations'!A975:J3310,8,0)</f>
        <v>No</v>
      </c>
      <c r="H976" s="26">
        <f>VLOOKUP(A976,'Medical Examinations'!A975:J3310,9,0)</f>
        <v>1</v>
      </c>
      <c r="I976" s="26" t="str">
        <f>VLOOKUP(A976,'Medical Examinations'!A975:J3310,10,0)</f>
        <v>No</v>
      </c>
      <c r="J976" s="26" t="str">
        <f>VLOOKUP($A976,'Medical Examinations'!A975:$J$2336,3,0)</f>
        <v>Obesity</v>
      </c>
      <c r="K976" s="26" t="str">
        <f>VLOOKUP(A976,'Medical Examinations'!A975:J3310,5,0)</f>
        <v>Normal</v>
      </c>
      <c r="L976" s="27">
        <f>VLOOKUP($A976,'Hospitalisation Details'!$A$1:$N$2344,7,0)</f>
        <v>23541</v>
      </c>
      <c r="M976" s="26">
        <f>VLOOKUP($A976,'Hospitalisation Details'!$A$1:$N$2344,10,0)</f>
        <v>11381.33</v>
      </c>
      <c r="N976" s="26" t="str">
        <f>VLOOKUP($A976,'Hospitalisation Details'!$A$1:$N$2344,11,0)</f>
        <v>tier - 3</v>
      </c>
      <c r="O976" s="26" t="str">
        <f>VLOOKUP($A976,'Hospitalisation Details'!$A$1:$N$2344,12,0)</f>
        <v>tier - 2</v>
      </c>
      <c r="P976" s="26" t="str">
        <f>VLOOKUP($A976,'Hospitalisation Details'!$A$1:$N$2344,14,0)</f>
        <v>R1013</v>
      </c>
      <c r="Q976" s="26">
        <f>VLOOKUP($A976,'Hospitalisation Details'!$A$1:$N$2344,8,0)</f>
        <v>58</v>
      </c>
    </row>
    <row r="977" spans="1:17" x14ac:dyDescent="0.3">
      <c r="A977" s="25" t="s">
        <v>1394</v>
      </c>
      <c r="B977" s="26" t="str">
        <f>VLOOKUP($A977,'Customer Names'!A976:D3311,3,0)</f>
        <v xml:space="preserve">  Holli</v>
      </c>
      <c r="C977" s="26">
        <f>VLOOKUP($A977,'Medical Examinations'!$A$1:$B$2336,2,FALSE)</f>
        <v>30.88</v>
      </c>
      <c r="D977" s="26">
        <f>VLOOKUP($A977,'Medical Examinations'!A976:J3311,4,0)</f>
        <v>5.82</v>
      </c>
      <c r="E977" s="26" t="str">
        <f>VLOOKUP(A977,'Medical Examinations'!A976:J3311,6,0)</f>
        <v>No</v>
      </c>
      <c r="F977" s="26" t="str">
        <f>VLOOKUP($A977,'Medical Examinations'!$A$1:$J$2336,7,0)</f>
        <v>No</v>
      </c>
      <c r="G977" s="26" t="str">
        <f>VLOOKUP(A977,'Medical Examinations'!A976:J3311,8,0)</f>
        <v>No</v>
      </c>
      <c r="H977" s="26">
        <f>VLOOKUP(A977,'Medical Examinations'!A976:J3311,9,0)</f>
        <v>2</v>
      </c>
      <c r="I977" s="26" t="str">
        <f>VLOOKUP(A977,'Medical Examinations'!A976:J3311,10,0)</f>
        <v>No</v>
      </c>
      <c r="J977" s="26" t="str">
        <f>VLOOKUP($A977,'Medical Examinations'!A976:$J$2336,3,0)</f>
        <v>Obesity</v>
      </c>
      <c r="K977" s="26" t="str">
        <f>VLOOKUP(A977,'Medical Examinations'!A976:J3311,5,0)</f>
        <v>Prediabetes</v>
      </c>
      <c r="L977" s="27">
        <f>VLOOKUP($A977,'Hospitalisation Details'!$A$1:$N$2344,7,0)</f>
        <v>26639</v>
      </c>
      <c r="M977" s="26">
        <f>VLOOKUP($A977,'Hospitalisation Details'!$A$1:$N$2344,10,0)</f>
        <v>11378.57</v>
      </c>
      <c r="N977" s="26" t="str">
        <f>VLOOKUP($A977,'Hospitalisation Details'!$A$1:$N$2344,11,0)</f>
        <v>tier - 3</v>
      </c>
      <c r="O977" s="26" t="str">
        <f>VLOOKUP($A977,'Hospitalisation Details'!$A$1:$N$2344,12,0)</f>
        <v>tier - 2</v>
      </c>
      <c r="P977" s="26" t="str">
        <f>VLOOKUP($A977,'Hospitalisation Details'!$A$1:$N$2344,14,0)</f>
        <v>R1025</v>
      </c>
      <c r="Q977" s="26">
        <f>VLOOKUP($A977,'Hospitalisation Details'!$A$1:$N$2344,8,0)</f>
        <v>50</v>
      </c>
    </row>
    <row r="978" spans="1:17" x14ac:dyDescent="0.3">
      <c r="A978" s="25" t="s">
        <v>1393</v>
      </c>
      <c r="B978" s="26" t="str">
        <f>VLOOKUP($A978,'Customer Names'!A977:D3312,3,0)</f>
        <v xml:space="preserve">  Heather C</v>
      </c>
      <c r="C978" s="26">
        <f>VLOOKUP($A978,'Medical Examinations'!$A$1:$B$2336,2,FALSE)</f>
        <v>33.35</v>
      </c>
      <c r="D978" s="26">
        <f>VLOOKUP($A978,'Medical Examinations'!A977:J3312,4,0)</f>
        <v>6.05</v>
      </c>
      <c r="E978" s="26" t="str">
        <f>VLOOKUP(A978,'Medical Examinations'!A977:J3312,6,0)</f>
        <v>No</v>
      </c>
      <c r="F978" s="26" t="str">
        <f>VLOOKUP($A978,'Medical Examinations'!$A$1:$J$2336,7,0)</f>
        <v>No</v>
      </c>
      <c r="G978" s="26" t="str">
        <f>VLOOKUP(A978,'Medical Examinations'!A977:J3312,8,0)</f>
        <v>Yes</v>
      </c>
      <c r="H978" s="26">
        <f>VLOOKUP(A978,'Medical Examinations'!A977:J3312,9,0)</f>
        <v>1</v>
      </c>
      <c r="I978" s="26" t="str">
        <f>VLOOKUP(A978,'Medical Examinations'!A977:J3312,10,0)</f>
        <v>No</v>
      </c>
      <c r="J978" s="26" t="str">
        <f>VLOOKUP($A978,'Medical Examinations'!A977:$J$2336,3,0)</f>
        <v>Obesity</v>
      </c>
      <c r="K978" s="26" t="str">
        <f>VLOOKUP(A978,'Medical Examinations'!A977:J3312,5,0)</f>
        <v>Prediabetes</v>
      </c>
      <c r="L978" s="27">
        <f>VLOOKUP($A978,'Hospitalisation Details'!$A$1:$N$2344,7,0)</f>
        <v>29013</v>
      </c>
      <c r="M978" s="26">
        <f>VLOOKUP($A978,'Hospitalisation Details'!$A$1:$N$2344,10,0)</f>
        <v>11369.39</v>
      </c>
      <c r="N978" s="26" t="str">
        <f>VLOOKUP($A978,'Hospitalisation Details'!$A$1:$N$2344,11,0)</f>
        <v>tier - 3</v>
      </c>
      <c r="O978" s="26" t="str">
        <f>VLOOKUP($A978,'Hospitalisation Details'!$A$1:$N$2344,12,0)</f>
        <v>tier - 1</v>
      </c>
      <c r="P978" s="26" t="str">
        <f>VLOOKUP($A978,'Hospitalisation Details'!$A$1:$N$2344,14,0)</f>
        <v>R1026</v>
      </c>
      <c r="Q978" s="26">
        <f>VLOOKUP($A978,'Hospitalisation Details'!$A$1:$N$2344,8,0)</f>
        <v>44</v>
      </c>
    </row>
    <row r="979" spans="1:17" x14ac:dyDescent="0.3">
      <c r="A979" s="25" t="s">
        <v>1392</v>
      </c>
      <c r="B979" s="26" t="str">
        <f>VLOOKUP($A979,'Customer Names'!A978:D3313,3,0)</f>
        <v xml:space="preserve">  Kyle</v>
      </c>
      <c r="C979" s="26">
        <f>VLOOKUP($A979,'Medical Examinations'!$A$1:$B$2336,2,FALSE)</f>
        <v>38</v>
      </c>
      <c r="D979" s="26">
        <f>VLOOKUP($A979,'Medical Examinations'!A978:J3313,4,0)</f>
        <v>6.38</v>
      </c>
      <c r="E979" s="26" t="str">
        <f>VLOOKUP(A979,'Medical Examinations'!A978:J3313,6,0)</f>
        <v>Yes</v>
      </c>
      <c r="F979" s="26" t="str">
        <f>VLOOKUP($A979,'Medical Examinations'!$A$1:$J$2336,7,0)</f>
        <v>No</v>
      </c>
      <c r="G979" s="26" t="str">
        <f>VLOOKUP(A979,'Medical Examinations'!A978:J3313,8,0)</f>
        <v>No</v>
      </c>
      <c r="H979" s="26">
        <f>VLOOKUP(A979,'Medical Examinations'!A978:J3313,9,0)</f>
        <v>1</v>
      </c>
      <c r="I979" s="26" t="str">
        <f>VLOOKUP(A979,'Medical Examinations'!A978:J3313,10,0)</f>
        <v>No</v>
      </c>
      <c r="J979" s="26" t="str">
        <f>VLOOKUP($A979,'Medical Examinations'!A978:$J$2336,3,0)</f>
        <v>Obesity</v>
      </c>
      <c r="K979" s="26" t="str">
        <f>VLOOKUP(A979,'Medical Examinations'!A978:J3313,5,0)</f>
        <v>Prediabetes</v>
      </c>
      <c r="L979" s="27">
        <f>VLOOKUP($A979,'Hospitalisation Details'!$A$1:$N$2344,7,0)</f>
        <v>23724</v>
      </c>
      <c r="M979" s="26">
        <f>VLOOKUP($A979,'Hospitalisation Details'!$A$1:$N$2344,10,0)</f>
        <v>11365.95</v>
      </c>
      <c r="N979" s="26" t="str">
        <f>VLOOKUP($A979,'Hospitalisation Details'!$A$1:$N$2344,11,0)</f>
        <v>tier - 3</v>
      </c>
      <c r="O979" s="26" t="str">
        <f>VLOOKUP($A979,'Hospitalisation Details'!$A$1:$N$2344,12,0)</f>
        <v>tier - 2</v>
      </c>
      <c r="P979" s="26" t="str">
        <f>VLOOKUP($A979,'Hospitalisation Details'!$A$1:$N$2344,14,0)</f>
        <v>R1011</v>
      </c>
      <c r="Q979" s="26">
        <f>VLOOKUP($A979,'Hospitalisation Details'!$A$1:$N$2344,8,0)</f>
        <v>58</v>
      </c>
    </row>
    <row r="980" spans="1:17" x14ac:dyDescent="0.3">
      <c r="A980" s="25" t="s">
        <v>1391</v>
      </c>
      <c r="B980" s="26" t="str">
        <f>VLOOKUP($A980,'Customer Names'!A979:D3314,3,0)</f>
        <v xml:space="preserve">  Thomas J</v>
      </c>
      <c r="C980" s="26">
        <f>VLOOKUP($A980,'Medical Examinations'!$A$1:$B$2336,2,FALSE)</f>
        <v>36.08</v>
      </c>
      <c r="D980" s="26">
        <f>VLOOKUP($A980,'Medical Examinations'!A979:J3314,4,0)</f>
        <v>5.73</v>
      </c>
      <c r="E980" s="26" t="str">
        <f>VLOOKUP(A980,'Medical Examinations'!A979:J3314,6,0)</f>
        <v>Yes</v>
      </c>
      <c r="F980" s="26" t="str">
        <f>VLOOKUP($A980,'Medical Examinations'!$A$1:$J$2336,7,0)</f>
        <v>No</v>
      </c>
      <c r="G980" s="26" t="str">
        <f>VLOOKUP(A980,'Medical Examinations'!A979:J3314,8,0)</f>
        <v>No</v>
      </c>
      <c r="H980" s="26">
        <f>VLOOKUP(A980,'Medical Examinations'!A979:J3314,9,0)</f>
        <v>1</v>
      </c>
      <c r="I980" s="26" t="str">
        <f>VLOOKUP(A980,'Medical Examinations'!A979:J3314,10,0)</f>
        <v>No</v>
      </c>
      <c r="J980" s="26" t="str">
        <f>VLOOKUP($A980,'Medical Examinations'!A979:$J$2336,3,0)</f>
        <v>Obesity</v>
      </c>
      <c r="K980" s="26" t="str">
        <f>VLOOKUP(A980,'Medical Examinations'!A979:J3314,5,0)</f>
        <v>Prediabetes</v>
      </c>
      <c r="L980" s="27">
        <f>VLOOKUP($A980,'Hospitalisation Details'!$A$1:$N$2344,7,0)</f>
        <v>23561</v>
      </c>
      <c r="M980" s="26">
        <f>VLOOKUP($A980,'Hospitalisation Details'!$A$1:$N$2344,10,0)</f>
        <v>11363.28</v>
      </c>
      <c r="N980" s="26" t="str">
        <f>VLOOKUP($A980,'Hospitalisation Details'!$A$1:$N$2344,11,0)</f>
        <v>tier - 3</v>
      </c>
      <c r="O980" s="26" t="str">
        <f>VLOOKUP($A980,'Hospitalisation Details'!$A$1:$N$2344,12,0)</f>
        <v>tier - 1</v>
      </c>
      <c r="P980" s="26" t="str">
        <f>VLOOKUP($A980,'Hospitalisation Details'!$A$1:$N$2344,14,0)</f>
        <v>R1013</v>
      </c>
      <c r="Q980" s="26">
        <f>VLOOKUP($A980,'Hospitalisation Details'!$A$1:$N$2344,8,0)</f>
        <v>58</v>
      </c>
    </row>
    <row r="981" spans="1:17" x14ac:dyDescent="0.3">
      <c r="A981" s="25" t="s">
        <v>1390</v>
      </c>
      <c r="B981" s="26" t="str">
        <f>VLOOKUP($A981,'Customer Names'!A980:D3315,3,0)</f>
        <v xml:space="preserve">  Chris</v>
      </c>
      <c r="C981" s="26">
        <f>VLOOKUP($A981,'Medical Examinations'!$A$1:$B$2336,2,FALSE)</f>
        <v>35.700000000000003</v>
      </c>
      <c r="D981" s="26">
        <f>VLOOKUP($A981,'Medical Examinations'!A980:J3315,4,0)</f>
        <v>5.47</v>
      </c>
      <c r="E981" s="26" t="str">
        <f>VLOOKUP(A981,'Medical Examinations'!A980:J3315,6,0)</f>
        <v>Yes</v>
      </c>
      <c r="F981" s="26" t="str">
        <f>VLOOKUP($A981,'Medical Examinations'!$A$1:$J$2336,7,0)</f>
        <v>No</v>
      </c>
      <c r="G981" s="26" t="str">
        <f>VLOOKUP(A981,'Medical Examinations'!A980:J3315,8,0)</f>
        <v>No</v>
      </c>
      <c r="H981" s="26">
        <f>VLOOKUP(A981,'Medical Examinations'!A980:J3315,9,0)</f>
        <v>1</v>
      </c>
      <c r="I981" s="26" t="str">
        <f>VLOOKUP(A981,'Medical Examinations'!A980:J3315,10,0)</f>
        <v>No</v>
      </c>
      <c r="J981" s="26" t="str">
        <f>VLOOKUP($A981,'Medical Examinations'!A980:$J$2336,3,0)</f>
        <v>Obesity</v>
      </c>
      <c r="K981" s="26" t="str">
        <f>VLOOKUP(A981,'Medical Examinations'!A980:J3315,5,0)</f>
        <v>Normal</v>
      </c>
      <c r="L981" s="27">
        <f>VLOOKUP($A981,'Hospitalisation Details'!$A$1:$N$2344,7,0)</f>
        <v>23562</v>
      </c>
      <c r="M981" s="26">
        <f>VLOOKUP($A981,'Hospitalisation Details'!$A$1:$N$2344,10,0)</f>
        <v>11362.76</v>
      </c>
      <c r="N981" s="26" t="str">
        <f>VLOOKUP($A981,'Hospitalisation Details'!$A$1:$N$2344,11,0)</f>
        <v>tier - 3</v>
      </c>
      <c r="O981" s="26" t="str">
        <f>VLOOKUP($A981,'Hospitalisation Details'!$A$1:$N$2344,12,0)</f>
        <v>tier - 1</v>
      </c>
      <c r="P981" s="26" t="str">
        <f>VLOOKUP($A981,'Hospitalisation Details'!$A$1:$N$2344,14,0)</f>
        <v>R1011</v>
      </c>
      <c r="Q981" s="26">
        <f>VLOOKUP($A981,'Hospitalisation Details'!$A$1:$N$2344,8,0)</f>
        <v>58</v>
      </c>
    </row>
    <row r="982" spans="1:17" x14ac:dyDescent="0.3">
      <c r="A982" s="25" t="s">
        <v>1389</v>
      </c>
      <c r="B982" s="26" t="str">
        <f>VLOOKUP($A982,'Customer Names'!A981:D3316,3,0)</f>
        <v xml:space="preserve">  Graham</v>
      </c>
      <c r="C982" s="26">
        <f>VLOOKUP($A982,'Medical Examinations'!$A$1:$B$2336,2,FALSE)</f>
        <v>34.01</v>
      </c>
      <c r="D982" s="26">
        <f>VLOOKUP($A982,'Medical Examinations'!A981:J3316,4,0)</f>
        <v>11.3</v>
      </c>
      <c r="E982" s="26" t="str">
        <f>VLOOKUP(A982,'Medical Examinations'!A981:J3316,6,0)</f>
        <v>No</v>
      </c>
      <c r="F982" s="26" t="str">
        <f>VLOOKUP($A982,'Medical Examinations'!$A$1:$J$2336,7,0)</f>
        <v>No</v>
      </c>
      <c r="G982" s="26" t="str">
        <f>VLOOKUP(A982,'Medical Examinations'!A981:J3316,8,0)</f>
        <v>No</v>
      </c>
      <c r="H982" s="26">
        <f>VLOOKUP(A982,'Medical Examinations'!A981:J3316,9,0)</f>
        <v>0</v>
      </c>
      <c r="I982" s="26" t="str">
        <f>VLOOKUP(A982,'Medical Examinations'!A981:J3316,10,0)</f>
        <v>No</v>
      </c>
      <c r="J982" s="26" t="str">
        <f>VLOOKUP($A982,'Medical Examinations'!A981:$J$2336,3,0)</f>
        <v>Obesity</v>
      </c>
      <c r="K982" s="26" t="str">
        <f>VLOOKUP(A982,'Medical Examinations'!A981:J3316,5,0)</f>
        <v>Diabetes</v>
      </c>
      <c r="L982" s="27">
        <f>VLOOKUP($A982,'Hospitalisation Details'!$A$1:$N$2344,7,0)</f>
        <v>24011</v>
      </c>
      <c r="M982" s="26">
        <f>VLOOKUP($A982,'Hospitalisation Details'!$A$1:$N$2344,10,0)</f>
        <v>11356.66</v>
      </c>
      <c r="N982" s="26" t="str">
        <f>VLOOKUP($A982,'Hospitalisation Details'!$A$1:$N$2344,11,0)</f>
        <v>tier - 3</v>
      </c>
      <c r="O982" s="26" t="str">
        <f>VLOOKUP($A982,'Hospitalisation Details'!$A$1:$N$2344,12,0)</f>
        <v>tier - 3</v>
      </c>
      <c r="P982" s="26" t="str">
        <f>VLOOKUP($A982,'Hospitalisation Details'!$A$1:$N$2344,14,0)</f>
        <v>R1012</v>
      </c>
      <c r="Q982" s="26">
        <f>VLOOKUP($A982,'Hospitalisation Details'!$A$1:$N$2344,8,0)</f>
        <v>57</v>
      </c>
    </row>
    <row r="983" spans="1:17" x14ac:dyDescent="0.3">
      <c r="A983" s="25" t="s">
        <v>1388</v>
      </c>
      <c r="B983" s="26" t="str">
        <f>VLOOKUP($A983,'Customer Names'!A982:D3317,3,0)</f>
        <v xml:space="preserve">  Garrett</v>
      </c>
      <c r="C983" s="26">
        <f>VLOOKUP($A983,'Medical Examinations'!$A$1:$B$2336,2,FALSE)</f>
        <v>31.54</v>
      </c>
      <c r="D983" s="26">
        <f>VLOOKUP($A983,'Medical Examinations'!A982:J3317,4,0)</f>
        <v>6.72</v>
      </c>
      <c r="E983" s="26" t="str">
        <f>VLOOKUP(A983,'Medical Examinations'!A982:J3317,6,0)</f>
        <v>No</v>
      </c>
      <c r="F983" s="26" t="str">
        <f>VLOOKUP($A983,'Medical Examinations'!$A$1:$J$2336,7,0)</f>
        <v>No</v>
      </c>
      <c r="G983" s="26" t="str">
        <f>VLOOKUP(A983,'Medical Examinations'!A982:J3317,8,0)</f>
        <v>No</v>
      </c>
      <c r="H983" s="26">
        <f>VLOOKUP(A983,'Medical Examinations'!A982:J3317,9,0)</f>
        <v>0</v>
      </c>
      <c r="I983" s="26" t="str">
        <f>VLOOKUP(A983,'Medical Examinations'!A982:J3317,10,0)</f>
        <v>No</v>
      </c>
      <c r="J983" s="26" t="str">
        <f>VLOOKUP($A983,'Medical Examinations'!A982:$J$2336,3,0)</f>
        <v>Obesity</v>
      </c>
      <c r="K983" s="26" t="str">
        <f>VLOOKUP(A983,'Medical Examinations'!A982:J3317,5,0)</f>
        <v>Diabetes</v>
      </c>
      <c r="L983" s="27">
        <f>VLOOKUP($A983,'Hospitalisation Details'!$A$1:$N$2344,7,0)</f>
        <v>24075</v>
      </c>
      <c r="M983" s="26">
        <f>VLOOKUP($A983,'Hospitalisation Details'!$A$1:$N$2344,10,0)</f>
        <v>11353.23</v>
      </c>
      <c r="N983" s="26" t="str">
        <f>VLOOKUP($A983,'Hospitalisation Details'!$A$1:$N$2344,11,0)</f>
        <v>tier - 3</v>
      </c>
      <c r="O983" s="26" t="str">
        <f>VLOOKUP($A983,'Hospitalisation Details'!$A$1:$N$2344,12,0)</f>
        <v>tier - 1</v>
      </c>
      <c r="P983" s="26" t="str">
        <f>VLOOKUP($A983,'Hospitalisation Details'!$A$1:$N$2344,14,0)</f>
        <v>R1012</v>
      </c>
      <c r="Q983" s="26">
        <f>VLOOKUP($A983,'Hospitalisation Details'!$A$1:$N$2344,8,0)</f>
        <v>57</v>
      </c>
    </row>
    <row r="984" spans="1:17" x14ac:dyDescent="0.3">
      <c r="A984" s="25" t="s">
        <v>1387</v>
      </c>
      <c r="B984" s="26" t="str">
        <f>VLOOKUP($A984,'Customer Names'!A983:D3318,3,0)</f>
        <v xml:space="preserve">  Andrew</v>
      </c>
      <c r="C984" s="26">
        <f>VLOOKUP($A984,'Medical Examinations'!$A$1:$B$2336,2,FALSE)</f>
        <v>23.3</v>
      </c>
      <c r="D984" s="26">
        <f>VLOOKUP($A984,'Medical Examinations'!A983:J3318,4,0)</f>
        <v>5.36</v>
      </c>
      <c r="E984" s="26" t="str">
        <f>VLOOKUP(A984,'Medical Examinations'!A983:J3318,6,0)</f>
        <v>Yes</v>
      </c>
      <c r="F984" s="26" t="str">
        <f>VLOOKUP($A984,'Medical Examinations'!$A$1:$J$2336,7,0)</f>
        <v>No</v>
      </c>
      <c r="G984" s="26" t="str">
        <f>VLOOKUP(A984,'Medical Examinations'!A983:J3318,8,0)</f>
        <v>No</v>
      </c>
      <c r="H984" s="26">
        <f>VLOOKUP(A984,'Medical Examinations'!A983:J3318,9,0)</f>
        <v>1</v>
      </c>
      <c r="I984" s="26" t="str">
        <f>VLOOKUP(A984,'Medical Examinations'!A983:J3318,10,0)</f>
        <v>No</v>
      </c>
      <c r="J984" s="26" t="str">
        <f>VLOOKUP($A984,'Medical Examinations'!A983:$J$2336,3,0)</f>
        <v>Normal Weight</v>
      </c>
      <c r="K984" s="26" t="str">
        <f>VLOOKUP(A984,'Medical Examinations'!A983:J3318,5,0)</f>
        <v>Normal</v>
      </c>
      <c r="L984" s="27">
        <f>VLOOKUP($A984,'Hospitalisation Details'!$A$1:$N$2344,7,0)</f>
        <v>23570</v>
      </c>
      <c r="M984" s="26">
        <f>VLOOKUP($A984,'Hospitalisation Details'!$A$1:$N$2344,10,0)</f>
        <v>11345.52</v>
      </c>
      <c r="N984" s="26" t="str">
        <f>VLOOKUP($A984,'Hospitalisation Details'!$A$1:$N$2344,11,0)</f>
        <v>tier - 3</v>
      </c>
      <c r="O984" s="26" t="str">
        <f>VLOOKUP($A984,'Hospitalisation Details'!$A$1:$N$2344,12,0)</f>
        <v>tier - 3</v>
      </c>
      <c r="P984" s="26" t="str">
        <f>VLOOKUP($A984,'Hospitalisation Details'!$A$1:$N$2344,14,0)</f>
        <v>R1011</v>
      </c>
      <c r="Q984" s="26">
        <f>VLOOKUP($A984,'Hospitalisation Details'!$A$1:$N$2344,8,0)</f>
        <v>58</v>
      </c>
    </row>
    <row r="985" spans="1:17" x14ac:dyDescent="0.3">
      <c r="A985" s="25" t="s">
        <v>1386</v>
      </c>
      <c r="B985" s="26" t="str">
        <f>VLOOKUP($A985,'Customer Names'!A984:D3319,3,0)</f>
        <v xml:space="preserve">  Annabelle M</v>
      </c>
      <c r="C985" s="26">
        <f>VLOOKUP($A985,'Medical Examinations'!$A$1:$B$2336,2,FALSE)</f>
        <v>27.75</v>
      </c>
      <c r="D985" s="26">
        <f>VLOOKUP($A985,'Medical Examinations'!A984:J3319,4,0)</f>
        <v>9.8800000000000008</v>
      </c>
      <c r="E985" s="26" t="str">
        <f>VLOOKUP(A985,'Medical Examinations'!A984:J3319,6,0)</f>
        <v>No</v>
      </c>
      <c r="F985" s="26" t="str">
        <f>VLOOKUP($A985,'Medical Examinations'!$A$1:$J$2336,7,0)</f>
        <v>No</v>
      </c>
      <c r="G985" s="26" t="str">
        <f>VLOOKUP(A985,'Medical Examinations'!A984:J3319,8,0)</f>
        <v>No</v>
      </c>
      <c r="H985" s="26">
        <f>VLOOKUP(A985,'Medical Examinations'!A984:J3319,9,0)</f>
        <v>0</v>
      </c>
      <c r="I985" s="26" t="str">
        <f>VLOOKUP(A985,'Medical Examinations'!A984:J3319,10,0)</f>
        <v>No</v>
      </c>
      <c r="J985" s="26" t="str">
        <f>VLOOKUP($A985,'Medical Examinations'!A984:$J$2336,3,0)</f>
        <v>Overweight</v>
      </c>
      <c r="K985" s="26" t="str">
        <f>VLOOKUP(A985,'Medical Examinations'!A984:J3319,5,0)</f>
        <v>Diabetes</v>
      </c>
      <c r="L985" s="27">
        <f>VLOOKUP($A985,'Hospitalisation Details'!$A$1:$N$2344,7,0)</f>
        <v>25144</v>
      </c>
      <c r="M985" s="26">
        <f>VLOOKUP($A985,'Hospitalisation Details'!$A$1:$N$2344,10,0)</f>
        <v>11344.32</v>
      </c>
      <c r="N985" s="26" t="str">
        <f>VLOOKUP($A985,'Hospitalisation Details'!$A$1:$N$2344,11,0)</f>
        <v>tier - 3</v>
      </c>
      <c r="O985" s="26" t="str">
        <f>VLOOKUP($A985,'Hospitalisation Details'!$A$1:$N$2344,12,0)</f>
        <v>tier - 2</v>
      </c>
      <c r="P985" s="26" t="str">
        <f>VLOOKUP($A985,'Hospitalisation Details'!$A$1:$N$2344,14,0)</f>
        <v>R1025</v>
      </c>
      <c r="Q985" s="26">
        <f>VLOOKUP($A985,'Hospitalisation Details'!$A$1:$N$2344,8,0)</f>
        <v>54</v>
      </c>
    </row>
    <row r="986" spans="1:17" x14ac:dyDescent="0.3">
      <c r="A986" s="25" t="s">
        <v>1385</v>
      </c>
      <c r="B986" s="26" t="str">
        <f>VLOOKUP($A986,'Customer Names'!A985:D3320,3,0)</f>
        <v xml:space="preserve">  Daniel T</v>
      </c>
      <c r="C986" s="26">
        <f>VLOOKUP($A986,'Medical Examinations'!$A$1:$B$2336,2,FALSE)</f>
        <v>42.46</v>
      </c>
      <c r="D986" s="26">
        <f>VLOOKUP($A986,'Medical Examinations'!A985:J3320,4,0)</f>
        <v>4.1100000000000003</v>
      </c>
      <c r="E986" s="26" t="str">
        <f>VLOOKUP(A986,'Medical Examinations'!A985:J3320,6,0)</f>
        <v>No</v>
      </c>
      <c r="F986" s="26" t="str">
        <f>VLOOKUP($A986,'Medical Examinations'!$A$1:$J$2336,7,0)</f>
        <v>No</v>
      </c>
      <c r="G986" s="26" t="str">
        <f>VLOOKUP(A986,'Medical Examinations'!A985:J3320,8,0)</f>
        <v>No</v>
      </c>
      <c r="H986" s="26">
        <f>VLOOKUP(A986,'Medical Examinations'!A985:J3320,9,0)</f>
        <v>0</v>
      </c>
      <c r="I986" s="26" t="str">
        <f>VLOOKUP(A986,'Medical Examinations'!A985:J3320,10,0)</f>
        <v>No</v>
      </c>
      <c r="J986" s="26" t="str">
        <f>VLOOKUP($A986,'Medical Examinations'!A985:$J$2336,3,0)</f>
        <v>Obesity</v>
      </c>
      <c r="K986" s="26" t="str">
        <f>VLOOKUP(A986,'Medical Examinations'!A985:J3320,5,0)</f>
        <v>Normal</v>
      </c>
      <c r="L986" s="27">
        <f>VLOOKUP($A986,'Hospitalisation Details'!$A$1:$N$2344,7,0)</f>
        <v>32739</v>
      </c>
      <c r="M986" s="26">
        <f>VLOOKUP($A986,'Hospitalisation Details'!$A$1:$N$2344,10,0)</f>
        <v>11326.71</v>
      </c>
      <c r="N986" s="26" t="str">
        <f>VLOOKUP($A986,'Hospitalisation Details'!$A$1:$N$2344,11,0)</f>
        <v>tier - 3</v>
      </c>
      <c r="O986" s="26" t="str">
        <f>VLOOKUP($A986,'Hospitalisation Details'!$A$1:$N$2344,12,0)</f>
        <v>tier - 3</v>
      </c>
      <c r="P986" s="26" t="str">
        <f>VLOOKUP($A986,'Hospitalisation Details'!$A$1:$N$2344,14,0)</f>
        <v>R1013</v>
      </c>
      <c r="Q986" s="26">
        <f>VLOOKUP($A986,'Hospitalisation Details'!$A$1:$N$2344,8,0)</f>
        <v>33</v>
      </c>
    </row>
    <row r="987" spans="1:17" x14ac:dyDescent="0.3">
      <c r="A987" s="25" t="s">
        <v>1384</v>
      </c>
      <c r="B987" s="26" t="str">
        <f>VLOOKUP($A987,'Customer Names'!A986:D3321,3,0)</f>
        <v xml:space="preserve">  Deanne</v>
      </c>
      <c r="C987" s="26">
        <f>VLOOKUP($A987,'Medical Examinations'!$A$1:$B$2336,2,FALSE)</f>
        <v>54.47</v>
      </c>
      <c r="D987" s="26">
        <f>VLOOKUP($A987,'Medical Examinations'!A986:J3321,4,0)</f>
        <v>7.48</v>
      </c>
      <c r="E987" s="26" t="str">
        <f>VLOOKUP(A987,'Medical Examinations'!A986:J3321,6,0)</f>
        <v>No</v>
      </c>
      <c r="F987" s="26" t="str">
        <f>VLOOKUP($A987,'Medical Examinations'!$A$1:$J$2336,7,0)</f>
        <v>No</v>
      </c>
      <c r="G987" s="26" t="str">
        <f>VLOOKUP(A987,'Medical Examinations'!A986:J3321,8,0)</f>
        <v>No</v>
      </c>
      <c r="H987" s="26">
        <f>VLOOKUP(A987,'Medical Examinations'!A986:J3321,9,0)</f>
        <v>0</v>
      </c>
      <c r="I987" s="26" t="str">
        <f>VLOOKUP(A987,'Medical Examinations'!A986:J3321,10,0)</f>
        <v>No</v>
      </c>
      <c r="J987" s="26" t="str">
        <f>VLOOKUP($A987,'Medical Examinations'!A986:$J$2336,3,0)</f>
        <v>Obesity</v>
      </c>
      <c r="K987" s="26" t="str">
        <f>VLOOKUP(A987,'Medical Examinations'!A986:J3321,5,0)</f>
        <v>Diabetes</v>
      </c>
      <c r="L987" s="27">
        <f>VLOOKUP($A987,'Hospitalisation Details'!$A$1:$N$2344,7,0)</f>
        <v>37519</v>
      </c>
      <c r="M987" s="26">
        <f>VLOOKUP($A987,'Hospitalisation Details'!$A$1:$N$2344,10,0)</f>
        <v>11321.49</v>
      </c>
      <c r="N987" s="26" t="str">
        <f>VLOOKUP($A987,'Hospitalisation Details'!$A$1:$N$2344,11,0)</f>
        <v>tier - 3</v>
      </c>
      <c r="O987" s="26" t="str">
        <f>VLOOKUP($A987,'Hospitalisation Details'!$A$1:$N$2344,12,0)</f>
        <v>tier - 3</v>
      </c>
      <c r="P987" s="26" t="str">
        <f>VLOOKUP($A987,'Hospitalisation Details'!$A$1:$N$2344,14,0)</f>
        <v>R1012</v>
      </c>
      <c r="Q987" s="26">
        <f>VLOOKUP($A987,'Hospitalisation Details'!$A$1:$N$2344,8,0)</f>
        <v>20</v>
      </c>
    </row>
    <row r="988" spans="1:17" x14ac:dyDescent="0.3">
      <c r="A988" s="25" t="s">
        <v>1383</v>
      </c>
      <c r="B988" s="26" t="str">
        <f>VLOOKUP($A988,'Customer Names'!A987:D3322,3,0)</f>
        <v xml:space="preserve">  Carrie</v>
      </c>
      <c r="C988" s="26">
        <f>VLOOKUP($A988,'Medical Examinations'!$A$1:$B$2336,2,FALSE)</f>
        <v>24.93</v>
      </c>
      <c r="D988" s="26">
        <f>VLOOKUP($A988,'Medical Examinations'!A987:J3322,4,0)</f>
        <v>9.18</v>
      </c>
      <c r="E988" s="26" t="str">
        <f>VLOOKUP(A988,'Medical Examinations'!A987:J3322,6,0)</f>
        <v>Yes</v>
      </c>
      <c r="F988" s="26" t="str">
        <f>VLOOKUP($A988,'Medical Examinations'!$A$1:$J$2336,7,0)</f>
        <v>No</v>
      </c>
      <c r="G988" s="26" t="str">
        <f>VLOOKUP(A988,'Medical Examinations'!A987:J3322,8,0)</f>
        <v>Yes</v>
      </c>
      <c r="H988" s="26">
        <f>VLOOKUP(A988,'Medical Examinations'!A987:J3322,9,0)</f>
        <v>1</v>
      </c>
      <c r="I988" s="26" t="str">
        <f>VLOOKUP(A988,'Medical Examinations'!A987:J3322,10,0)</f>
        <v>No</v>
      </c>
      <c r="J988" s="26" t="str">
        <f>VLOOKUP($A988,'Medical Examinations'!A987:$J$2336,3,0)</f>
        <v>Overweight</v>
      </c>
      <c r="K988" s="26" t="str">
        <f>VLOOKUP(A988,'Medical Examinations'!A987:J3322,5,0)</f>
        <v>Diabetes</v>
      </c>
      <c r="L988" s="27">
        <f>VLOOKUP($A988,'Hospitalisation Details'!$A$1:$N$2344,7,0)</f>
        <v>23203</v>
      </c>
      <c r="M988" s="26">
        <f>VLOOKUP($A988,'Hospitalisation Details'!$A$1:$N$2344,10,0)</f>
        <v>11319.12</v>
      </c>
      <c r="N988" s="26" t="str">
        <f>VLOOKUP($A988,'Hospitalisation Details'!$A$1:$N$2344,11,0)</f>
        <v>tier - 3</v>
      </c>
      <c r="O988" s="26" t="str">
        <f>VLOOKUP($A988,'Hospitalisation Details'!$A$1:$N$2344,12,0)</f>
        <v>tier - 1</v>
      </c>
      <c r="P988" s="26" t="str">
        <f>VLOOKUP($A988,'Hospitalisation Details'!$A$1:$N$2344,14,0)</f>
        <v>R1012</v>
      </c>
      <c r="Q988" s="26">
        <f>VLOOKUP($A988,'Hospitalisation Details'!$A$1:$N$2344,8,0)</f>
        <v>59</v>
      </c>
    </row>
    <row r="989" spans="1:17" x14ac:dyDescent="0.3">
      <c r="A989" s="25" t="s">
        <v>1382</v>
      </c>
      <c r="B989" s="26" t="str">
        <f>VLOOKUP($A989,'Customer Names'!A988:D3323,3,0)</f>
        <v xml:space="preserve">  Suzanne</v>
      </c>
      <c r="C989" s="26">
        <f>VLOOKUP($A989,'Medical Examinations'!$A$1:$B$2336,2,FALSE)</f>
        <v>48.12</v>
      </c>
      <c r="D989" s="26">
        <f>VLOOKUP($A989,'Medical Examinations'!A988:J3323,4,0)</f>
        <v>4.51</v>
      </c>
      <c r="E989" s="26" t="str">
        <f>VLOOKUP(A989,'Medical Examinations'!A988:J3323,6,0)</f>
        <v>Yes</v>
      </c>
      <c r="F989" s="26" t="str">
        <f>VLOOKUP($A989,'Medical Examinations'!$A$1:$J$2336,7,0)</f>
        <v>No</v>
      </c>
      <c r="G989" s="26" t="str">
        <f>VLOOKUP(A989,'Medical Examinations'!A988:J3323,8,0)</f>
        <v>No</v>
      </c>
      <c r="H989" s="26">
        <f>VLOOKUP(A989,'Medical Examinations'!A988:J3323,9,0)</f>
        <v>1</v>
      </c>
      <c r="I989" s="26" t="str">
        <f>VLOOKUP(A989,'Medical Examinations'!A988:J3323,10,0)</f>
        <v>No</v>
      </c>
      <c r="J989" s="26" t="str">
        <f>VLOOKUP($A989,'Medical Examinations'!A988:$J$2336,3,0)</f>
        <v>Obesity</v>
      </c>
      <c r="K989" s="26" t="str">
        <f>VLOOKUP(A989,'Medical Examinations'!A988:J3323,5,0)</f>
        <v>Normal</v>
      </c>
      <c r="L989" s="27">
        <f>VLOOKUP($A989,'Hospitalisation Details'!$A$1:$N$2344,7,0)</f>
        <v>35043</v>
      </c>
      <c r="M989" s="26">
        <f>VLOOKUP($A989,'Hospitalisation Details'!$A$1:$N$2344,10,0)</f>
        <v>11318.57</v>
      </c>
      <c r="N989" s="26" t="str">
        <f>VLOOKUP($A989,'Hospitalisation Details'!$A$1:$N$2344,11,0)</f>
        <v>tier - 3</v>
      </c>
      <c r="O989" s="26" t="str">
        <f>VLOOKUP($A989,'Hospitalisation Details'!$A$1:$N$2344,12,0)</f>
        <v>tier - 2</v>
      </c>
      <c r="P989" s="26" t="str">
        <f>VLOOKUP($A989,'Hospitalisation Details'!$A$1:$N$2344,14,0)</f>
        <v>R1026</v>
      </c>
      <c r="Q989" s="26">
        <f>VLOOKUP($A989,'Hospitalisation Details'!$A$1:$N$2344,8,0)</f>
        <v>27</v>
      </c>
    </row>
    <row r="990" spans="1:17" x14ac:dyDescent="0.3">
      <c r="A990" s="25" t="s">
        <v>1381</v>
      </c>
      <c r="B990" s="26" t="str">
        <f>VLOOKUP($A990,'Customer Names'!A989:D3324,3,0)</f>
        <v xml:space="preserve">  Jasmine P</v>
      </c>
      <c r="C990" s="26">
        <f>VLOOKUP($A990,'Medical Examinations'!$A$1:$B$2336,2,FALSE)</f>
        <v>24.91</v>
      </c>
      <c r="D990" s="26">
        <f>VLOOKUP($A990,'Medical Examinations'!A989:J3324,4,0)</f>
        <v>7.33</v>
      </c>
      <c r="E990" s="26" t="str">
        <f>VLOOKUP(A990,'Medical Examinations'!A989:J3324,6,0)</f>
        <v>Yes</v>
      </c>
      <c r="F990" s="26" t="str">
        <f>VLOOKUP($A990,'Medical Examinations'!$A$1:$J$2336,7,0)</f>
        <v>No</v>
      </c>
      <c r="G990" s="26" t="str">
        <f>VLOOKUP(A990,'Medical Examinations'!A989:J3324,8,0)</f>
        <v>Yes</v>
      </c>
      <c r="H990" s="26">
        <f>VLOOKUP(A990,'Medical Examinations'!A989:J3324,9,0)</f>
        <v>1</v>
      </c>
      <c r="I990" s="26" t="str">
        <f>VLOOKUP(A990,'Medical Examinations'!A989:J3324,10,0)</f>
        <v>No</v>
      </c>
      <c r="J990" s="26" t="str">
        <f>VLOOKUP($A990,'Medical Examinations'!A989:$J$2336,3,0)</f>
        <v>Overweight</v>
      </c>
      <c r="K990" s="26" t="str">
        <f>VLOOKUP(A990,'Medical Examinations'!A989:J3324,5,0)</f>
        <v>Diabetes</v>
      </c>
      <c r="L990" s="27">
        <f>VLOOKUP($A990,'Hospitalisation Details'!$A$1:$N$2344,7,0)</f>
        <v>23337</v>
      </c>
      <c r="M990" s="26">
        <f>VLOOKUP($A990,'Hospitalisation Details'!$A$1:$N$2344,10,0)</f>
        <v>11312.33</v>
      </c>
      <c r="N990" s="26" t="str">
        <f>VLOOKUP($A990,'Hospitalisation Details'!$A$1:$N$2344,11,0)</f>
        <v>tier - 3</v>
      </c>
      <c r="O990" s="26" t="str">
        <f>VLOOKUP($A990,'Hospitalisation Details'!$A$1:$N$2344,12,0)</f>
        <v>tier - 3</v>
      </c>
      <c r="P990" s="26" t="str">
        <f>VLOOKUP($A990,'Hospitalisation Details'!$A$1:$N$2344,14,0)</f>
        <v>R1012</v>
      </c>
      <c r="Q990" s="26">
        <f>VLOOKUP($A990,'Hospitalisation Details'!$A$1:$N$2344,8,0)</f>
        <v>59</v>
      </c>
    </row>
    <row r="991" spans="1:17" x14ac:dyDescent="0.3">
      <c r="A991" s="25" t="s">
        <v>1380</v>
      </c>
      <c r="B991" s="26" t="str">
        <f>VLOOKUP($A991,'Customer Names'!A990:D3325,3,0)</f>
        <v xml:space="preserve">  Jennifer</v>
      </c>
      <c r="C991" s="26">
        <f>VLOOKUP($A991,'Medical Examinations'!$A$1:$B$2336,2,FALSE)</f>
        <v>27.645</v>
      </c>
      <c r="D991" s="26">
        <f>VLOOKUP($A991,'Medical Examinations'!A990:J3325,4,0)</f>
        <v>10.56</v>
      </c>
      <c r="E991" s="26" t="str">
        <f>VLOOKUP(A991,'Medical Examinations'!A990:J3325,6,0)</f>
        <v>No</v>
      </c>
      <c r="F991" s="26" t="str">
        <f>VLOOKUP($A991,'Medical Examinations'!$A$1:$J$2336,7,0)</f>
        <v>No</v>
      </c>
      <c r="G991" s="26" t="str">
        <f>VLOOKUP(A991,'Medical Examinations'!A990:J3325,8,0)</f>
        <v>No</v>
      </c>
      <c r="H991" s="26">
        <f>VLOOKUP(A991,'Medical Examinations'!A990:J3325,9,0)</f>
        <v>0</v>
      </c>
      <c r="I991" s="26" t="str">
        <f>VLOOKUP(A991,'Medical Examinations'!A990:J3325,10,0)</f>
        <v>No</v>
      </c>
      <c r="J991" s="26" t="str">
        <f>VLOOKUP($A991,'Medical Examinations'!A990:$J$2336,3,0)</f>
        <v>Overweight</v>
      </c>
      <c r="K991" s="26" t="str">
        <f>VLOOKUP(A991,'Medical Examinations'!A990:J3325,5,0)</f>
        <v>Diabetes</v>
      </c>
      <c r="L991" s="27">
        <f>VLOOKUP($A991,'Hospitalisation Details'!$A$1:$N$2344,7,0)</f>
        <v>25117</v>
      </c>
      <c r="M991" s="26">
        <f>VLOOKUP($A991,'Hospitalisation Details'!$A$1:$N$2344,10,0)</f>
        <v>11305.93</v>
      </c>
      <c r="N991" s="26" t="str">
        <f>VLOOKUP($A991,'Hospitalisation Details'!$A$1:$N$2344,11,0)</f>
        <v>tier - 3</v>
      </c>
      <c r="O991" s="26" t="str">
        <f>VLOOKUP($A991,'Hospitalisation Details'!$A$1:$N$2344,12,0)</f>
        <v>tier - 1</v>
      </c>
      <c r="P991" s="26" t="str">
        <f>VLOOKUP($A991,'Hospitalisation Details'!$A$1:$N$2344,14,0)</f>
        <v>R1012</v>
      </c>
      <c r="Q991" s="26">
        <f>VLOOKUP($A991,'Hospitalisation Details'!$A$1:$N$2344,8,0)</f>
        <v>54</v>
      </c>
    </row>
    <row r="992" spans="1:17" x14ac:dyDescent="0.3">
      <c r="A992" s="25" t="s">
        <v>1379</v>
      </c>
      <c r="B992" s="26" t="str">
        <f>VLOOKUP($A992,'Customer Names'!A991:D3326,3,0)</f>
        <v xml:space="preserve">  Tracie</v>
      </c>
      <c r="C992" s="26">
        <f>VLOOKUP($A992,'Medical Examinations'!$A$1:$B$2336,2,FALSE)</f>
        <v>33.700000000000003</v>
      </c>
      <c r="D992" s="26">
        <f>VLOOKUP($A992,'Medical Examinations'!A991:J3326,4,0)</f>
        <v>4.01</v>
      </c>
      <c r="E992" s="26" t="str">
        <f>VLOOKUP(A992,'Medical Examinations'!A991:J3326,6,0)</f>
        <v>No</v>
      </c>
      <c r="F992" s="26" t="str">
        <f>VLOOKUP($A992,'Medical Examinations'!$A$1:$J$2336,7,0)</f>
        <v>No</v>
      </c>
      <c r="G992" s="26" t="str">
        <f>VLOOKUP(A992,'Medical Examinations'!A991:J3326,8,0)</f>
        <v>No</v>
      </c>
      <c r="H992" s="26">
        <f>VLOOKUP(A992,'Medical Examinations'!A991:J3326,9,0)</f>
        <v>2</v>
      </c>
      <c r="I992" s="26" t="str">
        <f>VLOOKUP(A992,'Medical Examinations'!A991:J3326,10,0)</f>
        <v>No</v>
      </c>
      <c r="J992" s="26" t="str">
        <f>VLOOKUP($A992,'Medical Examinations'!A991:$J$2336,3,0)</f>
        <v>Obesity</v>
      </c>
      <c r="K992" s="26" t="str">
        <f>VLOOKUP(A992,'Medical Examinations'!A991:J3326,5,0)</f>
        <v>Normal</v>
      </c>
      <c r="L992" s="27">
        <f>VLOOKUP($A992,'Hospitalisation Details'!$A$1:$N$2344,7,0)</f>
        <v>26567</v>
      </c>
      <c r="M992" s="26">
        <f>VLOOKUP($A992,'Hospitalisation Details'!$A$1:$N$2344,10,0)</f>
        <v>11299.34</v>
      </c>
      <c r="N992" s="26" t="str">
        <f>VLOOKUP($A992,'Hospitalisation Details'!$A$1:$N$2344,11,0)</f>
        <v>tier - 3</v>
      </c>
      <c r="O992" s="26" t="str">
        <f>VLOOKUP($A992,'Hospitalisation Details'!$A$1:$N$2344,12,0)</f>
        <v>tier - 2</v>
      </c>
      <c r="P992" s="26" t="str">
        <f>VLOOKUP($A992,'Hospitalisation Details'!$A$1:$N$2344,14,0)</f>
        <v>R1011</v>
      </c>
      <c r="Q992" s="26">
        <f>VLOOKUP($A992,'Hospitalisation Details'!$A$1:$N$2344,8,0)</f>
        <v>50</v>
      </c>
    </row>
    <row r="993" spans="1:17" x14ac:dyDescent="0.3">
      <c r="A993" s="25" t="s">
        <v>1378</v>
      </c>
      <c r="B993" s="26" t="str">
        <f>VLOOKUP($A993,'Customer Names'!A992:D3327,3,0)</f>
        <v xml:space="preserve">  Tristan D</v>
      </c>
      <c r="C993" s="26">
        <f>VLOOKUP($A993,'Medical Examinations'!$A$1:$B$2336,2,FALSE)</f>
        <v>38.93</v>
      </c>
      <c r="D993" s="26">
        <f>VLOOKUP($A993,'Medical Examinations'!A992:J3327,4,0)</f>
        <v>5.64</v>
      </c>
      <c r="E993" s="26" t="str">
        <f>VLOOKUP(A993,'Medical Examinations'!A992:J3327,6,0)</f>
        <v>Yes</v>
      </c>
      <c r="F993" s="26" t="str">
        <f>VLOOKUP($A993,'Medical Examinations'!$A$1:$J$2336,7,0)</f>
        <v>No</v>
      </c>
      <c r="G993" s="26" t="str">
        <f>VLOOKUP(A993,'Medical Examinations'!A992:J3327,8,0)</f>
        <v>No</v>
      </c>
      <c r="H993" s="26">
        <f>VLOOKUP(A993,'Medical Examinations'!A992:J3327,9,0)</f>
        <v>1</v>
      </c>
      <c r="I993" s="26" t="str">
        <f>VLOOKUP(A993,'Medical Examinations'!A992:J3327,10,0)</f>
        <v>No</v>
      </c>
      <c r="J993" s="26" t="str">
        <f>VLOOKUP($A993,'Medical Examinations'!A992:$J$2336,3,0)</f>
        <v>Obesity</v>
      </c>
      <c r="K993" s="26" t="str">
        <f>VLOOKUP(A993,'Medical Examinations'!A992:J3327,5,0)</f>
        <v>Normal</v>
      </c>
      <c r="L993" s="27">
        <f>VLOOKUP($A993,'Hospitalisation Details'!$A$1:$N$2344,7,0)</f>
        <v>32461</v>
      </c>
      <c r="M993" s="26">
        <f>VLOOKUP($A993,'Hospitalisation Details'!$A$1:$N$2344,10,0)</f>
        <v>11294.57</v>
      </c>
      <c r="N993" s="26" t="str">
        <f>VLOOKUP($A993,'Hospitalisation Details'!$A$1:$N$2344,11,0)</f>
        <v>tier - 3</v>
      </c>
      <c r="O993" s="26" t="str">
        <f>VLOOKUP($A993,'Hospitalisation Details'!$A$1:$N$2344,12,0)</f>
        <v>tier - 1</v>
      </c>
      <c r="P993" s="26" t="str">
        <f>VLOOKUP($A993,'Hospitalisation Details'!$A$1:$N$2344,14,0)</f>
        <v>R1022</v>
      </c>
      <c r="Q993" s="26">
        <f>VLOOKUP($A993,'Hospitalisation Details'!$A$1:$N$2344,8,0)</f>
        <v>34</v>
      </c>
    </row>
    <row r="994" spans="1:17" x14ac:dyDescent="0.3">
      <c r="A994" s="25" t="s">
        <v>1377</v>
      </c>
      <c r="B994" s="26" t="str">
        <f>VLOOKUP($A994,'Customer Names'!A993:D3328,3,0)</f>
        <v xml:space="preserve">  Peiweng</v>
      </c>
      <c r="C994" s="26">
        <f>VLOOKUP($A994,'Medical Examinations'!$A$1:$B$2336,2,FALSE)</f>
        <v>32.774999999999999</v>
      </c>
      <c r="D994" s="26">
        <f>VLOOKUP($A994,'Medical Examinations'!A993:J3328,4,0)</f>
        <v>8.02</v>
      </c>
      <c r="E994" s="26" t="str">
        <f>VLOOKUP(A994,'Medical Examinations'!A993:J3328,6,0)</f>
        <v>Yes</v>
      </c>
      <c r="F994" s="26" t="str">
        <f>VLOOKUP($A994,'Medical Examinations'!$A$1:$J$2336,7,0)</f>
        <v>No</v>
      </c>
      <c r="G994" s="26" t="str">
        <f>VLOOKUP(A994,'Medical Examinations'!A993:J3328,8,0)</f>
        <v>No</v>
      </c>
      <c r="H994" s="26">
        <f>VLOOKUP(A994,'Medical Examinations'!A993:J3328,9,0)</f>
        <v>2</v>
      </c>
      <c r="I994" s="26" t="str">
        <f>VLOOKUP(A994,'Medical Examinations'!A993:J3328,10,0)</f>
        <v>No</v>
      </c>
      <c r="J994" s="26" t="str">
        <f>VLOOKUP($A994,'Medical Examinations'!A993:$J$2336,3,0)</f>
        <v>Obesity</v>
      </c>
      <c r="K994" s="26" t="str">
        <f>VLOOKUP(A994,'Medical Examinations'!A993:J3328,5,0)</f>
        <v>Diabetes</v>
      </c>
      <c r="L994" s="27">
        <f>VLOOKUP($A994,'Hospitalisation Details'!$A$1:$N$2344,7,0)</f>
        <v>25741</v>
      </c>
      <c r="M994" s="26">
        <f>VLOOKUP($A994,'Hospitalisation Details'!$A$1:$N$2344,10,0)</f>
        <v>11289.11</v>
      </c>
      <c r="N994" s="26" t="str">
        <f>VLOOKUP($A994,'Hospitalisation Details'!$A$1:$N$2344,11,0)</f>
        <v>tier - 3</v>
      </c>
      <c r="O994" s="26" t="str">
        <f>VLOOKUP($A994,'Hospitalisation Details'!$A$1:$N$2344,12,0)</f>
        <v>tier - 1</v>
      </c>
      <c r="P994" s="26" t="str">
        <f>VLOOKUP($A994,'Hospitalisation Details'!$A$1:$N$2344,14,0)</f>
        <v>R1012</v>
      </c>
      <c r="Q994" s="26">
        <f>VLOOKUP($A994,'Hospitalisation Details'!$A$1:$N$2344,8,0)</f>
        <v>52</v>
      </c>
    </row>
    <row r="995" spans="1:17" x14ac:dyDescent="0.3">
      <c r="A995" s="25" t="s">
        <v>1376</v>
      </c>
      <c r="B995" s="26" t="str">
        <f>VLOOKUP($A995,'Customer Names'!A994:D3329,3,0)</f>
        <v xml:space="preserve">  Theresa M</v>
      </c>
      <c r="C995" s="26">
        <f>VLOOKUP($A995,'Medical Examinations'!$A$1:$B$2336,2,FALSE)</f>
        <v>29.83</v>
      </c>
      <c r="D995" s="26">
        <f>VLOOKUP($A995,'Medical Examinations'!A994:J3329,4,0)</f>
        <v>7.2</v>
      </c>
      <c r="E995" s="26" t="str">
        <f>VLOOKUP(A995,'Medical Examinations'!A994:J3329,6,0)</f>
        <v>Yes</v>
      </c>
      <c r="F995" s="26" t="str">
        <f>VLOOKUP($A995,'Medical Examinations'!$A$1:$J$2336,7,0)</f>
        <v>No</v>
      </c>
      <c r="G995" s="26" t="str">
        <f>VLOOKUP(A995,'Medical Examinations'!A994:J3329,8,0)</f>
        <v>No</v>
      </c>
      <c r="H995" s="26">
        <f>VLOOKUP(A995,'Medical Examinations'!A994:J3329,9,0)</f>
        <v>0</v>
      </c>
      <c r="I995" s="26" t="str">
        <f>VLOOKUP(A995,'Medical Examinations'!A994:J3329,10,0)</f>
        <v>No</v>
      </c>
      <c r="J995" s="26" t="str">
        <f>VLOOKUP($A995,'Medical Examinations'!A994:$J$2336,3,0)</f>
        <v>Overweight</v>
      </c>
      <c r="K995" s="26" t="str">
        <f>VLOOKUP(A995,'Medical Examinations'!A994:J3329,5,0)</f>
        <v>Diabetes</v>
      </c>
      <c r="L995" s="27">
        <f>VLOOKUP($A995,'Hospitalisation Details'!$A$1:$N$2344,7,0)</f>
        <v>24637</v>
      </c>
      <c r="M995" s="26">
        <f>VLOOKUP($A995,'Hospitalisation Details'!$A$1:$N$2344,10,0)</f>
        <v>11286.54</v>
      </c>
      <c r="N995" s="26" t="str">
        <f>VLOOKUP($A995,'Hospitalisation Details'!$A$1:$N$2344,11,0)</f>
        <v>tier - 3</v>
      </c>
      <c r="O995" s="26" t="str">
        <f>VLOOKUP($A995,'Hospitalisation Details'!$A$1:$N$2344,12,0)</f>
        <v>tier - 3</v>
      </c>
      <c r="P995" s="26" t="str">
        <f>VLOOKUP($A995,'Hospitalisation Details'!$A$1:$N$2344,14,0)</f>
        <v>R1024</v>
      </c>
      <c r="Q995" s="26">
        <f>VLOOKUP($A995,'Hospitalisation Details'!$A$1:$N$2344,8,0)</f>
        <v>55</v>
      </c>
    </row>
    <row r="996" spans="1:17" x14ac:dyDescent="0.3">
      <c r="A996" s="25" t="s">
        <v>1375</v>
      </c>
      <c r="B996" s="26" t="str">
        <f>VLOOKUP($A996,'Customer Names'!A995:D3330,3,0)</f>
        <v xml:space="preserve">  Daniel J</v>
      </c>
      <c r="C996" s="26">
        <f>VLOOKUP($A996,'Medical Examinations'!$A$1:$B$2336,2,FALSE)</f>
        <v>28.31</v>
      </c>
      <c r="D996" s="26">
        <f>VLOOKUP($A996,'Medical Examinations'!A995:J3330,4,0)</f>
        <v>4.55</v>
      </c>
      <c r="E996" s="26" t="str">
        <f>VLOOKUP(A996,'Medical Examinations'!A995:J3330,6,0)</f>
        <v>No</v>
      </c>
      <c r="F996" s="26" t="str">
        <f>VLOOKUP($A996,'Medical Examinations'!$A$1:$J$2336,7,0)</f>
        <v>yes</v>
      </c>
      <c r="G996" s="26" t="str">
        <f>VLOOKUP(A996,'Medical Examinations'!A995:J3330,8,0)</f>
        <v>No</v>
      </c>
      <c r="H996" s="26">
        <f>VLOOKUP(A996,'Medical Examinations'!A995:J3330,9,0)</f>
        <v>1</v>
      </c>
      <c r="I996" s="26" t="str">
        <f>VLOOKUP(A996,'Medical Examinations'!A995:J3330,10,0)</f>
        <v>No</v>
      </c>
      <c r="J996" s="26" t="str">
        <f>VLOOKUP($A996,'Medical Examinations'!A995:$J$2336,3,0)</f>
        <v>Overweight</v>
      </c>
      <c r="K996" s="26" t="str">
        <f>VLOOKUP(A996,'Medical Examinations'!A995:J3330,5,0)</f>
        <v>Normal</v>
      </c>
      <c r="L996" s="27">
        <f>VLOOKUP($A996,'Hospitalisation Details'!$A$1:$N$2344,7,0)</f>
        <v>38264</v>
      </c>
      <c r="M996" s="26">
        <f>VLOOKUP($A996,'Hospitalisation Details'!$A$1:$N$2344,10,0)</f>
        <v>11272.33</v>
      </c>
      <c r="N996" s="26" t="str">
        <f>VLOOKUP($A996,'Hospitalisation Details'!$A$1:$N$2344,11,0)</f>
        <v>tier - 3</v>
      </c>
      <c r="O996" s="26" t="str">
        <f>VLOOKUP($A996,'Hospitalisation Details'!$A$1:$N$2344,12,0)</f>
        <v>tier - 2</v>
      </c>
      <c r="P996" s="26" t="str">
        <f>VLOOKUP($A996,'Hospitalisation Details'!$A$1:$N$2344,14,0)</f>
        <v>R1019</v>
      </c>
      <c r="Q996" s="26">
        <f>VLOOKUP($A996,'Hospitalisation Details'!$A$1:$N$2344,8,0)</f>
        <v>18</v>
      </c>
    </row>
    <row r="997" spans="1:17" x14ac:dyDescent="0.3">
      <c r="A997" s="25" t="s">
        <v>1374</v>
      </c>
      <c r="B997" s="26" t="str">
        <f>VLOOKUP($A997,'Customer Names'!A996:D3331,3,0)</f>
        <v xml:space="preserve">  Courtney M</v>
      </c>
      <c r="C997" s="26">
        <f>VLOOKUP($A997,'Medical Examinations'!$A$1:$B$2336,2,FALSE)</f>
        <v>29.79</v>
      </c>
      <c r="D997" s="26">
        <f>VLOOKUP($A997,'Medical Examinations'!A996:J3331,4,0)</f>
        <v>9.0299999999999994</v>
      </c>
      <c r="E997" s="26" t="str">
        <f>VLOOKUP(A997,'Medical Examinations'!A996:J3331,6,0)</f>
        <v>No</v>
      </c>
      <c r="F997" s="26" t="str">
        <f>VLOOKUP($A997,'Medical Examinations'!$A$1:$J$2336,7,0)</f>
        <v>No</v>
      </c>
      <c r="G997" s="26" t="str">
        <f>VLOOKUP(A997,'Medical Examinations'!A996:J3331,8,0)</f>
        <v>No</v>
      </c>
      <c r="H997" s="26">
        <f>VLOOKUP(A997,'Medical Examinations'!A996:J3331,9,0)</f>
        <v>0</v>
      </c>
      <c r="I997" s="26" t="str">
        <f>VLOOKUP(A997,'Medical Examinations'!A996:J3331,10,0)</f>
        <v>No</v>
      </c>
      <c r="J997" s="26" t="str">
        <f>VLOOKUP($A997,'Medical Examinations'!A996:$J$2336,3,0)</f>
        <v>Overweight</v>
      </c>
      <c r="K997" s="26" t="str">
        <f>VLOOKUP(A997,'Medical Examinations'!A996:J3331,5,0)</f>
        <v>Diabetes</v>
      </c>
      <c r="L997" s="27">
        <f>VLOOKUP($A997,'Hospitalisation Details'!$A$1:$N$2344,7,0)</f>
        <v>26293</v>
      </c>
      <c r="M997" s="26">
        <f>VLOOKUP($A997,'Hospitalisation Details'!$A$1:$N$2344,10,0)</f>
        <v>11265.71</v>
      </c>
      <c r="N997" s="26" t="str">
        <f>VLOOKUP($A997,'Hospitalisation Details'!$A$1:$N$2344,11,0)</f>
        <v>tier - 3</v>
      </c>
      <c r="O997" s="26" t="str">
        <f>VLOOKUP($A997,'Hospitalisation Details'!$A$1:$N$2344,12,0)</f>
        <v>tier - 1</v>
      </c>
      <c r="P997" s="26" t="str">
        <f>VLOOKUP($A997,'Hospitalisation Details'!$A$1:$N$2344,14,0)</f>
        <v>R1025</v>
      </c>
      <c r="Q997" s="26">
        <f>VLOOKUP($A997,'Hospitalisation Details'!$A$1:$N$2344,8,0)</f>
        <v>51</v>
      </c>
    </row>
    <row r="998" spans="1:17" x14ac:dyDescent="0.3">
      <c r="A998" s="25" t="s">
        <v>1373</v>
      </c>
      <c r="B998" s="26" t="str">
        <f>VLOOKUP($A998,'Customer Names'!A997:D3332,3,0)</f>
        <v xml:space="preserve">  Jose A</v>
      </c>
      <c r="C998" s="26">
        <f>VLOOKUP($A998,'Medical Examinations'!$A$1:$B$2336,2,FALSE)</f>
        <v>36.6</v>
      </c>
      <c r="D998" s="26">
        <f>VLOOKUP($A998,'Medical Examinations'!A997:J3332,4,0)</f>
        <v>5.2</v>
      </c>
      <c r="E998" s="26" t="str">
        <f>VLOOKUP(A998,'Medical Examinations'!A997:J3332,6,0)</f>
        <v>Yes</v>
      </c>
      <c r="F998" s="26" t="str">
        <f>VLOOKUP($A998,'Medical Examinations'!$A$1:$J$2336,7,0)</f>
        <v>No</v>
      </c>
      <c r="G998" s="26" t="str">
        <f>VLOOKUP(A998,'Medical Examinations'!A997:J3332,8,0)</f>
        <v>Yes</v>
      </c>
      <c r="H998" s="26">
        <f>VLOOKUP(A998,'Medical Examinations'!A997:J3332,9,0)</f>
        <v>1</v>
      </c>
      <c r="I998" s="26" t="str">
        <f>VLOOKUP(A998,'Medical Examinations'!A997:J3332,10,0)</f>
        <v>No</v>
      </c>
      <c r="J998" s="26" t="str">
        <f>VLOOKUP($A998,'Medical Examinations'!A997:$J$2336,3,0)</f>
        <v>Obesity</v>
      </c>
      <c r="K998" s="26" t="str">
        <f>VLOOKUP(A998,'Medical Examinations'!A997:J3332,5,0)</f>
        <v>Normal</v>
      </c>
      <c r="L998" s="27">
        <f>VLOOKUP($A998,'Hospitalisation Details'!$A$1:$N$2344,7,0)</f>
        <v>25487</v>
      </c>
      <c r="M998" s="26">
        <f>VLOOKUP($A998,'Hospitalisation Details'!$A$1:$N$2344,10,0)</f>
        <v>11264.54</v>
      </c>
      <c r="N998" s="26" t="str">
        <f>VLOOKUP($A998,'Hospitalisation Details'!$A$1:$N$2344,11,0)</f>
        <v>tier - 3</v>
      </c>
      <c r="O998" s="26" t="str">
        <f>VLOOKUP($A998,'Hospitalisation Details'!$A$1:$N$2344,12,0)</f>
        <v>tier - 2</v>
      </c>
      <c r="P998" s="26" t="str">
        <f>VLOOKUP($A998,'Hospitalisation Details'!$A$1:$N$2344,14,0)</f>
        <v>R1011</v>
      </c>
      <c r="Q998" s="26">
        <f>VLOOKUP($A998,'Hospitalisation Details'!$A$1:$N$2344,8,0)</f>
        <v>53</v>
      </c>
    </row>
    <row r="999" spans="1:17" x14ac:dyDescent="0.3">
      <c r="A999" s="25" t="s">
        <v>1372</v>
      </c>
      <c r="B999" s="26" t="str">
        <f>VLOOKUP($A999,'Customer Names'!A998:D3333,3,0)</f>
        <v xml:space="preserve">  Lauren</v>
      </c>
      <c r="C999" s="26">
        <f>VLOOKUP($A999,'Medical Examinations'!$A$1:$B$2336,2,FALSE)</f>
        <v>35.93</v>
      </c>
      <c r="D999" s="26">
        <f>VLOOKUP($A999,'Medical Examinations'!A998:J3333,4,0)</f>
        <v>8.3000000000000007</v>
      </c>
      <c r="E999" s="26" t="str">
        <f>VLOOKUP(A999,'Medical Examinations'!A998:J3333,6,0)</f>
        <v>Yes</v>
      </c>
      <c r="F999" s="26" t="str">
        <f>VLOOKUP($A999,'Medical Examinations'!$A$1:$J$2336,7,0)</f>
        <v>No</v>
      </c>
      <c r="G999" s="26" t="str">
        <f>VLOOKUP(A999,'Medical Examinations'!A998:J3333,8,0)</f>
        <v>No</v>
      </c>
      <c r="H999" s="26">
        <f>VLOOKUP(A999,'Medical Examinations'!A998:J3333,9,0)</f>
        <v>0</v>
      </c>
      <c r="I999" s="26" t="str">
        <f>VLOOKUP(A999,'Medical Examinations'!A998:J3333,10,0)</f>
        <v>No</v>
      </c>
      <c r="J999" s="26" t="str">
        <f>VLOOKUP($A999,'Medical Examinations'!A998:$J$2336,3,0)</f>
        <v>Obesity</v>
      </c>
      <c r="K999" s="26" t="str">
        <f>VLOOKUP(A999,'Medical Examinations'!A998:J3333,5,0)</f>
        <v>Diabetes</v>
      </c>
      <c r="L999" s="27">
        <f>VLOOKUP($A999,'Hospitalisation Details'!$A$1:$N$2344,7,0)</f>
        <v>29861</v>
      </c>
      <c r="M999" s="26">
        <f>VLOOKUP($A999,'Hospitalisation Details'!$A$1:$N$2344,10,0)</f>
        <v>11255.29</v>
      </c>
      <c r="N999" s="26" t="str">
        <f>VLOOKUP($A999,'Hospitalisation Details'!$A$1:$N$2344,11,0)</f>
        <v>tier - 3</v>
      </c>
      <c r="O999" s="26" t="str">
        <f>VLOOKUP($A999,'Hospitalisation Details'!$A$1:$N$2344,12,0)</f>
        <v>tier - 1</v>
      </c>
      <c r="P999" s="26" t="str">
        <f>VLOOKUP($A999,'Hospitalisation Details'!$A$1:$N$2344,14,0)</f>
        <v>R1026</v>
      </c>
      <c r="Q999" s="26">
        <f>VLOOKUP($A999,'Hospitalisation Details'!$A$1:$N$2344,8,0)</f>
        <v>41</v>
      </c>
    </row>
    <row r="1000" spans="1:17" x14ac:dyDescent="0.3">
      <c r="A1000" s="25" t="s">
        <v>1371</v>
      </c>
      <c r="B1000" s="26" t="str">
        <f>VLOOKUP($A1000,'Customer Names'!A999:D3334,3,0)</f>
        <v xml:space="preserve">  Jonathon M</v>
      </c>
      <c r="C1000" s="26">
        <f>VLOOKUP($A1000,'Medical Examinations'!$A$1:$B$2336,2,FALSE)</f>
        <v>28.6</v>
      </c>
      <c r="D1000" s="26">
        <f>VLOOKUP($A1000,'Medical Examinations'!A999:J3334,4,0)</f>
        <v>5.56</v>
      </c>
      <c r="E1000" s="26" t="str">
        <f>VLOOKUP(A1000,'Medical Examinations'!A999:J3334,6,0)</f>
        <v>Yes</v>
      </c>
      <c r="F1000" s="26" t="str">
        <f>VLOOKUP($A1000,'Medical Examinations'!$A$1:$J$2336,7,0)</f>
        <v>No</v>
      </c>
      <c r="G1000" s="26" t="str">
        <f>VLOOKUP(A1000,'Medical Examinations'!A999:J3334,8,0)</f>
        <v>Yes</v>
      </c>
      <c r="H1000" s="26">
        <f>VLOOKUP(A1000,'Medical Examinations'!A999:J3334,9,0)</f>
        <v>1</v>
      </c>
      <c r="I1000" s="26" t="str">
        <f>VLOOKUP(A1000,'Medical Examinations'!A999:J3334,10,0)</f>
        <v>No</v>
      </c>
      <c r="J1000" s="26" t="str">
        <f>VLOOKUP($A1000,'Medical Examinations'!A999:$J$2336,3,0)</f>
        <v>Overweight</v>
      </c>
      <c r="K1000" s="26" t="str">
        <f>VLOOKUP(A1000,'Medical Examinations'!A999:J3334,5,0)</f>
        <v>Normal</v>
      </c>
      <c r="L1000" s="27">
        <f>VLOOKUP($A1000,'Hospitalisation Details'!$A$1:$N$2344,7,0)</f>
        <v>25435</v>
      </c>
      <c r="M1000" s="26">
        <f>VLOOKUP($A1000,'Hospitalisation Details'!$A$1:$N$2344,10,0)</f>
        <v>11253.42</v>
      </c>
      <c r="N1000" s="26" t="str">
        <f>VLOOKUP($A1000,'Hospitalisation Details'!$A$1:$N$2344,11,0)</f>
        <v>tier - 3</v>
      </c>
      <c r="O1000" s="26" t="str">
        <f>VLOOKUP($A1000,'Hospitalisation Details'!$A$1:$N$2344,12,0)</f>
        <v>tier - 1</v>
      </c>
      <c r="P1000" s="26" t="str">
        <f>VLOOKUP($A1000,'Hospitalisation Details'!$A$1:$N$2344,14,0)</f>
        <v>R1011</v>
      </c>
      <c r="Q1000" s="26">
        <f>VLOOKUP($A1000,'Hospitalisation Details'!$A$1:$N$2344,8,0)</f>
        <v>53</v>
      </c>
    </row>
    <row r="1001" spans="1:17" x14ac:dyDescent="0.3">
      <c r="A1001" s="25" t="s">
        <v>1370</v>
      </c>
      <c r="B1001" s="26" t="str">
        <f>VLOOKUP($A1001,'Customer Names'!A1000:D3335,3,0)</f>
        <v xml:space="preserve">  Stephanie A</v>
      </c>
      <c r="C1001" s="26">
        <f>VLOOKUP($A1001,'Medical Examinations'!$A$1:$B$2336,2,FALSE)</f>
        <v>39.17</v>
      </c>
      <c r="D1001" s="26">
        <f>VLOOKUP($A1001,'Medical Examinations'!A1000:J3335,4,0)</f>
        <v>4.1500000000000004</v>
      </c>
      <c r="E1001" s="26" t="str">
        <f>VLOOKUP(A1001,'Medical Examinations'!A1000:J3335,6,0)</f>
        <v>No</v>
      </c>
      <c r="F1001" s="26" t="str">
        <f>VLOOKUP($A1001,'Medical Examinations'!$A$1:$J$2336,7,0)</f>
        <v>No</v>
      </c>
      <c r="G1001" s="26" t="str">
        <f>VLOOKUP(A1001,'Medical Examinations'!A1000:J3335,8,0)</f>
        <v>No</v>
      </c>
      <c r="H1001" s="26">
        <f>VLOOKUP(A1001,'Medical Examinations'!A1000:J3335,9,0)</f>
        <v>0</v>
      </c>
      <c r="I1001" s="26" t="str">
        <f>VLOOKUP(A1001,'Medical Examinations'!A1000:J3335,10,0)</f>
        <v>No</v>
      </c>
      <c r="J1001" s="26" t="str">
        <f>VLOOKUP($A1001,'Medical Examinations'!A1000:$J$2336,3,0)</f>
        <v>Obesity</v>
      </c>
      <c r="K1001" s="26" t="str">
        <f>VLOOKUP(A1001,'Medical Examinations'!A1000:J3335,5,0)</f>
        <v>Normal</v>
      </c>
      <c r="L1001" s="27">
        <f>VLOOKUP($A1001,'Hospitalisation Details'!$A$1:$N$2344,7,0)</f>
        <v>32859</v>
      </c>
      <c r="M1001" s="26">
        <f>VLOOKUP($A1001,'Hospitalisation Details'!$A$1:$N$2344,10,0)</f>
        <v>11250.43</v>
      </c>
      <c r="N1001" s="26" t="str">
        <f>VLOOKUP($A1001,'Hospitalisation Details'!$A$1:$N$2344,11,0)</f>
        <v>tier - 3</v>
      </c>
      <c r="O1001" s="26" t="str">
        <f>VLOOKUP($A1001,'Hospitalisation Details'!$A$1:$N$2344,12,0)</f>
        <v>tier - 2</v>
      </c>
      <c r="P1001" s="26" t="str">
        <f>VLOOKUP($A1001,'Hospitalisation Details'!$A$1:$N$2344,14,0)</f>
        <v>R1026</v>
      </c>
      <c r="Q1001" s="26">
        <f>VLOOKUP($A1001,'Hospitalisation Details'!$A$1:$N$2344,8,0)</f>
        <v>33</v>
      </c>
    </row>
    <row r="1002" spans="1:17" x14ac:dyDescent="0.3">
      <c r="A1002" s="25" t="s">
        <v>1369</v>
      </c>
      <c r="B1002" s="26" t="str">
        <f>VLOOKUP($A1002,'Customer Names'!A1001:D3336,3,0)</f>
        <v xml:space="preserve">  Patrick</v>
      </c>
      <c r="C1002" s="26">
        <f>VLOOKUP($A1002,'Medical Examinations'!$A$1:$B$2336,2,FALSE)</f>
        <v>26.41</v>
      </c>
      <c r="D1002" s="26">
        <f>VLOOKUP($A1002,'Medical Examinations'!A1001:J3336,4,0)</f>
        <v>5.99</v>
      </c>
      <c r="E1002" s="26" t="str">
        <f>VLOOKUP(A1002,'Medical Examinations'!A1001:J3336,6,0)</f>
        <v>Yes</v>
      </c>
      <c r="F1002" s="26" t="str">
        <f>VLOOKUP($A1002,'Medical Examinations'!$A$1:$J$2336,7,0)</f>
        <v>No</v>
      </c>
      <c r="G1002" s="26" t="str">
        <f>VLOOKUP(A1002,'Medical Examinations'!A1001:J3336,8,0)</f>
        <v>Yes</v>
      </c>
      <c r="H1002" s="26">
        <f>VLOOKUP(A1002,'Medical Examinations'!A1001:J3336,9,0)</f>
        <v>1</v>
      </c>
      <c r="I1002" s="26" t="str">
        <f>VLOOKUP(A1002,'Medical Examinations'!A1001:J3336,10,0)</f>
        <v>No</v>
      </c>
      <c r="J1002" s="26" t="str">
        <f>VLOOKUP($A1002,'Medical Examinations'!A1001:$J$2336,3,0)</f>
        <v>Overweight</v>
      </c>
      <c r="K1002" s="26" t="str">
        <f>VLOOKUP(A1002,'Medical Examinations'!A1001:J3336,5,0)</f>
        <v>Prediabetes</v>
      </c>
      <c r="L1002" s="27">
        <f>VLOOKUP($A1002,'Hospitalisation Details'!$A$1:$N$2344,7,0)</f>
        <v>25567</v>
      </c>
      <c r="M1002" s="26">
        <f>VLOOKUP($A1002,'Hospitalisation Details'!$A$1:$N$2344,10,0)</f>
        <v>11244.38</v>
      </c>
      <c r="N1002" s="26" t="str">
        <f>VLOOKUP($A1002,'Hospitalisation Details'!$A$1:$N$2344,11,0)</f>
        <v>tier - 3</v>
      </c>
      <c r="O1002" s="26" t="str">
        <f>VLOOKUP($A1002,'Hospitalisation Details'!$A$1:$N$2344,12,0)</f>
        <v>tier - 1</v>
      </c>
      <c r="P1002" s="26" t="str">
        <f>VLOOKUP($A1002,'Hospitalisation Details'!$A$1:$N$2344,14,0)</f>
        <v>R1016</v>
      </c>
      <c r="Q1002" s="26">
        <f>VLOOKUP($A1002,'Hospitalisation Details'!$A$1:$N$2344,8,0)</f>
        <v>53</v>
      </c>
    </row>
    <row r="1003" spans="1:17" x14ac:dyDescent="0.3">
      <c r="A1003" s="25" t="s">
        <v>1368</v>
      </c>
      <c r="B1003" s="26" t="str">
        <f>VLOOKUP($A1003,'Customer Names'!A1002:D3337,3,0)</f>
        <v xml:space="preserve">  Krista</v>
      </c>
      <c r="C1003" s="26">
        <f>VLOOKUP($A1003,'Medical Examinations'!$A$1:$B$2336,2,FALSE)</f>
        <v>30.63</v>
      </c>
      <c r="D1003" s="26">
        <f>VLOOKUP($A1003,'Medical Examinations'!A1002:J3337,4,0)</f>
        <v>5.8</v>
      </c>
      <c r="E1003" s="26" t="str">
        <f>VLOOKUP(A1003,'Medical Examinations'!A1002:J3337,6,0)</f>
        <v>Yes</v>
      </c>
      <c r="F1003" s="26" t="str">
        <f>VLOOKUP($A1003,'Medical Examinations'!$A$1:$J$2336,7,0)</f>
        <v>No</v>
      </c>
      <c r="G1003" s="26" t="str">
        <f>VLOOKUP(A1003,'Medical Examinations'!A1002:J3337,8,0)</f>
        <v>No</v>
      </c>
      <c r="H1003" s="26">
        <f>VLOOKUP(A1003,'Medical Examinations'!A1002:J3337,9,0)</f>
        <v>0</v>
      </c>
      <c r="I1003" s="26" t="str">
        <f>VLOOKUP(A1003,'Medical Examinations'!A1002:J3337,10,0)</f>
        <v>No</v>
      </c>
      <c r="J1003" s="26" t="str">
        <f>VLOOKUP($A1003,'Medical Examinations'!A1002:$J$2336,3,0)</f>
        <v>Obesity</v>
      </c>
      <c r="K1003" s="26" t="str">
        <f>VLOOKUP(A1003,'Medical Examinations'!A1002:J3337,5,0)</f>
        <v>Prediabetes</v>
      </c>
      <c r="L1003" s="27">
        <f>VLOOKUP($A1003,'Hospitalisation Details'!$A$1:$N$2344,7,0)</f>
        <v>27939</v>
      </c>
      <c r="M1003" s="26">
        <f>VLOOKUP($A1003,'Hospitalisation Details'!$A$1:$N$2344,10,0)</f>
        <v>11217.35</v>
      </c>
      <c r="N1003" s="26" t="str">
        <f>VLOOKUP($A1003,'Hospitalisation Details'!$A$1:$N$2344,11,0)</f>
        <v>tier - 3</v>
      </c>
      <c r="O1003" s="26" t="str">
        <f>VLOOKUP($A1003,'Hospitalisation Details'!$A$1:$N$2344,12,0)</f>
        <v>tier - 2</v>
      </c>
      <c r="P1003" s="26" t="str">
        <f>VLOOKUP($A1003,'Hospitalisation Details'!$A$1:$N$2344,14,0)</f>
        <v>R1025</v>
      </c>
      <c r="Q1003" s="26">
        <f>VLOOKUP($A1003,'Hospitalisation Details'!$A$1:$N$2344,8,0)</f>
        <v>46</v>
      </c>
    </row>
    <row r="1004" spans="1:17" x14ac:dyDescent="0.3">
      <c r="A1004" s="25" t="s">
        <v>1367</v>
      </c>
      <c r="B1004" s="26" t="str">
        <f>VLOOKUP($A1004,'Customer Names'!A1003:D3338,3,0)</f>
        <v xml:space="preserve">  Jenessa</v>
      </c>
      <c r="C1004" s="26">
        <f>VLOOKUP($A1004,'Medical Examinations'!$A$1:$B$2336,2,FALSE)</f>
        <v>31.73</v>
      </c>
      <c r="D1004" s="26">
        <f>VLOOKUP($A1004,'Medical Examinations'!A1003:J3338,4,0)</f>
        <v>7.32</v>
      </c>
      <c r="E1004" s="26" t="str">
        <f>VLOOKUP(A1004,'Medical Examinations'!A1003:J3338,6,0)</f>
        <v>Yes</v>
      </c>
      <c r="F1004" s="26" t="str">
        <f>VLOOKUP($A1004,'Medical Examinations'!$A$1:$J$2336,7,0)</f>
        <v>No</v>
      </c>
      <c r="G1004" s="26" t="str">
        <f>VLOOKUP(A1004,'Medical Examinations'!A1003:J3338,8,0)</f>
        <v>No</v>
      </c>
      <c r="H1004" s="26">
        <f>VLOOKUP(A1004,'Medical Examinations'!A1003:J3338,9,0)</f>
        <v>2</v>
      </c>
      <c r="I1004" s="26" t="str">
        <f>VLOOKUP(A1004,'Medical Examinations'!A1003:J3338,10,0)</f>
        <v>No</v>
      </c>
      <c r="J1004" s="26" t="str">
        <f>VLOOKUP($A1004,'Medical Examinations'!A1003:$J$2336,3,0)</f>
        <v>Obesity</v>
      </c>
      <c r="K1004" s="26" t="str">
        <f>VLOOKUP(A1004,'Medical Examinations'!A1003:J3338,5,0)</f>
        <v>Diabetes</v>
      </c>
      <c r="L1004" s="27">
        <f>VLOOKUP($A1004,'Hospitalisation Details'!$A$1:$N$2344,7,0)</f>
        <v>25733</v>
      </c>
      <c r="M1004" s="26">
        <f>VLOOKUP($A1004,'Hospitalisation Details'!$A$1:$N$2344,10,0)</f>
        <v>11187.66</v>
      </c>
      <c r="N1004" s="26" t="str">
        <f>VLOOKUP($A1004,'Hospitalisation Details'!$A$1:$N$2344,11,0)</f>
        <v>tier - 3</v>
      </c>
      <c r="O1004" s="26" t="str">
        <f>VLOOKUP($A1004,'Hospitalisation Details'!$A$1:$N$2344,12,0)</f>
        <v>tier - 2</v>
      </c>
      <c r="P1004" s="26" t="str">
        <f>VLOOKUP($A1004,'Hospitalisation Details'!$A$1:$N$2344,14,0)</f>
        <v>R1012</v>
      </c>
      <c r="Q1004" s="26">
        <f>VLOOKUP($A1004,'Hospitalisation Details'!$A$1:$N$2344,8,0)</f>
        <v>52</v>
      </c>
    </row>
    <row r="1005" spans="1:17" x14ac:dyDescent="0.3">
      <c r="A1005" s="25" t="s">
        <v>1366</v>
      </c>
      <c r="B1005" s="26" t="str">
        <f>VLOOKUP($A1005,'Customer Names'!A1004:D3339,3,0)</f>
        <v xml:space="preserve">  Ryan M</v>
      </c>
      <c r="C1005" s="26">
        <f>VLOOKUP($A1005,'Medical Examinations'!$A$1:$B$2336,2,FALSE)</f>
        <v>30.7</v>
      </c>
      <c r="D1005" s="26">
        <f>VLOOKUP($A1005,'Medical Examinations'!A1004:J3339,4,0)</f>
        <v>5.16</v>
      </c>
      <c r="E1005" s="26" t="str">
        <f>VLOOKUP(A1005,'Medical Examinations'!A1004:J3339,6,0)</f>
        <v>No</v>
      </c>
      <c r="F1005" s="26" t="str">
        <f>VLOOKUP($A1005,'Medical Examinations'!$A$1:$J$2336,7,0)</f>
        <v>No</v>
      </c>
      <c r="G1005" s="26" t="str">
        <f>VLOOKUP(A1005,'Medical Examinations'!A1004:J3339,8,0)</f>
        <v>No</v>
      </c>
      <c r="H1005" s="26">
        <f>VLOOKUP(A1005,'Medical Examinations'!A1004:J3339,9,0)</f>
        <v>2</v>
      </c>
      <c r="I1005" s="26" t="str">
        <f>VLOOKUP(A1005,'Medical Examinations'!A1004:J3339,10,0)</f>
        <v>No</v>
      </c>
      <c r="J1005" s="26" t="str">
        <f>VLOOKUP($A1005,'Medical Examinations'!A1004:$J$2336,3,0)</f>
        <v>Obesity</v>
      </c>
      <c r="K1005" s="26" t="str">
        <f>VLOOKUP(A1005,'Medical Examinations'!A1004:J3339,5,0)</f>
        <v>Normal</v>
      </c>
      <c r="L1005" s="27">
        <f>VLOOKUP($A1005,'Hospitalisation Details'!$A$1:$N$2344,7,0)</f>
        <v>26545</v>
      </c>
      <c r="M1005" s="26">
        <f>VLOOKUP($A1005,'Hospitalisation Details'!$A$1:$N$2344,10,0)</f>
        <v>11186.2</v>
      </c>
      <c r="N1005" s="26" t="str">
        <f>VLOOKUP($A1005,'Hospitalisation Details'!$A$1:$N$2344,11,0)</f>
        <v>tier - 3</v>
      </c>
      <c r="O1005" s="26" t="str">
        <f>VLOOKUP($A1005,'Hospitalisation Details'!$A$1:$N$2344,12,0)</f>
        <v>tier - 2</v>
      </c>
      <c r="P1005" s="26" t="str">
        <f>VLOOKUP($A1005,'Hospitalisation Details'!$A$1:$N$2344,14,0)</f>
        <v>R1021</v>
      </c>
      <c r="Q1005" s="26">
        <f>VLOOKUP($A1005,'Hospitalisation Details'!$A$1:$N$2344,8,0)</f>
        <v>50</v>
      </c>
    </row>
    <row r="1006" spans="1:17" x14ac:dyDescent="0.3">
      <c r="A1006" s="25" t="s">
        <v>1365</v>
      </c>
      <c r="B1006" s="26" t="str">
        <f>VLOOKUP($A1006,'Customer Names'!A1005:D3340,3,0)</f>
        <v xml:space="preserve">  Thomas</v>
      </c>
      <c r="C1006" s="26">
        <f>VLOOKUP($A1006,'Medical Examinations'!$A$1:$B$2336,2,FALSE)</f>
        <v>25.934999999999999</v>
      </c>
      <c r="D1006" s="26">
        <f>VLOOKUP($A1006,'Medical Examinations'!A1005:J3340,4,0)</f>
        <v>5.96</v>
      </c>
      <c r="E1006" s="26" t="str">
        <f>VLOOKUP(A1006,'Medical Examinations'!A1005:J3340,6,0)</f>
        <v>Yes</v>
      </c>
      <c r="F1006" s="26" t="str">
        <f>VLOOKUP($A1006,'Medical Examinations'!$A$1:$J$2336,7,0)</f>
        <v>No</v>
      </c>
      <c r="G1006" s="26" t="str">
        <f>VLOOKUP(A1006,'Medical Examinations'!A1005:J3340,8,0)</f>
        <v>No</v>
      </c>
      <c r="H1006" s="26">
        <f>VLOOKUP(A1006,'Medical Examinations'!A1005:J3340,9,0)</f>
        <v>2</v>
      </c>
      <c r="I1006" s="26" t="str">
        <f>VLOOKUP(A1006,'Medical Examinations'!A1005:J3340,10,0)</f>
        <v>No</v>
      </c>
      <c r="J1006" s="26" t="str">
        <f>VLOOKUP($A1006,'Medical Examinations'!A1005:$J$2336,3,0)</f>
        <v>Overweight</v>
      </c>
      <c r="K1006" s="26" t="str">
        <f>VLOOKUP(A1006,'Medical Examinations'!A1005:J3340,5,0)</f>
        <v>Prediabetes</v>
      </c>
      <c r="L1006" s="27">
        <f>VLOOKUP($A1006,'Hospitalisation Details'!$A$1:$N$2344,7,0)</f>
        <v>24325</v>
      </c>
      <c r="M1006" s="26">
        <f>VLOOKUP($A1006,'Hospitalisation Details'!$A$1:$N$2344,10,0)</f>
        <v>11165.42</v>
      </c>
      <c r="N1006" s="26" t="str">
        <f>VLOOKUP($A1006,'Hospitalisation Details'!$A$1:$N$2344,11,0)</f>
        <v>tier - 3</v>
      </c>
      <c r="O1006" s="26" t="str">
        <f>VLOOKUP($A1006,'Hospitalisation Details'!$A$1:$N$2344,12,0)</f>
        <v>tier - 1</v>
      </c>
      <c r="P1006" s="26" t="str">
        <f>VLOOKUP($A1006,'Hospitalisation Details'!$A$1:$N$2344,14,0)</f>
        <v>R1016</v>
      </c>
      <c r="Q1006" s="26">
        <f>VLOOKUP($A1006,'Hospitalisation Details'!$A$1:$N$2344,8,0)</f>
        <v>56</v>
      </c>
    </row>
    <row r="1007" spans="1:17" x14ac:dyDescent="0.3">
      <c r="A1007" s="25" t="s">
        <v>1364</v>
      </c>
      <c r="B1007" s="26" t="str">
        <f>VLOOKUP($A1007,'Customer Names'!A1006:D3341,3,0)</f>
        <v xml:space="preserve">  Amanda N</v>
      </c>
      <c r="C1007" s="26">
        <f>VLOOKUP($A1007,'Medical Examinations'!$A$1:$B$2336,2,FALSE)</f>
        <v>35.9</v>
      </c>
      <c r="D1007" s="26">
        <f>VLOOKUP($A1007,'Medical Examinations'!A1006:J3341,4,0)</f>
        <v>4.8499999999999996</v>
      </c>
      <c r="E1007" s="26" t="str">
        <f>VLOOKUP(A1007,'Medical Examinations'!A1006:J3341,6,0)</f>
        <v>Yes</v>
      </c>
      <c r="F1007" s="26" t="str">
        <f>VLOOKUP($A1007,'Medical Examinations'!$A$1:$J$2336,7,0)</f>
        <v>No</v>
      </c>
      <c r="G1007" s="26" t="str">
        <f>VLOOKUP(A1007,'Medical Examinations'!A1006:J3341,8,0)</f>
        <v>Yes</v>
      </c>
      <c r="H1007" s="26">
        <f>VLOOKUP(A1007,'Medical Examinations'!A1006:J3341,9,0)</f>
        <v>1</v>
      </c>
      <c r="I1007" s="26" t="str">
        <f>VLOOKUP(A1007,'Medical Examinations'!A1006:J3341,10,0)</f>
        <v>No</v>
      </c>
      <c r="J1007" s="26" t="str">
        <f>VLOOKUP($A1007,'Medical Examinations'!A1006:$J$2336,3,0)</f>
        <v>Obesity</v>
      </c>
      <c r="K1007" s="26" t="str">
        <f>VLOOKUP(A1007,'Medical Examinations'!A1006:J3341,5,0)</f>
        <v>Normal</v>
      </c>
      <c r="L1007" s="27">
        <f>VLOOKUP($A1007,'Hospitalisation Details'!$A$1:$N$2344,7,0)</f>
        <v>25379</v>
      </c>
      <c r="M1007" s="26">
        <f>VLOOKUP($A1007,'Hospitalisation Details'!$A$1:$N$2344,10,0)</f>
        <v>11163.57</v>
      </c>
      <c r="N1007" s="26" t="str">
        <f>VLOOKUP($A1007,'Hospitalisation Details'!$A$1:$N$2344,11,0)</f>
        <v>tier - 3</v>
      </c>
      <c r="O1007" s="26" t="str">
        <f>VLOOKUP($A1007,'Hospitalisation Details'!$A$1:$N$2344,12,0)</f>
        <v>tier - 2</v>
      </c>
      <c r="P1007" s="26" t="str">
        <f>VLOOKUP($A1007,'Hospitalisation Details'!$A$1:$N$2344,14,0)</f>
        <v>R1011</v>
      </c>
      <c r="Q1007" s="26">
        <f>VLOOKUP($A1007,'Hospitalisation Details'!$A$1:$N$2344,8,0)</f>
        <v>53</v>
      </c>
    </row>
    <row r="1008" spans="1:17" x14ac:dyDescent="0.3">
      <c r="A1008" s="25" t="s">
        <v>1363</v>
      </c>
      <c r="B1008" s="26" t="str">
        <f>VLOOKUP($A1008,'Customer Names'!A1007:D3342,3,0)</f>
        <v xml:space="preserve">  Teresa P</v>
      </c>
      <c r="C1008" s="26">
        <f>VLOOKUP($A1008,'Medical Examinations'!$A$1:$B$2336,2,FALSE)</f>
        <v>26.7</v>
      </c>
      <c r="D1008" s="26">
        <f>VLOOKUP($A1008,'Medical Examinations'!A1007:J3342,4,0)</f>
        <v>5.09</v>
      </c>
      <c r="E1008" s="26" t="str">
        <f>VLOOKUP(A1008,'Medical Examinations'!A1007:J3342,6,0)</f>
        <v>Yes</v>
      </c>
      <c r="F1008" s="26" t="str">
        <f>VLOOKUP($A1008,'Medical Examinations'!$A$1:$J$2336,7,0)</f>
        <v>No</v>
      </c>
      <c r="G1008" s="26" t="str">
        <f>VLOOKUP(A1008,'Medical Examinations'!A1007:J3342,8,0)</f>
        <v>Yes</v>
      </c>
      <c r="H1008" s="26">
        <f>VLOOKUP(A1008,'Medical Examinations'!A1007:J3342,9,0)</f>
        <v>1</v>
      </c>
      <c r="I1008" s="26" t="str">
        <f>VLOOKUP(A1008,'Medical Examinations'!A1007:J3342,10,0)</f>
        <v>No</v>
      </c>
      <c r="J1008" s="26" t="str">
        <f>VLOOKUP($A1008,'Medical Examinations'!A1007:$J$2336,3,0)</f>
        <v>Overweight</v>
      </c>
      <c r="K1008" s="26" t="str">
        <f>VLOOKUP(A1008,'Medical Examinations'!A1007:J3342,5,0)</f>
        <v>Normal</v>
      </c>
      <c r="L1008" s="27">
        <f>VLOOKUP($A1008,'Hospitalisation Details'!$A$1:$N$2344,7,0)</f>
        <v>25537</v>
      </c>
      <c r="M1008" s="26">
        <f>VLOOKUP($A1008,'Hospitalisation Details'!$A$1:$N$2344,10,0)</f>
        <v>11150.78</v>
      </c>
      <c r="N1008" s="26" t="str">
        <f>VLOOKUP($A1008,'Hospitalisation Details'!$A$1:$N$2344,11,0)</f>
        <v>tier - 3</v>
      </c>
      <c r="O1008" s="26" t="str">
        <f>VLOOKUP($A1008,'Hospitalisation Details'!$A$1:$N$2344,12,0)</f>
        <v>tier - 2</v>
      </c>
      <c r="P1008" s="26" t="str">
        <f>VLOOKUP($A1008,'Hospitalisation Details'!$A$1:$N$2344,14,0)</f>
        <v>R1011</v>
      </c>
      <c r="Q1008" s="26">
        <f>VLOOKUP($A1008,'Hospitalisation Details'!$A$1:$N$2344,8,0)</f>
        <v>53</v>
      </c>
    </row>
    <row r="1009" spans="1:17" x14ac:dyDescent="0.3">
      <c r="A1009" s="25" t="s">
        <v>1362</v>
      </c>
      <c r="B1009" s="26" t="str">
        <f>VLOOKUP($A1009,'Customer Names'!A1008:D3343,3,0)</f>
        <v xml:space="preserve">  Dorian</v>
      </c>
      <c r="C1009" s="26">
        <f>VLOOKUP($A1009,'Medical Examinations'!$A$1:$B$2336,2,FALSE)</f>
        <v>33.71</v>
      </c>
      <c r="D1009" s="26">
        <f>VLOOKUP($A1009,'Medical Examinations'!A1008:J3343,4,0)</f>
        <v>4.9400000000000004</v>
      </c>
      <c r="E1009" s="26" t="str">
        <f>VLOOKUP(A1009,'Medical Examinations'!A1008:J3343,6,0)</f>
        <v>No</v>
      </c>
      <c r="F1009" s="26" t="str">
        <f>VLOOKUP($A1009,'Medical Examinations'!$A$1:$J$2336,7,0)</f>
        <v>No</v>
      </c>
      <c r="G1009" s="26" t="str">
        <f>VLOOKUP(A1009,'Medical Examinations'!A1008:J3343,8,0)</f>
        <v>No</v>
      </c>
      <c r="H1009" s="26">
        <f>VLOOKUP(A1009,'Medical Examinations'!A1008:J3343,9,0)</f>
        <v>0</v>
      </c>
      <c r="I1009" s="26" t="str">
        <f>VLOOKUP(A1009,'Medical Examinations'!A1008:J3343,10,0)</f>
        <v>No</v>
      </c>
      <c r="J1009" s="26" t="str">
        <f>VLOOKUP($A1009,'Medical Examinations'!A1008:$J$2336,3,0)</f>
        <v>Obesity</v>
      </c>
      <c r="K1009" s="26" t="str">
        <f>VLOOKUP(A1009,'Medical Examinations'!A1008:J3343,5,0)</f>
        <v>Normal</v>
      </c>
      <c r="L1009" s="27">
        <f>VLOOKUP($A1009,'Hospitalisation Details'!$A$1:$N$2344,7,0)</f>
        <v>29453</v>
      </c>
      <c r="M1009" s="26">
        <f>VLOOKUP($A1009,'Hospitalisation Details'!$A$1:$N$2344,10,0)</f>
        <v>11103.33</v>
      </c>
      <c r="N1009" s="26" t="str">
        <f>VLOOKUP($A1009,'Hospitalisation Details'!$A$1:$N$2344,11,0)</f>
        <v>tier - 3</v>
      </c>
      <c r="O1009" s="26" t="str">
        <f>VLOOKUP($A1009,'Hospitalisation Details'!$A$1:$N$2344,12,0)</f>
        <v>tier - 1</v>
      </c>
      <c r="P1009" s="26" t="str">
        <f>VLOOKUP($A1009,'Hospitalisation Details'!$A$1:$N$2344,14,0)</f>
        <v>R1021</v>
      </c>
      <c r="Q1009" s="26">
        <f>VLOOKUP($A1009,'Hospitalisation Details'!$A$1:$N$2344,8,0)</f>
        <v>42</v>
      </c>
    </row>
    <row r="1010" spans="1:17" x14ac:dyDescent="0.3">
      <c r="A1010" s="25" t="s">
        <v>1361</v>
      </c>
      <c r="B1010" s="26" t="str">
        <f>VLOOKUP($A1010,'Customer Names'!A1009:D3344,3,0)</f>
        <v xml:space="preserve">  Amy</v>
      </c>
      <c r="C1010" s="26">
        <f>VLOOKUP($A1010,'Medical Examinations'!$A$1:$B$2336,2,FALSE)</f>
        <v>41.91</v>
      </c>
      <c r="D1010" s="26">
        <f>VLOOKUP($A1010,'Medical Examinations'!A1009:J3344,4,0)</f>
        <v>4.92</v>
      </c>
      <c r="E1010" s="26" t="str">
        <f>VLOOKUP(A1010,'Medical Examinations'!A1009:J3344,6,0)</f>
        <v>Yes</v>
      </c>
      <c r="F1010" s="26" t="str">
        <f>VLOOKUP($A1010,'Medical Examinations'!$A$1:$J$2336,7,0)</f>
        <v>No</v>
      </c>
      <c r="G1010" s="26" t="str">
        <f>VLOOKUP(A1010,'Medical Examinations'!A1009:J3344,8,0)</f>
        <v>No</v>
      </c>
      <c r="H1010" s="26">
        <f>VLOOKUP(A1010,'Medical Examinations'!A1009:J3344,9,0)</f>
        <v>2</v>
      </c>
      <c r="I1010" s="26" t="str">
        <f>VLOOKUP(A1010,'Medical Examinations'!A1009:J3344,10,0)</f>
        <v>No</v>
      </c>
      <c r="J1010" s="26" t="str">
        <f>VLOOKUP($A1010,'Medical Examinations'!A1009:$J$2336,3,0)</f>
        <v>Obesity</v>
      </c>
      <c r="K1010" s="26" t="str">
        <f>VLOOKUP(A1010,'Medical Examinations'!A1009:J3344,5,0)</f>
        <v>Normal</v>
      </c>
      <c r="L1010" s="27">
        <f>VLOOKUP($A1010,'Hospitalisation Details'!$A$1:$N$2344,7,0)</f>
        <v>24293</v>
      </c>
      <c r="M1010" s="26">
        <f>VLOOKUP($A1010,'Hospitalisation Details'!$A$1:$N$2344,10,0)</f>
        <v>11093.62</v>
      </c>
      <c r="N1010" s="26" t="str">
        <f>VLOOKUP($A1010,'Hospitalisation Details'!$A$1:$N$2344,11,0)</f>
        <v>tier - 3</v>
      </c>
      <c r="O1010" s="26" t="str">
        <f>VLOOKUP($A1010,'Hospitalisation Details'!$A$1:$N$2344,12,0)</f>
        <v>tier - 1</v>
      </c>
      <c r="P1010" s="26" t="str">
        <f>VLOOKUP($A1010,'Hospitalisation Details'!$A$1:$N$2344,14,0)</f>
        <v>R1013</v>
      </c>
      <c r="Q1010" s="26">
        <f>VLOOKUP($A1010,'Hospitalisation Details'!$A$1:$N$2344,8,0)</f>
        <v>56</v>
      </c>
    </row>
    <row r="1011" spans="1:17" x14ac:dyDescent="0.3">
      <c r="A1011" s="25" t="s">
        <v>1360</v>
      </c>
      <c r="B1011" s="26" t="str">
        <f>VLOOKUP($A1011,'Customer Names'!A1010:D3345,3,0)</f>
        <v xml:space="preserve">  Aberu</v>
      </c>
      <c r="C1011" s="26">
        <f>VLOOKUP($A1011,'Medical Examinations'!$A$1:$B$2336,2,FALSE)</f>
        <v>39.82</v>
      </c>
      <c r="D1011" s="26">
        <f>VLOOKUP($A1011,'Medical Examinations'!A1010:J3345,4,0)</f>
        <v>6.05</v>
      </c>
      <c r="E1011" s="26" t="str">
        <f>VLOOKUP(A1011,'Medical Examinations'!A1010:J3345,6,0)</f>
        <v>Yes</v>
      </c>
      <c r="F1011" s="26" t="str">
        <f>VLOOKUP($A1011,'Medical Examinations'!$A$1:$J$2336,7,0)</f>
        <v>No</v>
      </c>
      <c r="G1011" s="26" t="str">
        <f>VLOOKUP(A1011,'Medical Examinations'!A1010:J3345,8,0)</f>
        <v>No</v>
      </c>
      <c r="H1011" s="26">
        <f>VLOOKUP(A1011,'Medical Examinations'!A1010:J3345,9,0)</f>
        <v>2</v>
      </c>
      <c r="I1011" s="26" t="str">
        <f>VLOOKUP(A1011,'Medical Examinations'!A1010:J3345,10,0)</f>
        <v>No</v>
      </c>
      <c r="J1011" s="26" t="str">
        <f>VLOOKUP($A1011,'Medical Examinations'!A1010:$J$2336,3,0)</f>
        <v>Obesity</v>
      </c>
      <c r="K1011" s="26" t="str">
        <f>VLOOKUP(A1011,'Medical Examinations'!A1010:J3345,5,0)</f>
        <v>Prediabetes</v>
      </c>
      <c r="L1011" s="27">
        <f>VLOOKUP($A1011,'Hospitalisation Details'!$A$1:$N$2344,7,0)</f>
        <v>24359</v>
      </c>
      <c r="M1011" s="26">
        <f>VLOOKUP($A1011,'Hospitalisation Details'!$A$1:$N$2344,10,0)</f>
        <v>11090.72</v>
      </c>
      <c r="N1011" s="26" t="str">
        <f>VLOOKUP($A1011,'Hospitalisation Details'!$A$1:$N$2344,11,0)</f>
        <v>tier - 3</v>
      </c>
      <c r="O1011" s="26" t="str">
        <f>VLOOKUP($A1011,'Hospitalisation Details'!$A$1:$N$2344,12,0)</f>
        <v>tier - 1</v>
      </c>
      <c r="P1011" s="26" t="str">
        <f>VLOOKUP($A1011,'Hospitalisation Details'!$A$1:$N$2344,14,0)</f>
        <v>R1013</v>
      </c>
      <c r="Q1011" s="26">
        <f>VLOOKUP($A1011,'Hospitalisation Details'!$A$1:$N$2344,8,0)</f>
        <v>56</v>
      </c>
    </row>
    <row r="1012" spans="1:17" x14ac:dyDescent="0.3">
      <c r="A1012" s="25" t="s">
        <v>1359</v>
      </c>
      <c r="B1012" s="26" t="str">
        <f>VLOOKUP($A1012,'Customer Names'!A1011:D3346,3,0)</f>
        <v xml:space="preserve">  Ashley</v>
      </c>
      <c r="C1012" s="26">
        <f>VLOOKUP($A1012,'Medical Examinations'!$A$1:$B$2336,2,FALSE)</f>
        <v>28.12</v>
      </c>
      <c r="D1012" s="26">
        <f>VLOOKUP($A1012,'Medical Examinations'!A1011:J3346,4,0)</f>
        <v>4.67</v>
      </c>
      <c r="E1012" s="26" t="str">
        <f>VLOOKUP(A1012,'Medical Examinations'!A1011:J3346,6,0)</f>
        <v>No</v>
      </c>
      <c r="F1012" s="26" t="str">
        <f>VLOOKUP($A1012,'Medical Examinations'!$A$1:$J$2336,7,0)</f>
        <v>No</v>
      </c>
      <c r="G1012" s="26" t="str">
        <f>VLOOKUP(A1012,'Medical Examinations'!A1011:J3346,8,0)</f>
        <v>No</v>
      </c>
      <c r="H1012" s="26">
        <f>VLOOKUP(A1012,'Medical Examinations'!A1011:J3346,9,0)</f>
        <v>2</v>
      </c>
      <c r="I1012" s="26" t="str">
        <f>VLOOKUP(A1012,'Medical Examinations'!A1011:J3346,10,0)</f>
        <v>No</v>
      </c>
      <c r="J1012" s="26" t="str">
        <f>VLOOKUP($A1012,'Medical Examinations'!A1011:$J$2336,3,0)</f>
        <v>Overweight</v>
      </c>
      <c r="K1012" s="26" t="str">
        <f>VLOOKUP(A1012,'Medical Examinations'!A1011:J3346,5,0)</f>
        <v>Normal</v>
      </c>
      <c r="L1012" s="27">
        <f>VLOOKUP($A1012,'Hospitalisation Details'!$A$1:$N$2344,7,0)</f>
        <v>26579</v>
      </c>
      <c r="M1012" s="26">
        <f>VLOOKUP($A1012,'Hospitalisation Details'!$A$1:$N$2344,10,0)</f>
        <v>11085.59</v>
      </c>
      <c r="N1012" s="26" t="str">
        <f>VLOOKUP($A1012,'Hospitalisation Details'!$A$1:$N$2344,11,0)</f>
        <v>tier - 3</v>
      </c>
      <c r="O1012" s="26" t="str">
        <f>VLOOKUP($A1012,'Hospitalisation Details'!$A$1:$N$2344,12,0)</f>
        <v>tier - 2</v>
      </c>
      <c r="P1012" s="26" t="str">
        <f>VLOOKUP($A1012,'Hospitalisation Details'!$A$1:$N$2344,14,0)</f>
        <v>R1012</v>
      </c>
      <c r="Q1012" s="26">
        <f>VLOOKUP($A1012,'Hospitalisation Details'!$A$1:$N$2344,8,0)</f>
        <v>50</v>
      </c>
    </row>
    <row r="1013" spans="1:17" x14ac:dyDescent="0.3">
      <c r="A1013" s="25" t="s">
        <v>1358</v>
      </c>
      <c r="B1013" s="26" t="str">
        <f>VLOOKUP($A1013,'Customer Names'!A1012:D3347,3,0)</f>
        <v xml:space="preserve">  Anna E</v>
      </c>
      <c r="C1013" s="26">
        <f>VLOOKUP($A1013,'Medical Examinations'!$A$1:$B$2336,2,FALSE)</f>
        <v>26.98</v>
      </c>
      <c r="D1013" s="26">
        <f>VLOOKUP($A1013,'Medical Examinations'!A1012:J3347,4,0)</f>
        <v>9.81</v>
      </c>
      <c r="E1013" s="26" t="str">
        <f>VLOOKUP(A1013,'Medical Examinations'!A1012:J3347,6,0)</f>
        <v>Yes</v>
      </c>
      <c r="F1013" s="26" t="str">
        <f>VLOOKUP($A1013,'Medical Examinations'!$A$1:$J$2336,7,0)</f>
        <v>No</v>
      </c>
      <c r="G1013" s="26" t="str">
        <f>VLOOKUP(A1013,'Medical Examinations'!A1012:J3347,8,0)</f>
        <v>No</v>
      </c>
      <c r="H1013" s="26">
        <f>VLOOKUP(A1013,'Medical Examinations'!A1012:J3347,9,0)</f>
        <v>0</v>
      </c>
      <c r="I1013" s="26" t="str">
        <f>VLOOKUP(A1013,'Medical Examinations'!A1012:J3347,10,0)</f>
        <v>No</v>
      </c>
      <c r="J1013" s="26" t="str">
        <f>VLOOKUP($A1013,'Medical Examinations'!A1012:$J$2336,3,0)</f>
        <v>Overweight</v>
      </c>
      <c r="K1013" s="26" t="str">
        <f>VLOOKUP(A1013,'Medical Examinations'!A1012:J3347,5,0)</f>
        <v>Diabetes</v>
      </c>
      <c r="L1013" s="27">
        <f>VLOOKUP($A1013,'Hospitalisation Details'!$A$1:$N$2344,7,0)</f>
        <v>24719</v>
      </c>
      <c r="M1013" s="26">
        <f>VLOOKUP($A1013,'Hospitalisation Details'!$A$1:$N$2344,10,0)</f>
        <v>11082.58</v>
      </c>
      <c r="N1013" s="26" t="str">
        <f>VLOOKUP($A1013,'Hospitalisation Details'!$A$1:$N$2344,11,0)</f>
        <v>tier - 3</v>
      </c>
      <c r="O1013" s="26" t="str">
        <f>VLOOKUP($A1013,'Hospitalisation Details'!$A$1:$N$2344,12,0)</f>
        <v>tier - 2</v>
      </c>
      <c r="P1013" s="26" t="str">
        <f>VLOOKUP($A1013,'Hospitalisation Details'!$A$1:$N$2344,14,0)</f>
        <v>R1012</v>
      </c>
      <c r="Q1013" s="26">
        <f>VLOOKUP($A1013,'Hospitalisation Details'!$A$1:$N$2344,8,0)</f>
        <v>55</v>
      </c>
    </row>
    <row r="1014" spans="1:17" x14ac:dyDescent="0.3">
      <c r="A1014" s="25" t="s">
        <v>1357</v>
      </c>
      <c r="B1014" s="26" t="str">
        <f>VLOOKUP($A1014,'Customer Names'!A1013:D3348,3,0)</f>
        <v xml:space="preserve">  Tania K</v>
      </c>
      <c r="C1014" s="26">
        <f>VLOOKUP($A1014,'Medical Examinations'!$A$1:$B$2336,2,FALSE)</f>
        <v>27.2</v>
      </c>
      <c r="D1014" s="26">
        <f>VLOOKUP($A1014,'Medical Examinations'!A1013:J3348,4,0)</f>
        <v>6.06</v>
      </c>
      <c r="E1014" s="26" t="str">
        <f>VLOOKUP(A1014,'Medical Examinations'!A1013:J3348,6,0)</f>
        <v>Yes</v>
      </c>
      <c r="F1014" s="26" t="str">
        <f>VLOOKUP($A1014,'Medical Examinations'!$A$1:$J$2336,7,0)</f>
        <v>No</v>
      </c>
      <c r="G1014" s="26" t="str">
        <f>VLOOKUP(A1014,'Medical Examinations'!A1013:J3348,8,0)</f>
        <v>No</v>
      </c>
      <c r="H1014" s="26">
        <f>VLOOKUP(A1014,'Medical Examinations'!A1013:J3348,9,0)</f>
        <v>2</v>
      </c>
      <c r="I1014" s="26" t="str">
        <f>VLOOKUP(A1014,'Medical Examinations'!A1013:J3348,10,0)</f>
        <v>No</v>
      </c>
      <c r="J1014" s="26" t="str">
        <f>VLOOKUP($A1014,'Medical Examinations'!A1013:$J$2336,3,0)</f>
        <v>Overweight</v>
      </c>
      <c r="K1014" s="26" t="str">
        <f>VLOOKUP(A1014,'Medical Examinations'!A1013:J3348,5,0)</f>
        <v>Prediabetes</v>
      </c>
      <c r="L1014" s="27">
        <f>VLOOKUP($A1014,'Hospitalisation Details'!$A$1:$N$2344,7,0)</f>
        <v>24431</v>
      </c>
      <c r="M1014" s="26">
        <f>VLOOKUP($A1014,'Hospitalisation Details'!$A$1:$N$2344,10,0)</f>
        <v>11073.18</v>
      </c>
      <c r="N1014" s="26" t="str">
        <f>VLOOKUP($A1014,'Hospitalisation Details'!$A$1:$N$2344,11,0)</f>
        <v>tier - 3</v>
      </c>
      <c r="O1014" s="26" t="str">
        <f>VLOOKUP($A1014,'Hospitalisation Details'!$A$1:$N$2344,12,0)</f>
        <v>tier - 3</v>
      </c>
      <c r="P1014" s="26" t="str">
        <f>VLOOKUP($A1014,'Hospitalisation Details'!$A$1:$N$2344,14,0)</f>
        <v>R1011</v>
      </c>
      <c r="Q1014" s="26">
        <f>VLOOKUP($A1014,'Hospitalisation Details'!$A$1:$N$2344,8,0)</f>
        <v>56</v>
      </c>
    </row>
    <row r="1015" spans="1:17" x14ac:dyDescent="0.3">
      <c r="A1015" s="25" t="s">
        <v>1356</v>
      </c>
      <c r="B1015" s="26" t="str">
        <f>VLOOKUP($A1015,'Customer Names'!A1014:D3349,3,0)</f>
        <v xml:space="preserve">  Ashley E</v>
      </c>
      <c r="C1015" s="26">
        <f>VLOOKUP($A1015,'Medical Examinations'!$A$1:$B$2336,2,FALSE)</f>
        <v>25.3</v>
      </c>
      <c r="D1015" s="26">
        <f>VLOOKUP($A1015,'Medical Examinations'!A1014:J3349,4,0)</f>
        <v>5.19</v>
      </c>
      <c r="E1015" s="26" t="str">
        <f>VLOOKUP(A1015,'Medical Examinations'!A1014:J3349,6,0)</f>
        <v>Yes</v>
      </c>
      <c r="F1015" s="26" t="str">
        <f>VLOOKUP($A1015,'Medical Examinations'!$A$1:$J$2336,7,0)</f>
        <v>No</v>
      </c>
      <c r="G1015" s="26" t="str">
        <f>VLOOKUP(A1015,'Medical Examinations'!A1014:J3349,8,0)</f>
        <v>No</v>
      </c>
      <c r="H1015" s="26">
        <f>VLOOKUP(A1015,'Medical Examinations'!A1014:J3349,9,0)</f>
        <v>2</v>
      </c>
      <c r="I1015" s="26" t="str">
        <f>VLOOKUP(A1015,'Medical Examinations'!A1014:J3349,10,0)</f>
        <v>No</v>
      </c>
      <c r="J1015" s="26" t="str">
        <f>VLOOKUP($A1015,'Medical Examinations'!A1014:$J$2336,3,0)</f>
        <v>Overweight</v>
      </c>
      <c r="K1015" s="26" t="str">
        <f>VLOOKUP(A1015,'Medical Examinations'!A1014:J3349,5,0)</f>
        <v>Normal</v>
      </c>
      <c r="L1015" s="27">
        <f>VLOOKUP($A1015,'Hospitalisation Details'!$A$1:$N$2344,7,0)</f>
        <v>24418</v>
      </c>
      <c r="M1015" s="26">
        <f>VLOOKUP($A1015,'Hospitalisation Details'!$A$1:$N$2344,10,0)</f>
        <v>11070.54</v>
      </c>
      <c r="N1015" s="26" t="str">
        <f>VLOOKUP($A1015,'Hospitalisation Details'!$A$1:$N$2344,11,0)</f>
        <v>tier - 3</v>
      </c>
      <c r="O1015" s="26" t="str">
        <f>VLOOKUP($A1015,'Hospitalisation Details'!$A$1:$N$2344,12,0)</f>
        <v>tier - 3</v>
      </c>
      <c r="P1015" s="26" t="str">
        <f>VLOOKUP($A1015,'Hospitalisation Details'!$A$1:$N$2344,14,0)</f>
        <v>R1011</v>
      </c>
      <c r="Q1015" s="26">
        <f>VLOOKUP($A1015,'Hospitalisation Details'!$A$1:$N$2344,8,0)</f>
        <v>56</v>
      </c>
    </row>
    <row r="1016" spans="1:17" x14ac:dyDescent="0.3">
      <c r="A1016" s="25" t="s">
        <v>1355</v>
      </c>
      <c r="B1016" s="26" t="str">
        <f>VLOOKUP($A1016,'Customer Names'!A1015:D3350,3,0)</f>
        <v xml:space="preserve">  Aleksandra</v>
      </c>
      <c r="C1016" s="26">
        <f>VLOOKUP($A1016,'Medical Examinations'!$A$1:$B$2336,2,FALSE)</f>
        <v>30.25</v>
      </c>
      <c r="D1016" s="26">
        <f>VLOOKUP($A1016,'Medical Examinations'!A1015:J3350,4,0)</f>
        <v>10.16</v>
      </c>
      <c r="E1016" s="26" t="str">
        <f>VLOOKUP(A1016,'Medical Examinations'!A1015:J3350,6,0)</f>
        <v>No</v>
      </c>
      <c r="F1016" s="26" t="str">
        <f>VLOOKUP($A1016,'Medical Examinations'!$A$1:$J$2336,7,0)</f>
        <v>No</v>
      </c>
      <c r="G1016" s="26" t="str">
        <f>VLOOKUP(A1016,'Medical Examinations'!A1015:J3350,8,0)</f>
        <v>No</v>
      </c>
      <c r="H1016" s="26">
        <f>VLOOKUP(A1016,'Medical Examinations'!A1015:J3350,9,0)</f>
        <v>0</v>
      </c>
      <c r="I1016" s="26" t="str">
        <f>VLOOKUP(A1016,'Medical Examinations'!A1015:J3350,10,0)</f>
        <v>No</v>
      </c>
      <c r="J1016" s="26" t="str">
        <f>VLOOKUP($A1016,'Medical Examinations'!A1015:$J$2336,3,0)</f>
        <v>Obesity</v>
      </c>
      <c r="K1016" s="26" t="str">
        <f>VLOOKUP(A1016,'Medical Examinations'!A1015:J3350,5,0)</f>
        <v>Diabetes</v>
      </c>
      <c r="L1016" s="27">
        <f>VLOOKUP($A1016,'Hospitalisation Details'!$A$1:$N$2344,7,0)</f>
        <v>26246</v>
      </c>
      <c r="M1016" s="26">
        <f>VLOOKUP($A1016,'Hospitalisation Details'!$A$1:$N$2344,10,0)</f>
        <v>11068.77</v>
      </c>
      <c r="N1016" s="26" t="str">
        <f>VLOOKUP($A1016,'Hospitalisation Details'!$A$1:$N$2344,11,0)</f>
        <v>tier - 3</v>
      </c>
      <c r="O1016" s="26" t="str">
        <f>VLOOKUP($A1016,'Hospitalisation Details'!$A$1:$N$2344,12,0)</f>
        <v>tier - 2</v>
      </c>
      <c r="P1016" s="26" t="str">
        <f>VLOOKUP($A1016,'Hospitalisation Details'!$A$1:$N$2344,14,0)</f>
        <v>R1012</v>
      </c>
      <c r="Q1016" s="26">
        <f>VLOOKUP($A1016,'Hospitalisation Details'!$A$1:$N$2344,8,0)</f>
        <v>51</v>
      </c>
    </row>
    <row r="1017" spans="1:17" x14ac:dyDescent="0.3">
      <c r="A1017" s="25" t="s">
        <v>1354</v>
      </c>
      <c r="B1017" s="26" t="str">
        <f>VLOOKUP($A1017,'Customer Names'!A1016:D3351,3,0)</f>
        <v xml:space="preserve">  Valery L</v>
      </c>
      <c r="C1017" s="26">
        <f>VLOOKUP($A1017,'Medical Examinations'!$A$1:$B$2336,2,FALSE)</f>
        <v>54</v>
      </c>
      <c r="D1017" s="26">
        <f>VLOOKUP($A1017,'Medical Examinations'!A1016:J3351,4,0)</f>
        <v>4.68</v>
      </c>
      <c r="E1017" s="26" t="str">
        <f>VLOOKUP(A1017,'Medical Examinations'!A1016:J3351,6,0)</f>
        <v>Yes</v>
      </c>
      <c r="F1017" s="26" t="str">
        <f>VLOOKUP($A1017,'Medical Examinations'!$A$1:$J$2336,7,0)</f>
        <v>yes</v>
      </c>
      <c r="G1017" s="26" t="str">
        <f>VLOOKUP(A1017,'Medical Examinations'!A1016:J3351,8,0)</f>
        <v>No</v>
      </c>
      <c r="H1017" s="26">
        <f>VLOOKUP(A1017,'Medical Examinations'!A1016:J3351,9,0)</f>
        <v>2</v>
      </c>
      <c r="I1017" s="26" t="str">
        <f>VLOOKUP(A1017,'Medical Examinations'!A1016:J3351,10,0)</f>
        <v>No</v>
      </c>
      <c r="J1017" s="26" t="str">
        <f>VLOOKUP($A1017,'Medical Examinations'!A1016:$J$2336,3,0)</f>
        <v>Obesity</v>
      </c>
      <c r="K1017" s="26" t="str">
        <f>VLOOKUP(A1017,'Medical Examinations'!A1016:J3351,5,0)</f>
        <v>Normal</v>
      </c>
      <c r="L1017" s="27">
        <f>VLOOKUP($A1017,'Hospitalisation Details'!$A$1:$N$2344,7,0)</f>
        <v>36787</v>
      </c>
      <c r="M1017" s="26">
        <f>VLOOKUP($A1017,'Hospitalisation Details'!$A$1:$N$2344,10,0)</f>
        <v>11068.7</v>
      </c>
      <c r="N1017" s="26" t="str">
        <f>VLOOKUP($A1017,'Hospitalisation Details'!$A$1:$N$2344,11,0)</f>
        <v>tier - 3</v>
      </c>
      <c r="O1017" s="26" t="str">
        <f>VLOOKUP($A1017,'Hospitalisation Details'!$A$1:$N$2344,12,0)</f>
        <v>tier - 1</v>
      </c>
      <c r="P1017" s="26" t="str">
        <f>VLOOKUP($A1017,'Hospitalisation Details'!$A$1:$N$2344,14,0)</f>
        <v>R1011</v>
      </c>
      <c r="Q1017" s="26">
        <f>VLOOKUP($A1017,'Hospitalisation Details'!$A$1:$N$2344,8,0)</f>
        <v>22</v>
      </c>
    </row>
    <row r="1018" spans="1:17" x14ac:dyDescent="0.3">
      <c r="A1018" s="25" t="s">
        <v>1353</v>
      </c>
      <c r="B1018" s="26" t="str">
        <f>VLOOKUP($A1018,'Customer Names'!A1017:D3352,3,0)</f>
        <v xml:space="preserve">  Joanna G</v>
      </c>
      <c r="C1018" s="26">
        <f>VLOOKUP($A1018,'Medical Examinations'!$A$1:$B$2336,2,FALSE)</f>
        <v>51.86</v>
      </c>
      <c r="D1018" s="26">
        <f>VLOOKUP($A1018,'Medical Examinations'!A1017:J3352,4,0)</f>
        <v>5.32</v>
      </c>
      <c r="E1018" s="26" t="str">
        <f>VLOOKUP(A1018,'Medical Examinations'!A1017:J3352,6,0)</f>
        <v>Yes</v>
      </c>
      <c r="F1018" s="26" t="str">
        <f>VLOOKUP($A1018,'Medical Examinations'!$A$1:$J$2336,7,0)</f>
        <v>No</v>
      </c>
      <c r="G1018" s="26" t="str">
        <f>VLOOKUP(A1018,'Medical Examinations'!A1017:J3352,8,0)</f>
        <v>No</v>
      </c>
      <c r="H1018" s="26">
        <f>VLOOKUP(A1018,'Medical Examinations'!A1017:J3352,9,0)</f>
        <v>0</v>
      </c>
      <c r="I1018" s="26" t="str">
        <f>VLOOKUP(A1018,'Medical Examinations'!A1017:J3352,10,0)</f>
        <v>No</v>
      </c>
      <c r="J1018" s="26" t="str">
        <f>VLOOKUP($A1018,'Medical Examinations'!A1017:$J$2336,3,0)</f>
        <v>Obesity</v>
      </c>
      <c r="K1018" s="26" t="str">
        <f>VLOOKUP(A1018,'Medical Examinations'!A1017:J3352,5,0)</f>
        <v>Normal</v>
      </c>
      <c r="L1018" s="27">
        <f>VLOOKUP($A1018,'Hospitalisation Details'!$A$1:$N$2344,7,0)</f>
        <v>37242</v>
      </c>
      <c r="M1018" s="26">
        <f>VLOOKUP($A1018,'Hospitalisation Details'!$A$1:$N$2344,10,0)</f>
        <v>11046.02</v>
      </c>
      <c r="N1018" s="26" t="str">
        <f>VLOOKUP($A1018,'Hospitalisation Details'!$A$1:$N$2344,11,0)</f>
        <v>tier - 3</v>
      </c>
      <c r="O1018" s="26" t="str">
        <f>VLOOKUP($A1018,'Hospitalisation Details'!$A$1:$N$2344,12,0)</f>
        <v>tier - 1</v>
      </c>
      <c r="P1018" s="26" t="str">
        <f>VLOOKUP($A1018,'Hospitalisation Details'!$A$1:$N$2344,14,0)</f>
        <v>R1026</v>
      </c>
      <c r="Q1018" s="26">
        <f>VLOOKUP($A1018,'Hospitalisation Details'!$A$1:$N$2344,8,0)</f>
        <v>21</v>
      </c>
    </row>
    <row r="1019" spans="1:17" x14ac:dyDescent="0.3">
      <c r="A1019" s="25" t="s">
        <v>1352</v>
      </c>
      <c r="B1019" s="26" t="str">
        <f>VLOOKUP($A1019,'Customer Names'!A1018:D3353,3,0)</f>
        <v xml:space="preserve">  Stefanie F</v>
      </c>
      <c r="C1019" s="26">
        <f>VLOOKUP($A1019,'Medical Examinations'!$A$1:$B$2336,2,FALSE)</f>
        <v>31.39</v>
      </c>
      <c r="D1019" s="26">
        <f>VLOOKUP($A1019,'Medical Examinations'!A1018:J3353,4,0)</f>
        <v>6.99</v>
      </c>
      <c r="E1019" s="26" t="str">
        <f>VLOOKUP(A1019,'Medical Examinations'!A1018:J3353,6,0)</f>
        <v>No</v>
      </c>
      <c r="F1019" s="26" t="str">
        <f>VLOOKUP($A1019,'Medical Examinations'!$A$1:$J$2336,7,0)</f>
        <v>No</v>
      </c>
      <c r="G1019" s="26" t="str">
        <f>VLOOKUP(A1019,'Medical Examinations'!A1018:J3353,8,0)</f>
        <v>No</v>
      </c>
      <c r="H1019" s="26">
        <f>VLOOKUP(A1019,'Medical Examinations'!A1018:J3353,9,0)</f>
        <v>0</v>
      </c>
      <c r="I1019" s="26" t="str">
        <f>VLOOKUP(A1019,'Medical Examinations'!A1018:J3353,10,0)</f>
        <v>No</v>
      </c>
      <c r="J1019" s="26" t="str">
        <f>VLOOKUP($A1019,'Medical Examinations'!A1018:$J$2336,3,0)</f>
        <v>Obesity</v>
      </c>
      <c r="K1019" s="26" t="str">
        <f>VLOOKUP(A1019,'Medical Examinations'!A1018:J3353,5,0)</f>
        <v>Diabetes</v>
      </c>
      <c r="L1019" s="27">
        <f>VLOOKUP($A1019,'Hospitalisation Details'!$A$1:$N$2344,7,0)</f>
        <v>27271</v>
      </c>
      <c r="M1019" s="26">
        <f>VLOOKUP($A1019,'Hospitalisation Details'!$A$1:$N$2344,10,0)</f>
        <v>11037.85</v>
      </c>
      <c r="N1019" s="26" t="str">
        <f>VLOOKUP($A1019,'Hospitalisation Details'!$A$1:$N$2344,11,0)</f>
        <v>tier - 3</v>
      </c>
      <c r="O1019" s="26" t="str">
        <f>VLOOKUP($A1019,'Hospitalisation Details'!$A$1:$N$2344,12,0)</f>
        <v>tier - 2</v>
      </c>
      <c r="P1019" s="26" t="str">
        <f>VLOOKUP($A1019,'Hospitalisation Details'!$A$1:$N$2344,14,0)</f>
        <v>R1025</v>
      </c>
      <c r="Q1019" s="26">
        <f>VLOOKUP($A1019,'Hospitalisation Details'!$A$1:$N$2344,8,0)</f>
        <v>48</v>
      </c>
    </row>
    <row r="1020" spans="1:17" x14ac:dyDescent="0.3">
      <c r="A1020" s="25" t="s">
        <v>1351</v>
      </c>
      <c r="B1020" s="26" t="str">
        <f>VLOOKUP($A1020,'Customer Names'!A1019:D3354,3,0)</f>
        <v xml:space="preserve">  Stephen</v>
      </c>
      <c r="C1020" s="26">
        <f>VLOOKUP($A1020,'Medical Examinations'!$A$1:$B$2336,2,FALSE)</f>
        <v>39.97</v>
      </c>
      <c r="D1020" s="26">
        <f>VLOOKUP($A1020,'Medical Examinations'!A1019:J3354,4,0)</f>
        <v>5.55</v>
      </c>
      <c r="E1020" s="26" t="str">
        <f>VLOOKUP(A1020,'Medical Examinations'!A1019:J3354,6,0)</f>
        <v>No</v>
      </c>
      <c r="F1020" s="26" t="str">
        <f>VLOOKUP($A1020,'Medical Examinations'!$A$1:$J$2336,7,0)</f>
        <v>No</v>
      </c>
      <c r="G1020" s="26" t="str">
        <f>VLOOKUP(A1020,'Medical Examinations'!A1019:J3354,8,0)</f>
        <v>No</v>
      </c>
      <c r="H1020" s="26">
        <f>VLOOKUP(A1020,'Medical Examinations'!A1019:J3354,9,0)</f>
        <v>0</v>
      </c>
      <c r="I1020" s="26" t="str">
        <f>VLOOKUP(A1020,'Medical Examinations'!A1019:J3354,10,0)</f>
        <v>No</v>
      </c>
      <c r="J1020" s="26" t="str">
        <f>VLOOKUP($A1020,'Medical Examinations'!A1019:$J$2336,3,0)</f>
        <v>Obesity</v>
      </c>
      <c r="K1020" s="26" t="str">
        <f>VLOOKUP(A1020,'Medical Examinations'!A1019:J3354,5,0)</f>
        <v>Normal</v>
      </c>
      <c r="L1020" s="27">
        <f>VLOOKUP($A1020,'Hospitalisation Details'!$A$1:$N$2344,7,0)</f>
        <v>32806</v>
      </c>
      <c r="M1020" s="26">
        <f>VLOOKUP($A1020,'Hospitalisation Details'!$A$1:$N$2344,10,0)</f>
        <v>11037.51</v>
      </c>
      <c r="N1020" s="26" t="str">
        <f>VLOOKUP($A1020,'Hospitalisation Details'!$A$1:$N$2344,11,0)</f>
        <v>tier - 3</v>
      </c>
      <c r="O1020" s="26" t="str">
        <f>VLOOKUP($A1020,'Hospitalisation Details'!$A$1:$N$2344,12,0)</f>
        <v>tier - 1</v>
      </c>
      <c r="P1020" s="26" t="str">
        <f>VLOOKUP($A1020,'Hospitalisation Details'!$A$1:$N$2344,14,0)</f>
        <v>R1012</v>
      </c>
      <c r="Q1020" s="26">
        <f>VLOOKUP($A1020,'Hospitalisation Details'!$A$1:$N$2344,8,0)</f>
        <v>33</v>
      </c>
    </row>
    <row r="1021" spans="1:17" x14ac:dyDescent="0.3">
      <c r="A1021" s="25" t="s">
        <v>1350</v>
      </c>
      <c r="B1021" s="26" t="str">
        <f>VLOOKUP($A1021,'Customer Names'!A1020:D3355,3,0)</f>
        <v xml:space="preserve">  Liza J</v>
      </c>
      <c r="C1021" s="26">
        <f>VLOOKUP($A1021,'Medical Examinations'!$A$1:$B$2336,2,FALSE)</f>
        <v>41.23</v>
      </c>
      <c r="D1021" s="26">
        <f>VLOOKUP($A1021,'Medical Examinations'!A1020:J3355,4,0)</f>
        <v>6.94</v>
      </c>
      <c r="E1021" s="26" t="str">
        <f>VLOOKUP(A1021,'Medical Examinations'!A1020:J3355,6,0)</f>
        <v>No</v>
      </c>
      <c r="F1021" s="26" t="str">
        <f>VLOOKUP($A1021,'Medical Examinations'!$A$1:$J$2336,7,0)</f>
        <v>No</v>
      </c>
      <c r="G1021" s="26" t="str">
        <f>VLOOKUP(A1021,'Medical Examinations'!A1020:J3355,8,0)</f>
        <v>No</v>
      </c>
      <c r="H1021" s="26">
        <f>VLOOKUP(A1021,'Medical Examinations'!A1020:J3355,9,0)</f>
        <v>0</v>
      </c>
      <c r="I1021" s="26" t="str">
        <f>VLOOKUP(A1021,'Medical Examinations'!A1020:J3355,10,0)</f>
        <v>No</v>
      </c>
      <c r="J1021" s="26" t="str">
        <f>VLOOKUP($A1021,'Medical Examinations'!A1020:$J$2336,3,0)</f>
        <v>Obesity</v>
      </c>
      <c r="K1021" s="26" t="str">
        <f>VLOOKUP(A1021,'Medical Examinations'!A1020:J3355,5,0)</f>
        <v>Diabetes</v>
      </c>
      <c r="L1021" s="27">
        <f>VLOOKUP($A1021,'Hospitalisation Details'!$A$1:$N$2344,7,0)</f>
        <v>27373</v>
      </c>
      <c r="M1021" s="26">
        <f>VLOOKUP($A1021,'Hospitalisation Details'!$A$1:$N$2344,10,0)</f>
        <v>11033.66</v>
      </c>
      <c r="N1021" s="26" t="str">
        <f>VLOOKUP($A1021,'Hospitalisation Details'!$A$1:$N$2344,11,0)</f>
        <v>tier - 3</v>
      </c>
      <c r="O1021" s="26" t="str">
        <f>VLOOKUP($A1021,'Hospitalisation Details'!$A$1:$N$2344,12,0)</f>
        <v>tier - 3</v>
      </c>
      <c r="P1021" s="26" t="str">
        <f>VLOOKUP($A1021,'Hospitalisation Details'!$A$1:$N$2344,14,0)</f>
        <v>R1012</v>
      </c>
      <c r="Q1021" s="26">
        <f>VLOOKUP($A1021,'Hospitalisation Details'!$A$1:$N$2344,8,0)</f>
        <v>48</v>
      </c>
    </row>
    <row r="1022" spans="1:17" x14ac:dyDescent="0.3">
      <c r="A1022" s="25" t="s">
        <v>1349</v>
      </c>
      <c r="B1022" s="26" t="str">
        <f>VLOOKUP($A1022,'Customer Names'!A1021:D3356,3,0)</f>
        <v xml:space="preserve">  Ian M</v>
      </c>
      <c r="C1022" s="26">
        <f>VLOOKUP($A1022,'Medical Examinations'!$A$1:$B$2336,2,FALSE)</f>
        <v>49.45</v>
      </c>
      <c r="D1022" s="26">
        <f>VLOOKUP($A1022,'Medical Examinations'!A1021:J3356,4,0)</f>
        <v>4.2</v>
      </c>
      <c r="E1022" s="26" t="str">
        <f>VLOOKUP(A1022,'Medical Examinations'!A1021:J3356,6,0)</f>
        <v>Yes</v>
      </c>
      <c r="F1022" s="26" t="str">
        <f>VLOOKUP($A1022,'Medical Examinations'!$A$1:$J$2336,7,0)</f>
        <v>No</v>
      </c>
      <c r="G1022" s="26" t="str">
        <f>VLOOKUP(A1022,'Medical Examinations'!A1021:J3356,8,0)</f>
        <v>No</v>
      </c>
      <c r="H1022" s="26">
        <f>VLOOKUP(A1022,'Medical Examinations'!A1021:J3356,9,0)</f>
        <v>0</v>
      </c>
      <c r="I1022" s="26" t="str">
        <f>VLOOKUP(A1022,'Medical Examinations'!A1021:J3356,10,0)</f>
        <v>No</v>
      </c>
      <c r="J1022" s="26" t="str">
        <f>VLOOKUP($A1022,'Medical Examinations'!A1021:$J$2336,3,0)</f>
        <v>Obesity</v>
      </c>
      <c r="K1022" s="26" t="str">
        <f>VLOOKUP(A1022,'Medical Examinations'!A1021:J3356,5,0)</f>
        <v>Normal</v>
      </c>
      <c r="L1022" s="27">
        <f>VLOOKUP($A1022,'Hospitalisation Details'!$A$1:$N$2344,7,0)</f>
        <v>35267</v>
      </c>
      <c r="M1022" s="26">
        <f>VLOOKUP($A1022,'Hospitalisation Details'!$A$1:$N$2344,10,0)</f>
        <v>11028.56</v>
      </c>
      <c r="N1022" s="26" t="str">
        <f>VLOOKUP($A1022,'Hospitalisation Details'!$A$1:$N$2344,11,0)</f>
        <v>tier - 3</v>
      </c>
      <c r="O1022" s="26" t="str">
        <f>VLOOKUP($A1022,'Hospitalisation Details'!$A$1:$N$2344,12,0)</f>
        <v>tier - 3</v>
      </c>
      <c r="P1022" s="26" t="str">
        <f>VLOOKUP($A1022,'Hospitalisation Details'!$A$1:$N$2344,14,0)</f>
        <v>R1012</v>
      </c>
      <c r="Q1022" s="26">
        <f>VLOOKUP($A1022,'Hospitalisation Details'!$A$1:$N$2344,8,0)</f>
        <v>26</v>
      </c>
    </row>
    <row r="1023" spans="1:17" x14ac:dyDescent="0.3">
      <c r="A1023" s="25" t="s">
        <v>1348</v>
      </c>
      <c r="B1023" s="26" t="str">
        <f>VLOOKUP($A1023,'Customer Names'!A1022:D3357,3,0)</f>
        <v xml:space="preserve">  Claudia L</v>
      </c>
      <c r="C1023" s="26">
        <f>VLOOKUP($A1023,'Medical Examinations'!$A$1:$B$2336,2,FALSE)</f>
        <v>41.04</v>
      </c>
      <c r="D1023" s="26">
        <f>VLOOKUP($A1023,'Medical Examinations'!A1022:J3357,4,0)</f>
        <v>5.59</v>
      </c>
      <c r="E1023" s="26" t="str">
        <f>VLOOKUP(A1023,'Medical Examinations'!A1022:J3357,6,0)</f>
        <v>No</v>
      </c>
      <c r="F1023" s="26" t="str">
        <f>VLOOKUP($A1023,'Medical Examinations'!$A$1:$J$2336,7,0)</f>
        <v>No</v>
      </c>
      <c r="G1023" s="26" t="str">
        <f>VLOOKUP(A1023,'Medical Examinations'!A1022:J3357,8,0)</f>
        <v>No</v>
      </c>
      <c r="H1023" s="26">
        <f>VLOOKUP(A1023,'Medical Examinations'!A1022:J3357,9,0)</f>
        <v>0</v>
      </c>
      <c r="I1023" s="26" t="str">
        <f>VLOOKUP(A1023,'Medical Examinations'!A1022:J3357,10,0)</f>
        <v>No</v>
      </c>
      <c r="J1023" s="26" t="str">
        <f>VLOOKUP($A1023,'Medical Examinations'!A1022:$J$2336,3,0)</f>
        <v>Obesity</v>
      </c>
      <c r="K1023" s="26" t="str">
        <f>VLOOKUP(A1023,'Medical Examinations'!A1022:J3357,5,0)</f>
        <v>Normal</v>
      </c>
      <c r="L1023" s="27">
        <f>VLOOKUP($A1023,'Hospitalisation Details'!$A$1:$N$2344,7,0)</f>
        <v>33415</v>
      </c>
      <c r="M1023" s="26">
        <f>VLOOKUP($A1023,'Hospitalisation Details'!$A$1:$N$2344,10,0)</f>
        <v>11018.05</v>
      </c>
      <c r="N1023" s="26" t="str">
        <f>VLOOKUP($A1023,'Hospitalisation Details'!$A$1:$N$2344,11,0)</f>
        <v>tier - 3</v>
      </c>
      <c r="O1023" s="26" t="str">
        <f>VLOOKUP($A1023,'Hospitalisation Details'!$A$1:$N$2344,12,0)</f>
        <v>tier - 2</v>
      </c>
      <c r="P1023" s="26" t="str">
        <f>VLOOKUP($A1023,'Hospitalisation Details'!$A$1:$N$2344,14,0)</f>
        <v>R1012</v>
      </c>
      <c r="Q1023" s="26">
        <f>VLOOKUP($A1023,'Hospitalisation Details'!$A$1:$N$2344,8,0)</f>
        <v>31</v>
      </c>
    </row>
    <row r="1024" spans="1:17" x14ac:dyDescent="0.3">
      <c r="A1024" s="25" t="s">
        <v>1347</v>
      </c>
      <c r="B1024" s="26" t="str">
        <f>VLOOKUP($A1024,'Customer Names'!A1023:D3358,3,0)</f>
        <v xml:space="preserve">  Jessica M</v>
      </c>
      <c r="C1024" s="26">
        <f>VLOOKUP($A1024,'Medical Examinations'!$A$1:$B$2336,2,FALSE)</f>
        <v>27.93</v>
      </c>
      <c r="D1024" s="26">
        <f>VLOOKUP($A1024,'Medical Examinations'!A1023:J3358,4,0)</f>
        <v>9.9600000000000009</v>
      </c>
      <c r="E1024" s="26" t="str">
        <f>VLOOKUP(A1024,'Medical Examinations'!A1023:J3358,6,0)</f>
        <v>No</v>
      </c>
      <c r="F1024" s="26" t="str">
        <f>VLOOKUP($A1024,'Medical Examinations'!$A$1:$J$2336,7,0)</f>
        <v>No</v>
      </c>
      <c r="G1024" s="26" t="str">
        <f>VLOOKUP(A1024,'Medical Examinations'!A1023:J3358,8,0)</f>
        <v>No</v>
      </c>
      <c r="H1024" s="26">
        <f>VLOOKUP(A1024,'Medical Examinations'!A1023:J3358,9,0)</f>
        <v>0</v>
      </c>
      <c r="I1024" s="26" t="str">
        <f>VLOOKUP(A1024,'Medical Examinations'!A1023:J3358,10,0)</f>
        <v>No</v>
      </c>
      <c r="J1024" s="26" t="str">
        <f>VLOOKUP($A1024,'Medical Examinations'!A1023:$J$2336,3,0)</f>
        <v>Overweight</v>
      </c>
      <c r="K1024" s="26" t="str">
        <f>VLOOKUP(A1024,'Medical Examinations'!A1023:J3358,5,0)</f>
        <v>Diabetes</v>
      </c>
      <c r="L1024" s="27">
        <f>VLOOKUP($A1024,'Hospitalisation Details'!$A$1:$N$2344,7,0)</f>
        <v>27378</v>
      </c>
      <c r="M1024" s="26">
        <f>VLOOKUP($A1024,'Hospitalisation Details'!$A$1:$N$2344,10,0)</f>
        <v>11015.17</v>
      </c>
      <c r="N1024" s="26" t="str">
        <f>VLOOKUP($A1024,'Hospitalisation Details'!$A$1:$N$2344,11,0)</f>
        <v>tier - 3</v>
      </c>
      <c r="O1024" s="26" t="str">
        <f>VLOOKUP($A1024,'Hospitalisation Details'!$A$1:$N$2344,12,0)</f>
        <v>tier - 1</v>
      </c>
      <c r="P1024" s="26" t="str">
        <f>VLOOKUP($A1024,'Hospitalisation Details'!$A$1:$N$2344,14,0)</f>
        <v>R1012</v>
      </c>
      <c r="Q1024" s="26">
        <f>VLOOKUP($A1024,'Hospitalisation Details'!$A$1:$N$2344,8,0)</f>
        <v>48</v>
      </c>
    </row>
    <row r="1025" spans="1:17" x14ac:dyDescent="0.3">
      <c r="A1025" s="25" t="s">
        <v>1346</v>
      </c>
      <c r="B1025" s="26" t="str">
        <f>VLOOKUP($A1025,'Customer Names'!A1024:D3359,3,0)</f>
        <v xml:space="preserve">  Billy Jr</v>
      </c>
      <c r="C1025" s="26">
        <f>VLOOKUP($A1025,'Medical Examinations'!$A$1:$B$2336,2,FALSE)</f>
        <v>21.01</v>
      </c>
      <c r="D1025" s="26">
        <f>VLOOKUP($A1025,'Medical Examinations'!A1024:J3359,4,0)</f>
        <v>7.37</v>
      </c>
      <c r="E1025" s="26" t="str">
        <f>VLOOKUP(A1025,'Medical Examinations'!A1024:J3359,6,0)</f>
        <v>No</v>
      </c>
      <c r="F1025" s="26" t="str">
        <f>VLOOKUP($A1025,'Medical Examinations'!$A$1:$J$2336,7,0)</f>
        <v>No</v>
      </c>
      <c r="G1025" s="26" t="str">
        <f>VLOOKUP(A1025,'Medical Examinations'!A1024:J3359,8,0)</f>
        <v>No</v>
      </c>
      <c r="H1025" s="26">
        <f>VLOOKUP(A1025,'Medical Examinations'!A1024:J3359,9,0)</f>
        <v>0</v>
      </c>
      <c r="I1025" s="26" t="str">
        <f>VLOOKUP(A1025,'Medical Examinations'!A1024:J3359,10,0)</f>
        <v>No</v>
      </c>
      <c r="J1025" s="26" t="str">
        <f>VLOOKUP($A1025,'Medical Examinations'!A1024:$J$2336,3,0)</f>
        <v>Normal Weight</v>
      </c>
      <c r="K1025" s="26" t="str">
        <f>VLOOKUP(A1025,'Medical Examinations'!A1024:J3359,5,0)</f>
        <v>Diabetes</v>
      </c>
      <c r="L1025" s="27">
        <f>VLOOKUP($A1025,'Hospitalisation Details'!$A$1:$N$2344,7,0)</f>
        <v>25135</v>
      </c>
      <c r="M1025" s="26">
        <f>VLOOKUP($A1025,'Hospitalisation Details'!$A$1:$N$2344,10,0)</f>
        <v>11013.71</v>
      </c>
      <c r="N1025" s="26" t="str">
        <f>VLOOKUP($A1025,'Hospitalisation Details'!$A$1:$N$2344,11,0)</f>
        <v>tier - 3</v>
      </c>
      <c r="O1025" s="26" t="str">
        <f>VLOOKUP($A1025,'Hospitalisation Details'!$A$1:$N$2344,12,0)</f>
        <v>tier - 1</v>
      </c>
      <c r="P1025" s="26" t="str">
        <f>VLOOKUP($A1025,'Hospitalisation Details'!$A$1:$N$2344,14,0)</f>
        <v>R1013</v>
      </c>
      <c r="Q1025" s="26">
        <f>VLOOKUP($A1025,'Hospitalisation Details'!$A$1:$N$2344,8,0)</f>
        <v>54</v>
      </c>
    </row>
    <row r="1026" spans="1:17" x14ac:dyDescent="0.3">
      <c r="A1026" s="25" t="s">
        <v>1345</v>
      </c>
      <c r="B1026" s="26" t="str">
        <f>VLOOKUP($A1026,'Customer Names'!A1025:D3360,3,0)</f>
        <v xml:space="preserve">  David</v>
      </c>
      <c r="C1026" s="26">
        <f>VLOOKUP($A1026,'Medical Examinations'!$A$1:$B$2336,2,FALSE)</f>
        <v>52.37</v>
      </c>
      <c r="D1026" s="26">
        <f>VLOOKUP($A1026,'Medical Examinations'!A1025:J3360,4,0)</f>
        <v>5.0599999999999996</v>
      </c>
      <c r="E1026" s="26" t="str">
        <f>VLOOKUP(A1026,'Medical Examinations'!A1025:J3360,6,0)</f>
        <v>Yes</v>
      </c>
      <c r="F1026" s="26" t="str">
        <f>VLOOKUP($A1026,'Medical Examinations'!$A$1:$J$2336,7,0)</f>
        <v>yes</v>
      </c>
      <c r="G1026" s="26" t="str">
        <f>VLOOKUP(A1026,'Medical Examinations'!A1025:J3360,8,0)</f>
        <v>No</v>
      </c>
      <c r="H1026" s="26">
        <f>VLOOKUP(A1026,'Medical Examinations'!A1025:J3360,9,0)</f>
        <v>2</v>
      </c>
      <c r="I1026" s="26" t="str">
        <f>VLOOKUP(A1026,'Medical Examinations'!A1025:J3360,10,0)</f>
        <v>No</v>
      </c>
      <c r="J1026" s="26" t="str">
        <f>VLOOKUP($A1026,'Medical Examinations'!A1025:$J$2336,3,0)</f>
        <v>Obesity</v>
      </c>
      <c r="K1026" s="26" t="str">
        <f>VLOOKUP(A1026,'Medical Examinations'!A1025:J3360,5,0)</f>
        <v>Normal</v>
      </c>
      <c r="L1026" s="27">
        <f>VLOOKUP($A1026,'Hospitalisation Details'!$A$1:$N$2344,7,0)</f>
        <v>36786</v>
      </c>
      <c r="M1026" s="26">
        <f>VLOOKUP($A1026,'Hospitalisation Details'!$A$1:$N$2344,10,0)</f>
        <v>10991.58</v>
      </c>
      <c r="N1026" s="26" t="str">
        <f>VLOOKUP($A1026,'Hospitalisation Details'!$A$1:$N$2344,11,0)</f>
        <v>tier - 3</v>
      </c>
      <c r="O1026" s="26" t="str">
        <f>VLOOKUP($A1026,'Hospitalisation Details'!$A$1:$N$2344,12,0)</f>
        <v>tier - 3</v>
      </c>
      <c r="P1026" s="26" t="str">
        <f>VLOOKUP($A1026,'Hospitalisation Details'!$A$1:$N$2344,14,0)</f>
        <v>R1012</v>
      </c>
      <c r="Q1026" s="26">
        <f>VLOOKUP($A1026,'Hospitalisation Details'!$A$1:$N$2344,8,0)</f>
        <v>22</v>
      </c>
    </row>
    <row r="1027" spans="1:17" x14ac:dyDescent="0.3">
      <c r="A1027" s="25" t="s">
        <v>1344</v>
      </c>
      <c r="B1027" s="26" t="str">
        <f>VLOOKUP($A1027,'Customer Names'!A1026:D3361,3,0)</f>
        <v xml:space="preserve">  Tim</v>
      </c>
      <c r="C1027" s="26">
        <f>VLOOKUP($A1027,'Medical Examinations'!$A$1:$B$2336,2,FALSE)</f>
        <v>40.369999999999997</v>
      </c>
      <c r="D1027" s="26">
        <f>VLOOKUP($A1027,'Medical Examinations'!A1026:J3361,4,0)</f>
        <v>8.2100000000000009</v>
      </c>
      <c r="E1027" s="26" t="str">
        <f>VLOOKUP(A1027,'Medical Examinations'!A1026:J3361,6,0)</f>
        <v>No</v>
      </c>
      <c r="F1027" s="26" t="str">
        <f>VLOOKUP($A1027,'Medical Examinations'!$A$1:$J$2336,7,0)</f>
        <v>No</v>
      </c>
      <c r="G1027" s="26" t="str">
        <f>VLOOKUP(A1027,'Medical Examinations'!A1026:J3361,8,0)</f>
        <v>No</v>
      </c>
      <c r="H1027" s="26">
        <f>VLOOKUP(A1027,'Medical Examinations'!A1026:J3361,9,0)</f>
        <v>0</v>
      </c>
      <c r="I1027" s="26" t="str">
        <f>VLOOKUP(A1027,'Medical Examinations'!A1026:J3361,10,0)</f>
        <v>No</v>
      </c>
      <c r="J1027" s="26" t="str">
        <f>VLOOKUP($A1027,'Medical Examinations'!A1026:$J$2336,3,0)</f>
        <v>Obesity</v>
      </c>
      <c r="K1027" s="26" t="str">
        <f>VLOOKUP(A1027,'Medical Examinations'!A1026:J3361,5,0)</f>
        <v>Diabetes</v>
      </c>
      <c r="L1027" s="27">
        <f>VLOOKUP($A1027,'Hospitalisation Details'!$A$1:$N$2344,7,0)</f>
        <v>24094</v>
      </c>
      <c r="M1027" s="26">
        <f>VLOOKUP($A1027,'Hospitalisation Details'!$A$1:$N$2344,10,0)</f>
        <v>10982.5</v>
      </c>
      <c r="N1027" s="26" t="str">
        <f>VLOOKUP($A1027,'Hospitalisation Details'!$A$1:$N$2344,11,0)</f>
        <v>tier - 3</v>
      </c>
      <c r="O1027" s="26" t="str">
        <f>VLOOKUP($A1027,'Hospitalisation Details'!$A$1:$N$2344,12,0)</f>
        <v>tier - 3</v>
      </c>
      <c r="P1027" s="26" t="str">
        <f>VLOOKUP($A1027,'Hospitalisation Details'!$A$1:$N$2344,14,0)</f>
        <v>R1013</v>
      </c>
      <c r="Q1027" s="26">
        <f>VLOOKUP($A1027,'Hospitalisation Details'!$A$1:$N$2344,8,0)</f>
        <v>57</v>
      </c>
    </row>
    <row r="1028" spans="1:17" x14ac:dyDescent="0.3">
      <c r="A1028" s="25" t="s">
        <v>1343</v>
      </c>
      <c r="B1028" s="26" t="str">
        <f>VLOOKUP($A1028,'Customer Names'!A1027:D3362,3,0)</f>
        <v xml:space="preserve">  Emma M</v>
      </c>
      <c r="C1028" s="26">
        <f>VLOOKUP($A1028,'Medical Examinations'!$A$1:$B$2336,2,FALSE)</f>
        <v>41.47</v>
      </c>
      <c r="D1028" s="26">
        <f>VLOOKUP($A1028,'Medical Examinations'!A1027:J3362,4,0)</f>
        <v>10.34</v>
      </c>
      <c r="E1028" s="26" t="str">
        <f>VLOOKUP(A1028,'Medical Examinations'!A1027:J3362,6,0)</f>
        <v>No</v>
      </c>
      <c r="F1028" s="26" t="str">
        <f>VLOOKUP($A1028,'Medical Examinations'!$A$1:$J$2336,7,0)</f>
        <v>No</v>
      </c>
      <c r="G1028" s="26" t="str">
        <f>VLOOKUP(A1028,'Medical Examinations'!A1027:J3362,8,0)</f>
        <v>No</v>
      </c>
      <c r="H1028" s="26">
        <f>VLOOKUP(A1028,'Medical Examinations'!A1027:J3362,9,0)</f>
        <v>2</v>
      </c>
      <c r="I1028" s="26" t="str">
        <f>VLOOKUP(A1028,'Medical Examinations'!A1027:J3362,10,0)</f>
        <v>No</v>
      </c>
      <c r="J1028" s="26" t="str">
        <f>VLOOKUP($A1028,'Medical Examinations'!A1027:$J$2336,3,0)</f>
        <v>Obesity</v>
      </c>
      <c r="K1028" s="26" t="str">
        <f>VLOOKUP(A1028,'Medical Examinations'!A1027:J3362,5,0)</f>
        <v>Diabetes</v>
      </c>
      <c r="L1028" s="27">
        <f>VLOOKUP($A1028,'Hospitalisation Details'!$A$1:$N$2344,7,0)</f>
        <v>26958</v>
      </c>
      <c r="M1028" s="26">
        <f>VLOOKUP($A1028,'Hospitalisation Details'!$A$1:$N$2344,10,0)</f>
        <v>10977.21</v>
      </c>
      <c r="N1028" s="26" t="str">
        <f>VLOOKUP($A1028,'Hospitalisation Details'!$A$1:$N$2344,11,0)</f>
        <v>tier - 3</v>
      </c>
      <c r="O1028" s="26" t="str">
        <f>VLOOKUP($A1028,'Hospitalisation Details'!$A$1:$N$2344,12,0)</f>
        <v>tier - 1</v>
      </c>
      <c r="P1028" s="26" t="str">
        <f>VLOOKUP($A1028,'Hospitalisation Details'!$A$1:$N$2344,14,0)</f>
        <v>R1013</v>
      </c>
      <c r="Q1028" s="26">
        <f>VLOOKUP($A1028,'Hospitalisation Details'!$A$1:$N$2344,8,0)</f>
        <v>49</v>
      </c>
    </row>
    <row r="1029" spans="1:17" x14ac:dyDescent="0.3">
      <c r="A1029" s="25" t="s">
        <v>1342</v>
      </c>
      <c r="B1029" s="26" t="str">
        <f>VLOOKUP($A1029,'Customer Names'!A1028:D3363,3,0)</f>
        <v xml:space="preserve">  Tim</v>
      </c>
      <c r="C1029" s="26">
        <f>VLOOKUP($A1029,'Medical Examinations'!$A$1:$B$2336,2,FALSE)</f>
        <v>33.725000000000001</v>
      </c>
      <c r="D1029" s="26">
        <f>VLOOKUP($A1029,'Medical Examinations'!A1028:J3363,4,0)</f>
        <v>5.51</v>
      </c>
      <c r="E1029" s="26" t="str">
        <f>VLOOKUP(A1029,'Medical Examinations'!A1028:J3363,6,0)</f>
        <v>Yes</v>
      </c>
      <c r="F1029" s="26" t="str">
        <f>VLOOKUP($A1029,'Medical Examinations'!$A$1:$J$2336,7,0)</f>
        <v>No</v>
      </c>
      <c r="G1029" s="26" t="str">
        <f>VLOOKUP(A1029,'Medical Examinations'!A1028:J3363,8,0)</f>
        <v>No</v>
      </c>
      <c r="H1029" s="26">
        <f>VLOOKUP(A1029,'Medical Examinations'!A1028:J3363,9,0)</f>
        <v>2</v>
      </c>
      <c r="I1029" s="26" t="str">
        <f>VLOOKUP(A1029,'Medical Examinations'!A1028:J3363,10,0)</f>
        <v>No</v>
      </c>
      <c r="J1029" s="26" t="str">
        <f>VLOOKUP($A1029,'Medical Examinations'!A1028:$J$2336,3,0)</f>
        <v>Obesity</v>
      </c>
      <c r="K1029" s="26" t="str">
        <f>VLOOKUP(A1029,'Medical Examinations'!A1028:J3363,5,0)</f>
        <v>Normal</v>
      </c>
      <c r="L1029" s="27">
        <f>VLOOKUP($A1029,'Hospitalisation Details'!$A$1:$N$2344,7,0)</f>
        <v>24297</v>
      </c>
      <c r="M1029" s="26">
        <f>VLOOKUP($A1029,'Hospitalisation Details'!$A$1:$N$2344,10,0)</f>
        <v>10976.25</v>
      </c>
      <c r="N1029" s="26" t="str">
        <f>VLOOKUP($A1029,'Hospitalisation Details'!$A$1:$N$2344,11,0)</f>
        <v>tier - 3</v>
      </c>
      <c r="O1029" s="26" t="str">
        <f>VLOOKUP($A1029,'Hospitalisation Details'!$A$1:$N$2344,12,0)</f>
        <v>tier - 2</v>
      </c>
      <c r="P1029" s="26" t="str">
        <f>VLOOKUP($A1029,'Hospitalisation Details'!$A$1:$N$2344,14,0)</f>
        <v>R1012</v>
      </c>
      <c r="Q1029" s="26">
        <f>VLOOKUP($A1029,'Hospitalisation Details'!$A$1:$N$2344,8,0)</f>
        <v>56</v>
      </c>
    </row>
    <row r="1030" spans="1:17" x14ac:dyDescent="0.3">
      <c r="A1030" s="25" t="s">
        <v>1341</v>
      </c>
      <c r="B1030" s="26" t="str">
        <f>VLOOKUP($A1030,'Customer Names'!A1029:D3364,3,0)</f>
        <v xml:space="preserve">  Patrick</v>
      </c>
      <c r="C1030" s="26">
        <f>VLOOKUP($A1030,'Medical Examinations'!$A$1:$B$2336,2,FALSE)</f>
        <v>28.1</v>
      </c>
      <c r="D1030" s="26">
        <f>VLOOKUP($A1030,'Medical Examinations'!A1029:J3364,4,0)</f>
        <v>11.2</v>
      </c>
      <c r="E1030" s="26" t="str">
        <f>VLOOKUP(A1030,'Medical Examinations'!A1029:J3364,6,0)</f>
        <v>No</v>
      </c>
      <c r="F1030" s="26" t="str">
        <f>VLOOKUP($A1030,'Medical Examinations'!$A$1:$J$2336,7,0)</f>
        <v>No</v>
      </c>
      <c r="G1030" s="26" t="str">
        <f>VLOOKUP(A1030,'Medical Examinations'!A1029:J3364,8,0)</f>
        <v>No</v>
      </c>
      <c r="H1030" s="26">
        <f>VLOOKUP(A1030,'Medical Examinations'!A1029:J3364,9,0)</f>
        <v>0</v>
      </c>
      <c r="I1030" s="26" t="str">
        <f>VLOOKUP(A1030,'Medical Examinations'!A1029:J3364,10,0)</f>
        <v>No</v>
      </c>
      <c r="J1030" s="26" t="str">
        <f>VLOOKUP($A1030,'Medical Examinations'!A1029:$J$2336,3,0)</f>
        <v>Overweight</v>
      </c>
      <c r="K1030" s="26" t="str">
        <f>VLOOKUP(A1030,'Medical Examinations'!A1029:J3364,5,0)</f>
        <v>Diabetes</v>
      </c>
      <c r="L1030" s="27">
        <f>VLOOKUP($A1030,'Hospitalisation Details'!$A$1:$N$2344,7,0)</f>
        <v>23912</v>
      </c>
      <c r="M1030" s="26">
        <f>VLOOKUP($A1030,'Hospitalisation Details'!$A$1:$N$2344,10,0)</f>
        <v>10965.45</v>
      </c>
      <c r="N1030" s="26" t="str">
        <f>VLOOKUP($A1030,'Hospitalisation Details'!$A$1:$N$2344,11,0)</f>
        <v>tier - 3</v>
      </c>
      <c r="O1030" s="26" t="str">
        <f>VLOOKUP($A1030,'Hospitalisation Details'!$A$1:$N$2344,12,0)</f>
        <v>tier - 2</v>
      </c>
      <c r="P1030" s="26" t="str">
        <f>VLOOKUP($A1030,'Hospitalisation Details'!$A$1:$N$2344,14,0)</f>
        <v>R1011</v>
      </c>
      <c r="Q1030" s="26">
        <f>VLOOKUP($A1030,'Hospitalisation Details'!$A$1:$N$2344,8,0)</f>
        <v>57</v>
      </c>
    </row>
    <row r="1031" spans="1:17" x14ac:dyDescent="0.3">
      <c r="A1031" s="25" t="s">
        <v>1340</v>
      </c>
      <c r="B1031" s="26" t="str">
        <f>VLOOKUP($A1031,'Customer Names'!A1030:D3365,3,0)</f>
        <v xml:space="preserve">  Bridget K</v>
      </c>
      <c r="C1031" s="26">
        <f>VLOOKUP($A1031,'Medical Examinations'!$A$1:$B$2336,2,FALSE)</f>
        <v>37.43</v>
      </c>
      <c r="D1031" s="26">
        <f>VLOOKUP($A1031,'Medical Examinations'!A1030:J3365,4,0)</f>
        <v>4.3499999999999996</v>
      </c>
      <c r="E1031" s="26" t="str">
        <f>VLOOKUP(A1031,'Medical Examinations'!A1030:J3365,6,0)</f>
        <v>Yes</v>
      </c>
      <c r="F1031" s="26" t="str">
        <f>VLOOKUP($A1031,'Medical Examinations'!$A$1:$J$2336,7,0)</f>
        <v>No</v>
      </c>
      <c r="G1031" s="26" t="str">
        <f>VLOOKUP(A1031,'Medical Examinations'!A1030:J3365,8,0)</f>
        <v>Yes</v>
      </c>
      <c r="H1031" s="26">
        <f>VLOOKUP(A1031,'Medical Examinations'!A1030:J3365,9,0)</f>
        <v>1</v>
      </c>
      <c r="I1031" s="26" t="str">
        <f>VLOOKUP(A1031,'Medical Examinations'!A1030:J3365,10,0)</f>
        <v>No</v>
      </c>
      <c r="J1031" s="26" t="str">
        <f>VLOOKUP($A1031,'Medical Examinations'!A1030:$J$2336,3,0)</f>
        <v>Obesity</v>
      </c>
      <c r="K1031" s="26" t="str">
        <f>VLOOKUP(A1031,'Medical Examinations'!A1030:J3365,5,0)</f>
        <v>Normal</v>
      </c>
      <c r="L1031" s="27">
        <f>VLOOKUP($A1031,'Hospitalisation Details'!$A$1:$N$2344,7,0)</f>
        <v>25429</v>
      </c>
      <c r="M1031" s="26">
        <f>VLOOKUP($A1031,'Hospitalisation Details'!$A$1:$N$2344,10,0)</f>
        <v>10959.69</v>
      </c>
      <c r="N1031" s="26" t="str">
        <f>VLOOKUP($A1031,'Hospitalisation Details'!$A$1:$N$2344,11,0)</f>
        <v>tier - 3</v>
      </c>
      <c r="O1031" s="26" t="str">
        <f>VLOOKUP($A1031,'Hospitalisation Details'!$A$1:$N$2344,12,0)</f>
        <v>tier - 3</v>
      </c>
      <c r="P1031" s="26" t="str">
        <f>VLOOKUP($A1031,'Hospitalisation Details'!$A$1:$N$2344,14,0)</f>
        <v>R1012</v>
      </c>
      <c r="Q1031" s="26">
        <f>VLOOKUP($A1031,'Hospitalisation Details'!$A$1:$N$2344,8,0)</f>
        <v>53</v>
      </c>
    </row>
    <row r="1032" spans="1:17" x14ac:dyDescent="0.3">
      <c r="A1032" s="25" t="s">
        <v>1339</v>
      </c>
      <c r="B1032" s="26" t="str">
        <f>VLOOKUP($A1032,'Customer Names'!A1031:D3366,3,0)</f>
        <v xml:space="preserve">  Gabriel</v>
      </c>
      <c r="C1032" s="26">
        <f>VLOOKUP($A1032,'Medical Examinations'!$A$1:$B$2336,2,FALSE)</f>
        <v>23.7</v>
      </c>
      <c r="D1032" s="26">
        <f>VLOOKUP($A1032,'Medical Examinations'!A1031:J3366,4,0)</f>
        <v>10.45</v>
      </c>
      <c r="E1032" s="26" t="str">
        <f>VLOOKUP(A1032,'Medical Examinations'!A1031:J3366,6,0)</f>
        <v>No</v>
      </c>
      <c r="F1032" s="26" t="str">
        <f>VLOOKUP($A1032,'Medical Examinations'!$A$1:$J$2336,7,0)</f>
        <v>No</v>
      </c>
      <c r="G1032" s="26" t="str">
        <f>VLOOKUP(A1032,'Medical Examinations'!A1031:J3366,8,0)</f>
        <v>No</v>
      </c>
      <c r="H1032" s="26">
        <f>VLOOKUP(A1032,'Medical Examinations'!A1031:J3366,9,0)</f>
        <v>0</v>
      </c>
      <c r="I1032" s="26" t="str">
        <f>VLOOKUP(A1032,'Medical Examinations'!A1031:J3366,10,0)</f>
        <v>No</v>
      </c>
      <c r="J1032" s="26" t="str">
        <f>VLOOKUP($A1032,'Medical Examinations'!A1031:$J$2336,3,0)</f>
        <v>Normal Weight</v>
      </c>
      <c r="K1032" s="26" t="str">
        <f>VLOOKUP(A1032,'Medical Examinations'!A1031:J3366,5,0)</f>
        <v>Diabetes</v>
      </c>
      <c r="L1032" s="27">
        <f>VLOOKUP($A1032,'Hospitalisation Details'!$A$1:$N$2344,7,0)</f>
        <v>24080</v>
      </c>
      <c r="M1032" s="26">
        <f>VLOOKUP($A1032,'Hospitalisation Details'!$A$1:$N$2344,10,0)</f>
        <v>10959.33</v>
      </c>
      <c r="N1032" s="26" t="str">
        <f>VLOOKUP($A1032,'Hospitalisation Details'!$A$1:$N$2344,11,0)</f>
        <v>tier - 3</v>
      </c>
      <c r="O1032" s="26" t="str">
        <f>VLOOKUP($A1032,'Hospitalisation Details'!$A$1:$N$2344,12,0)</f>
        <v>tier - 3</v>
      </c>
      <c r="P1032" s="26" t="str">
        <f>VLOOKUP($A1032,'Hospitalisation Details'!$A$1:$N$2344,14,0)</f>
        <v>R1011</v>
      </c>
      <c r="Q1032" s="26">
        <f>VLOOKUP($A1032,'Hospitalisation Details'!$A$1:$N$2344,8,0)</f>
        <v>57</v>
      </c>
    </row>
    <row r="1033" spans="1:17" x14ac:dyDescent="0.3">
      <c r="A1033" s="25" t="s">
        <v>1338</v>
      </c>
      <c r="B1033" s="26" t="str">
        <f>VLOOKUP($A1033,'Customer Names'!A1032:D3367,3,0)</f>
        <v xml:space="preserve">  Natasha</v>
      </c>
      <c r="C1033" s="26">
        <f>VLOOKUP($A1033,'Medical Examinations'!$A$1:$B$2336,2,FALSE)</f>
        <v>24.795000000000002</v>
      </c>
      <c r="D1033" s="26">
        <f>VLOOKUP($A1033,'Medical Examinations'!A1032:J3367,4,0)</f>
        <v>4.07</v>
      </c>
      <c r="E1033" s="26" t="str">
        <f>VLOOKUP(A1033,'Medical Examinations'!A1032:J3367,6,0)</f>
        <v>Yes</v>
      </c>
      <c r="F1033" s="26" t="str">
        <f>VLOOKUP($A1033,'Medical Examinations'!$A$1:$J$2336,7,0)</f>
        <v>No</v>
      </c>
      <c r="G1033" s="26" t="str">
        <f>VLOOKUP(A1033,'Medical Examinations'!A1032:J3367,8,0)</f>
        <v>Yes</v>
      </c>
      <c r="H1033" s="26">
        <f>VLOOKUP(A1033,'Medical Examinations'!A1032:J3367,9,0)</f>
        <v>1</v>
      </c>
      <c r="I1033" s="26" t="str">
        <f>VLOOKUP(A1033,'Medical Examinations'!A1032:J3367,10,0)</f>
        <v>No</v>
      </c>
      <c r="J1033" s="26" t="str">
        <f>VLOOKUP($A1033,'Medical Examinations'!A1032:$J$2336,3,0)</f>
        <v>Normal Weight</v>
      </c>
      <c r="K1033" s="26" t="str">
        <f>VLOOKUP(A1033,'Medical Examinations'!A1032:J3367,5,0)</f>
        <v>Normal</v>
      </c>
      <c r="L1033" s="27">
        <f>VLOOKUP($A1033,'Hospitalisation Details'!$A$1:$N$2344,7,0)</f>
        <v>25517</v>
      </c>
      <c r="M1033" s="26">
        <f>VLOOKUP($A1033,'Hospitalisation Details'!$A$1:$N$2344,10,0)</f>
        <v>10942.13</v>
      </c>
      <c r="N1033" s="26" t="str">
        <f>VLOOKUP($A1033,'Hospitalisation Details'!$A$1:$N$2344,11,0)</f>
        <v>tier - 3</v>
      </c>
      <c r="O1033" s="26" t="str">
        <f>VLOOKUP($A1033,'Hospitalisation Details'!$A$1:$N$2344,12,0)</f>
        <v>tier - 3</v>
      </c>
      <c r="P1033" s="26" t="str">
        <f>VLOOKUP($A1033,'Hospitalisation Details'!$A$1:$N$2344,14,0)</f>
        <v>R1012</v>
      </c>
      <c r="Q1033" s="26">
        <f>VLOOKUP($A1033,'Hospitalisation Details'!$A$1:$N$2344,8,0)</f>
        <v>53</v>
      </c>
    </row>
    <row r="1034" spans="1:17" x14ac:dyDescent="0.3">
      <c r="A1034" s="25" t="s">
        <v>1337</v>
      </c>
      <c r="B1034" s="26" t="str">
        <f>VLOOKUP($A1034,'Customer Names'!A1033:D3368,3,0)</f>
        <v xml:space="preserve">  Abby A</v>
      </c>
      <c r="C1034" s="26">
        <f>VLOOKUP($A1034,'Medical Examinations'!$A$1:$B$2336,2,FALSE)</f>
        <v>31.9</v>
      </c>
      <c r="D1034" s="26">
        <f>VLOOKUP($A1034,'Medical Examinations'!A1033:J3368,4,0)</f>
        <v>8.34</v>
      </c>
      <c r="E1034" s="26" t="str">
        <f>VLOOKUP(A1034,'Medical Examinations'!A1033:J3368,6,0)</f>
        <v>No</v>
      </c>
      <c r="F1034" s="26" t="str">
        <f>VLOOKUP($A1034,'Medical Examinations'!$A$1:$J$2336,7,0)</f>
        <v>No</v>
      </c>
      <c r="G1034" s="26" t="str">
        <f>VLOOKUP(A1034,'Medical Examinations'!A1033:J3368,8,0)</f>
        <v>No</v>
      </c>
      <c r="H1034" s="26">
        <f>VLOOKUP(A1034,'Medical Examinations'!A1033:J3368,9,0)</f>
        <v>0</v>
      </c>
      <c r="I1034" s="26" t="str">
        <f>VLOOKUP(A1034,'Medical Examinations'!A1033:J3368,10,0)</f>
        <v>No</v>
      </c>
      <c r="J1034" s="26" t="str">
        <f>VLOOKUP($A1034,'Medical Examinations'!A1033:$J$2336,3,0)</f>
        <v>Obesity</v>
      </c>
      <c r="K1034" s="26" t="str">
        <f>VLOOKUP(A1034,'Medical Examinations'!A1033:J3368,5,0)</f>
        <v>Diabetes</v>
      </c>
      <c r="L1034" s="27">
        <f>VLOOKUP($A1034,'Hospitalisation Details'!$A$1:$N$2344,7,0)</f>
        <v>25154</v>
      </c>
      <c r="M1034" s="26">
        <f>VLOOKUP($A1034,'Hospitalisation Details'!$A$1:$N$2344,10,0)</f>
        <v>10928.85</v>
      </c>
      <c r="N1034" s="26" t="str">
        <f>VLOOKUP($A1034,'Hospitalisation Details'!$A$1:$N$2344,11,0)</f>
        <v>tier - 3</v>
      </c>
      <c r="O1034" s="26" t="str">
        <f>VLOOKUP($A1034,'Hospitalisation Details'!$A$1:$N$2344,12,0)</f>
        <v>tier - 3</v>
      </c>
      <c r="P1034" s="26" t="str">
        <f>VLOOKUP($A1034,'Hospitalisation Details'!$A$1:$N$2344,14,0)</f>
        <v>R1013</v>
      </c>
      <c r="Q1034" s="26">
        <f>VLOOKUP($A1034,'Hospitalisation Details'!$A$1:$N$2344,8,0)</f>
        <v>54</v>
      </c>
    </row>
    <row r="1035" spans="1:17" x14ac:dyDescent="0.3">
      <c r="A1035" s="25" t="s">
        <v>1336</v>
      </c>
      <c r="B1035" s="26" t="str">
        <f>VLOOKUP($A1035,'Customer Names'!A1034:D3369,3,0)</f>
        <v xml:space="preserve">  Michelle</v>
      </c>
      <c r="C1035" s="26">
        <f>VLOOKUP($A1035,'Medical Examinations'!$A$1:$B$2336,2,FALSE)</f>
        <v>32.68</v>
      </c>
      <c r="D1035" s="26">
        <f>VLOOKUP($A1035,'Medical Examinations'!A1034:J3369,4,0)</f>
        <v>7.41</v>
      </c>
      <c r="E1035" s="26" t="str">
        <f>VLOOKUP(A1035,'Medical Examinations'!A1034:J3369,6,0)</f>
        <v>No</v>
      </c>
      <c r="F1035" s="26" t="str">
        <f>VLOOKUP($A1035,'Medical Examinations'!$A$1:$J$2336,7,0)</f>
        <v>No</v>
      </c>
      <c r="G1035" s="26" t="str">
        <f>VLOOKUP(A1035,'Medical Examinations'!A1034:J3369,8,0)</f>
        <v>No</v>
      </c>
      <c r="H1035" s="26">
        <f>VLOOKUP(A1035,'Medical Examinations'!A1034:J3369,9,0)</f>
        <v>0</v>
      </c>
      <c r="I1035" s="26" t="str">
        <f>VLOOKUP(A1035,'Medical Examinations'!A1034:J3369,10,0)</f>
        <v>No</v>
      </c>
      <c r="J1035" s="26" t="str">
        <f>VLOOKUP($A1035,'Medical Examinations'!A1034:$J$2336,3,0)</f>
        <v>Obesity</v>
      </c>
      <c r="K1035" s="26" t="str">
        <f>VLOOKUP(A1035,'Medical Examinations'!A1034:J3369,5,0)</f>
        <v>Diabetes</v>
      </c>
      <c r="L1035" s="27">
        <f>VLOOKUP($A1035,'Hospitalisation Details'!$A$1:$N$2344,7,0)</f>
        <v>25155</v>
      </c>
      <c r="M1035" s="26">
        <f>VLOOKUP($A1035,'Hospitalisation Details'!$A$1:$N$2344,10,0)</f>
        <v>10923.93</v>
      </c>
      <c r="N1035" s="26" t="str">
        <f>VLOOKUP($A1035,'Hospitalisation Details'!$A$1:$N$2344,11,0)</f>
        <v>tier - 3</v>
      </c>
      <c r="O1035" s="26" t="str">
        <f>VLOOKUP($A1035,'Hospitalisation Details'!$A$1:$N$2344,12,0)</f>
        <v>tier - 1</v>
      </c>
      <c r="P1035" s="26" t="str">
        <f>VLOOKUP($A1035,'Hospitalisation Details'!$A$1:$N$2344,14,0)</f>
        <v>R1024</v>
      </c>
      <c r="Q1035" s="26">
        <f>VLOOKUP($A1035,'Hospitalisation Details'!$A$1:$N$2344,8,0)</f>
        <v>54</v>
      </c>
    </row>
    <row r="1036" spans="1:17" x14ac:dyDescent="0.3">
      <c r="A1036" s="25" t="s">
        <v>1335</v>
      </c>
      <c r="B1036" s="26" t="str">
        <f>VLOOKUP($A1036,'Customer Names'!A1035:D3370,3,0)</f>
        <v xml:space="preserve">  Mckendree</v>
      </c>
      <c r="C1036" s="26">
        <f>VLOOKUP($A1036,'Medical Examinations'!$A$1:$B$2336,2,FALSE)</f>
        <v>47.13</v>
      </c>
      <c r="D1036" s="26">
        <f>VLOOKUP($A1036,'Medical Examinations'!A1035:J3370,4,0)</f>
        <v>4.3099999999999996</v>
      </c>
      <c r="E1036" s="26" t="str">
        <f>VLOOKUP(A1036,'Medical Examinations'!A1035:J3370,6,0)</f>
        <v>No</v>
      </c>
      <c r="F1036" s="26" t="str">
        <f>VLOOKUP($A1036,'Medical Examinations'!$A$1:$J$2336,7,0)</f>
        <v>No</v>
      </c>
      <c r="G1036" s="26" t="str">
        <f>VLOOKUP(A1036,'Medical Examinations'!A1035:J3370,8,0)</f>
        <v>No</v>
      </c>
      <c r="H1036" s="26">
        <f>VLOOKUP(A1036,'Medical Examinations'!A1035:J3370,9,0)</f>
        <v>0</v>
      </c>
      <c r="I1036" s="26" t="str">
        <f>VLOOKUP(A1036,'Medical Examinations'!A1035:J3370,10,0)</f>
        <v>No</v>
      </c>
      <c r="J1036" s="26" t="str">
        <f>VLOOKUP($A1036,'Medical Examinations'!A1035:$J$2336,3,0)</f>
        <v>Obesity</v>
      </c>
      <c r="K1036" s="26" t="str">
        <f>VLOOKUP(A1036,'Medical Examinations'!A1035:J3370,5,0)</f>
        <v>Normal</v>
      </c>
      <c r="L1036" s="27">
        <f>VLOOKUP($A1036,'Hospitalisation Details'!$A$1:$N$2344,7,0)</f>
        <v>34583</v>
      </c>
      <c r="M1036" s="26">
        <f>VLOOKUP($A1036,'Hospitalisation Details'!$A$1:$N$2344,10,0)</f>
        <v>10886.66</v>
      </c>
      <c r="N1036" s="26" t="str">
        <f>VLOOKUP($A1036,'Hospitalisation Details'!$A$1:$N$2344,11,0)</f>
        <v>tier - 3</v>
      </c>
      <c r="O1036" s="26" t="str">
        <f>VLOOKUP($A1036,'Hospitalisation Details'!$A$1:$N$2344,12,0)</f>
        <v>tier - 3</v>
      </c>
      <c r="P1036" s="26" t="str">
        <f>VLOOKUP($A1036,'Hospitalisation Details'!$A$1:$N$2344,14,0)</f>
        <v>R1012</v>
      </c>
      <c r="Q1036" s="26">
        <f>VLOOKUP($A1036,'Hospitalisation Details'!$A$1:$N$2344,8,0)</f>
        <v>28</v>
      </c>
    </row>
    <row r="1037" spans="1:17" x14ac:dyDescent="0.3">
      <c r="A1037" s="25" t="s">
        <v>1334</v>
      </c>
      <c r="B1037" s="26" t="str">
        <f>VLOOKUP($A1037,'Customer Names'!A1036:D3371,3,0)</f>
        <v xml:space="preserve">  Tara</v>
      </c>
      <c r="C1037" s="26">
        <f>VLOOKUP($A1037,'Medical Examinations'!$A$1:$B$2336,2,FALSE)</f>
        <v>36.67</v>
      </c>
      <c r="D1037" s="26">
        <f>VLOOKUP($A1037,'Medical Examinations'!A1036:J3371,4,0)</f>
        <v>10.83</v>
      </c>
      <c r="E1037" s="26" t="str">
        <f>VLOOKUP(A1037,'Medical Examinations'!A1036:J3371,6,0)</f>
        <v>No</v>
      </c>
      <c r="F1037" s="26" t="str">
        <f>VLOOKUP($A1037,'Medical Examinations'!$A$1:$J$2336,7,0)</f>
        <v>No</v>
      </c>
      <c r="G1037" s="26" t="str">
        <f>VLOOKUP(A1037,'Medical Examinations'!A1036:J3371,8,0)</f>
        <v>No</v>
      </c>
      <c r="H1037" s="26">
        <f>VLOOKUP(A1037,'Medical Examinations'!A1036:J3371,9,0)</f>
        <v>0</v>
      </c>
      <c r="I1037" s="26" t="str">
        <f>VLOOKUP(A1037,'Medical Examinations'!A1036:J3371,10,0)</f>
        <v>No</v>
      </c>
      <c r="J1037" s="26" t="str">
        <f>VLOOKUP($A1037,'Medical Examinations'!A1036:$J$2336,3,0)</f>
        <v>Obesity</v>
      </c>
      <c r="K1037" s="26" t="str">
        <f>VLOOKUP(A1037,'Medical Examinations'!A1036:J3371,5,0)</f>
        <v>Diabetes</v>
      </c>
      <c r="L1037" s="27">
        <f>VLOOKUP($A1037,'Hospitalisation Details'!$A$1:$N$2344,7,0)</f>
        <v>26287</v>
      </c>
      <c r="M1037" s="26">
        <f>VLOOKUP($A1037,'Hospitalisation Details'!$A$1:$N$2344,10,0)</f>
        <v>10848.13</v>
      </c>
      <c r="N1037" s="26" t="str">
        <f>VLOOKUP($A1037,'Hospitalisation Details'!$A$1:$N$2344,11,0)</f>
        <v>tier - 3</v>
      </c>
      <c r="O1037" s="26" t="str">
        <f>VLOOKUP($A1037,'Hospitalisation Details'!$A$1:$N$2344,12,0)</f>
        <v>tier - 3</v>
      </c>
      <c r="P1037" s="26" t="str">
        <f>VLOOKUP($A1037,'Hospitalisation Details'!$A$1:$N$2344,14,0)</f>
        <v>R1012</v>
      </c>
      <c r="Q1037" s="26">
        <f>VLOOKUP($A1037,'Hospitalisation Details'!$A$1:$N$2344,8,0)</f>
        <v>51</v>
      </c>
    </row>
    <row r="1038" spans="1:17" x14ac:dyDescent="0.3">
      <c r="A1038" s="25" t="s">
        <v>1333</v>
      </c>
      <c r="B1038" s="26" t="str">
        <f>VLOOKUP($A1038,'Customer Names'!A1037:D3372,3,0)</f>
        <v xml:space="preserve">  Daniel</v>
      </c>
      <c r="C1038" s="26">
        <f>VLOOKUP($A1038,'Medical Examinations'!$A$1:$B$2336,2,FALSE)</f>
        <v>33.630000000000003</v>
      </c>
      <c r="D1038" s="26">
        <f>VLOOKUP($A1038,'Medical Examinations'!A1037:J3372,4,0)</f>
        <v>11.31</v>
      </c>
      <c r="E1038" s="26" t="str">
        <f>VLOOKUP(A1038,'Medical Examinations'!A1037:J3372,6,0)</f>
        <v>No</v>
      </c>
      <c r="F1038" s="26" t="str">
        <f>VLOOKUP($A1038,'Medical Examinations'!$A$1:$J$2336,7,0)</f>
        <v>No</v>
      </c>
      <c r="G1038" s="26" t="str">
        <f>VLOOKUP(A1038,'Medical Examinations'!A1037:J3372,8,0)</f>
        <v>No</v>
      </c>
      <c r="H1038" s="26">
        <f>VLOOKUP(A1038,'Medical Examinations'!A1037:J3372,9,0)</f>
        <v>0</v>
      </c>
      <c r="I1038" s="26" t="str">
        <f>VLOOKUP(A1038,'Medical Examinations'!A1037:J3372,10,0)</f>
        <v>No</v>
      </c>
      <c r="J1038" s="26" t="str">
        <f>VLOOKUP($A1038,'Medical Examinations'!A1037:$J$2336,3,0)</f>
        <v>Obesity</v>
      </c>
      <c r="K1038" s="26" t="str">
        <f>VLOOKUP(A1038,'Medical Examinations'!A1037:J3372,5,0)</f>
        <v>Diabetes</v>
      </c>
      <c r="L1038" s="27">
        <f>VLOOKUP($A1038,'Hospitalisation Details'!$A$1:$N$2344,7,0)</f>
        <v>25047</v>
      </c>
      <c r="M1038" s="26">
        <f>VLOOKUP($A1038,'Hospitalisation Details'!$A$1:$N$2344,10,0)</f>
        <v>10825.25</v>
      </c>
      <c r="N1038" s="26" t="str">
        <f>VLOOKUP($A1038,'Hospitalisation Details'!$A$1:$N$2344,11,0)</f>
        <v>tier - 3</v>
      </c>
      <c r="O1038" s="26" t="str">
        <f>VLOOKUP($A1038,'Hospitalisation Details'!$A$1:$N$2344,12,0)</f>
        <v>tier - 3</v>
      </c>
      <c r="P1038" s="26" t="str">
        <f>VLOOKUP($A1038,'Hospitalisation Details'!$A$1:$N$2344,14,0)</f>
        <v>R1012</v>
      </c>
      <c r="Q1038" s="26">
        <f>VLOOKUP($A1038,'Hospitalisation Details'!$A$1:$N$2344,8,0)</f>
        <v>54</v>
      </c>
    </row>
    <row r="1039" spans="1:17" x14ac:dyDescent="0.3">
      <c r="A1039" s="25" t="s">
        <v>1332</v>
      </c>
      <c r="B1039" s="26" t="str">
        <f>VLOOKUP($A1039,'Customer Names'!A1038:D3373,3,0)</f>
        <v xml:space="preserve">  Joshua P</v>
      </c>
      <c r="C1039" s="26">
        <f>VLOOKUP($A1039,'Medical Examinations'!$A$1:$B$2336,2,FALSE)</f>
        <v>32.67</v>
      </c>
      <c r="D1039" s="26">
        <f>VLOOKUP($A1039,'Medical Examinations'!A1038:J3373,4,0)</f>
        <v>11.81</v>
      </c>
      <c r="E1039" s="26" t="str">
        <f>VLOOKUP(A1039,'Medical Examinations'!A1038:J3373,6,0)</f>
        <v>Yes</v>
      </c>
      <c r="F1039" s="26" t="str">
        <f>VLOOKUP($A1039,'Medical Examinations'!$A$1:$J$2336,7,0)</f>
        <v>No</v>
      </c>
      <c r="G1039" s="26" t="str">
        <f>VLOOKUP(A1039,'Medical Examinations'!A1038:J3373,8,0)</f>
        <v>No</v>
      </c>
      <c r="H1039" s="26">
        <f>VLOOKUP(A1039,'Medical Examinations'!A1038:J3373,9,0)</f>
        <v>0</v>
      </c>
      <c r="I1039" s="26" t="str">
        <f>VLOOKUP(A1039,'Medical Examinations'!A1038:J3373,10,0)</f>
        <v>No</v>
      </c>
      <c r="J1039" s="26" t="str">
        <f>VLOOKUP($A1039,'Medical Examinations'!A1038:$J$2336,3,0)</f>
        <v>Obesity</v>
      </c>
      <c r="K1039" s="26" t="str">
        <f>VLOOKUP(A1039,'Medical Examinations'!A1038:J3373,5,0)</f>
        <v>Diabetes</v>
      </c>
      <c r="L1039" s="27">
        <f>VLOOKUP($A1039,'Hospitalisation Details'!$A$1:$N$2344,7,0)</f>
        <v>24747</v>
      </c>
      <c r="M1039" s="26">
        <f>VLOOKUP($A1039,'Hospitalisation Details'!$A$1:$N$2344,10,0)</f>
        <v>10807.49</v>
      </c>
      <c r="N1039" s="26" t="str">
        <f>VLOOKUP($A1039,'Hospitalisation Details'!$A$1:$N$2344,11,0)</f>
        <v>tier - 3</v>
      </c>
      <c r="O1039" s="26" t="str">
        <f>VLOOKUP($A1039,'Hospitalisation Details'!$A$1:$N$2344,12,0)</f>
        <v>tier - 2</v>
      </c>
      <c r="P1039" s="26" t="str">
        <f>VLOOKUP($A1039,'Hospitalisation Details'!$A$1:$N$2344,14,0)</f>
        <v>R1013</v>
      </c>
      <c r="Q1039" s="26">
        <f>VLOOKUP($A1039,'Hospitalisation Details'!$A$1:$N$2344,8,0)</f>
        <v>55</v>
      </c>
    </row>
    <row r="1040" spans="1:17" x14ac:dyDescent="0.3">
      <c r="A1040" s="25" t="s">
        <v>1331</v>
      </c>
      <c r="B1040" s="26" t="str">
        <f>VLOOKUP($A1040,'Customer Names'!A1039:D3374,3,0)</f>
        <v xml:space="preserve">  Erin C</v>
      </c>
      <c r="C1040" s="26">
        <f>VLOOKUP($A1040,'Medical Examinations'!$A$1:$B$2336,2,FALSE)</f>
        <v>33.299999999999997</v>
      </c>
      <c r="D1040" s="26">
        <f>VLOOKUP($A1040,'Medical Examinations'!A1039:J3374,4,0)</f>
        <v>8.26</v>
      </c>
      <c r="E1040" s="26" t="str">
        <f>VLOOKUP(A1040,'Medical Examinations'!A1039:J3374,6,0)</f>
        <v>Yes</v>
      </c>
      <c r="F1040" s="26" t="str">
        <f>VLOOKUP($A1040,'Medical Examinations'!$A$1:$J$2336,7,0)</f>
        <v>No</v>
      </c>
      <c r="G1040" s="26" t="str">
        <f>VLOOKUP(A1040,'Medical Examinations'!A1039:J3374,8,0)</f>
        <v>No</v>
      </c>
      <c r="H1040" s="26">
        <f>VLOOKUP(A1040,'Medical Examinations'!A1039:J3374,9,0)</f>
        <v>2</v>
      </c>
      <c r="I1040" s="26" t="str">
        <f>VLOOKUP(A1040,'Medical Examinations'!A1039:J3374,10,0)</f>
        <v>No</v>
      </c>
      <c r="J1040" s="26" t="str">
        <f>VLOOKUP($A1040,'Medical Examinations'!A1039:$J$2336,3,0)</f>
        <v>Obesity</v>
      </c>
      <c r="K1040" s="26" t="str">
        <f>VLOOKUP(A1040,'Medical Examinations'!A1039:J3374,5,0)</f>
        <v>Diabetes</v>
      </c>
      <c r="L1040" s="27">
        <f>VLOOKUP($A1040,'Hospitalisation Details'!$A$1:$N$2344,7,0)</f>
        <v>25920</v>
      </c>
      <c r="M1040" s="26">
        <f>VLOOKUP($A1040,'Hospitalisation Details'!$A$1:$N$2344,10,0)</f>
        <v>10806.84</v>
      </c>
      <c r="N1040" s="26" t="str">
        <f>VLOOKUP($A1040,'Hospitalisation Details'!$A$1:$N$2344,11,0)</f>
        <v>tier - 3</v>
      </c>
      <c r="O1040" s="26" t="str">
        <f>VLOOKUP($A1040,'Hospitalisation Details'!$A$1:$N$2344,12,0)</f>
        <v>tier - 2</v>
      </c>
      <c r="P1040" s="26" t="str">
        <f>VLOOKUP($A1040,'Hospitalisation Details'!$A$1:$N$2344,14,0)</f>
        <v>R1011</v>
      </c>
      <c r="Q1040" s="26">
        <f>VLOOKUP($A1040,'Hospitalisation Details'!$A$1:$N$2344,8,0)</f>
        <v>52</v>
      </c>
    </row>
    <row r="1041" spans="1:17" x14ac:dyDescent="0.3">
      <c r="A1041" s="25" t="s">
        <v>1330</v>
      </c>
      <c r="B1041" s="26" t="str">
        <f>VLOOKUP($A1041,'Customer Names'!A1040:D3375,3,0)</f>
        <v xml:space="preserve">  Shure</v>
      </c>
      <c r="C1041" s="26">
        <f>VLOOKUP($A1041,'Medical Examinations'!$A$1:$B$2336,2,FALSE)</f>
        <v>30.78</v>
      </c>
      <c r="D1041" s="26">
        <f>VLOOKUP($A1041,'Medical Examinations'!A1040:J3375,4,0)</f>
        <v>10.74</v>
      </c>
      <c r="E1041" s="26" t="str">
        <f>VLOOKUP(A1041,'Medical Examinations'!A1040:J3375,6,0)</f>
        <v>Yes</v>
      </c>
      <c r="F1041" s="26" t="str">
        <f>VLOOKUP($A1041,'Medical Examinations'!$A$1:$J$2336,7,0)</f>
        <v>No</v>
      </c>
      <c r="G1041" s="26" t="str">
        <f>VLOOKUP(A1041,'Medical Examinations'!A1040:J3375,8,0)</f>
        <v>No</v>
      </c>
      <c r="H1041" s="26">
        <f>VLOOKUP(A1041,'Medical Examinations'!A1040:J3375,9,0)</f>
        <v>2</v>
      </c>
      <c r="I1041" s="26" t="str">
        <f>VLOOKUP(A1041,'Medical Examinations'!A1040:J3375,10,0)</f>
        <v>No</v>
      </c>
      <c r="J1041" s="26" t="str">
        <f>VLOOKUP($A1041,'Medical Examinations'!A1040:$J$2336,3,0)</f>
        <v>Obesity</v>
      </c>
      <c r="K1041" s="26" t="str">
        <f>VLOOKUP(A1041,'Medical Examinations'!A1040:J3375,5,0)</f>
        <v>Diabetes</v>
      </c>
      <c r="L1041" s="27">
        <f>VLOOKUP($A1041,'Hospitalisation Details'!$A$1:$N$2344,7,0)</f>
        <v>25869</v>
      </c>
      <c r="M1041" s="26">
        <f>VLOOKUP($A1041,'Hospitalisation Details'!$A$1:$N$2344,10,0)</f>
        <v>10797.34</v>
      </c>
      <c r="N1041" s="26" t="str">
        <f>VLOOKUP($A1041,'Hospitalisation Details'!$A$1:$N$2344,11,0)</f>
        <v>tier - 3</v>
      </c>
      <c r="O1041" s="26" t="str">
        <f>VLOOKUP($A1041,'Hospitalisation Details'!$A$1:$N$2344,12,0)</f>
        <v>tier - 2</v>
      </c>
      <c r="P1041" s="26" t="str">
        <f>VLOOKUP($A1041,'Hospitalisation Details'!$A$1:$N$2344,14,0)</f>
        <v>R1023</v>
      </c>
      <c r="Q1041" s="26">
        <f>VLOOKUP($A1041,'Hospitalisation Details'!$A$1:$N$2344,8,0)</f>
        <v>52</v>
      </c>
    </row>
    <row r="1042" spans="1:17" x14ac:dyDescent="0.3">
      <c r="A1042" s="25" t="s">
        <v>1329</v>
      </c>
      <c r="B1042" s="26" t="str">
        <f>VLOOKUP($A1042,'Customer Names'!A1041:D3376,3,0)</f>
        <v xml:space="preserve">  Richard</v>
      </c>
      <c r="C1042" s="26">
        <f>VLOOKUP($A1042,'Medical Examinations'!$A$1:$B$2336,2,FALSE)</f>
        <v>28.975000000000001</v>
      </c>
      <c r="D1042" s="26">
        <f>VLOOKUP($A1042,'Medical Examinations'!A1041:J3376,4,0)</f>
        <v>7.69</v>
      </c>
      <c r="E1042" s="26" t="str">
        <f>VLOOKUP(A1042,'Medical Examinations'!A1041:J3376,6,0)</f>
        <v>Yes</v>
      </c>
      <c r="F1042" s="26" t="str">
        <f>VLOOKUP($A1042,'Medical Examinations'!$A$1:$J$2336,7,0)</f>
        <v>No</v>
      </c>
      <c r="G1042" s="26" t="str">
        <f>VLOOKUP(A1042,'Medical Examinations'!A1041:J3376,8,0)</f>
        <v>No</v>
      </c>
      <c r="H1042" s="26">
        <f>VLOOKUP(A1042,'Medical Examinations'!A1041:J3376,9,0)</f>
        <v>0</v>
      </c>
      <c r="I1042" s="26" t="str">
        <f>VLOOKUP(A1042,'Medical Examinations'!A1041:J3376,10,0)</f>
        <v>No</v>
      </c>
      <c r="J1042" s="26" t="str">
        <f>VLOOKUP($A1042,'Medical Examinations'!A1041:$J$2336,3,0)</f>
        <v>Overweight</v>
      </c>
      <c r="K1042" s="26" t="str">
        <f>VLOOKUP(A1042,'Medical Examinations'!A1041:J3376,5,0)</f>
        <v>Diabetes</v>
      </c>
      <c r="L1042" s="27">
        <f>VLOOKUP($A1042,'Hospitalisation Details'!$A$1:$N$2344,7,0)</f>
        <v>24768</v>
      </c>
      <c r="M1042" s="26">
        <f>VLOOKUP($A1042,'Hospitalisation Details'!$A$1:$N$2344,10,0)</f>
        <v>10796.35</v>
      </c>
      <c r="N1042" s="26" t="str">
        <f>VLOOKUP($A1042,'Hospitalisation Details'!$A$1:$N$2344,11,0)</f>
        <v>tier - 3</v>
      </c>
      <c r="O1042" s="26" t="str">
        <f>VLOOKUP($A1042,'Hospitalisation Details'!$A$1:$N$2344,12,0)</f>
        <v>tier - 1</v>
      </c>
      <c r="P1042" s="26" t="str">
        <f>VLOOKUP($A1042,'Hospitalisation Details'!$A$1:$N$2344,14,0)</f>
        <v>R1019</v>
      </c>
      <c r="Q1042" s="26">
        <f>VLOOKUP($A1042,'Hospitalisation Details'!$A$1:$N$2344,8,0)</f>
        <v>55</v>
      </c>
    </row>
    <row r="1043" spans="1:17" x14ac:dyDescent="0.3">
      <c r="A1043" s="25" t="s">
        <v>1328</v>
      </c>
      <c r="B1043" s="26" t="str">
        <f>VLOOKUP($A1043,'Customer Names'!A1042:D3377,3,0)</f>
        <v xml:space="preserve">  Brenda</v>
      </c>
      <c r="C1043" s="26">
        <f>VLOOKUP($A1043,'Medical Examinations'!$A$1:$B$2336,2,FALSE)</f>
        <v>33.4</v>
      </c>
      <c r="D1043" s="26">
        <f>VLOOKUP($A1043,'Medical Examinations'!A1042:J3377,4,0)</f>
        <v>4.84</v>
      </c>
      <c r="E1043" s="26" t="str">
        <f>VLOOKUP(A1043,'Medical Examinations'!A1042:J3377,6,0)</f>
        <v>No</v>
      </c>
      <c r="F1043" s="26" t="str">
        <f>VLOOKUP($A1043,'Medical Examinations'!$A$1:$J$2336,7,0)</f>
        <v>No</v>
      </c>
      <c r="G1043" s="26" t="str">
        <f>VLOOKUP(A1043,'Medical Examinations'!A1042:J3377,8,0)</f>
        <v>No</v>
      </c>
      <c r="H1043" s="26">
        <f>VLOOKUP(A1043,'Medical Examinations'!A1042:J3377,9,0)</f>
        <v>0</v>
      </c>
      <c r="I1043" s="26" t="str">
        <f>VLOOKUP(A1043,'Medical Examinations'!A1042:J3377,10,0)</f>
        <v>No</v>
      </c>
      <c r="J1043" s="26" t="str">
        <f>VLOOKUP($A1043,'Medical Examinations'!A1042:$J$2336,3,0)</f>
        <v>Obesity</v>
      </c>
      <c r="K1043" s="26" t="str">
        <f>VLOOKUP(A1043,'Medical Examinations'!A1042:J3377,5,0)</f>
        <v>Normal</v>
      </c>
      <c r="L1043" s="27">
        <f>VLOOKUP($A1043,'Hospitalisation Details'!$A$1:$N$2344,7,0)</f>
        <v>36518</v>
      </c>
      <c r="M1043" s="26">
        <f>VLOOKUP($A1043,'Hospitalisation Details'!$A$1:$N$2344,10,0)</f>
        <v>10795.94</v>
      </c>
      <c r="N1043" s="26" t="str">
        <f>VLOOKUP($A1043,'Hospitalisation Details'!$A$1:$N$2344,11,0)</f>
        <v>tier - 3</v>
      </c>
      <c r="O1043" s="26" t="str">
        <f>VLOOKUP($A1043,'Hospitalisation Details'!$A$1:$N$2344,12,0)</f>
        <v>tier - 1</v>
      </c>
      <c r="P1043" s="26" t="str">
        <f>VLOOKUP($A1043,'Hospitalisation Details'!$A$1:$N$2344,14,0)</f>
        <v>R1011</v>
      </c>
      <c r="Q1043" s="26">
        <f>VLOOKUP($A1043,'Hospitalisation Details'!$A$1:$N$2344,8,0)</f>
        <v>23</v>
      </c>
    </row>
    <row r="1044" spans="1:17" x14ac:dyDescent="0.3">
      <c r="A1044" s="25" t="s">
        <v>1327</v>
      </c>
      <c r="B1044" s="26" t="str">
        <f>VLOOKUP($A1044,'Customer Names'!A1043:D3378,3,0)</f>
        <v xml:space="preserve">  Joseph M</v>
      </c>
      <c r="C1044" s="26">
        <f>VLOOKUP($A1044,'Medical Examinations'!$A$1:$B$2336,2,FALSE)</f>
        <v>21.5</v>
      </c>
      <c r="D1044" s="26">
        <f>VLOOKUP($A1044,'Medical Examinations'!A1043:J3378,4,0)</f>
        <v>9.77</v>
      </c>
      <c r="E1044" s="26" t="str">
        <f>VLOOKUP(A1044,'Medical Examinations'!A1043:J3378,6,0)</f>
        <v>Yes</v>
      </c>
      <c r="F1044" s="26" t="str">
        <f>VLOOKUP($A1044,'Medical Examinations'!$A$1:$J$2336,7,0)</f>
        <v>No</v>
      </c>
      <c r="G1044" s="26" t="str">
        <f>VLOOKUP(A1044,'Medical Examinations'!A1043:J3378,8,0)</f>
        <v>No</v>
      </c>
      <c r="H1044" s="26">
        <f>VLOOKUP(A1044,'Medical Examinations'!A1043:J3378,9,0)</f>
        <v>0</v>
      </c>
      <c r="I1044" s="26" t="str">
        <f>VLOOKUP(A1044,'Medical Examinations'!A1043:J3378,10,0)</f>
        <v>No</v>
      </c>
      <c r="J1044" s="26" t="str">
        <f>VLOOKUP($A1044,'Medical Examinations'!A1043:$J$2336,3,0)</f>
        <v>Normal Weight</v>
      </c>
      <c r="K1044" s="26" t="str">
        <f>VLOOKUP(A1044,'Medical Examinations'!A1043:J3378,5,0)</f>
        <v>Diabetes</v>
      </c>
      <c r="L1044" s="27">
        <f>VLOOKUP($A1044,'Hospitalisation Details'!$A$1:$N$2344,7,0)</f>
        <v>24787</v>
      </c>
      <c r="M1044" s="26">
        <f>VLOOKUP($A1044,'Hospitalisation Details'!$A$1:$N$2344,10,0)</f>
        <v>10791.96</v>
      </c>
      <c r="N1044" s="26" t="str">
        <f>VLOOKUP($A1044,'Hospitalisation Details'!$A$1:$N$2344,11,0)</f>
        <v>tier - 3</v>
      </c>
      <c r="O1044" s="26" t="str">
        <f>VLOOKUP($A1044,'Hospitalisation Details'!$A$1:$N$2344,12,0)</f>
        <v>tier - 2</v>
      </c>
      <c r="P1044" s="26" t="str">
        <f>VLOOKUP($A1044,'Hospitalisation Details'!$A$1:$N$2344,14,0)</f>
        <v>R1011</v>
      </c>
      <c r="Q1044" s="26">
        <f>VLOOKUP($A1044,'Hospitalisation Details'!$A$1:$N$2344,8,0)</f>
        <v>55</v>
      </c>
    </row>
    <row r="1045" spans="1:17" x14ac:dyDescent="0.3">
      <c r="A1045" s="25" t="s">
        <v>1326</v>
      </c>
      <c r="B1045" s="26" t="str">
        <f>VLOOKUP($A1045,'Customer Names'!A1044:D3379,3,0)</f>
        <v xml:space="preserve">  Stephen J</v>
      </c>
      <c r="C1045" s="26">
        <f>VLOOKUP($A1045,'Medical Examinations'!$A$1:$B$2336,2,FALSE)</f>
        <v>38.14</v>
      </c>
      <c r="D1045" s="26">
        <f>VLOOKUP($A1045,'Medical Examinations'!A1044:J3379,4,0)</f>
        <v>5.84</v>
      </c>
      <c r="E1045" s="26" t="str">
        <f>VLOOKUP(A1045,'Medical Examinations'!A1044:J3379,6,0)</f>
        <v>No</v>
      </c>
      <c r="F1045" s="26" t="str">
        <f>VLOOKUP($A1045,'Medical Examinations'!$A$1:$J$2336,7,0)</f>
        <v>No</v>
      </c>
      <c r="G1045" s="26" t="str">
        <f>VLOOKUP(A1045,'Medical Examinations'!A1044:J3379,8,0)</f>
        <v>No</v>
      </c>
      <c r="H1045" s="26">
        <f>VLOOKUP(A1045,'Medical Examinations'!A1044:J3379,9,0)</f>
        <v>0</v>
      </c>
      <c r="I1045" s="26" t="str">
        <f>VLOOKUP(A1045,'Medical Examinations'!A1044:J3379,10,0)</f>
        <v>No</v>
      </c>
      <c r="J1045" s="26" t="str">
        <f>VLOOKUP($A1045,'Medical Examinations'!A1044:$J$2336,3,0)</f>
        <v>Obesity</v>
      </c>
      <c r="K1045" s="26" t="str">
        <f>VLOOKUP(A1045,'Medical Examinations'!A1044:J3379,5,0)</f>
        <v>Prediabetes</v>
      </c>
      <c r="L1045" s="27">
        <f>VLOOKUP($A1045,'Hospitalisation Details'!$A$1:$N$2344,7,0)</f>
        <v>32837</v>
      </c>
      <c r="M1045" s="26">
        <f>VLOOKUP($A1045,'Hospitalisation Details'!$A$1:$N$2344,10,0)</f>
        <v>10769.75</v>
      </c>
      <c r="N1045" s="26" t="str">
        <f>VLOOKUP($A1045,'Hospitalisation Details'!$A$1:$N$2344,11,0)</f>
        <v>tier - 3</v>
      </c>
      <c r="O1045" s="26" t="str">
        <f>VLOOKUP($A1045,'Hospitalisation Details'!$A$1:$N$2344,12,0)</f>
        <v>tier - 2</v>
      </c>
      <c r="P1045" s="26" t="str">
        <f>VLOOKUP($A1045,'Hospitalisation Details'!$A$1:$N$2344,14,0)</f>
        <v>R1022</v>
      </c>
      <c r="Q1045" s="26">
        <f>VLOOKUP($A1045,'Hospitalisation Details'!$A$1:$N$2344,8,0)</f>
        <v>33</v>
      </c>
    </row>
    <row r="1046" spans="1:17" x14ac:dyDescent="0.3">
      <c r="A1046" s="25" t="s">
        <v>1325</v>
      </c>
      <c r="B1046" s="26" t="str">
        <f>VLOOKUP($A1046,'Customer Names'!A1045:D3380,3,0)</f>
        <v xml:space="preserve">  Kathya</v>
      </c>
      <c r="C1046" s="26">
        <f>VLOOKUP($A1046,'Medical Examinations'!$A$1:$B$2336,2,FALSE)</f>
        <v>35.42</v>
      </c>
      <c r="D1046" s="26">
        <f>VLOOKUP($A1046,'Medical Examinations'!A1045:J3380,4,0)</f>
        <v>8.6999999999999993</v>
      </c>
      <c r="E1046" s="26" t="str">
        <f>VLOOKUP(A1046,'Medical Examinations'!A1045:J3380,6,0)</f>
        <v>Yes</v>
      </c>
      <c r="F1046" s="26" t="str">
        <f>VLOOKUP($A1046,'Medical Examinations'!$A$1:$J$2336,7,0)</f>
        <v>No</v>
      </c>
      <c r="G1046" s="26" t="str">
        <f>VLOOKUP(A1046,'Medical Examinations'!A1045:J3380,8,0)</f>
        <v>No</v>
      </c>
      <c r="H1046" s="26">
        <f>VLOOKUP(A1046,'Medical Examinations'!A1045:J3380,9,0)</f>
        <v>1</v>
      </c>
      <c r="I1046" s="26" t="str">
        <f>VLOOKUP(A1046,'Medical Examinations'!A1045:J3380,10,0)</f>
        <v>No</v>
      </c>
      <c r="J1046" s="26" t="str">
        <f>VLOOKUP($A1046,'Medical Examinations'!A1045:$J$2336,3,0)</f>
        <v>Obesity</v>
      </c>
      <c r="K1046" s="26" t="str">
        <f>VLOOKUP(A1046,'Medical Examinations'!A1045:J3380,5,0)</f>
        <v>Diabetes</v>
      </c>
      <c r="L1046" s="27">
        <f>VLOOKUP($A1046,'Hospitalisation Details'!$A$1:$N$2344,7,0)</f>
        <v>31653</v>
      </c>
      <c r="M1046" s="26">
        <f>VLOOKUP($A1046,'Hospitalisation Details'!$A$1:$N$2344,10,0)</f>
        <v>10749.02</v>
      </c>
      <c r="N1046" s="26" t="str">
        <f>VLOOKUP($A1046,'Hospitalisation Details'!$A$1:$N$2344,11,0)</f>
        <v>tier - 3</v>
      </c>
      <c r="O1046" s="26" t="str">
        <f>VLOOKUP($A1046,'Hospitalisation Details'!$A$1:$N$2344,12,0)</f>
        <v>tier - 1</v>
      </c>
      <c r="P1046" s="26" t="str">
        <f>VLOOKUP($A1046,'Hospitalisation Details'!$A$1:$N$2344,14,0)</f>
        <v>R1026</v>
      </c>
      <c r="Q1046" s="26">
        <f>VLOOKUP($A1046,'Hospitalisation Details'!$A$1:$N$2344,8,0)</f>
        <v>36</v>
      </c>
    </row>
    <row r="1047" spans="1:17" x14ac:dyDescent="0.3">
      <c r="A1047" s="25" t="s">
        <v>1324</v>
      </c>
      <c r="B1047" s="26" t="str">
        <f>VLOOKUP($A1047,'Customer Names'!A1046:D3381,3,0)</f>
        <v xml:space="preserve">  Wesley</v>
      </c>
      <c r="C1047" s="26">
        <f>VLOOKUP($A1047,'Medical Examinations'!$A$1:$B$2336,2,FALSE)</f>
        <v>35.625</v>
      </c>
      <c r="D1047" s="26">
        <f>VLOOKUP($A1047,'Medical Examinations'!A1046:J3381,4,0)</f>
        <v>10.79</v>
      </c>
      <c r="E1047" s="26" t="str">
        <f>VLOOKUP(A1047,'Medical Examinations'!A1046:J3381,6,0)</f>
        <v>No</v>
      </c>
      <c r="F1047" s="26" t="str">
        <f>VLOOKUP($A1047,'Medical Examinations'!$A$1:$J$2336,7,0)</f>
        <v>No</v>
      </c>
      <c r="G1047" s="26" t="str">
        <f>VLOOKUP(A1047,'Medical Examinations'!A1046:J3381,8,0)</f>
        <v>No</v>
      </c>
      <c r="H1047" s="26">
        <f>VLOOKUP(A1047,'Medical Examinations'!A1046:J3381,9,0)</f>
        <v>0</v>
      </c>
      <c r="I1047" s="26" t="str">
        <f>VLOOKUP(A1047,'Medical Examinations'!A1046:J3381,10,0)</f>
        <v>No</v>
      </c>
      <c r="J1047" s="26" t="str">
        <f>VLOOKUP($A1047,'Medical Examinations'!A1046:$J$2336,3,0)</f>
        <v>Obesity</v>
      </c>
      <c r="K1047" s="26" t="str">
        <f>VLOOKUP(A1047,'Medical Examinations'!A1046:J3381,5,0)</f>
        <v>Diabetes</v>
      </c>
      <c r="L1047" s="27">
        <f>VLOOKUP($A1047,'Hospitalisation Details'!$A$1:$N$2344,7,0)</f>
        <v>27372</v>
      </c>
      <c r="M1047" s="26">
        <f>VLOOKUP($A1047,'Hospitalisation Details'!$A$1:$N$2344,10,0)</f>
        <v>10736.87</v>
      </c>
      <c r="N1047" s="26" t="str">
        <f>VLOOKUP($A1047,'Hospitalisation Details'!$A$1:$N$2344,11,0)</f>
        <v>tier - 3</v>
      </c>
      <c r="O1047" s="26" t="str">
        <f>VLOOKUP($A1047,'Hospitalisation Details'!$A$1:$N$2344,12,0)</f>
        <v>tier - 1</v>
      </c>
      <c r="P1047" s="26" t="str">
        <f>VLOOKUP($A1047,'Hospitalisation Details'!$A$1:$N$2344,14,0)</f>
        <v>R1016</v>
      </c>
      <c r="Q1047" s="26">
        <f>VLOOKUP($A1047,'Hospitalisation Details'!$A$1:$N$2344,8,0)</f>
        <v>48</v>
      </c>
    </row>
    <row r="1048" spans="1:17" x14ac:dyDescent="0.3">
      <c r="A1048" s="25" t="s">
        <v>1323</v>
      </c>
      <c r="B1048" s="26" t="str">
        <f>VLOOKUP($A1048,'Customer Names'!A1047:D3382,3,0)</f>
        <v xml:space="preserve">  Tim</v>
      </c>
      <c r="C1048" s="26">
        <f>VLOOKUP($A1048,'Medical Examinations'!$A$1:$B$2336,2,FALSE)</f>
        <v>45.51</v>
      </c>
      <c r="D1048" s="26">
        <f>VLOOKUP($A1048,'Medical Examinations'!A1047:J3382,4,0)</f>
        <v>4.32</v>
      </c>
      <c r="E1048" s="26" t="str">
        <f>VLOOKUP(A1048,'Medical Examinations'!A1047:J3382,6,0)</f>
        <v>No</v>
      </c>
      <c r="F1048" s="26" t="str">
        <f>VLOOKUP($A1048,'Medical Examinations'!$A$1:$J$2336,7,0)</f>
        <v>No</v>
      </c>
      <c r="G1048" s="26" t="str">
        <f>VLOOKUP(A1048,'Medical Examinations'!A1047:J3382,8,0)</f>
        <v>No</v>
      </c>
      <c r="H1048" s="26">
        <f>VLOOKUP(A1048,'Medical Examinations'!A1047:J3382,9,0)</f>
        <v>1</v>
      </c>
      <c r="I1048" s="26" t="str">
        <f>VLOOKUP(A1048,'Medical Examinations'!A1047:J3382,10,0)</f>
        <v>No</v>
      </c>
      <c r="J1048" s="26" t="str">
        <f>VLOOKUP($A1048,'Medical Examinations'!A1047:$J$2336,3,0)</f>
        <v>Obesity</v>
      </c>
      <c r="K1048" s="26" t="str">
        <f>VLOOKUP(A1048,'Medical Examinations'!A1047:J3382,5,0)</f>
        <v>Normal</v>
      </c>
      <c r="L1048" s="27">
        <f>VLOOKUP($A1048,'Hospitalisation Details'!$A$1:$N$2344,7,0)</f>
        <v>33780</v>
      </c>
      <c r="M1048" s="26">
        <f>VLOOKUP($A1048,'Hospitalisation Details'!$A$1:$N$2344,10,0)</f>
        <v>10719.57</v>
      </c>
      <c r="N1048" s="26" t="str">
        <f>VLOOKUP($A1048,'Hospitalisation Details'!$A$1:$N$2344,11,0)</f>
        <v>tier - 3</v>
      </c>
      <c r="O1048" s="26" t="str">
        <f>VLOOKUP($A1048,'Hospitalisation Details'!$A$1:$N$2344,12,0)</f>
        <v>tier - 1</v>
      </c>
      <c r="P1048" s="26" t="str">
        <f>VLOOKUP($A1048,'Hospitalisation Details'!$A$1:$N$2344,14,0)</f>
        <v>R1012</v>
      </c>
      <c r="Q1048" s="26">
        <f>VLOOKUP($A1048,'Hospitalisation Details'!$A$1:$N$2344,8,0)</f>
        <v>30</v>
      </c>
    </row>
    <row r="1049" spans="1:17" x14ac:dyDescent="0.3">
      <c r="A1049" s="25" t="s">
        <v>1322</v>
      </c>
      <c r="B1049" s="26" t="str">
        <f>VLOOKUP($A1049,'Customer Names'!A1048:D3383,3,0)</f>
        <v xml:space="preserve">  Jamie L</v>
      </c>
      <c r="C1049" s="26">
        <f>VLOOKUP($A1049,'Medical Examinations'!$A$1:$B$2336,2,FALSE)</f>
        <v>37.1</v>
      </c>
      <c r="D1049" s="26">
        <f>VLOOKUP($A1049,'Medical Examinations'!A1048:J3383,4,0)</f>
        <v>7.19</v>
      </c>
      <c r="E1049" s="26" t="str">
        <f>VLOOKUP(A1049,'Medical Examinations'!A1048:J3383,6,0)</f>
        <v>Yes</v>
      </c>
      <c r="F1049" s="26" t="str">
        <f>VLOOKUP($A1049,'Medical Examinations'!$A$1:$J$2336,7,0)</f>
        <v>No</v>
      </c>
      <c r="G1049" s="26" t="str">
        <f>VLOOKUP(A1049,'Medical Examinations'!A1048:J3383,8,0)</f>
        <v>No</v>
      </c>
      <c r="H1049" s="26">
        <f>VLOOKUP(A1049,'Medical Examinations'!A1048:J3383,9,0)</f>
        <v>0</v>
      </c>
      <c r="I1049" s="26" t="str">
        <f>VLOOKUP(A1049,'Medical Examinations'!A1048:J3383,10,0)</f>
        <v>No</v>
      </c>
      <c r="J1049" s="26" t="str">
        <f>VLOOKUP($A1049,'Medical Examinations'!A1048:$J$2336,3,0)</f>
        <v>Obesity</v>
      </c>
      <c r="K1049" s="26" t="str">
        <f>VLOOKUP(A1049,'Medical Examinations'!A1048:J3383,5,0)</f>
        <v>Diabetes</v>
      </c>
      <c r="L1049" s="27">
        <f>VLOOKUP($A1049,'Hospitalisation Details'!$A$1:$N$2344,7,0)</f>
        <v>24750</v>
      </c>
      <c r="M1049" s="26">
        <f>VLOOKUP($A1049,'Hospitalisation Details'!$A$1:$N$2344,10,0)</f>
        <v>10713.64</v>
      </c>
      <c r="N1049" s="26" t="str">
        <f>VLOOKUP($A1049,'Hospitalisation Details'!$A$1:$N$2344,11,0)</f>
        <v>tier - 3</v>
      </c>
      <c r="O1049" s="26" t="str">
        <f>VLOOKUP($A1049,'Hospitalisation Details'!$A$1:$N$2344,12,0)</f>
        <v>tier - 3</v>
      </c>
      <c r="P1049" s="26" t="str">
        <f>VLOOKUP($A1049,'Hospitalisation Details'!$A$1:$N$2344,14,0)</f>
        <v>R1011</v>
      </c>
      <c r="Q1049" s="26">
        <f>VLOOKUP($A1049,'Hospitalisation Details'!$A$1:$N$2344,8,0)</f>
        <v>55</v>
      </c>
    </row>
    <row r="1050" spans="1:17" x14ac:dyDescent="0.3">
      <c r="A1050" s="25" t="s">
        <v>1321</v>
      </c>
      <c r="B1050" s="26" t="str">
        <f>VLOOKUP($A1050,'Customer Names'!A1049:D3384,3,0)</f>
        <v xml:space="preserve">  Alexandra</v>
      </c>
      <c r="C1050" s="26">
        <f>VLOOKUP($A1050,'Medical Examinations'!$A$1:$B$2336,2,FALSE)</f>
        <v>30.5</v>
      </c>
      <c r="D1050" s="26">
        <f>VLOOKUP($A1050,'Medical Examinations'!A1049:J3384,4,0)</f>
        <v>11.94</v>
      </c>
      <c r="E1050" s="26" t="str">
        <f>VLOOKUP(A1050,'Medical Examinations'!A1049:J3384,6,0)</f>
        <v>Yes</v>
      </c>
      <c r="F1050" s="26" t="str">
        <f>VLOOKUP($A1050,'Medical Examinations'!$A$1:$J$2336,7,0)</f>
        <v>No</v>
      </c>
      <c r="G1050" s="26" t="str">
        <f>VLOOKUP(A1050,'Medical Examinations'!A1049:J3384,8,0)</f>
        <v>No</v>
      </c>
      <c r="H1050" s="26">
        <f>VLOOKUP(A1050,'Medical Examinations'!A1049:J3384,9,0)</f>
        <v>0</v>
      </c>
      <c r="I1050" s="26" t="str">
        <f>VLOOKUP(A1050,'Medical Examinations'!A1049:J3384,10,0)</f>
        <v>No</v>
      </c>
      <c r="J1050" s="26" t="str">
        <f>VLOOKUP($A1050,'Medical Examinations'!A1049:$J$2336,3,0)</f>
        <v>Obesity</v>
      </c>
      <c r="K1050" s="26" t="str">
        <f>VLOOKUP(A1050,'Medical Examinations'!A1049:J3384,5,0)</f>
        <v>Diabetes</v>
      </c>
      <c r="L1050" s="27">
        <f>VLOOKUP($A1050,'Hospitalisation Details'!$A$1:$N$2344,7,0)</f>
        <v>24683</v>
      </c>
      <c r="M1050" s="26">
        <f>VLOOKUP($A1050,'Hospitalisation Details'!$A$1:$N$2344,10,0)</f>
        <v>10704.47</v>
      </c>
      <c r="N1050" s="26" t="str">
        <f>VLOOKUP($A1050,'Hospitalisation Details'!$A$1:$N$2344,11,0)</f>
        <v>tier - 3</v>
      </c>
      <c r="O1050" s="26" t="str">
        <f>VLOOKUP($A1050,'Hospitalisation Details'!$A$1:$N$2344,12,0)</f>
        <v>tier - 2</v>
      </c>
      <c r="P1050" s="26" t="str">
        <f>VLOOKUP($A1050,'Hospitalisation Details'!$A$1:$N$2344,14,0)</f>
        <v>R1011</v>
      </c>
      <c r="Q1050" s="26">
        <f>VLOOKUP($A1050,'Hospitalisation Details'!$A$1:$N$2344,8,0)</f>
        <v>55</v>
      </c>
    </row>
    <row r="1051" spans="1:17" x14ac:dyDescent="0.3">
      <c r="A1051" s="25" t="s">
        <v>1320</v>
      </c>
      <c r="B1051" s="26" t="str">
        <f>VLOOKUP($A1051,'Customer Names'!A1050:D3385,3,0)</f>
        <v xml:space="preserve">  Tiffany</v>
      </c>
      <c r="C1051" s="26">
        <f>VLOOKUP($A1051,'Medical Examinations'!$A$1:$B$2336,2,FALSE)</f>
        <v>28.16</v>
      </c>
      <c r="D1051" s="26">
        <f>VLOOKUP($A1051,'Medical Examinations'!A1050:J3385,4,0)</f>
        <v>5.56</v>
      </c>
      <c r="E1051" s="26" t="str">
        <f>VLOOKUP(A1051,'Medical Examinations'!A1050:J3385,6,0)</f>
        <v>No</v>
      </c>
      <c r="F1051" s="26" t="str">
        <f>VLOOKUP($A1051,'Medical Examinations'!$A$1:$J$2336,7,0)</f>
        <v>No</v>
      </c>
      <c r="G1051" s="26" t="str">
        <f>VLOOKUP(A1051,'Medical Examinations'!A1050:J3385,8,0)</f>
        <v>No</v>
      </c>
      <c r="H1051" s="26">
        <f>VLOOKUP(A1051,'Medical Examinations'!A1050:J3385,9,0)</f>
        <v>2</v>
      </c>
      <c r="I1051" s="26" t="str">
        <f>VLOOKUP(A1051,'Medical Examinations'!A1050:J3385,10,0)</f>
        <v>No</v>
      </c>
      <c r="J1051" s="26" t="str">
        <f>VLOOKUP($A1051,'Medical Examinations'!A1050:$J$2336,3,0)</f>
        <v>Overweight</v>
      </c>
      <c r="K1051" s="26" t="str">
        <f>VLOOKUP(A1051,'Medical Examinations'!A1050:J3385,5,0)</f>
        <v>Normal</v>
      </c>
      <c r="L1051" s="27">
        <f>VLOOKUP($A1051,'Hospitalisation Details'!$A$1:$N$2344,7,0)</f>
        <v>26596</v>
      </c>
      <c r="M1051" s="26">
        <f>VLOOKUP($A1051,'Hospitalisation Details'!$A$1:$N$2344,10,0)</f>
        <v>10702.64</v>
      </c>
      <c r="N1051" s="26" t="str">
        <f>VLOOKUP($A1051,'Hospitalisation Details'!$A$1:$N$2344,11,0)</f>
        <v>tier - 3</v>
      </c>
      <c r="O1051" s="26" t="str">
        <f>VLOOKUP($A1051,'Hospitalisation Details'!$A$1:$N$2344,12,0)</f>
        <v>tier - 3</v>
      </c>
      <c r="P1051" s="26" t="str">
        <f>VLOOKUP($A1051,'Hospitalisation Details'!$A$1:$N$2344,14,0)</f>
        <v>R1013</v>
      </c>
      <c r="Q1051" s="26">
        <f>VLOOKUP($A1051,'Hospitalisation Details'!$A$1:$N$2344,8,0)</f>
        <v>50</v>
      </c>
    </row>
    <row r="1052" spans="1:17" x14ac:dyDescent="0.3">
      <c r="A1052" s="25" t="s">
        <v>1319</v>
      </c>
      <c r="B1052" s="26" t="str">
        <f>VLOOKUP($A1052,'Customer Names'!A1051:D3386,3,0)</f>
        <v xml:space="preserve">  Rebecca J</v>
      </c>
      <c r="C1052" s="26">
        <f>VLOOKUP($A1052,'Medical Examinations'!$A$1:$B$2336,2,FALSE)</f>
        <v>29.1</v>
      </c>
      <c r="D1052" s="26">
        <f>VLOOKUP($A1052,'Medical Examinations'!A1051:J3386,4,0)</f>
        <v>5.64</v>
      </c>
      <c r="E1052" s="26" t="str">
        <f>VLOOKUP(A1052,'Medical Examinations'!A1051:J3386,6,0)</f>
        <v>Yes</v>
      </c>
      <c r="F1052" s="26" t="str">
        <f>VLOOKUP($A1052,'Medical Examinations'!$A$1:$J$2336,7,0)</f>
        <v>No</v>
      </c>
      <c r="G1052" s="26" t="str">
        <f>VLOOKUP(A1052,'Medical Examinations'!A1051:J3386,8,0)</f>
        <v>No</v>
      </c>
      <c r="H1052" s="26">
        <f>VLOOKUP(A1052,'Medical Examinations'!A1051:J3386,9,0)</f>
        <v>0</v>
      </c>
      <c r="I1052" s="26" t="str">
        <f>VLOOKUP(A1052,'Medical Examinations'!A1051:J3386,10,0)</f>
        <v>No</v>
      </c>
      <c r="J1052" s="26" t="str">
        <f>VLOOKUP($A1052,'Medical Examinations'!A1051:$J$2336,3,0)</f>
        <v>Overweight</v>
      </c>
      <c r="K1052" s="26" t="str">
        <f>VLOOKUP(A1052,'Medical Examinations'!A1051:J3386,5,0)</f>
        <v>Normal</v>
      </c>
      <c r="L1052" s="27">
        <f>VLOOKUP($A1052,'Hospitalisation Details'!$A$1:$N$2344,7,0)</f>
        <v>28033</v>
      </c>
      <c r="M1052" s="26">
        <f>VLOOKUP($A1052,'Hospitalisation Details'!$A$1:$N$2344,10,0)</f>
        <v>10698.38</v>
      </c>
      <c r="N1052" s="26" t="str">
        <f>VLOOKUP($A1052,'Hospitalisation Details'!$A$1:$N$2344,11,0)</f>
        <v>tier - 3</v>
      </c>
      <c r="O1052" s="26" t="str">
        <f>VLOOKUP($A1052,'Hospitalisation Details'!$A$1:$N$2344,12,0)</f>
        <v>tier - 1</v>
      </c>
      <c r="P1052" s="26" t="str">
        <f>VLOOKUP($A1052,'Hospitalisation Details'!$A$1:$N$2344,14,0)</f>
        <v>R1025</v>
      </c>
      <c r="Q1052" s="26">
        <f>VLOOKUP($A1052,'Hospitalisation Details'!$A$1:$N$2344,8,0)</f>
        <v>46</v>
      </c>
    </row>
    <row r="1053" spans="1:17" x14ac:dyDescent="0.3">
      <c r="A1053" s="25" t="s">
        <v>1318</v>
      </c>
      <c r="B1053" s="26" t="str">
        <f>VLOOKUP($A1053,'Customer Names'!A1052:D3387,3,0)</f>
        <v xml:space="preserve">  Austin T</v>
      </c>
      <c r="C1053" s="26">
        <f>VLOOKUP($A1053,'Medical Examinations'!$A$1:$B$2336,2,FALSE)</f>
        <v>30.22</v>
      </c>
      <c r="D1053" s="26">
        <f>VLOOKUP($A1053,'Medical Examinations'!A1052:J3387,4,0)</f>
        <v>4.6500000000000004</v>
      </c>
      <c r="E1053" s="26" t="str">
        <f>VLOOKUP(A1053,'Medical Examinations'!A1052:J3387,6,0)</f>
        <v>No</v>
      </c>
      <c r="F1053" s="26" t="str">
        <f>VLOOKUP($A1053,'Medical Examinations'!$A$1:$J$2336,7,0)</f>
        <v>No</v>
      </c>
      <c r="G1053" s="26" t="str">
        <f>VLOOKUP(A1053,'Medical Examinations'!A1052:J3387,8,0)</f>
        <v>No</v>
      </c>
      <c r="H1053" s="26">
        <f>VLOOKUP(A1053,'Medical Examinations'!A1052:J3387,9,0)</f>
        <v>0</v>
      </c>
      <c r="I1053" s="26" t="str">
        <f>VLOOKUP(A1053,'Medical Examinations'!A1052:J3387,10,0)</f>
        <v>No</v>
      </c>
      <c r="J1053" s="26" t="str">
        <f>VLOOKUP($A1053,'Medical Examinations'!A1052:$J$2336,3,0)</f>
        <v>Obesity</v>
      </c>
      <c r="K1053" s="26" t="str">
        <f>VLOOKUP(A1053,'Medical Examinations'!A1052:J3387,5,0)</f>
        <v>Normal</v>
      </c>
      <c r="L1053" s="27">
        <f>VLOOKUP($A1053,'Hospitalisation Details'!$A$1:$N$2344,7,0)</f>
        <v>28339</v>
      </c>
      <c r="M1053" s="26">
        <f>VLOOKUP($A1053,'Hospitalisation Details'!$A$1:$N$2344,10,0)</f>
        <v>10690.11</v>
      </c>
      <c r="N1053" s="26" t="str">
        <f>VLOOKUP($A1053,'Hospitalisation Details'!$A$1:$N$2344,11,0)</f>
        <v>tier - 3</v>
      </c>
      <c r="O1053" s="26" t="str">
        <f>VLOOKUP($A1053,'Hospitalisation Details'!$A$1:$N$2344,12,0)</f>
        <v>tier - 2</v>
      </c>
      <c r="P1053" s="26" t="str">
        <f>VLOOKUP($A1053,'Hospitalisation Details'!$A$1:$N$2344,14,0)</f>
        <v>R1021</v>
      </c>
      <c r="Q1053" s="26">
        <f>VLOOKUP($A1053,'Hospitalisation Details'!$A$1:$N$2344,8,0)</f>
        <v>45</v>
      </c>
    </row>
    <row r="1054" spans="1:17" x14ac:dyDescent="0.3">
      <c r="A1054" s="25" t="s">
        <v>1317</v>
      </c>
      <c r="B1054" s="26" t="str">
        <f>VLOOKUP($A1054,'Customer Names'!A1053:D3388,3,0)</f>
        <v xml:space="preserve">  Jamie T</v>
      </c>
      <c r="C1054" s="26">
        <f>VLOOKUP($A1054,'Medical Examinations'!$A$1:$B$2336,2,FALSE)</f>
        <v>24.29</v>
      </c>
      <c r="D1054" s="26">
        <f>VLOOKUP($A1054,'Medical Examinations'!A1053:J3388,4,0)</f>
        <v>9.0500000000000007</v>
      </c>
      <c r="E1054" s="26" t="str">
        <f>VLOOKUP(A1054,'Medical Examinations'!A1053:J3388,6,0)</f>
        <v>No</v>
      </c>
      <c r="F1054" s="26" t="str">
        <f>VLOOKUP($A1054,'Medical Examinations'!$A$1:$J$2336,7,0)</f>
        <v>No</v>
      </c>
      <c r="G1054" s="26" t="str">
        <f>VLOOKUP(A1054,'Medical Examinations'!A1053:J3388,8,0)</f>
        <v>No</v>
      </c>
      <c r="H1054" s="26">
        <f>VLOOKUP(A1054,'Medical Examinations'!A1053:J3388,9,0)</f>
        <v>0</v>
      </c>
      <c r="I1054" s="26" t="str">
        <f>VLOOKUP(A1054,'Medical Examinations'!A1053:J3388,10,0)</f>
        <v>No</v>
      </c>
      <c r="J1054" s="26" t="str">
        <f>VLOOKUP($A1054,'Medical Examinations'!A1053:$J$2336,3,0)</f>
        <v>Normal Weight</v>
      </c>
      <c r="K1054" s="26" t="str">
        <f>VLOOKUP(A1054,'Medical Examinations'!A1053:J3388,5,0)</f>
        <v>Diabetes</v>
      </c>
      <c r="L1054" s="27">
        <f>VLOOKUP($A1054,'Hospitalisation Details'!$A$1:$N$2344,7,0)</f>
        <v>22896</v>
      </c>
      <c r="M1054" s="26">
        <f>VLOOKUP($A1054,'Hospitalisation Details'!$A$1:$N$2344,10,0)</f>
        <v>10676.83</v>
      </c>
      <c r="N1054" s="26" t="str">
        <f>VLOOKUP($A1054,'Hospitalisation Details'!$A$1:$N$2344,11,0)</f>
        <v>tier - 3</v>
      </c>
      <c r="O1054" s="26" t="str">
        <f>VLOOKUP($A1054,'Hospitalisation Details'!$A$1:$N$2344,12,0)</f>
        <v>tier - 3</v>
      </c>
      <c r="P1054" s="26" t="str">
        <f>VLOOKUP($A1054,'Hospitalisation Details'!$A$1:$N$2344,14,0)</f>
        <v>R1013</v>
      </c>
      <c r="Q1054" s="26">
        <f>VLOOKUP($A1054,'Hospitalisation Details'!$A$1:$N$2344,8,0)</f>
        <v>60</v>
      </c>
    </row>
    <row r="1055" spans="1:17" x14ac:dyDescent="0.3">
      <c r="A1055" s="25" t="s">
        <v>1316</v>
      </c>
      <c r="B1055" s="26" t="str">
        <f>VLOOKUP($A1055,'Customer Names'!A1054:D3389,3,0)</f>
        <v xml:space="preserve">  Matthew T</v>
      </c>
      <c r="C1055" s="26">
        <f>VLOOKUP($A1055,'Medical Examinations'!$A$1:$B$2336,2,FALSE)</f>
        <v>29.39</v>
      </c>
      <c r="D1055" s="26">
        <f>VLOOKUP($A1055,'Medical Examinations'!A1054:J3389,4,0)</f>
        <v>4.5199999999999996</v>
      </c>
      <c r="E1055" s="26" t="str">
        <f>VLOOKUP(A1055,'Medical Examinations'!A1054:J3389,6,0)</f>
        <v>Yes</v>
      </c>
      <c r="F1055" s="26" t="str">
        <f>VLOOKUP($A1055,'Medical Examinations'!$A$1:$J$2336,7,0)</f>
        <v>No</v>
      </c>
      <c r="G1055" s="26" t="str">
        <f>VLOOKUP(A1055,'Medical Examinations'!A1054:J3389,8,0)</f>
        <v>No</v>
      </c>
      <c r="H1055" s="26">
        <f>VLOOKUP(A1055,'Medical Examinations'!A1054:J3389,9,0)</f>
        <v>0</v>
      </c>
      <c r="I1055" s="26" t="str">
        <f>VLOOKUP(A1055,'Medical Examinations'!A1054:J3389,10,0)</f>
        <v>No</v>
      </c>
      <c r="J1055" s="26" t="str">
        <f>VLOOKUP($A1055,'Medical Examinations'!A1054:$J$2336,3,0)</f>
        <v>Overweight</v>
      </c>
      <c r="K1055" s="26" t="str">
        <f>VLOOKUP(A1055,'Medical Examinations'!A1054:J3389,5,0)</f>
        <v>Normal</v>
      </c>
      <c r="L1055" s="27">
        <f>VLOOKUP($A1055,'Hospitalisation Details'!$A$1:$N$2344,7,0)</f>
        <v>28086</v>
      </c>
      <c r="M1055" s="26">
        <f>VLOOKUP($A1055,'Hospitalisation Details'!$A$1:$N$2344,10,0)</f>
        <v>10665.44</v>
      </c>
      <c r="N1055" s="26" t="str">
        <f>VLOOKUP($A1055,'Hospitalisation Details'!$A$1:$N$2344,11,0)</f>
        <v>tier - 3</v>
      </c>
      <c r="O1055" s="26" t="str">
        <f>VLOOKUP($A1055,'Hospitalisation Details'!$A$1:$N$2344,12,0)</f>
        <v>tier - 2</v>
      </c>
      <c r="P1055" s="26" t="str">
        <f>VLOOKUP($A1055,'Hospitalisation Details'!$A$1:$N$2344,14,0)</f>
        <v>R1021</v>
      </c>
      <c r="Q1055" s="26">
        <f>VLOOKUP($A1055,'Hospitalisation Details'!$A$1:$N$2344,8,0)</f>
        <v>46</v>
      </c>
    </row>
    <row r="1056" spans="1:17" x14ac:dyDescent="0.3">
      <c r="A1056" s="25" t="s">
        <v>1315</v>
      </c>
      <c r="B1056" s="26" t="str">
        <f>VLOOKUP($A1056,'Customer Names'!A1055:D3390,3,0)</f>
        <v xml:space="preserve">  Emily</v>
      </c>
      <c r="C1056" s="26">
        <f>VLOOKUP($A1056,'Medical Examinations'!$A$1:$B$2336,2,FALSE)</f>
        <v>25.66</v>
      </c>
      <c r="D1056" s="26">
        <f>VLOOKUP($A1056,'Medical Examinations'!A1055:J3390,4,0)</f>
        <v>4.62</v>
      </c>
      <c r="E1056" s="26" t="str">
        <f>VLOOKUP(A1056,'Medical Examinations'!A1055:J3390,6,0)</f>
        <v>Yes</v>
      </c>
      <c r="F1056" s="26" t="str">
        <f>VLOOKUP($A1056,'Medical Examinations'!$A$1:$J$2336,7,0)</f>
        <v>No</v>
      </c>
      <c r="G1056" s="26" t="str">
        <f>VLOOKUP(A1056,'Medical Examinations'!A1055:J3390,8,0)</f>
        <v>No</v>
      </c>
      <c r="H1056" s="26">
        <f>VLOOKUP(A1056,'Medical Examinations'!A1055:J3390,9,0)</f>
        <v>1</v>
      </c>
      <c r="I1056" s="26" t="str">
        <f>VLOOKUP(A1056,'Medical Examinations'!A1055:J3390,10,0)</f>
        <v>No</v>
      </c>
      <c r="J1056" s="26" t="str">
        <f>VLOOKUP($A1056,'Medical Examinations'!A1055:$J$2336,3,0)</f>
        <v>Overweight</v>
      </c>
      <c r="K1056" s="26" t="str">
        <f>VLOOKUP(A1056,'Medical Examinations'!A1055:J3390,5,0)</f>
        <v>Normal</v>
      </c>
      <c r="L1056" s="27">
        <f>VLOOKUP($A1056,'Hospitalisation Details'!$A$1:$N$2344,7,0)</f>
        <v>23597</v>
      </c>
      <c r="M1056" s="26">
        <f>VLOOKUP($A1056,'Hospitalisation Details'!$A$1:$N$2344,10,0)</f>
        <v>10627.81</v>
      </c>
      <c r="N1056" s="26" t="str">
        <f>VLOOKUP($A1056,'Hospitalisation Details'!$A$1:$N$2344,11,0)</f>
        <v>tier - 3</v>
      </c>
      <c r="O1056" s="26" t="str">
        <f>VLOOKUP($A1056,'Hospitalisation Details'!$A$1:$N$2344,12,0)</f>
        <v>tier - 3</v>
      </c>
      <c r="P1056" s="26" t="str">
        <f>VLOOKUP($A1056,'Hospitalisation Details'!$A$1:$N$2344,14,0)</f>
        <v>R1013</v>
      </c>
      <c r="Q1056" s="26">
        <f>VLOOKUP($A1056,'Hospitalisation Details'!$A$1:$N$2344,8,0)</f>
        <v>58</v>
      </c>
    </row>
    <row r="1057" spans="1:17" x14ac:dyDescent="0.3">
      <c r="A1057" s="25" t="s">
        <v>1314</v>
      </c>
      <c r="B1057" s="26" t="str">
        <f>VLOOKUP($A1057,'Customer Names'!A1056:D3391,3,0)</f>
        <v xml:space="preserve">  Gillian</v>
      </c>
      <c r="C1057" s="26">
        <f>VLOOKUP($A1057,'Medical Examinations'!$A$1:$B$2336,2,FALSE)</f>
        <v>39.11</v>
      </c>
      <c r="D1057" s="26">
        <f>VLOOKUP($A1057,'Medical Examinations'!A1056:J3391,4,0)</f>
        <v>5.87</v>
      </c>
      <c r="E1057" s="26" t="str">
        <f>VLOOKUP(A1057,'Medical Examinations'!A1056:J3391,6,0)</f>
        <v>No</v>
      </c>
      <c r="F1057" s="26" t="str">
        <f>VLOOKUP($A1057,'Medical Examinations'!$A$1:$J$2336,7,0)</f>
        <v>No</v>
      </c>
      <c r="G1057" s="26" t="str">
        <f>VLOOKUP(A1057,'Medical Examinations'!A1056:J3391,8,0)</f>
        <v>No</v>
      </c>
      <c r="H1057" s="26">
        <f>VLOOKUP(A1057,'Medical Examinations'!A1056:J3391,9,0)</f>
        <v>0</v>
      </c>
      <c r="I1057" s="26" t="str">
        <f>VLOOKUP(A1057,'Medical Examinations'!A1056:J3391,10,0)</f>
        <v>No</v>
      </c>
      <c r="J1057" s="26" t="str">
        <f>VLOOKUP($A1057,'Medical Examinations'!A1056:$J$2336,3,0)</f>
        <v>Obesity</v>
      </c>
      <c r="K1057" s="26" t="str">
        <f>VLOOKUP(A1057,'Medical Examinations'!A1056:J3391,5,0)</f>
        <v>Prediabetes</v>
      </c>
      <c r="L1057" s="27">
        <f>VLOOKUP($A1057,'Hospitalisation Details'!$A$1:$N$2344,7,0)</f>
        <v>33060</v>
      </c>
      <c r="M1057" s="26">
        <f>VLOOKUP($A1057,'Hospitalisation Details'!$A$1:$N$2344,10,0)</f>
        <v>10620.26</v>
      </c>
      <c r="N1057" s="26" t="str">
        <f>VLOOKUP($A1057,'Hospitalisation Details'!$A$1:$N$2344,11,0)</f>
        <v>tier - 3</v>
      </c>
      <c r="O1057" s="26" t="str">
        <f>VLOOKUP($A1057,'Hospitalisation Details'!$A$1:$N$2344,12,0)</f>
        <v>tier - 3</v>
      </c>
      <c r="P1057" s="26" t="str">
        <f>VLOOKUP($A1057,'Hospitalisation Details'!$A$1:$N$2344,14,0)</f>
        <v>R1012</v>
      </c>
      <c r="Q1057" s="26">
        <f>VLOOKUP($A1057,'Hospitalisation Details'!$A$1:$N$2344,8,0)</f>
        <v>32</v>
      </c>
    </row>
    <row r="1058" spans="1:17" x14ac:dyDescent="0.3">
      <c r="A1058" s="25" t="s">
        <v>1313</v>
      </c>
      <c r="B1058" s="26" t="str">
        <f>VLOOKUP($A1058,'Customer Names'!A1057:D3392,3,0)</f>
        <v xml:space="preserve">  Brenn E</v>
      </c>
      <c r="C1058" s="26">
        <f>VLOOKUP($A1058,'Medical Examinations'!$A$1:$B$2336,2,FALSE)</f>
        <v>43.78</v>
      </c>
      <c r="D1058" s="26">
        <f>VLOOKUP($A1058,'Medical Examinations'!A1057:J3392,4,0)</f>
        <v>5.71</v>
      </c>
      <c r="E1058" s="26" t="str">
        <f>VLOOKUP(A1058,'Medical Examinations'!A1057:J3392,6,0)</f>
        <v>No</v>
      </c>
      <c r="F1058" s="26" t="str">
        <f>VLOOKUP($A1058,'Medical Examinations'!$A$1:$J$2336,7,0)</f>
        <v>No</v>
      </c>
      <c r="G1058" s="26" t="str">
        <f>VLOOKUP(A1058,'Medical Examinations'!A1057:J3392,8,0)</f>
        <v>No</v>
      </c>
      <c r="H1058" s="26">
        <f>VLOOKUP(A1058,'Medical Examinations'!A1057:J3392,9,0)</f>
        <v>1</v>
      </c>
      <c r="I1058" s="26" t="str">
        <f>VLOOKUP(A1058,'Medical Examinations'!A1057:J3392,10,0)</f>
        <v>No</v>
      </c>
      <c r="J1058" s="26" t="str">
        <f>VLOOKUP($A1058,'Medical Examinations'!A1057:$J$2336,3,0)</f>
        <v>Obesity</v>
      </c>
      <c r="K1058" s="26" t="str">
        <f>VLOOKUP(A1058,'Medical Examinations'!A1057:J3392,5,0)</f>
        <v>Prediabetes</v>
      </c>
      <c r="L1058" s="27">
        <f>VLOOKUP($A1058,'Hospitalisation Details'!$A$1:$N$2344,7,0)</f>
        <v>33808</v>
      </c>
      <c r="M1058" s="26">
        <f>VLOOKUP($A1058,'Hospitalisation Details'!$A$1:$N$2344,10,0)</f>
        <v>10617.04</v>
      </c>
      <c r="N1058" s="26" t="str">
        <f>VLOOKUP($A1058,'Hospitalisation Details'!$A$1:$N$2344,11,0)</f>
        <v>tier - 3</v>
      </c>
      <c r="O1058" s="26" t="str">
        <f>VLOOKUP($A1058,'Hospitalisation Details'!$A$1:$N$2344,12,0)</f>
        <v>tier - 3</v>
      </c>
      <c r="P1058" s="26" t="str">
        <f>VLOOKUP($A1058,'Hospitalisation Details'!$A$1:$N$2344,14,0)</f>
        <v>R1026</v>
      </c>
      <c r="Q1058" s="26">
        <f>VLOOKUP($A1058,'Hospitalisation Details'!$A$1:$N$2344,8,0)</f>
        <v>30</v>
      </c>
    </row>
    <row r="1059" spans="1:17" x14ac:dyDescent="0.3">
      <c r="A1059" s="25" t="s">
        <v>1312</v>
      </c>
      <c r="B1059" s="26" t="str">
        <f>VLOOKUP($A1059,'Customer Names'!A1058:D3393,3,0)</f>
        <v xml:space="preserve">  Lisa M</v>
      </c>
      <c r="C1059" s="26">
        <f>VLOOKUP($A1059,'Medical Examinations'!$A$1:$B$2336,2,FALSE)</f>
        <v>24.35</v>
      </c>
      <c r="D1059" s="26">
        <f>VLOOKUP($A1059,'Medical Examinations'!A1058:J3393,4,0)</f>
        <v>9.08</v>
      </c>
      <c r="E1059" s="26" t="str">
        <f>VLOOKUP(A1059,'Medical Examinations'!A1058:J3393,6,0)</f>
        <v>No</v>
      </c>
      <c r="F1059" s="26" t="str">
        <f>VLOOKUP($A1059,'Medical Examinations'!$A$1:$J$2336,7,0)</f>
        <v>No</v>
      </c>
      <c r="G1059" s="26" t="str">
        <f>VLOOKUP(A1059,'Medical Examinations'!A1058:J3393,8,0)</f>
        <v>No</v>
      </c>
      <c r="H1059" s="26">
        <f>VLOOKUP(A1059,'Medical Examinations'!A1058:J3393,9,0)</f>
        <v>0</v>
      </c>
      <c r="I1059" s="26" t="str">
        <f>VLOOKUP(A1059,'Medical Examinations'!A1058:J3393,10,0)</f>
        <v>No</v>
      </c>
      <c r="J1059" s="26" t="str">
        <f>VLOOKUP($A1059,'Medical Examinations'!A1058:$J$2336,3,0)</f>
        <v>Normal Weight</v>
      </c>
      <c r="K1059" s="26" t="str">
        <f>VLOOKUP(A1059,'Medical Examinations'!A1058:J3393,5,0)</f>
        <v>Diabetes</v>
      </c>
      <c r="L1059" s="27">
        <f>VLOOKUP($A1059,'Hospitalisation Details'!$A$1:$N$2344,7,0)</f>
        <v>23920</v>
      </c>
      <c r="M1059" s="26">
        <f>VLOOKUP($A1059,'Hospitalisation Details'!$A$1:$N$2344,10,0)</f>
        <v>10608.67</v>
      </c>
      <c r="N1059" s="26" t="str">
        <f>VLOOKUP($A1059,'Hospitalisation Details'!$A$1:$N$2344,11,0)</f>
        <v>tier - 3</v>
      </c>
      <c r="O1059" s="26" t="str">
        <f>VLOOKUP($A1059,'Hospitalisation Details'!$A$1:$N$2344,12,0)</f>
        <v>tier - 3</v>
      </c>
      <c r="P1059" s="26" t="str">
        <f>VLOOKUP($A1059,'Hospitalisation Details'!$A$1:$N$2344,14,0)</f>
        <v>R1012</v>
      </c>
      <c r="Q1059" s="26">
        <f>VLOOKUP($A1059,'Hospitalisation Details'!$A$1:$N$2344,8,0)</f>
        <v>57</v>
      </c>
    </row>
    <row r="1060" spans="1:17" x14ac:dyDescent="0.3">
      <c r="A1060" s="25" t="s">
        <v>1311</v>
      </c>
      <c r="B1060" s="26" t="str">
        <f>VLOOKUP($A1060,'Customer Names'!A1059:D3394,3,0)</f>
        <v xml:space="preserve">  Matt</v>
      </c>
      <c r="C1060" s="26">
        <f>VLOOKUP($A1060,'Medical Examinations'!$A$1:$B$2336,2,FALSE)</f>
        <v>40.299999999999997</v>
      </c>
      <c r="D1060" s="26">
        <f>VLOOKUP($A1060,'Medical Examinations'!A1059:J3394,4,0)</f>
        <v>5.3</v>
      </c>
      <c r="E1060" s="26" t="str">
        <f>VLOOKUP(A1060,'Medical Examinations'!A1059:J3394,6,0)</f>
        <v>Yes</v>
      </c>
      <c r="F1060" s="26" t="str">
        <f>VLOOKUP($A1060,'Medical Examinations'!$A$1:$J$2336,7,0)</f>
        <v>No</v>
      </c>
      <c r="G1060" s="26" t="str">
        <f>VLOOKUP(A1060,'Medical Examinations'!A1059:J3394,8,0)</f>
        <v>No</v>
      </c>
      <c r="H1060" s="26">
        <f>VLOOKUP(A1060,'Medical Examinations'!A1059:J3394,9,0)</f>
        <v>2</v>
      </c>
      <c r="I1060" s="26" t="str">
        <f>VLOOKUP(A1060,'Medical Examinations'!A1059:J3394,10,0)</f>
        <v>No</v>
      </c>
      <c r="J1060" s="26" t="str">
        <f>VLOOKUP($A1060,'Medical Examinations'!A1059:$J$2336,3,0)</f>
        <v>Obesity</v>
      </c>
      <c r="K1060" s="26" t="str">
        <f>VLOOKUP(A1060,'Medical Examinations'!A1059:J3394,5,0)</f>
        <v>Normal</v>
      </c>
      <c r="L1060" s="27">
        <f>VLOOKUP($A1060,'Hospitalisation Details'!$A$1:$N$2344,7,0)</f>
        <v>24290</v>
      </c>
      <c r="M1060" s="26">
        <f>VLOOKUP($A1060,'Hospitalisation Details'!$A$1:$N$2344,10,0)</f>
        <v>10602.39</v>
      </c>
      <c r="N1060" s="26" t="str">
        <f>VLOOKUP($A1060,'Hospitalisation Details'!$A$1:$N$2344,11,0)</f>
        <v>tier - 3</v>
      </c>
      <c r="O1060" s="26" t="str">
        <f>VLOOKUP($A1060,'Hospitalisation Details'!$A$1:$N$2344,12,0)</f>
        <v>tier - 3</v>
      </c>
      <c r="P1060" s="26" t="str">
        <f>VLOOKUP($A1060,'Hospitalisation Details'!$A$1:$N$2344,14,0)</f>
        <v>R1011</v>
      </c>
      <c r="Q1060" s="26">
        <f>VLOOKUP($A1060,'Hospitalisation Details'!$A$1:$N$2344,8,0)</f>
        <v>56</v>
      </c>
    </row>
    <row r="1061" spans="1:17" x14ac:dyDescent="0.3">
      <c r="A1061" s="25" t="s">
        <v>1310</v>
      </c>
      <c r="B1061" s="26" t="str">
        <f>VLOOKUP($A1061,'Customer Names'!A1060:D3395,3,0)</f>
        <v xml:space="preserve">  Thomas A</v>
      </c>
      <c r="C1061" s="26">
        <f>VLOOKUP($A1061,'Medical Examinations'!$A$1:$B$2336,2,FALSE)</f>
        <v>32.774999999999999</v>
      </c>
      <c r="D1061" s="26">
        <f>VLOOKUP($A1061,'Medical Examinations'!A1060:J3395,4,0)</f>
        <v>11.76</v>
      </c>
      <c r="E1061" s="26" t="str">
        <f>VLOOKUP(A1061,'Medical Examinations'!A1060:J3395,6,0)</f>
        <v>Yes</v>
      </c>
      <c r="F1061" s="26" t="str">
        <f>VLOOKUP($A1061,'Medical Examinations'!$A$1:$J$2336,7,0)</f>
        <v>No</v>
      </c>
      <c r="G1061" s="26" t="str">
        <f>VLOOKUP(A1061,'Medical Examinations'!A1060:J3395,8,0)</f>
        <v>No</v>
      </c>
      <c r="H1061" s="26">
        <f>VLOOKUP(A1061,'Medical Examinations'!A1060:J3395,9,0)</f>
        <v>0</v>
      </c>
      <c r="I1061" s="26" t="str">
        <f>VLOOKUP(A1061,'Medical Examinations'!A1060:J3395,10,0)</f>
        <v>No</v>
      </c>
      <c r="J1061" s="26" t="str">
        <f>VLOOKUP($A1061,'Medical Examinations'!A1060:$J$2336,3,0)</f>
        <v>Obesity</v>
      </c>
      <c r="K1061" s="26" t="str">
        <f>VLOOKUP(A1061,'Medical Examinations'!A1060:J3395,5,0)</f>
        <v>Diabetes</v>
      </c>
      <c r="L1061" s="27">
        <f>VLOOKUP($A1061,'Hospitalisation Details'!$A$1:$N$2344,7,0)</f>
        <v>24646</v>
      </c>
      <c r="M1061" s="26">
        <f>VLOOKUP($A1061,'Hospitalisation Details'!$A$1:$N$2344,10,0)</f>
        <v>10601.63</v>
      </c>
      <c r="N1061" s="26" t="str">
        <f>VLOOKUP($A1061,'Hospitalisation Details'!$A$1:$N$2344,11,0)</f>
        <v>tier - 3</v>
      </c>
      <c r="O1061" s="26" t="str">
        <f>VLOOKUP($A1061,'Hospitalisation Details'!$A$1:$N$2344,12,0)</f>
        <v>tier - 2</v>
      </c>
      <c r="P1061" s="26" t="str">
        <f>VLOOKUP($A1061,'Hospitalisation Details'!$A$1:$N$2344,14,0)</f>
        <v>R1012</v>
      </c>
      <c r="Q1061" s="26">
        <f>VLOOKUP($A1061,'Hospitalisation Details'!$A$1:$N$2344,8,0)</f>
        <v>55</v>
      </c>
    </row>
    <row r="1062" spans="1:17" x14ac:dyDescent="0.3">
      <c r="A1062" s="25" t="s">
        <v>1309</v>
      </c>
      <c r="B1062" s="26" t="str">
        <f>VLOOKUP($A1062,'Customer Names'!A1061:D3396,3,0)</f>
        <v xml:space="preserve">  Kevin J</v>
      </c>
      <c r="C1062" s="26">
        <f>VLOOKUP($A1062,'Medical Examinations'!$A$1:$B$2336,2,FALSE)</f>
        <v>39.6</v>
      </c>
      <c r="D1062" s="26">
        <f>VLOOKUP($A1062,'Medical Examinations'!A1061:J3396,4,0)</f>
        <v>5.1100000000000003</v>
      </c>
      <c r="E1062" s="26" t="str">
        <f>VLOOKUP(A1062,'Medical Examinations'!A1061:J3396,6,0)</f>
        <v>Yes</v>
      </c>
      <c r="F1062" s="26" t="str">
        <f>VLOOKUP($A1062,'Medical Examinations'!$A$1:$J$2336,7,0)</f>
        <v>No</v>
      </c>
      <c r="G1062" s="26" t="str">
        <f>VLOOKUP(A1062,'Medical Examinations'!A1061:J3396,8,0)</f>
        <v>No</v>
      </c>
      <c r="H1062" s="26">
        <f>VLOOKUP(A1062,'Medical Examinations'!A1061:J3396,9,0)</f>
        <v>2</v>
      </c>
      <c r="I1062" s="26" t="str">
        <f>VLOOKUP(A1062,'Medical Examinations'!A1061:J3396,10,0)</f>
        <v>No</v>
      </c>
      <c r="J1062" s="26" t="str">
        <f>VLOOKUP($A1062,'Medical Examinations'!A1061:$J$2336,3,0)</f>
        <v>Obesity</v>
      </c>
      <c r="K1062" s="26" t="str">
        <f>VLOOKUP(A1062,'Medical Examinations'!A1061:J3396,5,0)</f>
        <v>Normal</v>
      </c>
      <c r="L1062" s="27">
        <f>VLOOKUP($A1062,'Hospitalisation Details'!$A$1:$N$2344,7,0)</f>
        <v>24308</v>
      </c>
      <c r="M1062" s="26">
        <f>VLOOKUP($A1062,'Hospitalisation Details'!$A$1:$N$2344,10,0)</f>
        <v>10601.41</v>
      </c>
      <c r="N1062" s="26" t="str">
        <f>VLOOKUP($A1062,'Hospitalisation Details'!$A$1:$N$2344,11,0)</f>
        <v>tier - 3</v>
      </c>
      <c r="O1062" s="26" t="str">
        <f>VLOOKUP($A1062,'Hospitalisation Details'!$A$1:$N$2344,12,0)</f>
        <v>tier - 2</v>
      </c>
      <c r="P1062" s="26" t="str">
        <f>VLOOKUP($A1062,'Hospitalisation Details'!$A$1:$N$2344,14,0)</f>
        <v>R1011</v>
      </c>
      <c r="Q1062" s="26">
        <f>VLOOKUP($A1062,'Hospitalisation Details'!$A$1:$N$2344,8,0)</f>
        <v>56</v>
      </c>
    </row>
    <row r="1063" spans="1:17" x14ac:dyDescent="0.3">
      <c r="A1063" s="25" t="s">
        <v>1308</v>
      </c>
      <c r="B1063" s="26" t="str">
        <f>VLOOKUP($A1063,'Customer Names'!A1062:D3397,3,0)</f>
        <v xml:space="preserve">  William H III</v>
      </c>
      <c r="C1063" s="26">
        <f>VLOOKUP($A1063,'Medical Examinations'!$A$1:$B$2336,2,FALSE)</f>
        <v>30.97</v>
      </c>
      <c r="D1063" s="26">
        <f>VLOOKUP($A1063,'Medical Examinations'!A1062:J3397,4,0)</f>
        <v>5.54</v>
      </c>
      <c r="E1063" s="26" t="str">
        <f>VLOOKUP(A1063,'Medical Examinations'!A1062:J3397,6,0)</f>
        <v>No</v>
      </c>
      <c r="F1063" s="26" t="str">
        <f>VLOOKUP($A1063,'Medical Examinations'!$A$1:$J$2336,7,0)</f>
        <v>No</v>
      </c>
      <c r="G1063" s="26" t="str">
        <f>VLOOKUP(A1063,'Medical Examinations'!A1062:J3397,8,0)</f>
        <v>No</v>
      </c>
      <c r="H1063" s="26">
        <f>VLOOKUP(A1063,'Medical Examinations'!A1062:J3397,9,0)</f>
        <v>2</v>
      </c>
      <c r="I1063" s="26" t="str">
        <f>VLOOKUP(A1063,'Medical Examinations'!A1062:J3397,10,0)</f>
        <v>No</v>
      </c>
      <c r="J1063" s="26" t="str">
        <f>VLOOKUP($A1063,'Medical Examinations'!A1062:$J$2336,3,0)</f>
        <v>Obesity</v>
      </c>
      <c r="K1063" s="26" t="str">
        <f>VLOOKUP(A1063,'Medical Examinations'!A1062:J3397,5,0)</f>
        <v>Normal</v>
      </c>
      <c r="L1063" s="27">
        <f>VLOOKUP($A1063,'Hospitalisation Details'!$A$1:$N$2344,7,0)</f>
        <v>26647</v>
      </c>
      <c r="M1063" s="26">
        <f>VLOOKUP($A1063,'Hospitalisation Details'!$A$1:$N$2344,10,0)</f>
        <v>10600.55</v>
      </c>
      <c r="N1063" s="26" t="str">
        <f>VLOOKUP($A1063,'Hospitalisation Details'!$A$1:$N$2344,11,0)</f>
        <v>tier - 3</v>
      </c>
      <c r="O1063" s="26" t="str">
        <f>VLOOKUP($A1063,'Hospitalisation Details'!$A$1:$N$2344,12,0)</f>
        <v>tier - 1</v>
      </c>
      <c r="P1063" s="26" t="str">
        <f>VLOOKUP($A1063,'Hospitalisation Details'!$A$1:$N$2344,14,0)</f>
        <v>R1012</v>
      </c>
      <c r="Q1063" s="26">
        <f>VLOOKUP($A1063,'Hospitalisation Details'!$A$1:$N$2344,8,0)</f>
        <v>50</v>
      </c>
    </row>
    <row r="1064" spans="1:17" x14ac:dyDescent="0.3">
      <c r="A1064" s="25" t="s">
        <v>1307</v>
      </c>
      <c r="B1064" s="26" t="str">
        <f>VLOOKUP($A1064,'Customer Names'!A1063:D3398,3,0)</f>
        <v xml:space="preserve">  Gal</v>
      </c>
      <c r="C1064" s="26">
        <f>VLOOKUP($A1064,'Medical Examinations'!$A$1:$B$2336,2,FALSE)</f>
        <v>27.645</v>
      </c>
      <c r="D1064" s="26">
        <f>VLOOKUP($A1064,'Medical Examinations'!A1063:J3398,4,0)</f>
        <v>8.8699999999999992</v>
      </c>
      <c r="E1064" s="26" t="str">
        <f>VLOOKUP(A1064,'Medical Examinations'!A1063:J3398,6,0)</f>
        <v>Yes</v>
      </c>
      <c r="F1064" s="26" t="str">
        <f>VLOOKUP($A1064,'Medical Examinations'!$A$1:$J$2336,7,0)</f>
        <v>No</v>
      </c>
      <c r="G1064" s="26" t="str">
        <f>VLOOKUP(A1064,'Medical Examinations'!A1063:J3398,8,0)</f>
        <v>No</v>
      </c>
      <c r="H1064" s="26">
        <f>VLOOKUP(A1064,'Medical Examinations'!A1063:J3398,9,0)</f>
        <v>0</v>
      </c>
      <c r="I1064" s="26" t="str">
        <f>VLOOKUP(A1064,'Medical Examinations'!A1063:J3398,10,0)</f>
        <v>No</v>
      </c>
      <c r="J1064" s="26" t="str">
        <f>VLOOKUP($A1064,'Medical Examinations'!A1063:$J$2336,3,0)</f>
        <v>Overweight</v>
      </c>
      <c r="K1064" s="26" t="str">
        <f>VLOOKUP(A1064,'Medical Examinations'!A1063:J3398,5,0)</f>
        <v>Diabetes</v>
      </c>
      <c r="L1064" s="27">
        <f>VLOOKUP($A1064,'Hospitalisation Details'!$A$1:$N$2344,7,0)</f>
        <v>24805</v>
      </c>
      <c r="M1064" s="26">
        <f>VLOOKUP($A1064,'Hospitalisation Details'!$A$1:$N$2344,10,0)</f>
        <v>10594.5</v>
      </c>
      <c r="N1064" s="26" t="str">
        <f>VLOOKUP($A1064,'Hospitalisation Details'!$A$1:$N$2344,11,0)</f>
        <v>tier - 3</v>
      </c>
      <c r="O1064" s="26" t="str">
        <f>VLOOKUP($A1064,'Hospitalisation Details'!$A$1:$N$2344,12,0)</f>
        <v>tier - 1</v>
      </c>
      <c r="P1064" s="26" t="str">
        <f>VLOOKUP($A1064,'Hospitalisation Details'!$A$1:$N$2344,14,0)</f>
        <v>R1012</v>
      </c>
      <c r="Q1064" s="26">
        <f>VLOOKUP($A1064,'Hospitalisation Details'!$A$1:$N$2344,8,0)</f>
        <v>55</v>
      </c>
    </row>
    <row r="1065" spans="1:17" x14ac:dyDescent="0.3">
      <c r="A1065" s="25" t="s">
        <v>1306</v>
      </c>
      <c r="B1065" s="26" t="str">
        <f>VLOOKUP($A1065,'Customer Names'!A1064:D3399,3,0)</f>
        <v xml:space="preserve">  Anton</v>
      </c>
      <c r="C1065" s="26">
        <f>VLOOKUP($A1065,'Medical Examinations'!$A$1:$B$2336,2,FALSE)</f>
        <v>34.43</v>
      </c>
      <c r="D1065" s="26">
        <f>VLOOKUP($A1065,'Medical Examinations'!A1064:J3399,4,0)</f>
        <v>5.96</v>
      </c>
      <c r="E1065" s="26" t="str">
        <f>VLOOKUP(A1065,'Medical Examinations'!A1064:J3399,6,0)</f>
        <v>Yes</v>
      </c>
      <c r="F1065" s="26" t="str">
        <f>VLOOKUP($A1065,'Medical Examinations'!$A$1:$J$2336,7,0)</f>
        <v>No</v>
      </c>
      <c r="G1065" s="26" t="str">
        <f>VLOOKUP(A1065,'Medical Examinations'!A1064:J3399,8,0)</f>
        <v>No</v>
      </c>
      <c r="H1065" s="26">
        <f>VLOOKUP(A1065,'Medical Examinations'!A1064:J3399,9,0)</f>
        <v>2</v>
      </c>
      <c r="I1065" s="26" t="str">
        <f>VLOOKUP(A1065,'Medical Examinations'!A1064:J3399,10,0)</f>
        <v>No</v>
      </c>
      <c r="J1065" s="26" t="str">
        <f>VLOOKUP($A1065,'Medical Examinations'!A1064:$J$2336,3,0)</f>
        <v>Obesity</v>
      </c>
      <c r="K1065" s="26" t="str">
        <f>VLOOKUP(A1065,'Medical Examinations'!A1064:J3399,5,0)</f>
        <v>Prediabetes</v>
      </c>
      <c r="L1065" s="27">
        <f>VLOOKUP($A1065,'Hospitalisation Details'!$A$1:$N$2344,7,0)</f>
        <v>24414</v>
      </c>
      <c r="M1065" s="26">
        <f>VLOOKUP($A1065,'Hospitalisation Details'!$A$1:$N$2344,10,0)</f>
        <v>10594.23</v>
      </c>
      <c r="N1065" s="26" t="str">
        <f>VLOOKUP($A1065,'Hospitalisation Details'!$A$1:$N$2344,11,0)</f>
        <v>tier - 3</v>
      </c>
      <c r="O1065" s="26" t="str">
        <f>VLOOKUP($A1065,'Hospitalisation Details'!$A$1:$N$2344,12,0)</f>
        <v>tier - 3</v>
      </c>
      <c r="P1065" s="26" t="str">
        <f>VLOOKUP($A1065,'Hospitalisation Details'!$A$1:$N$2344,14,0)</f>
        <v>R1013</v>
      </c>
      <c r="Q1065" s="26">
        <f>VLOOKUP($A1065,'Hospitalisation Details'!$A$1:$N$2344,8,0)</f>
        <v>56</v>
      </c>
    </row>
    <row r="1066" spans="1:17" x14ac:dyDescent="0.3">
      <c r="A1066" s="25" t="s">
        <v>1305</v>
      </c>
      <c r="B1066" s="26" t="str">
        <f>VLOOKUP($A1066,'Customer Names'!A1065:D3400,3,0)</f>
        <v xml:space="preserve">  Yazmin</v>
      </c>
      <c r="C1066" s="26">
        <f>VLOOKUP($A1066,'Medical Examinations'!$A$1:$B$2336,2,FALSE)</f>
        <v>39.6</v>
      </c>
      <c r="D1066" s="26">
        <f>VLOOKUP($A1066,'Medical Examinations'!A1065:J3400,4,0)</f>
        <v>4.4400000000000004</v>
      </c>
      <c r="E1066" s="26" t="str">
        <f>VLOOKUP(A1066,'Medical Examinations'!A1065:J3400,6,0)</f>
        <v>Yes</v>
      </c>
      <c r="F1066" s="26" t="str">
        <f>VLOOKUP($A1066,'Medical Examinations'!$A$1:$J$2336,7,0)</f>
        <v>No</v>
      </c>
      <c r="G1066" s="26" t="str">
        <f>VLOOKUP(A1066,'Medical Examinations'!A1065:J3400,8,0)</f>
        <v>Yes</v>
      </c>
      <c r="H1066" s="26">
        <f>VLOOKUP(A1066,'Medical Examinations'!A1065:J3400,9,0)</f>
        <v>1</v>
      </c>
      <c r="I1066" s="26" t="str">
        <f>VLOOKUP(A1066,'Medical Examinations'!A1065:J3400,10,0)</f>
        <v>No</v>
      </c>
      <c r="J1066" s="26" t="str">
        <f>VLOOKUP($A1066,'Medical Examinations'!A1065:$J$2336,3,0)</f>
        <v>Obesity</v>
      </c>
      <c r="K1066" s="26" t="str">
        <f>VLOOKUP(A1066,'Medical Examinations'!A1065:J3400,5,0)</f>
        <v>Normal</v>
      </c>
      <c r="L1066" s="27">
        <f>VLOOKUP($A1066,'Hospitalisation Details'!$A$1:$N$2344,7,0)</f>
        <v>25562</v>
      </c>
      <c r="M1066" s="26">
        <f>VLOOKUP($A1066,'Hospitalisation Details'!$A$1:$N$2344,10,0)</f>
        <v>10579.71</v>
      </c>
      <c r="N1066" s="26" t="str">
        <f>VLOOKUP($A1066,'Hospitalisation Details'!$A$1:$N$2344,11,0)</f>
        <v>tier - 3</v>
      </c>
      <c r="O1066" s="26" t="str">
        <f>VLOOKUP($A1066,'Hospitalisation Details'!$A$1:$N$2344,12,0)</f>
        <v>tier - 3</v>
      </c>
      <c r="P1066" s="26" t="str">
        <f>VLOOKUP($A1066,'Hospitalisation Details'!$A$1:$N$2344,14,0)</f>
        <v>R1013</v>
      </c>
      <c r="Q1066" s="26">
        <f>VLOOKUP($A1066,'Hospitalisation Details'!$A$1:$N$2344,8,0)</f>
        <v>53</v>
      </c>
    </row>
    <row r="1067" spans="1:17" x14ac:dyDescent="0.3">
      <c r="A1067" s="25" t="s">
        <v>1304</v>
      </c>
      <c r="B1067" s="26" t="str">
        <f>VLOOKUP($A1067,'Customer Names'!A1066:D3401,3,0)</f>
        <v xml:space="preserve">  Florian</v>
      </c>
      <c r="C1067" s="26">
        <f>VLOOKUP($A1067,'Medical Examinations'!$A$1:$B$2336,2,FALSE)</f>
        <v>22.1</v>
      </c>
      <c r="D1067" s="26">
        <f>VLOOKUP($A1067,'Medical Examinations'!A1066:J3401,4,0)</f>
        <v>4.6500000000000004</v>
      </c>
      <c r="E1067" s="26" t="str">
        <f>VLOOKUP(A1067,'Medical Examinations'!A1066:J3401,6,0)</f>
        <v>Yes</v>
      </c>
      <c r="F1067" s="26" t="str">
        <f>VLOOKUP($A1067,'Medical Examinations'!$A$1:$J$2336,7,0)</f>
        <v>No</v>
      </c>
      <c r="G1067" s="26" t="str">
        <f>VLOOKUP(A1067,'Medical Examinations'!A1066:J3401,8,0)</f>
        <v>No</v>
      </c>
      <c r="H1067" s="26">
        <f>VLOOKUP(A1067,'Medical Examinations'!A1066:J3401,9,0)</f>
        <v>2</v>
      </c>
      <c r="I1067" s="26" t="str">
        <f>VLOOKUP(A1067,'Medical Examinations'!A1066:J3401,10,0)</f>
        <v>No</v>
      </c>
      <c r="J1067" s="26" t="str">
        <f>VLOOKUP($A1067,'Medical Examinations'!A1066:$J$2336,3,0)</f>
        <v>Normal Weight</v>
      </c>
      <c r="K1067" s="26" t="str">
        <f>VLOOKUP(A1067,'Medical Examinations'!A1066:J3401,5,0)</f>
        <v>Normal</v>
      </c>
      <c r="L1067" s="27">
        <f>VLOOKUP($A1067,'Hospitalisation Details'!$A$1:$N$2344,7,0)</f>
        <v>24452</v>
      </c>
      <c r="M1067" s="26">
        <f>VLOOKUP($A1067,'Hospitalisation Details'!$A$1:$N$2344,10,0)</f>
        <v>10577.09</v>
      </c>
      <c r="N1067" s="26" t="str">
        <f>VLOOKUP($A1067,'Hospitalisation Details'!$A$1:$N$2344,11,0)</f>
        <v>tier - 3</v>
      </c>
      <c r="O1067" s="26" t="str">
        <f>VLOOKUP($A1067,'Hospitalisation Details'!$A$1:$N$2344,12,0)</f>
        <v>tier - 3</v>
      </c>
      <c r="P1067" s="26" t="str">
        <f>VLOOKUP($A1067,'Hospitalisation Details'!$A$1:$N$2344,14,0)</f>
        <v>R1011</v>
      </c>
      <c r="Q1067" s="26">
        <f>VLOOKUP($A1067,'Hospitalisation Details'!$A$1:$N$2344,8,0)</f>
        <v>56</v>
      </c>
    </row>
    <row r="1068" spans="1:17" x14ac:dyDescent="0.3">
      <c r="A1068" s="25" t="s">
        <v>1303</v>
      </c>
      <c r="B1068" s="26" t="str">
        <f>VLOOKUP($A1068,'Customer Names'!A1067:D3402,3,0)</f>
        <v xml:space="preserve">  Karen L</v>
      </c>
      <c r="C1068" s="26">
        <f>VLOOKUP($A1068,'Medical Examinations'!$A$1:$B$2336,2,FALSE)</f>
        <v>33.25</v>
      </c>
      <c r="D1068" s="26">
        <f>VLOOKUP($A1068,'Medical Examinations'!A1067:J3402,4,0)</f>
        <v>5.64</v>
      </c>
      <c r="E1068" s="26" t="str">
        <f>VLOOKUP(A1068,'Medical Examinations'!A1067:J3402,6,0)</f>
        <v>Yes</v>
      </c>
      <c r="F1068" s="26" t="str">
        <f>VLOOKUP($A1068,'Medical Examinations'!$A$1:$J$2336,7,0)</f>
        <v>No</v>
      </c>
      <c r="G1068" s="26" t="str">
        <f>VLOOKUP(A1068,'Medical Examinations'!A1067:J3402,8,0)</f>
        <v>Yes</v>
      </c>
      <c r="H1068" s="26">
        <f>VLOOKUP(A1068,'Medical Examinations'!A1067:J3402,9,0)</f>
        <v>1</v>
      </c>
      <c r="I1068" s="26" t="str">
        <f>VLOOKUP(A1068,'Medical Examinations'!A1067:J3402,10,0)</f>
        <v>No</v>
      </c>
      <c r="J1068" s="26" t="str">
        <f>VLOOKUP($A1068,'Medical Examinations'!A1067:$J$2336,3,0)</f>
        <v>Obesity</v>
      </c>
      <c r="K1068" s="26" t="str">
        <f>VLOOKUP(A1068,'Medical Examinations'!A1067:J3402,5,0)</f>
        <v>Normal</v>
      </c>
      <c r="L1068" s="27">
        <f>VLOOKUP($A1068,'Hospitalisation Details'!$A$1:$N$2344,7,0)</f>
        <v>25401</v>
      </c>
      <c r="M1068" s="26">
        <f>VLOOKUP($A1068,'Hospitalisation Details'!$A$1:$N$2344,10,0)</f>
        <v>10564.88</v>
      </c>
      <c r="N1068" s="26" t="str">
        <f>VLOOKUP($A1068,'Hospitalisation Details'!$A$1:$N$2344,11,0)</f>
        <v>tier - 3</v>
      </c>
      <c r="O1068" s="26" t="str">
        <f>VLOOKUP($A1068,'Hospitalisation Details'!$A$1:$N$2344,12,0)</f>
        <v>tier - 1</v>
      </c>
      <c r="P1068" s="26" t="str">
        <f>VLOOKUP($A1068,'Hospitalisation Details'!$A$1:$N$2344,14,0)</f>
        <v>R1024</v>
      </c>
      <c r="Q1068" s="26">
        <f>VLOOKUP($A1068,'Hospitalisation Details'!$A$1:$N$2344,8,0)</f>
        <v>53</v>
      </c>
    </row>
    <row r="1069" spans="1:17" x14ac:dyDescent="0.3">
      <c r="A1069" s="25" t="s">
        <v>1302</v>
      </c>
      <c r="B1069" s="26" t="str">
        <f>VLOOKUP($A1069,'Customer Names'!A1068:D3403,3,0)</f>
        <v xml:space="preserve">  Scott</v>
      </c>
      <c r="C1069" s="26">
        <f>VLOOKUP($A1069,'Medical Examinations'!$A$1:$B$2336,2,FALSE)</f>
        <v>33.33</v>
      </c>
      <c r="D1069" s="26">
        <f>VLOOKUP($A1069,'Medical Examinations'!A1068:J3403,4,0)</f>
        <v>10.19</v>
      </c>
      <c r="E1069" s="26" t="str">
        <f>VLOOKUP(A1069,'Medical Examinations'!A1068:J3403,6,0)</f>
        <v>No</v>
      </c>
      <c r="F1069" s="26" t="str">
        <f>VLOOKUP($A1069,'Medical Examinations'!$A$1:$J$2336,7,0)</f>
        <v>No</v>
      </c>
      <c r="G1069" s="26" t="str">
        <f>VLOOKUP(A1069,'Medical Examinations'!A1068:J3403,8,0)</f>
        <v>No</v>
      </c>
      <c r="H1069" s="26">
        <f>VLOOKUP(A1069,'Medical Examinations'!A1068:J3403,9,0)</f>
        <v>0</v>
      </c>
      <c r="I1069" s="26" t="str">
        <f>VLOOKUP(A1069,'Medical Examinations'!A1068:J3403,10,0)</f>
        <v>No</v>
      </c>
      <c r="J1069" s="26" t="str">
        <f>VLOOKUP($A1069,'Medical Examinations'!A1068:$J$2336,3,0)</f>
        <v>Obesity</v>
      </c>
      <c r="K1069" s="26" t="str">
        <f>VLOOKUP(A1069,'Medical Examinations'!A1068:J3403,5,0)</f>
        <v>Diabetes</v>
      </c>
      <c r="L1069" s="27">
        <f>VLOOKUP($A1069,'Hospitalisation Details'!$A$1:$N$2344,7,0)</f>
        <v>26113</v>
      </c>
      <c r="M1069" s="26">
        <f>VLOOKUP($A1069,'Hospitalisation Details'!$A$1:$N$2344,10,0)</f>
        <v>10560.49</v>
      </c>
      <c r="N1069" s="26" t="str">
        <f>VLOOKUP($A1069,'Hospitalisation Details'!$A$1:$N$2344,11,0)</f>
        <v>tier - 3</v>
      </c>
      <c r="O1069" s="26" t="str">
        <f>VLOOKUP($A1069,'Hospitalisation Details'!$A$1:$N$2344,12,0)</f>
        <v>tier - 2</v>
      </c>
      <c r="P1069" s="26" t="str">
        <f>VLOOKUP($A1069,'Hospitalisation Details'!$A$1:$N$2344,14,0)</f>
        <v>R1013</v>
      </c>
      <c r="Q1069" s="26">
        <f>VLOOKUP($A1069,'Hospitalisation Details'!$A$1:$N$2344,8,0)</f>
        <v>51</v>
      </c>
    </row>
    <row r="1070" spans="1:17" x14ac:dyDescent="0.3">
      <c r="A1070" s="25" t="s">
        <v>1301</v>
      </c>
      <c r="B1070" s="26" t="str">
        <f>VLOOKUP($A1070,'Customer Names'!A1069:D3404,3,0)</f>
        <v xml:space="preserve">  Claire</v>
      </c>
      <c r="C1070" s="26">
        <f>VLOOKUP($A1070,'Medical Examinations'!$A$1:$B$2336,2,FALSE)</f>
        <v>30.5</v>
      </c>
      <c r="D1070" s="26">
        <f>VLOOKUP($A1070,'Medical Examinations'!A1069:J3404,4,0)</f>
        <v>10.79</v>
      </c>
      <c r="E1070" s="26" t="str">
        <f>VLOOKUP(A1070,'Medical Examinations'!A1069:J3404,6,0)</f>
        <v>No</v>
      </c>
      <c r="F1070" s="26" t="str">
        <f>VLOOKUP($A1070,'Medical Examinations'!$A$1:$J$2336,7,0)</f>
        <v>No</v>
      </c>
      <c r="G1070" s="26" t="str">
        <f>VLOOKUP(A1070,'Medical Examinations'!A1069:J3404,8,0)</f>
        <v>No</v>
      </c>
      <c r="H1070" s="26">
        <f>VLOOKUP(A1070,'Medical Examinations'!A1069:J3404,9,0)</f>
        <v>0</v>
      </c>
      <c r="I1070" s="26" t="str">
        <f>VLOOKUP(A1070,'Medical Examinations'!A1069:J3404,10,0)</f>
        <v>No</v>
      </c>
      <c r="J1070" s="26" t="str">
        <f>VLOOKUP($A1070,'Medical Examinations'!A1069:$J$2336,3,0)</f>
        <v>Obesity</v>
      </c>
      <c r="K1070" s="26" t="str">
        <f>VLOOKUP(A1070,'Medical Examinations'!A1069:J3404,5,0)</f>
        <v>Diabetes</v>
      </c>
      <c r="L1070" s="27">
        <f>VLOOKUP($A1070,'Hospitalisation Details'!$A$1:$N$2344,7,0)</f>
        <v>26202</v>
      </c>
      <c r="M1070" s="26">
        <f>VLOOKUP($A1070,'Hospitalisation Details'!$A$1:$N$2344,10,0)</f>
        <v>10546.48</v>
      </c>
      <c r="N1070" s="26" t="str">
        <f>VLOOKUP($A1070,'Hospitalisation Details'!$A$1:$N$2344,11,0)</f>
        <v>tier - 3</v>
      </c>
      <c r="O1070" s="26" t="str">
        <f>VLOOKUP($A1070,'Hospitalisation Details'!$A$1:$N$2344,12,0)</f>
        <v>tier - 3</v>
      </c>
      <c r="P1070" s="26" t="str">
        <f>VLOOKUP($A1070,'Hospitalisation Details'!$A$1:$N$2344,14,0)</f>
        <v>R1011</v>
      </c>
      <c r="Q1070" s="26">
        <f>VLOOKUP($A1070,'Hospitalisation Details'!$A$1:$N$2344,8,0)</f>
        <v>51</v>
      </c>
    </row>
    <row r="1071" spans="1:17" x14ac:dyDescent="0.3">
      <c r="A1071" s="25" t="s">
        <v>1300</v>
      </c>
      <c r="B1071" s="26" t="str">
        <f>VLOOKUP($A1071,'Customer Names'!A1070:D3405,3,0)</f>
        <v xml:space="preserve">  Lynn M</v>
      </c>
      <c r="C1071" s="26">
        <f>VLOOKUP($A1071,'Medical Examinations'!$A$1:$B$2336,2,FALSE)</f>
        <v>30.3</v>
      </c>
      <c r="D1071" s="26">
        <f>VLOOKUP($A1071,'Medical Examinations'!A1070:J3405,4,0)</f>
        <v>4.24</v>
      </c>
      <c r="E1071" s="26" t="str">
        <f>VLOOKUP(A1071,'Medical Examinations'!A1070:J3405,6,0)</f>
        <v>No</v>
      </c>
      <c r="F1071" s="26" t="str">
        <f>VLOOKUP($A1071,'Medical Examinations'!$A$1:$J$2336,7,0)</f>
        <v>No</v>
      </c>
      <c r="G1071" s="26" t="str">
        <f>VLOOKUP(A1071,'Medical Examinations'!A1070:J3405,8,0)</f>
        <v>No</v>
      </c>
      <c r="H1071" s="26">
        <f>VLOOKUP(A1071,'Medical Examinations'!A1070:J3405,9,0)</f>
        <v>0</v>
      </c>
      <c r="I1071" s="26" t="str">
        <f>VLOOKUP(A1071,'Medical Examinations'!A1070:J3405,10,0)</f>
        <v>No</v>
      </c>
      <c r="J1071" s="26" t="str">
        <f>VLOOKUP($A1071,'Medical Examinations'!A1070:$J$2336,3,0)</f>
        <v>Obesity</v>
      </c>
      <c r="K1071" s="26" t="str">
        <f>VLOOKUP(A1071,'Medical Examinations'!A1070:J3405,5,0)</f>
        <v>Normal</v>
      </c>
      <c r="L1071" s="27">
        <f>VLOOKUP($A1071,'Hospitalisation Details'!$A$1:$N$2344,7,0)</f>
        <v>28423</v>
      </c>
      <c r="M1071" s="26">
        <f>VLOOKUP($A1071,'Hospitalisation Details'!$A$1:$N$2344,10,0)</f>
        <v>10495.6</v>
      </c>
      <c r="N1071" s="26" t="str">
        <f>VLOOKUP($A1071,'Hospitalisation Details'!$A$1:$N$2344,11,0)</f>
        <v>tier - 3</v>
      </c>
      <c r="O1071" s="26" t="str">
        <f>VLOOKUP($A1071,'Hospitalisation Details'!$A$1:$N$2344,12,0)</f>
        <v>tier - 1</v>
      </c>
      <c r="P1071" s="26" t="str">
        <f>VLOOKUP($A1071,'Hospitalisation Details'!$A$1:$N$2344,14,0)</f>
        <v>R1012</v>
      </c>
      <c r="Q1071" s="26">
        <f>VLOOKUP($A1071,'Hospitalisation Details'!$A$1:$N$2344,8,0)</f>
        <v>45</v>
      </c>
    </row>
    <row r="1072" spans="1:17" x14ac:dyDescent="0.3">
      <c r="A1072" s="25" t="s">
        <v>1299</v>
      </c>
      <c r="B1072" s="26" t="str">
        <f>VLOOKUP($A1072,'Customer Names'!A1071:D3406,3,0)</f>
        <v xml:space="preserve">  Sharon</v>
      </c>
      <c r="C1072" s="26">
        <f>VLOOKUP($A1072,'Medical Examinations'!$A$1:$B$2336,2,FALSE)</f>
        <v>26.22</v>
      </c>
      <c r="D1072" s="26">
        <f>VLOOKUP($A1072,'Medical Examinations'!A1071:J3406,4,0)</f>
        <v>5.83</v>
      </c>
      <c r="E1072" s="26" t="str">
        <f>VLOOKUP(A1072,'Medical Examinations'!A1071:J3406,6,0)</f>
        <v>No</v>
      </c>
      <c r="F1072" s="26" t="str">
        <f>VLOOKUP($A1072,'Medical Examinations'!$A$1:$J$2336,7,0)</f>
        <v>No</v>
      </c>
      <c r="G1072" s="26" t="str">
        <f>VLOOKUP(A1072,'Medical Examinations'!A1071:J3406,8,0)</f>
        <v>No</v>
      </c>
      <c r="H1072" s="26">
        <f>VLOOKUP(A1072,'Medical Examinations'!A1071:J3406,9,0)</f>
        <v>2</v>
      </c>
      <c r="I1072" s="26" t="str">
        <f>VLOOKUP(A1072,'Medical Examinations'!A1071:J3406,10,0)</f>
        <v>No</v>
      </c>
      <c r="J1072" s="26" t="str">
        <f>VLOOKUP($A1072,'Medical Examinations'!A1071:$J$2336,3,0)</f>
        <v>Overweight</v>
      </c>
      <c r="K1072" s="26" t="str">
        <f>VLOOKUP(A1072,'Medical Examinations'!A1071:J3406,5,0)</f>
        <v>Prediabetes</v>
      </c>
      <c r="L1072" s="27">
        <f>VLOOKUP($A1072,'Hospitalisation Details'!$A$1:$N$2344,7,0)</f>
        <v>26591</v>
      </c>
      <c r="M1072" s="26">
        <f>VLOOKUP($A1072,'Hospitalisation Details'!$A$1:$N$2344,10,0)</f>
        <v>10493.95</v>
      </c>
      <c r="N1072" s="26" t="str">
        <f>VLOOKUP($A1072,'Hospitalisation Details'!$A$1:$N$2344,11,0)</f>
        <v>tier - 3</v>
      </c>
      <c r="O1072" s="26" t="str">
        <f>VLOOKUP($A1072,'Hospitalisation Details'!$A$1:$N$2344,12,0)</f>
        <v>tier - 1</v>
      </c>
      <c r="P1072" s="26" t="str">
        <f>VLOOKUP($A1072,'Hospitalisation Details'!$A$1:$N$2344,14,0)</f>
        <v>R1012</v>
      </c>
      <c r="Q1072" s="26">
        <f>VLOOKUP($A1072,'Hospitalisation Details'!$A$1:$N$2344,8,0)</f>
        <v>50</v>
      </c>
    </row>
    <row r="1073" spans="1:17" x14ac:dyDescent="0.3">
      <c r="A1073" s="25" t="s">
        <v>1298</v>
      </c>
      <c r="B1073" s="26" t="str">
        <f>VLOOKUP($A1073,'Customer Names'!A1072:D3407,3,0)</f>
        <v xml:space="preserve">  Candice</v>
      </c>
      <c r="C1073" s="26">
        <f>VLOOKUP($A1073,'Medical Examinations'!$A$1:$B$2336,2,FALSE)</f>
        <v>29.99</v>
      </c>
      <c r="D1073" s="26">
        <f>VLOOKUP($A1073,'Medical Examinations'!A1072:J3407,4,0)</f>
        <v>11.85</v>
      </c>
      <c r="E1073" s="26" t="str">
        <f>VLOOKUP(A1073,'Medical Examinations'!A1072:J3407,6,0)</f>
        <v>No</v>
      </c>
      <c r="F1073" s="26" t="str">
        <f>VLOOKUP($A1073,'Medical Examinations'!$A$1:$J$2336,7,0)</f>
        <v>No</v>
      </c>
      <c r="G1073" s="26" t="str">
        <f>VLOOKUP(A1073,'Medical Examinations'!A1072:J3407,8,0)</f>
        <v>No</v>
      </c>
      <c r="H1073" s="26">
        <f>VLOOKUP(A1073,'Medical Examinations'!A1072:J3407,9,0)</f>
        <v>0</v>
      </c>
      <c r="I1073" s="26" t="str">
        <f>VLOOKUP(A1073,'Medical Examinations'!A1072:J3407,10,0)</f>
        <v>No</v>
      </c>
      <c r="J1073" s="26" t="str">
        <f>VLOOKUP($A1073,'Medical Examinations'!A1072:$J$2336,3,0)</f>
        <v>Overweight</v>
      </c>
      <c r="K1073" s="26" t="str">
        <f>VLOOKUP(A1073,'Medical Examinations'!A1072:J3407,5,0)</f>
        <v>Diabetes</v>
      </c>
      <c r="L1073" s="27">
        <f>VLOOKUP($A1073,'Hospitalisation Details'!$A$1:$N$2344,7,0)</f>
        <v>28723</v>
      </c>
      <c r="M1073" s="26">
        <f>VLOOKUP($A1073,'Hospitalisation Details'!$A$1:$N$2344,10,0)</f>
        <v>10486.55</v>
      </c>
      <c r="N1073" s="26" t="str">
        <f>VLOOKUP($A1073,'Hospitalisation Details'!$A$1:$N$2344,11,0)</f>
        <v>tier - 3</v>
      </c>
      <c r="O1073" s="26" t="str">
        <f>VLOOKUP($A1073,'Hospitalisation Details'!$A$1:$N$2344,12,0)</f>
        <v>tier - 3</v>
      </c>
      <c r="P1073" s="26" t="str">
        <f>VLOOKUP($A1073,'Hospitalisation Details'!$A$1:$N$2344,14,0)</f>
        <v>R1025</v>
      </c>
      <c r="Q1073" s="26">
        <f>VLOOKUP($A1073,'Hospitalisation Details'!$A$1:$N$2344,8,0)</f>
        <v>44</v>
      </c>
    </row>
    <row r="1074" spans="1:17" x14ac:dyDescent="0.3">
      <c r="A1074" s="25" t="s">
        <v>1297</v>
      </c>
      <c r="B1074" s="26" t="str">
        <f>VLOOKUP($A1074,'Customer Names'!A1073:D3408,3,0)</f>
        <v xml:space="preserve">  Jennifer D</v>
      </c>
      <c r="C1074" s="26">
        <f>VLOOKUP($A1074,'Medical Examinations'!$A$1:$B$2336,2,FALSE)</f>
        <v>36.380000000000003</v>
      </c>
      <c r="D1074" s="26">
        <f>VLOOKUP($A1074,'Medical Examinations'!A1073:J3408,4,0)</f>
        <v>5.98</v>
      </c>
      <c r="E1074" s="26" t="str">
        <f>VLOOKUP(A1074,'Medical Examinations'!A1073:J3408,6,0)</f>
        <v>No</v>
      </c>
      <c r="F1074" s="26" t="str">
        <f>VLOOKUP($A1074,'Medical Examinations'!$A$1:$J$2336,7,0)</f>
        <v>No</v>
      </c>
      <c r="G1074" s="26" t="str">
        <f>VLOOKUP(A1074,'Medical Examinations'!A1073:J3408,8,0)</f>
        <v>No</v>
      </c>
      <c r="H1074" s="26">
        <f>VLOOKUP(A1074,'Medical Examinations'!A1073:J3408,9,0)</f>
        <v>1</v>
      </c>
      <c r="I1074" s="26" t="str">
        <f>VLOOKUP(A1074,'Medical Examinations'!A1073:J3408,10,0)</f>
        <v>No</v>
      </c>
      <c r="J1074" s="26" t="str">
        <f>VLOOKUP($A1074,'Medical Examinations'!A1073:$J$2336,3,0)</f>
        <v>Obesity</v>
      </c>
      <c r="K1074" s="26" t="str">
        <f>VLOOKUP(A1074,'Medical Examinations'!A1073:J3408,5,0)</f>
        <v>Prediabetes</v>
      </c>
      <c r="L1074" s="27">
        <f>VLOOKUP($A1074,'Hospitalisation Details'!$A$1:$N$2344,7,0)</f>
        <v>31956</v>
      </c>
      <c r="M1074" s="26">
        <f>VLOOKUP($A1074,'Hospitalisation Details'!$A$1:$N$2344,10,0)</f>
        <v>10464.83</v>
      </c>
      <c r="N1074" s="26" t="str">
        <f>VLOOKUP($A1074,'Hospitalisation Details'!$A$1:$N$2344,11,0)</f>
        <v>tier - 3</v>
      </c>
      <c r="O1074" s="26" t="str">
        <f>VLOOKUP($A1074,'Hospitalisation Details'!$A$1:$N$2344,12,0)</f>
        <v>tier - 1</v>
      </c>
      <c r="P1074" s="26" t="str">
        <f>VLOOKUP($A1074,'Hospitalisation Details'!$A$1:$N$2344,14,0)</f>
        <v>R1012</v>
      </c>
      <c r="Q1074" s="26">
        <f>VLOOKUP($A1074,'Hospitalisation Details'!$A$1:$N$2344,8,0)</f>
        <v>35</v>
      </c>
    </row>
    <row r="1075" spans="1:17" x14ac:dyDescent="0.3">
      <c r="A1075" s="25" t="s">
        <v>1296</v>
      </c>
      <c r="B1075" s="26" t="str">
        <f>VLOOKUP($A1075,'Customer Names'!A1074:D3409,3,0)</f>
        <v xml:space="preserve">  Eric</v>
      </c>
      <c r="C1075" s="26">
        <f>VLOOKUP($A1075,'Medical Examinations'!$A$1:$B$2336,2,FALSE)</f>
        <v>31.16</v>
      </c>
      <c r="D1075" s="26">
        <f>VLOOKUP($A1075,'Medical Examinations'!A1074:J3409,4,0)</f>
        <v>4.26</v>
      </c>
      <c r="E1075" s="26" t="str">
        <f>VLOOKUP(A1075,'Medical Examinations'!A1074:J3409,6,0)</f>
        <v>Yes</v>
      </c>
      <c r="F1075" s="26" t="str">
        <f>VLOOKUP($A1075,'Medical Examinations'!$A$1:$J$2336,7,0)</f>
        <v>No</v>
      </c>
      <c r="G1075" s="26" t="str">
        <f>VLOOKUP(A1075,'Medical Examinations'!A1074:J3409,8,0)</f>
        <v>Yes</v>
      </c>
      <c r="H1075" s="26">
        <f>VLOOKUP(A1075,'Medical Examinations'!A1074:J3409,9,0)</f>
        <v>1</v>
      </c>
      <c r="I1075" s="26" t="str">
        <f>VLOOKUP(A1075,'Medical Examinations'!A1074:J3409,10,0)</f>
        <v>No</v>
      </c>
      <c r="J1075" s="26" t="str">
        <f>VLOOKUP($A1075,'Medical Examinations'!A1074:$J$2336,3,0)</f>
        <v>Obesity</v>
      </c>
      <c r="K1075" s="26" t="str">
        <f>VLOOKUP(A1075,'Medical Examinations'!A1074:J3409,5,0)</f>
        <v>Normal</v>
      </c>
      <c r="L1075" s="27">
        <f>VLOOKUP($A1075,'Hospitalisation Details'!$A$1:$N$2344,7,0)</f>
        <v>25468</v>
      </c>
      <c r="M1075" s="26">
        <f>VLOOKUP($A1075,'Hospitalisation Details'!$A$1:$N$2344,10,0)</f>
        <v>10461.98</v>
      </c>
      <c r="N1075" s="26" t="str">
        <f>VLOOKUP($A1075,'Hospitalisation Details'!$A$1:$N$2344,11,0)</f>
        <v>tier - 3</v>
      </c>
      <c r="O1075" s="26" t="str">
        <f>VLOOKUP($A1075,'Hospitalisation Details'!$A$1:$N$2344,12,0)</f>
        <v>tier - 1</v>
      </c>
      <c r="P1075" s="26" t="str">
        <f>VLOOKUP($A1075,'Hospitalisation Details'!$A$1:$N$2344,14,0)</f>
        <v>R1012</v>
      </c>
      <c r="Q1075" s="26">
        <f>VLOOKUP($A1075,'Hospitalisation Details'!$A$1:$N$2344,8,0)</f>
        <v>53</v>
      </c>
    </row>
    <row r="1076" spans="1:17" x14ac:dyDescent="0.3">
      <c r="A1076" s="25" t="s">
        <v>1295</v>
      </c>
      <c r="B1076" s="26" t="str">
        <f>VLOOKUP($A1076,'Customer Names'!A1075:D3410,3,0)</f>
        <v xml:space="preserve">  Bryan</v>
      </c>
      <c r="C1076" s="26">
        <f>VLOOKUP($A1076,'Medical Examinations'!$A$1:$B$2336,2,FALSE)</f>
        <v>25.55</v>
      </c>
      <c r="D1076" s="26">
        <f>VLOOKUP($A1076,'Medical Examinations'!A1075:J3410,4,0)</f>
        <v>4.96</v>
      </c>
      <c r="E1076" s="26" t="str">
        <f>VLOOKUP(A1076,'Medical Examinations'!A1075:J3410,6,0)</f>
        <v>Yes</v>
      </c>
      <c r="F1076" s="26" t="str">
        <f>VLOOKUP($A1076,'Medical Examinations'!$A$1:$J$2336,7,0)</f>
        <v>No</v>
      </c>
      <c r="G1076" s="26" t="str">
        <f>VLOOKUP(A1076,'Medical Examinations'!A1075:J3410,8,0)</f>
        <v>No</v>
      </c>
      <c r="H1076" s="26">
        <f>VLOOKUP(A1076,'Medical Examinations'!A1075:J3410,9,0)</f>
        <v>1</v>
      </c>
      <c r="I1076" s="26" t="str">
        <f>VLOOKUP(A1076,'Medical Examinations'!A1075:J3410,10,0)</f>
        <v>No</v>
      </c>
      <c r="J1076" s="26" t="str">
        <f>VLOOKUP($A1076,'Medical Examinations'!A1075:$J$2336,3,0)</f>
        <v>Overweight</v>
      </c>
      <c r="K1076" s="26" t="str">
        <f>VLOOKUP(A1076,'Medical Examinations'!A1075:J3410,5,0)</f>
        <v>Normal</v>
      </c>
      <c r="L1076" s="27">
        <f>VLOOKUP($A1076,'Hospitalisation Details'!$A$1:$N$2344,7,0)</f>
        <v>23585</v>
      </c>
      <c r="M1076" s="26">
        <f>VLOOKUP($A1076,'Hospitalisation Details'!$A$1:$N$2344,10,0)</f>
        <v>10459.19</v>
      </c>
      <c r="N1076" s="26" t="str">
        <f>VLOOKUP($A1076,'Hospitalisation Details'!$A$1:$N$2344,11,0)</f>
        <v>tier - 3</v>
      </c>
      <c r="O1076" s="26" t="str">
        <f>VLOOKUP($A1076,'Hospitalisation Details'!$A$1:$N$2344,12,0)</f>
        <v>tier - 1</v>
      </c>
      <c r="P1076" s="26" t="str">
        <f>VLOOKUP($A1076,'Hospitalisation Details'!$A$1:$N$2344,14,0)</f>
        <v>R1013</v>
      </c>
      <c r="Q1076" s="26">
        <f>VLOOKUP($A1076,'Hospitalisation Details'!$A$1:$N$2344,8,0)</f>
        <v>58</v>
      </c>
    </row>
    <row r="1077" spans="1:17" x14ac:dyDescent="0.3">
      <c r="A1077" s="25" t="s">
        <v>1294</v>
      </c>
      <c r="B1077" s="26" t="str">
        <f>VLOOKUP($A1077,'Customer Names'!A1076:D3411,3,0)</f>
        <v xml:space="preserve">  Devon R</v>
      </c>
      <c r="C1077" s="26">
        <f>VLOOKUP($A1077,'Medical Examinations'!$A$1:$B$2336,2,FALSE)</f>
        <v>28.77</v>
      </c>
      <c r="D1077" s="26">
        <f>VLOOKUP($A1077,'Medical Examinations'!A1076:J3411,4,0)</f>
        <v>4</v>
      </c>
      <c r="E1077" s="26" t="str">
        <f>VLOOKUP(A1077,'Medical Examinations'!A1076:J3411,6,0)</f>
        <v>Yes</v>
      </c>
      <c r="F1077" s="26" t="str">
        <f>VLOOKUP($A1077,'Medical Examinations'!$A$1:$J$2336,7,0)</f>
        <v>No</v>
      </c>
      <c r="G1077" s="26" t="str">
        <f>VLOOKUP(A1077,'Medical Examinations'!A1076:J3411,8,0)</f>
        <v>No</v>
      </c>
      <c r="H1077" s="26">
        <f>VLOOKUP(A1077,'Medical Examinations'!A1076:J3411,9,0)</f>
        <v>0</v>
      </c>
      <c r="I1077" s="26" t="str">
        <f>VLOOKUP(A1077,'Medical Examinations'!A1076:J3411,10,0)</f>
        <v>No</v>
      </c>
      <c r="J1077" s="26" t="str">
        <f>VLOOKUP($A1077,'Medical Examinations'!A1076:$J$2336,3,0)</f>
        <v>Overweight</v>
      </c>
      <c r="K1077" s="26" t="str">
        <f>VLOOKUP(A1077,'Medical Examinations'!A1076:J3411,5,0)</f>
        <v>Normal</v>
      </c>
      <c r="L1077" s="27">
        <f>VLOOKUP($A1077,'Hospitalisation Details'!$A$1:$N$2344,7,0)</f>
        <v>27975</v>
      </c>
      <c r="M1077" s="26">
        <f>VLOOKUP($A1077,'Hospitalisation Details'!$A$1:$N$2344,10,0)</f>
        <v>10455.14</v>
      </c>
      <c r="N1077" s="26" t="str">
        <f>VLOOKUP($A1077,'Hospitalisation Details'!$A$1:$N$2344,11,0)</f>
        <v>tier - 3</v>
      </c>
      <c r="O1077" s="26" t="str">
        <f>VLOOKUP($A1077,'Hospitalisation Details'!$A$1:$N$2344,12,0)</f>
        <v>tier - 2</v>
      </c>
      <c r="P1077" s="26" t="str">
        <f>VLOOKUP($A1077,'Hospitalisation Details'!$A$1:$N$2344,14,0)</f>
        <v>R1021</v>
      </c>
      <c r="Q1077" s="26">
        <f>VLOOKUP($A1077,'Hospitalisation Details'!$A$1:$N$2344,8,0)</f>
        <v>46</v>
      </c>
    </row>
    <row r="1078" spans="1:17" x14ac:dyDescent="0.3">
      <c r="A1078" s="25" t="s">
        <v>1293</v>
      </c>
      <c r="B1078" s="26" t="str">
        <f>VLOOKUP($A1078,'Customer Names'!A1077:D3412,3,0)</f>
        <v xml:space="preserve">  Elena</v>
      </c>
      <c r="C1078" s="26">
        <f>VLOOKUP($A1078,'Medical Examinations'!$A$1:$B$2336,2,FALSE)</f>
        <v>23.14</v>
      </c>
      <c r="D1078" s="26">
        <f>VLOOKUP($A1078,'Medical Examinations'!A1077:J3412,4,0)</f>
        <v>4.1500000000000004</v>
      </c>
      <c r="E1078" s="26" t="str">
        <f>VLOOKUP(A1078,'Medical Examinations'!A1077:J3412,6,0)</f>
        <v>Yes</v>
      </c>
      <c r="F1078" s="26" t="str">
        <f>VLOOKUP($A1078,'Medical Examinations'!$A$1:$J$2336,7,0)</f>
        <v>No</v>
      </c>
      <c r="G1078" s="26" t="str">
        <f>VLOOKUP(A1078,'Medical Examinations'!A1077:J3412,8,0)</f>
        <v>No</v>
      </c>
      <c r="H1078" s="26">
        <f>VLOOKUP(A1078,'Medical Examinations'!A1077:J3412,9,0)</f>
        <v>1</v>
      </c>
      <c r="I1078" s="26" t="str">
        <f>VLOOKUP(A1078,'Medical Examinations'!A1077:J3412,10,0)</f>
        <v>No</v>
      </c>
      <c r="J1078" s="26" t="str">
        <f>VLOOKUP($A1078,'Medical Examinations'!A1077:$J$2336,3,0)</f>
        <v>Normal Weight</v>
      </c>
      <c r="K1078" s="26" t="str">
        <f>VLOOKUP(A1078,'Medical Examinations'!A1077:J3412,5,0)</f>
        <v>Normal</v>
      </c>
      <c r="L1078" s="27">
        <f>VLOOKUP($A1078,'Hospitalisation Details'!$A$1:$N$2344,7,0)</f>
        <v>23664</v>
      </c>
      <c r="M1078" s="26">
        <f>VLOOKUP($A1078,'Hospitalisation Details'!$A$1:$N$2344,10,0)</f>
        <v>10455.1</v>
      </c>
      <c r="N1078" s="26" t="str">
        <f>VLOOKUP($A1078,'Hospitalisation Details'!$A$1:$N$2344,11,0)</f>
        <v>tier - 3</v>
      </c>
      <c r="O1078" s="26" t="str">
        <f>VLOOKUP($A1078,'Hospitalisation Details'!$A$1:$N$2344,12,0)</f>
        <v>tier - 1</v>
      </c>
      <c r="P1078" s="26" t="str">
        <f>VLOOKUP($A1078,'Hospitalisation Details'!$A$1:$N$2344,14,0)</f>
        <v>R1012</v>
      </c>
      <c r="Q1078" s="26">
        <f>VLOOKUP($A1078,'Hospitalisation Details'!$A$1:$N$2344,8,0)</f>
        <v>58</v>
      </c>
    </row>
    <row r="1079" spans="1:17" x14ac:dyDescent="0.3">
      <c r="A1079" s="25" t="s">
        <v>1292</v>
      </c>
      <c r="B1079" s="26" t="str">
        <f>VLOOKUP($A1079,'Customer Names'!A1078:D3413,3,0)</f>
        <v xml:space="preserve">  Chris</v>
      </c>
      <c r="C1079" s="26">
        <f>VLOOKUP($A1079,'Medical Examinations'!$A$1:$B$2336,2,FALSE)</f>
        <v>39.6</v>
      </c>
      <c r="D1079" s="26">
        <f>VLOOKUP($A1079,'Medical Examinations'!A1078:J3413,4,0)</f>
        <v>11.36</v>
      </c>
      <c r="E1079" s="26" t="str">
        <f>VLOOKUP(A1079,'Medical Examinations'!A1078:J3413,6,0)</f>
        <v>No</v>
      </c>
      <c r="F1079" s="26" t="str">
        <f>VLOOKUP($A1079,'Medical Examinations'!$A$1:$J$2336,7,0)</f>
        <v>No</v>
      </c>
      <c r="G1079" s="26" t="str">
        <f>VLOOKUP(A1079,'Medical Examinations'!A1078:J3413,8,0)</f>
        <v>No</v>
      </c>
      <c r="H1079" s="26">
        <f>VLOOKUP(A1079,'Medical Examinations'!A1078:J3413,9,0)</f>
        <v>0</v>
      </c>
      <c r="I1079" s="26" t="str">
        <f>VLOOKUP(A1079,'Medical Examinations'!A1078:J3413,10,0)</f>
        <v>No</v>
      </c>
      <c r="J1079" s="26" t="str">
        <f>VLOOKUP($A1079,'Medical Examinations'!A1078:$J$2336,3,0)</f>
        <v>Obesity</v>
      </c>
      <c r="K1079" s="26" t="str">
        <f>VLOOKUP(A1079,'Medical Examinations'!A1078:J3413,5,0)</f>
        <v>Diabetes</v>
      </c>
      <c r="L1079" s="27">
        <f>VLOOKUP($A1079,'Hospitalisation Details'!$A$1:$N$2344,7,0)</f>
        <v>25150</v>
      </c>
      <c r="M1079" s="26">
        <f>VLOOKUP($A1079,'Hospitalisation Details'!$A$1:$N$2344,10,0)</f>
        <v>10450.549999999999</v>
      </c>
      <c r="N1079" s="26" t="str">
        <f>VLOOKUP($A1079,'Hospitalisation Details'!$A$1:$N$2344,11,0)</f>
        <v>tier - 3</v>
      </c>
      <c r="O1079" s="26" t="str">
        <f>VLOOKUP($A1079,'Hospitalisation Details'!$A$1:$N$2344,12,0)</f>
        <v>tier - 1</v>
      </c>
      <c r="P1079" s="26" t="str">
        <f>VLOOKUP($A1079,'Hospitalisation Details'!$A$1:$N$2344,14,0)</f>
        <v>R1011</v>
      </c>
      <c r="Q1079" s="26">
        <f>VLOOKUP($A1079,'Hospitalisation Details'!$A$1:$N$2344,8,0)</f>
        <v>54</v>
      </c>
    </row>
    <row r="1080" spans="1:17" x14ac:dyDescent="0.3">
      <c r="A1080" s="25" t="s">
        <v>1291</v>
      </c>
      <c r="B1080" s="26" t="str">
        <f>VLOOKUP($A1080,'Customer Names'!A1079:D3414,3,0)</f>
        <v xml:space="preserve">  Bert</v>
      </c>
      <c r="C1080" s="26">
        <f>VLOOKUP($A1080,'Medical Examinations'!$A$1:$B$2336,2,FALSE)</f>
        <v>29.2</v>
      </c>
      <c r="D1080" s="26">
        <f>VLOOKUP($A1080,'Medical Examinations'!A1079:J3414,4,0)</f>
        <v>7.53</v>
      </c>
      <c r="E1080" s="26" t="str">
        <f>VLOOKUP(A1080,'Medical Examinations'!A1079:J3414,6,0)</f>
        <v>No</v>
      </c>
      <c r="F1080" s="26" t="str">
        <f>VLOOKUP($A1080,'Medical Examinations'!$A$1:$J$2336,7,0)</f>
        <v>No</v>
      </c>
      <c r="G1080" s="26" t="str">
        <f>VLOOKUP(A1080,'Medical Examinations'!A1079:J3414,8,0)</f>
        <v>No</v>
      </c>
      <c r="H1080" s="26">
        <f>VLOOKUP(A1080,'Medical Examinations'!A1079:J3414,9,0)</f>
        <v>0</v>
      </c>
      <c r="I1080" s="26" t="str">
        <f>VLOOKUP(A1080,'Medical Examinations'!A1079:J3414,10,0)</f>
        <v>No</v>
      </c>
      <c r="J1080" s="26" t="str">
        <f>VLOOKUP($A1080,'Medical Examinations'!A1079:$J$2336,3,0)</f>
        <v>Overweight</v>
      </c>
      <c r="K1080" s="26" t="str">
        <f>VLOOKUP(A1080,'Medical Examinations'!A1079:J3414,5,0)</f>
        <v>Diabetes</v>
      </c>
      <c r="L1080" s="27">
        <f>VLOOKUP($A1080,'Hospitalisation Details'!$A$1:$N$2344,7,0)</f>
        <v>25079</v>
      </c>
      <c r="M1080" s="26">
        <f>VLOOKUP($A1080,'Hospitalisation Details'!$A$1:$N$2344,10,0)</f>
        <v>10436.1</v>
      </c>
      <c r="N1080" s="26" t="str">
        <f>VLOOKUP($A1080,'Hospitalisation Details'!$A$1:$N$2344,11,0)</f>
        <v>tier - 3</v>
      </c>
      <c r="O1080" s="26" t="str">
        <f>VLOOKUP($A1080,'Hospitalisation Details'!$A$1:$N$2344,12,0)</f>
        <v>tier - 3</v>
      </c>
      <c r="P1080" s="26" t="str">
        <f>VLOOKUP($A1080,'Hospitalisation Details'!$A$1:$N$2344,14,0)</f>
        <v>R1011</v>
      </c>
      <c r="Q1080" s="26">
        <f>VLOOKUP($A1080,'Hospitalisation Details'!$A$1:$N$2344,8,0)</f>
        <v>54</v>
      </c>
    </row>
    <row r="1081" spans="1:17" x14ac:dyDescent="0.3">
      <c r="A1081" s="25" t="s">
        <v>1290</v>
      </c>
      <c r="B1081" s="26" t="str">
        <f>VLOOKUP($A1081,'Customer Names'!A1080:D3415,3,0)</f>
        <v xml:space="preserve">  John P</v>
      </c>
      <c r="C1081" s="26">
        <f>VLOOKUP($A1081,'Medical Examinations'!$A$1:$B$2336,2,FALSE)</f>
        <v>32.774999999999999</v>
      </c>
      <c r="D1081" s="26">
        <f>VLOOKUP($A1081,'Medical Examinations'!A1080:J3415,4,0)</f>
        <v>7.95</v>
      </c>
      <c r="E1081" s="26" t="str">
        <f>VLOOKUP(A1081,'Medical Examinations'!A1080:J3415,6,0)</f>
        <v>No</v>
      </c>
      <c r="F1081" s="26" t="str">
        <f>VLOOKUP($A1081,'Medical Examinations'!$A$1:$J$2336,7,0)</f>
        <v>No</v>
      </c>
      <c r="G1081" s="26" t="str">
        <f>VLOOKUP(A1081,'Medical Examinations'!A1080:J3415,8,0)</f>
        <v>No</v>
      </c>
      <c r="H1081" s="26">
        <f>VLOOKUP(A1081,'Medical Examinations'!A1080:J3415,9,0)</f>
        <v>0</v>
      </c>
      <c r="I1081" s="26" t="str">
        <f>VLOOKUP(A1081,'Medical Examinations'!A1080:J3415,10,0)</f>
        <v>No</v>
      </c>
      <c r="J1081" s="26" t="str">
        <f>VLOOKUP($A1081,'Medical Examinations'!A1080:$J$2336,3,0)</f>
        <v>Obesity</v>
      </c>
      <c r="K1081" s="26" t="str">
        <f>VLOOKUP(A1081,'Medical Examinations'!A1080:J3415,5,0)</f>
        <v>Diabetes</v>
      </c>
      <c r="L1081" s="27">
        <f>VLOOKUP($A1081,'Hospitalisation Details'!$A$1:$N$2344,7,0)</f>
        <v>25073</v>
      </c>
      <c r="M1081" s="26">
        <f>VLOOKUP($A1081,'Hospitalisation Details'!$A$1:$N$2344,10,0)</f>
        <v>10435.07</v>
      </c>
      <c r="N1081" s="26" t="str">
        <f>VLOOKUP($A1081,'Hospitalisation Details'!$A$1:$N$2344,11,0)</f>
        <v>tier - 3</v>
      </c>
      <c r="O1081" s="26" t="str">
        <f>VLOOKUP($A1081,'Hospitalisation Details'!$A$1:$N$2344,12,0)</f>
        <v>tier - 1</v>
      </c>
      <c r="P1081" s="26" t="str">
        <f>VLOOKUP($A1081,'Hospitalisation Details'!$A$1:$N$2344,14,0)</f>
        <v>R1016</v>
      </c>
      <c r="Q1081" s="26">
        <f>VLOOKUP($A1081,'Hospitalisation Details'!$A$1:$N$2344,8,0)</f>
        <v>54</v>
      </c>
    </row>
    <row r="1082" spans="1:17" x14ac:dyDescent="0.3">
      <c r="A1082" s="25" t="s">
        <v>1289</v>
      </c>
      <c r="B1082" s="26" t="str">
        <f>VLOOKUP($A1082,'Customer Names'!A1081:D3416,3,0)</f>
        <v xml:space="preserve">  Daniel P</v>
      </c>
      <c r="C1082" s="26">
        <f>VLOOKUP($A1082,'Medical Examinations'!$A$1:$B$2336,2,FALSE)</f>
        <v>24.035</v>
      </c>
      <c r="D1082" s="26">
        <f>VLOOKUP($A1082,'Medical Examinations'!A1081:J3416,4,0)</f>
        <v>8.5</v>
      </c>
      <c r="E1082" s="26" t="str">
        <f>VLOOKUP(A1082,'Medical Examinations'!A1081:J3416,6,0)</f>
        <v>No</v>
      </c>
      <c r="F1082" s="26" t="str">
        <f>VLOOKUP($A1082,'Medical Examinations'!$A$1:$J$2336,7,0)</f>
        <v>No</v>
      </c>
      <c r="G1082" s="26" t="str">
        <f>VLOOKUP(A1082,'Medical Examinations'!A1081:J3416,8,0)</f>
        <v>No</v>
      </c>
      <c r="H1082" s="26">
        <f>VLOOKUP(A1082,'Medical Examinations'!A1081:J3416,9,0)</f>
        <v>0</v>
      </c>
      <c r="I1082" s="26" t="str">
        <f>VLOOKUP(A1082,'Medical Examinations'!A1081:J3416,10,0)</f>
        <v>No</v>
      </c>
      <c r="J1082" s="26" t="str">
        <f>VLOOKUP($A1082,'Medical Examinations'!A1081:$J$2336,3,0)</f>
        <v>Normal Weight</v>
      </c>
      <c r="K1082" s="26" t="str">
        <f>VLOOKUP(A1082,'Medical Examinations'!A1081:J3416,5,0)</f>
        <v>Diabetes</v>
      </c>
      <c r="L1082" s="27">
        <f>VLOOKUP($A1082,'Hospitalisation Details'!$A$1:$N$2344,7,0)</f>
        <v>25199</v>
      </c>
      <c r="M1082" s="26">
        <f>VLOOKUP($A1082,'Hospitalisation Details'!$A$1:$N$2344,10,0)</f>
        <v>10422.92</v>
      </c>
      <c r="N1082" s="26" t="str">
        <f>VLOOKUP($A1082,'Hospitalisation Details'!$A$1:$N$2344,11,0)</f>
        <v>tier - 3</v>
      </c>
      <c r="O1082" s="26" t="str">
        <f>VLOOKUP($A1082,'Hospitalisation Details'!$A$1:$N$2344,12,0)</f>
        <v>tier - 1</v>
      </c>
      <c r="P1082" s="26" t="str">
        <f>VLOOKUP($A1082,'Hospitalisation Details'!$A$1:$N$2344,14,0)</f>
        <v>R1017</v>
      </c>
      <c r="Q1082" s="26">
        <f>VLOOKUP($A1082,'Hospitalisation Details'!$A$1:$N$2344,8,0)</f>
        <v>54</v>
      </c>
    </row>
    <row r="1083" spans="1:17" x14ac:dyDescent="0.3">
      <c r="A1083" s="25" t="s">
        <v>1288</v>
      </c>
      <c r="B1083" s="26" t="str">
        <f>VLOOKUP($A1083,'Customer Names'!A1082:D3417,3,0)</f>
        <v xml:space="preserve">  Lisa K</v>
      </c>
      <c r="C1083" s="26">
        <f>VLOOKUP($A1083,'Medical Examinations'!$A$1:$B$2336,2,FALSE)</f>
        <v>30.55</v>
      </c>
      <c r="D1083" s="26">
        <f>VLOOKUP($A1083,'Medical Examinations'!A1082:J3417,4,0)</f>
        <v>5.89</v>
      </c>
      <c r="E1083" s="26" t="str">
        <f>VLOOKUP(A1083,'Medical Examinations'!A1082:J3417,6,0)</f>
        <v>No</v>
      </c>
      <c r="F1083" s="26" t="str">
        <f>VLOOKUP($A1083,'Medical Examinations'!$A$1:$J$2336,7,0)</f>
        <v>No</v>
      </c>
      <c r="G1083" s="26" t="str">
        <f>VLOOKUP(A1083,'Medical Examinations'!A1082:J3417,8,0)</f>
        <v>Yes</v>
      </c>
      <c r="H1083" s="26">
        <f>VLOOKUP(A1083,'Medical Examinations'!A1082:J3417,9,0)</f>
        <v>1</v>
      </c>
      <c r="I1083" s="26" t="str">
        <f>VLOOKUP(A1083,'Medical Examinations'!A1082:J3417,10,0)</f>
        <v>No</v>
      </c>
      <c r="J1083" s="26" t="str">
        <f>VLOOKUP($A1083,'Medical Examinations'!A1082:$J$2336,3,0)</f>
        <v>Obesity</v>
      </c>
      <c r="K1083" s="26" t="str">
        <f>VLOOKUP(A1083,'Medical Examinations'!A1082:J3417,5,0)</f>
        <v>Prediabetes</v>
      </c>
      <c r="L1083" s="27">
        <f>VLOOKUP($A1083,'Hospitalisation Details'!$A$1:$N$2344,7,0)</f>
        <v>29184</v>
      </c>
      <c r="M1083" s="26">
        <f>VLOOKUP($A1083,'Hospitalisation Details'!$A$1:$N$2344,10,0)</f>
        <v>10419.65</v>
      </c>
      <c r="N1083" s="26" t="str">
        <f>VLOOKUP($A1083,'Hospitalisation Details'!$A$1:$N$2344,11,0)</f>
        <v>tier - 3</v>
      </c>
      <c r="O1083" s="26" t="str">
        <f>VLOOKUP($A1083,'Hospitalisation Details'!$A$1:$N$2344,12,0)</f>
        <v>tier - 2</v>
      </c>
      <c r="P1083" s="26" t="str">
        <f>VLOOKUP($A1083,'Hospitalisation Details'!$A$1:$N$2344,14,0)</f>
        <v>R1025</v>
      </c>
      <c r="Q1083" s="26">
        <f>VLOOKUP($A1083,'Hospitalisation Details'!$A$1:$N$2344,8,0)</f>
        <v>43</v>
      </c>
    </row>
    <row r="1084" spans="1:17" x14ac:dyDescent="0.3">
      <c r="A1084" s="25" t="s">
        <v>1287</v>
      </c>
      <c r="B1084" s="26" t="str">
        <f>VLOOKUP($A1084,'Customer Names'!A1083:D3418,3,0)</f>
        <v xml:space="preserve">  Kristine</v>
      </c>
      <c r="C1084" s="26">
        <f>VLOOKUP($A1084,'Medical Examinations'!$A$1:$B$2336,2,FALSE)</f>
        <v>28.81</v>
      </c>
      <c r="D1084" s="26">
        <f>VLOOKUP($A1084,'Medical Examinations'!A1083:J3418,4,0)</f>
        <v>8.76</v>
      </c>
      <c r="E1084" s="26" t="str">
        <f>VLOOKUP(A1084,'Medical Examinations'!A1083:J3418,6,0)</f>
        <v>No</v>
      </c>
      <c r="F1084" s="26" t="str">
        <f>VLOOKUP($A1084,'Medical Examinations'!$A$1:$J$2336,7,0)</f>
        <v>No</v>
      </c>
      <c r="G1084" s="26" t="str">
        <f>VLOOKUP(A1084,'Medical Examinations'!A1083:J3418,8,0)</f>
        <v>No</v>
      </c>
      <c r="H1084" s="26">
        <f>VLOOKUP(A1084,'Medical Examinations'!A1083:J3418,9,0)</f>
        <v>2</v>
      </c>
      <c r="I1084" s="26" t="str">
        <f>VLOOKUP(A1084,'Medical Examinations'!A1083:J3418,10,0)</f>
        <v>No</v>
      </c>
      <c r="J1084" s="26" t="str">
        <f>VLOOKUP($A1084,'Medical Examinations'!A1083:$J$2336,3,0)</f>
        <v>Overweight</v>
      </c>
      <c r="K1084" s="26" t="str">
        <f>VLOOKUP(A1084,'Medical Examinations'!A1083:J3418,5,0)</f>
        <v>Diabetes</v>
      </c>
      <c r="L1084" s="27">
        <f>VLOOKUP($A1084,'Hospitalisation Details'!$A$1:$N$2344,7,0)</f>
        <v>26948</v>
      </c>
      <c r="M1084" s="26">
        <f>VLOOKUP($A1084,'Hospitalisation Details'!$A$1:$N$2344,10,0)</f>
        <v>10419.59</v>
      </c>
      <c r="N1084" s="26" t="str">
        <f>VLOOKUP($A1084,'Hospitalisation Details'!$A$1:$N$2344,11,0)</f>
        <v>tier - 3</v>
      </c>
      <c r="O1084" s="26" t="str">
        <f>VLOOKUP($A1084,'Hospitalisation Details'!$A$1:$N$2344,12,0)</f>
        <v>tier - 2</v>
      </c>
      <c r="P1084" s="26" t="str">
        <f>VLOOKUP($A1084,'Hospitalisation Details'!$A$1:$N$2344,14,0)</f>
        <v>R1025</v>
      </c>
      <c r="Q1084" s="26">
        <f>VLOOKUP($A1084,'Hospitalisation Details'!$A$1:$N$2344,8,0)</f>
        <v>49</v>
      </c>
    </row>
    <row r="1085" spans="1:17" x14ac:dyDescent="0.3">
      <c r="A1085" s="25" t="s">
        <v>1286</v>
      </c>
      <c r="B1085" s="26" t="str">
        <f>VLOOKUP($A1085,'Customer Names'!A1084:D3419,3,0)</f>
        <v xml:space="preserve">  Paul A</v>
      </c>
      <c r="C1085" s="26">
        <f>VLOOKUP($A1085,'Medical Examinations'!$A$1:$B$2336,2,FALSE)</f>
        <v>31.66</v>
      </c>
      <c r="D1085" s="26">
        <f>VLOOKUP($A1085,'Medical Examinations'!A1084:J3419,4,0)</f>
        <v>4.1100000000000003</v>
      </c>
      <c r="E1085" s="26" t="str">
        <f>VLOOKUP(A1085,'Medical Examinations'!A1084:J3419,6,0)</f>
        <v>No</v>
      </c>
      <c r="F1085" s="26" t="str">
        <f>VLOOKUP($A1085,'Medical Examinations'!$A$1:$J$2336,7,0)</f>
        <v>No</v>
      </c>
      <c r="G1085" s="26" t="str">
        <f>VLOOKUP(A1085,'Medical Examinations'!A1084:J3419,8,0)</f>
        <v>No</v>
      </c>
      <c r="H1085" s="26">
        <f>VLOOKUP(A1085,'Medical Examinations'!A1084:J3419,9,0)</f>
        <v>0</v>
      </c>
      <c r="I1085" s="26" t="str">
        <f>VLOOKUP(A1085,'Medical Examinations'!A1084:J3419,10,0)</f>
        <v>No</v>
      </c>
      <c r="J1085" s="26" t="str">
        <f>VLOOKUP($A1085,'Medical Examinations'!A1084:$J$2336,3,0)</f>
        <v>Obesity</v>
      </c>
      <c r="K1085" s="26" t="str">
        <f>VLOOKUP(A1085,'Medical Examinations'!A1084:J3419,5,0)</f>
        <v>Normal</v>
      </c>
      <c r="L1085" s="27">
        <f>VLOOKUP($A1085,'Hospitalisation Details'!$A$1:$N$2344,7,0)</f>
        <v>29518</v>
      </c>
      <c r="M1085" s="26">
        <f>VLOOKUP($A1085,'Hospitalisation Details'!$A$1:$N$2344,10,0)</f>
        <v>10407.98</v>
      </c>
      <c r="N1085" s="26" t="str">
        <f>VLOOKUP($A1085,'Hospitalisation Details'!$A$1:$N$2344,11,0)</f>
        <v>tier - 3</v>
      </c>
      <c r="O1085" s="26" t="str">
        <f>VLOOKUP($A1085,'Hospitalisation Details'!$A$1:$N$2344,12,0)</f>
        <v>tier - 1</v>
      </c>
      <c r="P1085" s="26" t="str">
        <f>VLOOKUP($A1085,'Hospitalisation Details'!$A$1:$N$2344,14,0)</f>
        <v>R1021</v>
      </c>
      <c r="Q1085" s="26">
        <f>VLOOKUP($A1085,'Hospitalisation Details'!$A$1:$N$2344,8,0)</f>
        <v>42</v>
      </c>
    </row>
    <row r="1086" spans="1:17" x14ac:dyDescent="0.3">
      <c r="A1086" s="25" t="s">
        <v>1285</v>
      </c>
      <c r="B1086" s="26" t="str">
        <f>VLOOKUP($A1086,'Customer Names'!A1085:D3420,3,0)</f>
        <v xml:space="preserve">  Bryan</v>
      </c>
      <c r="C1086" s="26">
        <f>VLOOKUP($A1086,'Medical Examinations'!$A$1:$B$2336,2,FALSE)</f>
        <v>28.215</v>
      </c>
      <c r="D1086" s="26">
        <f>VLOOKUP($A1086,'Medical Examinations'!A1085:J3420,4,0)</f>
        <v>7.56</v>
      </c>
      <c r="E1086" s="26" t="str">
        <f>VLOOKUP(A1086,'Medical Examinations'!A1085:J3420,6,0)</f>
        <v>Yes</v>
      </c>
      <c r="F1086" s="26" t="str">
        <f>VLOOKUP($A1086,'Medical Examinations'!$A$1:$J$2336,7,0)</f>
        <v>No</v>
      </c>
      <c r="G1086" s="26" t="str">
        <f>VLOOKUP(A1086,'Medical Examinations'!A1085:J3420,8,0)</f>
        <v>No</v>
      </c>
      <c r="H1086" s="26">
        <f>VLOOKUP(A1086,'Medical Examinations'!A1085:J3420,9,0)</f>
        <v>1</v>
      </c>
      <c r="I1086" s="26" t="str">
        <f>VLOOKUP(A1086,'Medical Examinations'!A1085:J3420,10,0)</f>
        <v>No</v>
      </c>
      <c r="J1086" s="26" t="str">
        <f>VLOOKUP($A1086,'Medical Examinations'!A1085:$J$2336,3,0)</f>
        <v>Overweight</v>
      </c>
      <c r="K1086" s="26" t="str">
        <f>VLOOKUP(A1086,'Medical Examinations'!A1085:J3420,5,0)</f>
        <v>Diabetes</v>
      </c>
      <c r="L1086" s="27">
        <f>VLOOKUP($A1086,'Hospitalisation Details'!$A$1:$N$2344,7,0)</f>
        <v>27550</v>
      </c>
      <c r="M1086" s="26">
        <f>VLOOKUP($A1086,'Hospitalisation Details'!$A$1:$N$2344,10,0)</f>
        <v>10407.09</v>
      </c>
      <c r="N1086" s="26" t="str">
        <f>VLOOKUP($A1086,'Hospitalisation Details'!$A$1:$N$2344,11,0)</f>
        <v>tier - 3</v>
      </c>
      <c r="O1086" s="26" t="str">
        <f>VLOOKUP($A1086,'Hospitalisation Details'!$A$1:$N$2344,12,0)</f>
        <v>tier - 1</v>
      </c>
      <c r="P1086" s="26" t="str">
        <f>VLOOKUP($A1086,'Hospitalisation Details'!$A$1:$N$2344,14,0)</f>
        <v>R1015</v>
      </c>
      <c r="Q1086" s="26">
        <f>VLOOKUP($A1086,'Hospitalisation Details'!$A$1:$N$2344,8,0)</f>
        <v>48</v>
      </c>
    </row>
    <row r="1087" spans="1:17" x14ac:dyDescent="0.3">
      <c r="A1087" s="25" t="s">
        <v>1284</v>
      </c>
      <c r="B1087" s="26" t="str">
        <f>VLOOKUP($A1087,'Customer Names'!A1086:D3421,3,0)</f>
        <v xml:space="preserve">  Chris</v>
      </c>
      <c r="C1087" s="26">
        <f>VLOOKUP($A1087,'Medical Examinations'!$A$1:$B$2336,2,FALSE)</f>
        <v>26.12</v>
      </c>
      <c r="D1087" s="26">
        <f>VLOOKUP($A1087,'Medical Examinations'!A1086:J3421,4,0)</f>
        <v>4.17</v>
      </c>
      <c r="E1087" s="26" t="str">
        <f>VLOOKUP(A1087,'Medical Examinations'!A1086:J3421,6,0)</f>
        <v>Yes</v>
      </c>
      <c r="F1087" s="26" t="str">
        <f>VLOOKUP($A1087,'Medical Examinations'!$A$1:$J$2336,7,0)</f>
        <v>No</v>
      </c>
      <c r="G1087" s="26" t="str">
        <f>VLOOKUP(A1087,'Medical Examinations'!A1086:J3421,8,0)</f>
        <v>Yes</v>
      </c>
      <c r="H1087" s="26">
        <f>VLOOKUP(A1087,'Medical Examinations'!A1086:J3421,9,0)</f>
        <v>1</v>
      </c>
      <c r="I1087" s="26" t="str">
        <f>VLOOKUP(A1087,'Medical Examinations'!A1086:J3421,10,0)</f>
        <v>No</v>
      </c>
      <c r="J1087" s="26" t="str">
        <f>VLOOKUP($A1087,'Medical Examinations'!A1086:$J$2336,3,0)</f>
        <v>Overweight</v>
      </c>
      <c r="K1087" s="26" t="str">
        <f>VLOOKUP(A1087,'Medical Examinations'!A1086:J3421,5,0)</f>
        <v>Normal</v>
      </c>
      <c r="L1087" s="27">
        <f>VLOOKUP($A1087,'Hospitalisation Details'!$A$1:$N$2344,7,0)</f>
        <v>25391</v>
      </c>
      <c r="M1087" s="26">
        <f>VLOOKUP($A1087,'Hospitalisation Details'!$A$1:$N$2344,10,0)</f>
        <v>10403.27</v>
      </c>
      <c r="N1087" s="26" t="str">
        <f>VLOOKUP($A1087,'Hospitalisation Details'!$A$1:$N$2344,11,0)</f>
        <v>tier - 3</v>
      </c>
      <c r="O1087" s="26" t="str">
        <f>VLOOKUP($A1087,'Hospitalisation Details'!$A$1:$N$2344,12,0)</f>
        <v>tier - 2</v>
      </c>
      <c r="P1087" s="26" t="str">
        <f>VLOOKUP($A1087,'Hospitalisation Details'!$A$1:$N$2344,14,0)</f>
        <v>R1020</v>
      </c>
      <c r="Q1087" s="26">
        <f>VLOOKUP($A1087,'Hospitalisation Details'!$A$1:$N$2344,8,0)</f>
        <v>53</v>
      </c>
    </row>
    <row r="1088" spans="1:17" x14ac:dyDescent="0.3">
      <c r="A1088" s="25" t="s">
        <v>1283</v>
      </c>
      <c r="B1088" s="26" t="str">
        <f>VLOOKUP($A1088,'Customer Names'!A1087:D3422,3,0)</f>
        <v xml:space="preserve">  Milah B</v>
      </c>
      <c r="C1088" s="26">
        <f>VLOOKUP($A1088,'Medical Examinations'!$A$1:$B$2336,2,FALSE)</f>
        <v>36.630000000000003</v>
      </c>
      <c r="D1088" s="26">
        <f>VLOOKUP($A1088,'Medical Examinations'!A1087:J3422,4,0)</f>
        <v>11.42</v>
      </c>
      <c r="E1088" s="26" t="str">
        <f>VLOOKUP(A1088,'Medical Examinations'!A1087:J3422,6,0)</f>
        <v>No</v>
      </c>
      <c r="F1088" s="26" t="str">
        <f>VLOOKUP($A1088,'Medical Examinations'!$A$1:$J$2336,7,0)</f>
        <v>No</v>
      </c>
      <c r="G1088" s="26" t="str">
        <f>VLOOKUP(A1088,'Medical Examinations'!A1087:J3422,8,0)</f>
        <v>No</v>
      </c>
      <c r="H1088" s="26">
        <f>VLOOKUP(A1088,'Medical Examinations'!A1087:J3422,9,0)</f>
        <v>2</v>
      </c>
      <c r="I1088" s="26" t="str">
        <f>VLOOKUP(A1088,'Medical Examinations'!A1087:J3422,10,0)</f>
        <v>No</v>
      </c>
      <c r="J1088" s="26" t="str">
        <f>VLOOKUP($A1088,'Medical Examinations'!A1087:$J$2336,3,0)</f>
        <v>Obesity</v>
      </c>
      <c r="K1088" s="26" t="str">
        <f>VLOOKUP(A1088,'Medical Examinations'!A1087:J3422,5,0)</f>
        <v>Diabetes</v>
      </c>
      <c r="L1088" s="27">
        <f>VLOOKUP($A1088,'Hospitalisation Details'!$A$1:$N$2344,7,0)</f>
        <v>26926</v>
      </c>
      <c r="M1088" s="26">
        <f>VLOOKUP($A1088,'Hospitalisation Details'!$A$1:$N$2344,10,0)</f>
        <v>10381.48</v>
      </c>
      <c r="N1088" s="26" t="str">
        <f>VLOOKUP($A1088,'Hospitalisation Details'!$A$1:$N$2344,11,0)</f>
        <v>tier - 3</v>
      </c>
      <c r="O1088" s="26" t="str">
        <f>VLOOKUP($A1088,'Hospitalisation Details'!$A$1:$N$2344,12,0)</f>
        <v>tier - 3</v>
      </c>
      <c r="P1088" s="26" t="str">
        <f>VLOOKUP($A1088,'Hospitalisation Details'!$A$1:$N$2344,14,0)</f>
        <v>R1013</v>
      </c>
      <c r="Q1088" s="26">
        <f>VLOOKUP($A1088,'Hospitalisation Details'!$A$1:$N$2344,8,0)</f>
        <v>49</v>
      </c>
    </row>
    <row r="1089" spans="1:17" x14ac:dyDescent="0.3">
      <c r="A1089" s="25" t="s">
        <v>1282</v>
      </c>
      <c r="B1089" s="26" t="str">
        <f>VLOOKUP($A1089,'Customer Names'!A1088:D3423,3,0)</f>
        <v xml:space="preserve">  Annette M</v>
      </c>
      <c r="C1089" s="26">
        <f>VLOOKUP($A1089,'Medical Examinations'!$A$1:$B$2336,2,FALSE)</f>
        <v>33.344999999999999</v>
      </c>
      <c r="D1089" s="26">
        <f>VLOOKUP($A1089,'Medical Examinations'!A1088:J3423,4,0)</f>
        <v>7.33</v>
      </c>
      <c r="E1089" s="26" t="str">
        <f>VLOOKUP(A1089,'Medical Examinations'!A1088:J3423,6,0)</f>
        <v>No</v>
      </c>
      <c r="F1089" s="26" t="str">
        <f>VLOOKUP($A1089,'Medical Examinations'!$A$1:$J$2336,7,0)</f>
        <v>No</v>
      </c>
      <c r="G1089" s="26" t="str">
        <f>VLOOKUP(A1089,'Medical Examinations'!A1088:J3423,8,0)</f>
        <v>No</v>
      </c>
      <c r="H1089" s="26">
        <f>VLOOKUP(A1089,'Medical Examinations'!A1088:J3423,9,0)</f>
        <v>2</v>
      </c>
      <c r="I1089" s="26" t="str">
        <f>VLOOKUP(A1089,'Medical Examinations'!A1088:J3423,10,0)</f>
        <v>No</v>
      </c>
      <c r="J1089" s="26" t="str">
        <f>VLOOKUP($A1089,'Medical Examinations'!A1088:$J$2336,3,0)</f>
        <v>Obesity</v>
      </c>
      <c r="K1089" s="26" t="str">
        <f>VLOOKUP(A1089,'Medical Examinations'!A1088:J3423,5,0)</f>
        <v>Diabetes</v>
      </c>
      <c r="L1089" s="27">
        <f>VLOOKUP($A1089,'Hospitalisation Details'!$A$1:$N$2344,7,0)</f>
        <v>26936</v>
      </c>
      <c r="M1089" s="26">
        <f>VLOOKUP($A1089,'Hospitalisation Details'!$A$1:$N$2344,10,0)</f>
        <v>10370.91</v>
      </c>
      <c r="N1089" s="26" t="str">
        <f>VLOOKUP($A1089,'Hospitalisation Details'!$A$1:$N$2344,11,0)</f>
        <v>tier - 3</v>
      </c>
      <c r="O1089" s="26" t="str">
        <f>VLOOKUP($A1089,'Hospitalisation Details'!$A$1:$N$2344,12,0)</f>
        <v>tier - 3</v>
      </c>
      <c r="P1089" s="26" t="str">
        <f>VLOOKUP($A1089,'Hospitalisation Details'!$A$1:$N$2344,14,0)</f>
        <v>R1024</v>
      </c>
      <c r="Q1089" s="26">
        <f>VLOOKUP($A1089,'Hospitalisation Details'!$A$1:$N$2344,8,0)</f>
        <v>49</v>
      </c>
    </row>
    <row r="1090" spans="1:17" x14ac:dyDescent="0.3">
      <c r="A1090" s="25" t="s">
        <v>1281</v>
      </c>
      <c r="B1090" s="26" t="str">
        <f>VLOOKUP($A1090,'Customer Names'!A1089:D3424,3,0)</f>
        <v xml:space="preserve">  Yoko</v>
      </c>
      <c r="C1090" s="26">
        <f>VLOOKUP($A1090,'Medical Examinations'!$A$1:$B$2336,2,FALSE)</f>
        <v>27.11</v>
      </c>
      <c r="D1090" s="26">
        <f>VLOOKUP($A1090,'Medical Examinations'!A1089:J3424,4,0)</f>
        <v>6.7</v>
      </c>
      <c r="E1090" s="26" t="str">
        <f>VLOOKUP(A1090,'Medical Examinations'!A1089:J3424,6,0)</f>
        <v>No</v>
      </c>
      <c r="F1090" s="26" t="str">
        <f>VLOOKUP($A1090,'Medical Examinations'!$A$1:$J$2336,7,0)</f>
        <v>No</v>
      </c>
      <c r="G1090" s="26" t="str">
        <f>VLOOKUP(A1090,'Medical Examinations'!A1089:J3424,8,0)</f>
        <v>No</v>
      </c>
      <c r="H1090" s="26">
        <f>VLOOKUP(A1090,'Medical Examinations'!A1089:J3424,9,0)</f>
        <v>0</v>
      </c>
      <c r="I1090" s="26" t="str">
        <f>VLOOKUP(A1090,'Medical Examinations'!A1089:J3424,10,0)</f>
        <v>No</v>
      </c>
      <c r="J1090" s="26" t="str">
        <f>VLOOKUP($A1090,'Medical Examinations'!A1089:$J$2336,3,0)</f>
        <v>Overweight</v>
      </c>
      <c r="K1090" s="26" t="str">
        <f>VLOOKUP(A1090,'Medical Examinations'!A1089:J3424,5,0)</f>
        <v>Diabetes</v>
      </c>
      <c r="L1090" s="27">
        <f>VLOOKUP($A1090,'Hospitalisation Details'!$A$1:$N$2344,7,0)</f>
        <v>26182</v>
      </c>
      <c r="M1090" s="26">
        <f>VLOOKUP($A1090,'Hospitalisation Details'!$A$1:$N$2344,10,0)</f>
        <v>10356.67</v>
      </c>
      <c r="N1090" s="26" t="str">
        <f>VLOOKUP($A1090,'Hospitalisation Details'!$A$1:$N$2344,11,0)</f>
        <v>tier - 3</v>
      </c>
      <c r="O1090" s="26" t="str">
        <f>VLOOKUP($A1090,'Hospitalisation Details'!$A$1:$N$2344,12,0)</f>
        <v>tier - 1</v>
      </c>
      <c r="P1090" s="26" t="str">
        <f>VLOOKUP($A1090,'Hospitalisation Details'!$A$1:$N$2344,14,0)</f>
        <v>R1025</v>
      </c>
      <c r="Q1090" s="26">
        <f>VLOOKUP($A1090,'Hospitalisation Details'!$A$1:$N$2344,8,0)</f>
        <v>51</v>
      </c>
    </row>
    <row r="1091" spans="1:17" x14ac:dyDescent="0.3">
      <c r="A1091" s="25" t="s">
        <v>1280</v>
      </c>
      <c r="B1091" s="26" t="str">
        <f>VLOOKUP($A1091,'Customer Names'!A1090:D3425,3,0)</f>
        <v xml:space="preserve">  Laura</v>
      </c>
      <c r="C1091" s="26">
        <f>VLOOKUP($A1091,'Medical Examinations'!$A$1:$B$2336,2,FALSE)</f>
        <v>26.6</v>
      </c>
      <c r="D1091" s="26">
        <f>VLOOKUP($A1091,'Medical Examinations'!A1090:J3425,4,0)</f>
        <v>5.27</v>
      </c>
      <c r="E1091" s="26" t="str">
        <f>VLOOKUP(A1091,'Medical Examinations'!A1090:J3425,6,0)</f>
        <v>Yes</v>
      </c>
      <c r="F1091" s="26" t="str">
        <f>VLOOKUP($A1091,'Medical Examinations'!$A$1:$J$2336,7,0)</f>
        <v>No</v>
      </c>
      <c r="G1091" s="26" t="str">
        <f>VLOOKUP(A1091,'Medical Examinations'!A1090:J3425,8,0)</f>
        <v>Yes</v>
      </c>
      <c r="H1091" s="26">
        <f>VLOOKUP(A1091,'Medical Examinations'!A1090:J3425,9,0)</f>
        <v>1</v>
      </c>
      <c r="I1091" s="26" t="str">
        <f>VLOOKUP(A1091,'Medical Examinations'!A1090:J3425,10,0)</f>
        <v>No</v>
      </c>
      <c r="J1091" s="26" t="str">
        <f>VLOOKUP($A1091,'Medical Examinations'!A1090:$J$2336,3,0)</f>
        <v>Overweight</v>
      </c>
      <c r="K1091" s="26" t="str">
        <f>VLOOKUP(A1091,'Medical Examinations'!A1090:J3425,5,0)</f>
        <v>Normal</v>
      </c>
      <c r="L1091" s="27">
        <f>VLOOKUP($A1091,'Hospitalisation Details'!$A$1:$N$2344,7,0)</f>
        <v>25371</v>
      </c>
      <c r="M1091" s="26">
        <f>VLOOKUP($A1091,'Hospitalisation Details'!$A$1:$N$2344,10,0)</f>
        <v>10355.64</v>
      </c>
      <c r="N1091" s="26" t="str">
        <f>VLOOKUP($A1091,'Hospitalisation Details'!$A$1:$N$2344,11,0)</f>
        <v>tier - 3</v>
      </c>
      <c r="O1091" s="26" t="str">
        <f>VLOOKUP($A1091,'Hospitalisation Details'!$A$1:$N$2344,12,0)</f>
        <v>tier - 1</v>
      </c>
      <c r="P1091" s="26" t="str">
        <f>VLOOKUP($A1091,'Hospitalisation Details'!$A$1:$N$2344,14,0)</f>
        <v>R1012</v>
      </c>
      <c r="Q1091" s="26">
        <f>VLOOKUP($A1091,'Hospitalisation Details'!$A$1:$N$2344,8,0)</f>
        <v>53</v>
      </c>
    </row>
    <row r="1092" spans="1:17" x14ac:dyDescent="0.3">
      <c r="A1092" s="25" t="s">
        <v>1279</v>
      </c>
      <c r="B1092" s="26" t="str">
        <f>VLOOKUP($A1092,'Customer Names'!A1091:D3426,3,0)</f>
        <v xml:space="preserve">  Tess A</v>
      </c>
      <c r="C1092" s="26">
        <f>VLOOKUP($A1092,'Medical Examinations'!$A$1:$B$2336,2,FALSE)</f>
        <v>30.41</v>
      </c>
      <c r="D1092" s="26">
        <f>VLOOKUP($A1092,'Medical Examinations'!A1091:J3426,4,0)</f>
        <v>7.72</v>
      </c>
      <c r="E1092" s="26" t="str">
        <f>VLOOKUP(A1092,'Medical Examinations'!A1091:J3426,6,0)</f>
        <v>No</v>
      </c>
      <c r="F1092" s="26" t="str">
        <f>VLOOKUP($A1092,'Medical Examinations'!$A$1:$J$2336,7,0)</f>
        <v>No</v>
      </c>
      <c r="G1092" s="26" t="str">
        <f>VLOOKUP(A1092,'Medical Examinations'!A1091:J3426,8,0)</f>
        <v>No</v>
      </c>
      <c r="H1092" s="26">
        <f>VLOOKUP(A1092,'Medical Examinations'!A1091:J3426,9,0)</f>
        <v>0</v>
      </c>
      <c r="I1092" s="26" t="str">
        <f>VLOOKUP(A1092,'Medical Examinations'!A1091:J3426,10,0)</f>
        <v>No</v>
      </c>
      <c r="J1092" s="26" t="str">
        <f>VLOOKUP($A1092,'Medical Examinations'!A1091:$J$2336,3,0)</f>
        <v>Obesity</v>
      </c>
      <c r="K1092" s="26" t="str">
        <f>VLOOKUP(A1092,'Medical Examinations'!A1091:J3426,5,0)</f>
        <v>Diabetes</v>
      </c>
      <c r="L1092" s="27">
        <f>VLOOKUP($A1092,'Hospitalisation Details'!$A$1:$N$2344,7,0)</f>
        <v>27301</v>
      </c>
      <c r="M1092" s="26">
        <f>VLOOKUP($A1092,'Hospitalisation Details'!$A$1:$N$2344,10,0)</f>
        <v>10352.48</v>
      </c>
      <c r="N1092" s="26" t="str">
        <f>VLOOKUP($A1092,'Hospitalisation Details'!$A$1:$N$2344,11,0)</f>
        <v>tier - 3</v>
      </c>
      <c r="O1092" s="26" t="str">
        <f>VLOOKUP($A1092,'Hospitalisation Details'!$A$1:$N$2344,12,0)</f>
        <v>tier - 1</v>
      </c>
      <c r="P1092" s="26" t="str">
        <f>VLOOKUP($A1092,'Hospitalisation Details'!$A$1:$N$2344,14,0)</f>
        <v>R1012</v>
      </c>
      <c r="Q1092" s="26">
        <f>VLOOKUP($A1092,'Hospitalisation Details'!$A$1:$N$2344,8,0)</f>
        <v>48</v>
      </c>
    </row>
    <row r="1093" spans="1:17" x14ac:dyDescent="0.3">
      <c r="A1093" s="25" t="s">
        <v>1278</v>
      </c>
      <c r="B1093" s="26" t="str">
        <f>VLOOKUP($A1093,'Customer Names'!A1092:D3427,3,0)</f>
        <v xml:space="preserve">  William G</v>
      </c>
      <c r="C1093" s="26">
        <f>VLOOKUP($A1093,'Medical Examinations'!$A$1:$B$2336,2,FALSE)</f>
        <v>28.98</v>
      </c>
      <c r="D1093" s="26">
        <f>VLOOKUP($A1093,'Medical Examinations'!A1092:J3427,4,0)</f>
        <v>8.68</v>
      </c>
      <c r="E1093" s="26" t="str">
        <f>VLOOKUP(A1093,'Medical Examinations'!A1092:J3427,6,0)</f>
        <v>No</v>
      </c>
      <c r="F1093" s="26" t="str">
        <f>VLOOKUP($A1093,'Medical Examinations'!$A$1:$J$2336,7,0)</f>
        <v>No</v>
      </c>
      <c r="G1093" s="26" t="str">
        <f>VLOOKUP(A1093,'Medical Examinations'!A1092:J3427,8,0)</f>
        <v>No</v>
      </c>
      <c r="H1093" s="26">
        <f>VLOOKUP(A1093,'Medical Examinations'!A1092:J3427,9,0)</f>
        <v>2</v>
      </c>
      <c r="I1093" s="26" t="str">
        <f>VLOOKUP(A1093,'Medical Examinations'!A1092:J3427,10,0)</f>
        <v>No</v>
      </c>
      <c r="J1093" s="26" t="str">
        <f>VLOOKUP($A1093,'Medical Examinations'!A1092:$J$2336,3,0)</f>
        <v>Overweight</v>
      </c>
      <c r="K1093" s="26" t="str">
        <f>VLOOKUP(A1093,'Medical Examinations'!A1092:J3427,5,0)</f>
        <v>Diabetes</v>
      </c>
      <c r="L1093" s="27">
        <f>VLOOKUP($A1093,'Hospitalisation Details'!$A$1:$N$2344,7,0)</f>
        <v>26884</v>
      </c>
      <c r="M1093" s="26">
        <f>VLOOKUP($A1093,'Hospitalisation Details'!$A$1:$N$2344,10,0)</f>
        <v>10345.93</v>
      </c>
      <c r="N1093" s="26" t="str">
        <f>VLOOKUP($A1093,'Hospitalisation Details'!$A$1:$N$2344,11,0)</f>
        <v>tier - 3</v>
      </c>
      <c r="O1093" s="26" t="str">
        <f>VLOOKUP($A1093,'Hospitalisation Details'!$A$1:$N$2344,12,0)</f>
        <v>tier - 2</v>
      </c>
      <c r="P1093" s="26" t="str">
        <f>VLOOKUP($A1093,'Hospitalisation Details'!$A$1:$N$2344,14,0)</f>
        <v>R1021</v>
      </c>
      <c r="Q1093" s="26">
        <f>VLOOKUP($A1093,'Hospitalisation Details'!$A$1:$N$2344,8,0)</f>
        <v>49</v>
      </c>
    </row>
    <row r="1094" spans="1:17" x14ac:dyDescent="0.3">
      <c r="A1094" s="25" t="s">
        <v>1277</v>
      </c>
      <c r="B1094" s="26" t="str">
        <f>VLOOKUP($A1094,'Customer Names'!A1093:D3428,3,0)</f>
        <v xml:space="preserve">  Paige</v>
      </c>
      <c r="C1094" s="26">
        <f>VLOOKUP($A1094,'Medical Examinations'!$A$1:$B$2336,2,FALSE)</f>
        <v>31.24</v>
      </c>
      <c r="D1094" s="26">
        <f>VLOOKUP($A1094,'Medical Examinations'!A1093:J3428,4,0)</f>
        <v>9.8000000000000007</v>
      </c>
      <c r="E1094" s="26" t="str">
        <f>VLOOKUP(A1094,'Medical Examinations'!A1093:J3428,6,0)</f>
        <v>No</v>
      </c>
      <c r="F1094" s="26" t="str">
        <f>VLOOKUP($A1094,'Medical Examinations'!$A$1:$J$2336,7,0)</f>
        <v>No</v>
      </c>
      <c r="G1094" s="26" t="str">
        <f>VLOOKUP(A1094,'Medical Examinations'!A1093:J3428,8,0)</f>
        <v>No</v>
      </c>
      <c r="H1094" s="26">
        <f>VLOOKUP(A1094,'Medical Examinations'!A1093:J3428,9,0)</f>
        <v>0</v>
      </c>
      <c r="I1094" s="26" t="str">
        <f>VLOOKUP(A1094,'Medical Examinations'!A1093:J3428,10,0)</f>
        <v>No</v>
      </c>
      <c r="J1094" s="26" t="str">
        <f>VLOOKUP($A1094,'Medical Examinations'!A1093:$J$2336,3,0)</f>
        <v>Obesity</v>
      </c>
      <c r="K1094" s="26" t="str">
        <f>VLOOKUP(A1094,'Medical Examinations'!A1093:J3428,5,0)</f>
        <v>Diabetes</v>
      </c>
      <c r="L1094" s="27">
        <f>VLOOKUP($A1094,'Hospitalisation Details'!$A$1:$N$2344,7,0)</f>
        <v>25038</v>
      </c>
      <c r="M1094" s="26">
        <f>VLOOKUP($A1094,'Hospitalisation Details'!$A$1:$N$2344,10,0)</f>
        <v>10338.93</v>
      </c>
      <c r="N1094" s="26" t="str">
        <f>VLOOKUP($A1094,'Hospitalisation Details'!$A$1:$N$2344,11,0)</f>
        <v>tier - 3</v>
      </c>
      <c r="O1094" s="26" t="str">
        <f>VLOOKUP($A1094,'Hospitalisation Details'!$A$1:$N$2344,12,0)</f>
        <v>tier - 1</v>
      </c>
      <c r="P1094" s="26" t="str">
        <f>VLOOKUP($A1094,'Hospitalisation Details'!$A$1:$N$2344,14,0)</f>
        <v>R1013</v>
      </c>
      <c r="Q1094" s="26">
        <f>VLOOKUP($A1094,'Hospitalisation Details'!$A$1:$N$2344,8,0)</f>
        <v>54</v>
      </c>
    </row>
    <row r="1095" spans="1:17" x14ac:dyDescent="0.3">
      <c r="A1095" s="25" t="s">
        <v>1276</v>
      </c>
      <c r="B1095" s="26" t="str">
        <f>VLOOKUP($A1095,'Customer Names'!A1094:D3429,3,0)</f>
        <v xml:space="preserve">  Matthew J</v>
      </c>
      <c r="C1095" s="26">
        <f>VLOOKUP($A1095,'Medical Examinations'!$A$1:$B$2336,2,FALSE)</f>
        <v>31.54</v>
      </c>
      <c r="D1095" s="26">
        <f>VLOOKUP($A1095,'Medical Examinations'!A1094:J3429,4,0)</f>
        <v>4.4400000000000004</v>
      </c>
      <c r="E1095" s="26" t="str">
        <f>VLOOKUP(A1095,'Medical Examinations'!A1094:J3429,6,0)</f>
        <v>No</v>
      </c>
      <c r="F1095" s="26" t="str">
        <f>VLOOKUP($A1095,'Medical Examinations'!$A$1:$J$2336,7,0)</f>
        <v>No</v>
      </c>
      <c r="G1095" s="26" t="str">
        <f>VLOOKUP(A1095,'Medical Examinations'!A1094:J3429,8,0)</f>
        <v>No</v>
      </c>
      <c r="H1095" s="26">
        <f>VLOOKUP(A1095,'Medical Examinations'!A1094:J3429,9,0)</f>
        <v>0</v>
      </c>
      <c r="I1095" s="26" t="str">
        <f>VLOOKUP(A1095,'Medical Examinations'!A1094:J3429,10,0)</f>
        <v>No</v>
      </c>
      <c r="J1095" s="26" t="str">
        <f>VLOOKUP($A1095,'Medical Examinations'!A1094:$J$2336,3,0)</f>
        <v>Obesity</v>
      </c>
      <c r="K1095" s="26" t="str">
        <f>VLOOKUP(A1095,'Medical Examinations'!A1094:J3429,5,0)</f>
        <v>Normal</v>
      </c>
      <c r="L1095" s="27">
        <f>VLOOKUP($A1095,'Hospitalisation Details'!$A$1:$N$2344,7,0)</f>
        <v>30153</v>
      </c>
      <c r="M1095" s="26">
        <f>VLOOKUP($A1095,'Hospitalisation Details'!$A$1:$N$2344,10,0)</f>
        <v>10329.06</v>
      </c>
      <c r="N1095" s="26" t="str">
        <f>VLOOKUP($A1095,'Hospitalisation Details'!$A$1:$N$2344,11,0)</f>
        <v>tier - 3</v>
      </c>
      <c r="O1095" s="26" t="str">
        <f>VLOOKUP($A1095,'Hospitalisation Details'!$A$1:$N$2344,12,0)</f>
        <v>tier - 1</v>
      </c>
      <c r="P1095" s="26" t="str">
        <f>VLOOKUP($A1095,'Hospitalisation Details'!$A$1:$N$2344,14,0)</f>
        <v>R1021</v>
      </c>
      <c r="Q1095" s="26">
        <f>VLOOKUP($A1095,'Hospitalisation Details'!$A$1:$N$2344,8,0)</f>
        <v>40</v>
      </c>
    </row>
    <row r="1096" spans="1:17" x14ac:dyDescent="0.3">
      <c r="A1096" s="25" t="s">
        <v>1275</v>
      </c>
      <c r="B1096" s="26" t="str">
        <f>VLOOKUP($A1096,'Customer Names'!A1095:D3430,3,0)</f>
        <v xml:space="preserve">  Matthew</v>
      </c>
      <c r="C1096" s="26">
        <f>VLOOKUP($A1096,'Medical Examinations'!$A$1:$B$2336,2,FALSE)</f>
        <v>38.6</v>
      </c>
      <c r="D1096" s="26">
        <f>VLOOKUP($A1096,'Medical Examinations'!A1095:J3430,4,0)</f>
        <v>7.19</v>
      </c>
      <c r="E1096" s="26" t="str">
        <f>VLOOKUP(A1096,'Medical Examinations'!A1095:J3430,6,0)</f>
        <v>Yes</v>
      </c>
      <c r="F1096" s="26" t="str">
        <f>VLOOKUP($A1096,'Medical Examinations'!$A$1:$J$2336,7,0)</f>
        <v>No</v>
      </c>
      <c r="G1096" s="26" t="str">
        <f>VLOOKUP(A1096,'Medical Examinations'!A1095:J3430,8,0)</f>
        <v>No</v>
      </c>
      <c r="H1096" s="26">
        <f>VLOOKUP(A1096,'Medical Examinations'!A1095:J3430,9,0)</f>
        <v>2</v>
      </c>
      <c r="I1096" s="26" t="str">
        <f>VLOOKUP(A1096,'Medical Examinations'!A1095:J3430,10,0)</f>
        <v>No</v>
      </c>
      <c r="J1096" s="26" t="str">
        <f>VLOOKUP($A1096,'Medical Examinations'!A1095:$J$2336,3,0)</f>
        <v>Obesity</v>
      </c>
      <c r="K1096" s="26" t="str">
        <f>VLOOKUP(A1096,'Medical Examinations'!A1095:J3430,5,0)</f>
        <v>Diabetes</v>
      </c>
      <c r="L1096" s="27">
        <f>VLOOKUP($A1096,'Hospitalisation Details'!$A$1:$N$2344,7,0)</f>
        <v>25903</v>
      </c>
      <c r="M1096" s="26">
        <f>VLOOKUP($A1096,'Hospitalisation Details'!$A$1:$N$2344,10,0)</f>
        <v>10325.209999999999</v>
      </c>
      <c r="N1096" s="26" t="str">
        <f>VLOOKUP($A1096,'Hospitalisation Details'!$A$1:$N$2344,11,0)</f>
        <v>tier - 3</v>
      </c>
      <c r="O1096" s="26" t="str">
        <f>VLOOKUP($A1096,'Hospitalisation Details'!$A$1:$N$2344,12,0)</f>
        <v>tier - 3</v>
      </c>
      <c r="P1096" s="26" t="str">
        <f>VLOOKUP($A1096,'Hospitalisation Details'!$A$1:$N$2344,14,0)</f>
        <v>R1011</v>
      </c>
      <c r="Q1096" s="26">
        <f>VLOOKUP($A1096,'Hospitalisation Details'!$A$1:$N$2344,8,0)</f>
        <v>52</v>
      </c>
    </row>
    <row r="1097" spans="1:17" x14ac:dyDescent="0.3">
      <c r="A1097" s="25" t="s">
        <v>1274</v>
      </c>
      <c r="B1097" s="26" t="str">
        <f>VLOOKUP($A1097,'Customer Names'!A1096:D3431,3,0)</f>
        <v xml:space="preserve">  Maria</v>
      </c>
      <c r="C1097" s="26">
        <f>VLOOKUP($A1097,'Medical Examinations'!$A$1:$B$2336,2,FALSE)</f>
        <v>37.950000000000003</v>
      </c>
      <c r="D1097" s="26">
        <f>VLOOKUP($A1097,'Medical Examinations'!A1096:J3431,4,0)</f>
        <v>6.06</v>
      </c>
      <c r="E1097" s="26" t="str">
        <f>VLOOKUP(A1097,'Medical Examinations'!A1096:J3431,6,0)</f>
        <v>No</v>
      </c>
      <c r="F1097" s="26" t="str">
        <f>VLOOKUP($A1097,'Medical Examinations'!$A$1:$J$2336,7,0)</f>
        <v>No</v>
      </c>
      <c r="G1097" s="26" t="str">
        <f>VLOOKUP(A1097,'Medical Examinations'!A1096:J3431,8,0)</f>
        <v>No</v>
      </c>
      <c r="H1097" s="26">
        <f>VLOOKUP(A1097,'Medical Examinations'!A1096:J3431,9,0)</f>
        <v>0</v>
      </c>
      <c r="I1097" s="26" t="str">
        <f>VLOOKUP(A1097,'Medical Examinations'!A1096:J3431,10,0)</f>
        <v>No</v>
      </c>
      <c r="J1097" s="26" t="str">
        <f>VLOOKUP($A1097,'Medical Examinations'!A1096:$J$2336,3,0)</f>
        <v>Obesity</v>
      </c>
      <c r="K1097" s="26" t="str">
        <f>VLOOKUP(A1097,'Medical Examinations'!A1096:J3431,5,0)</f>
        <v>Prediabetes</v>
      </c>
      <c r="L1097" s="27">
        <f>VLOOKUP($A1097,'Hospitalisation Details'!$A$1:$N$2344,7,0)</f>
        <v>33471</v>
      </c>
      <c r="M1097" s="26">
        <f>VLOOKUP($A1097,'Hospitalisation Details'!$A$1:$N$2344,10,0)</f>
        <v>10322.9</v>
      </c>
      <c r="N1097" s="26" t="str">
        <f>VLOOKUP($A1097,'Hospitalisation Details'!$A$1:$N$2344,11,0)</f>
        <v>tier - 3</v>
      </c>
      <c r="O1097" s="26" t="str">
        <f>VLOOKUP($A1097,'Hospitalisation Details'!$A$1:$N$2344,12,0)</f>
        <v>tier - 1</v>
      </c>
      <c r="P1097" s="26" t="str">
        <f>VLOOKUP($A1097,'Hospitalisation Details'!$A$1:$N$2344,14,0)</f>
        <v>R1026</v>
      </c>
      <c r="Q1097" s="26">
        <f>VLOOKUP($A1097,'Hospitalisation Details'!$A$1:$N$2344,8,0)</f>
        <v>31</v>
      </c>
    </row>
    <row r="1098" spans="1:17" x14ac:dyDescent="0.3">
      <c r="A1098" s="25" t="s">
        <v>1273</v>
      </c>
      <c r="B1098" s="26" t="str">
        <f>VLOOKUP($A1098,'Customer Names'!A1097:D3432,3,0)</f>
        <v xml:space="preserve">  Stephanie D</v>
      </c>
      <c r="C1098" s="26">
        <f>VLOOKUP($A1098,'Medical Examinations'!$A$1:$B$2336,2,FALSE)</f>
        <v>38.97</v>
      </c>
      <c r="D1098" s="26">
        <f>VLOOKUP($A1098,'Medical Examinations'!A1097:J3432,4,0)</f>
        <v>5.12</v>
      </c>
      <c r="E1098" s="26" t="str">
        <f>VLOOKUP(A1098,'Medical Examinations'!A1097:J3432,6,0)</f>
        <v>No</v>
      </c>
      <c r="F1098" s="26" t="str">
        <f>VLOOKUP($A1098,'Medical Examinations'!$A$1:$J$2336,7,0)</f>
        <v>No</v>
      </c>
      <c r="G1098" s="26" t="str">
        <f>VLOOKUP(A1098,'Medical Examinations'!A1097:J3432,8,0)</f>
        <v>No</v>
      </c>
      <c r="H1098" s="26">
        <f>VLOOKUP(A1098,'Medical Examinations'!A1097:J3432,9,0)</f>
        <v>0</v>
      </c>
      <c r="I1098" s="26" t="str">
        <f>VLOOKUP(A1098,'Medical Examinations'!A1097:J3432,10,0)</f>
        <v>No</v>
      </c>
      <c r="J1098" s="26" t="str">
        <f>VLOOKUP($A1098,'Medical Examinations'!A1097:$J$2336,3,0)</f>
        <v>Obesity</v>
      </c>
      <c r="K1098" s="26" t="str">
        <f>VLOOKUP(A1098,'Medical Examinations'!A1097:J3432,5,0)</f>
        <v>Normal</v>
      </c>
      <c r="L1098" s="27">
        <f>VLOOKUP($A1098,'Hospitalisation Details'!$A$1:$N$2344,7,0)</f>
        <v>33559</v>
      </c>
      <c r="M1098" s="26">
        <f>VLOOKUP($A1098,'Hospitalisation Details'!$A$1:$N$2344,10,0)</f>
        <v>10315.91</v>
      </c>
      <c r="N1098" s="26" t="str">
        <f>VLOOKUP($A1098,'Hospitalisation Details'!$A$1:$N$2344,11,0)</f>
        <v>tier - 3</v>
      </c>
      <c r="O1098" s="26" t="str">
        <f>VLOOKUP($A1098,'Hospitalisation Details'!$A$1:$N$2344,12,0)</f>
        <v>tier - 2</v>
      </c>
      <c r="P1098" s="26" t="str">
        <f>VLOOKUP($A1098,'Hospitalisation Details'!$A$1:$N$2344,14,0)</f>
        <v>R1012</v>
      </c>
      <c r="Q1098" s="26">
        <f>VLOOKUP($A1098,'Hospitalisation Details'!$A$1:$N$2344,8,0)</f>
        <v>31</v>
      </c>
    </row>
    <row r="1099" spans="1:17" x14ac:dyDescent="0.3">
      <c r="A1099" s="25" t="s">
        <v>1272</v>
      </c>
      <c r="B1099" s="26" t="str">
        <f>VLOOKUP($A1099,'Customer Names'!A1098:D3433,3,0)</f>
        <v xml:space="preserve">  Tiffany</v>
      </c>
      <c r="C1099" s="26">
        <f>VLOOKUP($A1099,'Medical Examinations'!$A$1:$B$2336,2,FALSE)</f>
        <v>21.2</v>
      </c>
      <c r="D1099" s="26">
        <f>VLOOKUP($A1099,'Medical Examinations'!A1098:J3433,4,0)</f>
        <v>10.72</v>
      </c>
      <c r="E1099" s="26" t="str">
        <f>VLOOKUP(A1099,'Medical Examinations'!A1098:J3433,6,0)</f>
        <v>No</v>
      </c>
      <c r="F1099" s="26" t="str">
        <f>VLOOKUP($A1099,'Medical Examinations'!$A$1:$J$2336,7,0)</f>
        <v>No</v>
      </c>
      <c r="G1099" s="26" t="str">
        <f>VLOOKUP(A1099,'Medical Examinations'!A1098:J3433,8,0)</f>
        <v>No</v>
      </c>
      <c r="H1099" s="26">
        <f>VLOOKUP(A1099,'Medical Examinations'!A1098:J3433,9,0)</f>
        <v>0</v>
      </c>
      <c r="I1099" s="26" t="str">
        <f>VLOOKUP(A1099,'Medical Examinations'!A1098:J3433,10,0)</f>
        <v>No</v>
      </c>
      <c r="J1099" s="26" t="str">
        <f>VLOOKUP($A1099,'Medical Examinations'!A1098:$J$2336,3,0)</f>
        <v>Normal Weight</v>
      </c>
      <c r="K1099" s="26" t="str">
        <f>VLOOKUP(A1099,'Medical Examinations'!A1098:J3433,5,0)</f>
        <v>Diabetes</v>
      </c>
      <c r="L1099" s="27">
        <f>VLOOKUP($A1099,'Hospitalisation Details'!$A$1:$N$2344,7,0)</f>
        <v>22839</v>
      </c>
      <c r="M1099" s="26">
        <f>VLOOKUP($A1099,'Hospitalisation Details'!$A$1:$N$2344,10,0)</f>
        <v>10310.780000000001</v>
      </c>
      <c r="N1099" s="26" t="str">
        <f>VLOOKUP($A1099,'Hospitalisation Details'!$A$1:$N$2344,11,0)</f>
        <v>tier - 3</v>
      </c>
      <c r="O1099" s="26" t="str">
        <f>VLOOKUP($A1099,'Hospitalisation Details'!$A$1:$N$2344,12,0)</f>
        <v>tier - 3</v>
      </c>
      <c r="P1099" s="26" t="str">
        <f>VLOOKUP($A1099,'Hospitalisation Details'!$A$1:$N$2344,14,0)</f>
        <v>R1012</v>
      </c>
      <c r="Q1099" s="26">
        <f>VLOOKUP($A1099,'Hospitalisation Details'!$A$1:$N$2344,8,0)</f>
        <v>60</v>
      </c>
    </row>
    <row r="1100" spans="1:17" x14ac:dyDescent="0.3">
      <c r="A1100" s="25" t="s">
        <v>1271</v>
      </c>
      <c r="B1100" s="26" t="str">
        <f>VLOOKUP($A1100,'Customer Names'!A1099:D3434,3,0)</f>
        <v xml:space="preserve">  Sara M</v>
      </c>
      <c r="C1100" s="26">
        <f>VLOOKUP($A1100,'Medical Examinations'!$A$1:$B$2336,2,FALSE)</f>
        <v>23.96</v>
      </c>
      <c r="D1100" s="26">
        <f>VLOOKUP($A1100,'Medical Examinations'!A1099:J3434,4,0)</f>
        <v>9.58</v>
      </c>
      <c r="E1100" s="26" t="str">
        <f>VLOOKUP(A1100,'Medical Examinations'!A1099:J3434,6,0)</f>
        <v>Yes</v>
      </c>
      <c r="F1100" s="26" t="str">
        <f>VLOOKUP($A1100,'Medical Examinations'!$A$1:$J$2336,7,0)</f>
        <v>No</v>
      </c>
      <c r="G1100" s="26" t="str">
        <f>VLOOKUP(A1100,'Medical Examinations'!A1099:J3434,8,0)</f>
        <v>Yes</v>
      </c>
      <c r="H1100" s="26">
        <f>VLOOKUP(A1100,'Medical Examinations'!A1099:J3434,9,0)</f>
        <v>1</v>
      </c>
      <c r="I1100" s="26" t="str">
        <f>VLOOKUP(A1100,'Medical Examinations'!A1099:J3434,10,0)</f>
        <v>No</v>
      </c>
      <c r="J1100" s="26" t="str">
        <f>VLOOKUP($A1100,'Medical Examinations'!A1099:$J$2336,3,0)</f>
        <v>Normal Weight</v>
      </c>
      <c r="K1100" s="26" t="str">
        <f>VLOOKUP(A1100,'Medical Examinations'!A1099:J3434,5,0)</f>
        <v>Diabetes</v>
      </c>
      <c r="L1100" s="27">
        <f>VLOOKUP($A1100,'Hospitalisation Details'!$A$1:$N$2344,7,0)</f>
        <v>23278</v>
      </c>
      <c r="M1100" s="26">
        <f>VLOOKUP($A1100,'Hospitalisation Details'!$A$1:$N$2344,10,0)</f>
        <v>10308.040000000001</v>
      </c>
      <c r="N1100" s="26" t="str">
        <f>VLOOKUP($A1100,'Hospitalisation Details'!$A$1:$N$2344,11,0)</f>
        <v>tier - 3</v>
      </c>
      <c r="O1100" s="26" t="str">
        <f>VLOOKUP($A1100,'Hospitalisation Details'!$A$1:$N$2344,12,0)</f>
        <v>tier - 1</v>
      </c>
      <c r="P1100" s="26" t="str">
        <f>VLOOKUP($A1100,'Hospitalisation Details'!$A$1:$N$2344,14,0)</f>
        <v>R1013</v>
      </c>
      <c r="Q1100" s="26">
        <f>VLOOKUP($A1100,'Hospitalisation Details'!$A$1:$N$2344,8,0)</f>
        <v>59</v>
      </c>
    </row>
    <row r="1101" spans="1:17" x14ac:dyDescent="0.3">
      <c r="A1101" s="25" t="s">
        <v>1270</v>
      </c>
      <c r="B1101" s="26" t="str">
        <f>VLOOKUP($A1101,'Customer Names'!A1100:D3435,3,0)</f>
        <v xml:space="preserve">  Scott A</v>
      </c>
      <c r="C1101" s="26">
        <f>VLOOKUP($A1101,'Medical Examinations'!$A$1:$B$2336,2,FALSE)</f>
        <v>35.93</v>
      </c>
      <c r="D1101" s="26">
        <f>VLOOKUP($A1101,'Medical Examinations'!A1100:J3435,4,0)</f>
        <v>6.4</v>
      </c>
      <c r="E1101" s="26" t="str">
        <f>VLOOKUP(A1101,'Medical Examinations'!A1100:J3435,6,0)</f>
        <v>Yes</v>
      </c>
      <c r="F1101" s="26" t="str">
        <f>VLOOKUP($A1101,'Medical Examinations'!$A$1:$J$2336,7,0)</f>
        <v>No</v>
      </c>
      <c r="G1101" s="26" t="str">
        <f>VLOOKUP(A1101,'Medical Examinations'!A1100:J3435,8,0)</f>
        <v>No</v>
      </c>
      <c r="H1101" s="26">
        <f>VLOOKUP(A1101,'Medical Examinations'!A1100:J3435,9,0)</f>
        <v>1</v>
      </c>
      <c r="I1101" s="26" t="str">
        <f>VLOOKUP(A1101,'Medical Examinations'!A1100:J3435,10,0)</f>
        <v>No</v>
      </c>
      <c r="J1101" s="26" t="str">
        <f>VLOOKUP($A1101,'Medical Examinations'!A1100:$J$2336,3,0)</f>
        <v>Obesity</v>
      </c>
      <c r="K1101" s="26" t="str">
        <f>VLOOKUP(A1101,'Medical Examinations'!A1100:J3435,5,0)</f>
        <v>Prediabetes</v>
      </c>
      <c r="L1101" s="27">
        <f>VLOOKUP($A1101,'Hospitalisation Details'!$A$1:$N$2344,7,0)</f>
        <v>32400</v>
      </c>
      <c r="M1101" s="26">
        <f>VLOOKUP($A1101,'Hospitalisation Details'!$A$1:$N$2344,10,0)</f>
        <v>10276.99</v>
      </c>
      <c r="N1101" s="26" t="str">
        <f>VLOOKUP($A1101,'Hospitalisation Details'!$A$1:$N$2344,11,0)</f>
        <v>tier - 3</v>
      </c>
      <c r="O1101" s="26" t="str">
        <f>VLOOKUP($A1101,'Hospitalisation Details'!$A$1:$N$2344,12,0)</f>
        <v>tier - 1</v>
      </c>
      <c r="P1101" s="26" t="str">
        <f>VLOOKUP($A1101,'Hospitalisation Details'!$A$1:$N$2344,14,0)</f>
        <v>R1021</v>
      </c>
      <c r="Q1101" s="26">
        <f>VLOOKUP($A1101,'Hospitalisation Details'!$A$1:$N$2344,8,0)</f>
        <v>34</v>
      </c>
    </row>
    <row r="1102" spans="1:17" x14ac:dyDescent="0.3">
      <c r="A1102" s="25" t="s">
        <v>1269</v>
      </c>
      <c r="B1102" s="26" t="str">
        <f>VLOOKUP($A1102,'Customer Names'!A1101:D3436,3,0)</f>
        <v xml:space="preserve">  Lauren</v>
      </c>
      <c r="C1102" s="26">
        <f>VLOOKUP($A1102,'Medical Examinations'!$A$1:$B$2336,2,FALSE)</f>
        <v>26.11</v>
      </c>
      <c r="D1102" s="26">
        <f>VLOOKUP($A1102,'Medical Examinations'!A1101:J3436,4,0)</f>
        <v>6.8</v>
      </c>
      <c r="E1102" s="26" t="str">
        <f>VLOOKUP(A1102,'Medical Examinations'!A1101:J3436,6,0)</f>
        <v>Yes</v>
      </c>
      <c r="F1102" s="26" t="str">
        <f>VLOOKUP($A1102,'Medical Examinations'!$A$1:$J$2336,7,0)</f>
        <v>No</v>
      </c>
      <c r="G1102" s="26" t="str">
        <f>VLOOKUP(A1102,'Medical Examinations'!A1101:J3436,8,0)</f>
        <v>No</v>
      </c>
      <c r="H1102" s="26">
        <f>VLOOKUP(A1102,'Medical Examinations'!A1101:J3436,9,0)</f>
        <v>2</v>
      </c>
      <c r="I1102" s="26" t="str">
        <f>VLOOKUP(A1102,'Medical Examinations'!A1101:J3436,10,0)</f>
        <v>No</v>
      </c>
      <c r="J1102" s="26" t="str">
        <f>VLOOKUP($A1102,'Medical Examinations'!A1101:$J$2336,3,0)</f>
        <v>Overweight</v>
      </c>
      <c r="K1102" s="26" t="str">
        <f>VLOOKUP(A1102,'Medical Examinations'!A1101:J3436,5,0)</f>
        <v>Diabetes</v>
      </c>
      <c r="L1102" s="27">
        <f>VLOOKUP($A1102,'Hospitalisation Details'!$A$1:$N$2344,7,0)</f>
        <v>25740</v>
      </c>
      <c r="M1102" s="26">
        <f>VLOOKUP($A1102,'Hospitalisation Details'!$A$1:$N$2344,10,0)</f>
        <v>10274.33</v>
      </c>
      <c r="N1102" s="26" t="str">
        <f>VLOOKUP($A1102,'Hospitalisation Details'!$A$1:$N$2344,11,0)</f>
        <v>tier - 3</v>
      </c>
      <c r="O1102" s="26" t="str">
        <f>VLOOKUP($A1102,'Hospitalisation Details'!$A$1:$N$2344,12,0)</f>
        <v>tier - 1</v>
      </c>
      <c r="P1102" s="26" t="str">
        <f>VLOOKUP($A1102,'Hospitalisation Details'!$A$1:$N$2344,14,0)</f>
        <v>R1024</v>
      </c>
      <c r="Q1102" s="26">
        <f>VLOOKUP($A1102,'Hospitalisation Details'!$A$1:$N$2344,8,0)</f>
        <v>52</v>
      </c>
    </row>
    <row r="1103" spans="1:17" x14ac:dyDescent="0.3">
      <c r="A1103" s="25" t="s">
        <v>1268</v>
      </c>
      <c r="B1103" s="26" t="str">
        <f>VLOOKUP($A1103,'Customer Names'!A1102:D3437,3,0)</f>
        <v xml:space="preserve">  Scott</v>
      </c>
      <c r="C1103" s="26">
        <f>VLOOKUP($A1103,'Medical Examinations'!$A$1:$B$2336,2,FALSE)</f>
        <v>32.299999999999997</v>
      </c>
      <c r="D1103" s="26">
        <f>VLOOKUP($A1103,'Medical Examinations'!A1102:J3437,4,0)</f>
        <v>9.48</v>
      </c>
      <c r="E1103" s="26" t="str">
        <f>VLOOKUP(A1103,'Medical Examinations'!A1102:J3437,6,0)</f>
        <v>No</v>
      </c>
      <c r="F1103" s="26" t="str">
        <f>VLOOKUP($A1103,'Medical Examinations'!$A$1:$J$2336,7,0)</f>
        <v>No</v>
      </c>
      <c r="G1103" s="26" t="str">
        <f>VLOOKUP(A1103,'Medical Examinations'!A1102:J3437,8,0)</f>
        <v>No</v>
      </c>
      <c r="H1103" s="26">
        <f>VLOOKUP(A1103,'Medical Examinations'!A1102:J3437,9,0)</f>
        <v>2</v>
      </c>
      <c r="I1103" s="26" t="str">
        <f>VLOOKUP(A1103,'Medical Examinations'!A1102:J3437,10,0)</f>
        <v>No</v>
      </c>
      <c r="J1103" s="26" t="str">
        <f>VLOOKUP($A1103,'Medical Examinations'!A1102:$J$2336,3,0)</f>
        <v>Obesity</v>
      </c>
      <c r="K1103" s="26" t="str">
        <f>VLOOKUP(A1103,'Medical Examinations'!A1102:J3437,5,0)</f>
        <v>Diabetes</v>
      </c>
      <c r="L1103" s="27">
        <f>VLOOKUP($A1103,'Hospitalisation Details'!$A$1:$N$2344,7,0)</f>
        <v>26995</v>
      </c>
      <c r="M1103" s="26">
        <f>VLOOKUP($A1103,'Hospitalisation Details'!$A$1:$N$2344,10,0)</f>
        <v>10269.459999999999</v>
      </c>
      <c r="N1103" s="26" t="str">
        <f>VLOOKUP($A1103,'Hospitalisation Details'!$A$1:$N$2344,11,0)</f>
        <v>tier - 3</v>
      </c>
      <c r="O1103" s="26" t="str">
        <f>VLOOKUP($A1103,'Hospitalisation Details'!$A$1:$N$2344,12,0)</f>
        <v>tier - 3</v>
      </c>
      <c r="P1103" s="26" t="str">
        <f>VLOOKUP($A1103,'Hospitalisation Details'!$A$1:$N$2344,14,0)</f>
        <v>R1012</v>
      </c>
      <c r="Q1103" s="26">
        <f>VLOOKUP($A1103,'Hospitalisation Details'!$A$1:$N$2344,8,0)</f>
        <v>49</v>
      </c>
    </row>
    <row r="1104" spans="1:17" x14ac:dyDescent="0.3">
      <c r="A1104" s="25" t="s">
        <v>1267</v>
      </c>
      <c r="B1104" s="26" t="str">
        <f>VLOOKUP($A1104,'Customer Names'!A1103:D3438,3,0)</f>
        <v xml:space="preserve">  Brian A</v>
      </c>
      <c r="C1104" s="26">
        <f>VLOOKUP($A1104,'Medical Examinations'!$A$1:$B$2336,2,FALSE)</f>
        <v>28.69</v>
      </c>
      <c r="D1104" s="26">
        <f>VLOOKUP($A1104,'Medical Examinations'!A1103:J3438,4,0)</f>
        <v>7.45</v>
      </c>
      <c r="E1104" s="26" t="str">
        <f>VLOOKUP(A1104,'Medical Examinations'!A1103:J3438,6,0)</f>
        <v>No</v>
      </c>
      <c r="F1104" s="26" t="str">
        <f>VLOOKUP($A1104,'Medical Examinations'!$A$1:$J$2336,7,0)</f>
        <v>No</v>
      </c>
      <c r="G1104" s="26" t="str">
        <f>VLOOKUP(A1104,'Medical Examinations'!A1103:J3438,8,0)</f>
        <v>No</v>
      </c>
      <c r="H1104" s="26">
        <f>VLOOKUP(A1104,'Medical Examinations'!A1103:J3438,9,0)</f>
        <v>2</v>
      </c>
      <c r="I1104" s="26" t="str">
        <f>VLOOKUP(A1104,'Medical Examinations'!A1103:J3438,10,0)</f>
        <v>No</v>
      </c>
      <c r="J1104" s="26" t="str">
        <f>VLOOKUP($A1104,'Medical Examinations'!A1103:$J$2336,3,0)</f>
        <v>Overweight</v>
      </c>
      <c r="K1104" s="26" t="str">
        <f>VLOOKUP(A1104,'Medical Examinations'!A1103:J3438,5,0)</f>
        <v>Diabetes</v>
      </c>
      <c r="L1104" s="27">
        <f>VLOOKUP($A1104,'Hospitalisation Details'!$A$1:$N$2344,7,0)</f>
        <v>26912</v>
      </c>
      <c r="M1104" s="26">
        <f>VLOOKUP($A1104,'Hospitalisation Details'!$A$1:$N$2344,10,0)</f>
        <v>10264.44</v>
      </c>
      <c r="N1104" s="26" t="str">
        <f>VLOOKUP($A1104,'Hospitalisation Details'!$A$1:$N$2344,11,0)</f>
        <v>tier - 3</v>
      </c>
      <c r="O1104" s="26" t="str">
        <f>VLOOKUP($A1104,'Hospitalisation Details'!$A$1:$N$2344,12,0)</f>
        <v>tier - 2</v>
      </c>
      <c r="P1104" s="26" t="str">
        <f>VLOOKUP($A1104,'Hospitalisation Details'!$A$1:$N$2344,14,0)</f>
        <v>R1012</v>
      </c>
      <c r="Q1104" s="26">
        <f>VLOOKUP($A1104,'Hospitalisation Details'!$A$1:$N$2344,8,0)</f>
        <v>49</v>
      </c>
    </row>
    <row r="1105" spans="1:17" x14ac:dyDescent="0.3">
      <c r="A1105" s="25" t="s">
        <v>1266</v>
      </c>
      <c r="B1105" s="26" t="str">
        <f>VLOOKUP($A1105,'Customer Names'!A1104:D3439,3,0)</f>
        <v xml:space="preserve">  Kaitlin R</v>
      </c>
      <c r="C1105" s="26">
        <f>VLOOKUP($A1105,'Medical Examinations'!$A$1:$B$2336,2,FALSE)</f>
        <v>31.28</v>
      </c>
      <c r="D1105" s="26">
        <f>VLOOKUP($A1105,'Medical Examinations'!A1104:J3439,4,0)</f>
        <v>6.94</v>
      </c>
      <c r="E1105" s="26" t="str">
        <f>VLOOKUP(A1105,'Medical Examinations'!A1104:J3439,6,0)</f>
        <v>Yes</v>
      </c>
      <c r="F1105" s="26" t="str">
        <f>VLOOKUP($A1105,'Medical Examinations'!$A$1:$J$2336,7,0)</f>
        <v>No</v>
      </c>
      <c r="G1105" s="26" t="str">
        <f>VLOOKUP(A1105,'Medical Examinations'!A1104:J3439,8,0)</f>
        <v>No</v>
      </c>
      <c r="H1105" s="26">
        <f>VLOOKUP(A1105,'Medical Examinations'!A1104:J3439,9,0)</f>
        <v>1</v>
      </c>
      <c r="I1105" s="26" t="str">
        <f>VLOOKUP(A1105,'Medical Examinations'!A1104:J3439,10,0)</f>
        <v>No</v>
      </c>
      <c r="J1105" s="26" t="str">
        <f>VLOOKUP($A1105,'Medical Examinations'!A1104:$J$2336,3,0)</f>
        <v>Obesity</v>
      </c>
      <c r="K1105" s="26" t="str">
        <f>VLOOKUP(A1105,'Medical Examinations'!A1104:J3439,5,0)</f>
        <v>Diabetes</v>
      </c>
      <c r="L1105" s="27">
        <f>VLOOKUP($A1105,'Hospitalisation Details'!$A$1:$N$2344,7,0)</f>
        <v>27621</v>
      </c>
      <c r="M1105" s="26">
        <f>VLOOKUP($A1105,'Hospitalisation Details'!$A$1:$N$2344,10,0)</f>
        <v>10259.129999999999</v>
      </c>
      <c r="N1105" s="26" t="str">
        <f>VLOOKUP($A1105,'Hospitalisation Details'!$A$1:$N$2344,11,0)</f>
        <v>tier - 3</v>
      </c>
      <c r="O1105" s="26" t="str">
        <f>VLOOKUP($A1105,'Hospitalisation Details'!$A$1:$N$2344,12,0)</f>
        <v>tier - 2</v>
      </c>
      <c r="P1105" s="26" t="str">
        <f>VLOOKUP($A1105,'Hospitalisation Details'!$A$1:$N$2344,14,0)</f>
        <v>R1011</v>
      </c>
      <c r="Q1105" s="26">
        <f>VLOOKUP($A1105,'Hospitalisation Details'!$A$1:$N$2344,8,0)</f>
        <v>47</v>
      </c>
    </row>
    <row r="1106" spans="1:17" x14ac:dyDescent="0.3">
      <c r="A1106" s="25" t="s">
        <v>1265</v>
      </c>
      <c r="B1106" s="26" t="str">
        <f>VLOOKUP($A1106,'Customer Names'!A1105:D3440,3,0)</f>
        <v xml:space="preserve">  Mohammad</v>
      </c>
      <c r="C1106" s="26">
        <f>VLOOKUP($A1106,'Medical Examinations'!$A$1:$B$2336,2,FALSE)</f>
        <v>30.21</v>
      </c>
      <c r="D1106" s="26">
        <f>VLOOKUP($A1106,'Medical Examinations'!A1105:J3440,4,0)</f>
        <v>7.83</v>
      </c>
      <c r="E1106" s="26" t="str">
        <f>VLOOKUP(A1106,'Medical Examinations'!A1105:J3440,6,0)</f>
        <v>No</v>
      </c>
      <c r="F1106" s="26" t="str">
        <f>VLOOKUP($A1106,'Medical Examinations'!$A$1:$J$2336,7,0)</f>
        <v>No</v>
      </c>
      <c r="G1106" s="26" t="str">
        <f>VLOOKUP(A1106,'Medical Examinations'!A1105:J3440,8,0)</f>
        <v>No</v>
      </c>
      <c r="H1106" s="26">
        <f>VLOOKUP(A1106,'Medical Examinations'!A1105:J3440,9,0)</f>
        <v>0</v>
      </c>
      <c r="I1106" s="26" t="str">
        <f>VLOOKUP(A1106,'Medical Examinations'!A1105:J3440,10,0)</f>
        <v>No</v>
      </c>
      <c r="J1106" s="26" t="str">
        <f>VLOOKUP($A1106,'Medical Examinations'!A1105:$J$2336,3,0)</f>
        <v>Obesity</v>
      </c>
      <c r="K1106" s="26" t="str">
        <f>VLOOKUP(A1106,'Medical Examinations'!A1105:J3440,5,0)</f>
        <v>Diabetes</v>
      </c>
      <c r="L1106" s="27">
        <f>VLOOKUP($A1106,'Hospitalisation Details'!$A$1:$N$2344,7,0)</f>
        <v>25104</v>
      </c>
      <c r="M1106" s="26">
        <f>VLOOKUP($A1106,'Hospitalisation Details'!$A$1:$N$2344,10,0)</f>
        <v>10231.5</v>
      </c>
      <c r="N1106" s="26" t="str">
        <f>VLOOKUP($A1106,'Hospitalisation Details'!$A$1:$N$2344,11,0)</f>
        <v>tier - 3</v>
      </c>
      <c r="O1106" s="26" t="str">
        <f>VLOOKUP($A1106,'Hospitalisation Details'!$A$1:$N$2344,12,0)</f>
        <v>tier - 1</v>
      </c>
      <c r="P1106" s="26" t="str">
        <f>VLOOKUP($A1106,'Hospitalisation Details'!$A$1:$N$2344,14,0)</f>
        <v>R1012</v>
      </c>
      <c r="Q1106" s="26">
        <f>VLOOKUP($A1106,'Hospitalisation Details'!$A$1:$N$2344,8,0)</f>
        <v>54</v>
      </c>
    </row>
    <row r="1107" spans="1:17" x14ac:dyDescent="0.3">
      <c r="A1107" s="25" t="s">
        <v>1264</v>
      </c>
      <c r="B1107" s="26" t="str">
        <f>VLOOKUP($A1107,'Customer Names'!A1106:D3441,3,0)</f>
        <v xml:space="preserve">  Charlie</v>
      </c>
      <c r="C1107" s="26">
        <f>VLOOKUP($A1107,'Medical Examinations'!$A$1:$B$2336,2,FALSE)</f>
        <v>38.28</v>
      </c>
      <c r="D1107" s="26">
        <f>VLOOKUP($A1107,'Medical Examinations'!A1106:J3441,4,0)</f>
        <v>10.17</v>
      </c>
      <c r="E1107" s="26" t="str">
        <f>VLOOKUP(A1107,'Medical Examinations'!A1106:J3441,6,0)</f>
        <v>Yes</v>
      </c>
      <c r="F1107" s="26" t="str">
        <f>VLOOKUP($A1107,'Medical Examinations'!$A$1:$J$2336,7,0)</f>
        <v>No</v>
      </c>
      <c r="G1107" s="26" t="str">
        <f>VLOOKUP(A1107,'Medical Examinations'!A1106:J3441,8,0)</f>
        <v>No</v>
      </c>
      <c r="H1107" s="26">
        <f>VLOOKUP(A1107,'Medical Examinations'!A1106:J3441,9,0)</f>
        <v>0</v>
      </c>
      <c r="I1107" s="26" t="str">
        <f>VLOOKUP(A1107,'Medical Examinations'!A1106:J3441,10,0)</f>
        <v>No</v>
      </c>
      <c r="J1107" s="26" t="str">
        <f>VLOOKUP($A1107,'Medical Examinations'!A1106:$J$2336,3,0)</f>
        <v>Obesity</v>
      </c>
      <c r="K1107" s="26" t="str">
        <f>VLOOKUP(A1107,'Medical Examinations'!A1106:J3441,5,0)</f>
        <v>Diabetes</v>
      </c>
      <c r="L1107" s="27">
        <f>VLOOKUP($A1107,'Hospitalisation Details'!$A$1:$N$2344,7,0)</f>
        <v>24651</v>
      </c>
      <c r="M1107" s="26">
        <f>VLOOKUP($A1107,'Hospitalisation Details'!$A$1:$N$2344,10,0)</f>
        <v>10226.280000000001</v>
      </c>
      <c r="N1107" s="26" t="str">
        <f>VLOOKUP($A1107,'Hospitalisation Details'!$A$1:$N$2344,11,0)</f>
        <v>tier - 3</v>
      </c>
      <c r="O1107" s="26" t="str">
        <f>VLOOKUP($A1107,'Hospitalisation Details'!$A$1:$N$2344,12,0)</f>
        <v>tier - 3</v>
      </c>
      <c r="P1107" s="26" t="str">
        <f>VLOOKUP($A1107,'Hospitalisation Details'!$A$1:$N$2344,14,0)</f>
        <v>R1013</v>
      </c>
      <c r="Q1107" s="26">
        <f>VLOOKUP($A1107,'Hospitalisation Details'!$A$1:$N$2344,8,0)</f>
        <v>55</v>
      </c>
    </row>
    <row r="1108" spans="1:17" x14ac:dyDescent="0.3">
      <c r="A1108" s="25" t="s">
        <v>1263</v>
      </c>
      <c r="B1108" s="26" t="str">
        <f>VLOOKUP($A1108,'Customer Names'!A1107:D3442,3,0)</f>
        <v xml:space="preserve">  Brent</v>
      </c>
      <c r="C1108" s="26">
        <f>VLOOKUP($A1108,'Medical Examinations'!$A$1:$B$2336,2,FALSE)</f>
        <v>29.9</v>
      </c>
      <c r="D1108" s="26">
        <f>VLOOKUP($A1108,'Medical Examinations'!A1107:J3442,4,0)</f>
        <v>8.9600000000000009</v>
      </c>
      <c r="E1108" s="26" t="str">
        <f>VLOOKUP(A1108,'Medical Examinations'!A1107:J3442,6,0)</f>
        <v>Yes</v>
      </c>
      <c r="F1108" s="26" t="str">
        <f>VLOOKUP($A1108,'Medical Examinations'!$A$1:$J$2336,7,0)</f>
        <v>No</v>
      </c>
      <c r="G1108" s="26" t="str">
        <f>VLOOKUP(A1108,'Medical Examinations'!A1107:J3442,8,0)</f>
        <v>No</v>
      </c>
      <c r="H1108" s="26">
        <f>VLOOKUP(A1108,'Medical Examinations'!A1107:J3442,9,0)</f>
        <v>0</v>
      </c>
      <c r="I1108" s="26" t="str">
        <f>VLOOKUP(A1108,'Medical Examinations'!A1107:J3442,10,0)</f>
        <v>No</v>
      </c>
      <c r="J1108" s="26" t="str">
        <f>VLOOKUP($A1108,'Medical Examinations'!A1107:$J$2336,3,0)</f>
        <v>Overweight</v>
      </c>
      <c r="K1108" s="26" t="str">
        <f>VLOOKUP(A1108,'Medical Examinations'!A1107:J3442,5,0)</f>
        <v>Diabetes</v>
      </c>
      <c r="L1108" s="27">
        <f>VLOOKUP($A1108,'Hospitalisation Details'!$A$1:$N$2344,7,0)</f>
        <v>24741</v>
      </c>
      <c r="M1108" s="26">
        <f>VLOOKUP($A1108,'Hospitalisation Details'!$A$1:$N$2344,10,0)</f>
        <v>10214.64</v>
      </c>
      <c r="N1108" s="26" t="str">
        <f>VLOOKUP($A1108,'Hospitalisation Details'!$A$1:$N$2344,11,0)</f>
        <v>tier - 3</v>
      </c>
      <c r="O1108" s="26" t="str">
        <f>VLOOKUP($A1108,'Hospitalisation Details'!$A$1:$N$2344,12,0)</f>
        <v>tier - 2</v>
      </c>
      <c r="P1108" s="26" t="str">
        <f>VLOOKUP($A1108,'Hospitalisation Details'!$A$1:$N$2344,14,0)</f>
        <v>R1011</v>
      </c>
      <c r="Q1108" s="26">
        <f>VLOOKUP($A1108,'Hospitalisation Details'!$A$1:$N$2344,8,0)</f>
        <v>55</v>
      </c>
    </row>
    <row r="1109" spans="1:17" x14ac:dyDescent="0.3">
      <c r="A1109" s="25" t="s">
        <v>1262</v>
      </c>
      <c r="B1109" s="26" t="str">
        <f>VLOOKUP($A1109,'Customer Names'!A1108:D3443,3,0)</f>
        <v xml:space="preserve">  Kelli M</v>
      </c>
      <c r="C1109" s="26">
        <f>VLOOKUP($A1109,'Medical Examinations'!$A$1:$B$2336,2,FALSE)</f>
        <v>23.18</v>
      </c>
      <c r="D1109" s="26">
        <f>VLOOKUP($A1109,'Medical Examinations'!A1108:J3443,4,0)</f>
        <v>6.96</v>
      </c>
      <c r="E1109" s="26" t="str">
        <f>VLOOKUP(A1109,'Medical Examinations'!A1108:J3443,6,0)</f>
        <v>Yes</v>
      </c>
      <c r="F1109" s="26" t="str">
        <f>VLOOKUP($A1109,'Medical Examinations'!$A$1:$J$2336,7,0)</f>
        <v>No</v>
      </c>
      <c r="G1109" s="26" t="str">
        <f>VLOOKUP(A1109,'Medical Examinations'!A1108:J3443,8,0)</f>
        <v>No</v>
      </c>
      <c r="H1109" s="26">
        <f>VLOOKUP(A1109,'Medical Examinations'!A1108:J3443,9,0)</f>
        <v>2</v>
      </c>
      <c r="I1109" s="26" t="str">
        <f>VLOOKUP(A1109,'Medical Examinations'!A1108:J3443,10,0)</f>
        <v>No</v>
      </c>
      <c r="J1109" s="26" t="str">
        <f>VLOOKUP($A1109,'Medical Examinations'!A1108:$J$2336,3,0)</f>
        <v>Normal Weight</v>
      </c>
      <c r="K1109" s="26" t="str">
        <f>VLOOKUP(A1109,'Medical Examinations'!A1108:J3443,5,0)</f>
        <v>Diabetes</v>
      </c>
      <c r="L1109" s="27">
        <f>VLOOKUP($A1109,'Hospitalisation Details'!$A$1:$N$2344,7,0)</f>
        <v>25926</v>
      </c>
      <c r="M1109" s="26">
        <f>VLOOKUP($A1109,'Hospitalisation Details'!$A$1:$N$2344,10,0)</f>
        <v>10197.77</v>
      </c>
      <c r="N1109" s="26" t="str">
        <f>VLOOKUP($A1109,'Hospitalisation Details'!$A$1:$N$2344,11,0)</f>
        <v>tier - 3</v>
      </c>
      <c r="O1109" s="26" t="str">
        <f>VLOOKUP($A1109,'Hospitalisation Details'!$A$1:$N$2344,12,0)</f>
        <v>tier - 1</v>
      </c>
      <c r="P1109" s="26" t="str">
        <f>VLOOKUP($A1109,'Hospitalisation Details'!$A$1:$N$2344,14,0)</f>
        <v>R1024</v>
      </c>
      <c r="Q1109" s="26">
        <f>VLOOKUP($A1109,'Hospitalisation Details'!$A$1:$N$2344,8,0)</f>
        <v>52</v>
      </c>
    </row>
    <row r="1110" spans="1:17" x14ac:dyDescent="0.3">
      <c r="A1110" s="25" t="s">
        <v>1261</v>
      </c>
      <c r="B1110" s="26" t="str">
        <f>VLOOKUP($A1110,'Customer Names'!A1109:D3444,3,0)</f>
        <v xml:space="preserve">  Sheridan H</v>
      </c>
      <c r="C1110" s="26">
        <f>VLOOKUP($A1110,'Medical Examinations'!$A$1:$B$2336,2,FALSE)</f>
        <v>33.020000000000003</v>
      </c>
      <c r="D1110" s="26">
        <f>VLOOKUP($A1110,'Medical Examinations'!A1109:J3444,4,0)</f>
        <v>5.07</v>
      </c>
      <c r="E1110" s="26" t="str">
        <f>VLOOKUP(A1110,'Medical Examinations'!A1109:J3444,6,0)</f>
        <v>Yes</v>
      </c>
      <c r="F1110" s="26" t="str">
        <f>VLOOKUP($A1110,'Medical Examinations'!$A$1:$J$2336,7,0)</f>
        <v>No</v>
      </c>
      <c r="G1110" s="26" t="str">
        <f>VLOOKUP(A1110,'Medical Examinations'!A1109:J3444,8,0)</f>
        <v>No</v>
      </c>
      <c r="H1110" s="26">
        <f>VLOOKUP(A1110,'Medical Examinations'!A1109:J3444,9,0)</f>
        <v>0</v>
      </c>
      <c r="I1110" s="26" t="str">
        <f>VLOOKUP(A1110,'Medical Examinations'!A1109:J3444,10,0)</f>
        <v>No</v>
      </c>
      <c r="J1110" s="26" t="str">
        <f>VLOOKUP($A1110,'Medical Examinations'!A1109:$J$2336,3,0)</f>
        <v>Obesity</v>
      </c>
      <c r="K1110" s="26" t="str">
        <f>VLOOKUP(A1110,'Medical Examinations'!A1109:J3444,5,0)</f>
        <v>Normal</v>
      </c>
      <c r="L1110" s="27">
        <f>VLOOKUP($A1110,'Hospitalisation Details'!$A$1:$N$2344,7,0)</f>
        <v>31336</v>
      </c>
      <c r="M1110" s="26">
        <f>VLOOKUP($A1110,'Hospitalisation Details'!$A$1:$N$2344,10,0)</f>
        <v>10191.82</v>
      </c>
      <c r="N1110" s="26" t="str">
        <f>VLOOKUP($A1110,'Hospitalisation Details'!$A$1:$N$2344,11,0)</f>
        <v>tier - 3</v>
      </c>
      <c r="O1110" s="26" t="str">
        <f>VLOOKUP($A1110,'Hospitalisation Details'!$A$1:$N$2344,12,0)</f>
        <v>tier - 2</v>
      </c>
      <c r="P1110" s="26" t="str">
        <f>VLOOKUP($A1110,'Hospitalisation Details'!$A$1:$N$2344,14,0)</f>
        <v>R1026</v>
      </c>
      <c r="Q1110" s="26">
        <f>VLOOKUP($A1110,'Hospitalisation Details'!$A$1:$N$2344,8,0)</f>
        <v>37</v>
      </c>
    </row>
    <row r="1111" spans="1:17" x14ac:dyDescent="0.3">
      <c r="A1111" s="25" t="s">
        <v>1260</v>
      </c>
      <c r="B1111" s="26" t="str">
        <f>VLOOKUP($A1111,'Customer Names'!A1110:D3445,3,0)</f>
        <v xml:space="preserve">  Sarah M</v>
      </c>
      <c r="C1111" s="26">
        <f>VLOOKUP($A1111,'Medical Examinations'!$A$1:$B$2336,2,FALSE)</f>
        <v>27.29</v>
      </c>
      <c r="D1111" s="26">
        <f>VLOOKUP($A1111,'Medical Examinations'!A1110:J3445,4,0)</f>
        <v>5.85</v>
      </c>
      <c r="E1111" s="26" t="str">
        <f>VLOOKUP(A1111,'Medical Examinations'!A1110:J3445,6,0)</f>
        <v>No</v>
      </c>
      <c r="F1111" s="26" t="str">
        <f>VLOOKUP($A1111,'Medical Examinations'!$A$1:$J$2336,7,0)</f>
        <v>No</v>
      </c>
      <c r="G1111" s="26" t="str">
        <f>VLOOKUP(A1111,'Medical Examinations'!A1110:J3445,8,0)</f>
        <v>No</v>
      </c>
      <c r="H1111" s="26">
        <f>VLOOKUP(A1111,'Medical Examinations'!A1110:J3445,9,0)</f>
        <v>2</v>
      </c>
      <c r="I1111" s="26" t="str">
        <f>VLOOKUP(A1111,'Medical Examinations'!A1110:J3445,10,0)</f>
        <v>No</v>
      </c>
      <c r="J1111" s="26" t="str">
        <f>VLOOKUP($A1111,'Medical Examinations'!A1110:$J$2336,3,0)</f>
        <v>Overweight</v>
      </c>
      <c r="K1111" s="26" t="str">
        <f>VLOOKUP(A1111,'Medical Examinations'!A1110:J3445,5,0)</f>
        <v>Prediabetes</v>
      </c>
      <c r="L1111" s="27">
        <f>VLOOKUP($A1111,'Hospitalisation Details'!$A$1:$N$2344,7,0)</f>
        <v>26490</v>
      </c>
      <c r="M1111" s="26">
        <f>VLOOKUP($A1111,'Hospitalisation Details'!$A$1:$N$2344,10,0)</f>
        <v>10160.870000000001</v>
      </c>
      <c r="N1111" s="26" t="str">
        <f>VLOOKUP($A1111,'Hospitalisation Details'!$A$1:$N$2344,11,0)</f>
        <v>tier - 3</v>
      </c>
      <c r="O1111" s="26" t="str">
        <f>VLOOKUP($A1111,'Hospitalisation Details'!$A$1:$N$2344,12,0)</f>
        <v>tier - 3</v>
      </c>
      <c r="P1111" s="26" t="str">
        <f>VLOOKUP($A1111,'Hospitalisation Details'!$A$1:$N$2344,14,0)</f>
        <v>R1025</v>
      </c>
      <c r="Q1111" s="26">
        <f>VLOOKUP($A1111,'Hospitalisation Details'!$A$1:$N$2344,8,0)</f>
        <v>50</v>
      </c>
    </row>
    <row r="1112" spans="1:17" x14ac:dyDescent="0.3">
      <c r="A1112" s="25" t="s">
        <v>1259</v>
      </c>
      <c r="B1112" s="26" t="str">
        <f>VLOOKUP($A1112,'Customer Names'!A1111:D3446,3,0)</f>
        <v xml:space="preserve">  Jennifer</v>
      </c>
      <c r="C1112" s="26">
        <f>VLOOKUP($A1112,'Medical Examinations'!$A$1:$B$2336,2,FALSE)</f>
        <v>23.18</v>
      </c>
      <c r="D1112" s="26">
        <f>VLOOKUP($A1112,'Medical Examinations'!A1111:J3446,4,0)</f>
        <v>10.56</v>
      </c>
      <c r="E1112" s="26" t="str">
        <f>VLOOKUP(A1112,'Medical Examinations'!A1111:J3446,6,0)</f>
        <v>No</v>
      </c>
      <c r="F1112" s="26" t="str">
        <f>VLOOKUP($A1112,'Medical Examinations'!$A$1:$J$2336,7,0)</f>
        <v>No</v>
      </c>
      <c r="G1112" s="26" t="str">
        <f>VLOOKUP(A1112,'Medical Examinations'!A1111:J3446,8,0)</f>
        <v>No</v>
      </c>
      <c r="H1112" s="26">
        <f>VLOOKUP(A1112,'Medical Examinations'!A1111:J3446,9,0)</f>
        <v>2</v>
      </c>
      <c r="I1112" s="26" t="str">
        <f>VLOOKUP(A1112,'Medical Examinations'!A1111:J3446,10,0)</f>
        <v>No</v>
      </c>
      <c r="J1112" s="26" t="str">
        <f>VLOOKUP($A1112,'Medical Examinations'!A1111:$J$2336,3,0)</f>
        <v>Normal Weight</v>
      </c>
      <c r="K1112" s="26" t="str">
        <f>VLOOKUP(A1112,'Medical Examinations'!A1111:J3446,5,0)</f>
        <v>Diabetes</v>
      </c>
      <c r="L1112" s="27">
        <f>VLOOKUP($A1112,'Hospitalisation Details'!$A$1:$N$2344,7,0)</f>
        <v>26950</v>
      </c>
      <c r="M1112" s="26">
        <f>VLOOKUP($A1112,'Hospitalisation Details'!$A$1:$N$2344,10,0)</f>
        <v>10156.780000000001</v>
      </c>
      <c r="N1112" s="26" t="str">
        <f>VLOOKUP($A1112,'Hospitalisation Details'!$A$1:$N$2344,11,0)</f>
        <v>tier - 3</v>
      </c>
      <c r="O1112" s="26" t="str">
        <f>VLOOKUP($A1112,'Hospitalisation Details'!$A$1:$N$2344,12,0)</f>
        <v>tier - 2</v>
      </c>
      <c r="P1112" s="26" t="str">
        <f>VLOOKUP($A1112,'Hospitalisation Details'!$A$1:$N$2344,14,0)</f>
        <v>R1012</v>
      </c>
      <c r="Q1112" s="26">
        <f>VLOOKUP($A1112,'Hospitalisation Details'!$A$1:$N$2344,8,0)</f>
        <v>49</v>
      </c>
    </row>
    <row r="1113" spans="1:17" x14ac:dyDescent="0.3">
      <c r="A1113" s="25" t="s">
        <v>1258</v>
      </c>
      <c r="B1113" s="26" t="str">
        <f>VLOOKUP($A1113,'Customer Names'!A1112:D3447,3,0)</f>
        <v xml:space="preserve">  Laura J</v>
      </c>
      <c r="C1113" s="26">
        <f>VLOOKUP($A1113,'Medical Examinations'!$A$1:$B$2336,2,FALSE)</f>
        <v>32.659999999999997</v>
      </c>
      <c r="D1113" s="26">
        <f>VLOOKUP($A1113,'Medical Examinations'!A1112:J3447,4,0)</f>
        <v>8.92</v>
      </c>
      <c r="E1113" s="26" t="str">
        <f>VLOOKUP(A1113,'Medical Examinations'!A1112:J3447,6,0)</f>
        <v>Yes</v>
      </c>
      <c r="F1113" s="26" t="str">
        <f>VLOOKUP($A1113,'Medical Examinations'!$A$1:$J$2336,7,0)</f>
        <v>No</v>
      </c>
      <c r="G1113" s="26" t="str">
        <f>VLOOKUP(A1113,'Medical Examinations'!A1112:J3447,8,0)</f>
        <v>No</v>
      </c>
      <c r="H1113" s="26">
        <f>VLOOKUP(A1113,'Medical Examinations'!A1112:J3447,9,0)</f>
        <v>0</v>
      </c>
      <c r="I1113" s="26" t="str">
        <f>VLOOKUP(A1113,'Medical Examinations'!A1112:J3447,10,0)</f>
        <v>No</v>
      </c>
      <c r="J1113" s="26" t="str">
        <f>VLOOKUP($A1113,'Medical Examinations'!A1112:$J$2336,3,0)</f>
        <v>Obesity</v>
      </c>
      <c r="K1113" s="26" t="str">
        <f>VLOOKUP(A1113,'Medical Examinations'!A1112:J3447,5,0)</f>
        <v>Diabetes</v>
      </c>
      <c r="L1113" s="27">
        <f>VLOOKUP($A1113,'Hospitalisation Details'!$A$1:$N$2344,7,0)</f>
        <v>29749</v>
      </c>
      <c r="M1113" s="26">
        <f>VLOOKUP($A1113,'Hospitalisation Details'!$A$1:$N$2344,10,0)</f>
        <v>10146.129999999999</v>
      </c>
      <c r="N1113" s="26" t="str">
        <f>VLOOKUP($A1113,'Hospitalisation Details'!$A$1:$N$2344,11,0)</f>
        <v>tier - 3</v>
      </c>
      <c r="O1113" s="26" t="str">
        <f>VLOOKUP($A1113,'Hospitalisation Details'!$A$1:$N$2344,12,0)</f>
        <v>tier - 1</v>
      </c>
      <c r="P1113" s="26" t="str">
        <f>VLOOKUP($A1113,'Hospitalisation Details'!$A$1:$N$2344,14,0)</f>
        <v>R1025</v>
      </c>
      <c r="Q1113" s="26">
        <f>VLOOKUP($A1113,'Hospitalisation Details'!$A$1:$N$2344,8,0)</f>
        <v>41</v>
      </c>
    </row>
    <row r="1114" spans="1:17" x14ac:dyDescent="0.3">
      <c r="A1114" s="25" t="s">
        <v>1257</v>
      </c>
      <c r="B1114" s="26" t="str">
        <f>VLOOKUP($A1114,'Customer Names'!A1113:D3448,3,0)</f>
        <v xml:space="preserve">  Thomas</v>
      </c>
      <c r="C1114" s="26">
        <f>VLOOKUP($A1114,'Medical Examinations'!$A$1:$B$2336,2,FALSE)</f>
        <v>30.78</v>
      </c>
      <c r="D1114" s="26">
        <f>VLOOKUP($A1114,'Medical Examinations'!A1113:J3448,4,0)</f>
        <v>8.6300000000000008</v>
      </c>
      <c r="E1114" s="26" t="str">
        <f>VLOOKUP(A1114,'Medical Examinations'!A1113:J3448,6,0)</f>
        <v>No</v>
      </c>
      <c r="F1114" s="26" t="str">
        <f>VLOOKUP($A1114,'Medical Examinations'!$A$1:$J$2336,7,0)</f>
        <v>No</v>
      </c>
      <c r="G1114" s="26" t="str">
        <f>VLOOKUP(A1114,'Medical Examinations'!A1113:J3448,8,0)</f>
        <v>No</v>
      </c>
      <c r="H1114" s="26">
        <f>VLOOKUP(A1114,'Medical Examinations'!A1113:J3448,9,0)</f>
        <v>0</v>
      </c>
      <c r="I1114" s="26" t="str">
        <f>VLOOKUP(A1114,'Medical Examinations'!A1113:J3448,10,0)</f>
        <v>No</v>
      </c>
      <c r="J1114" s="26" t="str">
        <f>VLOOKUP($A1114,'Medical Examinations'!A1113:$J$2336,3,0)</f>
        <v>Obesity</v>
      </c>
      <c r="K1114" s="26" t="str">
        <f>VLOOKUP(A1114,'Medical Examinations'!A1113:J3448,5,0)</f>
        <v>Diabetes</v>
      </c>
      <c r="L1114" s="27">
        <f>VLOOKUP($A1114,'Hospitalisation Details'!$A$1:$N$2344,7,0)</f>
        <v>27393</v>
      </c>
      <c r="M1114" s="26">
        <f>VLOOKUP($A1114,'Hospitalisation Details'!$A$1:$N$2344,10,0)</f>
        <v>10141.14</v>
      </c>
      <c r="N1114" s="26" t="str">
        <f>VLOOKUP($A1114,'Hospitalisation Details'!$A$1:$N$2344,11,0)</f>
        <v>tier - 3</v>
      </c>
      <c r="O1114" s="26" t="str">
        <f>VLOOKUP($A1114,'Hospitalisation Details'!$A$1:$N$2344,12,0)</f>
        <v>tier - 1</v>
      </c>
      <c r="P1114" s="26" t="str">
        <f>VLOOKUP($A1114,'Hospitalisation Details'!$A$1:$N$2344,14,0)</f>
        <v>R1016</v>
      </c>
      <c r="Q1114" s="26">
        <f>VLOOKUP($A1114,'Hospitalisation Details'!$A$1:$N$2344,8,0)</f>
        <v>48</v>
      </c>
    </row>
    <row r="1115" spans="1:17" x14ac:dyDescent="0.3">
      <c r="A1115" s="25" t="s">
        <v>1256</v>
      </c>
      <c r="B1115" s="26" t="str">
        <f>VLOOKUP($A1115,'Customer Names'!A1114:D3449,3,0)</f>
        <v xml:space="preserve">  Gisele</v>
      </c>
      <c r="C1115" s="26">
        <f>VLOOKUP($A1115,'Medical Examinations'!$A$1:$B$2336,2,FALSE)</f>
        <v>47.2</v>
      </c>
      <c r="D1115" s="26">
        <f>VLOOKUP($A1115,'Medical Examinations'!A1114:J3449,4,0)</f>
        <v>6.29</v>
      </c>
      <c r="E1115" s="26" t="str">
        <f>VLOOKUP(A1115,'Medical Examinations'!A1114:J3449,6,0)</f>
        <v>Yes</v>
      </c>
      <c r="F1115" s="26" t="str">
        <f>VLOOKUP($A1115,'Medical Examinations'!$A$1:$J$2336,7,0)</f>
        <v>No</v>
      </c>
      <c r="G1115" s="26" t="str">
        <f>VLOOKUP(A1115,'Medical Examinations'!A1114:J3449,8,0)</f>
        <v>Yes</v>
      </c>
      <c r="H1115" s="26">
        <f>VLOOKUP(A1115,'Medical Examinations'!A1114:J3449,9,0)</f>
        <v>1</v>
      </c>
      <c r="I1115" s="26" t="str">
        <f>VLOOKUP(A1115,'Medical Examinations'!A1114:J3449,10,0)</f>
        <v>No</v>
      </c>
      <c r="J1115" s="26" t="str">
        <f>VLOOKUP($A1115,'Medical Examinations'!A1114:$J$2336,3,0)</f>
        <v>Obesity</v>
      </c>
      <c r="K1115" s="26" t="str">
        <f>VLOOKUP(A1115,'Medical Examinations'!A1114:J3449,5,0)</f>
        <v>Prediabetes</v>
      </c>
      <c r="L1115" s="27">
        <f>VLOOKUP($A1115,'Hospitalisation Details'!$A$1:$N$2344,7,0)</f>
        <v>35678</v>
      </c>
      <c r="M1115" s="26">
        <f>VLOOKUP($A1115,'Hospitalisation Details'!$A$1:$N$2344,10,0)</f>
        <v>10139.84</v>
      </c>
      <c r="N1115" s="26" t="str">
        <f>VLOOKUP($A1115,'Hospitalisation Details'!$A$1:$N$2344,11,0)</f>
        <v>tier - 3</v>
      </c>
      <c r="O1115" s="26" t="str">
        <f>VLOOKUP($A1115,'Hospitalisation Details'!$A$1:$N$2344,12,0)</f>
        <v>tier - 2</v>
      </c>
      <c r="P1115" s="26" t="str">
        <f>VLOOKUP($A1115,'Hospitalisation Details'!$A$1:$N$2344,14,0)</f>
        <v>R1012</v>
      </c>
      <c r="Q1115" s="26">
        <f>VLOOKUP($A1115,'Hospitalisation Details'!$A$1:$N$2344,8,0)</f>
        <v>25</v>
      </c>
    </row>
    <row r="1116" spans="1:17" x14ac:dyDescent="0.3">
      <c r="A1116" s="25" t="s">
        <v>1255</v>
      </c>
      <c r="B1116" s="26" t="str">
        <f>VLOOKUP($A1116,'Customer Names'!A1115:D3450,3,0)</f>
        <v xml:space="preserve">  Myra L</v>
      </c>
      <c r="C1116" s="26">
        <f>VLOOKUP($A1116,'Medical Examinations'!$A$1:$B$2336,2,FALSE)</f>
        <v>31.6</v>
      </c>
      <c r="D1116" s="26">
        <f>VLOOKUP($A1116,'Medical Examinations'!A1115:J3450,4,0)</f>
        <v>5.75</v>
      </c>
      <c r="E1116" s="26" t="str">
        <f>VLOOKUP(A1116,'Medical Examinations'!A1115:J3450,6,0)</f>
        <v>No</v>
      </c>
      <c r="F1116" s="26" t="str">
        <f>VLOOKUP($A1116,'Medical Examinations'!$A$1:$J$2336,7,0)</f>
        <v>No</v>
      </c>
      <c r="G1116" s="26" t="str">
        <f>VLOOKUP(A1116,'Medical Examinations'!A1115:J3450,8,0)</f>
        <v>No</v>
      </c>
      <c r="H1116" s="26">
        <f>VLOOKUP(A1116,'Medical Examinations'!A1115:J3450,9,0)</f>
        <v>2</v>
      </c>
      <c r="I1116" s="26" t="str">
        <f>VLOOKUP(A1116,'Medical Examinations'!A1115:J3450,10,0)</f>
        <v>No</v>
      </c>
      <c r="J1116" s="26" t="str">
        <f>VLOOKUP($A1116,'Medical Examinations'!A1115:$J$2336,3,0)</f>
        <v>Obesity</v>
      </c>
      <c r="K1116" s="26" t="str">
        <f>VLOOKUP(A1116,'Medical Examinations'!A1115:J3450,5,0)</f>
        <v>Prediabetes</v>
      </c>
      <c r="L1116" s="27">
        <f>VLOOKUP($A1116,'Hospitalisation Details'!$A$1:$N$2344,7,0)</f>
        <v>26619</v>
      </c>
      <c r="M1116" s="26">
        <f>VLOOKUP($A1116,'Hospitalisation Details'!$A$1:$N$2344,10,0)</f>
        <v>10118.42</v>
      </c>
      <c r="N1116" s="26" t="str">
        <f>VLOOKUP($A1116,'Hospitalisation Details'!$A$1:$N$2344,11,0)</f>
        <v>tier - 3</v>
      </c>
      <c r="O1116" s="26" t="str">
        <f>VLOOKUP($A1116,'Hospitalisation Details'!$A$1:$N$2344,12,0)</f>
        <v>tier - 3</v>
      </c>
      <c r="P1116" s="26" t="str">
        <f>VLOOKUP($A1116,'Hospitalisation Details'!$A$1:$N$2344,14,0)</f>
        <v>R1011</v>
      </c>
      <c r="Q1116" s="26">
        <f>VLOOKUP($A1116,'Hospitalisation Details'!$A$1:$N$2344,8,0)</f>
        <v>50</v>
      </c>
    </row>
    <row r="1117" spans="1:17" x14ac:dyDescent="0.3">
      <c r="A1117" s="25" t="s">
        <v>1254</v>
      </c>
      <c r="B1117" s="26" t="str">
        <f>VLOOKUP($A1117,'Customer Names'!A1116:D3451,3,0)</f>
        <v xml:space="preserve">  Melissa M</v>
      </c>
      <c r="C1117" s="26">
        <f>VLOOKUP($A1117,'Medical Examinations'!$A$1:$B$2336,2,FALSE)</f>
        <v>33.914999999999999</v>
      </c>
      <c r="D1117" s="26">
        <f>VLOOKUP($A1117,'Medical Examinations'!A1116:J3451,4,0)</f>
        <v>6.66</v>
      </c>
      <c r="E1117" s="26" t="str">
        <f>VLOOKUP(A1117,'Medical Examinations'!A1116:J3451,6,0)</f>
        <v>Yes</v>
      </c>
      <c r="F1117" s="26" t="str">
        <f>VLOOKUP($A1117,'Medical Examinations'!$A$1:$J$2336,7,0)</f>
        <v>No</v>
      </c>
      <c r="G1117" s="26" t="str">
        <f>VLOOKUP(A1117,'Medical Examinations'!A1116:J3451,8,0)</f>
        <v>No</v>
      </c>
      <c r="H1117" s="26">
        <f>VLOOKUP(A1117,'Medical Examinations'!A1116:J3451,9,0)</f>
        <v>1</v>
      </c>
      <c r="I1117" s="26" t="str">
        <f>VLOOKUP(A1117,'Medical Examinations'!A1116:J3451,10,0)</f>
        <v>No</v>
      </c>
      <c r="J1117" s="26" t="str">
        <f>VLOOKUP($A1117,'Medical Examinations'!A1116:$J$2336,3,0)</f>
        <v>Obesity</v>
      </c>
      <c r="K1117" s="26" t="str">
        <f>VLOOKUP(A1117,'Medical Examinations'!A1116:J3451,5,0)</f>
        <v>Diabetes</v>
      </c>
      <c r="L1117" s="27">
        <f>VLOOKUP($A1117,'Hospitalisation Details'!$A$1:$N$2344,7,0)</f>
        <v>27577</v>
      </c>
      <c r="M1117" s="26">
        <f>VLOOKUP($A1117,'Hospitalisation Details'!$A$1:$N$2344,10,0)</f>
        <v>10115.01</v>
      </c>
      <c r="N1117" s="26" t="str">
        <f>VLOOKUP($A1117,'Hospitalisation Details'!$A$1:$N$2344,11,0)</f>
        <v>tier - 3</v>
      </c>
      <c r="O1117" s="26" t="str">
        <f>VLOOKUP($A1117,'Hospitalisation Details'!$A$1:$N$2344,12,0)</f>
        <v>tier - 3</v>
      </c>
      <c r="P1117" s="26" t="str">
        <f>VLOOKUP($A1117,'Hospitalisation Details'!$A$1:$N$2344,14,0)</f>
        <v>R1012</v>
      </c>
      <c r="Q1117" s="26">
        <f>VLOOKUP($A1117,'Hospitalisation Details'!$A$1:$N$2344,8,0)</f>
        <v>47</v>
      </c>
    </row>
    <row r="1118" spans="1:17" x14ac:dyDescent="0.3">
      <c r="A1118" s="25" t="s">
        <v>1253</v>
      </c>
      <c r="B1118" s="26" t="str">
        <f>VLOOKUP($A1118,'Customer Names'!A1117:D3452,3,0)</f>
        <v xml:space="preserve">  Eleanor F</v>
      </c>
      <c r="C1118" s="26">
        <f>VLOOKUP($A1118,'Medical Examinations'!$A$1:$B$2336,2,FALSE)</f>
        <v>23.54</v>
      </c>
      <c r="D1118" s="26">
        <f>VLOOKUP($A1118,'Medical Examinations'!A1117:J3452,4,0)</f>
        <v>5.0999999999999996</v>
      </c>
      <c r="E1118" s="26" t="str">
        <f>VLOOKUP(A1118,'Medical Examinations'!A1117:J3452,6,0)</f>
        <v>No</v>
      </c>
      <c r="F1118" s="26" t="str">
        <f>VLOOKUP($A1118,'Medical Examinations'!$A$1:$J$2336,7,0)</f>
        <v>No</v>
      </c>
      <c r="G1118" s="26" t="str">
        <f>VLOOKUP(A1118,'Medical Examinations'!A1117:J3452,8,0)</f>
        <v>No</v>
      </c>
      <c r="H1118" s="26">
        <f>VLOOKUP(A1118,'Medical Examinations'!A1117:J3452,9,0)</f>
        <v>2</v>
      </c>
      <c r="I1118" s="26" t="str">
        <f>VLOOKUP(A1118,'Medical Examinations'!A1117:J3452,10,0)</f>
        <v>No</v>
      </c>
      <c r="J1118" s="26" t="str">
        <f>VLOOKUP($A1118,'Medical Examinations'!A1117:$J$2336,3,0)</f>
        <v>Normal Weight</v>
      </c>
      <c r="K1118" s="26" t="str">
        <f>VLOOKUP(A1118,'Medical Examinations'!A1117:J3452,5,0)</f>
        <v>Normal</v>
      </c>
      <c r="L1118" s="27">
        <f>VLOOKUP($A1118,'Hospitalisation Details'!$A$1:$N$2344,7,0)</f>
        <v>26519</v>
      </c>
      <c r="M1118" s="26">
        <f>VLOOKUP($A1118,'Hospitalisation Details'!$A$1:$N$2344,10,0)</f>
        <v>10107.219999999999</v>
      </c>
      <c r="N1118" s="26" t="str">
        <f>VLOOKUP($A1118,'Hospitalisation Details'!$A$1:$N$2344,11,0)</f>
        <v>tier - 3</v>
      </c>
      <c r="O1118" s="26" t="str">
        <f>VLOOKUP($A1118,'Hospitalisation Details'!$A$1:$N$2344,12,0)</f>
        <v>tier - 1</v>
      </c>
      <c r="P1118" s="26" t="str">
        <f>VLOOKUP($A1118,'Hospitalisation Details'!$A$1:$N$2344,14,0)</f>
        <v>R1013</v>
      </c>
      <c r="Q1118" s="26">
        <f>VLOOKUP($A1118,'Hospitalisation Details'!$A$1:$N$2344,8,0)</f>
        <v>50</v>
      </c>
    </row>
    <row r="1119" spans="1:17" x14ac:dyDescent="0.3">
      <c r="A1119" s="25" t="s">
        <v>1252</v>
      </c>
      <c r="B1119" s="26" t="str">
        <f>VLOOKUP($A1119,'Customer Names'!A1118:D3453,3,0)</f>
        <v xml:space="preserve">  Elizabeth</v>
      </c>
      <c r="C1119" s="26">
        <f>VLOOKUP($A1119,'Medical Examinations'!$A$1:$B$2336,2,FALSE)</f>
        <v>27.074999999999999</v>
      </c>
      <c r="D1119" s="26">
        <f>VLOOKUP($A1119,'Medical Examinations'!A1118:J3453,4,0)</f>
        <v>4.41</v>
      </c>
      <c r="E1119" s="26" t="str">
        <f>VLOOKUP(A1119,'Medical Examinations'!A1118:J3453,6,0)</f>
        <v>No</v>
      </c>
      <c r="F1119" s="26" t="str">
        <f>VLOOKUP($A1119,'Medical Examinations'!$A$1:$J$2336,7,0)</f>
        <v>No</v>
      </c>
      <c r="G1119" s="26" t="str">
        <f>VLOOKUP(A1119,'Medical Examinations'!A1118:J3453,8,0)</f>
        <v>No</v>
      </c>
      <c r="H1119" s="26">
        <f>VLOOKUP(A1119,'Medical Examinations'!A1118:J3453,9,0)</f>
        <v>2</v>
      </c>
      <c r="I1119" s="26" t="str">
        <f>VLOOKUP(A1119,'Medical Examinations'!A1118:J3453,10,0)</f>
        <v>No</v>
      </c>
      <c r="J1119" s="26" t="str">
        <f>VLOOKUP($A1119,'Medical Examinations'!A1118:$J$2336,3,0)</f>
        <v>Overweight</v>
      </c>
      <c r="K1119" s="26" t="str">
        <f>VLOOKUP(A1119,'Medical Examinations'!A1118:J3453,5,0)</f>
        <v>Normal</v>
      </c>
      <c r="L1119" s="27">
        <f>VLOOKUP($A1119,'Hospitalisation Details'!$A$1:$N$2344,7,0)</f>
        <v>26591</v>
      </c>
      <c r="M1119" s="26">
        <f>VLOOKUP($A1119,'Hospitalisation Details'!$A$1:$N$2344,10,0)</f>
        <v>10106.129999999999</v>
      </c>
      <c r="N1119" s="26" t="str">
        <f>VLOOKUP($A1119,'Hospitalisation Details'!$A$1:$N$2344,11,0)</f>
        <v>tier - 3</v>
      </c>
      <c r="O1119" s="26" t="str">
        <f>VLOOKUP($A1119,'Hospitalisation Details'!$A$1:$N$2344,12,0)</f>
        <v>tier - 1</v>
      </c>
      <c r="P1119" s="26" t="str">
        <f>VLOOKUP($A1119,'Hospitalisation Details'!$A$1:$N$2344,14,0)</f>
        <v>R1024</v>
      </c>
      <c r="Q1119" s="26">
        <f>VLOOKUP($A1119,'Hospitalisation Details'!$A$1:$N$2344,8,0)</f>
        <v>50</v>
      </c>
    </row>
    <row r="1120" spans="1:17" x14ac:dyDescent="0.3">
      <c r="A1120" s="25" t="s">
        <v>1251</v>
      </c>
      <c r="B1120" s="26" t="str">
        <f>VLOOKUP($A1120,'Customer Names'!A1119:D3454,3,0)</f>
        <v xml:space="preserve">  Kenneth</v>
      </c>
      <c r="C1120" s="26">
        <f>VLOOKUP($A1120,'Medical Examinations'!$A$1:$B$2336,2,FALSE)</f>
        <v>25.8</v>
      </c>
      <c r="D1120" s="26">
        <f>VLOOKUP($A1120,'Medical Examinations'!A1119:J3454,4,0)</f>
        <v>5.52</v>
      </c>
      <c r="E1120" s="26" t="str">
        <f>VLOOKUP(A1120,'Medical Examinations'!A1119:J3454,6,0)</f>
        <v>Yes</v>
      </c>
      <c r="F1120" s="26" t="str">
        <f>VLOOKUP($A1120,'Medical Examinations'!$A$1:$J$2336,7,0)</f>
        <v>No</v>
      </c>
      <c r="G1120" s="26" t="str">
        <f>VLOOKUP(A1120,'Medical Examinations'!A1119:J3454,8,0)</f>
        <v>No</v>
      </c>
      <c r="H1120" s="26">
        <f>VLOOKUP(A1120,'Medical Examinations'!A1119:J3454,9,0)</f>
        <v>0</v>
      </c>
      <c r="I1120" s="26" t="str">
        <f>VLOOKUP(A1120,'Medical Examinations'!A1119:J3454,10,0)</f>
        <v>No</v>
      </c>
      <c r="J1120" s="26" t="str">
        <f>VLOOKUP($A1120,'Medical Examinations'!A1119:$J$2336,3,0)</f>
        <v>Overweight</v>
      </c>
      <c r="K1120" s="26" t="str">
        <f>VLOOKUP(A1120,'Medical Examinations'!A1119:J3454,5,0)</f>
        <v>Normal</v>
      </c>
      <c r="L1120" s="27">
        <f>VLOOKUP($A1120,'Hospitalisation Details'!$A$1:$N$2344,7,0)</f>
        <v>28113</v>
      </c>
      <c r="M1120" s="26">
        <f>VLOOKUP($A1120,'Hospitalisation Details'!$A$1:$N$2344,10,0)</f>
        <v>10096.969999999999</v>
      </c>
      <c r="N1120" s="26" t="str">
        <f>VLOOKUP($A1120,'Hospitalisation Details'!$A$1:$N$2344,11,0)</f>
        <v>tier - 3</v>
      </c>
      <c r="O1120" s="26" t="str">
        <f>VLOOKUP($A1120,'Hospitalisation Details'!$A$1:$N$2344,12,0)</f>
        <v>tier - 2</v>
      </c>
      <c r="P1120" s="26" t="str">
        <f>VLOOKUP($A1120,'Hospitalisation Details'!$A$1:$N$2344,14,0)</f>
        <v>R1011</v>
      </c>
      <c r="Q1120" s="26">
        <f>VLOOKUP($A1120,'Hospitalisation Details'!$A$1:$N$2344,8,0)</f>
        <v>46</v>
      </c>
    </row>
    <row r="1121" spans="1:17" x14ac:dyDescent="0.3">
      <c r="A1121" s="25" t="s">
        <v>1250</v>
      </c>
      <c r="B1121" s="26" t="str">
        <f>VLOOKUP($A1121,'Customer Names'!A1120:D3455,3,0)</f>
        <v xml:space="preserve">  Robert G</v>
      </c>
      <c r="C1121" s="26">
        <f>VLOOKUP($A1121,'Medical Examinations'!$A$1:$B$2336,2,FALSE)</f>
        <v>36.1</v>
      </c>
      <c r="D1121" s="26">
        <f>VLOOKUP($A1121,'Medical Examinations'!A1120:J3455,4,0)</f>
        <v>4.62</v>
      </c>
      <c r="E1121" s="26" t="str">
        <f>VLOOKUP(A1121,'Medical Examinations'!A1120:J3455,6,0)</f>
        <v>Yes</v>
      </c>
      <c r="F1121" s="26" t="str">
        <f>VLOOKUP($A1121,'Medical Examinations'!$A$1:$J$2336,7,0)</f>
        <v>No</v>
      </c>
      <c r="G1121" s="26" t="str">
        <f>VLOOKUP(A1121,'Medical Examinations'!A1120:J3455,8,0)</f>
        <v>Yes</v>
      </c>
      <c r="H1121" s="26">
        <f>VLOOKUP(A1121,'Medical Examinations'!A1120:J3455,9,0)</f>
        <v>1</v>
      </c>
      <c r="I1121" s="26" t="str">
        <f>VLOOKUP(A1121,'Medical Examinations'!A1120:J3455,10,0)</f>
        <v>No</v>
      </c>
      <c r="J1121" s="26" t="str">
        <f>VLOOKUP($A1121,'Medical Examinations'!A1120:$J$2336,3,0)</f>
        <v>Obesity</v>
      </c>
      <c r="K1121" s="26" t="str">
        <f>VLOOKUP(A1121,'Medical Examinations'!A1120:J3455,5,0)</f>
        <v>Normal</v>
      </c>
      <c r="L1121" s="27">
        <f>VLOOKUP($A1121,'Hospitalisation Details'!$A$1:$N$2344,7,0)</f>
        <v>25387</v>
      </c>
      <c r="M1121" s="26">
        <f>VLOOKUP($A1121,'Hospitalisation Details'!$A$1:$N$2344,10,0)</f>
        <v>10085.85</v>
      </c>
      <c r="N1121" s="26" t="str">
        <f>VLOOKUP($A1121,'Hospitalisation Details'!$A$1:$N$2344,11,0)</f>
        <v>tier - 3</v>
      </c>
      <c r="O1121" s="26" t="str">
        <f>VLOOKUP($A1121,'Hospitalisation Details'!$A$1:$N$2344,12,0)</f>
        <v>tier - 3</v>
      </c>
      <c r="P1121" s="26" t="str">
        <f>VLOOKUP($A1121,'Hospitalisation Details'!$A$1:$N$2344,14,0)</f>
        <v>R1011</v>
      </c>
      <c r="Q1121" s="26">
        <f>VLOOKUP($A1121,'Hospitalisation Details'!$A$1:$N$2344,8,0)</f>
        <v>53</v>
      </c>
    </row>
    <row r="1122" spans="1:17" x14ac:dyDescent="0.3">
      <c r="A1122" s="25" t="s">
        <v>1249</v>
      </c>
      <c r="B1122" s="26" t="str">
        <f>VLOOKUP($A1122,'Customer Names'!A1121:D3456,3,0)</f>
        <v xml:space="preserve">  Thomas C</v>
      </c>
      <c r="C1122" s="26">
        <f>VLOOKUP($A1122,'Medical Examinations'!$A$1:$B$2336,2,FALSE)</f>
        <v>30.495000000000001</v>
      </c>
      <c r="D1122" s="26">
        <f>VLOOKUP($A1122,'Medical Examinations'!A1121:J3456,4,0)</f>
        <v>5.74</v>
      </c>
      <c r="E1122" s="26" t="str">
        <f>VLOOKUP(A1122,'Medical Examinations'!A1121:J3456,6,0)</f>
        <v>Yes</v>
      </c>
      <c r="F1122" s="26" t="str">
        <f>VLOOKUP($A1122,'Medical Examinations'!$A$1:$J$2336,7,0)</f>
        <v>No</v>
      </c>
      <c r="G1122" s="26" t="str">
        <f>VLOOKUP(A1122,'Medical Examinations'!A1121:J3456,8,0)</f>
        <v>Yes</v>
      </c>
      <c r="H1122" s="26">
        <f>VLOOKUP(A1122,'Medical Examinations'!A1121:J3456,9,0)</f>
        <v>1</v>
      </c>
      <c r="I1122" s="26" t="str">
        <f>VLOOKUP(A1122,'Medical Examinations'!A1121:J3456,10,0)</f>
        <v>No</v>
      </c>
      <c r="J1122" s="26" t="str">
        <f>VLOOKUP($A1122,'Medical Examinations'!A1121:$J$2336,3,0)</f>
        <v>Obesity</v>
      </c>
      <c r="K1122" s="26" t="str">
        <f>VLOOKUP(A1122,'Medical Examinations'!A1121:J3456,5,0)</f>
        <v>Prediabetes</v>
      </c>
      <c r="L1122" s="27">
        <f>VLOOKUP($A1122,'Hospitalisation Details'!$A$1:$N$2344,7,0)</f>
        <v>25503</v>
      </c>
      <c r="M1122" s="26">
        <f>VLOOKUP($A1122,'Hospitalisation Details'!$A$1:$N$2344,10,0)</f>
        <v>10072.06</v>
      </c>
      <c r="N1122" s="26" t="str">
        <f>VLOOKUP($A1122,'Hospitalisation Details'!$A$1:$N$2344,11,0)</f>
        <v>tier - 3</v>
      </c>
      <c r="O1122" s="26" t="str">
        <f>VLOOKUP($A1122,'Hospitalisation Details'!$A$1:$N$2344,12,0)</f>
        <v>tier - 1</v>
      </c>
      <c r="P1122" s="26" t="str">
        <f>VLOOKUP($A1122,'Hospitalisation Details'!$A$1:$N$2344,14,0)</f>
        <v>R1017</v>
      </c>
      <c r="Q1122" s="26">
        <f>VLOOKUP($A1122,'Hospitalisation Details'!$A$1:$N$2344,8,0)</f>
        <v>53</v>
      </c>
    </row>
    <row r="1123" spans="1:17" x14ac:dyDescent="0.3">
      <c r="A1123" s="25" t="s">
        <v>1248</v>
      </c>
      <c r="B1123" s="26" t="str">
        <f>VLOOKUP($A1123,'Customer Names'!A1122:D3457,3,0)</f>
        <v xml:space="preserve">  Matthew J</v>
      </c>
      <c r="C1123" s="26">
        <f>VLOOKUP($A1123,'Medical Examinations'!$A$1:$B$2336,2,FALSE)</f>
        <v>21.4</v>
      </c>
      <c r="D1123" s="26">
        <f>VLOOKUP($A1123,'Medical Examinations'!A1122:J3457,4,0)</f>
        <v>6.3</v>
      </c>
      <c r="E1123" s="26" t="str">
        <f>VLOOKUP(A1123,'Medical Examinations'!A1122:J3457,6,0)</f>
        <v>Yes</v>
      </c>
      <c r="F1123" s="26" t="str">
        <f>VLOOKUP($A1123,'Medical Examinations'!$A$1:$J$2336,7,0)</f>
        <v>No</v>
      </c>
      <c r="G1123" s="26" t="str">
        <f>VLOOKUP(A1123,'Medical Examinations'!A1122:J3457,8,0)</f>
        <v>Yes</v>
      </c>
      <c r="H1123" s="26">
        <f>VLOOKUP(A1123,'Medical Examinations'!A1122:J3457,9,0)</f>
        <v>1</v>
      </c>
      <c r="I1123" s="26" t="str">
        <f>VLOOKUP(A1123,'Medical Examinations'!A1122:J3457,10,0)</f>
        <v>No</v>
      </c>
      <c r="J1123" s="26" t="str">
        <f>VLOOKUP($A1123,'Medical Examinations'!A1122:$J$2336,3,0)</f>
        <v>Normal Weight</v>
      </c>
      <c r="K1123" s="26" t="str">
        <f>VLOOKUP(A1123,'Medical Examinations'!A1122:J3457,5,0)</f>
        <v>Prediabetes</v>
      </c>
      <c r="L1123" s="27">
        <f>VLOOKUP($A1123,'Hospitalisation Details'!$A$1:$N$2344,7,0)</f>
        <v>25437</v>
      </c>
      <c r="M1123" s="26">
        <f>VLOOKUP($A1123,'Hospitalisation Details'!$A$1:$N$2344,10,0)</f>
        <v>10065.41</v>
      </c>
      <c r="N1123" s="26" t="str">
        <f>VLOOKUP($A1123,'Hospitalisation Details'!$A$1:$N$2344,11,0)</f>
        <v>tier - 3</v>
      </c>
      <c r="O1123" s="26" t="str">
        <f>VLOOKUP($A1123,'Hospitalisation Details'!$A$1:$N$2344,12,0)</f>
        <v>tier - 2</v>
      </c>
      <c r="P1123" s="26" t="str">
        <f>VLOOKUP($A1123,'Hospitalisation Details'!$A$1:$N$2344,14,0)</f>
        <v>R1011</v>
      </c>
      <c r="Q1123" s="26">
        <f>VLOOKUP($A1123,'Hospitalisation Details'!$A$1:$N$2344,8,0)</f>
        <v>53</v>
      </c>
    </row>
    <row r="1124" spans="1:17" x14ac:dyDescent="0.3">
      <c r="A1124" s="25" t="s">
        <v>1247</v>
      </c>
      <c r="B1124" s="26" t="str">
        <f>VLOOKUP($A1124,'Customer Names'!A1123:D3458,3,0)</f>
        <v xml:space="preserve">  Mallory D</v>
      </c>
      <c r="C1124" s="26">
        <f>VLOOKUP($A1124,'Medical Examinations'!$A$1:$B$2336,2,FALSE)</f>
        <v>32.299999999999997</v>
      </c>
      <c r="D1124" s="26">
        <f>VLOOKUP($A1124,'Medical Examinations'!A1123:J3458,4,0)</f>
        <v>10.27</v>
      </c>
      <c r="E1124" s="26" t="str">
        <f>VLOOKUP(A1124,'Medical Examinations'!A1123:J3458,6,0)</f>
        <v>No</v>
      </c>
      <c r="F1124" s="26" t="str">
        <f>VLOOKUP($A1124,'Medical Examinations'!$A$1:$J$2336,7,0)</f>
        <v>No</v>
      </c>
      <c r="G1124" s="26" t="str">
        <f>VLOOKUP(A1124,'Medical Examinations'!A1123:J3458,8,0)</f>
        <v>No</v>
      </c>
      <c r="H1124" s="26">
        <f>VLOOKUP(A1124,'Medical Examinations'!A1123:J3458,9,0)</f>
        <v>0</v>
      </c>
      <c r="I1124" s="26" t="str">
        <f>VLOOKUP(A1124,'Medical Examinations'!A1123:J3458,10,0)</f>
        <v>No</v>
      </c>
      <c r="J1124" s="26" t="str">
        <f>VLOOKUP($A1124,'Medical Examinations'!A1123:$J$2336,3,0)</f>
        <v>Obesity</v>
      </c>
      <c r="K1124" s="26" t="str">
        <f>VLOOKUP(A1124,'Medical Examinations'!A1123:J3458,5,0)</f>
        <v>Diabetes</v>
      </c>
      <c r="L1124" s="27">
        <f>VLOOKUP($A1124,'Hospitalisation Details'!$A$1:$N$2344,7,0)</f>
        <v>27271</v>
      </c>
      <c r="M1124" s="26">
        <f>VLOOKUP($A1124,'Hospitalisation Details'!$A$1:$N$2344,10,0)</f>
        <v>10043.25</v>
      </c>
      <c r="N1124" s="26" t="str">
        <f>VLOOKUP($A1124,'Hospitalisation Details'!$A$1:$N$2344,11,0)</f>
        <v>tier - 3</v>
      </c>
      <c r="O1124" s="26" t="str">
        <f>VLOOKUP($A1124,'Hospitalisation Details'!$A$1:$N$2344,12,0)</f>
        <v>tier - 2</v>
      </c>
      <c r="P1124" s="26" t="str">
        <f>VLOOKUP($A1124,'Hospitalisation Details'!$A$1:$N$2344,14,0)</f>
        <v>R1024</v>
      </c>
      <c r="Q1124" s="26">
        <f>VLOOKUP($A1124,'Hospitalisation Details'!$A$1:$N$2344,8,0)</f>
        <v>48</v>
      </c>
    </row>
    <row r="1125" spans="1:17" x14ac:dyDescent="0.3">
      <c r="A1125" s="25" t="s">
        <v>1246</v>
      </c>
      <c r="B1125" s="26" t="str">
        <f>VLOOKUP($A1125,'Customer Names'!A1124:D3459,3,0)</f>
        <v xml:space="preserve">  Christopher D</v>
      </c>
      <c r="C1125" s="26">
        <f>VLOOKUP($A1125,'Medical Examinations'!$A$1:$B$2336,2,FALSE)</f>
        <v>29.78</v>
      </c>
      <c r="D1125" s="26">
        <f>VLOOKUP($A1125,'Medical Examinations'!A1124:J3459,4,0)</f>
        <v>5.85</v>
      </c>
      <c r="E1125" s="26" t="str">
        <f>VLOOKUP(A1125,'Medical Examinations'!A1124:J3459,6,0)</f>
        <v>No</v>
      </c>
      <c r="F1125" s="26" t="str">
        <f>VLOOKUP($A1125,'Medical Examinations'!$A$1:$J$2336,7,0)</f>
        <v>No</v>
      </c>
      <c r="G1125" s="26" t="str">
        <f>VLOOKUP(A1125,'Medical Examinations'!A1124:J3459,8,0)</f>
        <v>Yes</v>
      </c>
      <c r="H1125" s="26">
        <f>VLOOKUP(A1125,'Medical Examinations'!A1124:J3459,9,0)</f>
        <v>1</v>
      </c>
      <c r="I1125" s="26" t="str">
        <f>VLOOKUP(A1125,'Medical Examinations'!A1124:J3459,10,0)</f>
        <v>No</v>
      </c>
      <c r="J1125" s="26" t="str">
        <f>VLOOKUP($A1125,'Medical Examinations'!A1124:$J$2336,3,0)</f>
        <v>Overweight</v>
      </c>
      <c r="K1125" s="26" t="str">
        <f>VLOOKUP(A1125,'Medical Examinations'!A1124:J3459,5,0)</f>
        <v>Prediabetes</v>
      </c>
      <c r="L1125" s="27">
        <f>VLOOKUP($A1125,'Hospitalisation Details'!$A$1:$N$2344,7,0)</f>
        <v>29217</v>
      </c>
      <c r="M1125" s="26">
        <f>VLOOKUP($A1125,'Hospitalisation Details'!$A$1:$N$2344,10,0)</f>
        <v>10027.15</v>
      </c>
      <c r="N1125" s="26" t="str">
        <f>VLOOKUP($A1125,'Hospitalisation Details'!$A$1:$N$2344,11,0)</f>
        <v>tier - 3</v>
      </c>
      <c r="O1125" s="26" t="str">
        <f>VLOOKUP($A1125,'Hospitalisation Details'!$A$1:$N$2344,12,0)</f>
        <v>tier - 1</v>
      </c>
      <c r="P1125" s="26" t="str">
        <f>VLOOKUP($A1125,'Hospitalisation Details'!$A$1:$N$2344,14,0)</f>
        <v>R1021</v>
      </c>
      <c r="Q1125" s="26">
        <f>VLOOKUP($A1125,'Hospitalisation Details'!$A$1:$N$2344,8,0)</f>
        <v>43</v>
      </c>
    </row>
    <row r="1126" spans="1:17" x14ac:dyDescent="0.3">
      <c r="A1126" s="25" t="s">
        <v>1245</v>
      </c>
      <c r="B1126" s="26" t="str">
        <f>VLOOKUP($A1126,'Customer Names'!A1125:D3460,3,0)</f>
        <v xml:space="preserve">  Jamie</v>
      </c>
      <c r="C1126" s="26">
        <f>VLOOKUP($A1126,'Medical Examinations'!$A$1:$B$2336,2,FALSE)</f>
        <v>34.76</v>
      </c>
      <c r="D1126" s="26">
        <f>VLOOKUP($A1126,'Medical Examinations'!A1125:J3460,4,0)</f>
        <v>5.92</v>
      </c>
      <c r="E1126" s="26" t="str">
        <f>VLOOKUP(A1126,'Medical Examinations'!A1125:J3460,6,0)</f>
        <v>Yes</v>
      </c>
      <c r="F1126" s="26" t="str">
        <f>VLOOKUP($A1126,'Medical Examinations'!$A$1:$J$2336,7,0)</f>
        <v>No</v>
      </c>
      <c r="G1126" s="26" t="str">
        <f>VLOOKUP(A1126,'Medical Examinations'!A1125:J3460,8,0)</f>
        <v>No</v>
      </c>
      <c r="H1126" s="26">
        <f>VLOOKUP(A1126,'Medical Examinations'!A1125:J3460,9,0)</f>
        <v>1</v>
      </c>
      <c r="I1126" s="26" t="str">
        <f>VLOOKUP(A1126,'Medical Examinations'!A1125:J3460,10,0)</f>
        <v>No</v>
      </c>
      <c r="J1126" s="26" t="str">
        <f>VLOOKUP($A1126,'Medical Examinations'!A1125:$J$2336,3,0)</f>
        <v>Obesity</v>
      </c>
      <c r="K1126" s="26" t="str">
        <f>VLOOKUP(A1126,'Medical Examinations'!A1125:J3460,5,0)</f>
        <v>Prediabetes</v>
      </c>
      <c r="L1126" s="27">
        <f>VLOOKUP($A1126,'Hospitalisation Details'!$A$1:$N$2344,7,0)</f>
        <v>32327</v>
      </c>
      <c r="M1126" s="26">
        <f>VLOOKUP($A1126,'Hospitalisation Details'!$A$1:$N$2344,10,0)</f>
        <v>10011.44</v>
      </c>
      <c r="N1126" s="26" t="str">
        <f>VLOOKUP($A1126,'Hospitalisation Details'!$A$1:$N$2344,11,0)</f>
        <v>tier - 3</v>
      </c>
      <c r="O1126" s="26" t="str">
        <f>VLOOKUP($A1126,'Hospitalisation Details'!$A$1:$N$2344,12,0)</f>
        <v>tier - 3</v>
      </c>
      <c r="P1126" s="26" t="str">
        <f>VLOOKUP($A1126,'Hospitalisation Details'!$A$1:$N$2344,14,0)</f>
        <v>R1026</v>
      </c>
      <c r="Q1126" s="26">
        <f>VLOOKUP($A1126,'Hospitalisation Details'!$A$1:$N$2344,8,0)</f>
        <v>34</v>
      </c>
    </row>
    <row r="1127" spans="1:17" x14ac:dyDescent="0.3">
      <c r="A1127" s="25" t="s">
        <v>1244</v>
      </c>
      <c r="B1127" s="26" t="str">
        <f>VLOOKUP($A1127,'Customer Names'!A1126:D3461,3,0)</f>
        <v xml:space="preserve">  Ariell</v>
      </c>
      <c r="C1127" s="26">
        <f>VLOOKUP($A1127,'Medical Examinations'!$A$1:$B$2336,2,FALSE)</f>
        <v>18.335000000000001</v>
      </c>
      <c r="D1127" s="26">
        <f>VLOOKUP($A1127,'Medical Examinations'!A1126:J3461,4,0)</f>
        <v>10.01</v>
      </c>
      <c r="E1127" s="26" t="str">
        <f>VLOOKUP(A1127,'Medical Examinations'!A1126:J3461,6,0)</f>
        <v>Yes</v>
      </c>
      <c r="F1127" s="26" t="str">
        <f>VLOOKUP($A1127,'Medical Examinations'!$A$1:$J$2336,7,0)</f>
        <v>No</v>
      </c>
      <c r="G1127" s="26" t="str">
        <f>VLOOKUP(A1127,'Medical Examinations'!A1126:J3461,8,0)</f>
        <v>No</v>
      </c>
      <c r="H1127" s="26">
        <f>VLOOKUP(A1127,'Medical Examinations'!A1126:J3461,9,0)</f>
        <v>2</v>
      </c>
      <c r="I1127" s="26" t="str">
        <f>VLOOKUP(A1127,'Medical Examinations'!A1126:J3461,10,0)</f>
        <v>No</v>
      </c>
      <c r="J1127" s="26" t="str">
        <f>VLOOKUP($A1127,'Medical Examinations'!A1126:$J$2336,3,0)</f>
        <v>Underweight</v>
      </c>
      <c r="K1127" s="26" t="str">
        <f>VLOOKUP(A1127,'Medical Examinations'!A1126:J3461,5,0)</f>
        <v>Diabetes</v>
      </c>
      <c r="L1127" s="27">
        <f>VLOOKUP($A1127,'Hospitalisation Details'!$A$1:$N$2344,7,0)</f>
        <v>25791</v>
      </c>
      <c r="M1127" s="26">
        <f>VLOOKUP($A1127,'Hospitalisation Details'!$A$1:$N$2344,10,0)</f>
        <v>9991.0400000000009</v>
      </c>
      <c r="N1127" s="26" t="str">
        <f>VLOOKUP($A1127,'Hospitalisation Details'!$A$1:$N$2344,11,0)</f>
        <v>tier - 2</v>
      </c>
      <c r="O1127" s="26" t="str">
        <f>VLOOKUP($A1127,'Hospitalisation Details'!$A$1:$N$2344,12,0)</f>
        <v>tier - 3</v>
      </c>
      <c r="P1127" s="26" t="str">
        <f>VLOOKUP($A1127,'Hospitalisation Details'!$A$1:$N$2344,14,0)</f>
        <v>R1012</v>
      </c>
      <c r="Q1127" s="26">
        <f>VLOOKUP($A1127,'Hospitalisation Details'!$A$1:$N$2344,8,0)</f>
        <v>52</v>
      </c>
    </row>
    <row r="1128" spans="1:17" x14ac:dyDescent="0.3">
      <c r="A1128" s="25" t="s">
        <v>1243</v>
      </c>
      <c r="B1128" s="26" t="str">
        <f>VLOOKUP($A1128,'Customer Names'!A1127:D3462,3,0)</f>
        <v xml:space="preserve">  Christopher</v>
      </c>
      <c r="C1128" s="26">
        <f>VLOOKUP($A1128,'Medical Examinations'!$A$1:$B$2336,2,FALSE)</f>
        <v>32.299999999999997</v>
      </c>
      <c r="D1128" s="26">
        <f>VLOOKUP($A1128,'Medical Examinations'!A1127:J3462,4,0)</f>
        <v>9.59</v>
      </c>
      <c r="E1128" s="26" t="str">
        <f>VLOOKUP(A1128,'Medical Examinations'!A1127:J3462,6,0)</f>
        <v>No</v>
      </c>
      <c r="F1128" s="26" t="str">
        <f>VLOOKUP($A1128,'Medical Examinations'!$A$1:$J$2336,7,0)</f>
        <v>No</v>
      </c>
      <c r="G1128" s="26" t="str">
        <f>VLOOKUP(A1128,'Medical Examinations'!A1127:J3462,8,0)</f>
        <v>No</v>
      </c>
      <c r="H1128" s="26">
        <f>VLOOKUP(A1128,'Medical Examinations'!A1127:J3462,9,0)</f>
        <v>0</v>
      </c>
      <c r="I1128" s="26" t="str">
        <f>VLOOKUP(A1128,'Medical Examinations'!A1127:J3462,10,0)</f>
        <v>No</v>
      </c>
      <c r="J1128" s="26" t="str">
        <f>VLOOKUP($A1128,'Medical Examinations'!A1127:$J$2336,3,0)</f>
        <v>Obesity</v>
      </c>
      <c r="K1128" s="26" t="str">
        <f>VLOOKUP(A1128,'Medical Examinations'!A1127:J3462,5,0)</f>
        <v>Diabetes</v>
      </c>
      <c r="L1128" s="27">
        <f>VLOOKUP($A1128,'Hospitalisation Details'!$A$1:$N$2344,7,0)</f>
        <v>26212</v>
      </c>
      <c r="M1128" s="26">
        <f>VLOOKUP($A1128,'Hospitalisation Details'!$A$1:$N$2344,10,0)</f>
        <v>9964.06</v>
      </c>
      <c r="N1128" s="26" t="str">
        <f>VLOOKUP($A1128,'Hospitalisation Details'!$A$1:$N$2344,11,0)</f>
        <v>tier - 2</v>
      </c>
      <c r="O1128" s="26" t="str">
        <f>VLOOKUP($A1128,'Hospitalisation Details'!$A$1:$N$2344,12,0)</f>
        <v>tier - 2</v>
      </c>
      <c r="P1128" s="26" t="str">
        <f>VLOOKUP($A1128,'Hospitalisation Details'!$A$1:$N$2344,14,0)</f>
        <v>R1019</v>
      </c>
      <c r="Q1128" s="26">
        <f>VLOOKUP($A1128,'Hospitalisation Details'!$A$1:$N$2344,8,0)</f>
        <v>51</v>
      </c>
    </row>
    <row r="1129" spans="1:17" x14ac:dyDescent="0.3">
      <c r="A1129" s="25" t="s">
        <v>1242</v>
      </c>
      <c r="B1129" s="26" t="str">
        <f>VLOOKUP($A1129,'Customer Names'!A1128:D3463,3,0)</f>
        <v xml:space="preserve">  Ryan</v>
      </c>
      <c r="C1129" s="26">
        <f>VLOOKUP($A1129,'Medical Examinations'!$A$1:$B$2336,2,FALSE)</f>
        <v>27.74</v>
      </c>
      <c r="D1129" s="26">
        <f>VLOOKUP($A1129,'Medical Examinations'!A1128:J3463,4,0)</f>
        <v>10.37</v>
      </c>
      <c r="E1129" s="26" t="str">
        <f>VLOOKUP(A1129,'Medical Examinations'!A1128:J3463,6,0)</f>
        <v>No</v>
      </c>
      <c r="F1129" s="26" t="str">
        <f>VLOOKUP($A1129,'Medical Examinations'!$A$1:$J$2336,7,0)</f>
        <v>No</v>
      </c>
      <c r="G1129" s="26" t="str">
        <f>VLOOKUP(A1129,'Medical Examinations'!A1128:J3463,8,0)</f>
        <v>No</v>
      </c>
      <c r="H1129" s="26">
        <f>VLOOKUP(A1129,'Medical Examinations'!A1128:J3463,9,0)</f>
        <v>0</v>
      </c>
      <c r="I1129" s="26" t="str">
        <f>VLOOKUP(A1129,'Medical Examinations'!A1128:J3463,10,0)</f>
        <v>No</v>
      </c>
      <c r="J1129" s="26" t="str">
        <f>VLOOKUP($A1129,'Medical Examinations'!A1128:$J$2336,3,0)</f>
        <v>Overweight</v>
      </c>
      <c r="K1129" s="26" t="str">
        <f>VLOOKUP(A1129,'Medical Examinations'!A1128:J3463,5,0)</f>
        <v>Diabetes</v>
      </c>
      <c r="L1129" s="27">
        <f>VLOOKUP($A1129,'Hospitalisation Details'!$A$1:$N$2344,7,0)</f>
        <v>26293</v>
      </c>
      <c r="M1129" s="26">
        <f>VLOOKUP($A1129,'Hospitalisation Details'!$A$1:$N$2344,10,0)</f>
        <v>9957.7199999999993</v>
      </c>
      <c r="N1129" s="26" t="str">
        <f>VLOOKUP($A1129,'Hospitalisation Details'!$A$1:$N$2344,11,0)</f>
        <v>tier - 2</v>
      </c>
      <c r="O1129" s="26" t="str">
        <f>VLOOKUP($A1129,'Hospitalisation Details'!$A$1:$N$2344,12,0)</f>
        <v>tier - 3</v>
      </c>
      <c r="P1129" s="26" t="str">
        <f>VLOOKUP($A1129,'Hospitalisation Details'!$A$1:$N$2344,14,0)</f>
        <v>R1018</v>
      </c>
      <c r="Q1129" s="26">
        <f>VLOOKUP($A1129,'Hospitalisation Details'!$A$1:$N$2344,8,0)</f>
        <v>51</v>
      </c>
    </row>
    <row r="1130" spans="1:17" x14ac:dyDescent="0.3">
      <c r="A1130" s="25" t="s">
        <v>1241</v>
      </c>
      <c r="B1130" s="26" t="str">
        <f>VLOOKUP($A1130,'Customer Names'!A1129:D3464,3,0)</f>
        <v xml:space="preserve">  Thomas B</v>
      </c>
      <c r="C1130" s="26">
        <f>VLOOKUP($A1130,'Medical Examinations'!$A$1:$B$2336,2,FALSE)</f>
        <v>24</v>
      </c>
      <c r="D1130" s="26">
        <f>VLOOKUP($A1130,'Medical Examinations'!A1129:J3464,4,0)</f>
        <v>4.01</v>
      </c>
      <c r="E1130" s="26" t="str">
        <f>VLOOKUP(A1130,'Medical Examinations'!A1129:J3464,6,0)</f>
        <v>Yes</v>
      </c>
      <c r="F1130" s="26" t="str">
        <f>VLOOKUP($A1130,'Medical Examinations'!$A$1:$J$2336,7,0)</f>
        <v>No</v>
      </c>
      <c r="G1130" s="26" t="str">
        <f>VLOOKUP(A1130,'Medical Examinations'!A1129:J3464,8,0)</f>
        <v>No</v>
      </c>
      <c r="H1130" s="26">
        <f>VLOOKUP(A1130,'Medical Examinations'!A1129:J3464,9,0)</f>
        <v>1</v>
      </c>
      <c r="I1130" s="26" t="str">
        <f>VLOOKUP(A1130,'Medical Examinations'!A1129:J3464,10,0)</f>
        <v>No</v>
      </c>
      <c r="J1130" s="26" t="str">
        <f>VLOOKUP($A1130,'Medical Examinations'!A1129:$J$2336,3,0)</f>
        <v>Normal Weight</v>
      </c>
      <c r="K1130" s="26" t="str">
        <f>VLOOKUP(A1130,'Medical Examinations'!A1129:J3464,5,0)</f>
        <v>Normal</v>
      </c>
      <c r="L1130" s="27">
        <f>VLOOKUP($A1130,'Hospitalisation Details'!$A$1:$N$2344,7,0)</f>
        <v>23631</v>
      </c>
      <c r="M1130" s="26">
        <f>VLOOKUP($A1130,'Hospitalisation Details'!$A$1:$N$2344,10,0)</f>
        <v>9933.44</v>
      </c>
      <c r="N1130" s="26" t="str">
        <f>VLOOKUP($A1130,'Hospitalisation Details'!$A$1:$N$2344,11,0)</f>
        <v>tier - 3</v>
      </c>
      <c r="O1130" s="26" t="str">
        <f>VLOOKUP($A1130,'Hospitalisation Details'!$A$1:$N$2344,12,0)</f>
        <v>tier - 3</v>
      </c>
      <c r="P1130" s="26" t="str">
        <f>VLOOKUP($A1130,'Hospitalisation Details'!$A$1:$N$2344,14,0)</f>
        <v>R1013</v>
      </c>
      <c r="Q1130" s="26">
        <f>VLOOKUP($A1130,'Hospitalisation Details'!$A$1:$N$2344,8,0)</f>
        <v>58</v>
      </c>
    </row>
    <row r="1131" spans="1:17" x14ac:dyDescent="0.3">
      <c r="A1131" s="25" t="s">
        <v>1240</v>
      </c>
      <c r="B1131" s="26" t="str">
        <f>VLOOKUP($A1131,'Customer Names'!A1130:D3465,3,0)</f>
        <v xml:space="preserve">  Katie</v>
      </c>
      <c r="C1131" s="26">
        <f>VLOOKUP($A1131,'Medical Examinations'!$A$1:$B$2336,2,FALSE)</f>
        <v>31.78</v>
      </c>
      <c r="D1131" s="26">
        <f>VLOOKUP($A1131,'Medical Examinations'!A1130:J3465,4,0)</f>
        <v>4.24</v>
      </c>
      <c r="E1131" s="26" t="str">
        <f>VLOOKUP(A1131,'Medical Examinations'!A1130:J3465,6,0)</f>
        <v>Yes</v>
      </c>
      <c r="F1131" s="26" t="str">
        <f>VLOOKUP($A1131,'Medical Examinations'!$A$1:$J$2336,7,0)</f>
        <v>No</v>
      </c>
      <c r="G1131" s="26" t="str">
        <f>VLOOKUP(A1131,'Medical Examinations'!A1130:J3465,8,0)</f>
        <v>Yes</v>
      </c>
      <c r="H1131" s="26">
        <f>VLOOKUP(A1131,'Medical Examinations'!A1130:J3465,9,0)</f>
        <v>1</v>
      </c>
      <c r="I1131" s="26" t="str">
        <f>VLOOKUP(A1131,'Medical Examinations'!A1130:J3465,10,0)</f>
        <v>No</v>
      </c>
      <c r="J1131" s="26" t="str">
        <f>VLOOKUP($A1131,'Medical Examinations'!A1130:$J$2336,3,0)</f>
        <v>Obesity</v>
      </c>
      <c r="K1131" s="26" t="str">
        <f>VLOOKUP(A1131,'Medical Examinations'!A1130:J3465,5,0)</f>
        <v>Normal</v>
      </c>
      <c r="L1131" s="27">
        <f>VLOOKUP($A1131,'Hospitalisation Details'!$A$1:$N$2344,7,0)</f>
        <v>30653</v>
      </c>
      <c r="M1131" s="26">
        <f>VLOOKUP($A1131,'Hospitalisation Details'!$A$1:$N$2344,10,0)</f>
        <v>9931.9599999999991</v>
      </c>
      <c r="N1131" s="26" t="str">
        <f>VLOOKUP($A1131,'Hospitalisation Details'!$A$1:$N$2344,11,0)</f>
        <v>tier - 2</v>
      </c>
      <c r="O1131" s="26" t="str">
        <f>VLOOKUP($A1131,'Hospitalisation Details'!$A$1:$N$2344,12,0)</f>
        <v>tier - 2</v>
      </c>
      <c r="P1131" s="26" t="str">
        <f>VLOOKUP($A1131,'Hospitalisation Details'!$A$1:$N$2344,14,0)</f>
        <v>R1012</v>
      </c>
      <c r="Q1131" s="26">
        <f>VLOOKUP($A1131,'Hospitalisation Details'!$A$1:$N$2344,8,0)</f>
        <v>39</v>
      </c>
    </row>
    <row r="1132" spans="1:17" x14ac:dyDescent="0.3">
      <c r="A1132" s="25" t="s">
        <v>1239</v>
      </c>
      <c r="B1132" s="26" t="str">
        <f>VLOOKUP($A1132,'Customer Names'!A1131:D3466,3,0)</f>
        <v xml:space="preserve">  Rachelle L</v>
      </c>
      <c r="C1132" s="26">
        <f>VLOOKUP($A1132,'Medical Examinations'!$A$1:$B$2336,2,FALSE)</f>
        <v>32.25</v>
      </c>
      <c r="D1132" s="26">
        <f>VLOOKUP($A1132,'Medical Examinations'!A1131:J3466,4,0)</f>
        <v>5.36</v>
      </c>
      <c r="E1132" s="26" t="str">
        <f>VLOOKUP(A1132,'Medical Examinations'!A1131:J3466,6,0)</f>
        <v>Yes</v>
      </c>
      <c r="F1132" s="26" t="str">
        <f>VLOOKUP($A1132,'Medical Examinations'!$A$1:$J$2336,7,0)</f>
        <v>No</v>
      </c>
      <c r="G1132" s="26" t="str">
        <f>VLOOKUP(A1132,'Medical Examinations'!A1131:J3466,8,0)</f>
        <v>No</v>
      </c>
      <c r="H1132" s="26">
        <f>VLOOKUP(A1132,'Medical Examinations'!A1131:J3466,9,0)</f>
        <v>0</v>
      </c>
      <c r="I1132" s="26" t="str">
        <f>VLOOKUP(A1132,'Medical Examinations'!A1131:J3466,10,0)</f>
        <v>No</v>
      </c>
      <c r="J1132" s="26" t="str">
        <f>VLOOKUP($A1132,'Medical Examinations'!A1131:$J$2336,3,0)</f>
        <v>Obesity</v>
      </c>
      <c r="K1132" s="26" t="str">
        <f>VLOOKUP(A1132,'Medical Examinations'!A1131:J3466,5,0)</f>
        <v>Normal</v>
      </c>
      <c r="L1132" s="27">
        <f>VLOOKUP($A1132,'Hospitalisation Details'!$A$1:$N$2344,7,0)</f>
        <v>31278</v>
      </c>
      <c r="M1132" s="26">
        <f>VLOOKUP($A1132,'Hospitalisation Details'!$A$1:$N$2344,10,0)</f>
        <v>9930.64</v>
      </c>
      <c r="N1132" s="26" t="str">
        <f>VLOOKUP($A1132,'Hospitalisation Details'!$A$1:$N$2344,11,0)</f>
        <v>tier - 2</v>
      </c>
      <c r="O1132" s="26" t="str">
        <f>VLOOKUP($A1132,'Hospitalisation Details'!$A$1:$N$2344,12,0)</f>
        <v>tier - 3</v>
      </c>
      <c r="P1132" s="26" t="str">
        <f>VLOOKUP($A1132,'Hospitalisation Details'!$A$1:$N$2344,14,0)</f>
        <v>R1025</v>
      </c>
      <c r="Q1132" s="26">
        <f>VLOOKUP($A1132,'Hospitalisation Details'!$A$1:$N$2344,8,0)</f>
        <v>37</v>
      </c>
    </row>
    <row r="1133" spans="1:17" x14ac:dyDescent="0.3">
      <c r="A1133" s="25" t="s">
        <v>1238</v>
      </c>
      <c r="B1133" s="26" t="str">
        <f>VLOOKUP($A1133,'Customer Names'!A1132:D3467,3,0)</f>
        <v xml:space="preserve">  Colleen</v>
      </c>
      <c r="C1133" s="26">
        <f>VLOOKUP($A1133,'Medical Examinations'!$A$1:$B$2336,2,FALSE)</f>
        <v>30.114999999999998</v>
      </c>
      <c r="D1133" s="26">
        <f>VLOOKUP($A1133,'Medical Examinations'!A1132:J3467,4,0)</f>
        <v>4.99</v>
      </c>
      <c r="E1133" s="26" t="str">
        <f>VLOOKUP(A1133,'Medical Examinations'!A1132:J3467,6,0)</f>
        <v>No</v>
      </c>
      <c r="F1133" s="26" t="str">
        <f>VLOOKUP($A1133,'Medical Examinations'!$A$1:$J$2336,7,0)</f>
        <v>No</v>
      </c>
      <c r="G1133" s="26" t="str">
        <f>VLOOKUP(A1133,'Medical Examinations'!A1132:J3467,8,0)</f>
        <v>No</v>
      </c>
      <c r="H1133" s="26">
        <f>VLOOKUP(A1133,'Medical Examinations'!A1132:J3467,9,0)</f>
        <v>2</v>
      </c>
      <c r="I1133" s="26" t="str">
        <f>VLOOKUP(A1133,'Medical Examinations'!A1132:J3467,10,0)</f>
        <v>No</v>
      </c>
      <c r="J1133" s="26" t="str">
        <f>VLOOKUP($A1133,'Medical Examinations'!A1132:$J$2336,3,0)</f>
        <v>Obesity</v>
      </c>
      <c r="K1133" s="26" t="str">
        <f>VLOOKUP(A1133,'Medical Examinations'!A1132:J3467,5,0)</f>
        <v>Normal</v>
      </c>
      <c r="L1133" s="27">
        <f>VLOOKUP($A1133,'Hospitalisation Details'!$A$1:$N$2344,7,0)</f>
        <v>26556</v>
      </c>
      <c r="M1133" s="26">
        <f>VLOOKUP($A1133,'Hospitalisation Details'!$A$1:$N$2344,10,0)</f>
        <v>9910.36</v>
      </c>
      <c r="N1133" s="26" t="str">
        <f>VLOOKUP($A1133,'Hospitalisation Details'!$A$1:$N$2344,11,0)</f>
        <v>tier - 2</v>
      </c>
      <c r="O1133" s="26" t="str">
        <f>VLOOKUP($A1133,'Hospitalisation Details'!$A$1:$N$2344,12,0)</f>
        <v>tier - 3</v>
      </c>
      <c r="P1133" s="26" t="str">
        <f>VLOOKUP($A1133,'Hospitalisation Details'!$A$1:$N$2344,14,0)</f>
        <v>R1012</v>
      </c>
      <c r="Q1133" s="26">
        <f>VLOOKUP($A1133,'Hospitalisation Details'!$A$1:$N$2344,8,0)</f>
        <v>50</v>
      </c>
    </row>
    <row r="1134" spans="1:17" x14ac:dyDescent="0.3">
      <c r="A1134" s="25" t="s">
        <v>1237</v>
      </c>
      <c r="B1134" s="26" t="str">
        <f>VLOOKUP($A1134,'Customer Names'!A1133:D3468,3,0)</f>
        <v xml:space="preserve">  Gregory A</v>
      </c>
      <c r="C1134" s="26">
        <f>VLOOKUP($A1134,'Medical Examinations'!$A$1:$B$2336,2,FALSE)</f>
        <v>22.41</v>
      </c>
      <c r="D1134" s="26">
        <f>VLOOKUP($A1134,'Medical Examinations'!A1133:J3468,4,0)</f>
        <v>8.68</v>
      </c>
      <c r="E1134" s="26" t="str">
        <f>VLOOKUP(A1134,'Medical Examinations'!A1133:J3468,6,0)</f>
        <v>No</v>
      </c>
      <c r="F1134" s="26" t="str">
        <f>VLOOKUP($A1134,'Medical Examinations'!$A$1:$J$2336,7,0)</f>
        <v>No</v>
      </c>
      <c r="G1134" s="26" t="str">
        <f>VLOOKUP(A1134,'Medical Examinations'!A1133:J3468,8,0)</f>
        <v>No</v>
      </c>
      <c r="H1134" s="26">
        <f>VLOOKUP(A1134,'Medical Examinations'!A1133:J3468,9,0)</f>
        <v>0</v>
      </c>
      <c r="I1134" s="26" t="str">
        <f>VLOOKUP(A1134,'Medical Examinations'!A1133:J3468,10,0)</f>
        <v>No</v>
      </c>
      <c r="J1134" s="26" t="str">
        <f>VLOOKUP($A1134,'Medical Examinations'!A1133:$J$2336,3,0)</f>
        <v>Normal Weight</v>
      </c>
      <c r="K1134" s="26" t="str">
        <f>VLOOKUP(A1134,'Medical Examinations'!A1133:J3468,5,0)</f>
        <v>Diabetes</v>
      </c>
      <c r="L1134" s="27">
        <f>VLOOKUP($A1134,'Hospitalisation Details'!$A$1:$N$2344,7,0)</f>
        <v>22875</v>
      </c>
      <c r="M1134" s="26">
        <f>VLOOKUP($A1134,'Hospitalisation Details'!$A$1:$N$2344,10,0)</f>
        <v>9907.83</v>
      </c>
      <c r="N1134" s="26" t="str">
        <f>VLOOKUP($A1134,'Hospitalisation Details'!$A$1:$N$2344,11,0)</f>
        <v>tier - 3</v>
      </c>
      <c r="O1134" s="26" t="str">
        <f>VLOOKUP($A1134,'Hospitalisation Details'!$A$1:$N$2344,12,0)</f>
        <v>tier - 2</v>
      </c>
      <c r="P1134" s="26" t="str">
        <f>VLOOKUP($A1134,'Hospitalisation Details'!$A$1:$N$2344,14,0)</f>
        <v>R1013</v>
      </c>
      <c r="Q1134" s="26">
        <f>VLOOKUP($A1134,'Hospitalisation Details'!$A$1:$N$2344,8,0)</f>
        <v>60</v>
      </c>
    </row>
    <row r="1135" spans="1:17" x14ac:dyDescent="0.3">
      <c r="A1135" s="25" t="s">
        <v>1236</v>
      </c>
      <c r="B1135" s="26" t="str">
        <f>VLOOKUP($A1135,'Customer Names'!A1134:D3469,3,0)</f>
        <v xml:space="preserve">  Lara</v>
      </c>
      <c r="C1135" s="26">
        <f>VLOOKUP($A1135,'Medical Examinations'!$A$1:$B$2336,2,FALSE)</f>
        <v>45.72</v>
      </c>
      <c r="D1135" s="26">
        <f>VLOOKUP($A1135,'Medical Examinations'!A1134:J3469,4,0)</f>
        <v>4.2300000000000004</v>
      </c>
      <c r="E1135" s="26" t="str">
        <f>VLOOKUP(A1135,'Medical Examinations'!A1134:J3469,6,0)</f>
        <v>Yes</v>
      </c>
      <c r="F1135" s="26" t="str">
        <f>VLOOKUP($A1135,'Medical Examinations'!$A$1:$J$2336,7,0)</f>
        <v>No</v>
      </c>
      <c r="G1135" s="26" t="str">
        <f>VLOOKUP(A1135,'Medical Examinations'!A1134:J3469,8,0)</f>
        <v>No</v>
      </c>
      <c r="H1135" s="26">
        <f>VLOOKUP(A1135,'Medical Examinations'!A1134:J3469,9,0)</f>
        <v>0</v>
      </c>
      <c r="I1135" s="26" t="str">
        <f>VLOOKUP(A1135,'Medical Examinations'!A1134:J3469,10,0)</f>
        <v>No</v>
      </c>
      <c r="J1135" s="26" t="str">
        <f>VLOOKUP($A1135,'Medical Examinations'!A1134:$J$2336,3,0)</f>
        <v>Obesity</v>
      </c>
      <c r="K1135" s="26" t="str">
        <f>VLOOKUP(A1135,'Medical Examinations'!A1134:J3469,5,0)</f>
        <v>Normal</v>
      </c>
      <c r="L1135" s="27">
        <f>VLOOKUP($A1135,'Hospitalisation Details'!$A$1:$N$2344,7,0)</f>
        <v>35254</v>
      </c>
      <c r="M1135" s="26">
        <f>VLOOKUP($A1135,'Hospitalisation Details'!$A$1:$N$2344,10,0)</f>
        <v>9894.69</v>
      </c>
      <c r="N1135" s="26" t="str">
        <f>VLOOKUP($A1135,'Hospitalisation Details'!$A$1:$N$2344,11,0)</f>
        <v>tier - 2</v>
      </c>
      <c r="O1135" s="26" t="str">
        <f>VLOOKUP($A1135,'Hospitalisation Details'!$A$1:$N$2344,12,0)</f>
        <v>tier - 3</v>
      </c>
      <c r="P1135" s="26" t="str">
        <f>VLOOKUP($A1135,'Hospitalisation Details'!$A$1:$N$2344,14,0)</f>
        <v>R1012</v>
      </c>
      <c r="Q1135" s="26">
        <f>VLOOKUP($A1135,'Hospitalisation Details'!$A$1:$N$2344,8,0)</f>
        <v>26</v>
      </c>
    </row>
    <row r="1136" spans="1:17" x14ac:dyDescent="0.3">
      <c r="A1136" s="25" t="s">
        <v>1235</v>
      </c>
      <c r="B1136" s="26" t="str">
        <f>VLOOKUP($A1136,'Customer Names'!A1135:D3470,3,0)</f>
        <v xml:space="preserve">  Megan</v>
      </c>
      <c r="C1136" s="26">
        <f>VLOOKUP($A1136,'Medical Examinations'!$A$1:$B$2336,2,FALSE)</f>
        <v>25</v>
      </c>
      <c r="D1136" s="26">
        <f>VLOOKUP($A1136,'Medical Examinations'!A1135:J3470,4,0)</f>
        <v>5.32</v>
      </c>
      <c r="E1136" s="26" t="str">
        <f>VLOOKUP(A1136,'Medical Examinations'!A1135:J3470,6,0)</f>
        <v>Yes</v>
      </c>
      <c r="F1136" s="26" t="str">
        <f>VLOOKUP($A1136,'Medical Examinations'!$A$1:$J$2336,7,0)</f>
        <v>No</v>
      </c>
      <c r="G1136" s="26" t="str">
        <f>VLOOKUP(A1136,'Medical Examinations'!A1135:J3470,8,0)</f>
        <v>No</v>
      </c>
      <c r="H1136" s="26">
        <f>VLOOKUP(A1136,'Medical Examinations'!A1135:J3470,9,0)</f>
        <v>2</v>
      </c>
      <c r="I1136" s="26" t="str">
        <f>VLOOKUP(A1136,'Medical Examinations'!A1135:J3470,10,0)</f>
        <v>No</v>
      </c>
      <c r="J1136" s="26" t="str">
        <f>VLOOKUP($A1136,'Medical Examinations'!A1135:$J$2336,3,0)</f>
        <v>Overweight</v>
      </c>
      <c r="K1136" s="26" t="str">
        <f>VLOOKUP(A1136,'Medical Examinations'!A1135:J3470,5,0)</f>
        <v>Normal</v>
      </c>
      <c r="L1136" s="27">
        <f>VLOOKUP($A1136,'Hospitalisation Details'!$A$1:$N$2344,7,0)</f>
        <v>24416</v>
      </c>
      <c r="M1136" s="26">
        <f>VLOOKUP($A1136,'Hospitalisation Details'!$A$1:$N$2344,10,0)</f>
        <v>9890.23</v>
      </c>
      <c r="N1136" s="26" t="str">
        <f>VLOOKUP($A1136,'Hospitalisation Details'!$A$1:$N$2344,11,0)</f>
        <v>tier - 3</v>
      </c>
      <c r="O1136" s="26" t="str">
        <f>VLOOKUP($A1136,'Hospitalisation Details'!$A$1:$N$2344,12,0)</f>
        <v>tier - 3</v>
      </c>
      <c r="P1136" s="26" t="str">
        <f>VLOOKUP($A1136,'Hospitalisation Details'!$A$1:$N$2344,14,0)</f>
        <v>R1013</v>
      </c>
      <c r="Q1136" s="26">
        <f>VLOOKUP($A1136,'Hospitalisation Details'!$A$1:$N$2344,8,0)</f>
        <v>56</v>
      </c>
    </row>
    <row r="1137" spans="1:17" x14ac:dyDescent="0.3">
      <c r="A1137" s="25" t="s">
        <v>1234</v>
      </c>
      <c r="B1137" s="26" t="str">
        <f>VLOOKUP($A1137,'Customer Names'!A1136:D3471,3,0)</f>
        <v xml:space="preserve">  Sara</v>
      </c>
      <c r="C1137" s="26">
        <f>VLOOKUP($A1137,'Medical Examinations'!$A$1:$B$2336,2,FALSE)</f>
        <v>39.5</v>
      </c>
      <c r="D1137" s="26">
        <f>VLOOKUP($A1137,'Medical Examinations'!A1136:J3471,4,0)</f>
        <v>6.66</v>
      </c>
      <c r="E1137" s="26" t="str">
        <f>VLOOKUP(A1137,'Medical Examinations'!A1136:J3471,6,0)</f>
        <v>No</v>
      </c>
      <c r="F1137" s="26" t="str">
        <f>VLOOKUP($A1137,'Medical Examinations'!$A$1:$J$2336,7,0)</f>
        <v>No</v>
      </c>
      <c r="G1137" s="26" t="str">
        <f>VLOOKUP(A1137,'Medical Examinations'!A1136:J3471,8,0)</f>
        <v>No</v>
      </c>
      <c r="H1137" s="26">
        <f>VLOOKUP(A1137,'Medical Examinations'!A1136:J3471,9,0)</f>
        <v>0</v>
      </c>
      <c r="I1137" s="26" t="str">
        <f>VLOOKUP(A1137,'Medical Examinations'!A1136:J3471,10,0)</f>
        <v>No</v>
      </c>
      <c r="J1137" s="26" t="str">
        <f>VLOOKUP($A1137,'Medical Examinations'!A1136:$J$2336,3,0)</f>
        <v>Obesity</v>
      </c>
      <c r="K1137" s="26" t="str">
        <f>VLOOKUP(A1137,'Medical Examinations'!A1136:J3471,5,0)</f>
        <v>Diabetes</v>
      </c>
      <c r="L1137" s="27">
        <f>VLOOKUP($A1137,'Hospitalisation Details'!$A$1:$N$2344,7,0)</f>
        <v>26245</v>
      </c>
      <c r="M1137" s="26">
        <f>VLOOKUP($A1137,'Hospitalisation Details'!$A$1:$N$2344,10,0)</f>
        <v>9880.07</v>
      </c>
      <c r="N1137" s="26" t="str">
        <f>VLOOKUP($A1137,'Hospitalisation Details'!$A$1:$N$2344,11,0)</f>
        <v>tier - 2</v>
      </c>
      <c r="O1137" s="26" t="str">
        <f>VLOOKUP($A1137,'Hospitalisation Details'!$A$1:$N$2344,12,0)</f>
        <v>tier - 3</v>
      </c>
      <c r="P1137" s="26" t="str">
        <f>VLOOKUP($A1137,'Hospitalisation Details'!$A$1:$N$2344,14,0)</f>
        <v>R1011</v>
      </c>
      <c r="Q1137" s="26">
        <f>VLOOKUP($A1137,'Hospitalisation Details'!$A$1:$N$2344,8,0)</f>
        <v>51</v>
      </c>
    </row>
    <row r="1138" spans="1:17" x14ac:dyDescent="0.3">
      <c r="A1138" s="25" t="s">
        <v>1233</v>
      </c>
      <c r="B1138" s="26" t="str">
        <f>VLOOKUP($A1138,'Customer Names'!A1137:D3472,3,0)</f>
        <v xml:space="preserve">  Lucie J</v>
      </c>
      <c r="C1138" s="26">
        <f>VLOOKUP($A1138,'Medical Examinations'!$A$1:$B$2336,2,FALSE)</f>
        <v>37.729999999999997</v>
      </c>
      <c r="D1138" s="26">
        <f>VLOOKUP($A1138,'Medical Examinations'!A1137:J3472,4,0)</f>
        <v>7.4</v>
      </c>
      <c r="E1138" s="26" t="str">
        <f>VLOOKUP(A1138,'Medical Examinations'!A1137:J3472,6,0)</f>
        <v>No</v>
      </c>
      <c r="F1138" s="26" t="str">
        <f>VLOOKUP($A1138,'Medical Examinations'!$A$1:$J$2336,7,0)</f>
        <v>No</v>
      </c>
      <c r="G1138" s="26" t="str">
        <f>VLOOKUP(A1138,'Medical Examinations'!A1137:J3472,8,0)</f>
        <v>No</v>
      </c>
      <c r="H1138" s="26">
        <f>VLOOKUP(A1138,'Medical Examinations'!A1137:J3472,9,0)</f>
        <v>0</v>
      </c>
      <c r="I1138" s="26" t="str">
        <f>VLOOKUP(A1138,'Medical Examinations'!A1137:J3472,10,0)</f>
        <v>No</v>
      </c>
      <c r="J1138" s="26" t="str">
        <f>VLOOKUP($A1138,'Medical Examinations'!A1137:$J$2336,3,0)</f>
        <v>Obesity</v>
      </c>
      <c r="K1138" s="26" t="str">
        <f>VLOOKUP(A1138,'Medical Examinations'!A1137:J3472,5,0)</f>
        <v>Diabetes</v>
      </c>
      <c r="L1138" s="27">
        <f>VLOOKUP($A1138,'Hospitalisation Details'!$A$1:$N$2344,7,0)</f>
        <v>26209</v>
      </c>
      <c r="M1138" s="26">
        <f>VLOOKUP($A1138,'Hospitalisation Details'!$A$1:$N$2344,10,0)</f>
        <v>9877.61</v>
      </c>
      <c r="N1138" s="26" t="str">
        <f>VLOOKUP($A1138,'Hospitalisation Details'!$A$1:$N$2344,11,0)</f>
        <v>tier - 2</v>
      </c>
      <c r="O1138" s="26" t="str">
        <f>VLOOKUP($A1138,'Hospitalisation Details'!$A$1:$N$2344,12,0)</f>
        <v>tier - 1</v>
      </c>
      <c r="P1138" s="26" t="str">
        <f>VLOOKUP($A1138,'Hospitalisation Details'!$A$1:$N$2344,14,0)</f>
        <v>R1013</v>
      </c>
      <c r="Q1138" s="26">
        <f>VLOOKUP($A1138,'Hospitalisation Details'!$A$1:$N$2344,8,0)</f>
        <v>51</v>
      </c>
    </row>
    <row r="1139" spans="1:17" x14ac:dyDescent="0.3">
      <c r="A1139" s="25" t="s">
        <v>1232</v>
      </c>
      <c r="B1139" s="26" t="str">
        <f>VLOOKUP($A1139,'Customer Names'!A1138:D3473,3,0)</f>
        <v xml:space="preserve">  Elizabeth S</v>
      </c>
      <c r="C1139" s="26">
        <f>VLOOKUP($A1139,'Medical Examinations'!$A$1:$B$2336,2,FALSE)</f>
        <v>40.659999999999997</v>
      </c>
      <c r="D1139" s="26">
        <f>VLOOKUP($A1139,'Medical Examinations'!A1138:J3473,4,0)</f>
        <v>10.08</v>
      </c>
      <c r="E1139" s="26" t="str">
        <f>VLOOKUP(A1139,'Medical Examinations'!A1138:J3473,6,0)</f>
        <v>No</v>
      </c>
      <c r="F1139" s="26" t="str">
        <f>VLOOKUP($A1139,'Medical Examinations'!$A$1:$J$2336,7,0)</f>
        <v>No</v>
      </c>
      <c r="G1139" s="26" t="str">
        <f>VLOOKUP(A1139,'Medical Examinations'!A1138:J3473,8,0)</f>
        <v>No</v>
      </c>
      <c r="H1139" s="26">
        <f>VLOOKUP(A1139,'Medical Examinations'!A1138:J3473,9,0)</f>
        <v>0</v>
      </c>
      <c r="I1139" s="26" t="str">
        <f>VLOOKUP(A1139,'Medical Examinations'!A1138:J3473,10,0)</f>
        <v>No</v>
      </c>
      <c r="J1139" s="26" t="str">
        <f>VLOOKUP($A1139,'Medical Examinations'!A1138:$J$2336,3,0)</f>
        <v>Obesity</v>
      </c>
      <c r="K1139" s="26" t="str">
        <f>VLOOKUP(A1139,'Medical Examinations'!A1138:J3473,5,0)</f>
        <v>Diabetes</v>
      </c>
      <c r="L1139" s="27">
        <f>VLOOKUP($A1139,'Hospitalisation Details'!$A$1:$N$2344,7,0)</f>
        <v>26117</v>
      </c>
      <c r="M1139" s="26">
        <f>VLOOKUP($A1139,'Hospitalisation Details'!$A$1:$N$2344,10,0)</f>
        <v>9875.68</v>
      </c>
      <c r="N1139" s="26" t="str">
        <f>VLOOKUP($A1139,'Hospitalisation Details'!$A$1:$N$2344,11,0)</f>
        <v>tier - 2</v>
      </c>
      <c r="O1139" s="26" t="str">
        <f>VLOOKUP($A1139,'Hospitalisation Details'!$A$1:$N$2344,12,0)</f>
        <v>tier - 3</v>
      </c>
      <c r="P1139" s="26" t="str">
        <f>VLOOKUP($A1139,'Hospitalisation Details'!$A$1:$N$2344,14,0)</f>
        <v>R1024</v>
      </c>
      <c r="Q1139" s="26">
        <f>VLOOKUP($A1139,'Hospitalisation Details'!$A$1:$N$2344,8,0)</f>
        <v>51</v>
      </c>
    </row>
    <row r="1140" spans="1:17" x14ac:dyDescent="0.3">
      <c r="A1140" s="25" t="s">
        <v>1231</v>
      </c>
      <c r="B1140" s="26" t="str">
        <f>VLOOKUP($A1140,'Customer Names'!A1139:D3474,3,0)</f>
        <v xml:space="preserve">  Carma S</v>
      </c>
      <c r="C1140" s="26">
        <f>VLOOKUP($A1140,'Medical Examinations'!$A$1:$B$2336,2,FALSE)</f>
        <v>34.200000000000003</v>
      </c>
      <c r="D1140" s="26">
        <f>VLOOKUP($A1140,'Medical Examinations'!A1139:J3474,4,0)</f>
        <v>8.58</v>
      </c>
      <c r="E1140" s="26" t="str">
        <f>VLOOKUP(A1140,'Medical Examinations'!A1139:J3474,6,0)</f>
        <v>No</v>
      </c>
      <c r="F1140" s="26" t="str">
        <f>VLOOKUP($A1140,'Medical Examinations'!$A$1:$J$2336,7,0)</f>
        <v>No</v>
      </c>
      <c r="G1140" s="26" t="str">
        <f>VLOOKUP(A1140,'Medical Examinations'!A1139:J3474,8,0)</f>
        <v>No</v>
      </c>
      <c r="H1140" s="26">
        <f>VLOOKUP(A1140,'Medical Examinations'!A1139:J3474,9,0)</f>
        <v>0</v>
      </c>
      <c r="I1140" s="26" t="str">
        <f>VLOOKUP(A1140,'Medical Examinations'!A1139:J3474,10,0)</f>
        <v>No</v>
      </c>
      <c r="J1140" s="26" t="str">
        <f>VLOOKUP($A1140,'Medical Examinations'!A1139:$J$2336,3,0)</f>
        <v>Obesity</v>
      </c>
      <c r="K1140" s="26" t="str">
        <f>VLOOKUP(A1140,'Medical Examinations'!A1139:J3474,5,0)</f>
        <v>Diabetes</v>
      </c>
      <c r="L1140" s="27">
        <f>VLOOKUP($A1140,'Hospitalisation Details'!$A$1:$N$2344,7,0)</f>
        <v>26289</v>
      </c>
      <c r="M1140" s="26">
        <f>VLOOKUP($A1140,'Hospitalisation Details'!$A$1:$N$2344,10,0)</f>
        <v>9872.7000000000007</v>
      </c>
      <c r="N1140" s="26" t="str">
        <f>VLOOKUP($A1140,'Hospitalisation Details'!$A$1:$N$2344,11,0)</f>
        <v>tier - 2</v>
      </c>
      <c r="O1140" s="26" t="str">
        <f>VLOOKUP($A1140,'Hospitalisation Details'!$A$1:$N$2344,12,0)</f>
        <v>tier - 2</v>
      </c>
      <c r="P1140" s="26" t="str">
        <f>VLOOKUP($A1140,'Hospitalisation Details'!$A$1:$N$2344,14,0)</f>
        <v>R1011</v>
      </c>
      <c r="Q1140" s="26">
        <f>VLOOKUP($A1140,'Hospitalisation Details'!$A$1:$N$2344,8,0)</f>
        <v>51</v>
      </c>
    </row>
    <row r="1141" spans="1:17" x14ac:dyDescent="0.3">
      <c r="A1141" s="25" t="s">
        <v>1230</v>
      </c>
      <c r="B1141" s="26" t="str">
        <f>VLOOKUP($A1141,'Customer Names'!A1140:D3475,3,0)</f>
        <v xml:space="preserve">  Ryan</v>
      </c>
      <c r="C1141" s="26">
        <f>VLOOKUP($A1141,'Medical Examinations'!$A$1:$B$2336,2,FALSE)</f>
        <v>46.51</v>
      </c>
      <c r="D1141" s="26">
        <f>VLOOKUP($A1141,'Medical Examinations'!A1140:J3475,4,0)</f>
        <v>5.84</v>
      </c>
      <c r="E1141" s="26" t="str">
        <f>VLOOKUP(A1141,'Medical Examinations'!A1140:J3475,6,0)</f>
        <v>No</v>
      </c>
      <c r="F1141" s="26" t="str">
        <f>VLOOKUP($A1141,'Medical Examinations'!$A$1:$J$2336,7,0)</f>
        <v>No</v>
      </c>
      <c r="G1141" s="26" t="str">
        <f>VLOOKUP(A1141,'Medical Examinations'!A1140:J3475,8,0)</f>
        <v>No</v>
      </c>
      <c r="H1141" s="26">
        <f>VLOOKUP(A1141,'Medical Examinations'!A1140:J3475,9,0)</f>
        <v>1</v>
      </c>
      <c r="I1141" s="26" t="str">
        <f>VLOOKUP(A1141,'Medical Examinations'!A1140:J3475,10,0)</f>
        <v>No</v>
      </c>
      <c r="J1141" s="26" t="str">
        <f>VLOOKUP($A1141,'Medical Examinations'!A1140:$J$2336,3,0)</f>
        <v>Obesity</v>
      </c>
      <c r="K1141" s="26" t="str">
        <f>VLOOKUP(A1141,'Medical Examinations'!A1140:J3475,5,0)</f>
        <v>Prediabetes</v>
      </c>
      <c r="L1141" s="27">
        <f>VLOOKUP($A1141,'Hospitalisation Details'!$A$1:$N$2344,7,0)</f>
        <v>35982</v>
      </c>
      <c r="M1141" s="26">
        <f>VLOOKUP($A1141,'Hospitalisation Details'!$A$1:$N$2344,10,0)</f>
        <v>9870.59</v>
      </c>
      <c r="N1141" s="26" t="str">
        <f>VLOOKUP($A1141,'Hospitalisation Details'!$A$1:$N$2344,11,0)</f>
        <v>tier - 2</v>
      </c>
      <c r="O1141" s="26" t="str">
        <f>VLOOKUP($A1141,'Hospitalisation Details'!$A$1:$N$2344,12,0)</f>
        <v>tier - 2</v>
      </c>
      <c r="P1141" s="26" t="str">
        <f>VLOOKUP($A1141,'Hospitalisation Details'!$A$1:$N$2344,14,0)</f>
        <v>R1023</v>
      </c>
      <c r="Q1141" s="26">
        <f>VLOOKUP($A1141,'Hospitalisation Details'!$A$1:$N$2344,8,0)</f>
        <v>24</v>
      </c>
    </row>
    <row r="1142" spans="1:17" x14ac:dyDescent="0.3">
      <c r="A1142" s="25" t="s">
        <v>1229</v>
      </c>
      <c r="B1142" s="26" t="str">
        <f>VLOOKUP($A1142,'Customer Names'!A1141:D3476,3,0)</f>
        <v xml:space="preserve">  Daniel</v>
      </c>
      <c r="C1142" s="26">
        <f>VLOOKUP($A1142,'Medical Examinations'!$A$1:$B$2336,2,FALSE)</f>
        <v>28.88</v>
      </c>
      <c r="D1142" s="26">
        <f>VLOOKUP($A1142,'Medical Examinations'!A1141:J3476,4,0)</f>
        <v>4.8600000000000003</v>
      </c>
      <c r="E1142" s="26" t="str">
        <f>VLOOKUP(A1142,'Medical Examinations'!A1141:J3476,6,0)</f>
        <v>Yes</v>
      </c>
      <c r="F1142" s="26" t="str">
        <f>VLOOKUP($A1142,'Medical Examinations'!$A$1:$J$2336,7,0)</f>
        <v>No</v>
      </c>
      <c r="G1142" s="26" t="str">
        <f>VLOOKUP(A1142,'Medical Examinations'!A1141:J3476,8,0)</f>
        <v>Yes</v>
      </c>
      <c r="H1142" s="26">
        <f>VLOOKUP(A1142,'Medical Examinations'!A1141:J3476,9,0)</f>
        <v>1</v>
      </c>
      <c r="I1142" s="26" t="str">
        <f>VLOOKUP(A1142,'Medical Examinations'!A1141:J3476,10,0)</f>
        <v>No</v>
      </c>
      <c r="J1142" s="26" t="str">
        <f>VLOOKUP($A1142,'Medical Examinations'!A1141:$J$2336,3,0)</f>
        <v>Overweight</v>
      </c>
      <c r="K1142" s="26" t="str">
        <f>VLOOKUP(A1142,'Medical Examinations'!A1141:J3476,5,0)</f>
        <v>Normal</v>
      </c>
      <c r="L1142" s="27">
        <f>VLOOKUP($A1142,'Hospitalisation Details'!$A$1:$N$2344,7,0)</f>
        <v>25428</v>
      </c>
      <c r="M1142" s="26">
        <f>VLOOKUP($A1142,'Hospitalisation Details'!$A$1:$N$2344,10,0)</f>
        <v>9869.81</v>
      </c>
      <c r="N1142" s="26" t="str">
        <f>VLOOKUP($A1142,'Hospitalisation Details'!$A$1:$N$2344,11,0)</f>
        <v>tier - 3</v>
      </c>
      <c r="O1142" s="26" t="str">
        <f>VLOOKUP($A1142,'Hospitalisation Details'!$A$1:$N$2344,12,0)</f>
        <v>tier - 3</v>
      </c>
      <c r="P1142" s="26" t="str">
        <f>VLOOKUP($A1142,'Hospitalisation Details'!$A$1:$N$2344,14,0)</f>
        <v>R1012</v>
      </c>
      <c r="Q1142" s="26">
        <f>VLOOKUP($A1142,'Hospitalisation Details'!$A$1:$N$2344,8,0)</f>
        <v>53</v>
      </c>
    </row>
    <row r="1143" spans="1:17" x14ac:dyDescent="0.3">
      <c r="A1143" s="25" t="s">
        <v>1228</v>
      </c>
      <c r="B1143" s="26" t="str">
        <f>VLOOKUP($A1143,'Customer Names'!A1142:D3477,3,0)</f>
        <v xml:space="preserve">  Sarah</v>
      </c>
      <c r="C1143" s="26">
        <f>VLOOKUP($A1143,'Medical Examinations'!$A$1:$B$2336,2,FALSE)</f>
        <v>33.914999999999999</v>
      </c>
      <c r="D1143" s="26">
        <f>VLOOKUP($A1143,'Medical Examinations'!A1142:J3477,4,0)</f>
        <v>11.52</v>
      </c>
      <c r="E1143" s="26" t="str">
        <f>VLOOKUP(A1143,'Medical Examinations'!A1142:J3477,6,0)</f>
        <v>No</v>
      </c>
      <c r="F1143" s="26" t="str">
        <f>VLOOKUP($A1143,'Medical Examinations'!$A$1:$J$2336,7,0)</f>
        <v>No</v>
      </c>
      <c r="G1143" s="26" t="str">
        <f>VLOOKUP(A1143,'Medical Examinations'!A1142:J3477,8,0)</f>
        <v>No</v>
      </c>
      <c r="H1143" s="26">
        <f>VLOOKUP(A1143,'Medical Examinations'!A1142:J3477,9,0)</f>
        <v>0</v>
      </c>
      <c r="I1143" s="26" t="str">
        <f>VLOOKUP(A1143,'Medical Examinations'!A1142:J3477,10,0)</f>
        <v>No</v>
      </c>
      <c r="J1143" s="26" t="str">
        <f>VLOOKUP($A1143,'Medical Examinations'!A1142:$J$2336,3,0)</f>
        <v>Obesity</v>
      </c>
      <c r="K1143" s="26" t="str">
        <f>VLOOKUP(A1143,'Medical Examinations'!A1142:J3477,5,0)</f>
        <v>Diabetes</v>
      </c>
      <c r="L1143" s="27">
        <f>VLOOKUP($A1143,'Hospitalisation Details'!$A$1:$N$2344,7,0)</f>
        <v>26246</v>
      </c>
      <c r="M1143" s="26">
        <f>VLOOKUP($A1143,'Hospitalisation Details'!$A$1:$N$2344,10,0)</f>
        <v>9866.2999999999993</v>
      </c>
      <c r="N1143" s="26" t="str">
        <f>VLOOKUP($A1143,'Hospitalisation Details'!$A$1:$N$2344,11,0)</f>
        <v>tier - 2</v>
      </c>
      <c r="O1143" s="26" t="str">
        <f>VLOOKUP($A1143,'Hospitalisation Details'!$A$1:$N$2344,12,0)</f>
        <v>tier - 3</v>
      </c>
      <c r="P1143" s="26" t="str">
        <f>VLOOKUP($A1143,'Hospitalisation Details'!$A$1:$N$2344,14,0)</f>
        <v>R1024</v>
      </c>
      <c r="Q1143" s="26">
        <f>VLOOKUP($A1143,'Hospitalisation Details'!$A$1:$N$2344,8,0)</f>
        <v>51</v>
      </c>
    </row>
    <row r="1144" spans="1:17" x14ac:dyDescent="0.3">
      <c r="A1144" s="25" t="s">
        <v>1227</v>
      </c>
      <c r="B1144" s="26" t="str">
        <f>VLOOKUP($A1144,'Customer Names'!A1143:D3478,3,0)</f>
        <v xml:space="preserve">  Matthew J</v>
      </c>
      <c r="C1144" s="26">
        <f>VLOOKUP($A1144,'Medical Examinations'!$A$1:$B$2336,2,FALSE)</f>
        <v>24.32</v>
      </c>
      <c r="D1144" s="26">
        <f>VLOOKUP($A1144,'Medical Examinations'!A1143:J3478,4,0)</f>
        <v>6.15</v>
      </c>
      <c r="E1144" s="26" t="str">
        <f>VLOOKUP(A1144,'Medical Examinations'!A1143:J3478,6,0)</f>
        <v>Yes</v>
      </c>
      <c r="F1144" s="26" t="str">
        <f>VLOOKUP($A1144,'Medical Examinations'!$A$1:$J$2336,7,0)</f>
        <v>No</v>
      </c>
      <c r="G1144" s="26" t="str">
        <f>VLOOKUP(A1144,'Medical Examinations'!A1143:J3478,8,0)</f>
        <v>Yes</v>
      </c>
      <c r="H1144" s="26">
        <f>VLOOKUP(A1144,'Medical Examinations'!A1143:J3478,9,0)</f>
        <v>1</v>
      </c>
      <c r="I1144" s="26" t="str">
        <f>VLOOKUP(A1144,'Medical Examinations'!A1143:J3478,10,0)</f>
        <v>No</v>
      </c>
      <c r="J1144" s="26" t="str">
        <f>VLOOKUP($A1144,'Medical Examinations'!A1143:$J$2336,3,0)</f>
        <v>Normal Weight</v>
      </c>
      <c r="K1144" s="26" t="str">
        <f>VLOOKUP(A1144,'Medical Examinations'!A1143:J3478,5,0)</f>
        <v>Prediabetes</v>
      </c>
      <c r="L1144" s="27">
        <f>VLOOKUP($A1144,'Hospitalisation Details'!$A$1:$N$2344,7,0)</f>
        <v>25496</v>
      </c>
      <c r="M1144" s="26">
        <f>VLOOKUP($A1144,'Hospitalisation Details'!$A$1:$N$2344,10,0)</f>
        <v>9863.4699999999993</v>
      </c>
      <c r="N1144" s="26" t="str">
        <f>VLOOKUP($A1144,'Hospitalisation Details'!$A$1:$N$2344,11,0)</f>
        <v>tier - 3</v>
      </c>
      <c r="O1144" s="26" t="str">
        <f>VLOOKUP($A1144,'Hospitalisation Details'!$A$1:$N$2344,12,0)</f>
        <v>tier - 3</v>
      </c>
      <c r="P1144" s="26" t="str">
        <f>VLOOKUP($A1144,'Hospitalisation Details'!$A$1:$N$2344,14,0)</f>
        <v>R1012</v>
      </c>
      <c r="Q1144" s="26">
        <f>VLOOKUP($A1144,'Hospitalisation Details'!$A$1:$N$2344,8,0)</f>
        <v>53</v>
      </c>
    </row>
    <row r="1145" spans="1:17" x14ac:dyDescent="0.3">
      <c r="A1145" s="25" t="s">
        <v>1226</v>
      </c>
      <c r="B1145" s="26" t="str">
        <f>VLOOKUP($A1145,'Customer Names'!A1144:D3479,3,0)</f>
        <v xml:space="preserve">  Francesca</v>
      </c>
      <c r="C1145" s="26">
        <f>VLOOKUP($A1145,'Medical Examinations'!$A$1:$B$2336,2,FALSE)</f>
        <v>25.8</v>
      </c>
      <c r="D1145" s="26">
        <f>VLOOKUP($A1145,'Medical Examinations'!A1144:J3479,4,0)</f>
        <v>9.94</v>
      </c>
      <c r="E1145" s="26" t="str">
        <f>VLOOKUP(A1145,'Medical Examinations'!A1144:J3479,6,0)</f>
        <v>No</v>
      </c>
      <c r="F1145" s="26" t="str">
        <f>VLOOKUP($A1145,'Medical Examinations'!$A$1:$J$2336,7,0)</f>
        <v>No</v>
      </c>
      <c r="G1145" s="26" t="str">
        <f>VLOOKUP(A1145,'Medical Examinations'!A1144:J3479,8,0)</f>
        <v>No</v>
      </c>
      <c r="H1145" s="26">
        <f>VLOOKUP(A1145,'Medical Examinations'!A1144:J3479,9,0)</f>
        <v>0</v>
      </c>
      <c r="I1145" s="26" t="str">
        <f>VLOOKUP(A1145,'Medical Examinations'!A1144:J3479,10,0)</f>
        <v>No</v>
      </c>
      <c r="J1145" s="26" t="str">
        <f>VLOOKUP($A1145,'Medical Examinations'!A1144:$J$2336,3,0)</f>
        <v>Overweight</v>
      </c>
      <c r="K1145" s="26" t="str">
        <f>VLOOKUP(A1145,'Medical Examinations'!A1144:J3479,5,0)</f>
        <v>Diabetes</v>
      </c>
      <c r="L1145" s="27">
        <f>VLOOKUP($A1145,'Hospitalisation Details'!$A$1:$N$2344,7,0)</f>
        <v>26131</v>
      </c>
      <c r="M1145" s="26">
        <f>VLOOKUP($A1145,'Hospitalisation Details'!$A$1:$N$2344,10,0)</f>
        <v>9861.0300000000007</v>
      </c>
      <c r="N1145" s="26" t="str">
        <f>VLOOKUP($A1145,'Hospitalisation Details'!$A$1:$N$2344,11,0)</f>
        <v>tier - 2</v>
      </c>
      <c r="O1145" s="26" t="str">
        <f>VLOOKUP($A1145,'Hospitalisation Details'!$A$1:$N$2344,12,0)</f>
        <v>tier - 2</v>
      </c>
      <c r="P1145" s="26" t="str">
        <f>VLOOKUP($A1145,'Hospitalisation Details'!$A$1:$N$2344,14,0)</f>
        <v>R1011</v>
      </c>
      <c r="Q1145" s="26">
        <f>VLOOKUP($A1145,'Hospitalisation Details'!$A$1:$N$2344,8,0)</f>
        <v>51</v>
      </c>
    </row>
    <row r="1146" spans="1:17" x14ac:dyDescent="0.3">
      <c r="A1146" s="25" t="s">
        <v>1225</v>
      </c>
      <c r="B1146" s="26" t="str">
        <f>VLOOKUP($A1146,'Customer Names'!A1145:D3480,3,0)</f>
        <v xml:space="preserve">  Nicole</v>
      </c>
      <c r="C1146" s="26">
        <f>VLOOKUP($A1146,'Medical Examinations'!$A$1:$B$2336,2,FALSE)</f>
        <v>21.56</v>
      </c>
      <c r="D1146" s="26">
        <f>VLOOKUP($A1146,'Medical Examinations'!A1145:J3480,4,0)</f>
        <v>10.56</v>
      </c>
      <c r="E1146" s="26" t="str">
        <f>VLOOKUP(A1146,'Medical Examinations'!A1145:J3480,6,0)</f>
        <v>No</v>
      </c>
      <c r="F1146" s="26" t="str">
        <f>VLOOKUP($A1146,'Medical Examinations'!$A$1:$J$2336,7,0)</f>
        <v>No</v>
      </c>
      <c r="G1146" s="26" t="str">
        <f>VLOOKUP(A1146,'Medical Examinations'!A1145:J3480,8,0)</f>
        <v>No</v>
      </c>
      <c r="H1146" s="26">
        <f>VLOOKUP(A1146,'Medical Examinations'!A1145:J3480,9,0)</f>
        <v>0</v>
      </c>
      <c r="I1146" s="26" t="str">
        <f>VLOOKUP(A1146,'Medical Examinations'!A1145:J3480,10,0)</f>
        <v>No</v>
      </c>
      <c r="J1146" s="26" t="str">
        <f>VLOOKUP($A1146,'Medical Examinations'!A1145:$J$2336,3,0)</f>
        <v>Normal Weight</v>
      </c>
      <c r="K1146" s="26" t="str">
        <f>VLOOKUP(A1146,'Medical Examinations'!A1145:J3480,5,0)</f>
        <v>Diabetes</v>
      </c>
      <c r="L1146" s="27">
        <f>VLOOKUP($A1146,'Hospitalisation Details'!$A$1:$N$2344,7,0)</f>
        <v>26229</v>
      </c>
      <c r="M1146" s="26">
        <f>VLOOKUP($A1146,'Hospitalisation Details'!$A$1:$N$2344,10,0)</f>
        <v>9855.1299999999992</v>
      </c>
      <c r="N1146" s="26" t="str">
        <f>VLOOKUP($A1146,'Hospitalisation Details'!$A$1:$N$2344,11,0)</f>
        <v>tier - 2</v>
      </c>
      <c r="O1146" s="26" t="str">
        <f>VLOOKUP($A1146,'Hospitalisation Details'!$A$1:$N$2344,12,0)</f>
        <v>tier - 3</v>
      </c>
      <c r="P1146" s="26" t="str">
        <f>VLOOKUP($A1146,'Hospitalisation Details'!$A$1:$N$2344,14,0)</f>
        <v>R1013</v>
      </c>
      <c r="Q1146" s="26">
        <f>VLOOKUP($A1146,'Hospitalisation Details'!$A$1:$N$2344,8,0)</f>
        <v>51</v>
      </c>
    </row>
    <row r="1147" spans="1:17" x14ac:dyDescent="0.3">
      <c r="A1147" s="25" t="s">
        <v>1224</v>
      </c>
      <c r="B1147" s="26" t="str">
        <f>VLOOKUP($A1147,'Customer Names'!A1146:D3481,3,0)</f>
        <v xml:space="preserve">  Toshiyuki</v>
      </c>
      <c r="C1147" s="26">
        <f>VLOOKUP($A1147,'Medical Examinations'!$A$1:$B$2336,2,FALSE)</f>
        <v>31.6</v>
      </c>
      <c r="D1147" s="26">
        <f>VLOOKUP($A1147,'Medical Examinations'!A1146:J3481,4,0)</f>
        <v>6.79</v>
      </c>
      <c r="E1147" s="26" t="str">
        <f>VLOOKUP(A1147,'Medical Examinations'!A1146:J3481,6,0)</f>
        <v>No</v>
      </c>
      <c r="F1147" s="26" t="str">
        <f>VLOOKUP($A1147,'Medical Examinations'!$A$1:$J$2336,7,0)</f>
        <v>No</v>
      </c>
      <c r="G1147" s="26" t="str">
        <f>VLOOKUP(A1147,'Medical Examinations'!A1146:J3481,8,0)</f>
        <v>No</v>
      </c>
      <c r="H1147" s="26">
        <f>VLOOKUP(A1147,'Medical Examinations'!A1146:J3481,9,0)</f>
        <v>0</v>
      </c>
      <c r="I1147" s="26" t="str">
        <f>VLOOKUP(A1147,'Medical Examinations'!A1146:J3481,10,0)</f>
        <v>No</v>
      </c>
      <c r="J1147" s="26" t="str">
        <f>VLOOKUP($A1147,'Medical Examinations'!A1146:$J$2336,3,0)</f>
        <v>Obesity</v>
      </c>
      <c r="K1147" s="26" t="str">
        <f>VLOOKUP(A1147,'Medical Examinations'!A1146:J3481,5,0)</f>
        <v>Diabetes</v>
      </c>
      <c r="L1147" s="27">
        <f>VLOOKUP($A1147,'Hospitalisation Details'!$A$1:$N$2344,7,0)</f>
        <v>25146</v>
      </c>
      <c r="M1147" s="26">
        <f>VLOOKUP($A1147,'Hospitalisation Details'!$A$1:$N$2344,10,0)</f>
        <v>9850.43</v>
      </c>
      <c r="N1147" s="26" t="str">
        <f>VLOOKUP($A1147,'Hospitalisation Details'!$A$1:$N$2344,11,0)</f>
        <v>tier - 3</v>
      </c>
      <c r="O1147" s="26" t="str">
        <f>VLOOKUP($A1147,'Hospitalisation Details'!$A$1:$N$2344,12,0)</f>
        <v>tier - 3</v>
      </c>
      <c r="P1147" s="26" t="str">
        <f>VLOOKUP($A1147,'Hospitalisation Details'!$A$1:$N$2344,14,0)</f>
        <v>R1011</v>
      </c>
      <c r="Q1147" s="26">
        <f>VLOOKUP($A1147,'Hospitalisation Details'!$A$1:$N$2344,8,0)</f>
        <v>54</v>
      </c>
    </row>
    <row r="1148" spans="1:17" x14ac:dyDescent="0.3">
      <c r="A1148" s="25" t="s">
        <v>1223</v>
      </c>
      <c r="B1148" s="26" t="str">
        <f>VLOOKUP($A1148,'Customer Names'!A1147:D3482,3,0)</f>
        <v xml:space="preserve">  Tom L</v>
      </c>
      <c r="C1148" s="26">
        <f>VLOOKUP($A1148,'Medical Examinations'!$A$1:$B$2336,2,FALSE)</f>
        <v>42.93</v>
      </c>
      <c r="D1148" s="26">
        <f>VLOOKUP($A1148,'Medical Examinations'!A1147:J3482,4,0)</f>
        <v>4.8</v>
      </c>
      <c r="E1148" s="26" t="str">
        <f>VLOOKUP(A1148,'Medical Examinations'!A1147:J3482,6,0)</f>
        <v>No</v>
      </c>
      <c r="F1148" s="26" t="str">
        <f>VLOOKUP($A1148,'Medical Examinations'!$A$1:$J$2336,7,0)</f>
        <v>No</v>
      </c>
      <c r="G1148" s="26" t="str">
        <f>VLOOKUP(A1148,'Medical Examinations'!A1147:J3482,8,0)</f>
        <v>No</v>
      </c>
      <c r="H1148" s="26">
        <f>VLOOKUP(A1148,'Medical Examinations'!A1147:J3482,9,0)</f>
        <v>1</v>
      </c>
      <c r="I1148" s="26" t="str">
        <f>VLOOKUP(A1148,'Medical Examinations'!A1147:J3482,10,0)</f>
        <v>No</v>
      </c>
      <c r="J1148" s="26" t="str">
        <f>VLOOKUP($A1148,'Medical Examinations'!A1147:$J$2336,3,0)</f>
        <v>Obesity</v>
      </c>
      <c r="K1148" s="26" t="str">
        <f>VLOOKUP(A1148,'Medical Examinations'!A1147:J3482,5,0)</f>
        <v>Normal</v>
      </c>
      <c r="L1148" s="27">
        <f>VLOOKUP($A1148,'Hospitalisation Details'!$A$1:$N$2344,7,0)</f>
        <v>33829</v>
      </c>
      <c r="M1148" s="26">
        <f>VLOOKUP($A1148,'Hospitalisation Details'!$A$1:$N$2344,10,0)</f>
        <v>9844.4500000000007</v>
      </c>
      <c r="N1148" s="26" t="str">
        <f>VLOOKUP($A1148,'Hospitalisation Details'!$A$1:$N$2344,11,0)</f>
        <v>tier - 2</v>
      </c>
      <c r="O1148" s="26" t="str">
        <f>VLOOKUP($A1148,'Hospitalisation Details'!$A$1:$N$2344,12,0)</f>
        <v>tier - 1</v>
      </c>
      <c r="P1148" s="26" t="str">
        <f>VLOOKUP($A1148,'Hospitalisation Details'!$A$1:$N$2344,14,0)</f>
        <v>R1012</v>
      </c>
      <c r="Q1148" s="26">
        <f>VLOOKUP($A1148,'Hospitalisation Details'!$A$1:$N$2344,8,0)</f>
        <v>30</v>
      </c>
    </row>
    <row r="1149" spans="1:17" x14ac:dyDescent="0.3">
      <c r="A1149" s="25" t="s">
        <v>1222</v>
      </c>
      <c r="B1149" s="26" t="str">
        <f>VLOOKUP($A1149,'Customer Names'!A1148:D3483,3,0)</f>
        <v xml:space="preserve">  Brian</v>
      </c>
      <c r="C1149" s="26">
        <f>VLOOKUP($A1149,'Medical Examinations'!$A$1:$B$2336,2,FALSE)</f>
        <v>26.72</v>
      </c>
      <c r="D1149" s="26">
        <f>VLOOKUP($A1149,'Medical Examinations'!A1148:J3483,4,0)</f>
        <v>5.75</v>
      </c>
      <c r="E1149" s="26" t="str">
        <f>VLOOKUP(A1149,'Medical Examinations'!A1148:J3483,6,0)</f>
        <v>No</v>
      </c>
      <c r="F1149" s="26" t="str">
        <f>VLOOKUP($A1149,'Medical Examinations'!$A$1:$J$2336,7,0)</f>
        <v>No</v>
      </c>
      <c r="G1149" s="26" t="str">
        <f>VLOOKUP(A1149,'Medical Examinations'!A1148:J3483,8,0)</f>
        <v>No</v>
      </c>
      <c r="H1149" s="26">
        <f>VLOOKUP(A1149,'Medical Examinations'!A1148:J3483,9,0)</f>
        <v>2</v>
      </c>
      <c r="I1149" s="26" t="str">
        <f>VLOOKUP(A1149,'Medical Examinations'!A1148:J3483,10,0)</f>
        <v>No</v>
      </c>
      <c r="J1149" s="26" t="str">
        <f>VLOOKUP($A1149,'Medical Examinations'!A1148:$J$2336,3,0)</f>
        <v>Overweight</v>
      </c>
      <c r="K1149" s="26" t="str">
        <f>VLOOKUP(A1149,'Medical Examinations'!A1148:J3483,5,0)</f>
        <v>Prediabetes</v>
      </c>
      <c r="L1149" s="27">
        <f>VLOOKUP($A1149,'Hospitalisation Details'!$A$1:$N$2344,7,0)</f>
        <v>26568</v>
      </c>
      <c r="M1149" s="26">
        <f>VLOOKUP($A1149,'Hospitalisation Details'!$A$1:$N$2344,10,0)</f>
        <v>9836.2099999999991</v>
      </c>
      <c r="N1149" s="26" t="str">
        <f>VLOOKUP($A1149,'Hospitalisation Details'!$A$1:$N$2344,11,0)</f>
        <v>tier - 2</v>
      </c>
      <c r="O1149" s="26" t="str">
        <f>VLOOKUP($A1149,'Hospitalisation Details'!$A$1:$N$2344,12,0)</f>
        <v>tier - 3</v>
      </c>
      <c r="P1149" s="26" t="str">
        <f>VLOOKUP($A1149,'Hospitalisation Details'!$A$1:$N$2344,14,0)</f>
        <v>R1021</v>
      </c>
      <c r="Q1149" s="26">
        <f>VLOOKUP($A1149,'Hospitalisation Details'!$A$1:$N$2344,8,0)</f>
        <v>50</v>
      </c>
    </row>
    <row r="1150" spans="1:17" x14ac:dyDescent="0.3">
      <c r="A1150" s="25" t="s">
        <v>1221</v>
      </c>
      <c r="B1150" s="26" t="str">
        <f>VLOOKUP($A1150,'Customer Names'!A1149:D3484,3,0)</f>
        <v xml:space="preserve">  Matthew</v>
      </c>
      <c r="C1150" s="26">
        <f>VLOOKUP($A1150,'Medical Examinations'!$A$1:$B$2336,2,FALSE)</f>
        <v>26.67</v>
      </c>
      <c r="D1150" s="26">
        <f>VLOOKUP($A1150,'Medical Examinations'!A1149:J3484,4,0)</f>
        <v>5.81</v>
      </c>
      <c r="E1150" s="26" t="str">
        <f>VLOOKUP(A1150,'Medical Examinations'!A1149:J3484,6,0)</f>
        <v>No</v>
      </c>
      <c r="F1150" s="26" t="str">
        <f>VLOOKUP($A1150,'Medical Examinations'!$A$1:$J$2336,7,0)</f>
        <v>No</v>
      </c>
      <c r="G1150" s="26" t="str">
        <f>VLOOKUP(A1150,'Medical Examinations'!A1149:J3484,8,0)</f>
        <v>No</v>
      </c>
      <c r="H1150" s="26">
        <f>VLOOKUP(A1150,'Medical Examinations'!A1149:J3484,9,0)</f>
        <v>2</v>
      </c>
      <c r="I1150" s="26" t="str">
        <f>VLOOKUP(A1150,'Medical Examinations'!A1149:J3484,10,0)</f>
        <v>No</v>
      </c>
      <c r="J1150" s="26" t="str">
        <f>VLOOKUP($A1150,'Medical Examinations'!A1149:$J$2336,3,0)</f>
        <v>Overweight</v>
      </c>
      <c r="K1150" s="26" t="str">
        <f>VLOOKUP(A1150,'Medical Examinations'!A1149:J3484,5,0)</f>
        <v>Prediabetes</v>
      </c>
      <c r="L1150" s="27">
        <f>VLOOKUP($A1150,'Hospitalisation Details'!$A$1:$N$2344,7,0)</f>
        <v>26478</v>
      </c>
      <c r="M1150" s="26">
        <f>VLOOKUP($A1150,'Hospitalisation Details'!$A$1:$N$2344,10,0)</f>
        <v>9819.25</v>
      </c>
      <c r="N1150" s="26" t="str">
        <f>VLOOKUP($A1150,'Hospitalisation Details'!$A$1:$N$2344,11,0)</f>
        <v>tier - 2</v>
      </c>
      <c r="O1150" s="26" t="str">
        <f>VLOOKUP($A1150,'Hospitalisation Details'!$A$1:$N$2344,12,0)</f>
        <v>tier - 2</v>
      </c>
      <c r="P1150" s="26" t="str">
        <f>VLOOKUP($A1150,'Hospitalisation Details'!$A$1:$N$2344,14,0)</f>
        <v>R1021</v>
      </c>
      <c r="Q1150" s="26">
        <f>VLOOKUP($A1150,'Hospitalisation Details'!$A$1:$N$2344,8,0)</f>
        <v>50</v>
      </c>
    </row>
    <row r="1151" spans="1:17" x14ac:dyDescent="0.3">
      <c r="A1151" s="25" t="s">
        <v>1220</v>
      </c>
      <c r="B1151" s="26" t="str">
        <f>VLOOKUP($A1151,'Customer Names'!A1150:D3485,3,0)</f>
        <v xml:space="preserve">  Julee</v>
      </c>
      <c r="C1151" s="26">
        <f>VLOOKUP($A1151,'Medical Examinations'!$A$1:$B$2336,2,FALSE)</f>
        <v>42.68</v>
      </c>
      <c r="D1151" s="26">
        <f>VLOOKUP($A1151,'Medical Examinations'!A1150:J3485,4,0)</f>
        <v>9.2799999999999994</v>
      </c>
      <c r="E1151" s="26" t="str">
        <f>VLOOKUP(A1151,'Medical Examinations'!A1150:J3485,6,0)</f>
        <v>No</v>
      </c>
      <c r="F1151" s="26" t="str">
        <f>VLOOKUP($A1151,'Medical Examinations'!$A$1:$J$2336,7,0)</f>
        <v>No</v>
      </c>
      <c r="G1151" s="26" t="str">
        <f>VLOOKUP(A1151,'Medical Examinations'!A1150:J3485,8,0)</f>
        <v>No</v>
      </c>
      <c r="H1151" s="26">
        <f>VLOOKUP(A1151,'Medical Examinations'!A1150:J3485,9,0)</f>
        <v>2</v>
      </c>
      <c r="I1151" s="26" t="str">
        <f>VLOOKUP(A1151,'Medical Examinations'!A1150:J3485,10,0)</f>
        <v>No</v>
      </c>
      <c r="J1151" s="26" t="str">
        <f>VLOOKUP($A1151,'Medical Examinations'!A1150:$J$2336,3,0)</f>
        <v>Obesity</v>
      </c>
      <c r="K1151" s="26" t="str">
        <f>VLOOKUP(A1151,'Medical Examinations'!A1150:J3485,5,0)</f>
        <v>Diabetes</v>
      </c>
      <c r="L1151" s="27">
        <f>VLOOKUP($A1151,'Hospitalisation Details'!$A$1:$N$2344,7,0)</f>
        <v>26924</v>
      </c>
      <c r="M1151" s="26">
        <f>VLOOKUP($A1151,'Hospitalisation Details'!$A$1:$N$2344,10,0)</f>
        <v>9800.89</v>
      </c>
      <c r="N1151" s="26" t="str">
        <f>VLOOKUP($A1151,'Hospitalisation Details'!$A$1:$N$2344,11,0)</f>
        <v>tier - 2</v>
      </c>
      <c r="O1151" s="26" t="str">
        <f>VLOOKUP($A1151,'Hospitalisation Details'!$A$1:$N$2344,12,0)</f>
        <v>tier - 1</v>
      </c>
      <c r="P1151" s="26" t="str">
        <f>VLOOKUP($A1151,'Hospitalisation Details'!$A$1:$N$2344,14,0)</f>
        <v>R1013</v>
      </c>
      <c r="Q1151" s="26">
        <f>VLOOKUP($A1151,'Hospitalisation Details'!$A$1:$N$2344,8,0)</f>
        <v>49</v>
      </c>
    </row>
    <row r="1152" spans="1:17" x14ac:dyDescent="0.3">
      <c r="A1152" s="25" t="s">
        <v>1219</v>
      </c>
      <c r="B1152" s="26" t="str">
        <f>VLOOKUP($A1152,'Customer Names'!A1151:D3486,3,0)</f>
        <v xml:space="preserve">  Christopher M</v>
      </c>
      <c r="C1152" s="26">
        <f>VLOOKUP($A1152,'Medical Examinations'!$A$1:$B$2336,2,FALSE)</f>
        <v>24.31</v>
      </c>
      <c r="D1152" s="26">
        <f>VLOOKUP($A1152,'Medical Examinations'!A1151:J3486,4,0)</f>
        <v>6.37</v>
      </c>
      <c r="E1152" s="26" t="str">
        <f>VLOOKUP(A1152,'Medical Examinations'!A1151:J3486,6,0)</f>
        <v>No</v>
      </c>
      <c r="F1152" s="26" t="str">
        <f>VLOOKUP($A1152,'Medical Examinations'!$A$1:$J$2336,7,0)</f>
        <v>No</v>
      </c>
      <c r="G1152" s="26" t="str">
        <f>VLOOKUP(A1152,'Medical Examinations'!A1151:J3486,8,0)</f>
        <v>No</v>
      </c>
      <c r="H1152" s="26">
        <f>VLOOKUP(A1152,'Medical Examinations'!A1151:J3486,9,0)</f>
        <v>0</v>
      </c>
      <c r="I1152" s="26" t="str">
        <f>VLOOKUP(A1152,'Medical Examinations'!A1151:J3486,10,0)</f>
        <v>No</v>
      </c>
      <c r="J1152" s="26" t="str">
        <f>VLOOKUP($A1152,'Medical Examinations'!A1151:$J$2336,3,0)</f>
        <v>Normal Weight</v>
      </c>
      <c r="K1152" s="26" t="str">
        <f>VLOOKUP(A1152,'Medical Examinations'!A1151:J3486,5,0)</f>
        <v>Prediabetes</v>
      </c>
      <c r="L1152" s="27">
        <f>VLOOKUP($A1152,'Hospitalisation Details'!$A$1:$N$2344,7,0)</f>
        <v>28283</v>
      </c>
      <c r="M1152" s="26">
        <f>VLOOKUP($A1152,'Hospitalisation Details'!$A$1:$N$2344,10,0)</f>
        <v>9788.8700000000008</v>
      </c>
      <c r="N1152" s="26" t="str">
        <f>VLOOKUP($A1152,'Hospitalisation Details'!$A$1:$N$2344,11,0)</f>
        <v>tier - 3</v>
      </c>
      <c r="O1152" s="26" t="str">
        <f>VLOOKUP($A1152,'Hospitalisation Details'!$A$1:$N$2344,12,0)</f>
        <v>tier - 2</v>
      </c>
      <c r="P1152" s="26" t="str">
        <f>VLOOKUP($A1152,'Hospitalisation Details'!$A$1:$N$2344,14,0)</f>
        <v>R1013</v>
      </c>
      <c r="Q1152" s="26">
        <f>VLOOKUP($A1152,'Hospitalisation Details'!$A$1:$N$2344,8,0)</f>
        <v>46</v>
      </c>
    </row>
    <row r="1153" spans="1:17" x14ac:dyDescent="0.3">
      <c r="A1153" s="25" t="s">
        <v>1218</v>
      </c>
      <c r="B1153" s="26" t="str">
        <f>VLOOKUP($A1153,'Customer Names'!A1152:D3487,3,0)</f>
        <v xml:space="preserve">  Ciaran</v>
      </c>
      <c r="C1153" s="26">
        <f>VLOOKUP($A1153,'Medical Examinations'!$A$1:$B$2336,2,FALSE)</f>
        <v>44.75</v>
      </c>
      <c r="D1153" s="26">
        <f>VLOOKUP($A1153,'Medical Examinations'!A1152:J3487,4,0)</f>
        <v>5.09</v>
      </c>
      <c r="E1153" s="26" t="str">
        <f>VLOOKUP(A1153,'Medical Examinations'!A1152:J3487,6,0)</f>
        <v>Yes</v>
      </c>
      <c r="F1153" s="26" t="str">
        <f>VLOOKUP($A1153,'Medical Examinations'!$A$1:$J$2336,7,0)</f>
        <v>No</v>
      </c>
      <c r="G1153" s="26" t="str">
        <f>VLOOKUP(A1153,'Medical Examinations'!A1152:J3487,8,0)</f>
        <v>No</v>
      </c>
      <c r="H1153" s="26">
        <f>VLOOKUP(A1153,'Medical Examinations'!A1152:J3487,9,0)</f>
        <v>0</v>
      </c>
      <c r="I1153" s="26" t="str">
        <f>VLOOKUP(A1153,'Medical Examinations'!A1152:J3487,10,0)</f>
        <v>No</v>
      </c>
      <c r="J1153" s="26" t="str">
        <f>VLOOKUP($A1153,'Medical Examinations'!A1152:$J$2336,3,0)</f>
        <v>Obesity</v>
      </c>
      <c r="K1153" s="26" t="str">
        <f>VLOOKUP(A1153,'Medical Examinations'!A1152:J3487,5,0)</f>
        <v>Normal</v>
      </c>
      <c r="L1153" s="27">
        <f>VLOOKUP($A1153,'Hospitalisation Details'!$A$1:$N$2344,7,0)</f>
        <v>35285</v>
      </c>
      <c r="M1153" s="26">
        <f>VLOOKUP($A1153,'Hospitalisation Details'!$A$1:$N$2344,10,0)</f>
        <v>9787.32</v>
      </c>
      <c r="N1153" s="26" t="str">
        <f>VLOOKUP($A1153,'Hospitalisation Details'!$A$1:$N$2344,11,0)</f>
        <v>tier - 2</v>
      </c>
      <c r="O1153" s="26" t="str">
        <f>VLOOKUP($A1153,'Hospitalisation Details'!$A$1:$N$2344,12,0)</f>
        <v>tier - 3</v>
      </c>
      <c r="P1153" s="26" t="str">
        <f>VLOOKUP($A1153,'Hospitalisation Details'!$A$1:$N$2344,14,0)</f>
        <v>R1023</v>
      </c>
      <c r="Q1153" s="26">
        <f>VLOOKUP($A1153,'Hospitalisation Details'!$A$1:$N$2344,8,0)</f>
        <v>26</v>
      </c>
    </row>
    <row r="1154" spans="1:17" x14ac:dyDescent="0.3">
      <c r="A1154" s="25" t="s">
        <v>1217</v>
      </c>
      <c r="B1154" s="26" t="str">
        <f>VLOOKUP($A1154,'Customer Names'!A1153:D3488,3,0)</f>
        <v xml:space="preserve">  Kara</v>
      </c>
      <c r="C1154" s="26">
        <f>VLOOKUP($A1154,'Medical Examinations'!$A$1:$B$2336,2,FALSE)</f>
        <v>30.78</v>
      </c>
      <c r="D1154" s="26">
        <f>VLOOKUP($A1154,'Medical Examinations'!A1153:J3488,4,0)</f>
        <v>7.94</v>
      </c>
      <c r="E1154" s="26" t="str">
        <f>VLOOKUP(A1154,'Medical Examinations'!A1153:J3488,6,0)</f>
        <v>No</v>
      </c>
      <c r="F1154" s="26" t="str">
        <f>VLOOKUP($A1154,'Medical Examinations'!$A$1:$J$2336,7,0)</f>
        <v>No</v>
      </c>
      <c r="G1154" s="26" t="str">
        <f>VLOOKUP(A1154,'Medical Examinations'!A1153:J3488,8,0)</f>
        <v>No</v>
      </c>
      <c r="H1154" s="26">
        <f>VLOOKUP(A1154,'Medical Examinations'!A1153:J3488,9,0)</f>
        <v>2</v>
      </c>
      <c r="I1154" s="26" t="str">
        <f>VLOOKUP(A1154,'Medical Examinations'!A1153:J3488,10,0)</f>
        <v>No</v>
      </c>
      <c r="J1154" s="26" t="str">
        <f>VLOOKUP($A1154,'Medical Examinations'!A1153:$J$2336,3,0)</f>
        <v>Obesity</v>
      </c>
      <c r="K1154" s="26" t="str">
        <f>VLOOKUP(A1154,'Medical Examinations'!A1153:J3488,5,0)</f>
        <v>Diabetes</v>
      </c>
      <c r="L1154" s="27">
        <f>VLOOKUP($A1154,'Hospitalisation Details'!$A$1:$N$2344,7,0)</f>
        <v>26852</v>
      </c>
      <c r="M1154" s="26">
        <f>VLOOKUP($A1154,'Hospitalisation Details'!$A$1:$N$2344,10,0)</f>
        <v>9778.35</v>
      </c>
      <c r="N1154" s="26" t="str">
        <f>VLOOKUP($A1154,'Hospitalisation Details'!$A$1:$N$2344,11,0)</f>
        <v>tier - 2</v>
      </c>
      <c r="O1154" s="26" t="str">
        <f>VLOOKUP($A1154,'Hospitalisation Details'!$A$1:$N$2344,12,0)</f>
        <v>tier - 2</v>
      </c>
      <c r="P1154" s="26" t="str">
        <f>VLOOKUP($A1154,'Hospitalisation Details'!$A$1:$N$2344,14,0)</f>
        <v>R1024</v>
      </c>
      <c r="Q1154" s="26">
        <f>VLOOKUP($A1154,'Hospitalisation Details'!$A$1:$N$2344,8,0)</f>
        <v>49</v>
      </c>
    </row>
    <row r="1155" spans="1:17" x14ac:dyDescent="0.3">
      <c r="A1155" s="25" t="s">
        <v>1216</v>
      </c>
      <c r="B1155" s="26" t="str">
        <f>VLOOKUP($A1155,'Customer Names'!A1154:D3489,3,0)</f>
        <v xml:space="preserve">  Makie</v>
      </c>
      <c r="C1155" s="26">
        <f>VLOOKUP($A1155,'Medical Examinations'!$A$1:$B$2336,2,FALSE)</f>
        <v>21.86</v>
      </c>
      <c r="D1155" s="26">
        <f>VLOOKUP($A1155,'Medical Examinations'!A1154:J3489,4,0)</f>
        <v>10.95</v>
      </c>
      <c r="E1155" s="26" t="str">
        <f>VLOOKUP(A1155,'Medical Examinations'!A1154:J3489,6,0)</f>
        <v>No</v>
      </c>
      <c r="F1155" s="26" t="str">
        <f>VLOOKUP($A1155,'Medical Examinations'!$A$1:$J$2336,7,0)</f>
        <v>No</v>
      </c>
      <c r="G1155" s="26" t="str">
        <f>VLOOKUP(A1155,'Medical Examinations'!A1154:J3489,8,0)</f>
        <v>No</v>
      </c>
      <c r="H1155" s="26">
        <f>VLOOKUP(A1155,'Medical Examinations'!A1154:J3489,9,0)</f>
        <v>0</v>
      </c>
      <c r="I1155" s="26" t="str">
        <f>VLOOKUP(A1155,'Medical Examinations'!A1154:J3489,10,0)</f>
        <v>No</v>
      </c>
      <c r="J1155" s="26" t="str">
        <f>VLOOKUP($A1155,'Medical Examinations'!A1154:$J$2336,3,0)</f>
        <v>Normal Weight</v>
      </c>
      <c r="K1155" s="26" t="str">
        <f>VLOOKUP(A1155,'Medical Examinations'!A1154:J3489,5,0)</f>
        <v>Diabetes</v>
      </c>
      <c r="L1155" s="27">
        <f>VLOOKUP($A1155,'Hospitalisation Details'!$A$1:$N$2344,7,0)</f>
        <v>23990</v>
      </c>
      <c r="M1155" s="26">
        <f>VLOOKUP($A1155,'Hospitalisation Details'!$A$1:$N$2344,10,0)</f>
        <v>9764.08</v>
      </c>
      <c r="N1155" s="26" t="str">
        <f>VLOOKUP($A1155,'Hospitalisation Details'!$A$1:$N$2344,11,0)</f>
        <v>tier - 3</v>
      </c>
      <c r="O1155" s="26" t="str">
        <f>VLOOKUP($A1155,'Hospitalisation Details'!$A$1:$N$2344,12,0)</f>
        <v>tier - 1</v>
      </c>
      <c r="P1155" s="26" t="str">
        <f>VLOOKUP($A1155,'Hospitalisation Details'!$A$1:$N$2344,14,0)</f>
        <v>R1012</v>
      </c>
      <c r="Q1155" s="26">
        <f>VLOOKUP($A1155,'Hospitalisation Details'!$A$1:$N$2344,8,0)</f>
        <v>57</v>
      </c>
    </row>
    <row r="1156" spans="1:17" x14ac:dyDescent="0.3">
      <c r="A1156" s="25" t="s">
        <v>1215</v>
      </c>
      <c r="B1156" s="26" t="str">
        <f>VLOOKUP($A1156,'Customer Names'!A1155:D3490,3,0)</f>
        <v xml:space="preserve">  Emily E</v>
      </c>
      <c r="C1156" s="26">
        <f>VLOOKUP($A1156,'Medical Examinations'!$A$1:$B$2336,2,FALSE)</f>
        <v>49.09</v>
      </c>
      <c r="D1156" s="26">
        <f>VLOOKUP($A1156,'Medical Examinations'!A1155:J3490,4,0)</f>
        <v>6.3</v>
      </c>
      <c r="E1156" s="26" t="str">
        <f>VLOOKUP(A1156,'Medical Examinations'!A1155:J3490,6,0)</f>
        <v>Yes</v>
      </c>
      <c r="F1156" s="26" t="str">
        <f>VLOOKUP($A1156,'Medical Examinations'!$A$1:$J$2336,7,0)</f>
        <v>No</v>
      </c>
      <c r="G1156" s="26" t="str">
        <f>VLOOKUP(A1156,'Medical Examinations'!A1155:J3490,8,0)</f>
        <v>No</v>
      </c>
      <c r="H1156" s="26">
        <f>VLOOKUP(A1156,'Medical Examinations'!A1155:J3490,9,0)</f>
        <v>0</v>
      </c>
      <c r="I1156" s="26" t="str">
        <f>VLOOKUP(A1156,'Medical Examinations'!A1155:J3490,10,0)</f>
        <v>No</v>
      </c>
      <c r="J1156" s="26" t="str">
        <f>VLOOKUP($A1156,'Medical Examinations'!A1155:$J$2336,3,0)</f>
        <v>Obesity</v>
      </c>
      <c r="K1156" s="26" t="str">
        <f>VLOOKUP(A1156,'Medical Examinations'!A1155:J3490,5,0)</f>
        <v>Prediabetes</v>
      </c>
      <c r="L1156" s="27">
        <f>VLOOKUP($A1156,'Hospitalisation Details'!$A$1:$N$2344,7,0)</f>
        <v>37086</v>
      </c>
      <c r="M1156" s="26">
        <f>VLOOKUP($A1156,'Hospitalisation Details'!$A$1:$N$2344,10,0)</f>
        <v>9753.49</v>
      </c>
      <c r="N1156" s="26" t="str">
        <f>VLOOKUP($A1156,'Hospitalisation Details'!$A$1:$N$2344,11,0)</f>
        <v>tier - 2</v>
      </c>
      <c r="O1156" s="26" t="str">
        <f>VLOOKUP($A1156,'Hospitalisation Details'!$A$1:$N$2344,12,0)</f>
        <v>tier - 2</v>
      </c>
      <c r="P1156" s="26" t="str">
        <f>VLOOKUP($A1156,'Hospitalisation Details'!$A$1:$N$2344,14,0)</f>
        <v>R1012</v>
      </c>
      <c r="Q1156" s="26">
        <f>VLOOKUP($A1156,'Hospitalisation Details'!$A$1:$N$2344,8,0)</f>
        <v>21</v>
      </c>
    </row>
    <row r="1157" spans="1:17" x14ac:dyDescent="0.3">
      <c r="A1157" s="25" t="s">
        <v>1214</v>
      </c>
      <c r="B1157" s="26" t="str">
        <f>VLOOKUP($A1157,'Customer Names'!A1156:D3491,3,0)</f>
        <v xml:space="preserve">  Cary</v>
      </c>
      <c r="C1157" s="26">
        <f>VLOOKUP($A1157,'Medical Examinations'!$A$1:$B$2336,2,FALSE)</f>
        <v>47.74</v>
      </c>
      <c r="D1157" s="26">
        <f>VLOOKUP($A1157,'Medical Examinations'!A1156:J3491,4,0)</f>
        <v>8.0500000000000007</v>
      </c>
      <c r="E1157" s="26" t="str">
        <f>VLOOKUP(A1157,'Medical Examinations'!A1156:J3491,6,0)</f>
        <v>Yes</v>
      </c>
      <c r="F1157" s="26" t="str">
        <f>VLOOKUP($A1157,'Medical Examinations'!$A$1:$J$2336,7,0)</f>
        <v>No</v>
      </c>
      <c r="G1157" s="26" t="str">
        <f>VLOOKUP(A1157,'Medical Examinations'!A1156:J3491,8,0)</f>
        <v>No</v>
      </c>
      <c r="H1157" s="26">
        <f>VLOOKUP(A1157,'Medical Examinations'!A1156:J3491,9,0)</f>
        <v>2</v>
      </c>
      <c r="I1157" s="26" t="str">
        <f>VLOOKUP(A1157,'Medical Examinations'!A1156:J3491,10,0)</f>
        <v>No</v>
      </c>
      <c r="J1157" s="26" t="str">
        <f>VLOOKUP($A1157,'Medical Examinations'!A1156:$J$2336,3,0)</f>
        <v>Obesity</v>
      </c>
      <c r="K1157" s="26" t="str">
        <f>VLOOKUP(A1157,'Medical Examinations'!A1156:J3491,5,0)</f>
        <v>Diabetes</v>
      </c>
      <c r="L1157" s="27">
        <f>VLOOKUP($A1157,'Hospitalisation Details'!$A$1:$N$2344,7,0)</f>
        <v>25753</v>
      </c>
      <c r="M1157" s="26">
        <f>VLOOKUP($A1157,'Hospitalisation Details'!$A$1:$N$2344,10,0)</f>
        <v>9748.91</v>
      </c>
      <c r="N1157" s="26" t="str">
        <f>VLOOKUP($A1157,'Hospitalisation Details'!$A$1:$N$2344,11,0)</f>
        <v>tier - 2</v>
      </c>
      <c r="O1157" s="26" t="str">
        <f>VLOOKUP($A1157,'Hospitalisation Details'!$A$1:$N$2344,12,0)</f>
        <v>tier - 1</v>
      </c>
      <c r="P1157" s="26" t="str">
        <f>VLOOKUP($A1157,'Hospitalisation Details'!$A$1:$N$2344,14,0)</f>
        <v>R1013</v>
      </c>
      <c r="Q1157" s="26">
        <f>VLOOKUP($A1157,'Hospitalisation Details'!$A$1:$N$2344,8,0)</f>
        <v>52</v>
      </c>
    </row>
    <row r="1158" spans="1:17" x14ac:dyDescent="0.3">
      <c r="A1158" s="25" t="s">
        <v>1213</v>
      </c>
      <c r="B1158" s="26" t="str">
        <f>VLOOKUP($A1158,'Customer Names'!A1157:D3492,3,0)</f>
        <v xml:space="preserve">  Steven</v>
      </c>
      <c r="C1158" s="26">
        <f>VLOOKUP($A1158,'Medical Examinations'!$A$1:$B$2336,2,FALSE)</f>
        <v>30.2</v>
      </c>
      <c r="D1158" s="26">
        <f>VLOOKUP($A1158,'Medical Examinations'!A1157:J3492,4,0)</f>
        <v>9.8800000000000008</v>
      </c>
      <c r="E1158" s="26" t="str">
        <f>VLOOKUP(A1158,'Medical Examinations'!A1157:J3492,6,0)</f>
        <v>Yes</v>
      </c>
      <c r="F1158" s="26" t="str">
        <f>VLOOKUP($A1158,'Medical Examinations'!$A$1:$J$2336,7,0)</f>
        <v>No</v>
      </c>
      <c r="G1158" s="26" t="str">
        <f>VLOOKUP(A1158,'Medical Examinations'!A1157:J3492,8,0)</f>
        <v>No</v>
      </c>
      <c r="H1158" s="26">
        <f>VLOOKUP(A1158,'Medical Examinations'!A1157:J3492,9,0)</f>
        <v>2</v>
      </c>
      <c r="I1158" s="26" t="str">
        <f>VLOOKUP(A1158,'Medical Examinations'!A1157:J3492,10,0)</f>
        <v>No</v>
      </c>
      <c r="J1158" s="26" t="str">
        <f>VLOOKUP($A1158,'Medical Examinations'!A1157:$J$2336,3,0)</f>
        <v>Obesity</v>
      </c>
      <c r="K1158" s="26" t="str">
        <f>VLOOKUP(A1158,'Medical Examinations'!A1157:J3492,5,0)</f>
        <v>Diabetes</v>
      </c>
      <c r="L1158" s="27">
        <f>VLOOKUP($A1158,'Hospitalisation Details'!$A$1:$N$2344,7,0)</f>
        <v>25798</v>
      </c>
      <c r="M1158" s="26">
        <f>VLOOKUP($A1158,'Hospitalisation Details'!$A$1:$N$2344,10,0)</f>
        <v>9724.5300000000007</v>
      </c>
      <c r="N1158" s="26" t="str">
        <f>VLOOKUP($A1158,'Hospitalisation Details'!$A$1:$N$2344,11,0)</f>
        <v>tier - 3</v>
      </c>
      <c r="O1158" s="26" t="str">
        <f>VLOOKUP($A1158,'Hospitalisation Details'!$A$1:$N$2344,12,0)</f>
        <v>tier - 1</v>
      </c>
      <c r="P1158" s="26" t="str">
        <f>VLOOKUP($A1158,'Hospitalisation Details'!$A$1:$N$2344,14,0)</f>
        <v>R1011</v>
      </c>
      <c r="Q1158" s="26">
        <f>VLOOKUP($A1158,'Hospitalisation Details'!$A$1:$N$2344,8,0)</f>
        <v>52</v>
      </c>
    </row>
    <row r="1159" spans="1:17" x14ac:dyDescent="0.3">
      <c r="A1159" s="25" t="s">
        <v>1212</v>
      </c>
      <c r="B1159" s="26" t="str">
        <f>VLOOKUP($A1159,'Customer Names'!A1158:D3493,3,0)</f>
        <v xml:space="preserve">  Jose Antonio Sr</v>
      </c>
      <c r="C1159" s="26">
        <f>VLOOKUP($A1159,'Medical Examinations'!$A$1:$B$2336,2,FALSE)</f>
        <v>33.25</v>
      </c>
      <c r="D1159" s="26">
        <f>VLOOKUP($A1159,'Medical Examinations'!A1158:J3493,4,0)</f>
        <v>7.42</v>
      </c>
      <c r="E1159" s="26" t="str">
        <f>VLOOKUP(A1159,'Medical Examinations'!A1158:J3493,6,0)</f>
        <v>Yes</v>
      </c>
      <c r="F1159" s="26" t="str">
        <f>VLOOKUP($A1159,'Medical Examinations'!$A$1:$J$2336,7,0)</f>
        <v>No</v>
      </c>
      <c r="G1159" s="26" t="str">
        <f>VLOOKUP(A1159,'Medical Examinations'!A1158:J3493,8,0)</f>
        <v>No</v>
      </c>
      <c r="H1159" s="26">
        <f>VLOOKUP(A1159,'Medical Examinations'!A1158:J3493,9,0)</f>
        <v>2</v>
      </c>
      <c r="I1159" s="26" t="str">
        <f>VLOOKUP(A1159,'Medical Examinations'!A1158:J3493,10,0)</f>
        <v>No</v>
      </c>
      <c r="J1159" s="26" t="str">
        <f>VLOOKUP($A1159,'Medical Examinations'!A1158:$J$2336,3,0)</f>
        <v>Obesity</v>
      </c>
      <c r="K1159" s="26" t="str">
        <f>VLOOKUP(A1159,'Medical Examinations'!A1158:J3493,5,0)</f>
        <v>Diabetes</v>
      </c>
      <c r="L1159" s="27">
        <f>VLOOKUP($A1159,'Hospitalisation Details'!$A$1:$N$2344,7,0)</f>
        <v>25823</v>
      </c>
      <c r="M1159" s="26">
        <f>VLOOKUP($A1159,'Hospitalisation Details'!$A$1:$N$2344,10,0)</f>
        <v>9722.77</v>
      </c>
      <c r="N1159" s="26" t="str">
        <f>VLOOKUP($A1159,'Hospitalisation Details'!$A$1:$N$2344,11,0)</f>
        <v>tier - 3</v>
      </c>
      <c r="O1159" s="26" t="str">
        <f>VLOOKUP($A1159,'Hospitalisation Details'!$A$1:$N$2344,12,0)</f>
        <v>tier - 1</v>
      </c>
      <c r="P1159" s="26" t="str">
        <f>VLOOKUP($A1159,'Hospitalisation Details'!$A$1:$N$2344,14,0)</f>
        <v>R1016</v>
      </c>
      <c r="Q1159" s="26">
        <f>VLOOKUP($A1159,'Hospitalisation Details'!$A$1:$N$2344,8,0)</f>
        <v>52</v>
      </c>
    </row>
    <row r="1160" spans="1:17" x14ac:dyDescent="0.3">
      <c r="A1160" s="25" t="s">
        <v>1211</v>
      </c>
      <c r="B1160" s="26" t="str">
        <f>VLOOKUP($A1160,'Customer Names'!A1159:D3494,3,0)</f>
        <v xml:space="preserve">  Tatiana</v>
      </c>
      <c r="C1160" s="26">
        <f>VLOOKUP($A1160,'Medical Examinations'!$A$1:$B$2336,2,FALSE)</f>
        <v>26.6</v>
      </c>
      <c r="D1160" s="26">
        <f>VLOOKUP($A1160,'Medical Examinations'!A1159:J3494,4,0)</f>
        <v>8.4499999999999993</v>
      </c>
      <c r="E1160" s="26" t="str">
        <f>VLOOKUP(A1160,'Medical Examinations'!A1159:J3494,6,0)</f>
        <v>Yes</v>
      </c>
      <c r="F1160" s="26" t="str">
        <f>VLOOKUP($A1160,'Medical Examinations'!$A$1:$J$2336,7,0)</f>
        <v>No</v>
      </c>
      <c r="G1160" s="26" t="str">
        <f>VLOOKUP(A1160,'Medical Examinations'!A1159:J3494,8,0)</f>
        <v>No</v>
      </c>
      <c r="H1160" s="26">
        <f>VLOOKUP(A1160,'Medical Examinations'!A1159:J3494,9,0)</f>
        <v>1</v>
      </c>
      <c r="I1160" s="26" t="str">
        <f>VLOOKUP(A1160,'Medical Examinations'!A1159:J3494,10,0)</f>
        <v>No</v>
      </c>
      <c r="J1160" s="26" t="str">
        <f>VLOOKUP($A1160,'Medical Examinations'!A1159:$J$2336,3,0)</f>
        <v>Overweight</v>
      </c>
      <c r="K1160" s="26" t="str">
        <f>VLOOKUP(A1160,'Medical Examinations'!A1159:J3494,5,0)</f>
        <v>Diabetes</v>
      </c>
      <c r="L1160" s="27">
        <f>VLOOKUP($A1160,'Hospitalisation Details'!$A$1:$N$2344,7,0)</f>
        <v>27572</v>
      </c>
      <c r="M1160" s="26">
        <f>VLOOKUP($A1160,'Hospitalisation Details'!$A$1:$N$2344,10,0)</f>
        <v>9715.84</v>
      </c>
      <c r="N1160" s="26" t="str">
        <f>VLOOKUP($A1160,'Hospitalisation Details'!$A$1:$N$2344,11,0)</f>
        <v>tier - 2</v>
      </c>
      <c r="O1160" s="26" t="str">
        <f>VLOOKUP($A1160,'Hospitalisation Details'!$A$1:$N$2344,12,0)</f>
        <v>tier - 1</v>
      </c>
      <c r="P1160" s="26" t="str">
        <f>VLOOKUP($A1160,'Hospitalisation Details'!$A$1:$N$2344,14,0)</f>
        <v>R1024</v>
      </c>
      <c r="Q1160" s="26">
        <f>VLOOKUP($A1160,'Hospitalisation Details'!$A$1:$N$2344,8,0)</f>
        <v>47</v>
      </c>
    </row>
    <row r="1161" spans="1:17" x14ac:dyDescent="0.3">
      <c r="A1161" s="25" t="s">
        <v>1210</v>
      </c>
      <c r="B1161" s="26" t="str">
        <f>VLOOKUP($A1161,'Customer Names'!A1160:D3495,3,0)</f>
        <v xml:space="preserve">  Dan T</v>
      </c>
      <c r="C1161" s="26">
        <f>VLOOKUP($A1161,'Medical Examinations'!$A$1:$B$2336,2,FALSE)</f>
        <v>26.35</v>
      </c>
      <c r="D1161" s="26">
        <f>VLOOKUP($A1161,'Medical Examinations'!A1160:J3495,4,0)</f>
        <v>6.21</v>
      </c>
      <c r="E1161" s="26" t="str">
        <f>VLOOKUP(A1161,'Medical Examinations'!A1160:J3495,6,0)</f>
        <v>No</v>
      </c>
      <c r="F1161" s="26" t="str">
        <f>VLOOKUP($A1161,'Medical Examinations'!$A$1:$J$2336,7,0)</f>
        <v>No</v>
      </c>
      <c r="G1161" s="26" t="str">
        <f>VLOOKUP(A1161,'Medical Examinations'!A1160:J3495,8,0)</f>
        <v>No</v>
      </c>
      <c r="H1161" s="26">
        <f>VLOOKUP(A1161,'Medical Examinations'!A1160:J3495,9,0)</f>
        <v>2</v>
      </c>
      <c r="I1161" s="26" t="str">
        <f>VLOOKUP(A1161,'Medical Examinations'!A1160:J3495,10,0)</f>
        <v>No</v>
      </c>
      <c r="J1161" s="26" t="str">
        <f>VLOOKUP($A1161,'Medical Examinations'!A1160:$J$2336,3,0)</f>
        <v>Overweight</v>
      </c>
      <c r="K1161" s="26" t="str">
        <f>VLOOKUP(A1161,'Medical Examinations'!A1160:J3495,5,0)</f>
        <v>Prediabetes</v>
      </c>
      <c r="L1161" s="27">
        <f>VLOOKUP($A1161,'Hospitalisation Details'!$A$1:$N$2344,7,0)</f>
        <v>26490</v>
      </c>
      <c r="M1161" s="26">
        <f>VLOOKUP($A1161,'Hospitalisation Details'!$A$1:$N$2344,10,0)</f>
        <v>9710.7099999999991</v>
      </c>
      <c r="N1161" s="26" t="str">
        <f>VLOOKUP($A1161,'Hospitalisation Details'!$A$1:$N$2344,11,0)</f>
        <v>tier - 2</v>
      </c>
      <c r="O1161" s="26" t="str">
        <f>VLOOKUP($A1161,'Hospitalisation Details'!$A$1:$N$2344,12,0)</f>
        <v>tier - 1</v>
      </c>
      <c r="P1161" s="26" t="str">
        <f>VLOOKUP($A1161,'Hospitalisation Details'!$A$1:$N$2344,14,0)</f>
        <v>R1021</v>
      </c>
      <c r="Q1161" s="26">
        <f>VLOOKUP($A1161,'Hospitalisation Details'!$A$1:$N$2344,8,0)</f>
        <v>50</v>
      </c>
    </row>
    <row r="1162" spans="1:17" x14ac:dyDescent="0.3">
      <c r="A1162" s="25" t="s">
        <v>1209</v>
      </c>
      <c r="B1162" s="26" t="str">
        <f>VLOOKUP($A1162,'Customer Names'!A1161:D3496,3,0)</f>
        <v xml:space="preserve">  Liisa A</v>
      </c>
      <c r="C1162" s="26">
        <f>VLOOKUP($A1162,'Medical Examinations'!$A$1:$B$2336,2,FALSE)</f>
        <v>39.994999999999997</v>
      </c>
      <c r="D1162" s="26">
        <f>VLOOKUP($A1162,'Medical Examinations'!A1161:J3496,4,0)</f>
        <v>4.6500000000000004</v>
      </c>
      <c r="E1162" s="26" t="str">
        <f>VLOOKUP(A1162,'Medical Examinations'!A1161:J3496,6,0)</f>
        <v>No</v>
      </c>
      <c r="F1162" s="26" t="str">
        <f>VLOOKUP($A1162,'Medical Examinations'!$A$1:$J$2336,7,0)</f>
        <v>No</v>
      </c>
      <c r="G1162" s="26" t="str">
        <f>VLOOKUP(A1162,'Medical Examinations'!A1161:J3496,8,0)</f>
        <v>No</v>
      </c>
      <c r="H1162" s="26">
        <f>VLOOKUP(A1162,'Medical Examinations'!A1161:J3496,9,0)</f>
        <v>0</v>
      </c>
      <c r="I1162" s="26" t="str">
        <f>VLOOKUP(A1162,'Medical Examinations'!A1161:J3496,10,0)</f>
        <v>No</v>
      </c>
      <c r="J1162" s="26" t="str">
        <f>VLOOKUP($A1162,'Medical Examinations'!A1161:$J$2336,3,0)</f>
        <v>Obesity</v>
      </c>
      <c r="K1162" s="26" t="str">
        <f>VLOOKUP(A1162,'Medical Examinations'!A1161:J3496,5,0)</f>
        <v>Normal</v>
      </c>
      <c r="L1162" s="27">
        <f>VLOOKUP($A1162,'Hospitalisation Details'!$A$1:$N$2344,7,0)</f>
        <v>28387</v>
      </c>
      <c r="M1162" s="26">
        <f>VLOOKUP($A1162,'Hospitalisation Details'!$A$1:$N$2344,10,0)</f>
        <v>9704.67</v>
      </c>
      <c r="N1162" s="26" t="str">
        <f>VLOOKUP($A1162,'Hospitalisation Details'!$A$1:$N$2344,11,0)</f>
        <v>tier - 2</v>
      </c>
      <c r="O1162" s="26" t="str">
        <f>VLOOKUP($A1162,'Hospitalisation Details'!$A$1:$N$2344,12,0)</f>
        <v>tier - 3</v>
      </c>
      <c r="P1162" s="26" t="str">
        <f>VLOOKUP($A1162,'Hospitalisation Details'!$A$1:$N$2344,14,0)</f>
        <v>R1024</v>
      </c>
      <c r="Q1162" s="26">
        <f>VLOOKUP($A1162,'Hospitalisation Details'!$A$1:$N$2344,8,0)</f>
        <v>45</v>
      </c>
    </row>
    <row r="1163" spans="1:17" x14ac:dyDescent="0.3">
      <c r="A1163" s="25" t="s">
        <v>1208</v>
      </c>
      <c r="B1163" s="26" t="str">
        <f>VLOOKUP($A1163,'Customer Names'!A1162:D3497,3,0)</f>
        <v xml:space="preserve">  Kathryn E</v>
      </c>
      <c r="C1163" s="26">
        <f>VLOOKUP($A1163,'Medical Examinations'!$A$1:$B$2336,2,FALSE)</f>
        <v>22.92</v>
      </c>
      <c r="D1163" s="26">
        <f>VLOOKUP($A1163,'Medical Examinations'!A1162:J3497,4,0)</f>
        <v>5.87</v>
      </c>
      <c r="E1163" s="26" t="str">
        <f>VLOOKUP(A1163,'Medical Examinations'!A1162:J3497,6,0)</f>
        <v>Yes</v>
      </c>
      <c r="F1163" s="26" t="str">
        <f>VLOOKUP($A1163,'Medical Examinations'!$A$1:$J$2336,7,0)</f>
        <v>No</v>
      </c>
      <c r="G1163" s="26" t="str">
        <f>VLOOKUP(A1163,'Medical Examinations'!A1162:J3497,8,0)</f>
        <v>No</v>
      </c>
      <c r="H1163" s="26">
        <f>VLOOKUP(A1163,'Medical Examinations'!A1162:J3497,9,0)</f>
        <v>1</v>
      </c>
      <c r="I1163" s="26" t="str">
        <f>VLOOKUP(A1163,'Medical Examinations'!A1162:J3497,10,0)</f>
        <v>No</v>
      </c>
      <c r="J1163" s="26" t="str">
        <f>VLOOKUP($A1163,'Medical Examinations'!A1162:$J$2336,3,0)</f>
        <v>Normal Weight</v>
      </c>
      <c r="K1163" s="26" t="str">
        <f>VLOOKUP(A1163,'Medical Examinations'!A1162:J3497,5,0)</f>
        <v>Prediabetes</v>
      </c>
      <c r="L1163" s="27">
        <f>VLOOKUP($A1163,'Hospitalisation Details'!$A$1:$N$2344,7,0)</f>
        <v>23688</v>
      </c>
      <c r="M1163" s="26">
        <f>VLOOKUP($A1163,'Hospitalisation Details'!$A$1:$N$2344,10,0)</f>
        <v>9698.42</v>
      </c>
      <c r="N1163" s="26" t="str">
        <f>VLOOKUP($A1163,'Hospitalisation Details'!$A$1:$N$2344,11,0)</f>
        <v>tier - 3</v>
      </c>
      <c r="O1163" s="26" t="str">
        <f>VLOOKUP($A1163,'Hospitalisation Details'!$A$1:$N$2344,12,0)</f>
        <v>tier - 3</v>
      </c>
      <c r="P1163" s="26" t="str">
        <f>VLOOKUP($A1163,'Hospitalisation Details'!$A$1:$N$2344,14,0)</f>
        <v>R1013</v>
      </c>
      <c r="Q1163" s="26">
        <f>VLOOKUP($A1163,'Hospitalisation Details'!$A$1:$N$2344,8,0)</f>
        <v>58</v>
      </c>
    </row>
    <row r="1164" spans="1:17" x14ac:dyDescent="0.3">
      <c r="A1164" s="25" t="s">
        <v>1207</v>
      </c>
      <c r="B1164" s="26" t="str">
        <f>VLOOKUP($A1164,'Customer Names'!A1163:D3498,3,0)</f>
        <v xml:space="preserve">  Maxwell</v>
      </c>
      <c r="C1164" s="26">
        <f>VLOOKUP($A1164,'Medical Examinations'!$A$1:$B$2336,2,FALSE)</f>
        <v>24.78</v>
      </c>
      <c r="D1164" s="26">
        <f>VLOOKUP($A1164,'Medical Examinations'!A1163:J3498,4,0)</f>
        <v>4.24</v>
      </c>
      <c r="E1164" s="26" t="str">
        <f>VLOOKUP(A1164,'Medical Examinations'!A1163:J3498,6,0)</f>
        <v>Yes</v>
      </c>
      <c r="F1164" s="26" t="str">
        <f>VLOOKUP($A1164,'Medical Examinations'!$A$1:$J$2336,7,0)</f>
        <v>No</v>
      </c>
      <c r="G1164" s="26" t="str">
        <f>VLOOKUP(A1164,'Medical Examinations'!A1163:J3498,8,0)</f>
        <v>No</v>
      </c>
      <c r="H1164" s="26">
        <f>VLOOKUP(A1164,'Medical Examinations'!A1163:J3498,9,0)</f>
        <v>2</v>
      </c>
      <c r="I1164" s="26" t="str">
        <f>VLOOKUP(A1164,'Medical Examinations'!A1163:J3498,10,0)</f>
        <v>No</v>
      </c>
      <c r="J1164" s="26" t="str">
        <f>VLOOKUP($A1164,'Medical Examinations'!A1163:$J$2336,3,0)</f>
        <v>Normal Weight</v>
      </c>
      <c r="K1164" s="26" t="str">
        <f>VLOOKUP(A1164,'Medical Examinations'!A1163:J3498,5,0)</f>
        <v>Normal</v>
      </c>
      <c r="L1164" s="27">
        <f>VLOOKUP($A1164,'Hospitalisation Details'!$A$1:$N$2344,7,0)</f>
        <v>24366</v>
      </c>
      <c r="M1164" s="26">
        <f>VLOOKUP($A1164,'Hospitalisation Details'!$A$1:$N$2344,10,0)</f>
        <v>9684.2900000000009</v>
      </c>
      <c r="N1164" s="26" t="str">
        <f>VLOOKUP($A1164,'Hospitalisation Details'!$A$1:$N$2344,11,0)</f>
        <v>tier - 3</v>
      </c>
      <c r="O1164" s="26" t="str">
        <f>VLOOKUP($A1164,'Hospitalisation Details'!$A$1:$N$2344,12,0)</f>
        <v>tier - 2</v>
      </c>
      <c r="P1164" s="26" t="str">
        <f>VLOOKUP($A1164,'Hospitalisation Details'!$A$1:$N$2344,14,0)</f>
        <v>R1013</v>
      </c>
      <c r="Q1164" s="26">
        <f>VLOOKUP($A1164,'Hospitalisation Details'!$A$1:$N$2344,8,0)</f>
        <v>56</v>
      </c>
    </row>
    <row r="1165" spans="1:17" x14ac:dyDescent="0.3">
      <c r="A1165" s="25" t="s">
        <v>1206</v>
      </c>
      <c r="B1165" s="26" t="str">
        <f>VLOOKUP($A1165,'Customer Names'!A1164:D3499,3,0)</f>
        <v xml:space="preserve">  Pascale</v>
      </c>
      <c r="C1165" s="26">
        <f>VLOOKUP($A1165,'Medical Examinations'!$A$1:$B$2336,2,FALSE)</f>
        <v>34.07</v>
      </c>
      <c r="D1165" s="26">
        <f>VLOOKUP($A1165,'Medical Examinations'!A1164:J3499,4,0)</f>
        <v>7.81</v>
      </c>
      <c r="E1165" s="26" t="str">
        <f>VLOOKUP(A1165,'Medical Examinations'!A1164:J3499,6,0)</f>
        <v>Yes</v>
      </c>
      <c r="F1165" s="26" t="str">
        <f>VLOOKUP($A1165,'Medical Examinations'!$A$1:$J$2336,7,0)</f>
        <v>No</v>
      </c>
      <c r="G1165" s="26" t="str">
        <f>VLOOKUP(A1165,'Medical Examinations'!A1164:J3499,8,0)</f>
        <v>No</v>
      </c>
      <c r="H1165" s="26">
        <f>VLOOKUP(A1165,'Medical Examinations'!A1164:J3499,9,0)</f>
        <v>0</v>
      </c>
      <c r="I1165" s="26" t="str">
        <f>VLOOKUP(A1165,'Medical Examinations'!A1164:J3499,10,0)</f>
        <v>No</v>
      </c>
      <c r="J1165" s="26" t="str">
        <f>VLOOKUP($A1165,'Medical Examinations'!A1164:$J$2336,3,0)</f>
        <v>Obesity</v>
      </c>
      <c r="K1165" s="26" t="str">
        <f>VLOOKUP(A1165,'Medical Examinations'!A1164:J3499,5,0)</f>
        <v>Diabetes</v>
      </c>
      <c r="L1165" s="27">
        <f>VLOOKUP($A1165,'Hospitalisation Details'!$A$1:$N$2344,7,0)</f>
        <v>29806</v>
      </c>
      <c r="M1165" s="26">
        <f>VLOOKUP($A1165,'Hospitalisation Details'!$A$1:$N$2344,10,0)</f>
        <v>9664.34</v>
      </c>
      <c r="N1165" s="26" t="str">
        <f>VLOOKUP($A1165,'Hospitalisation Details'!$A$1:$N$2344,11,0)</f>
        <v>tier - 2</v>
      </c>
      <c r="O1165" s="26" t="str">
        <f>VLOOKUP($A1165,'Hospitalisation Details'!$A$1:$N$2344,12,0)</f>
        <v>tier - 3</v>
      </c>
      <c r="P1165" s="26" t="str">
        <f>VLOOKUP($A1165,'Hospitalisation Details'!$A$1:$N$2344,14,0)</f>
        <v>R1011</v>
      </c>
      <c r="Q1165" s="26">
        <f>VLOOKUP($A1165,'Hospitalisation Details'!$A$1:$N$2344,8,0)</f>
        <v>41</v>
      </c>
    </row>
    <row r="1166" spans="1:17" x14ac:dyDescent="0.3">
      <c r="A1166" s="25" t="s">
        <v>1205</v>
      </c>
      <c r="B1166" s="26" t="str">
        <f>VLOOKUP($A1166,'Customer Names'!A1165:D3500,3,0)</f>
        <v xml:space="preserve">  Becca</v>
      </c>
      <c r="C1166" s="26">
        <f>VLOOKUP($A1166,'Medical Examinations'!$A$1:$B$2336,2,FALSE)</f>
        <v>30.14</v>
      </c>
      <c r="D1166" s="26">
        <f>VLOOKUP($A1166,'Medical Examinations'!A1165:J3500,4,0)</f>
        <v>9.85</v>
      </c>
      <c r="E1166" s="26" t="str">
        <f>VLOOKUP(A1166,'Medical Examinations'!A1165:J3500,6,0)</f>
        <v>No</v>
      </c>
      <c r="F1166" s="26" t="str">
        <f>VLOOKUP($A1166,'Medical Examinations'!$A$1:$J$2336,7,0)</f>
        <v>No</v>
      </c>
      <c r="G1166" s="26" t="str">
        <f>VLOOKUP(A1166,'Medical Examinations'!A1165:J3500,8,0)</f>
        <v>No</v>
      </c>
      <c r="H1166" s="26">
        <f>VLOOKUP(A1166,'Medical Examinations'!A1165:J3500,9,0)</f>
        <v>0</v>
      </c>
      <c r="I1166" s="26" t="str">
        <f>VLOOKUP(A1166,'Medical Examinations'!A1165:J3500,10,0)</f>
        <v>No</v>
      </c>
      <c r="J1166" s="26" t="str">
        <f>VLOOKUP($A1166,'Medical Examinations'!A1165:$J$2336,3,0)</f>
        <v>Obesity</v>
      </c>
      <c r="K1166" s="26" t="str">
        <f>VLOOKUP(A1166,'Medical Examinations'!A1165:J3500,5,0)</f>
        <v>Diabetes</v>
      </c>
      <c r="L1166" s="27">
        <f>VLOOKUP($A1166,'Hospitalisation Details'!$A$1:$N$2344,7,0)</f>
        <v>27218</v>
      </c>
      <c r="M1166" s="26">
        <f>VLOOKUP($A1166,'Hospitalisation Details'!$A$1:$N$2344,10,0)</f>
        <v>9653.81</v>
      </c>
      <c r="N1166" s="26" t="str">
        <f>VLOOKUP($A1166,'Hospitalisation Details'!$A$1:$N$2344,11,0)</f>
        <v>tier - 2</v>
      </c>
      <c r="O1166" s="26" t="str">
        <f>VLOOKUP($A1166,'Hospitalisation Details'!$A$1:$N$2344,12,0)</f>
        <v>tier - 2</v>
      </c>
      <c r="P1166" s="26" t="str">
        <f>VLOOKUP($A1166,'Hospitalisation Details'!$A$1:$N$2344,14,0)</f>
        <v>R1011</v>
      </c>
      <c r="Q1166" s="26">
        <f>VLOOKUP($A1166,'Hospitalisation Details'!$A$1:$N$2344,8,0)</f>
        <v>48</v>
      </c>
    </row>
    <row r="1167" spans="1:17" x14ac:dyDescent="0.3">
      <c r="A1167" s="25" t="s">
        <v>1204</v>
      </c>
      <c r="B1167" s="26" t="str">
        <f>VLOOKUP($A1167,'Customer Names'!A1166:D3501,3,0)</f>
        <v xml:space="preserve">  Grace</v>
      </c>
      <c r="C1167" s="26">
        <f>VLOOKUP($A1167,'Medical Examinations'!$A$1:$B$2336,2,FALSE)</f>
        <v>18.05</v>
      </c>
      <c r="D1167" s="26">
        <f>VLOOKUP($A1167,'Medical Examinations'!A1166:J3501,4,0)</f>
        <v>6.94</v>
      </c>
      <c r="E1167" s="26" t="str">
        <f>VLOOKUP(A1167,'Medical Examinations'!A1166:J3501,6,0)</f>
        <v>No</v>
      </c>
      <c r="F1167" s="26" t="str">
        <f>VLOOKUP($A1167,'Medical Examinations'!$A$1:$J$2336,7,0)</f>
        <v>No</v>
      </c>
      <c r="G1167" s="26" t="str">
        <f>VLOOKUP(A1167,'Medical Examinations'!A1166:J3501,8,0)</f>
        <v>No</v>
      </c>
      <c r="H1167" s="26">
        <f>VLOOKUP(A1167,'Medical Examinations'!A1166:J3501,9,0)</f>
        <v>0</v>
      </c>
      <c r="I1167" s="26" t="str">
        <f>VLOOKUP(A1167,'Medical Examinations'!A1166:J3501,10,0)</f>
        <v>No</v>
      </c>
      <c r="J1167" s="26" t="str">
        <f>VLOOKUP($A1167,'Medical Examinations'!A1166:$J$2336,3,0)</f>
        <v>Underweight</v>
      </c>
      <c r="K1167" s="26" t="str">
        <f>VLOOKUP(A1167,'Medical Examinations'!A1166:J3501,5,0)</f>
        <v>Diabetes</v>
      </c>
      <c r="L1167" s="27">
        <f>VLOOKUP($A1167,'Hospitalisation Details'!$A$1:$N$2344,7,0)</f>
        <v>26133</v>
      </c>
      <c r="M1167" s="26">
        <f>VLOOKUP($A1167,'Hospitalisation Details'!$A$1:$N$2344,10,0)</f>
        <v>9644.25</v>
      </c>
      <c r="N1167" s="26" t="str">
        <f>VLOOKUP($A1167,'Hospitalisation Details'!$A$1:$N$2344,11,0)</f>
        <v>tier - 2</v>
      </c>
      <c r="O1167" s="26" t="str">
        <f>VLOOKUP($A1167,'Hospitalisation Details'!$A$1:$N$2344,12,0)</f>
        <v>tier - 1</v>
      </c>
      <c r="P1167" s="26" t="str">
        <f>VLOOKUP($A1167,'Hospitalisation Details'!$A$1:$N$2344,14,0)</f>
        <v>R1012</v>
      </c>
      <c r="Q1167" s="26">
        <f>VLOOKUP($A1167,'Hospitalisation Details'!$A$1:$N$2344,8,0)</f>
        <v>51</v>
      </c>
    </row>
    <row r="1168" spans="1:17" x14ac:dyDescent="0.3">
      <c r="A1168" s="25" t="s">
        <v>1203</v>
      </c>
      <c r="B1168" s="26" t="str">
        <f>VLOOKUP($A1168,'Customer Names'!A1167:D3502,3,0)</f>
        <v xml:space="preserve">  Samantha</v>
      </c>
      <c r="C1168" s="26">
        <f>VLOOKUP($A1168,'Medical Examinations'!$A$1:$B$2336,2,FALSE)</f>
        <v>37.4</v>
      </c>
      <c r="D1168" s="26">
        <f>VLOOKUP($A1168,'Medical Examinations'!A1167:J3502,4,0)</f>
        <v>11.3</v>
      </c>
      <c r="E1168" s="26" t="str">
        <f>VLOOKUP(A1168,'Medical Examinations'!A1167:J3502,6,0)</f>
        <v>Yes</v>
      </c>
      <c r="F1168" s="26" t="str">
        <f>VLOOKUP($A1168,'Medical Examinations'!$A$1:$J$2336,7,0)</f>
        <v>No</v>
      </c>
      <c r="G1168" s="26" t="str">
        <f>VLOOKUP(A1168,'Medical Examinations'!A1167:J3502,8,0)</f>
        <v>No</v>
      </c>
      <c r="H1168" s="26">
        <f>VLOOKUP(A1168,'Medical Examinations'!A1167:J3502,9,0)</f>
        <v>2</v>
      </c>
      <c r="I1168" s="26" t="str">
        <f>VLOOKUP(A1168,'Medical Examinations'!A1167:J3502,10,0)</f>
        <v>No</v>
      </c>
      <c r="J1168" s="26" t="str">
        <f>VLOOKUP($A1168,'Medical Examinations'!A1167:$J$2336,3,0)</f>
        <v>Obesity</v>
      </c>
      <c r="K1168" s="26" t="str">
        <f>VLOOKUP(A1168,'Medical Examinations'!A1167:J3502,5,0)</f>
        <v>Diabetes</v>
      </c>
      <c r="L1168" s="27">
        <f>VLOOKUP($A1168,'Hospitalisation Details'!$A$1:$N$2344,7,0)</f>
        <v>25841</v>
      </c>
      <c r="M1168" s="26">
        <f>VLOOKUP($A1168,'Hospitalisation Details'!$A$1:$N$2344,10,0)</f>
        <v>9634.5400000000009</v>
      </c>
      <c r="N1168" s="26" t="str">
        <f>VLOOKUP($A1168,'Hospitalisation Details'!$A$1:$N$2344,11,0)</f>
        <v>tier - 2</v>
      </c>
      <c r="O1168" s="26" t="str">
        <f>VLOOKUP($A1168,'Hospitalisation Details'!$A$1:$N$2344,12,0)</f>
        <v>tier - 2</v>
      </c>
      <c r="P1168" s="26" t="str">
        <f>VLOOKUP($A1168,'Hospitalisation Details'!$A$1:$N$2344,14,0)</f>
        <v>R1011</v>
      </c>
      <c r="Q1168" s="26">
        <f>VLOOKUP($A1168,'Hospitalisation Details'!$A$1:$N$2344,8,0)</f>
        <v>52</v>
      </c>
    </row>
    <row r="1169" spans="1:17" x14ac:dyDescent="0.3">
      <c r="A1169" s="25" t="s">
        <v>1202</v>
      </c>
      <c r="B1169" s="26" t="str">
        <f>VLOOKUP($A1169,'Customer Names'!A1168:D3503,3,0)</f>
        <v xml:space="preserve">  Nicole R</v>
      </c>
      <c r="C1169" s="26">
        <f>VLOOKUP($A1169,'Medical Examinations'!$A$1:$B$2336,2,FALSE)</f>
        <v>25.75</v>
      </c>
      <c r="D1169" s="26">
        <f>VLOOKUP($A1169,'Medical Examinations'!A1168:J3503,4,0)</f>
        <v>9.23</v>
      </c>
      <c r="E1169" s="26" t="str">
        <f>VLOOKUP(A1169,'Medical Examinations'!A1168:J3503,6,0)</f>
        <v>No</v>
      </c>
      <c r="F1169" s="26" t="str">
        <f>VLOOKUP($A1169,'Medical Examinations'!$A$1:$J$2336,7,0)</f>
        <v>No</v>
      </c>
      <c r="G1169" s="26" t="str">
        <f>VLOOKUP(A1169,'Medical Examinations'!A1168:J3503,8,0)</f>
        <v>No</v>
      </c>
      <c r="H1169" s="26">
        <f>VLOOKUP(A1169,'Medical Examinations'!A1168:J3503,9,0)</f>
        <v>0</v>
      </c>
      <c r="I1169" s="26" t="str">
        <f>VLOOKUP(A1169,'Medical Examinations'!A1168:J3503,10,0)</f>
        <v>No</v>
      </c>
      <c r="J1169" s="26" t="str">
        <f>VLOOKUP($A1169,'Medical Examinations'!A1168:$J$2336,3,0)</f>
        <v>Overweight</v>
      </c>
      <c r="K1169" s="26" t="str">
        <f>VLOOKUP(A1169,'Medical Examinations'!A1168:J3503,5,0)</f>
        <v>Diabetes</v>
      </c>
      <c r="L1169" s="27">
        <f>VLOOKUP($A1169,'Hospitalisation Details'!$A$1:$N$2344,7,0)</f>
        <v>25011</v>
      </c>
      <c r="M1169" s="26">
        <f>VLOOKUP($A1169,'Hospitalisation Details'!$A$1:$N$2344,10,0)</f>
        <v>9630.91</v>
      </c>
      <c r="N1169" s="26" t="str">
        <f>VLOOKUP($A1169,'Hospitalisation Details'!$A$1:$N$2344,11,0)</f>
        <v>tier - 3</v>
      </c>
      <c r="O1169" s="26" t="str">
        <f>VLOOKUP($A1169,'Hospitalisation Details'!$A$1:$N$2344,12,0)</f>
        <v>tier - 2</v>
      </c>
      <c r="P1169" s="26" t="str">
        <f>VLOOKUP($A1169,'Hospitalisation Details'!$A$1:$N$2344,14,0)</f>
        <v>R1013</v>
      </c>
      <c r="Q1169" s="26">
        <f>VLOOKUP($A1169,'Hospitalisation Details'!$A$1:$N$2344,8,0)</f>
        <v>54</v>
      </c>
    </row>
    <row r="1170" spans="1:17" x14ac:dyDescent="0.3">
      <c r="A1170" s="25" t="s">
        <v>1201</v>
      </c>
      <c r="B1170" s="26" t="str">
        <f>VLOOKUP($A1170,'Customer Names'!A1169:D3504,3,0)</f>
        <v xml:space="preserve">  David W</v>
      </c>
      <c r="C1170" s="26">
        <f>VLOOKUP($A1170,'Medical Examinations'!$A$1:$B$2336,2,FALSE)</f>
        <v>32.299999999999997</v>
      </c>
      <c r="D1170" s="26">
        <f>VLOOKUP($A1170,'Medical Examinations'!A1169:J3504,4,0)</f>
        <v>4.37</v>
      </c>
      <c r="E1170" s="26" t="str">
        <f>VLOOKUP(A1170,'Medical Examinations'!A1169:J3504,6,0)</f>
        <v>No</v>
      </c>
      <c r="F1170" s="26" t="str">
        <f>VLOOKUP($A1170,'Medical Examinations'!$A$1:$J$2336,7,0)</f>
        <v>No</v>
      </c>
      <c r="G1170" s="26" t="str">
        <f>VLOOKUP(A1170,'Medical Examinations'!A1169:J3504,8,0)</f>
        <v>No</v>
      </c>
      <c r="H1170" s="26">
        <f>VLOOKUP(A1170,'Medical Examinations'!A1169:J3504,9,0)</f>
        <v>2</v>
      </c>
      <c r="I1170" s="26" t="str">
        <f>VLOOKUP(A1170,'Medical Examinations'!A1169:J3504,10,0)</f>
        <v>No</v>
      </c>
      <c r="J1170" s="26" t="str">
        <f>VLOOKUP($A1170,'Medical Examinations'!A1169:$J$2336,3,0)</f>
        <v>Obesity</v>
      </c>
      <c r="K1170" s="26" t="str">
        <f>VLOOKUP(A1170,'Medical Examinations'!A1169:J3504,5,0)</f>
        <v>Normal</v>
      </c>
      <c r="L1170" s="27">
        <f>VLOOKUP($A1170,'Hospitalisation Details'!$A$1:$N$2344,7,0)</f>
        <v>26595</v>
      </c>
      <c r="M1170" s="26">
        <f>VLOOKUP($A1170,'Hospitalisation Details'!$A$1:$N$2344,10,0)</f>
        <v>9630.4</v>
      </c>
      <c r="N1170" s="26" t="str">
        <f>VLOOKUP($A1170,'Hospitalisation Details'!$A$1:$N$2344,11,0)</f>
        <v>tier - 2</v>
      </c>
      <c r="O1170" s="26" t="str">
        <f>VLOOKUP($A1170,'Hospitalisation Details'!$A$1:$N$2344,12,0)</f>
        <v>tier - 2</v>
      </c>
      <c r="P1170" s="26" t="str">
        <f>VLOOKUP($A1170,'Hospitalisation Details'!$A$1:$N$2344,14,0)</f>
        <v>R1011</v>
      </c>
      <c r="Q1170" s="26">
        <f>VLOOKUP($A1170,'Hospitalisation Details'!$A$1:$N$2344,8,0)</f>
        <v>50</v>
      </c>
    </row>
    <row r="1171" spans="1:17" x14ac:dyDescent="0.3">
      <c r="A1171" s="25" t="s">
        <v>1200</v>
      </c>
      <c r="B1171" s="26" t="str">
        <f>VLOOKUP($A1171,'Customer Names'!A1170:D3505,3,0)</f>
        <v xml:space="preserve">  Grant</v>
      </c>
      <c r="C1171" s="26">
        <f>VLOOKUP($A1171,'Medical Examinations'!$A$1:$B$2336,2,FALSE)</f>
        <v>28.61</v>
      </c>
      <c r="D1171" s="26">
        <f>VLOOKUP($A1171,'Medical Examinations'!A1170:J3505,4,0)</f>
        <v>5.76</v>
      </c>
      <c r="E1171" s="26" t="str">
        <f>VLOOKUP(A1171,'Medical Examinations'!A1170:J3505,6,0)</f>
        <v>No</v>
      </c>
      <c r="F1171" s="26" t="str">
        <f>VLOOKUP($A1171,'Medical Examinations'!$A$1:$J$2336,7,0)</f>
        <v>No</v>
      </c>
      <c r="G1171" s="26" t="str">
        <f>VLOOKUP(A1171,'Medical Examinations'!A1170:J3505,8,0)</f>
        <v>Yes</v>
      </c>
      <c r="H1171" s="26">
        <f>VLOOKUP(A1171,'Medical Examinations'!A1170:J3505,9,0)</f>
        <v>1</v>
      </c>
      <c r="I1171" s="26" t="str">
        <f>VLOOKUP(A1171,'Medical Examinations'!A1170:J3505,10,0)</f>
        <v>No</v>
      </c>
      <c r="J1171" s="26" t="str">
        <f>VLOOKUP($A1171,'Medical Examinations'!A1170:$J$2336,3,0)</f>
        <v>Overweight</v>
      </c>
      <c r="K1171" s="26" t="str">
        <f>VLOOKUP(A1171,'Medical Examinations'!A1170:J3505,5,0)</f>
        <v>Prediabetes</v>
      </c>
      <c r="L1171" s="27">
        <f>VLOOKUP($A1171,'Hospitalisation Details'!$A$1:$N$2344,7,0)</f>
        <v>29208</v>
      </c>
      <c r="M1171" s="26">
        <f>VLOOKUP($A1171,'Hospitalisation Details'!$A$1:$N$2344,10,0)</f>
        <v>9630.2999999999993</v>
      </c>
      <c r="N1171" s="26" t="str">
        <f>VLOOKUP($A1171,'Hospitalisation Details'!$A$1:$N$2344,11,0)</f>
        <v>tier - 2</v>
      </c>
      <c r="O1171" s="26" t="str">
        <f>VLOOKUP($A1171,'Hospitalisation Details'!$A$1:$N$2344,12,0)</f>
        <v>tier - 2</v>
      </c>
      <c r="P1171" s="26" t="str">
        <f>VLOOKUP($A1171,'Hospitalisation Details'!$A$1:$N$2344,14,0)</f>
        <v>R1021</v>
      </c>
      <c r="Q1171" s="26">
        <f>VLOOKUP($A1171,'Hospitalisation Details'!$A$1:$N$2344,8,0)</f>
        <v>43</v>
      </c>
    </row>
    <row r="1172" spans="1:17" x14ac:dyDescent="0.3">
      <c r="A1172" s="25" t="s">
        <v>1199</v>
      </c>
      <c r="B1172" s="26" t="str">
        <f>VLOOKUP($A1172,'Customer Names'!A1171:D3506,3,0)</f>
        <v xml:space="preserve">  Sophia</v>
      </c>
      <c r="C1172" s="26">
        <f>VLOOKUP($A1172,'Medical Examinations'!$A$1:$B$2336,2,FALSE)</f>
        <v>45.41</v>
      </c>
      <c r="D1172" s="26">
        <f>VLOOKUP($A1172,'Medical Examinations'!A1171:J3506,4,0)</f>
        <v>4.96</v>
      </c>
      <c r="E1172" s="26" t="str">
        <f>VLOOKUP(A1172,'Medical Examinations'!A1171:J3506,6,0)</f>
        <v>No</v>
      </c>
      <c r="F1172" s="26" t="str">
        <f>VLOOKUP($A1172,'Medical Examinations'!$A$1:$J$2336,7,0)</f>
        <v>No</v>
      </c>
      <c r="G1172" s="26" t="str">
        <f>VLOOKUP(A1172,'Medical Examinations'!A1171:J3506,8,0)</f>
        <v>No</v>
      </c>
      <c r="H1172" s="26">
        <f>VLOOKUP(A1172,'Medical Examinations'!A1171:J3506,9,0)</f>
        <v>1</v>
      </c>
      <c r="I1172" s="26" t="str">
        <f>VLOOKUP(A1172,'Medical Examinations'!A1171:J3506,10,0)</f>
        <v>No</v>
      </c>
      <c r="J1172" s="26" t="str">
        <f>VLOOKUP($A1172,'Medical Examinations'!A1171:$J$2336,3,0)</f>
        <v>Obesity</v>
      </c>
      <c r="K1172" s="26" t="str">
        <f>VLOOKUP(A1172,'Medical Examinations'!A1171:J3506,5,0)</f>
        <v>Normal</v>
      </c>
      <c r="L1172" s="27">
        <f>VLOOKUP($A1172,'Hospitalisation Details'!$A$1:$N$2344,7,0)</f>
        <v>35969</v>
      </c>
      <c r="M1172" s="26">
        <f>VLOOKUP($A1172,'Hospitalisation Details'!$A$1:$N$2344,10,0)</f>
        <v>9628.7900000000009</v>
      </c>
      <c r="N1172" s="26" t="str">
        <f>VLOOKUP($A1172,'Hospitalisation Details'!$A$1:$N$2344,11,0)</f>
        <v>tier - 2</v>
      </c>
      <c r="O1172" s="26" t="str">
        <f>VLOOKUP($A1172,'Hospitalisation Details'!$A$1:$N$2344,12,0)</f>
        <v>tier - 2</v>
      </c>
      <c r="P1172" s="26" t="str">
        <f>VLOOKUP($A1172,'Hospitalisation Details'!$A$1:$N$2344,14,0)</f>
        <v>R1026</v>
      </c>
      <c r="Q1172" s="26">
        <f>VLOOKUP($A1172,'Hospitalisation Details'!$A$1:$N$2344,8,0)</f>
        <v>24</v>
      </c>
    </row>
    <row r="1173" spans="1:17" x14ac:dyDescent="0.3">
      <c r="A1173" s="25" t="s">
        <v>1198</v>
      </c>
      <c r="B1173" s="26" t="str">
        <f>VLOOKUP($A1173,'Customer Names'!A1172:D3507,3,0)</f>
        <v xml:space="preserve">  Christina</v>
      </c>
      <c r="C1173" s="26">
        <f>VLOOKUP($A1173,'Medical Examinations'!$A$1:$B$2336,2,FALSE)</f>
        <v>31.2</v>
      </c>
      <c r="D1173" s="26">
        <f>VLOOKUP($A1173,'Medical Examinations'!A1172:J3507,4,0)</f>
        <v>11.04</v>
      </c>
      <c r="E1173" s="26" t="str">
        <f>VLOOKUP(A1173,'Medical Examinations'!A1172:J3507,6,0)</f>
        <v>Yes</v>
      </c>
      <c r="F1173" s="26" t="str">
        <f>VLOOKUP($A1173,'Medical Examinations'!$A$1:$J$2336,7,0)</f>
        <v>No</v>
      </c>
      <c r="G1173" s="26" t="str">
        <f>VLOOKUP(A1173,'Medical Examinations'!A1172:J3507,8,0)</f>
        <v>No</v>
      </c>
      <c r="H1173" s="26">
        <f>VLOOKUP(A1173,'Medical Examinations'!A1172:J3507,9,0)</f>
        <v>2</v>
      </c>
      <c r="I1173" s="26" t="str">
        <f>VLOOKUP(A1173,'Medical Examinations'!A1172:J3507,10,0)</f>
        <v>No</v>
      </c>
      <c r="J1173" s="26" t="str">
        <f>VLOOKUP($A1173,'Medical Examinations'!A1172:$J$2336,3,0)</f>
        <v>Obesity</v>
      </c>
      <c r="K1173" s="26" t="str">
        <f>VLOOKUP(A1173,'Medical Examinations'!A1172:J3507,5,0)</f>
        <v>Diabetes</v>
      </c>
      <c r="L1173" s="27">
        <f>VLOOKUP($A1173,'Hospitalisation Details'!$A$1:$N$2344,7,0)</f>
        <v>25918</v>
      </c>
      <c r="M1173" s="26">
        <f>VLOOKUP($A1173,'Hospitalisation Details'!$A$1:$N$2344,10,0)</f>
        <v>9625.92</v>
      </c>
      <c r="N1173" s="26" t="str">
        <f>VLOOKUP($A1173,'Hospitalisation Details'!$A$1:$N$2344,11,0)</f>
        <v>tier - 2</v>
      </c>
      <c r="O1173" s="26" t="str">
        <f>VLOOKUP($A1173,'Hospitalisation Details'!$A$1:$N$2344,12,0)</f>
        <v>tier - 3</v>
      </c>
      <c r="P1173" s="26" t="str">
        <f>VLOOKUP($A1173,'Hospitalisation Details'!$A$1:$N$2344,14,0)</f>
        <v>R1011</v>
      </c>
      <c r="Q1173" s="26">
        <f>VLOOKUP($A1173,'Hospitalisation Details'!$A$1:$N$2344,8,0)</f>
        <v>52</v>
      </c>
    </row>
    <row r="1174" spans="1:17" x14ac:dyDescent="0.3">
      <c r="A1174" s="25" t="s">
        <v>1197</v>
      </c>
      <c r="B1174" s="26" t="str">
        <f>VLOOKUP($A1174,'Customer Names'!A1173:D3508,3,0)</f>
        <v xml:space="preserve">  Sam L</v>
      </c>
      <c r="C1174" s="26">
        <f>VLOOKUP($A1174,'Medical Examinations'!$A$1:$B$2336,2,FALSE)</f>
        <v>29.83</v>
      </c>
      <c r="D1174" s="26">
        <f>VLOOKUP($A1174,'Medical Examinations'!A1173:J3508,4,0)</f>
        <v>7.81</v>
      </c>
      <c r="E1174" s="26" t="str">
        <f>VLOOKUP(A1174,'Medical Examinations'!A1173:J3508,6,0)</f>
        <v>Yes</v>
      </c>
      <c r="F1174" s="26" t="str">
        <f>VLOOKUP($A1174,'Medical Examinations'!$A$1:$J$2336,7,0)</f>
        <v>No</v>
      </c>
      <c r="G1174" s="26" t="str">
        <f>VLOOKUP(A1174,'Medical Examinations'!A1173:J3508,8,0)</f>
        <v>No</v>
      </c>
      <c r="H1174" s="26">
        <f>VLOOKUP(A1174,'Medical Examinations'!A1173:J3508,9,0)</f>
        <v>1</v>
      </c>
      <c r="I1174" s="26" t="str">
        <f>VLOOKUP(A1174,'Medical Examinations'!A1173:J3508,10,0)</f>
        <v>No</v>
      </c>
      <c r="J1174" s="26" t="str">
        <f>VLOOKUP($A1174,'Medical Examinations'!A1173:$J$2336,3,0)</f>
        <v>Overweight</v>
      </c>
      <c r="K1174" s="26" t="str">
        <f>VLOOKUP(A1174,'Medical Examinations'!A1173:J3508,5,0)</f>
        <v>Diabetes</v>
      </c>
      <c r="L1174" s="27">
        <f>VLOOKUP($A1174,'Hospitalisation Details'!$A$1:$N$2344,7,0)</f>
        <v>27696</v>
      </c>
      <c r="M1174" s="26">
        <f>VLOOKUP($A1174,'Hospitalisation Details'!$A$1:$N$2344,10,0)</f>
        <v>9620.33</v>
      </c>
      <c r="N1174" s="26" t="str">
        <f>VLOOKUP($A1174,'Hospitalisation Details'!$A$1:$N$2344,11,0)</f>
        <v>tier - 3</v>
      </c>
      <c r="O1174" s="26" t="str">
        <f>VLOOKUP($A1174,'Hospitalisation Details'!$A$1:$N$2344,12,0)</f>
        <v>tier - 3</v>
      </c>
      <c r="P1174" s="26" t="str">
        <f>VLOOKUP($A1174,'Hospitalisation Details'!$A$1:$N$2344,14,0)</f>
        <v>R1012</v>
      </c>
      <c r="Q1174" s="26">
        <f>VLOOKUP($A1174,'Hospitalisation Details'!$A$1:$N$2344,8,0)</f>
        <v>47</v>
      </c>
    </row>
    <row r="1175" spans="1:17" x14ac:dyDescent="0.3">
      <c r="A1175" s="25" t="s">
        <v>1196</v>
      </c>
      <c r="B1175" s="26" t="str">
        <f>VLOOKUP($A1175,'Customer Names'!A1174:D3509,3,0)</f>
        <v xml:space="preserve">  Haley R</v>
      </c>
      <c r="C1175" s="26">
        <f>VLOOKUP($A1175,'Medical Examinations'!$A$1:$B$2336,2,FALSE)</f>
        <v>29.06</v>
      </c>
      <c r="D1175" s="26">
        <f>VLOOKUP($A1175,'Medical Examinations'!A1174:J3509,4,0)</f>
        <v>4.55</v>
      </c>
      <c r="E1175" s="26" t="str">
        <f>VLOOKUP(A1175,'Medical Examinations'!A1174:J3509,6,0)</f>
        <v>No</v>
      </c>
      <c r="F1175" s="26" t="str">
        <f>VLOOKUP($A1175,'Medical Examinations'!$A$1:$J$2336,7,0)</f>
        <v>No</v>
      </c>
      <c r="G1175" s="26" t="str">
        <f>VLOOKUP(A1175,'Medical Examinations'!A1174:J3509,8,0)</f>
        <v>No</v>
      </c>
      <c r="H1175" s="26">
        <f>VLOOKUP(A1175,'Medical Examinations'!A1174:J3509,9,0)</f>
        <v>0</v>
      </c>
      <c r="I1175" s="26" t="str">
        <f>VLOOKUP(A1175,'Medical Examinations'!A1174:J3509,10,0)</f>
        <v>No</v>
      </c>
      <c r="J1175" s="26" t="str">
        <f>VLOOKUP($A1175,'Medical Examinations'!A1174:$J$2336,3,0)</f>
        <v>Overweight</v>
      </c>
      <c r="K1175" s="26" t="str">
        <f>VLOOKUP(A1175,'Medical Examinations'!A1174:J3509,5,0)</f>
        <v>Normal</v>
      </c>
      <c r="L1175" s="27">
        <f>VLOOKUP($A1175,'Hospitalisation Details'!$A$1:$N$2344,7,0)</f>
        <v>30192</v>
      </c>
      <c r="M1175" s="26">
        <f>VLOOKUP($A1175,'Hospitalisation Details'!$A$1:$N$2344,10,0)</f>
        <v>9619.18</v>
      </c>
      <c r="N1175" s="26" t="str">
        <f>VLOOKUP($A1175,'Hospitalisation Details'!$A$1:$N$2344,11,0)</f>
        <v>tier - 2</v>
      </c>
      <c r="O1175" s="26" t="str">
        <f>VLOOKUP($A1175,'Hospitalisation Details'!$A$1:$N$2344,12,0)</f>
        <v>tier - 1</v>
      </c>
      <c r="P1175" s="26" t="str">
        <f>VLOOKUP($A1175,'Hospitalisation Details'!$A$1:$N$2344,14,0)</f>
        <v>R1025</v>
      </c>
      <c r="Q1175" s="26">
        <f>VLOOKUP($A1175,'Hospitalisation Details'!$A$1:$N$2344,8,0)</f>
        <v>40</v>
      </c>
    </row>
    <row r="1176" spans="1:17" x14ac:dyDescent="0.3">
      <c r="A1176" s="25" t="s">
        <v>1195</v>
      </c>
      <c r="B1176" s="26" t="str">
        <f>VLOOKUP($A1176,'Customer Names'!A1175:D3510,3,0)</f>
        <v xml:space="preserve">  Ethan</v>
      </c>
      <c r="C1176" s="26">
        <f>VLOOKUP($A1176,'Medical Examinations'!$A$1:$B$2336,2,FALSE)</f>
        <v>27.454999999999998</v>
      </c>
      <c r="D1176" s="26">
        <f>VLOOKUP($A1176,'Medical Examinations'!A1175:J3510,4,0)</f>
        <v>6.13</v>
      </c>
      <c r="E1176" s="26" t="str">
        <f>VLOOKUP(A1176,'Medical Examinations'!A1175:J3510,6,0)</f>
        <v>No</v>
      </c>
      <c r="F1176" s="26" t="str">
        <f>VLOOKUP($A1176,'Medical Examinations'!$A$1:$J$2336,7,0)</f>
        <v>No</v>
      </c>
      <c r="G1176" s="26" t="str">
        <f>VLOOKUP(A1176,'Medical Examinations'!A1175:J3510,8,0)</f>
        <v>No</v>
      </c>
      <c r="H1176" s="26">
        <f>VLOOKUP(A1176,'Medical Examinations'!A1175:J3510,9,0)</f>
        <v>2</v>
      </c>
      <c r="I1176" s="26" t="str">
        <f>VLOOKUP(A1176,'Medical Examinations'!A1175:J3510,10,0)</f>
        <v>No</v>
      </c>
      <c r="J1176" s="26" t="str">
        <f>VLOOKUP($A1176,'Medical Examinations'!A1175:$J$2336,3,0)</f>
        <v>Overweight</v>
      </c>
      <c r="K1176" s="26" t="str">
        <f>VLOOKUP(A1176,'Medical Examinations'!A1175:J3510,5,0)</f>
        <v>Prediabetes</v>
      </c>
      <c r="L1176" s="27">
        <f>VLOOKUP($A1176,'Hospitalisation Details'!$A$1:$N$2344,7,0)</f>
        <v>26660</v>
      </c>
      <c r="M1176" s="26">
        <f>VLOOKUP($A1176,'Hospitalisation Details'!$A$1:$N$2344,10,0)</f>
        <v>9617.66</v>
      </c>
      <c r="N1176" s="26" t="str">
        <f>VLOOKUP($A1176,'Hospitalisation Details'!$A$1:$N$2344,11,0)</f>
        <v>tier - 3</v>
      </c>
      <c r="O1176" s="26" t="str">
        <f>VLOOKUP($A1176,'Hospitalisation Details'!$A$1:$N$2344,12,0)</f>
        <v>tier - 3</v>
      </c>
      <c r="P1176" s="26" t="str">
        <f>VLOOKUP($A1176,'Hospitalisation Details'!$A$1:$N$2344,14,0)</f>
        <v>R1016</v>
      </c>
      <c r="Q1176" s="26">
        <f>VLOOKUP($A1176,'Hospitalisation Details'!$A$1:$N$2344,8,0)</f>
        <v>50</v>
      </c>
    </row>
    <row r="1177" spans="1:17" x14ac:dyDescent="0.3">
      <c r="A1177" s="25" t="s">
        <v>1194</v>
      </c>
      <c r="B1177" s="26" t="str">
        <f>VLOOKUP($A1177,'Customer Names'!A1176:D3511,3,0)</f>
        <v xml:space="preserve">  Andrew W</v>
      </c>
      <c r="C1177" s="26">
        <f>VLOOKUP($A1177,'Medical Examinations'!$A$1:$B$2336,2,FALSE)</f>
        <v>23.01</v>
      </c>
      <c r="D1177" s="26">
        <f>VLOOKUP($A1177,'Medical Examinations'!A1176:J3511,4,0)</f>
        <v>6.04</v>
      </c>
      <c r="E1177" s="26" t="str">
        <f>VLOOKUP(A1177,'Medical Examinations'!A1176:J3511,6,0)</f>
        <v>Yes</v>
      </c>
      <c r="F1177" s="26" t="str">
        <f>VLOOKUP($A1177,'Medical Examinations'!$A$1:$J$2336,7,0)</f>
        <v>No</v>
      </c>
      <c r="G1177" s="26" t="str">
        <f>VLOOKUP(A1177,'Medical Examinations'!A1176:J3511,8,0)</f>
        <v>No</v>
      </c>
      <c r="H1177" s="26">
        <f>VLOOKUP(A1177,'Medical Examinations'!A1176:J3511,9,0)</f>
        <v>1</v>
      </c>
      <c r="I1177" s="26" t="str">
        <f>VLOOKUP(A1177,'Medical Examinations'!A1176:J3511,10,0)</f>
        <v>No</v>
      </c>
      <c r="J1177" s="26" t="str">
        <f>VLOOKUP($A1177,'Medical Examinations'!A1176:$J$2336,3,0)</f>
        <v>Normal Weight</v>
      </c>
      <c r="K1177" s="26" t="str">
        <f>VLOOKUP(A1177,'Medical Examinations'!A1176:J3511,5,0)</f>
        <v>Prediabetes</v>
      </c>
      <c r="L1177" s="27">
        <f>VLOOKUP($A1177,'Hospitalisation Details'!$A$1:$N$2344,7,0)</f>
        <v>23726</v>
      </c>
      <c r="M1177" s="26">
        <f>VLOOKUP($A1177,'Hospitalisation Details'!$A$1:$N$2344,10,0)</f>
        <v>9597.6299999999992</v>
      </c>
      <c r="N1177" s="26" t="str">
        <f>VLOOKUP($A1177,'Hospitalisation Details'!$A$1:$N$2344,11,0)</f>
        <v>tier - 3</v>
      </c>
      <c r="O1177" s="26" t="str">
        <f>VLOOKUP($A1177,'Hospitalisation Details'!$A$1:$N$2344,12,0)</f>
        <v>tier - 3</v>
      </c>
      <c r="P1177" s="26" t="str">
        <f>VLOOKUP($A1177,'Hospitalisation Details'!$A$1:$N$2344,14,0)</f>
        <v>R1013</v>
      </c>
      <c r="Q1177" s="26">
        <f>VLOOKUP($A1177,'Hospitalisation Details'!$A$1:$N$2344,8,0)</f>
        <v>58</v>
      </c>
    </row>
    <row r="1178" spans="1:17" x14ac:dyDescent="0.3">
      <c r="A1178" s="25" t="s">
        <v>1193</v>
      </c>
      <c r="B1178" s="26" t="str">
        <f>VLOOKUP($A1178,'Customer Names'!A1177:D3512,3,0)</f>
        <v xml:space="preserve">  Mark G</v>
      </c>
      <c r="C1178" s="26">
        <f>VLOOKUP($A1178,'Medical Examinations'!$A$1:$B$2336,2,FALSE)</f>
        <v>31.39</v>
      </c>
      <c r="D1178" s="26">
        <f>VLOOKUP($A1178,'Medical Examinations'!A1177:J3512,4,0)</f>
        <v>8.85</v>
      </c>
      <c r="E1178" s="26" t="str">
        <f>VLOOKUP(A1178,'Medical Examinations'!A1177:J3512,6,0)</f>
        <v>Yes</v>
      </c>
      <c r="F1178" s="26" t="str">
        <f>VLOOKUP($A1178,'Medical Examinations'!$A$1:$J$2336,7,0)</f>
        <v>No</v>
      </c>
      <c r="G1178" s="26" t="str">
        <f>VLOOKUP(A1178,'Medical Examinations'!A1177:J3512,8,0)</f>
        <v>No</v>
      </c>
      <c r="H1178" s="26">
        <f>VLOOKUP(A1178,'Medical Examinations'!A1177:J3512,9,0)</f>
        <v>0</v>
      </c>
      <c r="I1178" s="26" t="str">
        <f>VLOOKUP(A1178,'Medical Examinations'!A1177:J3512,10,0)</f>
        <v>No</v>
      </c>
      <c r="J1178" s="26" t="str">
        <f>VLOOKUP($A1178,'Medical Examinations'!A1177:$J$2336,3,0)</f>
        <v>Obesity</v>
      </c>
      <c r="K1178" s="26" t="str">
        <f>VLOOKUP(A1178,'Medical Examinations'!A1177:J3512,5,0)</f>
        <v>Diabetes</v>
      </c>
      <c r="L1178" s="27">
        <f>VLOOKUP($A1178,'Hospitalisation Details'!$A$1:$N$2344,7,0)</f>
        <v>29877</v>
      </c>
      <c r="M1178" s="26">
        <f>VLOOKUP($A1178,'Hospitalisation Details'!$A$1:$N$2344,10,0)</f>
        <v>9584.0400000000009</v>
      </c>
      <c r="N1178" s="26" t="str">
        <f>VLOOKUP($A1178,'Hospitalisation Details'!$A$1:$N$2344,11,0)</f>
        <v>tier - 2</v>
      </c>
      <c r="O1178" s="26" t="str">
        <f>VLOOKUP($A1178,'Hospitalisation Details'!$A$1:$N$2344,12,0)</f>
        <v>tier - 1</v>
      </c>
      <c r="P1178" s="26" t="str">
        <f>VLOOKUP($A1178,'Hospitalisation Details'!$A$1:$N$2344,14,0)</f>
        <v>R1021</v>
      </c>
      <c r="Q1178" s="26">
        <f>VLOOKUP($A1178,'Hospitalisation Details'!$A$1:$N$2344,8,0)</f>
        <v>41</v>
      </c>
    </row>
    <row r="1179" spans="1:17" x14ac:dyDescent="0.3">
      <c r="A1179" s="25" t="s">
        <v>1192</v>
      </c>
      <c r="B1179" s="26" t="str">
        <f>VLOOKUP($A1179,'Customer Names'!A1178:D3513,3,0)</f>
        <v xml:space="preserve">  Kasey E</v>
      </c>
      <c r="C1179" s="26">
        <f>VLOOKUP($A1179,'Medical Examinations'!$A$1:$B$2336,2,FALSE)</f>
        <v>34.770000000000003</v>
      </c>
      <c r="D1179" s="26">
        <f>VLOOKUP($A1179,'Medical Examinations'!A1178:J3513,4,0)</f>
        <v>10.54</v>
      </c>
      <c r="E1179" s="26" t="str">
        <f>VLOOKUP(A1179,'Medical Examinations'!A1178:J3513,6,0)</f>
        <v>No</v>
      </c>
      <c r="F1179" s="26" t="str">
        <f>VLOOKUP($A1179,'Medical Examinations'!$A$1:$J$2336,7,0)</f>
        <v>No</v>
      </c>
      <c r="G1179" s="26" t="str">
        <f>VLOOKUP(A1179,'Medical Examinations'!A1178:J3513,8,0)</f>
        <v>No</v>
      </c>
      <c r="H1179" s="26">
        <f>VLOOKUP(A1179,'Medical Examinations'!A1178:J3513,9,0)</f>
        <v>2</v>
      </c>
      <c r="I1179" s="26" t="str">
        <f>VLOOKUP(A1179,'Medical Examinations'!A1178:J3513,10,0)</f>
        <v>No</v>
      </c>
      <c r="J1179" s="26" t="str">
        <f>VLOOKUP($A1179,'Medical Examinations'!A1178:$J$2336,3,0)</f>
        <v>Obesity</v>
      </c>
      <c r="K1179" s="26" t="str">
        <f>VLOOKUP(A1179,'Medical Examinations'!A1178:J3513,5,0)</f>
        <v>Diabetes</v>
      </c>
      <c r="L1179" s="27">
        <f>VLOOKUP($A1179,'Hospitalisation Details'!$A$1:$N$2344,7,0)</f>
        <v>26996</v>
      </c>
      <c r="M1179" s="26">
        <f>VLOOKUP($A1179,'Hospitalisation Details'!$A$1:$N$2344,10,0)</f>
        <v>9583.89</v>
      </c>
      <c r="N1179" s="26" t="str">
        <f>VLOOKUP($A1179,'Hospitalisation Details'!$A$1:$N$2344,11,0)</f>
        <v>tier - 2</v>
      </c>
      <c r="O1179" s="26" t="str">
        <f>VLOOKUP($A1179,'Hospitalisation Details'!$A$1:$N$2344,12,0)</f>
        <v>tier - 3</v>
      </c>
      <c r="P1179" s="26" t="str">
        <f>VLOOKUP($A1179,'Hospitalisation Details'!$A$1:$N$2344,14,0)</f>
        <v>R1012</v>
      </c>
      <c r="Q1179" s="26">
        <f>VLOOKUP($A1179,'Hospitalisation Details'!$A$1:$N$2344,8,0)</f>
        <v>49</v>
      </c>
    </row>
    <row r="1180" spans="1:17" x14ac:dyDescent="0.3">
      <c r="A1180" s="25" t="s">
        <v>1191</v>
      </c>
      <c r="B1180" s="26" t="str">
        <f>VLOOKUP($A1180,'Customer Names'!A1179:D3514,3,0)</f>
        <v xml:space="preserve">  Jeff</v>
      </c>
      <c r="C1180" s="26">
        <f>VLOOKUP($A1180,'Medical Examinations'!$A$1:$B$2336,2,FALSE)</f>
        <v>24.48</v>
      </c>
      <c r="D1180" s="26">
        <f>VLOOKUP($A1180,'Medical Examinations'!A1179:J3514,4,0)</f>
        <v>4.37</v>
      </c>
      <c r="E1180" s="26" t="str">
        <f>VLOOKUP(A1180,'Medical Examinations'!A1179:J3514,6,0)</f>
        <v>Yes</v>
      </c>
      <c r="F1180" s="26" t="str">
        <f>VLOOKUP($A1180,'Medical Examinations'!$A$1:$J$2336,7,0)</f>
        <v>No</v>
      </c>
      <c r="G1180" s="26" t="str">
        <f>VLOOKUP(A1180,'Medical Examinations'!A1179:J3514,8,0)</f>
        <v>No</v>
      </c>
      <c r="H1180" s="26">
        <f>VLOOKUP(A1180,'Medical Examinations'!A1179:J3514,9,0)</f>
        <v>2</v>
      </c>
      <c r="I1180" s="26" t="str">
        <f>VLOOKUP(A1180,'Medical Examinations'!A1179:J3514,10,0)</f>
        <v>No</v>
      </c>
      <c r="J1180" s="26" t="str">
        <f>VLOOKUP($A1180,'Medical Examinations'!A1179:$J$2336,3,0)</f>
        <v>Normal Weight</v>
      </c>
      <c r="K1180" s="26" t="str">
        <f>VLOOKUP(A1180,'Medical Examinations'!A1179:J3514,5,0)</f>
        <v>Normal</v>
      </c>
      <c r="L1180" s="27">
        <f>VLOOKUP($A1180,'Hospitalisation Details'!$A$1:$N$2344,7,0)</f>
        <v>24445</v>
      </c>
      <c r="M1180" s="26">
        <f>VLOOKUP($A1180,'Hospitalisation Details'!$A$1:$N$2344,10,0)</f>
        <v>9582.5400000000009</v>
      </c>
      <c r="N1180" s="26" t="str">
        <f>VLOOKUP($A1180,'Hospitalisation Details'!$A$1:$N$2344,11,0)</f>
        <v>tier - 3</v>
      </c>
      <c r="O1180" s="26" t="str">
        <f>VLOOKUP($A1180,'Hospitalisation Details'!$A$1:$N$2344,12,0)</f>
        <v>tier - 2</v>
      </c>
      <c r="P1180" s="26" t="str">
        <f>VLOOKUP($A1180,'Hospitalisation Details'!$A$1:$N$2344,14,0)</f>
        <v>R1013</v>
      </c>
      <c r="Q1180" s="26">
        <f>VLOOKUP($A1180,'Hospitalisation Details'!$A$1:$N$2344,8,0)</f>
        <v>56</v>
      </c>
    </row>
    <row r="1181" spans="1:17" x14ac:dyDescent="0.3">
      <c r="A1181" s="25" t="s">
        <v>1190</v>
      </c>
      <c r="B1181" s="26" t="str">
        <f>VLOOKUP($A1181,'Customer Names'!A1180:D3515,3,0)</f>
        <v xml:space="preserve">  Amy</v>
      </c>
      <c r="C1181" s="26">
        <f>VLOOKUP($A1181,'Medical Examinations'!$A$1:$B$2336,2,FALSE)</f>
        <v>22.61</v>
      </c>
      <c r="D1181" s="26">
        <f>VLOOKUP($A1181,'Medical Examinations'!A1180:J3515,4,0)</f>
        <v>9.6300000000000008</v>
      </c>
      <c r="E1181" s="26" t="str">
        <f>VLOOKUP(A1181,'Medical Examinations'!A1180:J3515,6,0)</f>
        <v>No</v>
      </c>
      <c r="F1181" s="26" t="str">
        <f>VLOOKUP($A1181,'Medical Examinations'!$A$1:$J$2336,7,0)</f>
        <v>No</v>
      </c>
      <c r="G1181" s="26" t="str">
        <f>VLOOKUP(A1181,'Medical Examinations'!A1180:J3515,8,0)</f>
        <v>No</v>
      </c>
      <c r="H1181" s="26">
        <f>VLOOKUP(A1181,'Medical Examinations'!A1180:J3515,9,0)</f>
        <v>2</v>
      </c>
      <c r="I1181" s="26" t="str">
        <f>VLOOKUP(A1181,'Medical Examinations'!A1180:J3515,10,0)</f>
        <v>No</v>
      </c>
      <c r="J1181" s="26" t="str">
        <f>VLOOKUP($A1181,'Medical Examinations'!A1180:$J$2336,3,0)</f>
        <v>Normal Weight</v>
      </c>
      <c r="K1181" s="26" t="str">
        <f>VLOOKUP(A1181,'Medical Examinations'!A1180:J3515,5,0)</f>
        <v>Diabetes</v>
      </c>
      <c r="L1181" s="27">
        <f>VLOOKUP($A1181,'Hospitalisation Details'!$A$1:$N$2344,7,0)</f>
        <v>26999</v>
      </c>
      <c r="M1181" s="26">
        <f>VLOOKUP($A1181,'Hospitalisation Details'!$A$1:$N$2344,10,0)</f>
        <v>9566.99</v>
      </c>
      <c r="N1181" s="26" t="str">
        <f>VLOOKUP($A1181,'Hospitalisation Details'!$A$1:$N$2344,11,0)</f>
        <v>tier - 2</v>
      </c>
      <c r="O1181" s="26" t="str">
        <f>VLOOKUP($A1181,'Hospitalisation Details'!$A$1:$N$2344,12,0)</f>
        <v>tier - 1</v>
      </c>
      <c r="P1181" s="26" t="str">
        <f>VLOOKUP($A1181,'Hospitalisation Details'!$A$1:$N$2344,14,0)</f>
        <v>R1012</v>
      </c>
      <c r="Q1181" s="26">
        <f>VLOOKUP($A1181,'Hospitalisation Details'!$A$1:$N$2344,8,0)</f>
        <v>49</v>
      </c>
    </row>
    <row r="1182" spans="1:17" x14ac:dyDescent="0.3">
      <c r="A1182" s="25" t="s">
        <v>1189</v>
      </c>
      <c r="B1182" s="26" t="str">
        <f>VLOOKUP($A1182,'Customer Names'!A1181:D3516,3,0)</f>
        <v xml:space="preserve">  Adam</v>
      </c>
      <c r="C1182" s="26">
        <f>VLOOKUP($A1182,'Medical Examinations'!$A$1:$B$2336,2,FALSE)</f>
        <v>34.299999999999997</v>
      </c>
      <c r="D1182" s="26">
        <f>VLOOKUP($A1182,'Medical Examinations'!A1181:J3516,4,0)</f>
        <v>10.37</v>
      </c>
      <c r="E1182" s="26" t="str">
        <f>VLOOKUP(A1182,'Medical Examinations'!A1181:J3516,6,0)</f>
        <v>No</v>
      </c>
      <c r="F1182" s="26" t="str">
        <f>VLOOKUP($A1182,'Medical Examinations'!$A$1:$J$2336,7,0)</f>
        <v>No</v>
      </c>
      <c r="G1182" s="26" t="str">
        <f>VLOOKUP(A1182,'Medical Examinations'!A1181:J3516,8,0)</f>
        <v>No</v>
      </c>
      <c r="H1182" s="26">
        <f>VLOOKUP(A1182,'Medical Examinations'!A1181:J3516,9,0)</f>
        <v>0</v>
      </c>
      <c r="I1182" s="26" t="str">
        <f>VLOOKUP(A1182,'Medical Examinations'!A1181:J3516,10,0)</f>
        <v>No</v>
      </c>
      <c r="J1182" s="26" t="str">
        <f>VLOOKUP($A1182,'Medical Examinations'!A1181:$J$2336,3,0)</f>
        <v>Obesity</v>
      </c>
      <c r="K1182" s="26" t="str">
        <f>VLOOKUP(A1182,'Medical Examinations'!A1181:J3516,5,0)</f>
        <v>Diabetes</v>
      </c>
      <c r="L1182" s="27">
        <f>VLOOKUP($A1182,'Hospitalisation Details'!$A$1:$N$2344,7,0)</f>
        <v>27255</v>
      </c>
      <c r="M1182" s="26">
        <f>VLOOKUP($A1182,'Hospitalisation Details'!$A$1:$N$2344,10,0)</f>
        <v>9563.0300000000007</v>
      </c>
      <c r="N1182" s="26" t="str">
        <f>VLOOKUP($A1182,'Hospitalisation Details'!$A$1:$N$2344,11,0)</f>
        <v>tier - 3</v>
      </c>
      <c r="O1182" s="26" t="str">
        <f>VLOOKUP($A1182,'Hospitalisation Details'!$A$1:$N$2344,12,0)</f>
        <v>tier - 1</v>
      </c>
      <c r="P1182" s="26" t="str">
        <f>VLOOKUP($A1182,'Hospitalisation Details'!$A$1:$N$2344,14,0)</f>
        <v>R1011</v>
      </c>
      <c r="Q1182" s="26">
        <f>VLOOKUP($A1182,'Hospitalisation Details'!$A$1:$N$2344,8,0)</f>
        <v>48</v>
      </c>
    </row>
    <row r="1183" spans="1:17" x14ac:dyDescent="0.3">
      <c r="A1183" s="25" t="s">
        <v>1188</v>
      </c>
      <c r="B1183" s="26" t="str">
        <f>VLOOKUP($A1183,'Customer Names'!A1182:D3517,3,0)</f>
        <v xml:space="preserve">  Kristin M</v>
      </c>
      <c r="C1183" s="26">
        <f>VLOOKUP($A1183,'Medical Examinations'!$A$1:$B$2336,2,FALSE)</f>
        <v>46.09</v>
      </c>
      <c r="D1183" s="26">
        <f>VLOOKUP($A1183,'Medical Examinations'!A1182:J3517,4,0)</f>
        <v>5.44</v>
      </c>
      <c r="E1183" s="26" t="str">
        <f>VLOOKUP(A1183,'Medical Examinations'!A1182:J3517,6,0)</f>
        <v>No</v>
      </c>
      <c r="F1183" s="26" t="str">
        <f>VLOOKUP($A1183,'Medical Examinations'!$A$1:$J$2336,7,0)</f>
        <v>No</v>
      </c>
      <c r="G1183" s="26" t="str">
        <f>VLOOKUP(A1183,'Medical Examinations'!A1182:J3517,8,0)</f>
        <v>No</v>
      </c>
      <c r="H1183" s="26">
        <f>VLOOKUP(A1183,'Medical Examinations'!A1182:J3517,9,0)</f>
        <v>2</v>
      </c>
      <c r="I1183" s="26" t="str">
        <f>VLOOKUP(A1183,'Medical Examinations'!A1182:J3517,10,0)</f>
        <v>No</v>
      </c>
      <c r="J1183" s="26" t="str">
        <f>VLOOKUP($A1183,'Medical Examinations'!A1182:$J$2336,3,0)</f>
        <v>Obesity</v>
      </c>
      <c r="K1183" s="26" t="str">
        <f>VLOOKUP(A1183,'Medical Examinations'!A1182:J3517,5,0)</f>
        <v>Normal</v>
      </c>
      <c r="L1183" s="27">
        <f>VLOOKUP($A1183,'Hospitalisation Details'!$A$1:$N$2344,7,0)</f>
        <v>26564</v>
      </c>
      <c r="M1183" s="26">
        <f>VLOOKUP($A1183,'Hospitalisation Details'!$A$1:$N$2344,10,0)</f>
        <v>9549.57</v>
      </c>
      <c r="N1183" s="26" t="str">
        <f>VLOOKUP($A1183,'Hospitalisation Details'!$A$1:$N$2344,11,0)</f>
        <v>tier - 2</v>
      </c>
      <c r="O1183" s="26" t="str">
        <f>VLOOKUP($A1183,'Hospitalisation Details'!$A$1:$N$2344,12,0)</f>
        <v>tier - 1</v>
      </c>
      <c r="P1183" s="26" t="str">
        <f>VLOOKUP($A1183,'Hospitalisation Details'!$A$1:$N$2344,14,0)</f>
        <v>R1013</v>
      </c>
      <c r="Q1183" s="26">
        <f>VLOOKUP($A1183,'Hospitalisation Details'!$A$1:$N$2344,8,0)</f>
        <v>50</v>
      </c>
    </row>
    <row r="1184" spans="1:17" x14ac:dyDescent="0.3">
      <c r="A1184" s="25" t="s">
        <v>1187</v>
      </c>
      <c r="B1184" s="26" t="str">
        <f>VLOOKUP($A1184,'Customer Names'!A1183:D3518,3,0)</f>
        <v xml:space="preserve">  Mary-Lynn B</v>
      </c>
      <c r="C1184" s="26">
        <f>VLOOKUP($A1184,'Medical Examinations'!$A$1:$B$2336,2,FALSE)</f>
        <v>44.744999999999997</v>
      </c>
      <c r="D1184" s="26">
        <f>VLOOKUP($A1184,'Medical Examinations'!A1183:J3518,4,0)</f>
        <v>5.19</v>
      </c>
      <c r="E1184" s="26" t="str">
        <f>VLOOKUP(A1184,'Medical Examinations'!A1183:J3518,6,0)</f>
        <v>No</v>
      </c>
      <c r="F1184" s="26" t="str">
        <f>VLOOKUP($A1184,'Medical Examinations'!$A$1:$J$2336,7,0)</f>
        <v>No</v>
      </c>
      <c r="G1184" s="26" t="str">
        <f>VLOOKUP(A1184,'Medical Examinations'!A1183:J3518,8,0)</f>
        <v>No</v>
      </c>
      <c r="H1184" s="26">
        <f>VLOOKUP(A1184,'Medical Examinations'!A1183:J3518,9,0)</f>
        <v>2</v>
      </c>
      <c r="I1184" s="26" t="str">
        <f>VLOOKUP(A1184,'Medical Examinations'!A1183:J3518,10,0)</f>
        <v>No</v>
      </c>
      <c r="J1184" s="26" t="str">
        <f>VLOOKUP($A1184,'Medical Examinations'!A1183:$J$2336,3,0)</f>
        <v>Obesity</v>
      </c>
      <c r="K1184" s="26" t="str">
        <f>VLOOKUP(A1184,'Medical Examinations'!A1183:J3518,5,0)</f>
        <v>Normal</v>
      </c>
      <c r="L1184" s="27">
        <f>VLOOKUP($A1184,'Hospitalisation Details'!$A$1:$N$2344,7,0)</f>
        <v>26564</v>
      </c>
      <c r="M1184" s="26">
        <f>VLOOKUP($A1184,'Hospitalisation Details'!$A$1:$N$2344,10,0)</f>
        <v>9541.7000000000007</v>
      </c>
      <c r="N1184" s="26" t="str">
        <f>VLOOKUP($A1184,'Hospitalisation Details'!$A$1:$N$2344,11,0)</f>
        <v>tier - 2</v>
      </c>
      <c r="O1184" s="26" t="str">
        <f>VLOOKUP($A1184,'Hospitalisation Details'!$A$1:$N$2344,12,0)</f>
        <v>tier - 1</v>
      </c>
      <c r="P1184" s="26" t="str">
        <f>VLOOKUP($A1184,'Hospitalisation Details'!$A$1:$N$2344,14,0)</f>
        <v>R1024</v>
      </c>
      <c r="Q1184" s="26">
        <f>VLOOKUP($A1184,'Hospitalisation Details'!$A$1:$N$2344,8,0)</f>
        <v>50</v>
      </c>
    </row>
    <row r="1185" spans="1:17" x14ac:dyDescent="0.3">
      <c r="A1185" s="25" t="s">
        <v>1186</v>
      </c>
      <c r="B1185" s="26" t="str">
        <f>VLOOKUP($A1185,'Customer Names'!A1184:D3519,3,0)</f>
        <v xml:space="preserve">  Jamie A</v>
      </c>
      <c r="C1185" s="26">
        <f>VLOOKUP($A1185,'Medical Examinations'!$A$1:$B$2336,2,FALSE)</f>
        <v>26.33</v>
      </c>
      <c r="D1185" s="26">
        <f>VLOOKUP($A1185,'Medical Examinations'!A1184:J3519,4,0)</f>
        <v>11.8</v>
      </c>
      <c r="E1185" s="26" t="str">
        <f>VLOOKUP(A1185,'Medical Examinations'!A1184:J3519,6,0)</f>
        <v>Yes</v>
      </c>
      <c r="F1185" s="26" t="str">
        <f>VLOOKUP($A1185,'Medical Examinations'!$A$1:$J$2336,7,0)</f>
        <v>No</v>
      </c>
      <c r="G1185" s="26" t="str">
        <f>VLOOKUP(A1185,'Medical Examinations'!A1184:J3519,8,0)</f>
        <v>No</v>
      </c>
      <c r="H1185" s="26">
        <f>VLOOKUP(A1185,'Medical Examinations'!A1184:J3519,9,0)</f>
        <v>1</v>
      </c>
      <c r="I1185" s="26" t="str">
        <f>VLOOKUP(A1185,'Medical Examinations'!A1184:J3519,10,0)</f>
        <v>No</v>
      </c>
      <c r="J1185" s="26" t="str">
        <f>VLOOKUP($A1185,'Medical Examinations'!A1184:$J$2336,3,0)</f>
        <v>Overweight</v>
      </c>
      <c r="K1185" s="26" t="str">
        <f>VLOOKUP(A1185,'Medical Examinations'!A1184:J3519,5,0)</f>
        <v>Diabetes</v>
      </c>
      <c r="L1185" s="27">
        <f>VLOOKUP($A1185,'Hospitalisation Details'!$A$1:$N$2344,7,0)</f>
        <v>27603</v>
      </c>
      <c r="M1185" s="26">
        <f>VLOOKUP($A1185,'Hospitalisation Details'!$A$1:$N$2344,10,0)</f>
        <v>9540.17</v>
      </c>
      <c r="N1185" s="26" t="str">
        <f>VLOOKUP($A1185,'Hospitalisation Details'!$A$1:$N$2344,11,0)</f>
        <v>tier - 2</v>
      </c>
      <c r="O1185" s="26" t="str">
        <f>VLOOKUP($A1185,'Hospitalisation Details'!$A$1:$N$2344,12,0)</f>
        <v>tier - 2</v>
      </c>
      <c r="P1185" s="26" t="str">
        <f>VLOOKUP($A1185,'Hospitalisation Details'!$A$1:$N$2344,14,0)</f>
        <v>R1024</v>
      </c>
      <c r="Q1185" s="26">
        <f>VLOOKUP($A1185,'Hospitalisation Details'!$A$1:$N$2344,8,0)</f>
        <v>47</v>
      </c>
    </row>
    <row r="1186" spans="1:17" x14ac:dyDescent="0.3">
      <c r="A1186" s="25" t="s">
        <v>1185</v>
      </c>
      <c r="B1186" s="26" t="str">
        <f>VLOOKUP($A1186,'Customer Names'!A1185:D3520,3,0)</f>
        <v xml:space="preserve">  Jeffrey A</v>
      </c>
      <c r="C1186" s="26">
        <f>VLOOKUP($A1186,'Medical Examinations'!$A$1:$B$2336,2,FALSE)</f>
        <v>26.6</v>
      </c>
      <c r="D1186" s="26">
        <f>VLOOKUP($A1186,'Medical Examinations'!A1185:J3520,4,0)</f>
        <v>8.3800000000000008</v>
      </c>
      <c r="E1186" s="26" t="str">
        <f>VLOOKUP(A1186,'Medical Examinations'!A1185:J3520,6,0)</f>
        <v>No</v>
      </c>
      <c r="F1186" s="26" t="str">
        <f>VLOOKUP($A1186,'Medical Examinations'!$A$1:$J$2336,7,0)</f>
        <v>No</v>
      </c>
      <c r="G1186" s="26" t="str">
        <f>VLOOKUP(A1186,'Medical Examinations'!A1185:J3520,8,0)</f>
        <v>No</v>
      </c>
      <c r="H1186" s="26">
        <f>VLOOKUP(A1186,'Medical Examinations'!A1185:J3520,9,0)</f>
        <v>2</v>
      </c>
      <c r="I1186" s="26" t="str">
        <f>VLOOKUP(A1186,'Medical Examinations'!A1185:J3520,10,0)</f>
        <v>No</v>
      </c>
      <c r="J1186" s="26" t="str">
        <f>VLOOKUP($A1186,'Medical Examinations'!A1185:$J$2336,3,0)</f>
        <v>Overweight</v>
      </c>
      <c r="K1186" s="26" t="str">
        <f>VLOOKUP(A1186,'Medical Examinations'!A1185:J3520,5,0)</f>
        <v>Diabetes</v>
      </c>
      <c r="L1186" s="27">
        <f>VLOOKUP($A1186,'Hospitalisation Details'!$A$1:$N$2344,7,0)</f>
        <v>27019</v>
      </c>
      <c r="M1186" s="26">
        <f>VLOOKUP($A1186,'Hospitalisation Details'!$A$1:$N$2344,10,0)</f>
        <v>9538.65</v>
      </c>
      <c r="N1186" s="26" t="str">
        <f>VLOOKUP($A1186,'Hospitalisation Details'!$A$1:$N$2344,11,0)</f>
        <v>tier - 2</v>
      </c>
      <c r="O1186" s="26" t="str">
        <f>VLOOKUP($A1186,'Hospitalisation Details'!$A$1:$N$2344,12,0)</f>
        <v>tier - 3</v>
      </c>
      <c r="P1186" s="26" t="str">
        <f>VLOOKUP($A1186,'Hospitalisation Details'!$A$1:$N$2344,14,0)</f>
        <v>R1021</v>
      </c>
      <c r="Q1186" s="26">
        <f>VLOOKUP($A1186,'Hospitalisation Details'!$A$1:$N$2344,8,0)</f>
        <v>49</v>
      </c>
    </row>
    <row r="1187" spans="1:17" x14ac:dyDescent="0.3">
      <c r="A1187" s="25" t="s">
        <v>1184</v>
      </c>
      <c r="B1187" s="26" t="str">
        <f>VLOOKUP($A1187,'Customer Names'!A1186:D3521,3,0)</f>
        <v xml:space="preserve">  Nicole</v>
      </c>
      <c r="C1187" s="26">
        <f>VLOOKUP($A1187,'Medical Examinations'!$A$1:$B$2336,2,FALSE)</f>
        <v>27.5</v>
      </c>
      <c r="D1187" s="26">
        <f>VLOOKUP($A1187,'Medical Examinations'!A1186:J3521,4,0)</f>
        <v>7.58</v>
      </c>
      <c r="E1187" s="26" t="str">
        <f>VLOOKUP(A1187,'Medical Examinations'!A1186:J3521,6,0)</f>
        <v>No</v>
      </c>
      <c r="F1187" s="26" t="str">
        <f>VLOOKUP($A1187,'Medical Examinations'!$A$1:$J$2336,7,0)</f>
        <v>No</v>
      </c>
      <c r="G1187" s="26" t="str">
        <f>VLOOKUP(A1187,'Medical Examinations'!A1186:J3521,8,0)</f>
        <v>No</v>
      </c>
      <c r="H1187" s="26">
        <f>VLOOKUP(A1187,'Medical Examinations'!A1186:J3521,9,0)</f>
        <v>0</v>
      </c>
      <c r="I1187" s="26" t="str">
        <f>VLOOKUP(A1187,'Medical Examinations'!A1186:J3521,10,0)</f>
        <v>No</v>
      </c>
      <c r="J1187" s="26" t="str">
        <f>VLOOKUP($A1187,'Medical Examinations'!A1186:$J$2336,3,0)</f>
        <v>Overweight</v>
      </c>
      <c r="K1187" s="26" t="str">
        <f>VLOOKUP(A1187,'Medical Examinations'!A1186:J3521,5,0)</f>
        <v>Diabetes</v>
      </c>
      <c r="L1187" s="27">
        <f>VLOOKUP($A1187,'Hospitalisation Details'!$A$1:$N$2344,7,0)</f>
        <v>26266</v>
      </c>
      <c r="M1187" s="26">
        <f>VLOOKUP($A1187,'Hospitalisation Details'!$A$1:$N$2344,10,0)</f>
        <v>9528.9</v>
      </c>
      <c r="N1187" s="26" t="str">
        <f>VLOOKUP($A1187,'Hospitalisation Details'!$A$1:$N$2344,11,0)</f>
        <v>tier - 2</v>
      </c>
      <c r="O1187" s="26" t="str">
        <f>VLOOKUP($A1187,'Hospitalisation Details'!$A$1:$N$2344,12,0)</f>
        <v>tier - 2</v>
      </c>
      <c r="P1187" s="26" t="str">
        <f>VLOOKUP($A1187,'Hospitalisation Details'!$A$1:$N$2344,14,0)</f>
        <v>R1011</v>
      </c>
      <c r="Q1187" s="26">
        <f>VLOOKUP($A1187,'Hospitalisation Details'!$A$1:$N$2344,8,0)</f>
        <v>51</v>
      </c>
    </row>
    <row r="1188" spans="1:17" x14ac:dyDescent="0.3">
      <c r="A1188" s="25" t="s">
        <v>1183</v>
      </c>
      <c r="B1188" s="26" t="str">
        <f>VLOOKUP($A1188,'Customer Names'!A1187:D3522,3,0)</f>
        <v xml:space="preserve">  Audrey</v>
      </c>
      <c r="C1188" s="26">
        <f>VLOOKUP($A1188,'Medical Examinations'!$A$1:$B$2336,2,FALSE)</f>
        <v>41.55</v>
      </c>
      <c r="D1188" s="26">
        <f>VLOOKUP($A1188,'Medical Examinations'!A1187:J3522,4,0)</f>
        <v>4.6100000000000003</v>
      </c>
      <c r="E1188" s="26" t="str">
        <f>VLOOKUP(A1188,'Medical Examinations'!A1187:J3522,6,0)</f>
        <v>No</v>
      </c>
      <c r="F1188" s="26" t="str">
        <f>VLOOKUP($A1188,'Medical Examinations'!$A$1:$J$2336,7,0)</f>
        <v>No</v>
      </c>
      <c r="G1188" s="26" t="str">
        <f>VLOOKUP(A1188,'Medical Examinations'!A1187:J3522,8,0)</f>
        <v>No</v>
      </c>
      <c r="H1188" s="26">
        <f>VLOOKUP(A1188,'Medical Examinations'!A1187:J3522,9,0)</f>
        <v>1</v>
      </c>
      <c r="I1188" s="26" t="str">
        <f>VLOOKUP(A1188,'Medical Examinations'!A1187:J3522,10,0)</f>
        <v>No</v>
      </c>
      <c r="J1188" s="26" t="str">
        <f>VLOOKUP($A1188,'Medical Examinations'!A1187:$J$2336,3,0)</f>
        <v>Obesity</v>
      </c>
      <c r="K1188" s="26" t="str">
        <f>VLOOKUP(A1188,'Medical Examinations'!A1187:J3522,5,0)</f>
        <v>Normal</v>
      </c>
      <c r="L1188" s="27">
        <f>VLOOKUP($A1188,'Hospitalisation Details'!$A$1:$N$2344,7,0)</f>
        <v>33838</v>
      </c>
      <c r="M1188" s="26">
        <f>VLOOKUP($A1188,'Hospitalisation Details'!$A$1:$N$2344,10,0)</f>
        <v>9507.68</v>
      </c>
      <c r="N1188" s="26" t="str">
        <f>VLOOKUP($A1188,'Hospitalisation Details'!$A$1:$N$2344,11,0)</f>
        <v>tier - 2</v>
      </c>
      <c r="O1188" s="26" t="str">
        <f>VLOOKUP($A1188,'Hospitalisation Details'!$A$1:$N$2344,12,0)</f>
        <v>tier - 1</v>
      </c>
      <c r="P1188" s="26" t="str">
        <f>VLOOKUP($A1188,'Hospitalisation Details'!$A$1:$N$2344,14,0)</f>
        <v>R1012</v>
      </c>
      <c r="Q1188" s="26">
        <f>VLOOKUP($A1188,'Hospitalisation Details'!$A$1:$N$2344,8,0)</f>
        <v>30</v>
      </c>
    </row>
    <row r="1189" spans="1:17" x14ac:dyDescent="0.3">
      <c r="A1189" s="25" t="s">
        <v>1182</v>
      </c>
      <c r="B1189" s="26" t="str">
        <f>VLOOKUP($A1189,'Customer Names'!A1188:D3523,3,0)</f>
        <v xml:space="preserve">  Jacob</v>
      </c>
      <c r="C1189" s="26">
        <f>VLOOKUP($A1189,'Medical Examinations'!$A$1:$B$2336,2,FALSE)</f>
        <v>41.47</v>
      </c>
      <c r="D1189" s="26">
        <f>VLOOKUP($A1189,'Medical Examinations'!A1188:J3523,4,0)</f>
        <v>4.7</v>
      </c>
      <c r="E1189" s="26" t="str">
        <f>VLOOKUP(A1189,'Medical Examinations'!A1188:J3523,6,0)</f>
        <v>Yes</v>
      </c>
      <c r="F1189" s="26" t="str">
        <f>VLOOKUP($A1189,'Medical Examinations'!$A$1:$J$2336,7,0)</f>
        <v>No</v>
      </c>
      <c r="G1189" s="26" t="str">
        <f>VLOOKUP(A1189,'Medical Examinations'!A1188:J3523,8,0)</f>
        <v>Yes</v>
      </c>
      <c r="H1189" s="26">
        <f>VLOOKUP(A1189,'Medical Examinations'!A1188:J3523,9,0)</f>
        <v>1</v>
      </c>
      <c r="I1189" s="26" t="str">
        <f>VLOOKUP(A1189,'Medical Examinations'!A1188:J3523,10,0)</f>
        <v>No</v>
      </c>
      <c r="J1189" s="26" t="str">
        <f>VLOOKUP($A1189,'Medical Examinations'!A1188:$J$2336,3,0)</f>
        <v>Obesity</v>
      </c>
      <c r="K1189" s="26" t="str">
        <f>VLOOKUP(A1189,'Medical Examinations'!A1188:J3523,5,0)</f>
        <v>Normal</v>
      </c>
      <c r="L1189" s="27">
        <f>VLOOKUP($A1189,'Hospitalisation Details'!$A$1:$N$2344,7,0)</f>
        <v>25439</v>
      </c>
      <c r="M1189" s="26">
        <f>VLOOKUP($A1189,'Hospitalisation Details'!$A$1:$N$2344,10,0)</f>
        <v>9504.31</v>
      </c>
      <c r="N1189" s="26" t="str">
        <f>VLOOKUP($A1189,'Hospitalisation Details'!$A$1:$N$2344,11,0)</f>
        <v>tier - 3</v>
      </c>
      <c r="O1189" s="26" t="str">
        <f>VLOOKUP($A1189,'Hospitalisation Details'!$A$1:$N$2344,12,0)</f>
        <v>tier - 2</v>
      </c>
      <c r="P1189" s="26" t="str">
        <f>VLOOKUP($A1189,'Hospitalisation Details'!$A$1:$N$2344,14,0)</f>
        <v>R1013</v>
      </c>
      <c r="Q1189" s="26">
        <f>VLOOKUP($A1189,'Hospitalisation Details'!$A$1:$N$2344,8,0)</f>
        <v>53</v>
      </c>
    </row>
    <row r="1190" spans="1:17" x14ac:dyDescent="0.3">
      <c r="A1190" s="25" t="s">
        <v>1181</v>
      </c>
      <c r="B1190" s="26" t="str">
        <f>VLOOKUP($A1190,'Customer Names'!A1189:D3524,3,0)</f>
        <v xml:space="preserve">  Daniel S</v>
      </c>
      <c r="C1190" s="26">
        <f>VLOOKUP($A1190,'Medical Examinations'!$A$1:$B$2336,2,FALSE)</f>
        <v>24.795000000000002</v>
      </c>
      <c r="D1190" s="26">
        <f>VLOOKUP($A1190,'Medical Examinations'!A1189:J3524,4,0)</f>
        <v>6.05</v>
      </c>
      <c r="E1190" s="26" t="str">
        <f>VLOOKUP(A1190,'Medical Examinations'!A1189:J3524,6,0)</f>
        <v>Yes</v>
      </c>
      <c r="F1190" s="26" t="str">
        <f>VLOOKUP($A1190,'Medical Examinations'!$A$1:$J$2336,7,0)</f>
        <v>No</v>
      </c>
      <c r="G1190" s="26" t="str">
        <f>VLOOKUP(A1190,'Medical Examinations'!A1189:J3524,8,0)</f>
        <v>No</v>
      </c>
      <c r="H1190" s="26">
        <f>VLOOKUP(A1190,'Medical Examinations'!A1189:J3524,9,0)</f>
        <v>0</v>
      </c>
      <c r="I1190" s="26" t="str">
        <f>VLOOKUP(A1190,'Medical Examinations'!A1189:J3524,10,0)</f>
        <v>No</v>
      </c>
      <c r="J1190" s="26" t="str">
        <f>VLOOKUP($A1190,'Medical Examinations'!A1189:$J$2336,3,0)</f>
        <v>Normal Weight</v>
      </c>
      <c r="K1190" s="26" t="str">
        <f>VLOOKUP(A1190,'Medical Examinations'!A1189:J3524,5,0)</f>
        <v>Prediabetes</v>
      </c>
      <c r="L1190" s="27">
        <f>VLOOKUP($A1190,'Hospitalisation Details'!$A$1:$N$2344,7,0)</f>
        <v>28092</v>
      </c>
      <c r="M1190" s="26">
        <f>VLOOKUP($A1190,'Hospitalisation Details'!$A$1:$N$2344,10,0)</f>
        <v>9500.57</v>
      </c>
      <c r="N1190" s="26" t="str">
        <f>VLOOKUP($A1190,'Hospitalisation Details'!$A$1:$N$2344,11,0)</f>
        <v>tier - 2</v>
      </c>
      <c r="O1190" s="26" t="str">
        <f>VLOOKUP($A1190,'Hospitalisation Details'!$A$1:$N$2344,12,0)</f>
        <v>tier - 3</v>
      </c>
      <c r="P1190" s="26" t="str">
        <f>VLOOKUP($A1190,'Hospitalisation Details'!$A$1:$N$2344,14,0)</f>
        <v>R1017</v>
      </c>
      <c r="Q1190" s="26">
        <f>VLOOKUP($A1190,'Hospitalisation Details'!$A$1:$N$2344,8,0)</f>
        <v>46</v>
      </c>
    </row>
    <row r="1191" spans="1:17" x14ac:dyDescent="0.3">
      <c r="A1191" s="25" t="s">
        <v>1180</v>
      </c>
      <c r="B1191" s="26" t="str">
        <f>VLOOKUP($A1191,'Customer Names'!A1190:D3525,3,0)</f>
        <v xml:space="preserve">  Marc C</v>
      </c>
      <c r="C1191" s="26">
        <f>VLOOKUP($A1191,'Medical Examinations'!$A$1:$B$2336,2,FALSE)</f>
        <v>29.48</v>
      </c>
      <c r="D1191" s="26">
        <f>VLOOKUP($A1191,'Medical Examinations'!A1190:J3525,4,0)</f>
        <v>5.63</v>
      </c>
      <c r="E1191" s="26" t="str">
        <f>VLOOKUP(A1191,'Medical Examinations'!A1190:J3525,6,0)</f>
        <v>Yes</v>
      </c>
      <c r="F1191" s="26" t="str">
        <f>VLOOKUP($A1191,'Medical Examinations'!$A$1:$J$2336,7,0)</f>
        <v>No</v>
      </c>
      <c r="G1191" s="26" t="str">
        <f>VLOOKUP(A1191,'Medical Examinations'!A1190:J3525,8,0)</f>
        <v>Yes</v>
      </c>
      <c r="H1191" s="26">
        <f>VLOOKUP(A1191,'Medical Examinations'!A1190:J3525,9,0)</f>
        <v>1</v>
      </c>
      <c r="I1191" s="26" t="str">
        <f>VLOOKUP(A1191,'Medical Examinations'!A1190:J3525,10,0)</f>
        <v>No</v>
      </c>
      <c r="J1191" s="26" t="str">
        <f>VLOOKUP($A1191,'Medical Examinations'!A1190:$J$2336,3,0)</f>
        <v>Overweight</v>
      </c>
      <c r="K1191" s="26" t="str">
        <f>VLOOKUP(A1191,'Medical Examinations'!A1190:J3525,5,0)</f>
        <v>Normal</v>
      </c>
      <c r="L1191" s="27">
        <f>VLOOKUP($A1191,'Hospitalisation Details'!$A$1:$N$2344,7,0)</f>
        <v>25358</v>
      </c>
      <c r="M1191" s="26">
        <f>VLOOKUP($A1191,'Hospitalisation Details'!$A$1:$N$2344,10,0)</f>
        <v>9487.64</v>
      </c>
      <c r="N1191" s="26" t="str">
        <f>VLOOKUP($A1191,'Hospitalisation Details'!$A$1:$N$2344,11,0)</f>
        <v>tier - 2</v>
      </c>
      <c r="O1191" s="26" t="str">
        <f>VLOOKUP($A1191,'Hospitalisation Details'!$A$1:$N$2344,12,0)</f>
        <v>tier - 2</v>
      </c>
      <c r="P1191" s="26" t="str">
        <f>VLOOKUP($A1191,'Hospitalisation Details'!$A$1:$N$2344,14,0)</f>
        <v>R1013</v>
      </c>
      <c r="Q1191" s="26">
        <f>VLOOKUP($A1191,'Hospitalisation Details'!$A$1:$N$2344,8,0)</f>
        <v>54</v>
      </c>
    </row>
    <row r="1192" spans="1:17" x14ac:dyDescent="0.3">
      <c r="A1192" s="25" t="s">
        <v>1179</v>
      </c>
      <c r="B1192" s="26" t="str">
        <f>VLOOKUP($A1192,'Customer Names'!A1191:D3526,3,0)</f>
        <v xml:space="preserve">  Mark S</v>
      </c>
      <c r="C1192" s="26">
        <f>VLOOKUP($A1192,'Medical Examinations'!$A$1:$B$2336,2,FALSE)</f>
        <v>28.09</v>
      </c>
      <c r="D1192" s="26">
        <f>VLOOKUP($A1192,'Medical Examinations'!A1191:J3526,4,0)</f>
        <v>6.06</v>
      </c>
      <c r="E1192" s="26" t="str">
        <f>VLOOKUP(A1192,'Medical Examinations'!A1191:J3526,6,0)</f>
        <v>No</v>
      </c>
      <c r="F1192" s="26" t="str">
        <f>VLOOKUP($A1192,'Medical Examinations'!$A$1:$J$2336,7,0)</f>
        <v>No</v>
      </c>
      <c r="G1192" s="26" t="str">
        <f>VLOOKUP(A1192,'Medical Examinations'!A1191:J3526,8,0)</f>
        <v>Yes</v>
      </c>
      <c r="H1192" s="26">
        <f>VLOOKUP(A1192,'Medical Examinations'!A1191:J3526,9,0)</f>
        <v>1</v>
      </c>
      <c r="I1192" s="26" t="str">
        <f>VLOOKUP(A1192,'Medical Examinations'!A1191:J3526,10,0)</f>
        <v>No</v>
      </c>
      <c r="J1192" s="26" t="str">
        <f>VLOOKUP($A1192,'Medical Examinations'!A1191:$J$2336,3,0)</f>
        <v>Overweight</v>
      </c>
      <c r="K1192" s="26" t="str">
        <f>VLOOKUP(A1192,'Medical Examinations'!A1191:J3526,5,0)</f>
        <v>Prediabetes</v>
      </c>
      <c r="L1192" s="27">
        <f>VLOOKUP($A1192,'Hospitalisation Details'!$A$1:$N$2344,7,0)</f>
        <v>29053</v>
      </c>
      <c r="M1192" s="26">
        <f>VLOOKUP($A1192,'Hospitalisation Details'!$A$1:$N$2344,10,0)</f>
        <v>9453.92</v>
      </c>
      <c r="N1192" s="26" t="str">
        <f>VLOOKUP($A1192,'Hospitalisation Details'!$A$1:$N$2344,11,0)</f>
        <v>tier - 2</v>
      </c>
      <c r="O1192" s="26" t="str">
        <f>VLOOKUP($A1192,'Hospitalisation Details'!$A$1:$N$2344,12,0)</f>
        <v>tier - 2</v>
      </c>
      <c r="P1192" s="26" t="str">
        <f>VLOOKUP($A1192,'Hospitalisation Details'!$A$1:$N$2344,14,0)</f>
        <v>R1021</v>
      </c>
      <c r="Q1192" s="26">
        <f>VLOOKUP($A1192,'Hospitalisation Details'!$A$1:$N$2344,8,0)</f>
        <v>43</v>
      </c>
    </row>
    <row r="1193" spans="1:17" x14ac:dyDescent="0.3">
      <c r="A1193" s="25" t="s">
        <v>1178</v>
      </c>
      <c r="B1193" s="26" t="str">
        <f>VLOOKUP($A1193,'Customer Names'!A1192:D3527,3,0)</f>
        <v xml:space="preserve">  Dan</v>
      </c>
      <c r="C1193" s="26">
        <f>VLOOKUP($A1193,'Medical Examinations'!$A$1:$B$2336,2,FALSE)</f>
        <v>32.729999999999997</v>
      </c>
      <c r="D1193" s="26">
        <f>VLOOKUP($A1193,'Medical Examinations'!A1192:J3527,4,0)</f>
        <v>5.19</v>
      </c>
      <c r="E1193" s="26" t="str">
        <f>VLOOKUP(A1193,'Medical Examinations'!A1192:J3527,6,0)</f>
        <v>No</v>
      </c>
      <c r="F1193" s="26" t="str">
        <f>VLOOKUP($A1193,'Medical Examinations'!$A$1:$J$2336,7,0)</f>
        <v>No</v>
      </c>
      <c r="G1193" s="26" t="str">
        <f>VLOOKUP(A1193,'Medical Examinations'!A1192:J3527,8,0)</f>
        <v>No</v>
      </c>
      <c r="H1193" s="26">
        <f>VLOOKUP(A1193,'Medical Examinations'!A1192:J3527,9,0)</f>
        <v>1</v>
      </c>
      <c r="I1193" s="26" t="str">
        <f>VLOOKUP(A1193,'Medical Examinations'!A1192:J3527,10,0)</f>
        <v>No</v>
      </c>
      <c r="J1193" s="26" t="str">
        <f>VLOOKUP($A1193,'Medical Examinations'!A1192:$J$2336,3,0)</f>
        <v>Obesity</v>
      </c>
      <c r="K1193" s="26" t="str">
        <f>VLOOKUP(A1193,'Medical Examinations'!A1192:J3527,5,0)</f>
        <v>Normal</v>
      </c>
      <c r="L1193" s="27">
        <f>VLOOKUP($A1193,'Hospitalisation Details'!$A$1:$N$2344,7,0)</f>
        <v>32095</v>
      </c>
      <c r="M1193" s="26">
        <f>VLOOKUP($A1193,'Hospitalisation Details'!$A$1:$N$2344,10,0)</f>
        <v>9448.42</v>
      </c>
      <c r="N1193" s="26" t="str">
        <f>VLOOKUP($A1193,'Hospitalisation Details'!$A$1:$N$2344,11,0)</f>
        <v>tier - 2</v>
      </c>
      <c r="O1193" s="26" t="str">
        <f>VLOOKUP($A1193,'Hospitalisation Details'!$A$1:$N$2344,12,0)</f>
        <v>tier - 3</v>
      </c>
      <c r="P1193" s="26" t="str">
        <f>VLOOKUP($A1193,'Hospitalisation Details'!$A$1:$N$2344,14,0)</f>
        <v>R1021</v>
      </c>
      <c r="Q1193" s="26">
        <f>VLOOKUP($A1193,'Hospitalisation Details'!$A$1:$N$2344,8,0)</f>
        <v>35</v>
      </c>
    </row>
    <row r="1194" spans="1:17" x14ac:dyDescent="0.3">
      <c r="A1194" s="25" t="s">
        <v>1177</v>
      </c>
      <c r="B1194" s="26" t="str">
        <f>VLOOKUP($A1194,'Customer Names'!A1193:D3528,3,0)</f>
        <v xml:space="preserve">  Gabriela</v>
      </c>
      <c r="C1194" s="26">
        <f>VLOOKUP($A1194,'Medical Examinations'!$A$1:$B$2336,2,FALSE)</f>
        <v>27.36</v>
      </c>
      <c r="D1194" s="26">
        <f>VLOOKUP($A1194,'Medical Examinations'!A1193:J3528,4,0)</f>
        <v>8.9600000000000009</v>
      </c>
      <c r="E1194" s="26" t="str">
        <f>VLOOKUP(A1194,'Medical Examinations'!A1193:J3528,6,0)</f>
        <v>No</v>
      </c>
      <c r="F1194" s="26" t="str">
        <f>VLOOKUP($A1194,'Medical Examinations'!$A$1:$J$2336,7,0)</f>
        <v>No</v>
      </c>
      <c r="G1194" s="26" t="str">
        <f>VLOOKUP(A1194,'Medical Examinations'!A1193:J3528,8,0)</f>
        <v>No</v>
      </c>
      <c r="H1194" s="26">
        <f>VLOOKUP(A1194,'Medical Examinations'!A1193:J3528,9,0)</f>
        <v>0</v>
      </c>
      <c r="I1194" s="26" t="str">
        <f>VLOOKUP(A1194,'Medical Examinations'!A1193:J3528,10,0)</f>
        <v>No</v>
      </c>
      <c r="J1194" s="26" t="str">
        <f>VLOOKUP($A1194,'Medical Examinations'!A1193:$J$2336,3,0)</f>
        <v>Overweight</v>
      </c>
      <c r="K1194" s="26" t="str">
        <f>VLOOKUP(A1194,'Medical Examinations'!A1193:J3528,5,0)</f>
        <v>Diabetes</v>
      </c>
      <c r="L1194" s="27">
        <f>VLOOKUP($A1194,'Hospitalisation Details'!$A$1:$N$2344,7,0)</f>
        <v>27188</v>
      </c>
      <c r="M1194" s="26">
        <f>VLOOKUP($A1194,'Hospitalisation Details'!$A$1:$N$2344,10,0)</f>
        <v>9447.3799999999992</v>
      </c>
      <c r="N1194" s="26" t="str">
        <f>VLOOKUP($A1194,'Hospitalisation Details'!$A$1:$N$2344,11,0)</f>
        <v>tier - 2</v>
      </c>
      <c r="O1194" s="26" t="str">
        <f>VLOOKUP($A1194,'Hospitalisation Details'!$A$1:$N$2344,12,0)</f>
        <v>tier - 3</v>
      </c>
      <c r="P1194" s="26" t="str">
        <f>VLOOKUP($A1194,'Hospitalisation Details'!$A$1:$N$2344,14,0)</f>
        <v>R1024</v>
      </c>
      <c r="Q1194" s="26">
        <f>VLOOKUP($A1194,'Hospitalisation Details'!$A$1:$N$2344,8,0)</f>
        <v>49</v>
      </c>
    </row>
    <row r="1195" spans="1:17" x14ac:dyDescent="0.3">
      <c r="A1195" s="25" t="s">
        <v>1176</v>
      </c>
      <c r="B1195" s="26" t="str">
        <f>VLOOKUP($A1195,'Customer Names'!A1194:D3529,3,0)</f>
        <v xml:space="preserve">  Amanda</v>
      </c>
      <c r="C1195" s="26">
        <f>VLOOKUP($A1195,'Medical Examinations'!$A$1:$B$2336,2,FALSE)</f>
        <v>27.265000000000001</v>
      </c>
      <c r="D1195" s="26">
        <f>VLOOKUP($A1195,'Medical Examinations'!A1194:J3529,4,0)</f>
        <v>11.39</v>
      </c>
      <c r="E1195" s="26" t="str">
        <f>VLOOKUP(A1195,'Medical Examinations'!A1194:J3529,6,0)</f>
        <v>No</v>
      </c>
      <c r="F1195" s="26" t="str">
        <f>VLOOKUP($A1195,'Medical Examinations'!$A$1:$J$2336,7,0)</f>
        <v>No</v>
      </c>
      <c r="G1195" s="26" t="str">
        <f>VLOOKUP(A1195,'Medical Examinations'!A1194:J3529,8,0)</f>
        <v>No</v>
      </c>
      <c r="H1195" s="26">
        <f>VLOOKUP(A1195,'Medical Examinations'!A1194:J3529,9,0)</f>
        <v>0</v>
      </c>
      <c r="I1195" s="26" t="str">
        <f>VLOOKUP(A1195,'Medical Examinations'!A1194:J3529,10,0)</f>
        <v>No</v>
      </c>
      <c r="J1195" s="26" t="str">
        <f>VLOOKUP($A1195,'Medical Examinations'!A1194:$J$2336,3,0)</f>
        <v>Overweight</v>
      </c>
      <c r="K1195" s="26" t="str">
        <f>VLOOKUP(A1195,'Medical Examinations'!A1194:J3529,5,0)</f>
        <v>Diabetes</v>
      </c>
      <c r="L1195" s="27">
        <f>VLOOKUP($A1195,'Hospitalisation Details'!$A$1:$N$2344,7,0)</f>
        <v>27360</v>
      </c>
      <c r="M1195" s="26">
        <f>VLOOKUP($A1195,'Hospitalisation Details'!$A$1:$N$2344,10,0)</f>
        <v>9447.25</v>
      </c>
      <c r="N1195" s="26" t="str">
        <f>VLOOKUP($A1195,'Hospitalisation Details'!$A$1:$N$2344,11,0)</f>
        <v>tier - 2</v>
      </c>
      <c r="O1195" s="26" t="str">
        <f>VLOOKUP($A1195,'Hospitalisation Details'!$A$1:$N$2344,12,0)</f>
        <v>tier - 1</v>
      </c>
      <c r="P1195" s="26" t="str">
        <f>VLOOKUP($A1195,'Hospitalisation Details'!$A$1:$N$2344,14,0)</f>
        <v>R1024</v>
      </c>
      <c r="Q1195" s="26">
        <f>VLOOKUP($A1195,'Hospitalisation Details'!$A$1:$N$2344,8,0)</f>
        <v>48</v>
      </c>
    </row>
    <row r="1196" spans="1:17" x14ac:dyDescent="0.3">
      <c r="A1196" s="25" t="s">
        <v>1175</v>
      </c>
      <c r="B1196" s="26" t="str">
        <f>VLOOKUP($A1196,'Customer Names'!A1195:D3530,3,0)</f>
        <v xml:space="preserve">  Dara</v>
      </c>
      <c r="C1196" s="26">
        <f>VLOOKUP($A1196,'Medical Examinations'!$A$1:$B$2336,2,FALSE)</f>
        <v>48.07</v>
      </c>
      <c r="D1196" s="26">
        <f>VLOOKUP($A1196,'Medical Examinations'!A1195:J3530,4,0)</f>
        <v>4.0599999999999996</v>
      </c>
      <c r="E1196" s="26" t="str">
        <f>VLOOKUP(A1196,'Medical Examinations'!A1195:J3530,6,0)</f>
        <v>Yes</v>
      </c>
      <c r="F1196" s="26" t="str">
        <f>VLOOKUP($A1196,'Medical Examinations'!$A$1:$J$2336,7,0)</f>
        <v>No</v>
      </c>
      <c r="G1196" s="26" t="str">
        <f>VLOOKUP(A1196,'Medical Examinations'!A1195:J3530,8,0)</f>
        <v>No</v>
      </c>
      <c r="H1196" s="26">
        <f>VLOOKUP(A1196,'Medical Examinations'!A1195:J3530,9,0)</f>
        <v>0</v>
      </c>
      <c r="I1196" s="26" t="str">
        <f>VLOOKUP(A1196,'Medical Examinations'!A1195:J3530,10,0)</f>
        <v>No</v>
      </c>
      <c r="J1196" s="26" t="str">
        <f>VLOOKUP($A1196,'Medical Examinations'!A1195:$J$2336,3,0)</f>
        <v>Obesity</v>
      </c>
      <c r="K1196" s="26" t="str">
        <f>VLOOKUP(A1196,'Medical Examinations'!A1195:J3530,5,0)</f>
        <v>Normal</v>
      </c>
      <c r="L1196" s="27">
        <f>VLOOKUP($A1196,'Hospitalisation Details'!$A$1:$N$2344,7,0)</f>
        <v>28067</v>
      </c>
      <c r="M1196" s="26">
        <f>VLOOKUP($A1196,'Hospitalisation Details'!$A$1:$N$2344,10,0)</f>
        <v>9432.93</v>
      </c>
      <c r="N1196" s="26" t="str">
        <f>VLOOKUP($A1196,'Hospitalisation Details'!$A$1:$N$2344,11,0)</f>
        <v>tier - 2</v>
      </c>
      <c r="O1196" s="26" t="str">
        <f>VLOOKUP($A1196,'Hospitalisation Details'!$A$1:$N$2344,12,0)</f>
        <v>tier - 1</v>
      </c>
      <c r="P1196" s="26" t="str">
        <f>VLOOKUP($A1196,'Hospitalisation Details'!$A$1:$N$2344,14,0)</f>
        <v>R1024</v>
      </c>
      <c r="Q1196" s="26">
        <f>VLOOKUP($A1196,'Hospitalisation Details'!$A$1:$N$2344,8,0)</f>
        <v>46</v>
      </c>
    </row>
    <row r="1197" spans="1:17" x14ac:dyDescent="0.3">
      <c r="A1197" s="25" t="s">
        <v>1174</v>
      </c>
      <c r="B1197" s="26" t="str">
        <f>VLOOKUP($A1197,'Customer Names'!A1196:D3531,3,0)</f>
        <v xml:space="preserve">  Rachelle R</v>
      </c>
      <c r="C1197" s="26">
        <f>VLOOKUP($A1197,'Medical Examinations'!$A$1:$B$2336,2,FALSE)</f>
        <v>30.8</v>
      </c>
      <c r="D1197" s="26">
        <f>VLOOKUP($A1197,'Medical Examinations'!A1196:J3531,4,0)</f>
        <v>5.23</v>
      </c>
      <c r="E1197" s="26" t="str">
        <f>VLOOKUP(A1197,'Medical Examinations'!A1196:J3531,6,0)</f>
        <v>Yes</v>
      </c>
      <c r="F1197" s="26" t="str">
        <f>VLOOKUP($A1197,'Medical Examinations'!$A$1:$J$2336,7,0)</f>
        <v>No</v>
      </c>
      <c r="G1197" s="26" t="str">
        <f>VLOOKUP(A1197,'Medical Examinations'!A1196:J3531,8,0)</f>
        <v>No</v>
      </c>
      <c r="H1197" s="26">
        <f>VLOOKUP(A1197,'Medical Examinations'!A1196:J3531,9,0)</f>
        <v>0</v>
      </c>
      <c r="I1197" s="26" t="str">
        <f>VLOOKUP(A1197,'Medical Examinations'!A1196:J3531,10,0)</f>
        <v>No</v>
      </c>
      <c r="J1197" s="26" t="str">
        <f>VLOOKUP($A1197,'Medical Examinations'!A1196:$J$2336,3,0)</f>
        <v>Obesity</v>
      </c>
      <c r="K1197" s="26" t="str">
        <f>VLOOKUP(A1197,'Medical Examinations'!A1196:J3531,5,0)</f>
        <v>Normal</v>
      </c>
      <c r="L1197" s="27">
        <f>VLOOKUP($A1197,'Hospitalisation Details'!$A$1:$N$2344,7,0)</f>
        <v>28063</v>
      </c>
      <c r="M1197" s="26">
        <f>VLOOKUP($A1197,'Hospitalisation Details'!$A$1:$N$2344,10,0)</f>
        <v>9414.92</v>
      </c>
      <c r="N1197" s="26" t="str">
        <f>VLOOKUP($A1197,'Hospitalisation Details'!$A$1:$N$2344,11,0)</f>
        <v>tier - 2</v>
      </c>
      <c r="O1197" s="26" t="str">
        <f>VLOOKUP($A1197,'Hospitalisation Details'!$A$1:$N$2344,12,0)</f>
        <v>tier - 2</v>
      </c>
      <c r="P1197" s="26" t="str">
        <f>VLOOKUP($A1197,'Hospitalisation Details'!$A$1:$N$2344,14,0)</f>
        <v>R1011</v>
      </c>
      <c r="Q1197" s="26">
        <f>VLOOKUP($A1197,'Hospitalisation Details'!$A$1:$N$2344,8,0)</f>
        <v>46</v>
      </c>
    </row>
    <row r="1198" spans="1:17" x14ac:dyDescent="0.3">
      <c r="A1198" s="25" t="s">
        <v>1173</v>
      </c>
      <c r="B1198" s="26" t="str">
        <f>VLOOKUP($A1198,'Customer Names'!A1197:D3532,3,0)</f>
        <v xml:space="preserve">  Brenda J</v>
      </c>
      <c r="C1198" s="26">
        <f>VLOOKUP($A1198,'Medical Examinations'!$A$1:$B$2336,2,FALSE)</f>
        <v>32.299999999999997</v>
      </c>
      <c r="D1198" s="26">
        <f>VLOOKUP($A1198,'Medical Examinations'!A1197:J3532,4,0)</f>
        <v>5.05</v>
      </c>
      <c r="E1198" s="26" t="str">
        <f>VLOOKUP(A1198,'Medical Examinations'!A1197:J3532,6,0)</f>
        <v>Yes</v>
      </c>
      <c r="F1198" s="26" t="str">
        <f>VLOOKUP($A1198,'Medical Examinations'!$A$1:$J$2336,7,0)</f>
        <v>No</v>
      </c>
      <c r="G1198" s="26" t="str">
        <f>VLOOKUP(A1198,'Medical Examinations'!A1197:J3532,8,0)</f>
        <v>No</v>
      </c>
      <c r="H1198" s="26">
        <f>VLOOKUP(A1198,'Medical Examinations'!A1197:J3532,9,0)</f>
        <v>0</v>
      </c>
      <c r="I1198" s="26" t="str">
        <f>VLOOKUP(A1198,'Medical Examinations'!A1197:J3532,10,0)</f>
        <v>No</v>
      </c>
      <c r="J1198" s="26" t="str">
        <f>VLOOKUP($A1198,'Medical Examinations'!A1197:$J$2336,3,0)</f>
        <v>Obesity</v>
      </c>
      <c r="K1198" s="26" t="str">
        <f>VLOOKUP(A1198,'Medical Examinations'!A1197:J3532,5,0)</f>
        <v>Normal</v>
      </c>
      <c r="L1198" s="27">
        <f>VLOOKUP($A1198,'Hospitalisation Details'!$A$1:$N$2344,7,0)</f>
        <v>28050</v>
      </c>
      <c r="M1198" s="26">
        <f>VLOOKUP($A1198,'Hospitalisation Details'!$A$1:$N$2344,10,0)</f>
        <v>9411.01</v>
      </c>
      <c r="N1198" s="26" t="str">
        <f>VLOOKUP($A1198,'Hospitalisation Details'!$A$1:$N$2344,11,0)</f>
        <v>tier - 2</v>
      </c>
      <c r="O1198" s="26" t="str">
        <f>VLOOKUP($A1198,'Hospitalisation Details'!$A$1:$N$2344,12,0)</f>
        <v>tier - 3</v>
      </c>
      <c r="P1198" s="26" t="str">
        <f>VLOOKUP($A1198,'Hospitalisation Details'!$A$1:$N$2344,14,0)</f>
        <v>R1024</v>
      </c>
      <c r="Q1198" s="26">
        <f>VLOOKUP($A1198,'Hospitalisation Details'!$A$1:$N$2344,8,0)</f>
        <v>46</v>
      </c>
    </row>
    <row r="1199" spans="1:17" x14ac:dyDescent="0.3">
      <c r="A1199" s="25" t="s">
        <v>1172</v>
      </c>
      <c r="B1199" s="26" t="str">
        <f>VLOOKUP($A1199,'Customer Names'!A1198:D3533,3,0)</f>
        <v xml:space="preserve">  Tim</v>
      </c>
      <c r="C1199" s="26">
        <f>VLOOKUP($A1199,'Medical Examinations'!$A$1:$B$2336,2,FALSE)</f>
        <v>39.700000000000003</v>
      </c>
      <c r="D1199" s="26">
        <f>VLOOKUP($A1199,'Medical Examinations'!A1198:J3533,4,0)</f>
        <v>7.34</v>
      </c>
      <c r="E1199" s="26" t="str">
        <f>VLOOKUP(A1199,'Medical Examinations'!A1198:J3533,6,0)</f>
        <v>No</v>
      </c>
      <c r="F1199" s="26" t="str">
        <f>VLOOKUP($A1199,'Medical Examinations'!$A$1:$J$2336,7,0)</f>
        <v>No</v>
      </c>
      <c r="G1199" s="26" t="str">
        <f>VLOOKUP(A1199,'Medical Examinations'!A1198:J3533,8,0)</f>
        <v>No</v>
      </c>
      <c r="H1199" s="26">
        <f>VLOOKUP(A1199,'Medical Examinations'!A1198:J3533,9,0)</f>
        <v>0</v>
      </c>
      <c r="I1199" s="26" t="str">
        <f>VLOOKUP(A1199,'Medical Examinations'!A1198:J3533,10,0)</f>
        <v>No</v>
      </c>
      <c r="J1199" s="26" t="str">
        <f>VLOOKUP($A1199,'Medical Examinations'!A1198:$J$2336,3,0)</f>
        <v>Obesity</v>
      </c>
      <c r="K1199" s="26" t="str">
        <f>VLOOKUP(A1199,'Medical Examinations'!A1198:J3533,5,0)</f>
        <v>Diabetes</v>
      </c>
      <c r="L1199" s="27">
        <f>VLOOKUP($A1199,'Hospitalisation Details'!$A$1:$N$2344,7,0)</f>
        <v>26226</v>
      </c>
      <c r="M1199" s="26">
        <f>VLOOKUP($A1199,'Hospitalisation Details'!$A$1:$N$2344,10,0)</f>
        <v>9391.35</v>
      </c>
      <c r="N1199" s="26" t="str">
        <f>VLOOKUP($A1199,'Hospitalisation Details'!$A$1:$N$2344,11,0)</f>
        <v>tier - 3</v>
      </c>
      <c r="O1199" s="26" t="str">
        <f>VLOOKUP($A1199,'Hospitalisation Details'!$A$1:$N$2344,12,0)</f>
        <v>tier - 3</v>
      </c>
      <c r="P1199" s="26" t="str">
        <f>VLOOKUP($A1199,'Hospitalisation Details'!$A$1:$N$2344,14,0)</f>
        <v>R1011</v>
      </c>
      <c r="Q1199" s="26">
        <f>VLOOKUP($A1199,'Hospitalisation Details'!$A$1:$N$2344,8,0)</f>
        <v>51</v>
      </c>
    </row>
    <row r="1200" spans="1:17" x14ac:dyDescent="0.3">
      <c r="A1200" s="25" t="s">
        <v>1171</v>
      </c>
      <c r="B1200" s="26" t="str">
        <f>VLOOKUP($A1200,'Customer Names'!A1199:D3534,3,0)</f>
        <v xml:space="preserve">  Sylvain</v>
      </c>
      <c r="C1200" s="26">
        <f>VLOOKUP($A1200,'Medical Examinations'!$A$1:$B$2336,2,FALSE)</f>
        <v>35.97</v>
      </c>
      <c r="D1200" s="26">
        <f>VLOOKUP($A1200,'Medical Examinations'!A1199:J3534,4,0)</f>
        <v>8.1300000000000008</v>
      </c>
      <c r="E1200" s="26" t="str">
        <f>VLOOKUP(A1200,'Medical Examinations'!A1199:J3534,6,0)</f>
        <v>No</v>
      </c>
      <c r="F1200" s="26" t="str">
        <f>VLOOKUP($A1200,'Medical Examinations'!$A$1:$J$2336,7,0)</f>
        <v>No</v>
      </c>
      <c r="G1200" s="26" t="str">
        <f>VLOOKUP(A1200,'Medical Examinations'!A1199:J3534,8,0)</f>
        <v>No</v>
      </c>
      <c r="H1200" s="26">
        <f>VLOOKUP(A1200,'Medical Examinations'!A1199:J3534,9,0)</f>
        <v>0</v>
      </c>
      <c r="I1200" s="26" t="str">
        <f>VLOOKUP(A1200,'Medical Examinations'!A1199:J3534,10,0)</f>
        <v>No</v>
      </c>
      <c r="J1200" s="26" t="str">
        <f>VLOOKUP($A1200,'Medical Examinations'!A1199:$J$2336,3,0)</f>
        <v>Obesity</v>
      </c>
      <c r="K1200" s="26" t="str">
        <f>VLOOKUP(A1200,'Medical Examinations'!A1199:J3534,5,0)</f>
        <v>Diabetes</v>
      </c>
      <c r="L1200" s="27">
        <f>VLOOKUP($A1200,'Hospitalisation Details'!$A$1:$N$2344,7,0)</f>
        <v>26296</v>
      </c>
      <c r="M1200" s="26">
        <f>VLOOKUP($A1200,'Hospitalisation Details'!$A$1:$N$2344,10,0)</f>
        <v>9386.16</v>
      </c>
      <c r="N1200" s="26" t="str">
        <f>VLOOKUP($A1200,'Hospitalisation Details'!$A$1:$N$2344,11,0)</f>
        <v>tier - 3</v>
      </c>
      <c r="O1200" s="26" t="str">
        <f>VLOOKUP($A1200,'Hospitalisation Details'!$A$1:$N$2344,12,0)</f>
        <v>tier - 2</v>
      </c>
      <c r="P1200" s="26" t="str">
        <f>VLOOKUP($A1200,'Hospitalisation Details'!$A$1:$N$2344,14,0)</f>
        <v>R1013</v>
      </c>
      <c r="Q1200" s="26">
        <f>VLOOKUP($A1200,'Hospitalisation Details'!$A$1:$N$2344,8,0)</f>
        <v>51</v>
      </c>
    </row>
    <row r="1201" spans="1:17" x14ac:dyDescent="0.3">
      <c r="A1201" s="25" t="s">
        <v>1170</v>
      </c>
      <c r="B1201" s="26" t="str">
        <f>VLOOKUP($A1201,'Customer Names'!A1200:D3535,3,0)</f>
        <v xml:space="preserve">  Lisa M</v>
      </c>
      <c r="C1201" s="26">
        <f>VLOOKUP($A1201,'Medical Examinations'!$A$1:$B$2336,2,FALSE)</f>
        <v>25.86</v>
      </c>
      <c r="D1201" s="26">
        <f>VLOOKUP($A1201,'Medical Examinations'!A1200:J3535,4,0)</f>
        <v>6.68</v>
      </c>
      <c r="E1201" s="26" t="str">
        <f>VLOOKUP(A1201,'Medical Examinations'!A1200:J3535,6,0)</f>
        <v>Yes</v>
      </c>
      <c r="F1201" s="26" t="str">
        <f>VLOOKUP($A1201,'Medical Examinations'!$A$1:$J$2336,7,0)</f>
        <v>No</v>
      </c>
      <c r="G1201" s="26" t="str">
        <f>VLOOKUP(A1201,'Medical Examinations'!A1200:J3535,8,0)</f>
        <v>No</v>
      </c>
      <c r="H1201" s="26">
        <f>VLOOKUP(A1201,'Medical Examinations'!A1200:J3535,9,0)</f>
        <v>1</v>
      </c>
      <c r="I1201" s="26" t="str">
        <f>VLOOKUP(A1201,'Medical Examinations'!A1200:J3535,10,0)</f>
        <v>No</v>
      </c>
      <c r="J1201" s="26" t="str">
        <f>VLOOKUP($A1201,'Medical Examinations'!A1200:$J$2336,3,0)</f>
        <v>Overweight</v>
      </c>
      <c r="K1201" s="26" t="str">
        <f>VLOOKUP(A1201,'Medical Examinations'!A1200:J3535,5,0)</f>
        <v>Diabetes</v>
      </c>
      <c r="L1201" s="27">
        <f>VLOOKUP($A1201,'Hospitalisation Details'!$A$1:$N$2344,7,0)</f>
        <v>27730</v>
      </c>
      <c r="M1201" s="26">
        <f>VLOOKUP($A1201,'Hospitalisation Details'!$A$1:$N$2344,10,0)</f>
        <v>9380.75</v>
      </c>
      <c r="N1201" s="26" t="str">
        <f>VLOOKUP($A1201,'Hospitalisation Details'!$A$1:$N$2344,11,0)</f>
        <v>tier - 2</v>
      </c>
      <c r="O1201" s="26" t="str">
        <f>VLOOKUP($A1201,'Hospitalisation Details'!$A$1:$N$2344,12,0)</f>
        <v>tier - 2</v>
      </c>
      <c r="P1201" s="26" t="str">
        <f>VLOOKUP($A1201,'Hospitalisation Details'!$A$1:$N$2344,14,0)</f>
        <v>R1024</v>
      </c>
      <c r="Q1201" s="26">
        <f>VLOOKUP($A1201,'Hospitalisation Details'!$A$1:$N$2344,8,0)</f>
        <v>47</v>
      </c>
    </row>
    <row r="1202" spans="1:17" x14ac:dyDescent="0.3">
      <c r="A1202" s="25" t="s">
        <v>1169</v>
      </c>
      <c r="B1202" s="26" t="str">
        <f>VLOOKUP($A1202,'Customer Names'!A1201:D3536,3,0)</f>
        <v xml:space="preserve">  Ryan</v>
      </c>
      <c r="C1202" s="26">
        <f>VLOOKUP($A1202,'Medical Examinations'!$A$1:$B$2336,2,FALSE)</f>
        <v>30.03</v>
      </c>
      <c r="D1202" s="26">
        <f>VLOOKUP($A1202,'Medical Examinations'!A1201:J3536,4,0)</f>
        <v>11.51</v>
      </c>
      <c r="E1202" s="26" t="str">
        <f>VLOOKUP(A1202,'Medical Examinations'!A1201:J3536,6,0)</f>
        <v>No</v>
      </c>
      <c r="F1202" s="26" t="str">
        <f>VLOOKUP($A1202,'Medical Examinations'!$A$1:$J$2336,7,0)</f>
        <v>No</v>
      </c>
      <c r="G1202" s="26" t="str">
        <f>VLOOKUP(A1202,'Medical Examinations'!A1201:J3536,8,0)</f>
        <v>No</v>
      </c>
      <c r="H1202" s="26">
        <f>VLOOKUP(A1202,'Medical Examinations'!A1201:J3536,9,0)</f>
        <v>0</v>
      </c>
      <c r="I1202" s="26" t="str">
        <f>VLOOKUP(A1202,'Medical Examinations'!A1201:J3536,10,0)</f>
        <v>No</v>
      </c>
      <c r="J1202" s="26" t="str">
        <f>VLOOKUP($A1202,'Medical Examinations'!A1201:$J$2336,3,0)</f>
        <v>Obesity</v>
      </c>
      <c r="K1202" s="26" t="str">
        <f>VLOOKUP(A1202,'Medical Examinations'!A1201:J3536,5,0)</f>
        <v>Diabetes</v>
      </c>
      <c r="L1202" s="27">
        <f>VLOOKUP($A1202,'Hospitalisation Details'!$A$1:$N$2344,7,0)</f>
        <v>26263</v>
      </c>
      <c r="M1202" s="26">
        <f>VLOOKUP($A1202,'Hospitalisation Details'!$A$1:$N$2344,10,0)</f>
        <v>9377.9</v>
      </c>
      <c r="N1202" s="26" t="str">
        <f>VLOOKUP($A1202,'Hospitalisation Details'!$A$1:$N$2344,11,0)</f>
        <v>tier - 2</v>
      </c>
      <c r="O1202" s="26" t="str">
        <f>VLOOKUP($A1202,'Hospitalisation Details'!$A$1:$N$2344,12,0)</f>
        <v>tier - 1</v>
      </c>
      <c r="P1202" s="26" t="str">
        <f>VLOOKUP($A1202,'Hospitalisation Details'!$A$1:$N$2344,14,0)</f>
        <v>R1013</v>
      </c>
      <c r="Q1202" s="26">
        <f>VLOOKUP($A1202,'Hospitalisation Details'!$A$1:$N$2344,8,0)</f>
        <v>51</v>
      </c>
    </row>
    <row r="1203" spans="1:17" x14ac:dyDescent="0.3">
      <c r="A1203" s="25" t="s">
        <v>1168</v>
      </c>
      <c r="B1203" s="26" t="str">
        <f>VLOOKUP($A1203,'Customer Names'!A1202:D3537,3,0)</f>
        <v xml:space="preserve">  Kaitlin M</v>
      </c>
      <c r="C1203" s="26">
        <f>VLOOKUP($A1203,'Medical Examinations'!$A$1:$B$2336,2,FALSE)</f>
        <v>25.76</v>
      </c>
      <c r="D1203" s="26">
        <f>VLOOKUP($A1203,'Medical Examinations'!A1202:J3537,4,0)</f>
        <v>6.02</v>
      </c>
      <c r="E1203" s="26" t="str">
        <f>VLOOKUP(A1203,'Medical Examinations'!A1202:J3537,6,0)</f>
        <v>Yes</v>
      </c>
      <c r="F1203" s="26" t="str">
        <f>VLOOKUP($A1203,'Medical Examinations'!$A$1:$J$2336,7,0)</f>
        <v>No</v>
      </c>
      <c r="G1203" s="26" t="str">
        <f>VLOOKUP(A1203,'Medical Examinations'!A1202:J3537,8,0)</f>
        <v>Yes</v>
      </c>
      <c r="H1203" s="26">
        <f>VLOOKUP(A1203,'Medical Examinations'!A1202:J3537,9,0)</f>
        <v>1</v>
      </c>
      <c r="I1203" s="26" t="str">
        <f>VLOOKUP(A1203,'Medical Examinations'!A1202:J3537,10,0)</f>
        <v>No</v>
      </c>
      <c r="J1203" s="26" t="str">
        <f>VLOOKUP($A1203,'Medical Examinations'!A1202:$J$2336,3,0)</f>
        <v>Overweight</v>
      </c>
      <c r="K1203" s="26" t="str">
        <f>VLOOKUP(A1203,'Medical Examinations'!A1202:J3537,5,0)</f>
        <v>Prediabetes</v>
      </c>
      <c r="L1203" s="27">
        <f>VLOOKUP($A1203,'Hospitalisation Details'!$A$1:$N$2344,7,0)</f>
        <v>25531</v>
      </c>
      <c r="M1203" s="26">
        <f>VLOOKUP($A1203,'Hospitalisation Details'!$A$1:$N$2344,10,0)</f>
        <v>9377.4500000000007</v>
      </c>
      <c r="N1203" s="26" t="str">
        <f>VLOOKUP($A1203,'Hospitalisation Details'!$A$1:$N$2344,11,0)</f>
        <v>tier - 2</v>
      </c>
      <c r="O1203" s="26" t="str">
        <f>VLOOKUP($A1203,'Hospitalisation Details'!$A$1:$N$2344,12,0)</f>
        <v>tier - 3</v>
      </c>
      <c r="P1203" s="26" t="str">
        <f>VLOOKUP($A1203,'Hospitalisation Details'!$A$1:$N$2344,14,0)</f>
        <v>R1013</v>
      </c>
      <c r="Q1203" s="26">
        <f>VLOOKUP($A1203,'Hospitalisation Details'!$A$1:$N$2344,8,0)</f>
        <v>53</v>
      </c>
    </row>
    <row r="1204" spans="1:17" x14ac:dyDescent="0.3">
      <c r="A1204" s="25" t="s">
        <v>1167</v>
      </c>
      <c r="B1204" s="26" t="str">
        <f>VLOOKUP($A1204,'Customer Names'!A1203:D3538,3,0)</f>
        <v xml:space="preserve">  William R</v>
      </c>
      <c r="C1204" s="26">
        <f>VLOOKUP($A1204,'Medical Examinations'!$A$1:$B$2336,2,FALSE)</f>
        <v>22.42</v>
      </c>
      <c r="D1204" s="26">
        <f>VLOOKUP($A1204,'Medical Examinations'!A1203:J3538,4,0)</f>
        <v>7.96</v>
      </c>
      <c r="E1204" s="26" t="str">
        <f>VLOOKUP(A1204,'Medical Examinations'!A1203:J3538,6,0)</f>
        <v>No</v>
      </c>
      <c r="F1204" s="26" t="str">
        <f>VLOOKUP($A1204,'Medical Examinations'!$A$1:$J$2336,7,0)</f>
        <v>No</v>
      </c>
      <c r="G1204" s="26" t="str">
        <f>VLOOKUP(A1204,'Medical Examinations'!A1203:J3538,8,0)</f>
        <v>No</v>
      </c>
      <c r="H1204" s="26">
        <f>VLOOKUP(A1204,'Medical Examinations'!A1203:J3538,9,0)</f>
        <v>0</v>
      </c>
      <c r="I1204" s="26" t="str">
        <f>VLOOKUP(A1204,'Medical Examinations'!A1203:J3538,10,0)</f>
        <v>No</v>
      </c>
      <c r="J1204" s="26" t="str">
        <f>VLOOKUP($A1204,'Medical Examinations'!A1203:$J$2336,3,0)</f>
        <v>Normal Weight</v>
      </c>
      <c r="K1204" s="26" t="str">
        <f>VLOOKUP(A1204,'Medical Examinations'!A1203:J3538,5,0)</f>
        <v>Diabetes</v>
      </c>
      <c r="L1204" s="27">
        <f>VLOOKUP($A1204,'Hospitalisation Details'!$A$1:$N$2344,7,0)</f>
        <v>26214</v>
      </c>
      <c r="M1204" s="26">
        <f>VLOOKUP($A1204,'Hospitalisation Details'!$A$1:$N$2344,10,0)</f>
        <v>9361.33</v>
      </c>
      <c r="N1204" s="26" t="str">
        <f>VLOOKUP($A1204,'Hospitalisation Details'!$A$1:$N$2344,11,0)</f>
        <v>tier - 3</v>
      </c>
      <c r="O1204" s="26" t="str">
        <f>VLOOKUP($A1204,'Hospitalisation Details'!$A$1:$N$2344,12,0)</f>
        <v>tier - 1</v>
      </c>
      <c r="P1204" s="26" t="str">
        <f>VLOOKUP($A1204,'Hospitalisation Details'!$A$1:$N$2344,14,0)</f>
        <v>R1016</v>
      </c>
      <c r="Q1204" s="26">
        <f>VLOOKUP($A1204,'Hospitalisation Details'!$A$1:$N$2344,8,0)</f>
        <v>51</v>
      </c>
    </row>
    <row r="1205" spans="1:17" x14ac:dyDescent="0.3">
      <c r="A1205" s="25" t="s">
        <v>1166</v>
      </c>
      <c r="B1205" s="26" t="str">
        <f>VLOOKUP($A1205,'Customer Names'!A1204:D3539,3,0)</f>
        <v xml:space="preserve">  Bruce</v>
      </c>
      <c r="C1205" s="26">
        <f>VLOOKUP($A1205,'Medical Examinations'!$A$1:$B$2336,2,FALSE)</f>
        <v>33.18</v>
      </c>
      <c r="D1205" s="26">
        <f>VLOOKUP($A1205,'Medical Examinations'!A1204:J3539,4,0)</f>
        <v>6.01</v>
      </c>
      <c r="E1205" s="26" t="str">
        <f>VLOOKUP(A1205,'Medical Examinations'!A1204:J3539,6,0)</f>
        <v>Yes</v>
      </c>
      <c r="F1205" s="26" t="str">
        <f>VLOOKUP($A1205,'Medical Examinations'!$A$1:$J$2336,7,0)</f>
        <v>No</v>
      </c>
      <c r="G1205" s="26" t="str">
        <f>VLOOKUP(A1205,'Medical Examinations'!A1204:J3539,8,0)</f>
        <v>No</v>
      </c>
      <c r="H1205" s="26">
        <f>VLOOKUP(A1205,'Medical Examinations'!A1204:J3539,9,0)</f>
        <v>1</v>
      </c>
      <c r="I1205" s="26" t="str">
        <f>VLOOKUP(A1205,'Medical Examinations'!A1204:J3539,10,0)</f>
        <v>No</v>
      </c>
      <c r="J1205" s="26" t="str">
        <f>VLOOKUP($A1205,'Medical Examinations'!A1204:$J$2336,3,0)</f>
        <v>Obesity</v>
      </c>
      <c r="K1205" s="26" t="str">
        <f>VLOOKUP(A1205,'Medical Examinations'!A1204:J3539,5,0)</f>
        <v>Prediabetes</v>
      </c>
      <c r="L1205" s="27">
        <f>VLOOKUP($A1205,'Hospitalisation Details'!$A$1:$N$2344,7,0)</f>
        <v>32325</v>
      </c>
      <c r="M1205" s="26">
        <f>VLOOKUP($A1205,'Hospitalisation Details'!$A$1:$N$2344,10,0)</f>
        <v>9344.2000000000007</v>
      </c>
      <c r="N1205" s="26" t="str">
        <f>VLOOKUP($A1205,'Hospitalisation Details'!$A$1:$N$2344,11,0)</f>
        <v>tier - 2</v>
      </c>
      <c r="O1205" s="26" t="str">
        <f>VLOOKUP($A1205,'Hospitalisation Details'!$A$1:$N$2344,12,0)</f>
        <v>tier - 1</v>
      </c>
      <c r="P1205" s="26" t="str">
        <f>VLOOKUP($A1205,'Hospitalisation Details'!$A$1:$N$2344,14,0)</f>
        <v>R1021</v>
      </c>
      <c r="Q1205" s="26">
        <f>VLOOKUP($A1205,'Hospitalisation Details'!$A$1:$N$2344,8,0)</f>
        <v>34</v>
      </c>
    </row>
    <row r="1206" spans="1:17" x14ac:dyDescent="0.3">
      <c r="A1206" s="25" t="s">
        <v>1165</v>
      </c>
      <c r="B1206" s="26" t="str">
        <f>VLOOKUP($A1206,'Customer Names'!A1205:D3540,3,0)</f>
        <v xml:space="preserve">  Veronica</v>
      </c>
      <c r="C1206" s="26">
        <f>VLOOKUP($A1206,'Medical Examinations'!$A$1:$B$2336,2,FALSE)</f>
        <v>43.04</v>
      </c>
      <c r="D1206" s="26">
        <f>VLOOKUP($A1206,'Medical Examinations'!A1205:J3540,4,0)</f>
        <v>5.9</v>
      </c>
      <c r="E1206" s="26" t="str">
        <f>VLOOKUP(A1206,'Medical Examinations'!A1205:J3540,6,0)</f>
        <v>Yes</v>
      </c>
      <c r="F1206" s="26" t="str">
        <f>VLOOKUP($A1206,'Medical Examinations'!$A$1:$J$2336,7,0)</f>
        <v>No</v>
      </c>
      <c r="G1206" s="26" t="str">
        <f>VLOOKUP(A1206,'Medical Examinations'!A1205:J3540,8,0)</f>
        <v>No</v>
      </c>
      <c r="H1206" s="26">
        <f>VLOOKUP(A1206,'Medical Examinations'!A1205:J3540,9,0)</f>
        <v>0</v>
      </c>
      <c r="I1206" s="26" t="str">
        <f>VLOOKUP(A1206,'Medical Examinations'!A1205:J3540,10,0)</f>
        <v>No</v>
      </c>
      <c r="J1206" s="26" t="str">
        <f>VLOOKUP($A1206,'Medical Examinations'!A1205:$J$2336,3,0)</f>
        <v>Obesity</v>
      </c>
      <c r="K1206" s="26" t="str">
        <f>VLOOKUP(A1206,'Medical Examinations'!A1205:J3540,5,0)</f>
        <v>Prediabetes</v>
      </c>
      <c r="L1206" s="27">
        <f>VLOOKUP($A1206,'Hospitalisation Details'!$A$1:$N$2344,7,0)</f>
        <v>35350</v>
      </c>
      <c r="M1206" s="26">
        <f>VLOOKUP($A1206,'Hospitalisation Details'!$A$1:$N$2344,10,0)</f>
        <v>9338.61</v>
      </c>
      <c r="N1206" s="26" t="str">
        <f>VLOOKUP($A1206,'Hospitalisation Details'!$A$1:$N$2344,11,0)</f>
        <v>tier - 2</v>
      </c>
      <c r="O1206" s="26" t="str">
        <f>VLOOKUP($A1206,'Hospitalisation Details'!$A$1:$N$2344,12,0)</f>
        <v>tier - 1</v>
      </c>
      <c r="P1206" s="26" t="str">
        <f>VLOOKUP($A1206,'Hospitalisation Details'!$A$1:$N$2344,14,0)</f>
        <v>R1026</v>
      </c>
      <c r="Q1206" s="26">
        <f>VLOOKUP($A1206,'Hospitalisation Details'!$A$1:$N$2344,8,0)</f>
        <v>26</v>
      </c>
    </row>
    <row r="1207" spans="1:17" x14ac:dyDescent="0.3">
      <c r="A1207" s="25" t="s">
        <v>1164</v>
      </c>
      <c r="B1207" s="26" t="str">
        <f>VLOOKUP($A1207,'Customer Names'!A1206:D3541,3,0)</f>
        <v xml:space="preserve">  Warren</v>
      </c>
      <c r="C1207" s="26">
        <f>VLOOKUP($A1207,'Medical Examinations'!$A$1:$B$2336,2,FALSE)</f>
        <v>34.15</v>
      </c>
      <c r="D1207" s="26">
        <f>VLOOKUP($A1207,'Medical Examinations'!A1206:J3541,4,0)</f>
        <v>4.49</v>
      </c>
      <c r="E1207" s="26" t="str">
        <f>VLOOKUP(A1207,'Medical Examinations'!A1206:J3541,6,0)</f>
        <v>Yes</v>
      </c>
      <c r="F1207" s="26" t="str">
        <f>VLOOKUP($A1207,'Medical Examinations'!$A$1:$J$2336,7,0)</f>
        <v>No</v>
      </c>
      <c r="G1207" s="26" t="str">
        <f>VLOOKUP(A1207,'Medical Examinations'!A1206:J3541,8,0)</f>
        <v>No</v>
      </c>
      <c r="H1207" s="26">
        <f>VLOOKUP(A1207,'Medical Examinations'!A1206:J3541,9,0)</f>
        <v>1</v>
      </c>
      <c r="I1207" s="26" t="str">
        <f>VLOOKUP(A1207,'Medical Examinations'!A1206:J3541,10,0)</f>
        <v>No</v>
      </c>
      <c r="J1207" s="26" t="str">
        <f>VLOOKUP($A1207,'Medical Examinations'!A1206:$J$2336,3,0)</f>
        <v>Obesity</v>
      </c>
      <c r="K1207" s="26" t="str">
        <f>VLOOKUP(A1207,'Medical Examinations'!A1206:J3541,5,0)</f>
        <v>Normal</v>
      </c>
      <c r="L1207" s="27">
        <f>VLOOKUP($A1207,'Hospitalisation Details'!$A$1:$N$2344,7,0)</f>
        <v>32333</v>
      </c>
      <c r="M1207" s="26">
        <f>VLOOKUP($A1207,'Hospitalisation Details'!$A$1:$N$2344,10,0)</f>
        <v>9320.26</v>
      </c>
      <c r="N1207" s="26" t="str">
        <f>VLOOKUP($A1207,'Hospitalisation Details'!$A$1:$N$2344,11,0)</f>
        <v>tier - 2</v>
      </c>
      <c r="O1207" s="26" t="str">
        <f>VLOOKUP($A1207,'Hospitalisation Details'!$A$1:$N$2344,12,0)</f>
        <v>tier - 1</v>
      </c>
      <c r="P1207" s="26" t="str">
        <f>VLOOKUP($A1207,'Hospitalisation Details'!$A$1:$N$2344,14,0)</f>
        <v>R1012</v>
      </c>
      <c r="Q1207" s="26">
        <f>VLOOKUP($A1207,'Hospitalisation Details'!$A$1:$N$2344,8,0)</f>
        <v>34</v>
      </c>
    </row>
    <row r="1208" spans="1:17" x14ac:dyDescent="0.3">
      <c r="A1208" s="25" t="s">
        <v>1163</v>
      </c>
      <c r="B1208" s="26" t="str">
        <f>VLOOKUP($A1208,'Customer Names'!A1207:D3542,3,0)</f>
        <v xml:space="preserve">  Daniela</v>
      </c>
      <c r="C1208" s="26">
        <f>VLOOKUP($A1208,'Medical Examinations'!$A$1:$B$2336,2,FALSE)</f>
        <v>25.78</v>
      </c>
      <c r="D1208" s="26">
        <f>VLOOKUP($A1208,'Medical Examinations'!A1207:J3542,4,0)</f>
        <v>6.25</v>
      </c>
      <c r="E1208" s="26" t="str">
        <f>VLOOKUP(A1208,'Medical Examinations'!A1207:J3542,6,0)</f>
        <v>No</v>
      </c>
      <c r="F1208" s="26" t="str">
        <f>VLOOKUP($A1208,'Medical Examinations'!$A$1:$J$2336,7,0)</f>
        <v>No</v>
      </c>
      <c r="G1208" s="26" t="str">
        <f>VLOOKUP(A1208,'Medical Examinations'!A1207:J3542,8,0)</f>
        <v>No</v>
      </c>
      <c r="H1208" s="26">
        <f>VLOOKUP(A1208,'Medical Examinations'!A1207:J3542,9,0)</f>
        <v>0</v>
      </c>
      <c r="I1208" s="26" t="str">
        <f>VLOOKUP(A1208,'Medical Examinations'!A1207:J3542,10,0)</f>
        <v>No</v>
      </c>
      <c r="J1208" s="26" t="str">
        <f>VLOOKUP($A1208,'Medical Examinations'!A1207:$J$2336,3,0)</f>
        <v>Overweight</v>
      </c>
      <c r="K1208" s="26" t="str">
        <f>VLOOKUP(A1208,'Medical Examinations'!A1207:J3542,5,0)</f>
        <v>Prediabetes</v>
      </c>
      <c r="L1208" s="27">
        <f>VLOOKUP($A1208,'Hospitalisation Details'!$A$1:$N$2344,7,0)</f>
        <v>28410</v>
      </c>
      <c r="M1208" s="26">
        <f>VLOOKUP($A1208,'Hospitalisation Details'!$A$1:$N$2344,10,0)</f>
        <v>9315.41</v>
      </c>
      <c r="N1208" s="26" t="str">
        <f>VLOOKUP($A1208,'Hospitalisation Details'!$A$1:$N$2344,11,0)</f>
        <v>tier - 2</v>
      </c>
      <c r="O1208" s="26" t="str">
        <f>VLOOKUP($A1208,'Hospitalisation Details'!$A$1:$N$2344,12,0)</f>
        <v>tier - 1</v>
      </c>
      <c r="P1208" s="26" t="str">
        <f>VLOOKUP($A1208,'Hospitalisation Details'!$A$1:$N$2344,14,0)</f>
        <v>R1024</v>
      </c>
      <c r="Q1208" s="26">
        <f>VLOOKUP($A1208,'Hospitalisation Details'!$A$1:$N$2344,8,0)</f>
        <v>45</v>
      </c>
    </row>
    <row r="1209" spans="1:17" x14ac:dyDescent="0.3">
      <c r="A1209" s="25" t="s">
        <v>1162</v>
      </c>
      <c r="B1209" s="26" t="str">
        <f>VLOOKUP($A1209,'Customer Names'!A1208:D3543,3,0)</f>
        <v xml:space="preserve">  Deirdre A</v>
      </c>
      <c r="C1209" s="26">
        <f>VLOOKUP($A1209,'Medical Examinations'!$A$1:$B$2336,2,FALSE)</f>
        <v>21.02</v>
      </c>
      <c r="D1209" s="26">
        <f>VLOOKUP($A1209,'Medical Examinations'!A1208:J3543,4,0)</f>
        <v>9.6199999999999992</v>
      </c>
      <c r="E1209" s="26" t="str">
        <f>VLOOKUP(A1209,'Medical Examinations'!A1208:J3543,6,0)</f>
        <v>Yes</v>
      </c>
      <c r="F1209" s="26" t="str">
        <f>VLOOKUP($A1209,'Medical Examinations'!$A$1:$J$2336,7,0)</f>
        <v>No</v>
      </c>
      <c r="G1209" s="26" t="str">
        <f>VLOOKUP(A1209,'Medical Examinations'!A1208:J3543,8,0)</f>
        <v>Yes</v>
      </c>
      <c r="H1209" s="26">
        <f>VLOOKUP(A1209,'Medical Examinations'!A1208:J3543,9,0)</f>
        <v>1</v>
      </c>
      <c r="I1209" s="26" t="str">
        <f>VLOOKUP(A1209,'Medical Examinations'!A1208:J3543,10,0)</f>
        <v>No</v>
      </c>
      <c r="J1209" s="26" t="str">
        <f>VLOOKUP($A1209,'Medical Examinations'!A1208:$J$2336,3,0)</f>
        <v>Normal Weight</v>
      </c>
      <c r="K1209" s="26" t="str">
        <f>VLOOKUP(A1209,'Medical Examinations'!A1208:J3543,5,0)</f>
        <v>Diabetes</v>
      </c>
      <c r="L1209" s="27">
        <f>VLOOKUP($A1209,'Hospitalisation Details'!$A$1:$N$2344,7,0)</f>
        <v>23170</v>
      </c>
      <c r="M1209" s="26">
        <f>VLOOKUP($A1209,'Hospitalisation Details'!$A$1:$N$2344,10,0)</f>
        <v>9310.81</v>
      </c>
      <c r="N1209" s="26" t="str">
        <f>VLOOKUP($A1209,'Hospitalisation Details'!$A$1:$N$2344,11,0)</f>
        <v>tier - 3</v>
      </c>
      <c r="O1209" s="26" t="str">
        <f>VLOOKUP($A1209,'Hospitalisation Details'!$A$1:$N$2344,12,0)</f>
        <v>tier - 1</v>
      </c>
      <c r="P1209" s="26" t="str">
        <f>VLOOKUP($A1209,'Hospitalisation Details'!$A$1:$N$2344,14,0)</f>
        <v>R1013</v>
      </c>
      <c r="Q1209" s="26">
        <f>VLOOKUP($A1209,'Hospitalisation Details'!$A$1:$N$2344,8,0)</f>
        <v>60</v>
      </c>
    </row>
    <row r="1210" spans="1:17" x14ac:dyDescent="0.3">
      <c r="A1210" s="25" t="s">
        <v>1161</v>
      </c>
      <c r="B1210" s="26" t="str">
        <f>VLOOKUP($A1210,'Customer Names'!A1209:D3544,3,0)</f>
        <v xml:space="preserve">  Mathias</v>
      </c>
      <c r="C1210" s="26">
        <f>VLOOKUP($A1210,'Medical Examinations'!$A$1:$B$2336,2,FALSE)</f>
        <v>37.51</v>
      </c>
      <c r="D1210" s="26">
        <f>VLOOKUP($A1210,'Medical Examinations'!A1209:J3544,4,0)</f>
        <v>11.06</v>
      </c>
      <c r="E1210" s="26" t="str">
        <f>VLOOKUP(A1210,'Medical Examinations'!A1209:J3544,6,0)</f>
        <v>No</v>
      </c>
      <c r="F1210" s="26" t="str">
        <f>VLOOKUP($A1210,'Medical Examinations'!$A$1:$J$2336,7,0)</f>
        <v>No</v>
      </c>
      <c r="G1210" s="26" t="str">
        <f>VLOOKUP(A1210,'Medical Examinations'!A1209:J3544,8,0)</f>
        <v>No</v>
      </c>
      <c r="H1210" s="26">
        <f>VLOOKUP(A1210,'Medical Examinations'!A1209:J3544,9,0)</f>
        <v>2</v>
      </c>
      <c r="I1210" s="26" t="str">
        <f>VLOOKUP(A1210,'Medical Examinations'!A1209:J3544,10,0)</f>
        <v>No</v>
      </c>
      <c r="J1210" s="26" t="str">
        <f>VLOOKUP($A1210,'Medical Examinations'!A1209:$J$2336,3,0)</f>
        <v>Obesity</v>
      </c>
      <c r="K1210" s="26" t="str">
        <f>VLOOKUP(A1210,'Medical Examinations'!A1209:J3544,5,0)</f>
        <v>Diabetes</v>
      </c>
      <c r="L1210" s="27">
        <f>VLOOKUP($A1210,'Hospitalisation Details'!$A$1:$N$2344,7,0)</f>
        <v>26953</v>
      </c>
      <c r="M1210" s="26">
        <f>VLOOKUP($A1210,'Hospitalisation Details'!$A$1:$N$2344,10,0)</f>
        <v>9304.7000000000007</v>
      </c>
      <c r="N1210" s="26" t="str">
        <f>VLOOKUP($A1210,'Hospitalisation Details'!$A$1:$N$2344,11,0)</f>
        <v>tier - 3</v>
      </c>
      <c r="O1210" s="26" t="str">
        <f>VLOOKUP($A1210,'Hospitalisation Details'!$A$1:$N$2344,12,0)</f>
        <v>tier - 3</v>
      </c>
      <c r="P1210" s="26" t="str">
        <f>VLOOKUP($A1210,'Hospitalisation Details'!$A$1:$N$2344,14,0)</f>
        <v>R1013</v>
      </c>
      <c r="Q1210" s="26">
        <f>VLOOKUP($A1210,'Hospitalisation Details'!$A$1:$N$2344,8,0)</f>
        <v>49</v>
      </c>
    </row>
    <row r="1211" spans="1:17" x14ac:dyDescent="0.3">
      <c r="A1211" s="25" t="s">
        <v>1160</v>
      </c>
      <c r="B1211" s="26" t="str">
        <f>VLOOKUP($A1211,'Customer Names'!A1210:D3545,3,0)</f>
        <v xml:space="preserve">  Matthew</v>
      </c>
      <c r="C1211" s="26">
        <f>VLOOKUP($A1211,'Medical Examinations'!$A$1:$B$2336,2,FALSE)</f>
        <v>25.745000000000001</v>
      </c>
      <c r="D1211" s="26">
        <f>VLOOKUP($A1211,'Medical Examinations'!A1210:J3545,4,0)</f>
        <v>6.11</v>
      </c>
      <c r="E1211" s="26" t="str">
        <f>VLOOKUP(A1211,'Medical Examinations'!A1210:J3545,6,0)</f>
        <v>Yes</v>
      </c>
      <c r="F1211" s="26" t="str">
        <f>VLOOKUP($A1211,'Medical Examinations'!$A$1:$J$2336,7,0)</f>
        <v>No</v>
      </c>
      <c r="G1211" s="26" t="str">
        <f>VLOOKUP(A1211,'Medical Examinations'!A1210:J3545,8,0)</f>
        <v>No</v>
      </c>
      <c r="H1211" s="26">
        <f>VLOOKUP(A1211,'Medical Examinations'!A1210:J3545,9,0)</f>
        <v>0</v>
      </c>
      <c r="I1211" s="26" t="str">
        <f>VLOOKUP(A1211,'Medical Examinations'!A1210:J3545,10,0)</f>
        <v>No</v>
      </c>
      <c r="J1211" s="26" t="str">
        <f>VLOOKUP($A1211,'Medical Examinations'!A1210:$J$2336,3,0)</f>
        <v>Overweight</v>
      </c>
      <c r="K1211" s="26" t="str">
        <f>VLOOKUP(A1211,'Medical Examinations'!A1210:J3545,5,0)</f>
        <v>Prediabetes</v>
      </c>
      <c r="L1211" s="27">
        <f>VLOOKUP($A1211,'Hospitalisation Details'!$A$1:$N$2344,7,0)</f>
        <v>28067</v>
      </c>
      <c r="M1211" s="26">
        <f>VLOOKUP($A1211,'Hospitalisation Details'!$A$1:$N$2344,10,0)</f>
        <v>9301.89</v>
      </c>
      <c r="N1211" s="26" t="str">
        <f>VLOOKUP($A1211,'Hospitalisation Details'!$A$1:$N$2344,11,0)</f>
        <v>tier - 2</v>
      </c>
      <c r="O1211" s="26" t="str">
        <f>VLOOKUP($A1211,'Hospitalisation Details'!$A$1:$N$2344,12,0)</f>
        <v>tier - 1</v>
      </c>
      <c r="P1211" s="26" t="str">
        <f>VLOOKUP($A1211,'Hospitalisation Details'!$A$1:$N$2344,14,0)</f>
        <v>R1012</v>
      </c>
      <c r="Q1211" s="26">
        <f>VLOOKUP($A1211,'Hospitalisation Details'!$A$1:$N$2344,8,0)</f>
        <v>46</v>
      </c>
    </row>
    <row r="1212" spans="1:17" x14ac:dyDescent="0.3">
      <c r="A1212" s="25" t="s">
        <v>1159</v>
      </c>
      <c r="B1212" s="26" t="str">
        <f>VLOOKUP($A1212,'Customer Names'!A1211:D3546,3,0)</f>
        <v xml:space="preserve">  Kurt</v>
      </c>
      <c r="C1212" s="26">
        <f>VLOOKUP($A1212,'Medical Examinations'!$A$1:$B$2336,2,FALSE)</f>
        <v>31.35</v>
      </c>
      <c r="D1212" s="26">
        <f>VLOOKUP($A1212,'Medical Examinations'!A1211:J3546,4,0)</f>
        <v>11.49</v>
      </c>
      <c r="E1212" s="26" t="str">
        <f>VLOOKUP(A1212,'Medical Examinations'!A1211:J3546,6,0)</f>
        <v>No</v>
      </c>
      <c r="F1212" s="26" t="str">
        <f>VLOOKUP($A1212,'Medical Examinations'!$A$1:$J$2336,7,0)</f>
        <v>No</v>
      </c>
      <c r="G1212" s="26" t="str">
        <f>VLOOKUP(A1212,'Medical Examinations'!A1211:J3546,8,0)</f>
        <v>No</v>
      </c>
      <c r="H1212" s="26">
        <f>VLOOKUP(A1212,'Medical Examinations'!A1211:J3546,9,0)</f>
        <v>2</v>
      </c>
      <c r="I1212" s="26" t="str">
        <f>VLOOKUP(A1212,'Medical Examinations'!A1211:J3546,10,0)</f>
        <v>No</v>
      </c>
      <c r="J1212" s="26" t="str">
        <f>VLOOKUP($A1212,'Medical Examinations'!A1211:$J$2336,3,0)</f>
        <v>Obesity</v>
      </c>
      <c r="K1212" s="26" t="str">
        <f>VLOOKUP(A1212,'Medical Examinations'!A1211:J3546,5,0)</f>
        <v>Diabetes</v>
      </c>
      <c r="L1212" s="27">
        <f>VLOOKUP($A1212,'Hospitalisation Details'!$A$1:$N$2344,7,0)</f>
        <v>26925</v>
      </c>
      <c r="M1212" s="26">
        <f>VLOOKUP($A1212,'Hospitalisation Details'!$A$1:$N$2344,10,0)</f>
        <v>9290.14</v>
      </c>
      <c r="N1212" s="26" t="str">
        <f>VLOOKUP($A1212,'Hospitalisation Details'!$A$1:$N$2344,11,0)</f>
        <v>tier - 3</v>
      </c>
      <c r="O1212" s="26" t="str">
        <f>VLOOKUP($A1212,'Hospitalisation Details'!$A$1:$N$2344,12,0)</f>
        <v>tier - 3</v>
      </c>
      <c r="P1212" s="26" t="str">
        <f>VLOOKUP($A1212,'Hospitalisation Details'!$A$1:$N$2344,14,0)</f>
        <v>R1016</v>
      </c>
      <c r="Q1212" s="26">
        <f>VLOOKUP($A1212,'Hospitalisation Details'!$A$1:$N$2344,8,0)</f>
        <v>49</v>
      </c>
    </row>
    <row r="1213" spans="1:17" x14ac:dyDescent="0.3">
      <c r="A1213" s="25" t="s">
        <v>1158</v>
      </c>
      <c r="B1213" s="26" t="str">
        <f>VLOOKUP($A1213,'Customer Names'!A1212:D3547,3,0)</f>
        <v xml:space="preserve">  Samuel</v>
      </c>
      <c r="C1213" s="26">
        <f>VLOOKUP($A1213,'Medical Examinations'!$A$1:$B$2336,2,FALSE)</f>
        <v>29.83</v>
      </c>
      <c r="D1213" s="26">
        <f>VLOOKUP($A1213,'Medical Examinations'!A1212:J3547,4,0)</f>
        <v>8.68</v>
      </c>
      <c r="E1213" s="26" t="str">
        <f>VLOOKUP(A1213,'Medical Examinations'!A1212:J3547,6,0)</f>
        <v>No</v>
      </c>
      <c r="F1213" s="26" t="str">
        <f>VLOOKUP($A1213,'Medical Examinations'!$A$1:$J$2336,7,0)</f>
        <v>No</v>
      </c>
      <c r="G1213" s="26" t="str">
        <f>VLOOKUP(A1213,'Medical Examinations'!A1212:J3547,8,0)</f>
        <v>No</v>
      </c>
      <c r="H1213" s="26">
        <f>VLOOKUP(A1213,'Medical Examinations'!A1212:J3547,9,0)</f>
        <v>2</v>
      </c>
      <c r="I1213" s="26" t="str">
        <f>VLOOKUP(A1213,'Medical Examinations'!A1212:J3547,10,0)</f>
        <v>No</v>
      </c>
      <c r="J1213" s="26" t="str">
        <f>VLOOKUP($A1213,'Medical Examinations'!A1212:$J$2336,3,0)</f>
        <v>Overweight</v>
      </c>
      <c r="K1213" s="26" t="str">
        <f>VLOOKUP(A1213,'Medical Examinations'!A1212:J3547,5,0)</f>
        <v>Diabetes</v>
      </c>
      <c r="L1213" s="27">
        <f>VLOOKUP($A1213,'Hospitalisation Details'!$A$1:$N$2344,7,0)</f>
        <v>26953</v>
      </c>
      <c r="M1213" s="26">
        <f>VLOOKUP($A1213,'Hospitalisation Details'!$A$1:$N$2344,10,0)</f>
        <v>9288.0300000000007</v>
      </c>
      <c r="N1213" s="26" t="str">
        <f>VLOOKUP($A1213,'Hospitalisation Details'!$A$1:$N$2344,11,0)</f>
        <v>tier - 2</v>
      </c>
      <c r="O1213" s="26" t="str">
        <f>VLOOKUP($A1213,'Hospitalisation Details'!$A$1:$N$2344,12,0)</f>
        <v>tier - 3</v>
      </c>
      <c r="P1213" s="26" t="str">
        <f>VLOOKUP($A1213,'Hospitalisation Details'!$A$1:$N$2344,14,0)</f>
        <v>R1018</v>
      </c>
      <c r="Q1213" s="26">
        <f>VLOOKUP($A1213,'Hospitalisation Details'!$A$1:$N$2344,8,0)</f>
        <v>49</v>
      </c>
    </row>
    <row r="1214" spans="1:17" x14ac:dyDescent="0.3">
      <c r="A1214" s="25" t="s">
        <v>1157</v>
      </c>
      <c r="B1214" s="26" t="str">
        <f>VLOOKUP($A1214,'Customer Names'!A1213:D3548,3,0)</f>
        <v xml:space="preserve">  Emily</v>
      </c>
      <c r="C1214" s="26">
        <f>VLOOKUP($A1214,'Medical Examinations'!$A$1:$B$2336,2,FALSE)</f>
        <v>25.49</v>
      </c>
      <c r="D1214" s="26">
        <f>VLOOKUP($A1214,'Medical Examinations'!A1213:J3548,4,0)</f>
        <v>5.68</v>
      </c>
      <c r="E1214" s="26" t="str">
        <f>VLOOKUP(A1214,'Medical Examinations'!A1213:J3548,6,0)</f>
        <v>Yes</v>
      </c>
      <c r="F1214" s="26" t="str">
        <f>VLOOKUP($A1214,'Medical Examinations'!$A$1:$J$2336,7,0)</f>
        <v>No</v>
      </c>
      <c r="G1214" s="26" t="str">
        <f>VLOOKUP(A1214,'Medical Examinations'!A1213:J3548,8,0)</f>
        <v>Yes</v>
      </c>
      <c r="H1214" s="26">
        <f>VLOOKUP(A1214,'Medical Examinations'!A1213:J3548,9,0)</f>
        <v>1</v>
      </c>
      <c r="I1214" s="26" t="str">
        <f>VLOOKUP(A1214,'Medical Examinations'!A1213:J3548,10,0)</f>
        <v>No</v>
      </c>
      <c r="J1214" s="26" t="str">
        <f>VLOOKUP($A1214,'Medical Examinations'!A1213:$J$2336,3,0)</f>
        <v>Overweight</v>
      </c>
      <c r="K1214" s="26" t="str">
        <f>VLOOKUP(A1214,'Medical Examinations'!A1213:J3548,5,0)</f>
        <v>Normal</v>
      </c>
      <c r="L1214" s="27">
        <f>VLOOKUP($A1214,'Hospitalisation Details'!$A$1:$N$2344,7,0)</f>
        <v>25533</v>
      </c>
      <c r="M1214" s="26">
        <f>VLOOKUP($A1214,'Hospitalisation Details'!$A$1:$N$2344,10,0)</f>
        <v>9285.8700000000008</v>
      </c>
      <c r="N1214" s="26" t="str">
        <f>VLOOKUP($A1214,'Hospitalisation Details'!$A$1:$N$2344,11,0)</f>
        <v>tier - 2</v>
      </c>
      <c r="O1214" s="26" t="str">
        <f>VLOOKUP($A1214,'Hospitalisation Details'!$A$1:$N$2344,12,0)</f>
        <v>tier - 3</v>
      </c>
      <c r="P1214" s="26" t="str">
        <f>VLOOKUP($A1214,'Hospitalisation Details'!$A$1:$N$2344,14,0)</f>
        <v>R1013</v>
      </c>
      <c r="Q1214" s="26">
        <f>VLOOKUP($A1214,'Hospitalisation Details'!$A$1:$N$2344,8,0)</f>
        <v>53</v>
      </c>
    </row>
    <row r="1215" spans="1:17" x14ac:dyDescent="0.3">
      <c r="A1215" s="25" t="s">
        <v>1156</v>
      </c>
      <c r="B1215" s="26" t="str">
        <f>VLOOKUP($A1215,'Customer Names'!A1214:D3549,3,0)</f>
        <v xml:space="preserve">  Tiffany</v>
      </c>
      <c r="C1215" s="26">
        <f>VLOOKUP($A1215,'Medical Examinations'!$A$1:$B$2336,2,FALSE)</f>
        <v>34.1</v>
      </c>
      <c r="D1215" s="26">
        <f>VLOOKUP($A1215,'Medical Examinations'!A1214:J3549,4,0)</f>
        <v>8.4499999999999993</v>
      </c>
      <c r="E1215" s="26" t="str">
        <f>VLOOKUP(A1215,'Medical Examinations'!A1214:J3549,6,0)</f>
        <v>No</v>
      </c>
      <c r="F1215" s="26" t="str">
        <f>VLOOKUP($A1215,'Medical Examinations'!$A$1:$J$2336,7,0)</f>
        <v>No</v>
      </c>
      <c r="G1215" s="26" t="str">
        <f>VLOOKUP(A1215,'Medical Examinations'!A1214:J3549,8,0)</f>
        <v>No</v>
      </c>
      <c r="H1215" s="26">
        <f>VLOOKUP(A1215,'Medical Examinations'!A1214:J3549,9,0)</f>
        <v>0</v>
      </c>
      <c r="I1215" s="26" t="str">
        <f>VLOOKUP(A1215,'Medical Examinations'!A1214:J3549,10,0)</f>
        <v>No</v>
      </c>
      <c r="J1215" s="26" t="str">
        <f>VLOOKUP($A1215,'Medical Examinations'!A1214:$J$2336,3,0)</f>
        <v>Obesity</v>
      </c>
      <c r="K1215" s="26" t="str">
        <f>VLOOKUP(A1215,'Medical Examinations'!A1214:J3549,5,0)</f>
        <v>Diabetes</v>
      </c>
      <c r="L1215" s="27">
        <f>VLOOKUP($A1215,'Hospitalisation Details'!$A$1:$N$2344,7,0)</f>
        <v>26116</v>
      </c>
      <c r="M1215" s="26">
        <f>VLOOKUP($A1215,'Hospitalisation Details'!$A$1:$N$2344,10,0)</f>
        <v>9283.56</v>
      </c>
      <c r="N1215" s="26" t="str">
        <f>VLOOKUP($A1215,'Hospitalisation Details'!$A$1:$N$2344,11,0)</f>
        <v>tier - 2</v>
      </c>
      <c r="O1215" s="26" t="str">
        <f>VLOOKUP($A1215,'Hospitalisation Details'!$A$1:$N$2344,12,0)</f>
        <v>tier - 3</v>
      </c>
      <c r="P1215" s="26" t="str">
        <f>VLOOKUP($A1215,'Hospitalisation Details'!$A$1:$N$2344,14,0)</f>
        <v>R1013</v>
      </c>
      <c r="Q1215" s="26">
        <f>VLOOKUP($A1215,'Hospitalisation Details'!$A$1:$N$2344,8,0)</f>
        <v>51</v>
      </c>
    </row>
    <row r="1216" spans="1:17" x14ac:dyDescent="0.3">
      <c r="A1216" s="25" t="s">
        <v>1155</v>
      </c>
      <c r="B1216" s="26" t="str">
        <f>VLOOKUP($A1216,'Customer Names'!A1215:D3550,3,0)</f>
        <v xml:space="preserve">  Alex F</v>
      </c>
      <c r="C1216" s="26">
        <f>VLOOKUP($A1216,'Medical Examinations'!$A$1:$B$2336,2,FALSE)</f>
        <v>25.84</v>
      </c>
      <c r="D1216" s="26">
        <f>VLOOKUP($A1216,'Medical Examinations'!A1215:J3550,4,0)</f>
        <v>8.51</v>
      </c>
      <c r="E1216" s="26" t="str">
        <f>VLOOKUP(A1216,'Medical Examinations'!A1215:J3550,6,0)</f>
        <v>No</v>
      </c>
      <c r="F1216" s="26" t="str">
        <f>VLOOKUP($A1216,'Medical Examinations'!$A$1:$J$2336,7,0)</f>
        <v>No</v>
      </c>
      <c r="G1216" s="26" t="str">
        <f>VLOOKUP(A1216,'Medical Examinations'!A1215:J3550,8,0)</f>
        <v>No</v>
      </c>
      <c r="H1216" s="26">
        <f>VLOOKUP(A1216,'Medical Examinations'!A1215:J3550,9,0)</f>
        <v>2</v>
      </c>
      <c r="I1216" s="26" t="str">
        <f>VLOOKUP(A1216,'Medical Examinations'!A1215:J3550,10,0)</f>
        <v>No</v>
      </c>
      <c r="J1216" s="26" t="str">
        <f>VLOOKUP($A1216,'Medical Examinations'!A1215:$J$2336,3,0)</f>
        <v>Overweight</v>
      </c>
      <c r="K1216" s="26" t="str">
        <f>VLOOKUP(A1216,'Medical Examinations'!A1215:J3550,5,0)</f>
        <v>Diabetes</v>
      </c>
      <c r="L1216" s="27">
        <f>VLOOKUP($A1216,'Hospitalisation Details'!$A$1:$N$2344,7,0)</f>
        <v>26964</v>
      </c>
      <c r="M1216" s="26">
        <f>VLOOKUP($A1216,'Hospitalisation Details'!$A$1:$N$2344,10,0)</f>
        <v>9282.48</v>
      </c>
      <c r="N1216" s="26" t="str">
        <f>VLOOKUP($A1216,'Hospitalisation Details'!$A$1:$N$2344,11,0)</f>
        <v>tier - 3</v>
      </c>
      <c r="O1216" s="26" t="str">
        <f>VLOOKUP($A1216,'Hospitalisation Details'!$A$1:$N$2344,12,0)</f>
        <v>tier - 2</v>
      </c>
      <c r="P1216" s="26" t="str">
        <f>VLOOKUP($A1216,'Hospitalisation Details'!$A$1:$N$2344,14,0)</f>
        <v>R1016</v>
      </c>
      <c r="Q1216" s="26">
        <f>VLOOKUP($A1216,'Hospitalisation Details'!$A$1:$N$2344,8,0)</f>
        <v>49</v>
      </c>
    </row>
    <row r="1217" spans="1:17" x14ac:dyDescent="0.3">
      <c r="A1217" s="25" t="s">
        <v>1154</v>
      </c>
      <c r="B1217" s="26" t="str">
        <f>VLOOKUP($A1217,'Customer Names'!A1216:D3551,3,0)</f>
        <v xml:space="preserve">  Alice</v>
      </c>
      <c r="C1217" s="26">
        <f>VLOOKUP($A1217,'Medical Examinations'!$A$1:$B$2336,2,FALSE)</f>
        <v>20.6</v>
      </c>
      <c r="D1217" s="26">
        <f>VLOOKUP($A1217,'Medical Examinations'!A1216:J3551,4,0)</f>
        <v>7.62</v>
      </c>
      <c r="E1217" s="26" t="str">
        <f>VLOOKUP(A1217,'Medical Examinations'!A1216:J3551,6,0)</f>
        <v>No</v>
      </c>
      <c r="F1217" s="26" t="str">
        <f>VLOOKUP($A1217,'Medical Examinations'!$A$1:$J$2336,7,0)</f>
        <v>No</v>
      </c>
      <c r="G1217" s="26" t="str">
        <f>VLOOKUP(A1217,'Medical Examinations'!A1216:J3551,8,0)</f>
        <v>No</v>
      </c>
      <c r="H1217" s="26">
        <f>VLOOKUP(A1217,'Medical Examinations'!A1216:J3551,9,0)</f>
        <v>0</v>
      </c>
      <c r="I1217" s="26" t="str">
        <f>VLOOKUP(A1217,'Medical Examinations'!A1216:J3551,10,0)</f>
        <v>No</v>
      </c>
      <c r="J1217" s="26" t="str">
        <f>VLOOKUP($A1217,'Medical Examinations'!A1216:$J$2336,3,0)</f>
        <v>Normal Weight</v>
      </c>
      <c r="K1217" s="26" t="str">
        <f>VLOOKUP(A1217,'Medical Examinations'!A1216:J3551,5,0)</f>
        <v>Diabetes</v>
      </c>
      <c r="L1217" s="27">
        <f>VLOOKUP($A1217,'Hospitalisation Details'!$A$1:$N$2344,7,0)</f>
        <v>26151</v>
      </c>
      <c r="M1217" s="26">
        <f>VLOOKUP($A1217,'Hospitalisation Details'!$A$1:$N$2344,10,0)</f>
        <v>9264.7999999999993</v>
      </c>
      <c r="N1217" s="26" t="str">
        <f>VLOOKUP($A1217,'Hospitalisation Details'!$A$1:$N$2344,11,0)</f>
        <v>tier - 2</v>
      </c>
      <c r="O1217" s="26" t="str">
        <f>VLOOKUP($A1217,'Hospitalisation Details'!$A$1:$N$2344,12,0)</f>
        <v>tier - 1</v>
      </c>
      <c r="P1217" s="26" t="str">
        <f>VLOOKUP($A1217,'Hospitalisation Details'!$A$1:$N$2344,14,0)</f>
        <v>R1011</v>
      </c>
      <c r="Q1217" s="26">
        <f>VLOOKUP($A1217,'Hospitalisation Details'!$A$1:$N$2344,8,0)</f>
        <v>51</v>
      </c>
    </row>
    <row r="1218" spans="1:17" x14ac:dyDescent="0.3">
      <c r="A1218" s="25" t="s">
        <v>1153</v>
      </c>
      <c r="B1218" s="26" t="str">
        <f>VLOOKUP($A1218,'Customer Names'!A1217:D3552,3,0)</f>
        <v xml:space="preserve">  Allison M</v>
      </c>
      <c r="C1218" s="26">
        <f>VLOOKUP($A1218,'Medical Examinations'!$A$1:$B$2336,2,FALSE)</f>
        <v>28.88</v>
      </c>
      <c r="D1218" s="26">
        <f>VLOOKUP($A1218,'Medical Examinations'!A1217:J3552,4,0)</f>
        <v>10.18</v>
      </c>
      <c r="E1218" s="26" t="str">
        <f>VLOOKUP(A1218,'Medical Examinations'!A1217:J3552,6,0)</f>
        <v>No</v>
      </c>
      <c r="F1218" s="26" t="str">
        <f>VLOOKUP($A1218,'Medical Examinations'!$A$1:$J$2336,7,0)</f>
        <v>No</v>
      </c>
      <c r="G1218" s="26" t="str">
        <f>VLOOKUP(A1218,'Medical Examinations'!A1217:J3552,8,0)</f>
        <v>No</v>
      </c>
      <c r="H1218" s="26">
        <f>VLOOKUP(A1218,'Medical Examinations'!A1217:J3552,9,0)</f>
        <v>0</v>
      </c>
      <c r="I1218" s="26" t="str">
        <f>VLOOKUP(A1218,'Medical Examinations'!A1217:J3552,10,0)</f>
        <v>No</v>
      </c>
      <c r="J1218" s="26" t="str">
        <f>VLOOKUP($A1218,'Medical Examinations'!A1217:$J$2336,3,0)</f>
        <v>Overweight</v>
      </c>
      <c r="K1218" s="26" t="str">
        <f>VLOOKUP(A1218,'Medical Examinations'!A1217:J3552,5,0)</f>
        <v>Diabetes</v>
      </c>
      <c r="L1218" s="27">
        <f>VLOOKUP($A1218,'Hospitalisation Details'!$A$1:$N$2344,7,0)</f>
        <v>27262</v>
      </c>
      <c r="M1218" s="26">
        <f>VLOOKUP($A1218,'Hospitalisation Details'!$A$1:$N$2344,10,0)</f>
        <v>9249.5</v>
      </c>
      <c r="N1218" s="26" t="str">
        <f>VLOOKUP($A1218,'Hospitalisation Details'!$A$1:$N$2344,11,0)</f>
        <v>tier - 2</v>
      </c>
      <c r="O1218" s="26" t="str">
        <f>VLOOKUP($A1218,'Hospitalisation Details'!$A$1:$N$2344,12,0)</f>
        <v>tier - 1</v>
      </c>
      <c r="P1218" s="26" t="str">
        <f>VLOOKUP($A1218,'Hospitalisation Details'!$A$1:$N$2344,14,0)</f>
        <v>R1012</v>
      </c>
      <c r="Q1218" s="26">
        <f>VLOOKUP($A1218,'Hospitalisation Details'!$A$1:$N$2344,8,0)</f>
        <v>48</v>
      </c>
    </row>
    <row r="1219" spans="1:17" x14ac:dyDescent="0.3">
      <c r="A1219" s="25" t="s">
        <v>1152</v>
      </c>
      <c r="B1219" s="26" t="str">
        <f>VLOOKUP($A1219,'Customer Names'!A1218:D3553,3,0)</f>
        <v xml:space="preserve">  Johannes Fiskerstand</v>
      </c>
      <c r="C1219" s="26">
        <f>VLOOKUP($A1219,'Medical Examinations'!$A$1:$B$2336,2,FALSE)</f>
        <v>28.24</v>
      </c>
      <c r="D1219" s="26">
        <f>VLOOKUP($A1219,'Medical Examinations'!A1218:J3553,4,0)</f>
        <v>5.36</v>
      </c>
      <c r="E1219" s="26" t="str">
        <f>VLOOKUP(A1219,'Medical Examinations'!A1218:J3553,6,0)</f>
        <v>No</v>
      </c>
      <c r="F1219" s="26" t="str">
        <f>VLOOKUP($A1219,'Medical Examinations'!$A$1:$J$2336,7,0)</f>
        <v>No</v>
      </c>
      <c r="G1219" s="26" t="str">
        <f>VLOOKUP(A1219,'Medical Examinations'!A1218:J3553,8,0)</f>
        <v>No</v>
      </c>
      <c r="H1219" s="26">
        <f>VLOOKUP(A1219,'Medical Examinations'!A1218:J3553,9,0)</f>
        <v>0</v>
      </c>
      <c r="I1219" s="26" t="str">
        <f>VLOOKUP(A1219,'Medical Examinations'!A1218:J3553,10,0)</f>
        <v>No</v>
      </c>
      <c r="J1219" s="26" t="str">
        <f>VLOOKUP($A1219,'Medical Examinations'!A1218:$J$2336,3,0)</f>
        <v>Overweight</v>
      </c>
      <c r="K1219" s="26" t="str">
        <f>VLOOKUP(A1219,'Medical Examinations'!A1218:J3553,5,0)</f>
        <v>Normal</v>
      </c>
      <c r="L1219" s="27">
        <f>VLOOKUP($A1219,'Hospitalisation Details'!$A$1:$N$2344,7,0)</f>
        <v>29499</v>
      </c>
      <c r="M1219" s="26">
        <f>VLOOKUP($A1219,'Hospitalisation Details'!$A$1:$N$2344,10,0)</f>
        <v>9247.94</v>
      </c>
      <c r="N1219" s="26" t="str">
        <f>VLOOKUP($A1219,'Hospitalisation Details'!$A$1:$N$2344,11,0)</f>
        <v>tier - 2</v>
      </c>
      <c r="O1219" s="26" t="str">
        <f>VLOOKUP($A1219,'Hospitalisation Details'!$A$1:$N$2344,12,0)</f>
        <v>tier - 1</v>
      </c>
      <c r="P1219" s="26" t="str">
        <f>VLOOKUP($A1219,'Hospitalisation Details'!$A$1:$N$2344,14,0)</f>
        <v>R1021</v>
      </c>
      <c r="Q1219" s="26">
        <f>VLOOKUP($A1219,'Hospitalisation Details'!$A$1:$N$2344,8,0)</f>
        <v>42</v>
      </c>
    </row>
    <row r="1220" spans="1:17" x14ac:dyDescent="0.3">
      <c r="A1220" s="25" t="s">
        <v>1151</v>
      </c>
      <c r="B1220" s="26" t="str">
        <f>VLOOKUP($A1220,'Customer Names'!A1219:D3554,3,0)</f>
        <v xml:space="preserve">  Stephen</v>
      </c>
      <c r="C1220" s="26">
        <f>VLOOKUP($A1220,'Medical Examinations'!$A$1:$B$2336,2,FALSE)</f>
        <v>25.46</v>
      </c>
      <c r="D1220" s="26">
        <f>VLOOKUP($A1220,'Medical Examinations'!A1219:J3554,4,0)</f>
        <v>11.78</v>
      </c>
      <c r="E1220" s="26" t="str">
        <f>VLOOKUP(A1220,'Medical Examinations'!A1219:J3554,6,0)</f>
        <v>Yes</v>
      </c>
      <c r="F1220" s="26" t="str">
        <f>VLOOKUP($A1220,'Medical Examinations'!$A$1:$J$2336,7,0)</f>
        <v>No</v>
      </c>
      <c r="G1220" s="26" t="str">
        <f>VLOOKUP(A1220,'Medical Examinations'!A1219:J3554,8,0)</f>
        <v>No</v>
      </c>
      <c r="H1220" s="26">
        <f>VLOOKUP(A1220,'Medical Examinations'!A1219:J3554,9,0)</f>
        <v>1</v>
      </c>
      <c r="I1220" s="26" t="str">
        <f>VLOOKUP(A1220,'Medical Examinations'!A1219:J3554,10,0)</f>
        <v>No</v>
      </c>
      <c r="J1220" s="26" t="str">
        <f>VLOOKUP($A1220,'Medical Examinations'!A1219:$J$2336,3,0)</f>
        <v>Overweight</v>
      </c>
      <c r="K1220" s="26" t="str">
        <f>VLOOKUP(A1220,'Medical Examinations'!A1219:J3554,5,0)</f>
        <v>Diabetes</v>
      </c>
      <c r="L1220" s="27">
        <f>VLOOKUP($A1220,'Hospitalisation Details'!$A$1:$N$2344,7,0)</f>
        <v>27734</v>
      </c>
      <c r="M1220" s="26">
        <f>VLOOKUP($A1220,'Hospitalisation Details'!$A$1:$N$2344,10,0)</f>
        <v>9225.26</v>
      </c>
      <c r="N1220" s="26" t="str">
        <f>VLOOKUP($A1220,'Hospitalisation Details'!$A$1:$N$2344,11,0)</f>
        <v>tier - 3</v>
      </c>
      <c r="O1220" s="26" t="str">
        <f>VLOOKUP($A1220,'Hospitalisation Details'!$A$1:$N$2344,12,0)</f>
        <v>tier - 3</v>
      </c>
      <c r="P1220" s="26" t="str">
        <f>VLOOKUP($A1220,'Hospitalisation Details'!$A$1:$N$2344,14,0)</f>
        <v>R1015</v>
      </c>
      <c r="Q1220" s="26">
        <f>VLOOKUP($A1220,'Hospitalisation Details'!$A$1:$N$2344,8,0)</f>
        <v>47</v>
      </c>
    </row>
    <row r="1221" spans="1:17" x14ac:dyDescent="0.3">
      <c r="A1221" s="25" t="s">
        <v>1150</v>
      </c>
      <c r="B1221" s="26" t="str">
        <f>VLOOKUP($A1221,'Customer Names'!A1220:D3555,3,0)</f>
        <v xml:space="preserve">  Jon M</v>
      </c>
      <c r="C1221" s="26">
        <f>VLOOKUP($A1221,'Medical Examinations'!$A$1:$B$2336,2,FALSE)</f>
        <v>29.64</v>
      </c>
      <c r="D1221" s="26">
        <f>VLOOKUP($A1221,'Medical Examinations'!A1220:J3555,4,0)</f>
        <v>10.82</v>
      </c>
      <c r="E1221" s="26" t="str">
        <f>VLOOKUP(A1221,'Medical Examinations'!A1220:J3555,6,0)</f>
        <v>Yes</v>
      </c>
      <c r="F1221" s="26" t="str">
        <f>VLOOKUP($A1221,'Medical Examinations'!$A$1:$J$2336,7,0)</f>
        <v>No</v>
      </c>
      <c r="G1221" s="26" t="str">
        <f>VLOOKUP(A1221,'Medical Examinations'!A1220:J3555,8,0)</f>
        <v>No</v>
      </c>
      <c r="H1221" s="26">
        <f>VLOOKUP(A1221,'Medical Examinations'!A1220:J3555,9,0)</f>
        <v>0</v>
      </c>
      <c r="I1221" s="26" t="str">
        <f>VLOOKUP(A1221,'Medical Examinations'!A1220:J3555,10,0)</f>
        <v>No</v>
      </c>
      <c r="J1221" s="26" t="str">
        <f>VLOOKUP($A1221,'Medical Examinations'!A1220:$J$2336,3,0)</f>
        <v>Overweight</v>
      </c>
      <c r="K1221" s="26" t="str">
        <f>VLOOKUP(A1221,'Medical Examinations'!A1220:J3555,5,0)</f>
        <v>Diabetes</v>
      </c>
      <c r="L1221" s="27">
        <f>VLOOKUP($A1221,'Hospitalisation Details'!$A$1:$N$2344,7,0)</f>
        <v>29925</v>
      </c>
      <c r="M1221" s="26">
        <f>VLOOKUP($A1221,'Hospitalisation Details'!$A$1:$N$2344,10,0)</f>
        <v>9222.4</v>
      </c>
      <c r="N1221" s="26" t="str">
        <f>VLOOKUP($A1221,'Hospitalisation Details'!$A$1:$N$2344,11,0)</f>
        <v>tier - 2</v>
      </c>
      <c r="O1221" s="26" t="str">
        <f>VLOOKUP($A1221,'Hospitalisation Details'!$A$1:$N$2344,12,0)</f>
        <v>tier - 3</v>
      </c>
      <c r="P1221" s="26" t="str">
        <f>VLOOKUP($A1221,'Hospitalisation Details'!$A$1:$N$2344,14,0)</f>
        <v>R1019</v>
      </c>
      <c r="Q1221" s="26">
        <f>VLOOKUP($A1221,'Hospitalisation Details'!$A$1:$N$2344,8,0)</f>
        <v>41</v>
      </c>
    </row>
    <row r="1222" spans="1:17" x14ac:dyDescent="0.3">
      <c r="A1222" s="25" t="s">
        <v>1149</v>
      </c>
      <c r="B1222" s="26" t="str">
        <f>VLOOKUP($A1222,'Customer Names'!A1221:D3556,3,0)</f>
        <v xml:space="preserve">  Fasil</v>
      </c>
      <c r="C1222" s="26">
        <f>VLOOKUP($A1222,'Medical Examinations'!$A$1:$B$2336,2,FALSE)</f>
        <v>31.27</v>
      </c>
      <c r="D1222" s="26">
        <f>VLOOKUP($A1222,'Medical Examinations'!A1221:J3556,4,0)</f>
        <v>7.73</v>
      </c>
      <c r="E1222" s="26" t="str">
        <f>VLOOKUP(A1222,'Medical Examinations'!A1221:J3556,6,0)</f>
        <v>Yes</v>
      </c>
      <c r="F1222" s="26" t="str">
        <f>VLOOKUP($A1222,'Medical Examinations'!$A$1:$J$2336,7,0)</f>
        <v>No</v>
      </c>
      <c r="G1222" s="26" t="str">
        <f>VLOOKUP(A1222,'Medical Examinations'!A1221:J3556,8,0)</f>
        <v>No</v>
      </c>
      <c r="H1222" s="26">
        <f>VLOOKUP(A1222,'Medical Examinations'!A1221:J3556,9,0)</f>
        <v>1</v>
      </c>
      <c r="I1222" s="26" t="str">
        <f>VLOOKUP(A1222,'Medical Examinations'!A1221:J3556,10,0)</f>
        <v>No</v>
      </c>
      <c r="J1222" s="26" t="str">
        <f>VLOOKUP($A1222,'Medical Examinations'!A1221:$J$2336,3,0)</f>
        <v>Obesity</v>
      </c>
      <c r="K1222" s="26" t="str">
        <f>VLOOKUP(A1222,'Medical Examinations'!A1221:J3556,5,0)</f>
        <v>Diabetes</v>
      </c>
      <c r="L1222" s="27">
        <f>VLOOKUP($A1222,'Hospitalisation Details'!$A$1:$N$2344,7,0)</f>
        <v>31771</v>
      </c>
      <c r="M1222" s="26">
        <f>VLOOKUP($A1222,'Hospitalisation Details'!$A$1:$N$2344,10,0)</f>
        <v>9210.06</v>
      </c>
      <c r="N1222" s="26" t="str">
        <f>VLOOKUP($A1222,'Hospitalisation Details'!$A$1:$N$2344,11,0)</f>
        <v>tier - 2</v>
      </c>
      <c r="O1222" s="26" t="str">
        <f>VLOOKUP($A1222,'Hospitalisation Details'!$A$1:$N$2344,12,0)</f>
        <v>tier - 3</v>
      </c>
      <c r="P1222" s="26" t="str">
        <f>VLOOKUP($A1222,'Hospitalisation Details'!$A$1:$N$2344,14,0)</f>
        <v>R1021</v>
      </c>
      <c r="Q1222" s="26">
        <f>VLOOKUP($A1222,'Hospitalisation Details'!$A$1:$N$2344,8,0)</f>
        <v>36</v>
      </c>
    </row>
    <row r="1223" spans="1:17" x14ac:dyDescent="0.3">
      <c r="A1223" s="25" t="s">
        <v>1148</v>
      </c>
      <c r="B1223" s="26" t="str">
        <f>VLOOKUP($A1223,'Customer Names'!A1222:D3557,3,0)</f>
        <v xml:space="preserve">  Megan C</v>
      </c>
      <c r="C1223" s="26">
        <f>VLOOKUP($A1223,'Medical Examinations'!$A$1:$B$2336,2,FALSE)</f>
        <v>19.95</v>
      </c>
      <c r="D1223" s="26">
        <f>VLOOKUP($A1223,'Medical Examinations'!A1222:J3557,4,0)</f>
        <v>6.24</v>
      </c>
      <c r="E1223" s="26" t="str">
        <f>VLOOKUP(A1223,'Medical Examinations'!A1222:J3557,6,0)</f>
        <v>Yes</v>
      </c>
      <c r="F1223" s="26" t="str">
        <f>VLOOKUP($A1223,'Medical Examinations'!$A$1:$J$2336,7,0)</f>
        <v>No</v>
      </c>
      <c r="G1223" s="26" t="str">
        <f>VLOOKUP(A1223,'Medical Examinations'!A1222:J3557,8,0)</f>
        <v>No</v>
      </c>
      <c r="H1223" s="26">
        <f>VLOOKUP(A1223,'Medical Examinations'!A1222:J3557,9,0)</f>
        <v>0</v>
      </c>
      <c r="I1223" s="26" t="str">
        <f>VLOOKUP(A1223,'Medical Examinations'!A1222:J3557,10,0)</f>
        <v>No</v>
      </c>
      <c r="J1223" s="26" t="str">
        <f>VLOOKUP($A1223,'Medical Examinations'!A1222:$J$2336,3,0)</f>
        <v>Normal Weight</v>
      </c>
      <c r="K1223" s="26" t="str">
        <f>VLOOKUP(A1223,'Medical Examinations'!A1222:J3557,5,0)</f>
        <v>Prediabetes</v>
      </c>
      <c r="L1223" s="27">
        <f>VLOOKUP($A1223,'Hospitalisation Details'!$A$1:$N$2344,7,0)</f>
        <v>28013</v>
      </c>
      <c r="M1223" s="26">
        <f>VLOOKUP($A1223,'Hospitalisation Details'!$A$1:$N$2344,10,0)</f>
        <v>9193.84</v>
      </c>
      <c r="N1223" s="26" t="str">
        <f>VLOOKUP($A1223,'Hospitalisation Details'!$A$1:$N$2344,11,0)</f>
        <v>tier - 2</v>
      </c>
      <c r="O1223" s="26" t="str">
        <f>VLOOKUP($A1223,'Hospitalisation Details'!$A$1:$N$2344,12,0)</f>
        <v>tier - 1</v>
      </c>
      <c r="P1223" s="26" t="str">
        <f>VLOOKUP($A1223,'Hospitalisation Details'!$A$1:$N$2344,14,0)</f>
        <v>R1012</v>
      </c>
      <c r="Q1223" s="26">
        <f>VLOOKUP($A1223,'Hospitalisation Details'!$A$1:$N$2344,8,0)</f>
        <v>46</v>
      </c>
    </row>
    <row r="1224" spans="1:17" x14ac:dyDescent="0.3">
      <c r="A1224" s="25" t="s">
        <v>1147</v>
      </c>
      <c r="B1224" s="26" t="str">
        <f>VLOOKUP($A1224,'Customer Names'!A1223:D3558,3,0)</f>
        <v xml:space="preserve">  Lisa J</v>
      </c>
      <c r="C1224" s="26">
        <f>VLOOKUP($A1224,'Medical Examinations'!$A$1:$B$2336,2,FALSE)</f>
        <v>21.3</v>
      </c>
      <c r="D1224" s="26">
        <f>VLOOKUP($A1224,'Medical Examinations'!A1223:J3558,4,0)</f>
        <v>10.42</v>
      </c>
      <c r="E1224" s="26" t="str">
        <f>VLOOKUP(A1224,'Medical Examinations'!A1223:J3558,6,0)</f>
        <v>No</v>
      </c>
      <c r="F1224" s="26" t="str">
        <f>VLOOKUP($A1224,'Medical Examinations'!$A$1:$J$2336,7,0)</f>
        <v>No</v>
      </c>
      <c r="G1224" s="26" t="str">
        <f>VLOOKUP(A1224,'Medical Examinations'!A1223:J3558,8,0)</f>
        <v>No</v>
      </c>
      <c r="H1224" s="26">
        <f>VLOOKUP(A1224,'Medical Examinations'!A1223:J3558,9,0)</f>
        <v>2</v>
      </c>
      <c r="I1224" s="26" t="str">
        <f>VLOOKUP(A1224,'Medical Examinations'!A1223:J3558,10,0)</f>
        <v>No</v>
      </c>
      <c r="J1224" s="26" t="str">
        <f>VLOOKUP($A1224,'Medical Examinations'!A1223:$J$2336,3,0)</f>
        <v>Normal Weight</v>
      </c>
      <c r="K1224" s="26" t="str">
        <f>VLOOKUP(A1224,'Medical Examinations'!A1223:J3558,5,0)</f>
        <v>Diabetes</v>
      </c>
      <c r="L1224" s="27">
        <f>VLOOKUP($A1224,'Hospitalisation Details'!$A$1:$N$2344,7,0)</f>
        <v>27023</v>
      </c>
      <c r="M1224" s="26">
        <f>VLOOKUP($A1224,'Hospitalisation Details'!$A$1:$N$2344,10,0)</f>
        <v>9182.17</v>
      </c>
      <c r="N1224" s="26" t="str">
        <f>VLOOKUP($A1224,'Hospitalisation Details'!$A$1:$N$2344,11,0)</f>
        <v>tier - 2</v>
      </c>
      <c r="O1224" s="26" t="str">
        <f>VLOOKUP($A1224,'Hospitalisation Details'!$A$1:$N$2344,12,0)</f>
        <v>tier - 3</v>
      </c>
      <c r="P1224" s="26" t="str">
        <f>VLOOKUP($A1224,'Hospitalisation Details'!$A$1:$N$2344,14,0)</f>
        <v>R1011</v>
      </c>
      <c r="Q1224" s="26">
        <f>VLOOKUP($A1224,'Hospitalisation Details'!$A$1:$N$2344,8,0)</f>
        <v>49</v>
      </c>
    </row>
    <row r="1225" spans="1:17" x14ac:dyDescent="0.3">
      <c r="A1225" s="25" t="s">
        <v>1146</v>
      </c>
      <c r="B1225" s="26" t="str">
        <f>VLOOKUP($A1225,'Customer Names'!A1224:D3559,3,0)</f>
        <v xml:space="preserve">  Doron P</v>
      </c>
      <c r="C1225" s="26">
        <f>VLOOKUP($A1225,'Medical Examinations'!$A$1:$B$2336,2,FALSE)</f>
        <v>31.635000000000002</v>
      </c>
      <c r="D1225" s="26">
        <f>VLOOKUP($A1225,'Medical Examinations'!A1224:J3559,4,0)</f>
        <v>11.11</v>
      </c>
      <c r="E1225" s="26" t="str">
        <f>VLOOKUP(A1225,'Medical Examinations'!A1224:J3559,6,0)</f>
        <v>No</v>
      </c>
      <c r="F1225" s="26" t="str">
        <f>VLOOKUP($A1225,'Medical Examinations'!$A$1:$J$2336,7,0)</f>
        <v>No</v>
      </c>
      <c r="G1225" s="26" t="str">
        <f>VLOOKUP(A1225,'Medical Examinations'!A1224:J3559,8,0)</f>
        <v>No</v>
      </c>
      <c r="H1225" s="26">
        <f>VLOOKUP(A1225,'Medical Examinations'!A1224:J3559,9,0)</f>
        <v>0</v>
      </c>
      <c r="I1225" s="26" t="str">
        <f>VLOOKUP(A1225,'Medical Examinations'!A1224:J3559,10,0)</f>
        <v>No</v>
      </c>
      <c r="J1225" s="26" t="str">
        <f>VLOOKUP($A1225,'Medical Examinations'!A1224:$J$2336,3,0)</f>
        <v>Obesity</v>
      </c>
      <c r="K1225" s="26" t="str">
        <f>VLOOKUP(A1225,'Medical Examinations'!A1224:J3559,5,0)</f>
        <v>Diabetes</v>
      </c>
      <c r="L1225" s="27">
        <f>VLOOKUP($A1225,'Hospitalisation Details'!$A$1:$N$2344,7,0)</f>
        <v>26296</v>
      </c>
      <c r="M1225" s="26">
        <f>VLOOKUP($A1225,'Hospitalisation Details'!$A$1:$N$2344,10,0)</f>
        <v>9174.14</v>
      </c>
      <c r="N1225" s="26" t="str">
        <f>VLOOKUP($A1225,'Hospitalisation Details'!$A$1:$N$2344,11,0)</f>
        <v>tier - 3</v>
      </c>
      <c r="O1225" s="26" t="str">
        <f>VLOOKUP($A1225,'Hospitalisation Details'!$A$1:$N$2344,12,0)</f>
        <v>tier - 1</v>
      </c>
      <c r="P1225" s="26" t="str">
        <f>VLOOKUP($A1225,'Hospitalisation Details'!$A$1:$N$2344,14,0)</f>
        <v>R1012</v>
      </c>
      <c r="Q1225" s="26">
        <f>VLOOKUP($A1225,'Hospitalisation Details'!$A$1:$N$2344,8,0)</f>
        <v>51</v>
      </c>
    </row>
    <row r="1226" spans="1:17" x14ac:dyDescent="0.3">
      <c r="A1226" s="25" t="s">
        <v>1145</v>
      </c>
      <c r="B1226" s="26" t="str">
        <f>VLOOKUP($A1226,'Customer Names'!A1225:D3560,3,0)</f>
        <v xml:space="preserve">  Katharina</v>
      </c>
      <c r="C1226" s="26">
        <f>VLOOKUP($A1226,'Medical Examinations'!$A$1:$B$2336,2,FALSE)</f>
        <v>23.9</v>
      </c>
      <c r="D1226" s="26">
        <f>VLOOKUP($A1226,'Medical Examinations'!A1225:J3560,4,0)</f>
        <v>7.67</v>
      </c>
      <c r="E1226" s="26" t="str">
        <f>VLOOKUP(A1226,'Medical Examinations'!A1225:J3560,6,0)</f>
        <v>Yes</v>
      </c>
      <c r="F1226" s="26" t="str">
        <f>VLOOKUP($A1226,'Medical Examinations'!$A$1:$J$2336,7,0)</f>
        <v>No</v>
      </c>
      <c r="G1226" s="26" t="str">
        <f>VLOOKUP(A1226,'Medical Examinations'!A1225:J3560,8,0)</f>
        <v>No</v>
      </c>
      <c r="H1226" s="26">
        <f>VLOOKUP(A1226,'Medical Examinations'!A1225:J3560,9,0)</f>
        <v>2</v>
      </c>
      <c r="I1226" s="26" t="str">
        <f>VLOOKUP(A1226,'Medical Examinations'!A1225:J3560,10,0)</f>
        <v>No</v>
      </c>
      <c r="J1226" s="26" t="str">
        <f>VLOOKUP($A1226,'Medical Examinations'!A1225:$J$2336,3,0)</f>
        <v>Normal Weight</v>
      </c>
      <c r="K1226" s="26" t="str">
        <f>VLOOKUP(A1226,'Medical Examinations'!A1225:J3560,5,0)</f>
        <v>Diabetes</v>
      </c>
      <c r="L1226" s="27">
        <f>VLOOKUP($A1226,'Hospitalisation Details'!$A$1:$N$2344,7,0)</f>
        <v>25865</v>
      </c>
      <c r="M1226" s="26">
        <f>VLOOKUP($A1226,'Hospitalisation Details'!$A$1:$N$2344,10,0)</f>
        <v>9171.75</v>
      </c>
      <c r="N1226" s="26" t="str">
        <f>VLOOKUP($A1226,'Hospitalisation Details'!$A$1:$N$2344,11,0)</f>
        <v>tier - 2</v>
      </c>
      <c r="O1226" s="26" t="str">
        <f>VLOOKUP($A1226,'Hospitalisation Details'!$A$1:$N$2344,12,0)</f>
        <v>tier - 2</v>
      </c>
      <c r="P1226" s="26" t="str">
        <f>VLOOKUP($A1226,'Hospitalisation Details'!$A$1:$N$2344,14,0)</f>
        <v>R1012</v>
      </c>
      <c r="Q1226" s="26">
        <f>VLOOKUP($A1226,'Hospitalisation Details'!$A$1:$N$2344,8,0)</f>
        <v>52</v>
      </c>
    </row>
    <row r="1227" spans="1:17" x14ac:dyDescent="0.3">
      <c r="A1227" s="25" t="s">
        <v>1144</v>
      </c>
      <c r="B1227" s="26" t="str">
        <f>VLOOKUP($A1227,'Customer Names'!A1226:D3561,3,0)</f>
        <v xml:space="preserve">  Carl</v>
      </c>
      <c r="C1227" s="26">
        <f>VLOOKUP($A1227,'Medical Examinations'!$A$1:$B$2336,2,FALSE)</f>
        <v>34.15</v>
      </c>
      <c r="D1227" s="26">
        <f>VLOOKUP($A1227,'Medical Examinations'!A1226:J3561,4,0)</f>
        <v>6.15</v>
      </c>
      <c r="E1227" s="26" t="str">
        <f>VLOOKUP(A1227,'Medical Examinations'!A1226:J3561,6,0)</f>
        <v>No</v>
      </c>
      <c r="F1227" s="26" t="str">
        <f>VLOOKUP($A1227,'Medical Examinations'!$A$1:$J$2336,7,0)</f>
        <v>No</v>
      </c>
      <c r="G1227" s="26" t="str">
        <f>VLOOKUP(A1227,'Medical Examinations'!A1226:J3561,8,0)</f>
        <v>No</v>
      </c>
      <c r="H1227" s="26">
        <f>VLOOKUP(A1227,'Medical Examinations'!A1226:J3561,9,0)</f>
        <v>0</v>
      </c>
      <c r="I1227" s="26" t="str">
        <f>VLOOKUP(A1227,'Medical Examinations'!A1226:J3561,10,0)</f>
        <v>No</v>
      </c>
      <c r="J1227" s="26" t="str">
        <f>VLOOKUP($A1227,'Medical Examinations'!A1226:$J$2336,3,0)</f>
        <v>Obesity</v>
      </c>
      <c r="K1227" s="26" t="str">
        <f>VLOOKUP(A1227,'Medical Examinations'!A1226:J3561,5,0)</f>
        <v>Prediabetes</v>
      </c>
      <c r="L1227" s="27">
        <f>VLOOKUP($A1227,'Hospitalisation Details'!$A$1:$N$2344,7,0)</f>
        <v>33108</v>
      </c>
      <c r="M1227" s="26">
        <f>VLOOKUP($A1227,'Hospitalisation Details'!$A$1:$N$2344,10,0)</f>
        <v>9159.51</v>
      </c>
      <c r="N1227" s="26" t="str">
        <f>VLOOKUP($A1227,'Hospitalisation Details'!$A$1:$N$2344,11,0)</f>
        <v>tier - 2</v>
      </c>
      <c r="O1227" s="26" t="str">
        <f>VLOOKUP($A1227,'Hospitalisation Details'!$A$1:$N$2344,12,0)</f>
        <v>tier - 2</v>
      </c>
      <c r="P1227" s="26" t="str">
        <f>VLOOKUP($A1227,'Hospitalisation Details'!$A$1:$N$2344,14,0)</f>
        <v>R1021</v>
      </c>
      <c r="Q1227" s="26">
        <f>VLOOKUP($A1227,'Hospitalisation Details'!$A$1:$N$2344,8,0)</f>
        <v>32</v>
      </c>
    </row>
    <row r="1228" spans="1:17" x14ac:dyDescent="0.3">
      <c r="A1228" s="25" t="s">
        <v>1143</v>
      </c>
      <c r="B1228" s="26" t="str">
        <f>VLOOKUP($A1228,'Customer Names'!A1227:D3562,3,0)</f>
        <v xml:space="preserve">  Kelsey J</v>
      </c>
      <c r="C1228" s="26">
        <f>VLOOKUP($A1228,'Medical Examinations'!$A$1:$B$2336,2,FALSE)</f>
        <v>28.71</v>
      </c>
      <c r="D1228" s="26">
        <f>VLOOKUP($A1228,'Medical Examinations'!A1227:J3562,4,0)</f>
        <v>5.71</v>
      </c>
      <c r="E1228" s="26" t="str">
        <f>VLOOKUP(A1228,'Medical Examinations'!A1227:J3562,6,0)</f>
        <v>No</v>
      </c>
      <c r="F1228" s="26" t="str">
        <f>VLOOKUP($A1228,'Medical Examinations'!$A$1:$J$2336,7,0)</f>
        <v>No</v>
      </c>
      <c r="G1228" s="26" t="str">
        <f>VLOOKUP(A1228,'Medical Examinations'!A1227:J3562,8,0)</f>
        <v>No</v>
      </c>
      <c r="H1228" s="26">
        <f>VLOOKUP(A1228,'Medical Examinations'!A1227:J3562,9,0)</f>
        <v>0</v>
      </c>
      <c r="I1228" s="26" t="str">
        <f>VLOOKUP(A1228,'Medical Examinations'!A1227:J3562,10,0)</f>
        <v>No</v>
      </c>
      <c r="J1228" s="26" t="str">
        <f>VLOOKUP($A1228,'Medical Examinations'!A1227:$J$2336,3,0)</f>
        <v>Overweight</v>
      </c>
      <c r="K1228" s="26" t="str">
        <f>VLOOKUP(A1228,'Medical Examinations'!A1227:J3562,5,0)</f>
        <v>Prediabetes</v>
      </c>
      <c r="L1228" s="27">
        <f>VLOOKUP($A1228,'Hospitalisation Details'!$A$1:$N$2344,7,0)</f>
        <v>30293</v>
      </c>
      <c r="M1228" s="26">
        <f>VLOOKUP($A1228,'Hospitalisation Details'!$A$1:$N$2344,10,0)</f>
        <v>9147.5</v>
      </c>
      <c r="N1228" s="26" t="str">
        <f>VLOOKUP($A1228,'Hospitalisation Details'!$A$1:$N$2344,11,0)</f>
        <v>tier - 2</v>
      </c>
      <c r="O1228" s="26" t="str">
        <f>VLOOKUP($A1228,'Hospitalisation Details'!$A$1:$N$2344,12,0)</f>
        <v>tier - 1</v>
      </c>
      <c r="P1228" s="26" t="str">
        <f>VLOOKUP($A1228,'Hospitalisation Details'!$A$1:$N$2344,14,0)</f>
        <v>R1012</v>
      </c>
      <c r="Q1228" s="26">
        <f>VLOOKUP($A1228,'Hospitalisation Details'!$A$1:$N$2344,8,0)</f>
        <v>40</v>
      </c>
    </row>
    <row r="1229" spans="1:17" x14ac:dyDescent="0.3">
      <c r="A1229" s="25" t="s">
        <v>1142</v>
      </c>
      <c r="B1229" s="26" t="str">
        <f>VLOOKUP($A1229,'Customer Names'!A1228:D3563,3,0)</f>
        <v xml:space="preserve">  Stephen A</v>
      </c>
      <c r="C1229" s="26">
        <f>VLOOKUP($A1229,'Medical Examinations'!$A$1:$B$2336,2,FALSE)</f>
        <v>36.700000000000003</v>
      </c>
      <c r="D1229" s="26">
        <f>VLOOKUP($A1229,'Medical Examinations'!A1228:J3563,4,0)</f>
        <v>8.6999999999999993</v>
      </c>
      <c r="E1229" s="26" t="str">
        <f>VLOOKUP(A1229,'Medical Examinations'!A1228:J3563,6,0)</f>
        <v>Yes</v>
      </c>
      <c r="F1229" s="26" t="str">
        <f>VLOOKUP($A1229,'Medical Examinations'!$A$1:$J$2336,7,0)</f>
        <v>No</v>
      </c>
      <c r="G1229" s="26" t="str">
        <f>VLOOKUP(A1229,'Medical Examinations'!A1228:J3563,8,0)</f>
        <v>No</v>
      </c>
      <c r="H1229" s="26">
        <f>VLOOKUP(A1229,'Medical Examinations'!A1228:J3563,9,0)</f>
        <v>2</v>
      </c>
      <c r="I1229" s="26" t="str">
        <f>VLOOKUP(A1229,'Medical Examinations'!A1228:J3563,10,0)</f>
        <v>No</v>
      </c>
      <c r="J1229" s="26" t="str">
        <f>VLOOKUP($A1229,'Medical Examinations'!A1228:$J$2336,3,0)</f>
        <v>Obesity</v>
      </c>
      <c r="K1229" s="26" t="str">
        <f>VLOOKUP(A1229,'Medical Examinations'!A1228:J3563,5,0)</f>
        <v>Diabetes</v>
      </c>
      <c r="L1229" s="27">
        <f>VLOOKUP($A1229,'Hospitalisation Details'!$A$1:$N$2344,7,0)</f>
        <v>25859</v>
      </c>
      <c r="M1229" s="26">
        <f>VLOOKUP($A1229,'Hospitalisation Details'!$A$1:$N$2344,10,0)</f>
        <v>9144.57</v>
      </c>
      <c r="N1229" s="26" t="str">
        <f>VLOOKUP($A1229,'Hospitalisation Details'!$A$1:$N$2344,11,0)</f>
        <v>tier - 3</v>
      </c>
      <c r="O1229" s="26" t="str">
        <f>VLOOKUP($A1229,'Hospitalisation Details'!$A$1:$N$2344,12,0)</f>
        <v>tier - 2</v>
      </c>
      <c r="P1229" s="26" t="str">
        <f>VLOOKUP($A1229,'Hospitalisation Details'!$A$1:$N$2344,14,0)</f>
        <v>R1011</v>
      </c>
      <c r="Q1229" s="26">
        <f>VLOOKUP($A1229,'Hospitalisation Details'!$A$1:$N$2344,8,0)</f>
        <v>52</v>
      </c>
    </row>
    <row r="1230" spans="1:17" x14ac:dyDescent="0.3">
      <c r="A1230" s="25" t="s">
        <v>1141</v>
      </c>
      <c r="B1230" s="26" t="str">
        <f>VLOOKUP($A1230,'Customer Names'!A1229:D3564,3,0)</f>
        <v xml:space="preserve">  Dan</v>
      </c>
      <c r="C1230" s="26">
        <f>VLOOKUP($A1230,'Medical Examinations'!$A$1:$B$2336,2,FALSE)</f>
        <v>34.1</v>
      </c>
      <c r="D1230" s="26">
        <f>VLOOKUP($A1230,'Medical Examinations'!A1229:J3564,4,0)</f>
        <v>9.0399999999999991</v>
      </c>
      <c r="E1230" s="26" t="str">
        <f>VLOOKUP(A1230,'Medical Examinations'!A1229:J3564,6,0)</f>
        <v>Yes</v>
      </c>
      <c r="F1230" s="26" t="str">
        <f>VLOOKUP($A1230,'Medical Examinations'!$A$1:$J$2336,7,0)</f>
        <v>No</v>
      </c>
      <c r="G1230" s="26" t="str">
        <f>VLOOKUP(A1230,'Medical Examinations'!A1229:J3564,8,0)</f>
        <v>No</v>
      </c>
      <c r="H1230" s="26">
        <f>VLOOKUP(A1230,'Medical Examinations'!A1229:J3564,9,0)</f>
        <v>2</v>
      </c>
      <c r="I1230" s="26" t="str">
        <f>VLOOKUP(A1230,'Medical Examinations'!A1229:J3564,10,0)</f>
        <v>No</v>
      </c>
      <c r="J1230" s="26" t="str">
        <f>VLOOKUP($A1230,'Medical Examinations'!A1229:$J$2336,3,0)</f>
        <v>Obesity</v>
      </c>
      <c r="K1230" s="26" t="str">
        <f>VLOOKUP(A1230,'Medical Examinations'!A1229:J3564,5,0)</f>
        <v>Diabetes</v>
      </c>
      <c r="L1230" s="27">
        <f>VLOOKUP($A1230,'Hospitalisation Details'!$A$1:$N$2344,7,0)</f>
        <v>25792</v>
      </c>
      <c r="M1230" s="26">
        <f>VLOOKUP($A1230,'Hospitalisation Details'!$A$1:$N$2344,10,0)</f>
        <v>9140.9500000000007</v>
      </c>
      <c r="N1230" s="26" t="str">
        <f>VLOOKUP($A1230,'Hospitalisation Details'!$A$1:$N$2344,11,0)</f>
        <v>tier - 3</v>
      </c>
      <c r="O1230" s="26" t="str">
        <f>VLOOKUP($A1230,'Hospitalisation Details'!$A$1:$N$2344,12,0)</f>
        <v>tier - 3</v>
      </c>
      <c r="P1230" s="26" t="str">
        <f>VLOOKUP($A1230,'Hospitalisation Details'!$A$1:$N$2344,14,0)</f>
        <v>R1013</v>
      </c>
      <c r="Q1230" s="26">
        <f>VLOOKUP($A1230,'Hospitalisation Details'!$A$1:$N$2344,8,0)</f>
        <v>52</v>
      </c>
    </row>
    <row r="1231" spans="1:17" x14ac:dyDescent="0.3">
      <c r="A1231" s="25" t="s">
        <v>1140</v>
      </c>
      <c r="B1231" s="26" t="str">
        <f>VLOOKUP($A1231,'Customer Names'!A1230:D3565,3,0)</f>
        <v xml:space="preserve">  Katie C</v>
      </c>
      <c r="C1231" s="26">
        <f>VLOOKUP($A1231,'Medical Examinations'!$A$1:$B$2336,2,FALSE)</f>
        <v>25.7</v>
      </c>
      <c r="D1231" s="26">
        <f>VLOOKUP($A1231,'Medical Examinations'!A1230:J3565,4,0)</f>
        <v>5.61</v>
      </c>
      <c r="E1231" s="26" t="str">
        <f>VLOOKUP(A1231,'Medical Examinations'!A1230:J3565,6,0)</f>
        <v>No</v>
      </c>
      <c r="F1231" s="26" t="str">
        <f>VLOOKUP($A1231,'Medical Examinations'!$A$1:$J$2336,7,0)</f>
        <v>No</v>
      </c>
      <c r="G1231" s="26" t="str">
        <f>VLOOKUP(A1231,'Medical Examinations'!A1230:J3565,8,0)</f>
        <v>No</v>
      </c>
      <c r="H1231" s="26">
        <f>VLOOKUP(A1231,'Medical Examinations'!A1230:J3565,9,0)</f>
        <v>0</v>
      </c>
      <c r="I1231" s="26" t="str">
        <f>VLOOKUP(A1231,'Medical Examinations'!A1230:J3565,10,0)</f>
        <v>No</v>
      </c>
      <c r="J1231" s="26" t="str">
        <f>VLOOKUP($A1231,'Medical Examinations'!A1230:$J$2336,3,0)</f>
        <v>Overweight</v>
      </c>
      <c r="K1231" s="26" t="str">
        <f>VLOOKUP(A1231,'Medical Examinations'!A1230:J3565,5,0)</f>
        <v>Normal</v>
      </c>
      <c r="L1231" s="27">
        <f>VLOOKUP($A1231,'Hospitalisation Details'!$A$1:$N$2344,7,0)</f>
        <v>28461</v>
      </c>
      <c r="M1231" s="26">
        <f>VLOOKUP($A1231,'Hospitalisation Details'!$A$1:$N$2344,10,0)</f>
        <v>9101.7999999999993</v>
      </c>
      <c r="N1231" s="26" t="str">
        <f>VLOOKUP($A1231,'Hospitalisation Details'!$A$1:$N$2344,11,0)</f>
        <v>tier - 2</v>
      </c>
      <c r="O1231" s="26" t="str">
        <f>VLOOKUP($A1231,'Hospitalisation Details'!$A$1:$N$2344,12,0)</f>
        <v>tier - 1</v>
      </c>
      <c r="P1231" s="26" t="str">
        <f>VLOOKUP($A1231,'Hospitalisation Details'!$A$1:$N$2344,14,0)</f>
        <v>R1011</v>
      </c>
      <c r="Q1231" s="26">
        <f>VLOOKUP($A1231,'Hospitalisation Details'!$A$1:$N$2344,8,0)</f>
        <v>45</v>
      </c>
    </row>
    <row r="1232" spans="1:17" x14ac:dyDescent="0.3">
      <c r="A1232" s="25" t="s">
        <v>1139</v>
      </c>
      <c r="B1232" s="26" t="str">
        <f>VLOOKUP($A1232,'Customer Names'!A1231:D3566,3,0)</f>
        <v xml:space="preserve">  Melissa K</v>
      </c>
      <c r="C1232" s="26">
        <f>VLOOKUP($A1232,'Medical Examinations'!$A$1:$B$2336,2,FALSE)</f>
        <v>21.68</v>
      </c>
      <c r="D1232" s="26">
        <f>VLOOKUP($A1232,'Medical Examinations'!A1231:J3566,4,0)</f>
        <v>8.1199999999999992</v>
      </c>
      <c r="E1232" s="26" t="str">
        <f>VLOOKUP(A1232,'Medical Examinations'!A1231:J3566,6,0)</f>
        <v>No</v>
      </c>
      <c r="F1232" s="26" t="str">
        <f>VLOOKUP($A1232,'Medical Examinations'!$A$1:$J$2336,7,0)</f>
        <v>No</v>
      </c>
      <c r="G1232" s="26" t="str">
        <f>VLOOKUP(A1232,'Medical Examinations'!A1231:J3566,8,0)</f>
        <v>No</v>
      </c>
      <c r="H1232" s="26">
        <f>VLOOKUP(A1232,'Medical Examinations'!A1231:J3566,9,0)</f>
        <v>0</v>
      </c>
      <c r="I1232" s="26" t="str">
        <f>VLOOKUP(A1232,'Medical Examinations'!A1231:J3566,10,0)</f>
        <v>No</v>
      </c>
      <c r="J1232" s="26" t="str">
        <f>VLOOKUP($A1232,'Medical Examinations'!A1231:$J$2336,3,0)</f>
        <v>Normal Weight</v>
      </c>
      <c r="K1232" s="26" t="str">
        <f>VLOOKUP(A1232,'Medical Examinations'!A1231:J3566,5,0)</f>
        <v>Diabetes</v>
      </c>
      <c r="L1232" s="27">
        <f>VLOOKUP($A1232,'Hospitalisation Details'!$A$1:$N$2344,7,0)</f>
        <v>24055</v>
      </c>
      <c r="M1232" s="26">
        <f>VLOOKUP($A1232,'Hospitalisation Details'!$A$1:$N$2344,10,0)</f>
        <v>9095.94</v>
      </c>
      <c r="N1232" s="26" t="str">
        <f>VLOOKUP($A1232,'Hospitalisation Details'!$A$1:$N$2344,11,0)</f>
        <v>tier - 3</v>
      </c>
      <c r="O1232" s="26" t="str">
        <f>VLOOKUP($A1232,'Hospitalisation Details'!$A$1:$N$2344,12,0)</f>
        <v>tier - 1</v>
      </c>
      <c r="P1232" s="26" t="str">
        <f>VLOOKUP($A1232,'Hospitalisation Details'!$A$1:$N$2344,14,0)</f>
        <v>R1011</v>
      </c>
      <c r="Q1232" s="26">
        <f>VLOOKUP($A1232,'Hospitalisation Details'!$A$1:$N$2344,8,0)</f>
        <v>57</v>
      </c>
    </row>
    <row r="1233" spans="1:17" x14ac:dyDescent="0.3">
      <c r="A1233" s="25" t="s">
        <v>1138</v>
      </c>
      <c r="B1233" s="26" t="str">
        <f>VLOOKUP($A1233,'Customer Names'!A1232:D3567,3,0)</f>
        <v xml:space="preserve">  Kara H</v>
      </c>
      <c r="C1233" s="26">
        <f>VLOOKUP($A1233,'Medical Examinations'!$A$1:$B$2336,2,FALSE)</f>
        <v>25.175000000000001</v>
      </c>
      <c r="D1233" s="26">
        <f>VLOOKUP($A1233,'Medical Examinations'!A1232:J3567,4,0)</f>
        <v>4.74</v>
      </c>
      <c r="E1233" s="26" t="str">
        <f>VLOOKUP(A1233,'Medical Examinations'!A1232:J3567,6,0)</f>
        <v>No</v>
      </c>
      <c r="F1233" s="26" t="str">
        <f>VLOOKUP($A1233,'Medical Examinations'!$A$1:$J$2336,7,0)</f>
        <v>No</v>
      </c>
      <c r="G1233" s="26" t="str">
        <f>VLOOKUP(A1233,'Medical Examinations'!A1232:J3567,8,0)</f>
        <v>No</v>
      </c>
      <c r="H1233" s="26">
        <f>VLOOKUP(A1233,'Medical Examinations'!A1232:J3567,9,0)</f>
        <v>0</v>
      </c>
      <c r="I1233" s="26" t="str">
        <f>VLOOKUP(A1233,'Medical Examinations'!A1232:J3567,10,0)</f>
        <v>No</v>
      </c>
      <c r="J1233" s="26" t="str">
        <f>VLOOKUP($A1233,'Medical Examinations'!A1232:$J$2336,3,0)</f>
        <v>Overweight</v>
      </c>
      <c r="K1233" s="26" t="str">
        <f>VLOOKUP(A1233,'Medical Examinations'!A1232:J3567,5,0)</f>
        <v>Normal</v>
      </c>
      <c r="L1233" s="27">
        <f>VLOOKUP($A1233,'Hospitalisation Details'!$A$1:$N$2344,7,0)</f>
        <v>28433</v>
      </c>
      <c r="M1233" s="26">
        <f>VLOOKUP($A1233,'Hospitalisation Details'!$A$1:$N$2344,10,0)</f>
        <v>9095.07</v>
      </c>
      <c r="N1233" s="26" t="str">
        <f>VLOOKUP($A1233,'Hospitalisation Details'!$A$1:$N$2344,11,0)</f>
        <v>tier - 2</v>
      </c>
      <c r="O1233" s="26" t="str">
        <f>VLOOKUP($A1233,'Hospitalisation Details'!$A$1:$N$2344,12,0)</f>
        <v>tier - 2</v>
      </c>
      <c r="P1233" s="26" t="str">
        <f>VLOOKUP($A1233,'Hospitalisation Details'!$A$1:$N$2344,14,0)</f>
        <v>R1024</v>
      </c>
      <c r="Q1233" s="26">
        <f>VLOOKUP($A1233,'Hospitalisation Details'!$A$1:$N$2344,8,0)</f>
        <v>45</v>
      </c>
    </row>
    <row r="1234" spans="1:17" x14ac:dyDescent="0.3">
      <c r="A1234" s="25" t="s">
        <v>1137</v>
      </c>
      <c r="B1234" s="26" t="str">
        <f>VLOOKUP($A1234,'Customer Names'!A1233:D3568,3,0)</f>
        <v xml:space="preserve">  Juan Carlos</v>
      </c>
      <c r="C1234" s="26">
        <f>VLOOKUP($A1234,'Medical Examinations'!$A$1:$B$2336,2,FALSE)</f>
        <v>44.77</v>
      </c>
      <c r="D1234" s="26">
        <f>VLOOKUP($A1234,'Medical Examinations'!A1233:J3568,4,0)</f>
        <v>4.0599999999999996</v>
      </c>
      <c r="E1234" s="26" t="str">
        <f>VLOOKUP(A1234,'Medical Examinations'!A1233:J3568,6,0)</f>
        <v>No</v>
      </c>
      <c r="F1234" s="26" t="str">
        <f>VLOOKUP($A1234,'Medical Examinations'!$A$1:$J$2336,7,0)</f>
        <v>No</v>
      </c>
      <c r="G1234" s="26" t="str">
        <f>VLOOKUP(A1234,'Medical Examinations'!A1233:J3568,8,0)</f>
        <v>No</v>
      </c>
      <c r="H1234" s="26">
        <f>VLOOKUP(A1234,'Medical Examinations'!A1233:J3568,9,0)</f>
        <v>2</v>
      </c>
      <c r="I1234" s="26" t="str">
        <f>VLOOKUP(A1234,'Medical Examinations'!A1233:J3568,10,0)</f>
        <v>No</v>
      </c>
      <c r="J1234" s="26" t="str">
        <f>VLOOKUP($A1234,'Medical Examinations'!A1233:$J$2336,3,0)</f>
        <v>Obesity</v>
      </c>
      <c r="K1234" s="26" t="str">
        <f>VLOOKUP(A1234,'Medical Examinations'!A1233:J3568,5,0)</f>
        <v>Normal</v>
      </c>
      <c r="L1234" s="27">
        <f>VLOOKUP($A1234,'Hospitalisation Details'!$A$1:$N$2344,7,0)</f>
        <v>26635</v>
      </c>
      <c r="M1234" s="26">
        <f>VLOOKUP($A1234,'Hospitalisation Details'!$A$1:$N$2344,10,0)</f>
        <v>9058.73</v>
      </c>
      <c r="N1234" s="26" t="str">
        <f>VLOOKUP($A1234,'Hospitalisation Details'!$A$1:$N$2344,11,0)</f>
        <v>tier - 3</v>
      </c>
      <c r="O1234" s="26" t="str">
        <f>VLOOKUP($A1234,'Hospitalisation Details'!$A$1:$N$2344,12,0)</f>
        <v>tier - 2</v>
      </c>
      <c r="P1234" s="26" t="str">
        <f>VLOOKUP($A1234,'Hospitalisation Details'!$A$1:$N$2344,14,0)</f>
        <v>R1013</v>
      </c>
      <c r="Q1234" s="26">
        <f>VLOOKUP($A1234,'Hospitalisation Details'!$A$1:$N$2344,8,0)</f>
        <v>50</v>
      </c>
    </row>
    <row r="1235" spans="1:17" x14ac:dyDescent="0.3">
      <c r="A1235" s="25" t="s">
        <v>1136</v>
      </c>
      <c r="B1235" s="26" t="str">
        <f>VLOOKUP($A1235,'Customer Names'!A1234:D3569,3,0)</f>
        <v xml:space="preserve">  John III</v>
      </c>
      <c r="C1235" s="26">
        <f>VLOOKUP($A1235,'Medical Examinations'!$A$1:$B$2336,2,FALSE)</f>
        <v>37.07</v>
      </c>
      <c r="D1235" s="26">
        <f>VLOOKUP($A1235,'Medical Examinations'!A1234:J3569,4,0)</f>
        <v>5.69</v>
      </c>
      <c r="E1235" s="26" t="str">
        <f>VLOOKUP(A1235,'Medical Examinations'!A1234:J3569,6,0)</f>
        <v>No</v>
      </c>
      <c r="F1235" s="26" t="str">
        <f>VLOOKUP($A1235,'Medical Examinations'!$A$1:$J$2336,7,0)</f>
        <v>No</v>
      </c>
      <c r="G1235" s="26" t="str">
        <f>VLOOKUP(A1235,'Medical Examinations'!A1234:J3569,8,0)</f>
        <v>No</v>
      </c>
      <c r="H1235" s="26">
        <f>VLOOKUP(A1235,'Medical Examinations'!A1234:J3569,9,0)</f>
        <v>2</v>
      </c>
      <c r="I1235" s="26" t="str">
        <f>VLOOKUP(A1235,'Medical Examinations'!A1234:J3569,10,0)</f>
        <v>No</v>
      </c>
      <c r="J1235" s="26" t="str">
        <f>VLOOKUP($A1235,'Medical Examinations'!A1234:$J$2336,3,0)</f>
        <v>Obesity</v>
      </c>
      <c r="K1235" s="26" t="str">
        <f>VLOOKUP(A1235,'Medical Examinations'!A1234:J3569,5,0)</f>
        <v>Normal</v>
      </c>
      <c r="L1235" s="27">
        <f>VLOOKUP($A1235,'Hospitalisation Details'!$A$1:$N$2344,7,0)</f>
        <v>26640</v>
      </c>
      <c r="M1235" s="26">
        <f>VLOOKUP($A1235,'Hospitalisation Details'!$A$1:$N$2344,10,0)</f>
        <v>9048.0300000000007</v>
      </c>
      <c r="N1235" s="26" t="str">
        <f>VLOOKUP($A1235,'Hospitalisation Details'!$A$1:$N$2344,11,0)</f>
        <v>tier - 2</v>
      </c>
      <c r="O1235" s="26" t="str">
        <f>VLOOKUP($A1235,'Hospitalisation Details'!$A$1:$N$2344,12,0)</f>
        <v>tier - 2</v>
      </c>
      <c r="P1235" s="26" t="str">
        <f>VLOOKUP($A1235,'Hospitalisation Details'!$A$1:$N$2344,14,0)</f>
        <v>R1013</v>
      </c>
      <c r="Q1235" s="26">
        <f>VLOOKUP($A1235,'Hospitalisation Details'!$A$1:$N$2344,8,0)</f>
        <v>50</v>
      </c>
    </row>
    <row r="1236" spans="1:17" x14ac:dyDescent="0.3">
      <c r="A1236" s="25" t="s">
        <v>1135</v>
      </c>
      <c r="B1236" s="26" t="str">
        <f>VLOOKUP($A1236,'Customer Names'!A1235:D3570,3,0)</f>
        <v xml:space="preserve">  Sarah M</v>
      </c>
      <c r="C1236" s="26">
        <f>VLOOKUP($A1236,'Medical Examinations'!$A$1:$B$2336,2,FALSE)</f>
        <v>39.799999999999997</v>
      </c>
      <c r="D1236" s="26">
        <f>VLOOKUP($A1236,'Medical Examinations'!A1235:J3570,4,0)</f>
        <v>5.66</v>
      </c>
      <c r="E1236" s="26" t="str">
        <f>VLOOKUP(A1236,'Medical Examinations'!A1235:J3570,6,0)</f>
        <v>No</v>
      </c>
      <c r="F1236" s="26" t="str">
        <f>VLOOKUP($A1236,'Medical Examinations'!$A$1:$J$2336,7,0)</f>
        <v>No</v>
      </c>
      <c r="G1236" s="26" t="str">
        <f>VLOOKUP(A1236,'Medical Examinations'!A1235:J3570,8,0)</f>
        <v>Yes</v>
      </c>
      <c r="H1236" s="26">
        <f>VLOOKUP(A1236,'Medical Examinations'!A1235:J3570,9,0)</f>
        <v>1</v>
      </c>
      <c r="I1236" s="26" t="str">
        <f>VLOOKUP(A1236,'Medical Examinations'!A1235:J3570,10,0)</f>
        <v>No</v>
      </c>
      <c r="J1236" s="26" t="str">
        <f>VLOOKUP($A1236,'Medical Examinations'!A1235:$J$2336,3,0)</f>
        <v>Obesity</v>
      </c>
      <c r="K1236" s="26" t="str">
        <f>VLOOKUP(A1236,'Medical Examinations'!A1235:J3570,5,0)</f>
        <v>Normal</v>
      </c>
      <c r="L1236" s="27">
        <f>VLOOKUP($A1236,'Hospitalisation Details'!$A$1:$N$2344,7,0)</f>
        <v>34304</v>
      </c>
      <c r="M1236" s="26">
        <f>VLOOKUP($A1236,'Hospitalisation Details'!$A$1:$N$2344,10,0)</f>
        <v>9010.2000000000007</v>
      </c>
      <c r="N1236" s="26" t="str">
        <f>VLOOKUP($A1236,'Hospitalisation Details'!$A$1:$N$2344,11,0)</f>
        <v>tier - 2</v>
      </c>
      <c r="O1236" s="26" t="str">
        <f>VLOOKUP($A1236,'Hospitalisation Details'!$A$1:$N$2344,12,0)</f>
        <v>tier - 3</v>
      </c>
      <c r="P1236" s="26" t="str">
        <f>VLOOKUP($A1236,'Hospitalisation Details'!$A$1:$N$2344,14,0)</f>
        <v>R1026</v>
      </c>
      <c r="Q1236" s="26">
        <f>VLOOKUP($A1236,'Hospitalisation Details'!$A$1:$N$2344,8,0)</f>
        <v>29</v>
      </c>
    </row>
    <row r="1237" spans="1:17" x14ac:dyDescent="0.3">
      <c r="A1237" s="25" t="s">
        <v>1134</v>
      </c>
      <c r="B1237" s="26" t="str">
        <f>VLOOKUP($A1237,'Customer Names'!A1236:D3571,3,0)</f>
        <v xml:space="preserve">  Kristin C</v>
      </c>
      <c r="C1237" s="26">
        <f>VLOOKUP($A1237,'Medical Examinations'!$A$1:$B$2336,2,FALSE)</f>
        <v>26.36</v>
      </c>
      <c r="D1237" s="26">
        <f>VLOOKUP($A1237,'Medical Examinations'!A1236:J3571,4,0)</f>
        <v>4.32</v>
      </c>
      <c r="E1237" s="26" t="str">
        <f>VLOOKUP(A1237,'Medical Examinations'!A1236:J3571,6,0)</f>
        <v>No</v>
      </c>
      <c r="F1237" s="26" t="str">
        <f>VLOOKUP($A1237,'Medical Examinations'!$A$1:$J$2336,7,0)</f>
        <v>No</v>
      </c>
      <c r="G1237" s="26" t="str">
        <f>VLOOKUP(A1237,'Medical Examinations'!A1236:J3571,8,0)</f>
        <v>Yes</v>
      </c>
      <c r="H1237" s="26">
        <f>VLOOKUP(A1237,'Medical Examinations'!A1236:J3571,9,0)</f>
        <v>1</v>
      </c>
      <c r="I1237" s="26" t="str">
        <f>VLOOKUP(A1237,'Medical Examinations'!A1236:J3571,10,0)</f>
        <v>No</v>
      </c>
      <c r="J1237" s="26" t="str">
        <f>VLOOKUP($A1237,'Medical Examinations'!A1236:$J$2336,3,0)</f>
        <v>Overweight</v>
      </c>
      <c r="K1237" s="26" t="str">
        <f>VLOOKUP(A1237,'Medical Examinations'!A1236:J3571,5,0)</f>
        <v>Normal</v>
      </c>
      <c r="L1237" s="27">
        <f>VLOOKUP($A1237,'Hospitalisation Details'!$A$1:$N$2344,7,0)</f>
        <v>29205</v>
      </c>
      <c r="M1237" s="26">
        <f>VLOOKUP($A1237,'Hospitalisation Details'!$A$1:$N$2344,10,0)</f>
        <v>8998.43</v>
      </c>
      <c r="N1237" s="26" t="str">
        <f>VLOOKUP($A1237,'Hospitalisation Details'!$A$1:$N$2344,11,0)</f>
        <v>tier - 2</v>
      </c>
      <c r="O1237" s="26" t="str">
        <f>VLOOKUP($A1237,'Hospitalisation Details'!$A$1:$N$2344,12,0)</f>
        <v>tier - 1</v>
      </c>
      <c r="P1237" s="26" t="str">
        <f>VLOOKUP($A1237,'Hospitalisation Details'!$A$1:$N$2344,14,0)</f>
        <v>R1025</v>
      </c>
      <c r="Q1237" s="26">
        <f>VLOOKUP($A1237,'Hospitalisation Details'!$A$1:$N$2344,8,0)</f>
        <v>43</v>
      </c>
    </row>
    <row r="1238" spans="1:17" x14ac:dyDescent="0.3">
      <c r="A1238" s="25" t="s">
        <v>1133</v>
      </c>
      <c r="B1238" s="26" t="str">
        <f>VLOOKUP($A1238,'Customer Names'!A1237:D3572,3,0)</f>
        <v xml:space="preserve">  Casey M</v>
      </c>
      <c r="C1238" s="26">
        <f>VLOOKUP($A1238,'Medical Examinations'!$A$1:$B$2336,2,FALSE)</f>
        <v>29.925000000000001</v>
      </c>
      <c r="D1238" s="26">
        <f>VLOOKUP($A1238,'Medical Examinations'!A1237:J3572,4,0)</f>
        <v>8.2899999999999991</v>
      </c>
      <c r="E1238" s="26" t="str">
        <f>VLOOKUP(A1238,'Medical Examinations'!A1237:J3572,6,0)</f>
        <v>No</v>
      </c>
      <c r="F1238" s="26" t="str">
        <f>VLOOKUP($A1238,'Medical Examinations'!$A$1:$J$2336,7,0)</f>
        <v>No</v>
      </c>
      <c r="G1238" s="26" t="str">
        <f>VLOOKUP(A1238,'Medical Examinations'!A1237:J3572,8,0)</f>
        <v>No</v>
      </c>
      <c r="H1238" s="26">
        <f>VLOOKUP(A1238,'Medical Examinations'!A1237:J3572,9,0)</f>
        <v>2</v>
      </c>
      <c r="I1238" s="26" t="str">
        <f>VLOOKUP(A1238,'Medical Examinations'!A1237:J3572,10,0)</f>
        <v>No</v>
      </c>
      <c r="J1238" s="26" t="str">
        <f>VLOOKUP($A1238,'Medical Examinations'!A1237:$J$2336,3,0)</f>
        <v>Overweight</v>
      </c>
      <c r="K1238" s="26" t="str">
        <f>VLOOKUP(A1238,'Medical Examinations'!A1237:J3572,5,0)</f>
        <v>Diabetes</v>
      </c>
      <c r="L1238" s="27">
        <f>VLOOKUP($A1238,'Hospitalisation Details'!$A$1:$N$2344,7,0)</f>
        <v>26948</v>
      </c>
      <c r="M1238" s="26">
        <f>VLOOKUP($A1238,'Hospitalisation Details'!$A$1:$N$2344,10,0)</f>
        <v>8988.16</v>
      </c>
      <c r="N1238" s="26" t="str">
        <f>VLOOKUP($A1238,'Hospitalisation Details'!$A$1:$N$2344,11,0)</f>
        <v>tier - 2</v>
      </c>
      <c r="O1238" s="26" t="str">
        <f>VLOOKUP($A1238,'Hospitalisation Details'!$A$1:$N$2344,12,0)</f>
        <v>tier - 1</v>
      </c>
      <c r="P1238" s="26" t="str">
        <f>VLOOKUP($A1238,'Hospitalisation Details'!$A$1:$N$2344,14,0)</f>
        <v>R1012</v>
      </c>
      <c r="Q1238" s="26">
        <f>VLOOKUP($A1238,'Hospitalisation Details'!$A$1:$N$2344,8,0)</f>
        <v>49</v>
      </c>
    </row>
    <row r="1239" spans="1:17" x14ac:dyDescent="0.3">
      <c r="A1239" s="25" t="s">
        <v>1132</v>
      </c>
      <c r="B1239" s="26" t="str">
        <f>VLOOKUP($A1239,'Customer Names'!A1238:D3573,3,0)</f>
        <v xml:space="preserve">  Samuel</v>
      </c>
      <c r="C1239" s="26">
        <f>VLOOKUP($A1239,'Medical Examinations'!$A$1:$B$2336,2,FALSE)</f>
        <v>37.29</v>
      </c>
      <c r="D1239" s="26">
        <f>VLOOKUP($A1239,'Medical Examinations'!A1238:J3573,4,0)</f>
        <v>10.46</v>
      </c>
      <c r="E1239" s="26" t="str">
        <f>VLOOKUP(A1239,'Medical Examinations'!A1238:J3573,6,0)</f>
        <v>No</v>
      </c>
      <c r="F1239" s="26" t="str">
        <f>VLOOKUP($A1239,'Medical Examinations'!$A$1:$J$2336,7,0)</f>
        <v>No</v>
      </c>
      <c r="G1239" s="26" t="str">
        <f>VLOOKUP(A1239,'Medical Examinations'!A1238:J3573,8,0)</f>
        <v>No</v>
      </c>
      <c r="H1239" s="26">
        <f>VLOOKUP(A1239,'Medical Examinations'!A1238:J3573,9,0)</f>
        <v>0</v>
      </c>
      <c r="I1239" s="26" t="str">
        <f>VLOOKUP(A1239,'Medical Examinations'!A1238:J3573,10,0)</f>
        <v>No</v>
      </c>
      <c r="J1239" s="26" t="str">
        <f>VLOOKUP($A1239,'Medical Examinations'!A1238:$J$2336,3,0)</f>
        <v>Obesity</v>
      </c>
      <c r="K1239" s="26" t="str">
        <f>VLOOKUP(A1239,'Medical Examinations'!A1238:J3573,5,0)</f>
        <v>Diabetes</v>
      </c>
      <c r="L1239" s="27">
        <f>VLOOKUP($A1239,'Hospitalisation Details'!$A$1:$N$2344,7,0)</f>
        <v>27231</v>
      </c>
      <c r="M1239" s="26">
        <f>VLOOKUP($A1239,'Hospitalisation Details'!$A$1:$N$2344,10,0)</f>
        <v>8978.19</v>
      </c>
      <c r="N1239" s="26" t="str">
        <f>VLOOKUP($A1239,'Hospitalisation Details'!$A$1:$N$2344,11,0)</f>
        <v>tier - 2</v>
      </c>
      <c r="O1239" s="26" t="str">
        <f>VLOOKUP($A1239,'Hospitalisation Details'!$A$1:$N$2344,12,0)</f>
        <v>tier - 2</v>
      </c>
      <c r="P1239" s="26" t="str">
        <f>VLOOKUP($A1239,'Hospitalisation Details'!$A$1:$N$2344,14,0)</f>
        <v>R1013</v>
      </c>
      <c r="Q1239" s="26">
        <f>VLOOKUP($A1239,'Hospitalisation Details'!$A$1:$N$2344,8,0)</f>
        <v>48</v>
      </c>
    </row>
    <row r="1240" spans="1:17" x14ac:dyDescent="0.3">
      <c r="A1240" s="25" t="s">
        <v>1131</v>
      </c>
      <c r="B1240" s="26" t="str">
        <f>VLOOKUP($A1240,'Customer Names'!A1239:D3574,3,0)</f>
        <v xml:space="preserve">  Braulio</v>
      </c>
      <c r="C1240" s="26">
        <f>VLOOKUP($A1240,'Medical Examinations'!$A$1:$B$2336,2,FALSE)</f>
        <v>30.2</v>
      </c>
      <c r="D1240" s="26">
        <f>VLOOKUP($A1240,'Medical Examinations'!A1239:J3574,4,0)</f>
        <v>11.96</v>
      </c>
      <c r="E1240" s="26" t="str">
        <f>VLOOKUP(A1240,'Medical Examinations'!A1239:J3574,6,0)</f>
        <v>No</v>
      </c>
      <c r="F1240" s="26" t="str">
        <f>VLOOKUP($A1240,'Medical Examinations'!$A$1:$J$2336,7,0)</f>
        <v>No</v>
      </c>
      <c r="G1240" s="26" t="str">
        <f>VLOOKUP(A1240,'Medical Examinations'!A1239:J3574,8,0)</f>
        <v>No</v>
      </c>
      <c r="H1240" s="26">
        <f>VLOOKUP(A1240,'Medical Examinations'!A1239:J3574,9,0)</f>
        <v>0</v>
      </c>
      <c r="I1240" s="26" t="str">
        <f>VLOOKUP(A1240,'Medical Examinations'!A1239:J3574,10,0)</f>
        <v>No</v>
      </c>
      <c r="J1240" s="26" t="str">
        <f>VLOOKUP($A1240,'Medical Examinations'!A1239:$J$2336,3,0)</f>
        <v>Obesity</v>
      </c>
      <c r="K1240" s="26" t="str">
        <f>VLOOKUP(A1240,'Medical Examinations'!A1239:J3574,5,0)</f>
        <v>Diabetes</v>
      </c>
      <c r="L1240" s="27">
        <f>VLOOKUP($A1240,'Hospitalisation Details'!$A$1:$N$2344,7,0)</f>
        <v>27280</v>
      </c>
      <c r="M1240" s="26">
        <f>VLOOKUP($A1240,'Hospitalisation Details'!$A$1:$N$2344,10,0)</f>
        <v>8968.33</v>
      </c>
      <c r="N1240" s="26" t="str">
        <f>VLOOKUP($A1240,'Hospitalisation Details'!$A$1:$N$2344,11,0)</f>
        <v>tier - 3</v>
      </c>
      <c r="O1240" s="26" t="str">
        <f>VLOOKUP($A1240,'Hospitalisation Details'!$A$1:$N$2344,12,0)</f>
        <v>tier - 2</v>
      </c>
      <c r="P1240" s="26" t="str">
        <f>VLOOKUP($A1240,'Hospitalisation Details'!$A$1:$N$2344,14,0)</f>
        <v>R1011</v>
      </c>
      <c r="Q1240" s="26">
        <f>VLOOKUP($A1240,'Hospitalisation Details'!$A$1:$N$2344,8,0)</f>
        <v>48</v>
      </c>
    </row>
    <row r="1241" spans="1:17" x14ac:dyDescent="0.3">
      <c r="A1241" s="25" t="s">
        <v>1130</v>
      </c>
      <c r="B1241" s="26" t="str">
        <f>VLOOKUP($A1241,'Customer Names'!A1240:D3575,3,0)</f>
        <v xml:space="preserve">  Anne-Marie</v>
      </c>
      <c r="C1241" s="26">
        <f>VLOOKUP($A1241,'Medical Examinations'!$A$1:$B$2336,2,FALSE)</f>
        <v>24.225000000000001</v>
      </c>
      <c r="D1241" s="26">
        <f>VLOOKUP($A1241,'Medical Examinations'!A1240:J3575,4,0)</f>
        <v>4.25</v>
      </c>
      <c r="E1241" s="26" t="str">
        <f>VLOOKUP(A1241,'Medical Examinations'!A1240:J3575,6,0)</f>
        <v>Yes</v>
      </c>
      <c r="F1241" s="26" t="str">
        <f>VLOOKUP($A1241,'Medical Examinations'!$A$1:$J$2336,7,0)</f>
        <v>No</v>
      </c>
      <c r="G1241" s="26" t="str">
        <f>VLOOKUP(A1241,'Medical Examinations'!A1240:J3575,8,0)</f>
        <v>Yes</v>
      </c>
      <c r="H1241" s="26">
        <f>VLOOKUP(A1241,'Medical Examinations'!A1240:J3575,9,0)</f>
        <v>1</v>
      </c>
      <c r="I1241" s="26" t="str">
        <f>VLOOKUP(A1241,'Medical Examinations'!A1240:J3575,10,0)</f>
        <v>No</v>
      </c>
      <c r="J1241" s="26" t="str">
        <f>VLOOKUP($A1241,'Medical Examinations'!A1240:$J$2336,3,0)</f>
        <v>Normal Weight</v>
      </c>
      <c r="K1241" s="26" t="str">
        <f>VLOOKUP(A1241,'Medical Examinations'!A1240:J3575,5,0)</f>
        <v>Normal</v>
      </c>
      <c r="L1241" s="27">
        <f>VLOOKUP($A1241,'Hospitalisation Details'!$A$1:$N$2344,7,0)</f>
        <v>30512</v>
      </c>
      <c r="M1241" s="26">
        <f>VLOOKUP($A1241,'Hospitalisation Details'!$A$1:$N$2344,10,0)</f>
        <v>8965.7999999999993</v>
      </c>
      <c r="N1241" s="26" t="str">
        <f>VLOOKUP($A1241,'Hospitalisation Details'!$A$1:$N$2344,11,0)</f>
        <v>tier - 2</v>
      </c>
      <c r="O1241" s="26" t="str">
        <f>VLOOKUP($A1241,'Hospitalisation Details'!$A$1:$N$2344,12,0)</f>
        <v>tier - 3</v>
      </c>
      <c r="P1241" s="26" t="str">
        <f>VLOOKUP($A1241,'Hospitalisation Details'!$A$1:$N$2344,14,0)</f>
        <v>R1012</v>
      </c>
      <c r="Q1241" s="26">
        <f>VLOOKUP($A1241,'Hospitalisation Details'!$A$1:$N$2344,8,0)</f>
        <v>39</v>
      </c>
    </row>
    <row r="1242" spans="1:17" x14ac:dyDescent="0.3">
      <c r="A1242" s="25" t="s">
        <v>1129</v>
      </c>
      <c r="B1242" s="26" t="str">
        <f>VLOOKUP($A1242,'Customer Names'!A1241:D3576,3,0)</f>
        <v xml:space="preserve">  Samuel K</v>
      </c>
      <c r="C1242" s="26">
        <f>VLOOKUP($A1242,'Medical Examinations'!$A$1:$B$2336,2,FALSE)</f>
        <v>31.445</v>
      </c>
      <c r="D1242" s="26">
        <f>VLOOKUP($A1242,'Medical Examinations'!A1241:J3576,4,0)</f>
        <v>8.33</v>
      </c>
      <c r="E1242" s="26" t="str">
        <f>VLOOKUP(A1242,'Medical Examinations'!A1241:J3576,6,0)</f>
        <v>No</v>
      </c>
      <c r="F1242" s="26" t="str">
        <f>VLOOKUP($A1242,'Medical Examinations'!$A$1:$J$2336,7,0)</f>
        <v>No</v>
      </c>
      <c r="G1242" s="26" t="str">
        <f>VLOOKUP(A1242,'Medical Examinations'!A1241:J3576,8,0)</f>
        <v>No</v>
      </c>
      <c r="H1242" s="26">
        <f>VLOOKUP(A1242,'Medical Examinations'!A1241:J3576,9,0)</f>
        <v>0</v>
      </c>
      <c r="I1242" s="26" t="str">
        <f>VLOOKUP(A1242,'Medical Examinations'!A1241:J3576,10,0)</f>
        <v>No</v>
      </c>
      <c r="J1242" s="26" t="str">
        <f>VLOOKUP($A1242,'Medical Examinations'!A1241:$J$2336,3,0)</f>
        <v>Obesity</v>
      </c>
      <c r="K1242" s="26" t="str">
        <f>VLOOKUP(A1242,'Medical Examinations'!A1241:J3576,5,0)</f>
        <v>Diabetes</v>
      </c>
      <c r="L1242" s="27">
        <f>VLOOKUP($A1242,'Hospitalisation Details'!$A$1:$N$2344,7,0)</f>
        <v>27258</v>
      </c>
      <c r="M1242" s="26">
        <f>VLOOKUP($A1242,'Hospitalisation Details'!$A$1:$N$2344,10,0)</f>
        <v>8964.06</v>
      </c>
      <c r="N1242" s="26" t="str">
        <f>VLOOKUP($A1242,'Hospitalisation Details'!$A$1:$N$2344,11,0)</f>
        <v>tier - 3</v>
      </c>
      <c r="O1242" s="26" t="str">
        <f>VLOOKUP($A1242,'Hospitalisation Details'!$A$1:$N$2344,12,0)</f>
        <v>tier - 2</v>
      </c>
      <c r="P1242" s="26" t="str">
        <f>VLOOKUP($A1242,'Hospitalisation Details'!$A$1:$N$2344,14,0)</f>
        <v>R1016</v>
      </c>
      <c r="Q1242" s="26">
        <f>VLOOKUP($A1242,'Hospitalisation Details'!$A$1:$N$2344,8,0)</f>
        <v>48</v>
      </c>
    </row>
    <row r="1243" spans="1:17" x14ac:dyDescent="0.3">
      <c r="A1243" s="25" t="s">
        <v>1128</v>
      </c>
      <c r="B1243" s="26" t="str">
        <f>VLOOKUP($A1243,'Customer Names'!A1242:D3577,3,0)</f>
        <v xml:space="preserve">  Yuki</v>
      </c>
      <c r="C1243" s="26">
        <f>VLOOKUP($A1243,'Medical Examinations'!$A$1:$B$2336,2,FALSE)</f>
        <v>38.880000000000003</v>
      </c>
      <c r="D1243" s="26">
        <f>VLOOKUP($A1243,'Medical Examinations'!A1242:J3577,4,0)</f>
        <v>4.29</v>
      </c>
      <c r="E1243" s="26" t="str">
        <f>VLOOKUP(A1243,'Medical Examinations'!A1242:J3577,6,0)</f>
        <v>No</v>
      </c>
      <c r="F1243" s="26" t="str">
        <f>VLOOKUP($A1243,'Medical Examinations'!$A$1:$J$2336,7,0)</f>
        <v>No</v>
      </c>
      <c r="G1243" s="26" t="str">
        <f>VLOOKUP(A1243,'Medical Examinations'!A1242:J3577,8,0)</f>
        <v>No</v>
      </c>
      <c r="H1243" s="26">
        <f>VLOOKUP(A1243,'Medical Examinations'!A1242:J3577,9,0)</f>
        <v>1</v>
      </c>
      <c r="I1243" s="26" t="str">
        <f>VLOOKUP(A1243,'Medical Examinations'!A1242:J3577,10,0)</f>
        <v>No</v>
      </c>
      <c r="J1243" s="26" t="str">
        <f>VLOOKUP($A1243,'Medical Examinations'!A1242:$J$2336,3,0)</f>
        <v>Obesity</v>
      </c>
      <c r="K1243" s="26" t="str">
        <f>VLOOKUP(A1243,'Medical Examinations'!A1242:J3577,5,0)</f>
        <v>Normal</v>
      </c>
      <c r="L1243" s="27">
        <f>VLOOKUP($A1243,'Hospitalisation Details'!$A$1:$N$2344,7,0)</f>
        <v>33874</v>
      </c>
      <c r="M1243" s="26">
        <f>VLOOKUP($A1243,'Hospitalisation Details'!$A$1:$N$2344,10,0)</f>
        <v>8954.99</v>
      </c>
      <c r="N1243" s="26" t="str">
        <f>VLOOKUP($A1243,'Hospitalisation Details'!$A$1:$N$2344,11,0)</f>
        <v>tier - 2</v>
      </c>
      <c r="O1243" s="26" t="str">
        <f>VLOOKUP($A1243,'Hospitalisation Details'!$A$1:$N$2344,12,0)</f>
        <v>tier - 3</v>
      </c>
      <c r="P1243" s="26" t="str">
        <f>VLOOKUP($A1243,'Hospitalisation Details'!$A$1:$N$2344,14,0)</f>
        <v>R1026</v>
      </c>
      <c r="Q1243" s="26">
        <f>VLOOKUP($A1243,'Hospitalisation Details'!$A$1:$N$2344,8,0)</f>
        <v>30</v>
      </c>
    </row>
    <row r="1244" spans="1:17" x14ac:dyDescent="0.3">
      <c r="A1244" s="25" t="s">
        <v>1127</v>
      </c>
      <c r="B1244" s="26" t="str">
        <f>VLOOKUP($A1244,'Customer Names'!A1243:D3578,3,0)</f>
        <v xml:space="preserve">  Rafer</v>
      </c>
      <c r="C1244" s="26">
        <f>VLOOKUP($A1244,'Medical Examinations'!$A$1:$B$2336,2,FALSE)</f>
        <v>43.89</v>
      </c>
      <c r="D1244" s="26">
        <f>VLOOKUP($A1244,'Medical Examinations'!A1243:J3578,4,0)</f>
        <v>6.32</v>
      </c>
      <c r="E1244" s="26" t="str">
        <f>VLOOKUP(A1244,'Medical Examinations'!A1243:J3578,6,0)</f>
        <v>Yes</v>
      </c>
      <c r="F1244" s="26" t="str">
        <f>VLOOKUP($A1244,'Medical Examinations'!$A$1:$J$2336,7,0)</f>
        <v>No</v>
      </c>
      <c r="G1244" s="26" t="str">
        <f>VLOOKUP(A1244,'Medical Examinations'!A1243:J3578,8,0)</f>
        <v>No</v>
      </c>
      <c r="H1244" s="26">
        <f>VLOOKUP(A1244,'Medical Examinations'!A1243:J3578,9,0)</f>
        <v>0</v>
      </c>
      <c r="I1244" s="26" t="str">
        <f>VLOOKUP(A1244,'Medical Examinations'!A1243:J3578,10,0)</f>
        <v>No</v>
      </c>
      <c r="J1244" s="26" t="str">
        <f>VLOOKUP($A1244,'Medical Examinations'!A1243:$J$2336,3,0)</f>
        <v>Obesity</v>
      </c>
      <c r="K1244" s="26" t="str">
        <f>VLOOKUP(A1244,'Medical Examinations'!A1243:J3578,5,0)</f>
        <v>Prediabetes</v>
      </c>
      <c r="L1244" s="27">
        <f>VLOOKUP($A1244,'Hospitalisation Details'!$A$1:$N$2344,7,0)</f>
        <v>28119</v>
      </c>
      <c r="M1244" s="26">
        <f>VLOOKUP($A1244,'Hospitalisation Details'!$A$1:$N$2344,10,0)</f>
        <v>8944.1200000000008</v>
      </c>
      <c r="N1244" s="26" t="str">
        <f>VLOOKUP($A1244,'Hospitalisation Details'!$A$1:$N$2344,11,0)</f>
        <v>tier - 3</v>
      </c>
      <c r="O1244" s="26" t="str">
        <f>VLOOKUP($A1244,'Hospitalisation Details'!$A$1:$N$2344,12,0)</f>
        <v>tier - 2</v>
      </c>
      <c r="P1244" s="26" t="str">
        <f>VLOOKUP($A1244,'Hospitalisation Details'!$A$1:$N$2344,14,0)</f>
        <v>R1013</v>
      </c>
      <c r="Q1244" s="26">
        <f>VLOOKUP($A1244,'Hospitalisation Details'!$A$1:$N$2344,8,0)</f>
        <v>46</v>
      </c>
    </row>
    <row r="1245" spans="1:17" x14ac:dyDescent="0.3">
      <c r="A1245" s="25" t="s">
        <v>1126</v>
      </c>
      <c r="B1245" s="26" t="str">
        <f>VLOOKUP($A1245,'Customer Names'!A1244:D3579,3,0)</f>
        <v xml:space="preserve">  Claire</v>
      </c>
      <c r="C1245" s="26">
        <f>VLOOKUP($A1245,'Medical Examinations'!$A$1:$B$2336,2,FALSE)</f>
        <v>25.6</v>
      </c>
      <c r="D1245" s="26">
        <f>VLOOKUP($A1245,'Medical Examinations'!A1244:J3579,4,0)</f>
        <v>5.65</v>
      </c>
      <c r="E1245" s="26" t="str">
        <f>VLOOKUP(A1245,'Medical Examinations'!A1244:J3579,6,0)</f>
        <v>No</v>
      </c>
      <c r="F1245" s="26" t="str">
        <f>VLOOKUP($A1245,'Medical Examinations'!$A$1:$J$2336,7,0)</f>
        <v>No</v>
      </c>
      <c r="G1245" s="26" t="str">
        <f>VLOOKUP(A1245,'Medical Examinations'!A1244:J3579,8,0)</f>
        <v>No</v>
      </c>
      <c r="H1245" s="26">
        <f>VLOOKUP(A1245,'Medical Examinations'!A1244:J3579,9,0)</f>
        <v>2</v>
      </c>
      <c r="I1245" s="26" t="str">
        <f>VLOOKUP(A1245,'Medical Examinations'!A1244:J3579,10,0)</f>
        <v>No</v>
      </c>
      <c r="J1245" s="26" t="str">
        <f>VLOOKUP($A1245,'Medical Examinations'!A1244:$J$2336,3,0)</f>
        <v>Overweight</v>
      </c>
      <c r="K1245" s="26" t="str">
        <f>VLOOKUP(A1245,'Medical Examinations'!A1244:J3579,5,0)</f>
        <v>Normal</v>
      </c>
      <c r="L1245" s="27">
        <f>VLOOKUP($A1245,'Hospitalisation Details'!$A$1:$N$2344,7,0)</f>
        <v>26456</v>
      </c>
      <c r="M1245" s="26">
        <f>VLOOKUP($A1245,'Hospitalisation Details'!$A$1:$N$2344,10,0)</f>
        <v>8932.08</v>
      </c>
      <c r="N1245" s="26" t="str">
        <f>VLOOKUP($A1245,'Hospitalisation Details'!$A$1:$N$2344,11,0)</f>
        <v>tier - 2</v>
      </c>
      <c r="O1245" s="26" t="str">
        <f>VLOOKUP($A1245,'Hospitalisation Details'!$A$1:$N$2344,12,0)</f>
        <v>tier - 1</v>
      </c>
      <c r="P1245" s="26" t="str">
        <f>VLOOKUP($A1245,'Hospitalisation Details'!$A$1:$N$2344,14,0)</f>
        <v>R1011</v>
      </c>
      <c r="Q1245" s="26">
        <f>VLOOKUP($A1245,'Hospitalisation Details'!$A$1:$N$2344,8,0)</f>
        <v>51</v>
      </c>
    </row>
    <row r="1246" spans="1:17" x14ac:dyDescent="0.3">
      <c r="A1246" s="25" t="s">
        <v>1125</v>
      </c>
      <c r="B1246" s="26" t="str">
        <f>VLOOKUP($A1246,'Customer Names'!A1245:D3580,3,0)</f>
        <v xml:space="preserve">  Erynn J</v>
      </c>
      <c r="C1246" s="26">
        <f>VLOOKUP($A1246,'Medical Examinations'!$A$1:$B$2336,2,FALSE)</f>
        <v>29.545000000000002</v>
      </c>
      <c r="D1246" s="26">
        <f>VLOOKUP($A1246,'Medical Examinations'!A1245:J3580,4,0)</f>
        <v>8.41</v>
      </c>
      <c r="E1246" s="26" t="str">
        <f>VLOOKUP(A1246,'Medical Examinations'!A1245:J3580,6,0)</f>
        <v>Yes</v>
      </c>
      <c r="F1246" s="26" t="str">
        <f>VLOOKUP($A1246,'Medical Examinations'!$A$1:$J$2336,7,0)</f>
        <v>No</v>
      </c>
      <c r="G1246" s="26" t="str">
        <f>VLOOKUP(A1246,'Medical Examinations'!A1245:J3580,8,0)</f>
        <v>No</v>
      </c>
      <c r="H1246" s="26">
        <f>VLOOKUP(A1246,'Medical Examinations'!A1245:J3580,9,0)</f>
        <v>1</v>
      </c>
      <c r="I1246" s="26" t="str">
        <f>VLOOKUP(A1246,'Medical Examinations'!A1245:J3580,10,0)</f>
        <v>No</v>
      </c>
      <c r="J1246" s="26" t="str">
        <f>VLOOKUP($A1246,'Medical Examinations'!A1245:$J$2336,3,0)</f>
        <v>Overweight</v>
      </c>
      <c r="K1246" s="26" t="str">
        <f>VLOOKUP(A1246,'Medical Examinations'!A1245:J3580,5,0)</f>
        <v>Diabetes</v>
      </c>
      <c r="L1246" s="27">
        <f>VLOOKUP($A1246,'Hospitalisation Details'!$A$1:$N$2344,7,0)</f>
        <v>27582</v>
      </c>
      <c r="M1246" s="26">
        <f>VLOOKUP($A1246,'Hospitalisation Details'!$A$1:$N$2344,10,0)</f>
        <v>8930.93</v>
      </c>
      <c r="N1246" s="26" t="str">
        <f>VLOOKUP($A1246,'Hospitalisation Details'!$A$1:$N$2344,11,0)</f>
        <v>tier - 2</v>
      </c>
      <c r="O1246" s="26" t="str">
        <f>VLOOKUP($A1246,'Hospitalisation Details'!$A$1:$N$2344,12,0)</f>
        <v>tier - 2</v>
      </c>
      <c r="P1246" s="26" t="str">
        <f>VLOOKUP($A1246,'Hospitalisation Details'!$A$1:$N$2344,14,0)</f>
        <v>R1012</v>
      </c>
      <c r="Q1246" s="26">
        <f>VLOOKUP($A1246,'Hospitalisation Details'!$A$1:$N$2344,8,0)</f>
        <v>47</v>
      </c>
    </row>
    <row r="1247" spans="1:17" x14ac:dyDescent="0.3">
      <c r="A1247" s="25" t="s">
        <v>1124</v>
      </c>
      <c r="B1247" s="26" t="str">
        <f>VLOOKUP($A1247,'Customer Names'!A1246:D3581,3,0)</f>
        <v xml:space="preserve">  Mahesh</v>
      </c>
      <c r="C1247" s="26">
        <f>VLOOKUP($A1247,'Medical Examinations'!$A$1:$B$2336,2,FALSE)</f>
        <v>23.25</v>
      </c>
      <c r="D1247" s="26">
        <f>VLOOKUP($A1247,'Medical Examinations'!A1246:J3581,4,0)</f>
        <v>11.96</v>
      </c>
      <c r="E1247" s="26" t="str">
        <f>VLOOKUP(A1247,'Medical Examinations'!A1246:J3581,6,0)</f>
        <v>Yes</v>
      </c>
      <c r="F1247" s="26" t="str">
        <f>VLOOKUP($A1247,'Medical Examinations'!$A$1:$J$2336,7,0)</f>
        <v>No</v>
      </c>
      <c r="G1247" s="26" t="str">
        <f>VLOOKUP(A1247,'Medical Examinations'!A1246:J3581,8,0)</f>
        <v>No</v>
      </c>
      <c r="H1247" s="26">
        <f>VLOOKUP(A1247,'Medical Examinations'!A1246:J3581,9,0)</f>
        <v>0</v>
      </c>
      <c r="I1247" s="26" t="str">
        <f>VLOOKUP(A1247,'Medical Examinations'!A1246:J3581,10,0)</f>
        <v>No</v>
      </c>
      <c r="J1247" s="26" t="str">
        <f>VLOOKUP($A1247,'Medical Examinations'!A1246:$J$2336,3,0)</f>
        <v>Normal Weight</v>
      </c>
      <c r="K1247" s="26" t="str">
        <f>VLOOKUP(A1247,'Medical Examinations'!A1246:J3581,5,0)</f>
        <v>Diabetes</v>
      </c>
      <c r="L1247" s="27">
        <f>VLOOKUP($A1247,'Hospitalisation Details'!$A$1:$N$2344,7,0)</f>
        <v>24721</v>
      </c>
      <c r="M1247" s="26">
        <f>VLOOKUP($A1247,'Hospitalisation Details'!$A$1:$N$2344,10,0)</f>
        <v>8908.4699999999993</v>
      </c>
      <c r="N1247" s="26" t="str">
        <f>VLOOKUP($A1247,'Hospitalisation Details'!$A$1:$N$2344,11,0)</f>
        <v>tier - 3</v>
      </c>
      <c r="O1247" s="26" t="str">
        <f>VLOOKUP($A1247,'Hospitalisation Details'!$A$1:$N$2344,12,0)</f>
        <v>tier - 2</v>
      </c>
      <c r="P1247" s="26" t="str">
        <f>VLOOKUP($A1247,'Hospitalisation Details'!$A$1:$N$2344,14,0)</f>
        <v>R1013</v>
      </c>
      <c r="Q1247" s="26">
        <f>VLOOKUP($A1247,'Hospitalisation Details'!$A$1:$N$2344,8,0)</f>
        <v>55</v>
      </c>
    </row>
    <row r="1248" spans="1:17" x14ac:dyDescent="0.3">
      <c r="A1248" s="25" t="s">
        <v>1123</v>
      </c>
      <c r="B1248" s="26" t="str">
        <f>VLOOKUP($A1248,'Customer Names'!A1247:D3582,3,0)</f>
        <v xml:space="preserve">  Stanley</v>
      </c>
      <c r="C1248" s="26">
        <f>VLOOKUP($A1248,'Medical Examinations'!$A$1:$B$2336,2,FALSE)</f>
        <v>43.95</v>
      </c>
      <c r="D1248" s="26">
        <f>VLOOKUP($A1248,'Medical Examinations'!A1247:J3582,4,0)</f>
        <v>5.17</v>
      </c>
      <c r="E1248" s="26" t="str">
        <f>VLOOKUP(A1248,'Medical Examinations'!A1247:J3582,6,0)</f>
        <v>Yes</v>
      </c>
      <c r="F1248" s="26" t="str">
        <f>VLOOKUP($A1248,'Medical Examinations'!$A$1:$J$2336,7,0)</f>
        <v>No</v>
      </c>
      <c r="G1248" s="26" t="str">
        <f>VLOOKUP(A1248,'Medical Examinations'!A1247:J3582,8,0)</f>
        <v>Yes</v>
      </c>
      <c r="H1248" s="26">
        <f>VLOOKUP(A1248,'Medical Examinations'!A1247:J3582,9,0)</f>
        <v>1</v>
      </c>
      <c r="I1248" s="26" t="str">
        <f>VLOOKUP(A1248,'Medical Examinations'!A1247:J3582,10,0)</f>
        <v>No</v>
      </c>
      <c r="J1248" s="26" t="str">
        <f>VLOOKUP($A1248,'Medical Examinations'!A1247:$J$2336,3,0)</f>
        <v>Obesity</v>
      </c>
      <c r="K1248" s="26" t="str">
        <f>VLOOKUP(A1248,'Medical Examinations'!A1247:J3582,5,0)</f>
        <v>Normal</v>
      </c>
      <c r="L1248" s="27">
        <f>VLOOKUP($A1248,'Hospitalisation Details'!$A$1:$N$2344,7,0)</f>
        <v>35762</v>
      </c>
      <c r="M1248" s="26">
        <f>VLOOKUP($A1248,'Hospitalisation Details'!$A$1:$N$2344,10,0)</f>
        <v>8906.14</v>
      </c>
      <c r="N1248" s="26" t="str">
        <f>VLOOKUP($A1248,'Hospitalisation Details'!$A$1:$N$2344,11,0)</f>
        <v>tier - 2</v>
      </c>
      <c r="O1248" s="26" t="str">
        <f>VLOOKUP($A1248,'Hospitalisation Details'!$A$1:$N$2344,12,0)</f>
        <v>tier - 2</v>
      </c>
      <c r="P1248" s="26" t="str">
        <f>VLOOKUP($A1248,'Hospitalisation Details'!$A$1:$N$2344,14,0)</f>
        <v>R1012</v>
      </c>
      <c r="Q1248" s="26">
        <f>VLOOKUP($A1248,'Hospitalisation Details'!$A$1:$N$2344,8,0)</f>
        <v>25</v>
      </c>
    </row>
    <row r="1249" spans="1:17" x14ac:dyDescent="0.3">
      <c r="A1249" s="25" t="s">
        <v>1122</v>
      </c>
      <c r="B1249" s="26" t="str">
        <f>VLOOKUP($A1249,'Customer Names'!A1248:D3583,3,0)</f>
        <v xml:space="preserve">  Gregory</v>
      </c>
      <c r="C1249" s="26">
        <f>VLOOKUP($A1249,'Medical Examinations'!$A$1:$B$2336,2,FALSE)</f>
        <v>21.85</v>
      </c>
      <c r="D1249" s="26">
        <f>VLOOKUP($A1249,'Medical Examinations'!A1248:J3583,4,0)</f>
        <v>8.76</v>
      </c>
      <c r="E1249" s="26" t="str">
        <f>VLOOKUP(A1249,'Medical Examinations'!A1248:J3583,6,0)</f>
        <v>No</v>
      </c>
      <c r="F1249" s="26" t="str">
        <f>VLOOKUP($A1249,'Medical Examinations'!$A$1:$J$2336,7,0)</f>
        <v>No</v>
      </c>
      <c r="G1249" s="26" t="str">
        <f>VLOOKUP(A1249,'Medical Examinations'!A1248:J3583,8,0)</f>
        <v>No</v>
      </c>
      <c r="H1249" s="26">
        <f>VLOOKUP(A1249,'Medical Examinations'!A1248:J3583,9,0)</f>
        <v>0</v>
      </c>
      <c r="I1249" s="26" t="str">
        <f>VLOOKUP(A1249,'Medical Examinations'!A1248:J3583,10,0)</f>
        <v>No</v>
      </c>
      <c r="J1249" s="26" t="str">
        <f>VLOOKUP($A1249,'Medical Examinations'!A1248:$J$2336,3,0)</f>
        <v>Normal Weight</v>
      </c>
      <c r="K1249" s="26" t="str">
        <f>VLOOKUP(A1249,'Medical Examinations'!A1248:J3583,5,0)</f>
        <v>Diabetes</v>
      </c>
      <c r="L1249" s="27">
        <f>VLOOKUP($A1249,'Hospitalisation Details'!$A$1:$N$2344,7,0)</f>
        <v>28840</v>
      </c>
      <c r="M1249" s="26">
        <f>VLOOKUP($A1249,'Hospitalisation Details'!$A$1:$N$2344,10,0)</f>
        <v>8891.14</v>
      </c>
      <c r="N1249" s="26" t="str">
        <f>VLOOKUP($A1249,'Hospitalisation Details'!$A$1:$N$2344,11,0)</f>
        <v>tier - 2</v>
      </c>
      <c r="O1249" s="26" t="str">
        <f>VLOOKUP($A1249,'Hospitalisation Details'!$A$1:$N$2344,12,0)</f>
        <v>tier - 3</v>
      </c>
      <c r="P1249" s="26" t="str">
        <f>VLOOKUP($A1249,'Hospitalisation Details'!$A$1:$N$2344,14,0)</f>
        <v>R1017</v>
      </c>
      <c r="Q1249" s="26">
        <f>VLOOKUP($A1249,'Hospitalisation Details'!$A$1:$N$2344,8,0)</f>
        <v>44</v>
      </c>
    </row>
    <row r="1250" spans="1:17" x14ac:dyDescent="0.3">
      <c r="A1250" s="25" t="s">
        <v>1121</v>
      </c>
      <c r="B1250" s="26" t="str">
        <f>VLOOKUP($A1250,'Customer Names'!A1249:D3584,3,0)</f>
        <v xml:space="preserve">  Eric</v>
      </c>
      <c r="C1250" s="26">
        <f>VLOOKUP($A1250,'Medical Examinations'!$A$1:$B$2336,2,FALSE)</f>
        <v>25.73</v>
      </c>
      <c r="D1250" s="26">
        <f>VLOOKUP($A1250,'Medical Examinations'!A1249:J3584,4,0)</f>
        <v>7.99</v>
      </c>
      <c r="E1250" s="26" t="str">
        <f>VLOOKUP(A1250,'Medical Examinations'!A1249:J3584,6,0)</f>
        <v>No</v>
      </c>
      <c r="F1250" s="26" t="str">
        <f>VLOOKUP($A1250,'Medical Examinations'!$A$1:$J$2336,7,0)</f>
        <v>No</v>
      </c>
      <c r="G1250" s="26" t="str">
        <f>VLOOKUP(A1250,'Medical Examinations'!A1249:J3584,8,0)</f>
        <v>No</v>
      </c>
      <c r="H1250" s="26">
        <f>VLOOKUP(A1250,'Medical Examinations'!A1249:J3584,9,0)</f>
        <v>2</v>
      </c>
      <c r="I1250" s="26" t="str">
        <f>VLOOKUP(A1250,'Medical Examinations'!A1249:J3584,10,0)</f>
        <v>No</v>
      </c>
      <c r="J1250" s="26" t="str">
        <f>VLOOKUP($A1250,'Medical Examinations'!A1249:$J$2336,3,0)</f>
        <v>Overweight</v>
      </c>
      <c r="K1250" s="26" t="str">
        <f>VLOOKUP(A1250,'Medical Examinations'!A1249:J3584,5,0)</f>
        <v>Diabetes</v>
      </c>
      <c r="L1250" s="27">
        <f>VLOOKUP($A1250,'Hospitalisation Details'!$A$1:$N$2344,7,0)</f>
        <v>26916</v>
      </c>
      <c r="M1250" s="26">
        <f>VLOOKUP($A1250,'Hospitalisation Details'!$A$1:$N$2344,10,0)</f>
        <v>8890.59</v>
      </c>
      <c r="N1250" s="26" t="str">
        <f>VLOOKUP($A1250,'Hospitalisation Details'!$A$1:$N$2344,11,0)</f>
        <v>tier - 2</v>
      </c>
      <c r="O1250" s="26" t="str">
        <f>VLOOKUP($A1250,'Hospitalisation Details'!$A$1:$N$2344,12,0)</f>
        <v>tier - 3</v>
      </c>
      <c r="P1250" s="26" t="str">
        <f>VLOOKUP($A1250,'Hospitalisation Details'!$A$1:$N$2344,14,0)</f>
        <v>R1012</v>
      </c>
      <c r="Q1250" s="26">
        <f>VLOOKUP($A1250,'Hospitalisation Details'!$A$1:$N$2344,8,0)</f>
        <v>49</v>
      </c>
    </row>
    <row r="1251" spans="1:17" x14ac:dyDescent="0.3">
      <c r="A1251" s="25" t="s">
        <v>1120</v>
      </c>
      <c r="B1251" s="26" t="str">
        <f>VLOOKUP($A1251,'Customer Names'!A1250:D3585,3,0)</f>
        <v xml:space="preserve">  Rachel M</v>
      </c>
      <c r="C1251" s="26">
        <f>VLOOKUP($A1251,'Medical Examinations'!$A$1:$B$2336,2,FALSE)</f>
        <v>32.229999999999997</v>
      </c>
      <c r="D1251" s="26">
        <f>VLOOKUP($A1251,'Medical Examinations'!A1250:J3585,4,0)</f>
        <v>8.59</v>
      </c>
      <c r="E1251" s="26" t="str">
        <f>VLOOKUP(A1251,'Medical Examinations'!A1250:J3585,6,0)</f>
        <v>No</v>
      </c>
      <c r="F1251" s="26" t="str">
        <f>VLOOKUP($A1251,'Medical Examinations'!$A$1:$J$2336,7,0)</f>
        <v>No</v>
      </c>
      <c r="G1251" s="26" t="str">
        <f>VLOOKUP(A1251,'Medical Examinations'!A1250:J3585,8,0)</f>
        <v>No</v>
      </c>
      <c r="H1251" s="26">
        <f>VLOOKUP(A1251,'Medical Examinations'!A1250:J3585,9,0)</f>
        <v>0</v>
      </c>
      <c r="I1251" s="26" t="str">
        <f>VLOOKUP(A1251,'Medical Examinations'!A1250:J3585,10,0)</f>
        <v>No</v>
      </c>
      <c r="J1251" s="26" t="str">
        <f>VLOOKUP($A1251,'Medical Examinations'!A1250:$J$2336,3,0)</f>
        <v>Obesity</v>
      </c>
      <c r="K1251" s="26" t="str">
        <f>VLOOKUP(A1251,'Medical Examinations'!A1250:J3585,5,0)</f>
        <v>Diabetes</v>
      </c>
      <c r="L1251" s="27">
        <f>VLOOKUP($A1251,'Hospitalisation Details'!$A$1:$N$2344,7,0)</f>
        <v>27198</v>
      </c>
      <c r="M1251" s="26">
        <f>VLOOKUP($A1251,'Hospitalisation Details'!$A$1:$N$2344,10,0)</f>
        <v>8871.15</v>
      </c>
      <c r="N1251" s="26" t="str">
        <f>VLOOKUP($A1251,'Hospitalisation Details'!$A$1:$N$2344,11,0)</f>
        <v>tier - 2</v>
      </c>
      <c r="O1251" s="26" t="str">
        <f>VLOOKUP($A1251,'Hospitalisation Details'!$A$1:$N$2344,12,0)</f>
        <v>tier - 3</v>
      </c>
      <c r="P1251" s="26" t="str">
        <f>VLOOKUP($A1251,'Hospitalisation Details'!$A$1:$N$2344,14,0)</f>
        <v>R1013</v>
      </c>
      <c r="Q1251" s="26">
        <f>VLOOKUP($A1251,'Hospitalisation Details'!$A$1:$N$2344,8,0)</f>
        <v>48</v>
      </c>
    </row>
    <row r="1252" spans="1:17" x14ac:dyDescent="0.3">
      <c r="A1252" s="25" t="s">
        <v>1119</v>
      </c>
      <c r="B1252" s="26" t="str">
        <f>VLOOKUP($A1252,'Customer Names'!A1251:D3586,3,0)</f>
        <v xml:space="preserve">  Fritz</v>
      </c>
      <c r="C1252" s="26">
        <f>VLOOKUP($A1252,'Medical Examinations'!$A$1:$B$2336,2,FALSE)</f>
        <v>32.204999999999998</v>
      </c>
      <c r="D1252" s="26">
        <f>VLOOKUP($A1252,'Medical Examinations'!A1251:J3586,4,0)</f>
        <v>6.14</v>
      </c>
      <c r="E1252" s="26" t="str">
        <f>VLOOKUP(A1252,'Medical Examinations'!A1251:J3586,6,0)</f>
        <v>No</v>
      </c>
      <c r="F1252" s="26" t="str">
        <f>VLOOKUP($A1252,'Medical Examinations'!$A$1:$J$2336,7,0)</f>
        <v>No</v>
      </c>
      <c r="G1252" s="26" t="str">
        <f>VLOOKUP(A1252,'Medical Examinations'!A1251:J3586,8,0)</f>
        <v>No</v>
      </c>
      <c r="H1252" s="26">
        <f>VLOOKUP(A1252,'Medical Examinations'!A1251:J3586,9,0)</f>
        <v>2</v>
      </c>
      <c r="I1252" s="26" t="str">
        <f>VLOOKUP(A1252,'Medical Examinations'!A1251:J3586,10,0)</f>
        <v>No</v>
      </c>
      <c r="J1252" s="26" t="str">
        <f>VLOOKUP($A1252,'Medical Examinations'!A1251:$J$2336,3,0)</f>
        <v>Obesity</v>
      </c>
      <c r="K1252" s="26" t="str">
        <f>VLOOKUP(A1252,'Medical Examinations'!A1251:J3586,5,0)</f>
        <v>Prediabetes</v>
      </c>
      <c r="L1252" s="27">
        <f>VLOOKUP($A1252,'Hospitalisation Details'!$A$1:$N$2344,7,0)</f>
        <v>26625</v>
      </c>
      <c r="M1252" s="26">
        <f>VLOOKUP($A1252,'Hospitalisation Details'!$A$1:$N$2344,10,0)</f>
        <v>8835.26</v>
      </c>
      <c r="N1252" s="26" t="str">
        <f>VLOOKUP($A1252,'Hospitalisation Details'!$A$1:$N$2344,11,0)</f>
        <v>tier - 3</v>
      </c>
      <c r="O1252" s="26" t="str">
        <f>VLOOKUP($A1252,'Hospitalisation Details'!$A$1:$N$2344,12,0)</f>
        <v>tier - 2</v>
      </c>
      <c r="P1252" s="26" t="str">
        <f>VLOOKUP($A1252,'Hospitalisation Details'!$A$1:$N$2344,14,0)</f>
        <v>R1012</v>
      </c>
      <c r="Q1252" s="26">
        <f>VLOOKUP($A1252,'Hospitalisation Details'!$A$1:$N$2344,8,0)</f>
        <v>50</v>
      </c>
    </row>
    <row r="1253" spans="1:17" x14ac:dyDescent="0.3">
      <c r="A1253" s="25" t="s">
        <v>1118</v>
      </c>
      <c r="B1253" s="26" t="str">
        <f>VLOOKUP($A1253,'Customer Names'!A1252:D3587,3,0)</f>
        <v xml:space="preserve">  Brad</v>
      </c>
      <c r="C1253" s="26">
        <f>VLOOKUP($A1253,'Medical Examinations'!$A$1:$B$2336,2,FALSE)</f>
        <v>26.41</v>
      </c>
      <c r="D1253" s="26">
        <f>VLOOKUP($A1253,'Medical Examinations'!A1252:J3587,4,0)</f>
        <v>4.08</v>
      </c>
      <c r="E1253" s="26" t="str">
        <f>VLOOKUP(A1253,'Medical Examinations'!A1252:J3587,6,0)</f>
        <v>No</v>
      </c>
      <c r="F1253" s="26" t="str">
        <f>VLOOKUP($A1253,'Medical Examinations'!$A$1:$J$2336,7,0)</f>
        <v>No</v>
      </c>
      <c r="G1253" s="26" t="str">
        <f>VLOOKUP(A1253,'Medical Examinations'!A1252:J3587,8,0)</f>
        <v>No</v>
      </c>
      <c r="H1253" s="26">
        <f>VLOOKUP(A1253,'Medical Examinations'!A1252:J3587,9,0)</f>
        <v>2</v>
      </c>
      <c r="I1253" s="26" t="str">
        <f>VLOOKUP(A1253,'Medical Examinations'!A1252:J3587,10,0)</f>
        <v>No</v>
      </c>
      <c r="J1253" s="26" t="str">
        <f>VLOOKUP($A1253,'Medical Examinations'!A1252:$J$2336,3,0)</f>
        <v>Overweight</v>
      </c>
      <c r="K1253" s="26" t="str">
        <f>VLOOKUP(A1253,'Medical Examinations'!A1252:J3587,5,0)</f>
        <v>Normal</v>
      </c>
      <c r="L1253" s="27">
        <f>VLOOKUP($A1253,'Hospitalisation Details'!$A$1:$N$2344,7,0)</f>
        <v>26617</v>
      </c>
      <c r="M1253" s="26">
        <f>VLOOKUP($A1253,'Hospitalisation Details'!$A$1:$N$2344,10,0)</f>
        <v>8827.2099999999991</v>
      </c>
      <c r="N1253" s="26" t="str">
        <f>VLOOKUP($A1253,'Hospitalisation Details'!$A$1:$N$2344,11,0)</f>
        <v>tier - 3</v>
      </c>
      <c r="O1253" s="26" t="str">
        <f>VLOOKUP($A1253,'Hospitalisation Details'!$A$1:$N$2344,12,0)</f>
        <v>tier - 1</v>
      </c>
      <c r="P1253" s="26" t="str">
        <f>VLOOKUP($A1253,'Hospitalisation Details'!$A$1:$N$2344,14,0)</f>
        <v>R1012</v>
      </c>
      <c r="Q1253" s="26">
        <f>VLOOKUP($A1253,'Hospitalisation Details'!$A$1:$N$2344,8,0)</f>
        <v>50</v>
      </c>
    </row>
    <row r="1254" spans="1:17" x14ac:dyDescent="0.3">
      <c r="A1254" s="25" t="s">
        <v>1117</v>
      </c>
      <c r="B1254" s="26" t="str">
        <f>VLOOKUP($A1254,'Customer Names'!A1253:D3588,3,0)</f>
        <v xml:space="preserve">  Claire M</v>
      </c>
      <c r="C1254" s="26">
        <f>VLOOKUP($A1254,'Medical Examinations'!$A$1:$B$2336,2,FALSE)</f>
        <v>30.2</v>
      </c>
      <c r="D1254" s="26">
        <f>VLOOKUP($A1254,'Medical Examinations'!A1253:J3588,4,0)</f>
        <v>6.25</v>
      </c>
      <c r="E1254" s="26" t="str">
        <f>VLOOKUP(A1254,'Medical Examinations'!A1253:J3588,6,0)</f>
        <v>Yes</v>
      </c>
      <c r="F1254" s="26" t="str">
        <f>VLOOKUP($A1254,'Medical Examinations'!$A$1:$J$2336,7,0)</f>
        <v>No</v>
      </c>
      <c r="G1254" s="26" t="str">
        <f>VLOOKUP(A1254,'Medical Examinations'!A1253:J3588,8,0)</f>
        <v>No</v>
      </c>
      <c r="H1254" s="26">
        <f>VLOOKUP(A1254,'Medical Examinations'!A1253:J3588,9,0)</f>
        <v>0</v>
      </c>
      <c r="I1254" s="26" t="str">
        <f>VLOOKUP(A1254,'Medical Examinations'!A1253:J3588,10,0)</f>
        <v>No</v>
      </c>
      <c r="J1254" s="26" t="str">
        <f>VLOOKUP($A1254,'Medical Examinations'!A1253:$J$2336,3,0)</f>
        <v>Obesity</v>
      </c>
      <c r="K1254" s="26" t="str">
        <f>VLOOKUP(A1254,'Medical Examinations'!A1253:J3588,5,0)</f>
        <v>Prediabetes</v>
      </c>
      <c r="L1254" s="27">
        <f>VLOOKUP($A1254,'Hospitalisation Details'!$A$1:$N$2344,7,0)</f>
        <v>27955</v>
      </c>
      <c r="M1254" s="26">
        <f>VLOOKUP($A1254,'Hospitalisation Details'!$A$1:$N$2344,10,0)</f>
        <v>8825.09</v>
      </c>
      <c r="N1254" s="26" t="str">
        <f>VLOOKUP($A1254,'Hospitalisation Details'!$A$1:$N$2344,11,0)</f>
        <v>tier - 2</v>
      </c>
      <c r="O1254" s="26" t="str">
        <f>VLOOKUP($A1254,'Hospitalisation Details'!$A$1:$N$2344,12,0)</f>
        <v>tier - 3</v>
      </c>
      <c r="P1254" s="26" t="str">
        <f>VLOOKUP($A1254,'Hospitalisation Details'!$A$1:$N$2344,14,0)</f>
        <v>R1011</v>
      </c>
      <c r="Q1254" s="26">
        <f>VLOOKUP($A1254,'Hospitalisation Details'!$A$1:$N$2344,8,0)</f>
        <v>46</v>
      </c>
    </row>
    <row r="1255" spans="1:17" x14ac:dyDescent="0.3">
      <c r="A1255" s="25" t="s">
        <v>1116</v>
      </c>
      <c r="B1255" s="26" t="str">
        <f>VLOOKUP($A1255,'Customer Names'!A1254:D3589,3,0)</f>
        <v xml:space="preserve">  Jennifer</v>
      </c>
      <c r="C1255" s="26">
        <f>VLOOKUP($A1255,'Medical Examinations'!$A$1:$B$2336,2,FALSE)</f>
        <v>31.26</v>
      </c>
      <c r="D1255" s="26">
        <f>VLOOKUP($A1255,'Medical Examinations'!A1254:J3589,4,0)</f>
        <v>5.94</v>
      </c>
      <c r="E1255" s="26" t="str">
        <f>VLOOKUP(A1255,'Medical Examinations'!A1254:J3589,6,0)</f>
        <v>Yes</v>
      </c>
      <c r="F1255" s="26" t="str">
        <f>VLOOKUP($A1255,'Medical Examinations'!$A$1:$J$2336,7,0)</f>
        <v>No</v>
      </c>
      <c r="G1255" s="26" t="str">
        <f>VLOOKUP(A1255,'Medical Examinations'!A1254:J3589,8,0)</f>
        <v>No</v>
      </c>
      <c r="H1255" s="26">
        <f>VLOOKUP(A1255,'Medical Examinations'!A1254:J3589,9,0)</f>
        <v>1</v>
      </c>
      <c r="I1255" s="26" t="str">
        <f>VLOOKUP(A1255,'Medical Examinations'!A1254:J3589,10,0)</f>
        <v>No</v>
      </c>
      <c r="J1255" s="26" t="str">
        <f>VLOOKUP($A1255,'Medical Examinations'!A1254:$J$2336,3,0)</f>
        <v>Obesity</v>
      </c>
      <c r="K1255" s="26" t="str">
        <f>VLOOKUP(A1255,'Medical Examinations'!A1254:J3589,5,0)</f>
        <v>Prediabetes</v>
      </c>
      <c r="L1255" s="27">
        <f>VLOOKUP($A1255,'Hospitalisation Details'!$A$1:$N$2344,7,0)</f>
        <v>32377</v>
      </c>
      <c r="M1255" s="26">
        <f>VLOOKUP($A1255,'Hospitalisation Details'!$A$1:$N$2344,10,0)</f>
        <v>8824.27</v>
      </c>
      <c r="N1255" s="26" t="str">
        <f>VLOOKUP($A1255,'Hospitalisation Details'!$A$1:$N$2344,11,0)</f>
        <v>tier - 2</v>
      </c>
      <c r="O1255" s="26" t="str">
        <f>VLOOKUP($A1255,'Hospitalisation Details'!$A$1:$N$2344,12,0)</f>
        <v>tier - 1</v>
      </c>
      <c r="P1255" s="26" t="str">
        <f>VLOOKUP($A1255,'Hospitalisation Details'!$A$1:$N$2344,14,0)</f>
        <v>R1025</v>
      </c>
      <c r="Q1255" s="26">
        <f>VLOOKUP($A1255,'Hospitalisation Details'!$A$1:$N$2344,8,0)</f>
        <v>34</v>
      </c>
    </row>
    <row r="1256" spans="1:17" x14ac:dyDescent="0.3">
      <c r="A1256" s="25" t="s">
        <v>1115</v>
      </c>
      <c r="B1256" s="26" t="str">
        <f>VLOOKUP($A1256,'Customer Names'!A1255:D3590,3,0)</f>
        <v xml:space="preserve">  Maria S</v>
      </c>
      <c r="C1256" s="26">
        <f>VLOOKUP($A1256,'Medical Examinations'!$A$1:$B$2336,2,FALSE)</f>
        <v>33.725000000000001</v>
      </c>
      <c r="D1256" s="26">
        <f>VLOOKUP($A1256,'Medical Examinations'!A1255:J3590,4,0)</f>
        <v>6.45</v>
      </c>
      <c r="E1256" s="26" t="str">
        <f>VLOOKUP(A1256,'Medical Examinations'!A1255:J3590,6,0)</f>
        <v>Yes</v>
      </c>
      <c r="F1256" s="26" t="str">
        <f>VLOOKUP($A1256,'Medical Examinations'!$A$1:$J$2336,7,0)</f>
        <v>No</v>
      </c>
      <c r="G1256" s="26" t="str">
        <f>VLOOKUP(A1256,'Medical Examinations'!A1255:J3590,8,0)</f>
        <v>No</v>
      </c>
      <c r="H1256" s="26">
        <f>VLOOKUP(A1256,'Medical Examinations'!A1255:J3590,9,0)</f>
        <v>0</v>
      </c>
      <c r="I1256" s="26" t="str">
        <f>VLOOKUP(A1256,'Medical Examinations'!A1255:J3590,10,0)</f>
        <v>No</v>
      </c>
      <c r="J1256" s="26" t="str">
        <f>VLOOKUP($A1256,'Medical Examinations'!A1255:$J$2336,3,0)</f>
        <v>Obesity</v>
      </c>
      <c r="K1256" s="26" t="str">
        <f>VLOOKUP(A1256,'Medical Examinations'!A1255:J3590,5,0)</f>
        <v>Prediabetes</v>
      </c>
      <c r="L1256" s="27">
        <f>VLOOKUP($A1256,'Hospitalisation Details'!$A$1:$N$2344,7,0)</f>
        <v>28052</v>
      </c>
      <c r="M1256" s="26">
        <f>VLOOKUP($A1256,'Hospitalisation Details'!$A$1:$N$2344,10,0)</f>
        <v>8823.99</v>
      </c>
      <c r="N1256" s="26" t="str">
        <f>VLOOKUP($A1256,'Hospitalisation Details'!$A$1:$N$2344,11,0)</f>
        <v>tier - 2</v>
      </c>
      <c r="O1256" s="26" t="str">
        <f>VLOOKUP($A1256,'Hospitalisation Details'!$A$1:$N$2344,12,0)</f>
        <v>tier - 3</v>
      </c>
      <c r="P1256" s="26" t="str">
        <f>VLOOKUP($A1256,'Hospitalisation Details'!$A$1:$N$2344,14,0)</f>
        <v>R1024</v>
      </c>
      <c r="Q1256" s="26">
        <f>VLOOKUP($A1256,'Hospitalisation Details'!$A$1:$N$2344,8,0)</f>
        <v>46</v>
      </c>
    </row>
    <row r="1257" spans="1:17" x14ac:dyDescent="0.3">
      <c r="A1257" s="25" t="s">
        <v>1114</v>
      </c>
      <c r="B1257" s="26" t="str">
        <f>VLOOKUP($A1257,'Customer Names'!A1256:D3591,3,0)</f>
        <v xml:space="preserve">  Katherine E</v>
      </c>
      <c r="C1257" s="26">
        <f>VLOOKUP($A1257,'Medical Examinations'!$A$1:$B$2336,2,FALSE)</f>
        <v>28.9</v>
      </c>
      <c r="D1257" s="26">
        <f>VLOOKUP($A1257,'Medical Examinations'!A1256:J3591,4,0)</f>
        <v>5.74</v>
      </c>
      <c r="E1257" s="26" t="str">
        <f>VLOOKUP(A1257,'Medical Examinations'!A1256:J3591,6,0)</f>
        <v>Yes</v>
      </c>
      <c r="F1257" s="26" t="str">
        <f>VLOOKUP($A1257,'Medical Examinations'!$A$1:$J$2336,7,0)</f>
        <v>No</v>
      </c>
      <c r="G1257" s="26" t="str">
        <f>VLOOKUP(A1257,'Medical Examinations'!A1256:J3591,8,0)</f>
        <v>No</v>
      </c>
      <c r="H1257" s="26">
        <f>VLOOKUP(A1257,'Medical Examinations'!A1256:J3591,9,0)</f>
        <v>0</v>
      </c>
      <c r="I1257" s="26" t="str">
        <f>VLOOKUP(A1257,'Medical Examinations'!A1256:J3591,10,0)</f>
        <v>No</v>
      </c>
      <c r="J1257" s="26" t="str">
        <f>VLOOKUP($A1257,'Medical Examinations'!A1256:$J$2336,3,0)</f>
        <v>Overweight</v>
      </c>
      <c r="K1257" s="26" t="str">
        <f>VLOOKUP(A1257,'Medical Examinations'!A1256:J3591,5,0)</f>
        <v>Prediabetes</v>
      </c>
      <c r="L1257" s="27">
        <f>VLOOKUP($A1257,'Hospitalisation Details'!$A$1:$N$2344,7,0)</f>
        <v>27925</v>
      </c>
      <c r="M1257" s="26">
        <f>VLOOKUP($A1257,'Hospitalisation Details'!$A$1:$N$2344,10,0)</f>
        <v>8823.2800000000007</v>
      </c>
      <c r="N1257" s="26" t="str">
        <f>VLOOKUP($A1257,'Hospitalisation Details'!$A$1:$N$2344,11,0)</f>
        <v>tier - 2</v>
      </c>
      <c r="O1257" s="26" t="str">
        <f>VLOOKUP($A1257,'Hospitalisation Details'!$A$1:$N$2344,12,0)</f>
        <v>tier - 1</v>
      </c>
      <c r="P1257" s="26" t="str">
        <f>VLOOKUP($A1257,'Hospitalisation Details'!$A$1:$N$2344,14,0)</f>
        <v>R1011</v>
      </c>
      <c r="Q1257" s="26">
        <f>VLOOKUP($A1257,'Hospitalisation Details'!$A$1:$N$2344,8,0)</f>
        <v>46</v>
      </c>
    </row>
    <row r="1258" spans="1:17" x14ac:dyDescent="0.3">
      <c r="A1258" s="25" t="s">
        <v>1113</v>
      </c>
      <c r="B1258" s="26" t="str">
        <f>VLOOKUP($A1258,'Customer Names'!A1257:D3592,3,0)</f>
        <v xml:space="preserve">  Michael</v>
      </c>
      <c r="C1258" s="26">
        <f>VLOOKUP($A1258,'Medical Examinations'!$A$1:$B$2336,2,FALSE)</f>
        <v>45.69</v>
      </c>
      <c r="D1258" s="26">
        <f>VLOOKUP($A1258,'Medical Examinations'!A1257:J3592,4,0)</f>
        <v>4.43</v>
      </c>
      <c r="E1258" s="26" t="str">
        <f>VLOOKUP(A1258,'Medical Examinations'!A1257:J3592,6,0)</f>
        <v>Yes</v>
      </c>
      <c r="F1258" s="26" t="str">
        <f>VLOOKUP($A1258,'Medical Examinations'!$A$1:$J$2336,7,0)</f>
        <v>No</v>
      </c>
      <c r="G1258" s="26" t="str">
        <f>VLOOKUP(A1258,'Medical Examinations'!A1257:J3592,8,0)</f>
        <v>No</v>
      </c>
      <c r="H1258" s="26">
        <f>VLOOKUP(A1258,'Medical Examinations'!A1257:J3592,9,0)</f>
        <v>0</v>
      </c>
      <c r="I1258" s="26" t="str">
        <f>VLOOKUP(A1258,'Medical Examinations'!A1257:J3592,10,0)</f>
        <v>No</v>
      </c>
      <c r="J1258" s="26" t="str">
        <f>VLOOKUP($A1258,'Medical Examinations'!A1257:$J$2336,3,0)</f>
        <v>Obesity</v>
      </c>
      <c r="K1258" s="26" t="str">
        <f>VLOOKUP(A1258,'Medical Examinations'!A1257:J3592,5,0)</f>
        <v>Normal</v>
      </c>
      <c r="L1258" s="27">
        <f>VLOOKUP($A1258,'Hospitalisation Details'!$A$1:$N$2344,7,0)</f>
        <v>37202</v>
      </c>
      <c r="M1258" s="26">
        <f>VLOOKUP($A1258,'Hospitalisation Details'!$A$1:$N$2344,10,0)</f>
        <v>8821.8799999999992</v>
      </c>
      <c r="N1258" s="26" t="str">
        <f>VLOOKUP($A1258,'Hospitalisation Details'!$A$1:$N$2344,11,0)</f>
        <v>tier - 2</v>
      </c>
      <c r="O1258" s="26" t="str">
        <f>VLOOKUP($A1258,'Hospitalisation Details'!$A$1:$N$2344,12,0)</f>
        <v>tier - 3</v>
      </c>
      <c r="P1258" s="26" t="str">
        <f>VLOOKUP($A1258,'Hospitalisation Details'!$A$1:$N$2344,14,0)</f>
        <v>R1023</v>
      </c>
      <c r="Q1258" s="26">
        <f>VLOOKUP($A1258,'Hospitalisation Details'!$A$1:$N$2344,8,0)</f>
        <v>21</v>
      </c>
    </row>
    <row r="1259" spans="1:17" x14ac:dyDescent="0.3">
      <c r="A1259" s="25" t="s">
        <v>1112</v>
      </c>
      <c r="B1259" s="26" t="str">
        <f>VLOOKUP($A1259,'Customer Names'!A1258:D3593,3,0)</f>
        <v xml:space="preserve">  Roxanne</v>
      </c>
      <c r="C1259" s="26">
        <f>VLOOKUP($A1259,'Medical Examinations'!$A$1:$B$2336,2,FALSE)</f>
        <v>21.03</v>
      </c>
      <c r="D1259" s="26">
        <f>VLOOKUP($A1259,'Medical Examinations'!A1258:J3593,4,0)</f>
        <v>6.5</v>
      </c>
      <c r="E1259" s="26" t="str">
        <f>VLOOKUP(A1259,'Medical Examinations'!A1258:J3593,6,0)</f>
        <v>No</v>
      </c>
      <c r="F1259" s="26" t="str">
        <f>VLOOKUP($A1259,'Medical Examinations'!$A$1:$J$2336,7,0)</f>
        <v>No</v>
      </c>
      <c r="G1259" s="26" t="str">
        <f>VLOOKUP(A1259,'Medical Examinations'!A1258:J3593,8,0)</f>
        <v>No</v>
      </c>
      <c r="H1259" s="26">
        <f>VLOOKUP(A1259,'Medical Examinations'!A1258:J3593,9,0)</f>
        <v>0</v>
      </c>
      <c r="I1259" s="26" t="str">
        <f>VLOOKUP(A1259,'Medical Examinations'!A1258:J3593,10,0)</f>
        <v>No</v>
      </c>
      <c r="J1259" s="26" t="str">
        <f>VLOOKUP($A1259,'Medical Examinations'!A1258:$J$2336,3,0)</f>
        <v>Normal Weight</v>
      </c>
      <c r="K1259" s="26" t="str">
        <f>VLOOKUP(A1259,'Medical Examinations'!A1258:J3593,5,0)</f>
        <v>Diabetes</v>
      </c>
      <c r="L1259" s="27">
        <f>VLOOKUP($A1259,'Hospitalisation Details'!$A$1:$N$2344,7,0)</f>
        <v>23983</v>
      </c>
      <c r="M1259" s="26">
        <f>VLOOKUP($A1259,'Hospitalisation Details'!$A$1:$N$2344,10,0)</f>
        <v>8800.49</v>
      </c>
      <c r="N1259" s="26" t="str">
        <f>VLOOKUP($A1259,'Hospitalisation Details'!$A$1:$N$2344,11,0)</f>
        <v>tier - 3</v>
      </c>
      <c r="O1259" s="26" t="str">
        <f>VLOOKUP($A1259,'Hospitalisation Details'!$A$1:$N$2344,12,0)</f>
        <v>tier - 2</v>
      </c>
      <c r="P1259" s="26" t="str">
        <f>VLOOKUP($A1259,'Hospitalisation Details'!$A$1:$N$2344,14,0)</f>
        <v>R1013</v>
      </c>
      <c r="Q1259" s="26">
        <f>VLOOKUP($A1259,'Hospitalisation Details'!$A$1:$N$2344,8,0)</f>
        <v>57</v>
      </c>
    </row>
    <row r="1260" spans="1:17" x14ac:dyDescent="0.3">
      <c r="A1260" s="25" t="s">
        <v>1111</v>
      </c>
      <c r="B1260" s="26" t="str">
        <f>VLOOKUP($A1260,'Customer Names'!A1259:D3594,3,0)</f>
        <v xml:space="preserve">  Israel</v>
      </c>
      <c r="C1260" s="26">
        <f>VLOOKUP($A1260,'Medical Examinations'!$A$1:$B$2336,2,FALSE)</f>
        <v>37</v>
      </c>
      <c r="D1260" s="26">
        <f>VLOOKUP($A1260,'Medical Examinations'!A1259:J3594,4,0)</f>
        <v>8.75</v>
      </c>
      <c r="E1260" s="26" t="str">
        <f>VLOOKUP(A1260,'Medical Examinations'!A1259:J3594,6,0)</f>
        <v>No</v>
      </c>
      <c r="F1260" s="26" t="str">
        <f>VLOOKUP($A1260,'Medical Examinations'!$A$1:$J$2336,7,0)</f>
        <v>No</v>
      </c>
      <c r="G1260" s="26" t="str">
        <f>VLOOKUP(A1260,'Medical Examinations'!A1259:J3594,8,0)</f>
        <v>No</v>
      </c>
      <c r="H1260" s="26">
        <f>VLOOKUP(A1260,'Medical Examinations'!A1259:J3594,9,0)</f>
        <v>0</v>
      </c>
      <c r="I1260" s="26" t="str">
        <f>VLOOKUP(A1260,'Medical Examinations'!A1259:J3594,10,0)</f>
        <v>No</v>
      </c>
      <c r="J1260" s="26" t="str">
        <f>VLOOKUP($A1260,'Medical Examinations'!A1259:$J$2336,3,0)</f>
        <v>Obesity</v>
      </c>
      <c r="K1260" s="26" t="str">
        <f>VLOOKUP(A1260,'Medical Examinations'!A1259:J3594,5,0)</f>
        <v>Diabetes</v>
      </c>
      <c r="L1260" s="27">
        <f>VLOOKUP($A1260,'Hospitalisation Details'!$A$1:$N$2344,7,0)</f>
        <v>26102</v>
      </c>
      <c r="M1260" s="26">
        <f>VLOOKUP($A1260,'Hospitalisation Details'!$A$1:$N$2344,10,0)</f>
        <v>8798.59</v>
      </c>
      <c r="N1260" s="26" t="str">
        <f>VLOOKUP($A1260,'Hospitalisation Details'!$A$1:$N$2344,11,0)</f>
        <v>tier - 2</v>
      </c>
      <c r="O1260" s="26" t="str">
        <f>VLOOKUP($A1260,'Hospitalisation Details'!$A$1:$N$2344,12,0)</f>
        <v>tier - 1</v>
      </c>
      <c r="P1260" s="26" t="str">
        <f>VLOOKUP($A1260,'Hospitalisation Details'!$A$1:$N$2344,14,0)</f>
        <v>R1011</v>
      </c>
      <c r="Q1260" s="26">
        <f>VLOOKUP($A1260,'Hospitalisation Details'!$A$1:$N$2344,8,0)</f>
        <v>51</v>
      </c>
    </row>
    <row r="1261" spans="1:17" x14ac:dyDescent="0.3">
      <c r="A1261" s="25" t="s">
        <v>1110</v>
      </c>
      <c r="B1261" s="26" t="str">
        <f>VLOOKUP($A1261,'Customer Names'!A1260:D3595,3,0)</f>
        <v xml:space="preserve">  Samalya</v>
      </c>
      <c r="C1261" s="26">
        <f>VLOOKUP($A1261,'Medical Examinations'!$A$1:$B$2336,2,FALSE)</f>
        <v>25.4</v>
      </c>
      <c r="D1261" s="26">
        <f>VLOOKUP($A1261,'Medical Examinations'!A1260:J3595,4,0)</f>
        <v>11.96</v>
      </c>
      <c r="E1261" s="26" t="str">
        <f>VLOOKUP(A1261,'Medical Examinations'!A1260:J3595,6,0)</f>
        <v>No</v>
      </c>
      <c r="F1261" s="26" t="str">
        <f>VLOOKUP($A1261,'Medical Examinations'!$A$1:$J$2336,7,0)</f>
        <v>No</v>
      </c>
      <c r="G1261" s="26" t="str">
        <f>VLOOKUP(A1261,'Medical Examinations'!A1260:J3595,8,0)</f>
        <v>No</v>
      </c>
      <c r="H1261" s="26">
        <f>VLOOKUP(A1261,'Medical Examinations'!A1260:J3595,9,0)</f>
        <v>0</v>
      </c>
      <c r="I1261" s="26" t="str">
        <f>VLOOKUP(A1261,'Medical Examinations'!A1260:J3595,10,0)</f>
        <v>No</v>
      </c>
      <c r="J1261" s="26" t="str">
        <f>VLOOKUP($A1261,'Medical Examinations'!A1260:$J$2336,3,0)</f>
        <v>Overweight</v>
      </c>
      <c r="K1261" s="26" t="str">
        <f>VLOOKUP(A1261,'Medical Examinations'!A1260:J3595,5,0)</f>
        <v>Diabetes</v>
      </c>
      <c r="L1261" s="27">
        <f>VLOOKUP($A1261,'Hospitalisation Details'!$A$1:$N$2344,7,0)</f>
        <v>26168</v>
      </c>
      <c r="M1261" s="26">
        <f>VLOOKUP($A1261,'Hospitalisation Details'!$A$1:$N$2344,10,0)</f>
        <v>8782.4699999999993</v>
      </c>
      <c r="N1261" s="26" t="str">
        <f>VLOOKUP($A1261,'Hospitalisation Details'!$A$1:$N$2344,11,0)</f>
        <v>tier - 2</v>
      </c>
      <c r="O1261" s="26" t="str">
        <f>VLOOKUP($A1261,'Hospitalisation Details'!$A$1:$N$2344,12,0)</f>
        <v>tier - 3</v>
      </c>
      <c r="P1261" s="26" t="str">
        <f>VLOOKUP($A1261,'Hospitalisation Details'!$A$1:$N$2344,14,0)</f>
        <v>R1011</v>
      </c>
      <c r="Q1261" s="26">
        <f>VLOOKUP($A1261,'Hospitalisation Details'!$A$1:$N$2344,8,0)</f>
        <v>51</v>
      </c>
    </row>
    <row r="1262" spans="1:17" x14ac:dyDescent="0.3">
      <c r="A1262" s="25" t="s">
        <v>1109</v>
      </c>
      <c r="B1262" s="26" t="str">
        <f>VLOOKUP($A1262,'Customer Names'!A1261:D3596,3,0)</f>
        <v xml:space="preserve">  Peter</v>
      </c>
      <c r="C1262" s="26">
        <f>VLOOKUP($A1262,'Medical Examinations'!$A$1:$B$2336,2,FALSE)</f>
        <v>32.299999999999997</v>
      </c>
      <c r="D1262" s="26">
        <f>VLOOKUP($A1262,'Medical Examinations'!A1261:J3596,4,0)</f>
        <v>10.54</v>
      </c>
      <c r="E1262" s="26" t="str">
        <f>VLOOKUP(A1262,'Medical Examinations'!A1261:J3596,6,0)</f>
        <v>No</v>
      </c>
      <c r="F1262" s="26" t="str">
        <f>VLOOKUP($A1262,'Medical Examinations'!$A$1:$J$2336,7,0)</f>
        <v>No</v>
      </c>
      <c r="G1262" s="26" t="str">
        <f>VLOOKUP(A1262,'Medical Examinations'!A1261:J3596,8,0)</f>
        <v>No</v>
      </c>
      <c r="H1262" s="26">
        <f>VLOOKUP(A1262,'Medical Examinations'!A1261:J3596,9,0)</f>
        <v>0</v>
      </c>
      <c r="I1262" s="26" t="str">
        <f>VLOOKUP(A1262,'Medical Examinations'!A1261:J3596,10,0)</f>
        <v>No</v>
      </c>
      <c r="J1262" s="26" t="str">
        <f>VLOOKUP($A1262,'Medical Examinations'!A1261:$J$2336,3,0)</f>
        <v>Obesity</v>
      </c>
      <c r="K1262" s="26" t="str">
        <f>VLOOKUP(A1262,'Medical Examinations'!A1261:J3596,5,0)</f>
        <v>Diabetes</v>
      </c>
      <c r="L1262" s="27">
        <f>VLOOKUP($A1262,'Hospitalisation Details'!$A$1:$N$2344,7,0)</f>
        <v>27278</v>
      </c>
      <c r="M1262" s="26">
        <f>VLOOKUP($A1262,'Hospitalisation Details'!$A$1:$N$2344,10,0)</f>
        <v>8765.25</v>
      </c>
      <c r="N1262" s="26" t="str">
        <f>VLOOKUP($A1262,'Hospitalisation Details'!$A$1:$N$2344,11,0)</f>
        <v>tier - 2</v>
      </c>
      <c r="O1262" s="26" t="str">
        <f>VLOOKUP($A1262,'Hospitalisation Details'!$A$1:$N$2344,12,0)</f>
        <v>tier - 3</v>
      </c>
      <c r="P1262" s="26" t="str">
        <f>VLOOKUP($A1262,'Hospitalisation Details'!$A$1:$N$2344,14,0)</f>
        <v>R1012</v>
      </c>
      <c r="Q1262" s="26">
        <f>VLOOKUP($A1262,'Hospitalisation Details'!$A$1:$N$2344,8,0)</f>
        <v>48</v>
      </c>
    </row>
    <row r="1263" spans="1:17" x14ac:dyDescent="0.3">
      <c r="A1263" s="25" t="s">
        <v>1108</v>
      </c>
      <c r="B1263" s="26" t="str">
        <f>VLOOKUP($A1263,'Customer Names'!A1262:D3597,3,0)</f>
        <v xml:space="preserve">  Alicia</v>
      </c>
      <c r="C1263" s="26">
        <f>VLOOKUP($A1263,'Medical Examinations'!$A$1:$B$2336,2,FALSE)</f>
        <v>23.94</v>
      </c>
      <c r="D1263" s="26">
        <f>VLOOKUP($A1263,'Medical Examinations'!A1262:J3597,4,0)</f>
        <v>4.54</v>
      </c>
      <c r="E1263" s="26" t="str">
        <f>VLOOKUP(A1263,'Medical Examinations'!A1262:J3597,6,0)</f>
        <v>Yes</v>
      </c>
      <c r="F1263" s="26" t="str">
        <f>VLOOKUP($A1263,'Medical Examinations'!$A$1:$J$2336,7,0)</f>
        <v>No</v>
      </c>
      <c r="G1263" s="26" t="str">
        <f>VLOOKUP(A1263,'Medical Examinations'!A1262:J3597,8,0)</f>
        <v>Yes</v>
      </c>
      <c r="H1263" s="26">
        <f>VLOOKUP(A1263,'Medical Examinations'!A1262:J3597,9,0)</f>
        <v>1</v>
      </c>
      <c r="I1263" s="26" t="str">
        <f>VLOOKUP(A1263,'Medical Examinations'!A1262:J3597,10,0)</f>
        <v>No</v>
      </c>
      <c r="J1263" s="26" t="str">
        <f>VLOOKUP($A1263,'Medical Examinations'!A1262:$J$2336,3,0)</f>
        <v>Normal Weight</v>
      </c>
      <c r="K1263" s="26" t="str">
        <f>VLOOKUP(A1263,'Medical Examinations'!A1262:J3597,5,0)</f>
        <v>Normal</v>
      </c>
      <c r="L1263" s="27">
        <f>VLOOKUP($A1263,'Hospitalisation Details'!$A$1:$N$2344,7,0)</f>
        <v>25455</v>
      </c>
      <c r="M1263" s="26">
        <f>VLOOKUP($A1263,'Hospitalisation Details'!$A$1:$N$2344,10,0)</f>
        <v>8760.1200000000008</v>
      </c>
      <c r="N1263" s="26" t="str">
        <f>VLOOKUP($A1263,'Hospitalisation Details'!$A$1:$N$2344,11,0)</f>
        <v>tier - 2</v>
      </c>
      <c r="O1263" s="26" t="str">
        <f>VLOOKUP($A1263,'Hospitalisation Details'!$A$1:$N$2344,12,0)</f>
        <v>tier - 1</v>
      </c>
      <c r="P1263" s="26" t="str">
        <f>VLOOKUP($A1263,'Hospitalisation Details'!$A$1:$N$2344,14,0)</f>
        <v>R1013</v>
      </c>
      <c r="Q1263" s="26">
        <f>VLOOKUP($A1263,'Hospitalisation Details'!$A$1:$N$2344,8,0)</f>
        <v>53</v>
      </c>
    </row>
    <row r="1264" spans="1:17" x14ac:dyDescent="0.3">
      <c r="A1264" s="25" t="s">
        <v>1107</v>
      </c>
      <c r="B1264" s="26" t="str">
        <f>VLOOKUP($A1264,'Customer Names'!A1263:D3598,3,0)</f>
        <v xml:space="preserve">  Sarah K</v>
      </c>
      <c r="C1264" s="26">
        <f>VLOOKUP($A1264,'Medical Examinations'!$A$1:$B$2336,2,FALSE)</f>
        <v>46.4</v>
      </c>
      <c r="D1264" s="26">
        <f>VLOOKUP($A1264,'Medical Examinations'!A1263:J3598,4,0)</f>
        <v>5.71</v>
      </c>
      <c r="E1264" s="26" t="str">
        <f>VLOOKUP(A1264,'Medical Examinations'!A1263:J3598,6,0)</f>
        <v>No</v>
      </c>
      <c r="F1264" s="26" t="str">
        <f>VLOOKUP($A1264,'Medical Examinations'!$A$1:$J$2336,7,0)</f>
        <v>No</v>
      </c>
      <c r="G1264" s="26" t="str">
        <f>VLOOKUP(A1264,'Medical Examinations'!A1263:J3598,8,0)</f>
        <v>No</v>
      </c>
      <c r="H1264" s="26">
        <f>VLOOKUP(A1264,'Medical Examinations'!A1263:J3598,9,0)</f>
        <v>0</v>
      </c>
      <c r="I1264" s="26" t="str">
        <f>VLOOKUP(A1264,'Medical Examinations'!A1263:J3598,10,0)</f>
        <v>No</v>
      </c>
      <c r="J1264" s="26" t="str">
        <f>VLOOKUP($A1264,'Medical Examinations'!A1263:$J$2336,3,0)</f>
        <v>Obesity</v>
      </c>
      <c r="K1264" s="26" t="str">
        <f>VLOOKUP(A1264,'Medical Examinations'!A1263:J3598,5,0)</f>
        <v>Prediabetes</v>
      </c>
      <c r="L1264" s="27">
        <f>VLOOKUP($A1264,'Hospitalisation Details'!$A$1:$N$2344,7,0)</f>
        <v>36395</v>
      </c>
      <c r="M1264" s="26">
        <f>VLOOKUP($A1264,'Hospitalisation Details'!$A$1:$N$2344,10,0)</f>
        <v>8747.68</v>
      </c>
      <c r="N1264" s="26" t="str">
        <f>VLOOKUP($A1264,'Hospitalisation Details'!$A$1:$N$2344,11,0)</f>
        <v>tier - 2</v>
      </c>
      <c r="O1264" s="26" t="str">
        <f>VLOOKUP($A1264,'Hospitalisation Details'!$A$1:$N$2344,12,0)</f>
        <v>tier - 3</v>
      </c>
      <c r="P1264" s="26" t="str">
        <f>VLOOKUP($A1264,'Hospitalisation Details'!$A$1:$N$2344,14,0)</f>
        <v>R1011</v>
      </c>
      <c r="Q1264" s="26">
        <f>VLOOKUP($A1264,'Hospitalisation Details'!$A$1:$N$2344,8,0)</f>
        <v>23</v>
      </c>
    </row>
    <row r="1265" spans="1:17" x14ac:dyDescent="0.3">
      <c r="A1265" s="25" t="s">
        <v>1106</v>
      </c>
      <c r="B1265" s="26" t="str">
        <f>VLOOKUP($A1265,'Customer Names'!A1264:D3599,3,0)</f>
        <v xml:space="preserve">  Guomin</v>
      </c>
      <c r="C1265" s="26">
        <f>VLOOKUP($A1265,'Medical Examinations'!$A$1:$B$2336,2,FALSE)</f>
        <v>40.375</v>
      </c>
      <c r="D1265" s="26">
        <f>VLOOKUP($A1265,'Medical Examinations'!A1264:J3599,4,0)</f>
        <v>6.25</v>
      </c>
      <c r="E1265" s="26" t="str">
        <f>VLOOKUP(A1265,'Medical Examinations'!A1264:J3599,6,0)</f>
        <v>Yes</v>
      </c>
      <c r="F1265" s="26" t="str">
        <f>VLOOKUP($A1265,'Medical Examinations'!$A$1:$J$2336,7,0)</f>
        <v>No</v>
      </c>
      <c r="G1265" s="26" t="str">
        <f>VLOOKUP(A1265,'Medical Examinations'!A1264:J3599,8,0)</f>
        <v>No</v>
      </c>
      <c r="H1265" s="26">
        <f>VLOOKUP(A1265,'Medical Examinations'!A1264:J3599,9,0)</f>
        <v>0</v>
      </c>
      <c r="I1265" s="26" t="str">
        <f>VLOOKUP(A1265,'Medical Examinations'!A1264:J3599,10,0)</f>
        <v>No</v>
      </c>
      <c r="J1265" s="26" t="str">
        <f>VLOOKUP($A1265,'Medical Examinations'!A1264:$J$2336,3,0)</f>
        <v>Obesity</v>
      </c>
      <c r="K1265" s="26" t="str">
        <f>VLOOKUP(A1265,'Medical Examinations'!A1264:J3599,5,0)</f>
        <v>Prediabetes</v>
      </c>
      <c r="L1265" s="27">
        <f>VLOOKUP($A1265,'Hospitalisation Details'!$A$1:$N$2344,7,0)</f>
        <v>27928</v>
      </c>
      <c r="M1265" s="26">
        <f>VLOOKUP($A1265,'Hospitalisation Details'!$A$1:$N$2344,10,0)</f>
        <v>8733.23</v>
      </c>
      <c r="N1265" s="26" t="str">
        <f>VLOOKUP($A1265,'Hospitalisation Details'!$A$1:$N$2344,11,0)</f>
        <v>tier - 2</v>
      </c>
      <c r="O1265" s="26" t="str">
        <f>VLOOKUP($A1265,'Hospitalisation Details'!$A$1:$N$2344,12,0)</f>
        <v>tier - 3</v>
      </c>
      <c r="P1265" s="26" t="str">
        <f>VLOOKUP($A1265,'Hospitalisation Details'!$A$1:$N$2344,14,0)</f>
        <v>R1012</v>
      </c>
      <c r="Q1265" s="26">
        <f>VLOOKUP($A1265,'Hospitalisation Details'!$A$1:$N$2344,8,0)</f>
        <v>46</v>
      </c>
    </row>
    <row r="1266" spans="1:17" x14ac:dyDescent="0.3">
      <c r="A1266" s="25" t="s">
        <v>1105</v>
      </c>
      <c r="B1266" s="26" t="str">
        <f>VLOOKUP($A1266,'Customer Names'!A1265:D3600,3,0)</f>
        <v xml:space="preserve">  Javier</v>
      </c>
      <c r="C1266" s="26">
        <f>VLOOKUP($A1266,'Medical Examinations'!$A$1:$B$2336,2,FALSE)</f>
        <v>28.7</v>
      </c>
      <c r="D1266" s="26">
        <f>VLOOKUP($A1266,'Medical Examinations'!A1265:J3600,4,0)</f>
        <v>9.4700000000000006</v>
      </c>
      <c r="E1266" s="26" t="str">
        <f>VLOOKUP(A1266,'Medical Examinations'!A1265:J3600,6,0)</f>
        <v>No</v>
      </c>
      <c r="F1266" s="26" t="str">
        <f>VLOOKUP($A1266,'Medical Examinations'!$A$1:$J$2336,7,0)</f>
        <v>No</v>
      </c>
      <c r="G1266" s="26" t="str">
        <f>VLOOKUP(A1266,'Medical Examinations'!A1265:J3600,8,0)</f>
        <v>No</v>
      </c>
      <c r="H1266" s="26">
        <f>VLOOKUP(A1266,'Medical Examinations'!A1265:J3600,9,0)</f>
        <v>2</v>
      </c>
      <c r="I1266" s="26" t="str">
        <f>VLOOKUP(A1266,'Medical Examinations'!A1265:J3600,10,0)</f>
        <v>No</v>
      </c>
      <c r="J1266" s="26" t="str">
        <f>VLOOKUP($A1266,'Medical Examinations'!A1265:$J$2336,3,0)</f>
        <v>Overweight</v>
      </c>
      <c r="K1266" s="26" t="str">
        <f>VLOOKUP(A1266,'Medical Examinations'!A1265:J3600,5,0)</f>
        <v>Diabetes</v>
      </c>
      <c r="L1266" s="27">
        <f>VLOOKUP($A1266,'Hospitalisation Details'!$A$1:$N$2344,7,0)</f>
        <v>26840</v>
      </c>
      <c r="M1266" s="26">
        <f>VLOOKUP($A1266,'Hospitalisation Details'!$A$1:$N$2344,10,0)</f>
        <v>8703.4599999999991</v>
      </c>
      <c r="N1266" s="26" t="str">
        <f>VLOOKUP($A1266,'Hospitalisation Details'!$A$1:$N$2344,11,0)</f>
        <v>tier - 3</v>
      </c>
      <c r="O1266" s="26" t="str">
        <f>VLOOKUP($A1266,'Hospitalisation Details'!$A$1:$N$2344,12,0)</f>
        <v>tier - 3</v>
      </c>
      <c r="P1266" s="26" t="str">
        <f>VLOOKUP($A1266,'Hospitalisation Details'!$A$1:$N$2344,14,0)</f>
        <v>R1011</v>
      </c>
      <c r="Q1266" s="26">
        <f>VLOOKUP($A1266,'Hospitalisation Details'!$A$1:$N$2344,8,0)</f>
        <v>49</v>
      </c>
    </row>
    <row r="1267" spans="1:17" x14ac:dyDescent="0.3">
      <c r="A1267" s="25" t="s">
        <v>1104</v>
      </c>
      <c r="B1267" s="26" t="str">
        <f>VLOOKUP($A1267,'Customer Names'!A1266:D3601,3,0)</f>
        <v xml:space="preserve">  Matt</v>
      </c>
      <c r="C1267" s="26">
        <f>VLOOKUP($A1267,'Medical Examinations'!$A$1:$B$2336,2,FALSE)</f>
        <v>26.63</v>
      </c>
      <c r="D1267" s="26">
        <f>VLOOKUP($A1267,'Medical Examinations'!A1266:J3601,4,0)</f>
        <v>5.7</v>
      </c>
      <c r="E1267" s="26" t="str">
        <f>VLOOKUP(A1267,'Medical Examinations'!A1266:J3601,6,0)</f>
        <v>No</v>
      </c>
      <c r="F1267" s="26" t="str">
        <f>VLOOKUP($A1267,'Medical Examinations'!$A$1:$J$2336,7,0)</f>
        <v>No</v>
      </c>
      <c r="G1267" s="26" t="str">
        <f>VLOOKUP(A1267,'Medical Examinations'!A1266:J3601,8,0)</f>
        <v>No</v>
      </c>
      <c r="H1267" s="26">
        <f>VLOOKUP(A1267,'Medical Examinations'!A1266:J3601,9,0)</f>
        <v>0</v>
      </c>
      <c r="I1267" s="26" t="str">
        <f>VLOOKUP(A1267,'Medical Examinations'!A1266:J3601,10,0)</f>
        <v>No</v>
      </c>
      <c r="J1267" s="26" t="str">
        <f>VLOOKUP($A1267,'Medical Examinations'!A1266:$J$2336,3,0)</f>
        <v>Overweight</v>
      </c>
      <c r="K1267" s="26" t="str">
        <f>VLOOKUP(A1267,'Medical Examinations'!A1266:J3601,5,0)</f>
        <v>Prediabetes</v>
      </c>
      <c r="L1267" s="27">
        <f>VLOOKUP($A1267,'Hospitalisation Details'!$A$1:$N$2344,7,0)</f>
        <v>29522</v>
      </c>
      <c r="M1267" s="26">
        <f>VLOOKUP($A1267,'Hospitalisation Details'!$A$1:$N$2344,10,0)</f>
        <v>8701.84</v>
      </c>
      <c r="N1267" s="26" t="str">
        <f>VLOOKUP($A1267,'Hospitalisation Details'!$A$1:$N$2344,11,0)</f>
        <v>tier - 2</v>
      </c>
      <c r="O1267" s="26" t="str">
        <f>VLOOKUP($A1267,'Hospitalisation Details'!$A$1:$N$2344,12,0)</f>
        <v>tier - 3</v>
      </c>
      <c r="P1267" s="26" t="str">
        <f>VLOOKUP($A1267,'Hospitalisation Details'!$A$1:$N$2344,14,0)</f>
        <v>R1021</v>
      </c>
      <c r="Q1267" s="26">
        <f>VLOOKUP($A1267,'Hospitalisation Details'!$A$1:$N$2344,8,0)</f>
        <v>42</v>
      </c>
    </row>
    <row r="1268" spans="1:17" x14ac:dyDescent="0.3">
      <c r="A1268" s="25" t="s">
        <v>1103</v>
      </c>
      <c r="B1268" s="26" t="str">
        <f>VLOOKUP($A1268,'Customer Names'!A1267:D3602,3,0)</f>
        <v xml:space="preserve">  Thomas S</v>
      </c>
      <c r="C1268" s="26">
        <f>VLOOKUP($A1268,'Medical Examinations'!$A$1:$B$2336,2,FALSE)</f>
        <v>22.515000000000001</v>
      </c>
      <c r="D1268" s="26">
        <f>VLOOKUP($A1268,'Medical Examinations'!A1267:J3602,4,0)</f>
        <v>11.18</v>
      </c>
      <c r="E1268" s="26" t="str">
        <f>VLOOKUP(A1268,'Medical Examinations'!A1267:J3602,6,0)</f>
        <v>No</v>
      </c>
      <c r="F1268" s="26" t="str">
        <f>VLOOKUP($A1268,'Medical Examinations'!$A$1:$J$2336,7,0)</f>
        <v>No</v>
      </c>
      <c r="G1268" s="26" t="str">
        <f>VLOOKUP(A1268,'Medical Examinations'!A1267:J3602,8,0)</f>
        <v>No</v>
      </c>
      <c r="H1268" s="26">
        <f>VLOOKUP(A1268,'Medical Examinations'!A1267:J3602,9,0)</f>
        <v>2</v>
      </c>
      <c r="I1268" s="26" t="str">
        <f>VLOOKUP(A1268,'Medical Examinations'!A1267:J3602,10,0)</f>
        <v>No</v>
      </c>
      <c r="J1268" s="26" t="str">
        <f>VLOOKUP($A1268,'Medical Examinations'!A1267:$J$2336,3,0)</f>
        <v>Normal Weight</v>
      </c>
      <c r="K1268" s="26" t="str">
        <f>VLOOKUP(A1268,'Medical Examinations'!A1267:J3602,5,0)</f>
        <v>Diabetes</v>
      </c>
      <c r="L1268" s="27">
        <f>VLOOKUP($A1268,'Hospitalisation Details'!$A$1:$N$2344,7,0)</f>
        <v>26948</v>
      </c>
      <c r="M1268" s="26">
        <f>VLOOKUP($A1268,'Hospitalisation Details'!$A$1:$N$2344,10,0)</f>
        <v>8688.86</v>
      </c>
      <c r="N1268" s="26" t="str">
        <f>VLOOKUP($A1268,'Hospitalisation Details'!$A$1:$N$2344,11,0)</f>
        <v>tier - 2</v>
      </c>
      <c r="O1268" s="26" t="str">
        <f>VLOOKUP($A1268,'Hospitalisation Details'!$A$1:$N$2344,12,0)</f>
        <v>tier - 1</v>
      </c>
      <c r="P1268" s="26" t="str">
        <f>VLOOKUP($A1268,'Hospitalisation Details'!$A$1:$N$2344,14,0)</f>
        <v>R1017</v>
      </c>
      <c r="Q1268" s="26">
        <f>VLOOKUP($A1268,'Hospitalisation Details'!$A$1:$N$2344,8,0)</f>
        <v>49</v>
      </c>
    </row>
    <row r="1269" spans="1:17" x14ac:dyDescent="0.3">
      <c r="A1269" s="25" t="s">
        <v>1102</v>
      </c>
      <c r="B1269" s="26" t="str">
        <f>VLOOKUP($A1269,'Customer Names'!A1268:D3603,3,0)</f>
        <v xml:space="preserve">  Martha Patricia</v>
      </c>
      <c r="C1269" s="26">
        <f>VLOOKUP($A1269,'Medical Examinations'!$A$1:$B$2336,2,FALSE)</f>
        <v>36.575000000000003</v>
      </c>
      <c r="D1269" s="26">
        <f>VLOOKUP($A1269,'Medical Examinations'!A1268:J3603,4,0)</f>
        <v>10.98</v>
      </c>
      <c r="E1269" s="26" t="str">
        <f>VLOOKUP(A1269,'Medical Examinations'!A1268:J3603,6,0)</f>
        <v>No</v>
      </c>
      <c r="F1269" s="26" t="str">
        <f>VLOOKUP($A1269,'Medical Examinations'!$A$1:$J$2336,7,0)</f>
        <v>No</v>
      </c>
      <c r="G1269" s="26" t="str">
        <f>VLOOKUP(A1269,'Medical Examinations'!A1268:J3603,8,0)</f>
        <v>No</v>
      </c>
      <c r="H1269" s="26">
        <f>VLOOKUP(A1269,'Medical Examinations'!A1268:J3603,9,0)</f>
        <v>0</v>
      </c>
      <c r="I1269" s="26" t="str">
        <f>VLOOKUP(A1269,'Medical Examinations'!A1268:J3603,10,0)</f>
        <v>No</v>
      </c>
      <c r="J1269" s="26" t="str">
        <f>VLOOKUP($A1269,'Medical Examinations'!A1268:$J$2336,3,0)</f>
        <v>Obesity</v>
      </c>
      <c r="K1269" s="26" t="str">
        <f>VLOOKUP(A1269,'Medical Examinations'!A1268:J3603,5,0)</f>
        <v>Diabetes</v>
      </c>
      <c r="L1269" s="27">
        <f>VLOOKUP($A1269,'Hospitalisation Details'!$A$1:$N$2344,7,0)</f>
        <v>27257</v>
      </c>
      <c r="M1269" s="26">
        <f>VLOOKUP($A1269,'Hospitalisation Details'!$A$1:$N$2344,10,0)</f>
        <v>8671.19</v>
      </c>
      <c r="N1269" s="26" t="str">
        <f>VLOOKUP($A1269,'Hospitalisation Details'!$A$1:$N$2344,11,0)</f>
        <v>tier - 2</v>
      </c>
      <c r="O1269" s="26" t="str">
        <f>VLOOKUP($A1269,'Hospitalisation Details'!$A$1:$N$2344,12,0)</f>
        <v>tier - 1</v>
      </c>
      <c r="P1269" s="26" t="str">
        <f>VLOOKUP($A1269,'Hospitalisation Details'!$A$1:$N$2344,14,0)</f>
        <v>R1012</v>
      </c>
      <c r="Q1269" s="26">
        <f>VLOOKUP($A1269,'Hospitalisation Details'!$A$1:$N$2344,8,0)</f>
        <v>48</v>
      </c>
    </row>
    <row r="1270" spans="1:17" x14ac:dyDescent="0.3">
      <c r="A1270" s="25" t="s">
        <v>1101</v>
      </c>
      <c r="B1270" s="26" t="str">
        <f>VLOOKUP($A1270,'Customer Names'!A1269:D3604,3,0)</f>
        <v xml:space="preserve">  Alicia</v>
      </c>
      <c r="C1270" s="26">
        <f>VLOOKUP($A1270,'Medical Examinations'!$A$1:$B$2336,2,FALSE)</f>
        <v>23.66</v>
      </c>
      <c r="D1270" s="26">
        <f>VLOOKUP($A1270,'Medical Examinations'!A1269:J3604,4,0)</f>
        <v>5.1100000000000003</v>
      </c>
      <c r="E1270" s="26" t="str">
        <f>VLOOKUP(A1270,'Medical Examinations'!A1269:J3604,6,0)</f>
        <v>Yes</v>
      </c>
      <c r="F1270" s="26" t="str">
        <f>VLOOKUP($A1270,'Medical Examinations'!$A$1:$J$2336,7,0)</f>
        <v>No</v>
      </c>
      <c r="G1270" s="26" t="str">
        <f>VLOOKUP(A1270,'Medical Examinations'!A1269:J3604,8,0)</f>
        <v>Yes</v>
      </c>
      <c r="H1270" s="26">
        <f>VLOOKUP(A1270,'Medical Examinations'!A1269:J3604,9,0)</f>
        <v>1</v>
      </c>
      <c r="I1270" s="26" t="str">
        <f>VLOOKUP(A1270,'Medical Examinations'!A1269:J3604,10,0)</f>
        <v>No</v>
      </c>
      <c r="J1270" s="26" t="str">
        <f>VLOOKUP($A1270,'Medical Examinations'!A1269:$J$2336,3,0)</f>
        <v>Normal Weight</v>
      </c>
      <c r="K1270" s="26" t="str">
        <f>VLOOKUP(A1270,'Medical Examinations'!A1269:J3604,5,0)</f>
        <v>Normal</v>
      </c>
      <c r="L1270" s="27">
        <f>VLOOKUP($A1270,'Hospitalisation Details'!$A$1:$N$2344,7,0)</f>
        <v>25425</v>
      </c>
      <c r="M1270" s="26">
        <f>VLOOKUP($A1270,'Hospitalisation Details'!$A$1:$N$2344,10,0)</f>
        <v>8665.14</v>
      </c>
      <c r="N1270" s="26" t="str">
        <f>VLOOKUP($A1270,'Hospitalisation Details'!$A$1:$N$2344,11,0)</f>
        <v>tier - 2</v>
      </c>
      <c r="O1270" s="26" t="str">
        <f>VLOOKUP($A1270,'Hospitalisation Details'!$A$1:$N$2344,12,0)</f>
        <v>tier - 3</v>
      </c>
      <c r="P1270" s="26" t="str">
        <f>VLOOKUP($A1270,'Hospitalisation Details'!$A$1:$N$2344,14,0)</f>
        <v>R1013</v>
      </c>
      <c r="Q1270" s="26">
        <f>VLOOKUP($A1270,'Hospitalisation Details'!$A$1:$N$2344,8,0)</f>
        <v>53</v>
      </c>
    </row>
    <row r="1271" spans="1:17" x14ac:dyDescent="0.3">
      <c r="A1271" s="25" t="s">
        <v>1100</v>
      </c>
      <c r="B1271" s="26" t="str">
        <f>VLOOKUP($A1271,'Customer Names'!A1270:D3605,3,0)</f>
        <v xml:space="preserve">  Jennifer V</v>
      </c>
      <c r="C1271" s="26">
        <f>VLOOKUP($A1271,'Medical Examinations'!$A$1:$B$2336,2,FALSE)</f>
        <v>18.62</v>
      </c>
      <c r="D1271" s="26">
        <f>VLOOKUP($A1271,'Medical Examinations'!A1270:J3605,4,0)</f>
        <v>10.24</v>
      </c>
      <c r="E1271" s="26" t="str">
        <f>VLOOKUP(A1271,'Medical Examinations'!A1270:J3605,6,0)</f>
        <v>No</v>
      </c>
      <c r="F1271" s="26" t="str">
        <f>VLOOKUP($A1271,'Medical Examinations'!$A$1:$J$2336,7,0)</f>
        <v>No</v>
      </c>
      <c r="G1271" s="26" t="str">
        <f>VLOOKUP(A1271,'Medical Examinations'!A1270:J3605,8,0)</f>
        <v>No</v>
      </c>
      <c r="H1271" s="26">
        <f>VLOOKUP(A1271,'Medical Examinations'!A1270:J3605,9,0)</f>
        <v>0</v>
      </c>
      <c r="I1271" s="26" t="str">
        <f>VLOOKUP(A1271,'Medical Examinations'!A1270:J3605,10,0)</f>
        <v>No</v>
      </c>
      <c r="J1271" s="26" t="str">
        <f>VLOOKUP($A1271,'Medical Examinations'!A1270:$J$2336,3,0)</f>
        <v>Normal Weight</v>
      </c>
      <c r="K1271" s="26" t="str">
        <f>VLOOKUP(A1271,'Medical Examinations'!A1270:J3605,5,0)</f>
        <v>Diabetes</v>
      </c>
      <c r="L1271" s="27">
        <f>VLOOKUP($A1271,'Hospitalisation Details'!$A$1:$N$2344,7,0)</f>
        <v>24036</v>
      </c>
      <c r="M1271" s="26">
        <f>VLOOKUP($A1271,'Hospitalisation Details'!$A$1:$N$2344,10,0)</f>
        <v>8665.09</v>
      </c>
      <c r="N1271" s="26" t="str">
        <f>VLOOKUP($A1271,'Hospitalisation Details'!$A$1:$N$2344,11,0)</f>
        <v>tier - 3</v>
      </c>
      <c r="O1271" s="26" t="str">
        <f>VLOOKUP($A1271,'Hospitalisation Details'!$A$1:$N$2344,12,0)</f>
        <v>tier - 2</v>
      </c>
      <c r="P1271" s="26" t="str">
        <f>VLOOKUP($A1271,'Hospitalisation Details'!$A$1:$N$2344,14,0)</f>
        <v>R1012</v>
      </c>
      <c r="Q1271" s="26">
        <f>VLOOKUP($A1271,'Hospitalisation Details'!$A$1:$N$2344,8,0)</f>
        <v>57</v>
      </c>
    </row>
    <row r="1272" spans="1:17" x14ac:dyDescent="0.3">
      <c r="A1272" s="25" t="s">
        <v>1099</v>
      </c>
      <c r="B1272" s="26" t="str">
        <f>VLOOKUP($A1272,'Customer Names'!A1271:D3606,3,0)</f>
        <v xml:space="preserve">  Michael W</v>
      </c>
      <c r="C1272" s="26">
        <f>VLOOKUP($A1272,'Medical Examinations'!$A$1:$B$2336,2,FALSE)</f>
        <v>19.190000000000001</v>
      </c>
      <c r="D1272" s="26">
        <f>VLOOKUP($A1272,'Medical Examinations'!A1271:J3606,4,0)</f>
        <v>7.71</v>
      </c>
      <c r="E1272" s="26" t="str">
        <f>VLOOKUP(A1272,'Medical Examinations'!A1271:J3606,6,0)</f>
        <v>Yes</v>
      </c>
      <c r="F1272" s="26" t="str">
        <f>VLOOKUP($A1272,'Medical Examinations'!$A$1:$J$2336,7,0)</f>
        <v>No</v>
      </c>
      <c r="G1272" s="26" t="str">
        <f>VLOOKUP(A1272,'Medical Examinations'!A1271:J3606,8,0)</f>
        <v>No</v>
      </c>
      <c r="H1272" s="26">
        <f>VLOOKUP(A1272,'Medical Examinations'!A1271:J3606,9,0)</f>
        <v>1</v>
      </c>
      <c r="I1272" s="26" t="str">
        <f>VLOOKUP(A1272,'Medical Examinations'!A1271:J3606,10,0)</f>
        <v>No</v>
      </c>
      <c r="J1272" s="26" t="str">
        <f>VLOOKUP($A1272,'Medical Examinations'!A1271:$J$2336,3,0)</f>
        <v>Normal Weight</v>
      </c>
      <c r="K1272" s="26" t="str">
        <f>VLOOKUP(A1272,'Medical Examinations'!A1271:J3606,5,0)</f>
        <v>Diabetes</v>
      </c>
      <c r="L1272" s="27">
        <f>VLOOKUP($A1272,'Hospitalisation Details'!$A$1:$N$2344,7,0)</f>
        <v>27609</v>
      </c>
      <c r="M1272" s="26">
        <f>VLOOKUP($A1272,'Hospitalisation Details'!$A$1:$N$2344,10,0)</f>
        <v>8627.5400000000009</v>
      </c>
      <c r="N1272" s="26" t="str">
        <f>VLOOKUP($A1272,'Hospitalisation Details'!$A$1:$N$2344,11,0)</f>
        <v>tier - 2</v>
      </c>
      <c r="O1272" s="26" t="str">
        <f>VLOOKUP($A1272,'Hospitalisation Details'!$A$1:$N$2344,12,0)</f>
        <v>tier - 2</v>
      </c>
      <c r="P1272" s="26" t="str">
        <f>VLOOKUP($A1272,'Hospitalisation Details'!$A$1:$N$2344,14,0)</f>
        <v>R1017</v>
      </c>
      <c r="Q1272" s="26">
        <f>VLOOKUP($A1272,'Hospitalisation Details'!$A$1:$N$2344,8,0)</f>
        <v>47</v>
      </c>
    </row>
    <row r="1273" spans="1:17" x14ac:dyDescent="0.3">
      <c r="A1273" s="25" t="s">
        <v>1098</v>
      </c>
      <c r="B1273" s="26" t="str">
        <f>VLOOKUP($A1273,'Customer Names'!A1272:D3607,3,0)</f>
        <v xml:space="preserve">  Eddie C</v>
      </c>
      <c r="C1273" s="26">
        <f>VLOOKUP($A1273,'Medical Examinations'!$A$1:$B$2336,2,FALSE)</f>
        <v>27.5</v>
      </c>
      <c r="D1273" s="26">
        <f>VLOOKUP($A1273,'Medical Examinations'!A1272:J3607,4,0)</f>
        <v>6.03</v>
      </c>
      <c r="E1273" s="26" t="str">
        <f>VLOOKUP(A1273,'Medical Examinations'!A1272:J3607,6,0)</f>
        <v>No</v>
      </c>
      <c r="F1273" s="26" t="str">
        <f>VLOOKUP($A1273,'Medical Examinations'!$A$1:$J$2336,7,0)</f>
        <v>No</v>
      </c>
      <c r="G1273" s="26" t="str">
        <f>VLOOKUP(A1273,'Medical Examinations'!A1272:J3607,8,0)</f>
        <v>No</v>
      </c>
      <c r="H1273" s="26">
        <f>VLOOKUP(A1273,'Medical Examinations'!A1272:J3607,9,0)</f>
        <v>0</v>
      </c>
      <c r="I1273" s="26" t="str">
        <f>VLOOKUP(A1273,'Medical Examinations'!A1272:J3607,10,0)</f>
        <v>No</v>
      </c>
      <c r="J1273" s="26" t="str">
        <f>VLOOKUP($A1273,'Medical Examinations'!A1272:$J$2336,3,0)</f>
        <v>Overweight</v>
      </c>
      <c r="K1273" s="26" t="str">
        <f>VLOOKUP(A1273,'Medical Examinations'!A1272:J3607,5,0)</f>
        <v>Prediabetes</v>
      </c>
      <c r="L1273" s="27">
        <f>VLOOKUP($A1273,'Hospitalisation Details'!$A$1:$N$2344,7,0)</f>
        <v>28370</v>
      </c>
      <c r="M1273" s="26">
        <f>VLOOKUP($A1273,'Hospitalisation Details'!$A$1:$N$2344,10,0)</f>
        <v>8615.2999999999993</v>
      </c>
      <c r="N1273" s="26" t="str">
        <f>VLOOKUP($A1273,'Hospitalisation Details'!$A$1:$N$2344,11,0)</f>
        <v>tier - 2</v>
      </c>
      <c r="O1273" s="26" t="str">
        <f>VLOOKUP($A1273,'Hospitalisation Details'!$A$1:$N$2344,12,0)</f>
        <v>tier - 3</v>
      </c>
      <c r="P1273" s="26" t="str">
        <f>VLOOKUP($A1273,'Hospitalisation Details'!$A$1:$N$2344,14,0)</f>
        <v>R1011</v>
      </c>
      <c r="Q1273" s="26">
        <f>VLOOKUP($A1273,'Hospitalisation Details'!$A$1:$N$2344,8,0)</f>
        <v>45</v>
      </c>
    </row>
    <row r="1274" spans="1:17" x14ac:dyDescent="0.3">
      <c r="A1274" s="25" t="s">
        <v>1097</v>
      </c>
      <c r="B1274" s="26" t="str">
        <f>VLOOKUP($A1274,'Customer Names'!A1273:D3608,3,0)</f>
        <v xml:space="preserve">  Maxime M</v>
      </c>
      <c r="C1274" s="26">
        <f>VLOOKUP($A1274,'Medical Examinations'!$A$1:$B$2336,2,FALSE)</f>
        <v>27.36</v>
      </c>
      <c r="D1274" s="26">
        <f>VLOOKUP($A1274,'Medical Examinations'!A1273:J3608,4,0)</f>
        <v>5.96</v>
      </c>
      <c r="E1274" s="26" t="str">
        <f>VLOOKUP(A1274,'Medical Examinations'!A1273:J3608,6,0)</f>
        <v>No</v>
      </c>
      <c r="F1274" s="26" t="str">
        <f>VLOOKUP($A1274,'Medical Examinations'!$A$1:$J$2336,7,0)</f>
        <v>No</v>
      </c>
      <c r="G1274" s="26" t="str">
        <f>VLOOKUP(A1274,'Medical Examinations'!A1273:J3608,8,0)</f>
        <v>Yes</v>
      </c>
      <c r="H1274" s="26">
        <f>VLOOKUP(A1274,'Medical Examinations'!A1273:J3608,9,0)</f>
        <v>1</v>
      </c>
      <c r="I1274" s="26" t="str">
        <f>VLOOKUP(A1274,'Medical Examinations'!A1273:J3608,10,0)</f>
        <v>No</v>
      </c>
      <c r="J1274" s="26" t="str">
        <f>VLOOKUP($A1274,'Medical Examinations'!A1273:$J$2336,3,0)</f>
        <v>Overweight</v>
      </c>
      <c r="K1274" s="26" t="str">
        <f>VLOOKUP(A1274,'Medical Examinations'!A1273:J3608,5,0)</f>
        <v>Prediabetes</v>
      </c>
      <c r="L1274" s="27">
        <f>VLOOKUP($A1274,'Hospitalisation Details'!$A$1:$N$2344,7,0)</f>
        <v>29053</v>
      </c>
      <c r="M1274" s="26">
        <f>VLOOKUP($A1274,'Hospitalisation Details'!$A$1:$N$2344,10,0)</f>
        <v>8606.2199999999993</v>
      </c>
      <c r="N1274" s="26" t="str">
        <f>VLOOKUP($A1274,'Hospitalisation Details'!$A$1:$N$2344,11,0)</f>
        <v>tier - 1</v>
      </c>
      <c r="O1274" s="26" t="str">
        <f>VLOOKUP($A1274,'Hospitalisation Details'!$A$1:$N$2344,12,0)</f>
        <v>tier - 2</v>
      </c>
      <c r="P1274" s="26" t="str">
        <f>VLOOKUP($A1274,'Hospitalisation Details'!$A$1:$N$2344,14,0)</f>
        <v>R1014</v>
      </c>
      <c r="Q1274" s="26">
        <f>VLOOKUP($A1274,'Hospitalisation Details'!$A$1:$N$2344,8,0)</f>
        <v>43</v>
      </c>
    </row>
    <row r="1275" spans="1:17" x14ac:dyDescent="0.3">
      <c r="A1275" s="25" t="s">
        <v>1096</v>
      </c>
      <c r="B1275" s="26" t="str">
        <f>VLOOKUP($A1275,'Customer Names'!A1274:D3609,3,0)</f>
        <v xml:space="preserve">  Mark D</v>
      </c>
      <c r="C1275" s="26">
        <f>VLOOKUP($A1275,'Medical Examinations'!$A$1:$B$2336,2,FALSE)</f>
        <v>20.350000000000001</v>
      </c>
      <c r="D1275" s="26">
        <f>VLOOKUP($A1275,'Medical Examinations'!A1274:J3609,4,0)</f>
        <v>4.16</v>
      </c>
      <c r="E1275" s="26" t="str">
        <f>VLOOKUP(A1275,'Medical Examinations'!A1274:J3609,6,0)</f>
        <v>No</v>
      </c>
      <c r="F1275" s="26" t="str">
        <f>VLOOKUP($A1275,'Medical Examinations'!$A$1:$J$2336,7,0)</f>
        <v>No</v>
      </c>
      <c r="G1275" s="26" t="str">
        <f>VLOOKUP(A1275,'Medical Examinations'!A1274:J3609,8,0)</f>
        <v>No</v>
      </c>
      <c r="H1275" s="26">
        <f>VLOOKUP(A1275,'Medical Examinations'!A1274:J3609,9,0)</f>
        <v>0</v>
      </c>
      <c r="I1275" s="26" t="str">
        <f>VLOOKUP(A1275,'Medical Examinations'!A1274:J3609,10,0)</f>
        <v>No</v>
      </c>
      <c r="J1275" s="26" t="str">
        <f>VLOOKUP($A1275,'Medical Examinations'!A1274:$J$2336,3,0)</f>
        <v>Normal Weight</v>
      </c>
      <c r="K1275" s="26" t="str">
        <f>VLOOKUP(A1275,'Medical Examinations'!A1274:J3609,5,0)</f>
        <v>Normal</v>
      </c>
      <c r="L1275" s="27">
        <f>VLOOKUP($A1275,'Hospitalisation Details'!$A$1:$N$2344,7,0)</f>
        <v>28413</v>
      </c>
      <c r="M1275" s="26">
        <f>VLOOKUP($A1275,'Hospitalisation Details'!$A$1:$N$2344,10,0)</f>
        <v>8605.36</v>
      </c>
      <c r="N1275" s="26" t="str">
        <f>VLOOKUP($A1275,'Hospitalisation Details'!$A$1:$N$2344,11,0)</f>
        <v>tier - 2</v>
      </c>
      <c r="O1275" s="26" t="str">
        <f>VLOOKUP($A1275,'Hospitalisation Details'!$A$1:$N$2344,12,0)</f>
        <v>tier - 2</v>
      </c>
      <c r="P1275" s="26" t="str">
        <f>VLOOKUP($A1275,'Hospitalisation Details'!$A$1:$N$2344,14,0)</f>
        <v>R1013</v>
      </c>
      <c r="Q1275" s="26">
        <f>VLOOKUP($A1275,'Hospitalisation Details'!$A$1:$N$2344,8,0)</f>
        <v>45</v>
      </c>
    </row>
    <row r="1276" spans="1:17" x14ac:dyDescent="0.3">
      <c r="A1276" s="25" t="s">
        <v>1095</v>
      </c>
      <c r="B1276" s="26" t="str">
        <f>VLOOKUP($A1276,'Customer Names'!A1275:D3610,3,0)</f>
        <v xml:space="preserve">  Adam</v>
      </c>
      <c r="C1276" s="26">
        <f>VLOOKUP($A1276,'Medical Examinations'!$A$1:$B$2336,2,FALSE)</f>
        <v>24.035</v>
      </c>
      <c r="D1276" s="26">
        <f>VLOOKUP($A1276,'Medical Examinations'!A1275:J3610,4,0)</f>
        <v>6.11</v>
      </c>
      <c r="E1276" s="26" t="str">
        <f>VLOOKUP(A1276,'Medical Examinations'!A1275:J3610,6,0)</f>
        <v>No</v>
      </c>
      <c r="F1276" s="26" t="str">
        <f>VLOOKUP($A1276,'Medical Examinations'!$A$1:$J$2336,7,0)</f>
        <v>No</v>
      </c>
      <c r="G1276" s="26" t="str">
        <f>VLOOKUP(A1276,'Medical Examinations'!A1275:J3610,8,0)</f>
        <v>No</v>
      </c>
      <c r="H1276" s="26">
        <f>VLOOKUP(A1276,'Medical Examinations'!A1275:J3610,9,0)</f>
        <v>0</v>
      </c>
      <c r="I1276" s="26" t="str">
        <f>VLOOKUP(A1276,'Medical Examinations'!A1275:J3610,10,0)</f>
        <v>No</v>
      </c>
      <c r="J1276" s="26" t="str">
        <f>VLOOKUP($A1276,'Medical Examinations'!A1275:$J$2336,3,0)</f>
        <v>Normal Weight</v>
      </c>
      <c r="K1276" s="26" t="str">
        <f>VLOOKUP(A1276,'Medical Examinations'!A1275:J3610,5,0)</f>
        <v>Prediabetes</v>
      </c>
      <c r="L1276" s="27">
        <f>VLOOKUP($A1276,'Hospitalisation Details'!$A$1:$N$2344,7,0)</f>
        <v>28441</v>
      </c>
      <c r="M1276" s="26">
        <f>VLOOKUP($A1276,'Hospitalisation Details'!$A$1:$N$2344,10,0)</f>
        <v>8604.48</v>
      </c>
      <c r="N1276" s="26" t="str">
        <f>VLOOKUP($A1276,'Hospitalisation Details'!$A$1:$N$2344,11,0)</f>
        <v>tier - 3</v>
      </c>
      <c r="O1276" s="26" t="str">
        <f>VLOOKUP($A1276,'Hospitalisation Details'!$A$1:$N$2344,12,0)</f>
        <v>tier - 2</v>
      </c>
      <c r="P1276" s="26" t="str">
        <f>VLOOKUP($A1276,'Hospitalisation Details'!$A$1:$N$2344,14,0)</f>
        <v>R1016</v>
      </c>
      <c r="Q1276" s="26">
        <f>VLOOKUP($A1276,'Hospitalisation Details'!$A$1:$N$2344,8,0)</f>
        <v>45</v>
      </c>
    </row>
    <row r="1277" spans="1:17" x14ac:dyDescent="0.3">
      <c r="A1277" s="25" t="s">
        <v>1094</v>
      </c>
      <c r="B1277" s="26" t="str">
        <f>VLOOKUP($A1277,'Customer Names'!A1276:D3611,3,0)</f>
        <v xml:space="preserve">  Justin M</v>
      </c>
      <c r="C1277" s="26">
        <f>VLOOKUP($A1277,'Medical Examinations'!$A$1:$B$2336,2,FALSE)</f>
        <v>23.56</v>
      </c>
      <c r="D1277" s="26">
        <f>VLOOKUP($A1277,'Medical Examinations'!A1276:J3611,4,0)</f>
        <v>5.97</v>
      </c>
      <c r="E1277" s="26" t="str">
        <f>VLOOKUP(A1277,'Medical Examinations'!A1276:J3611,6,0)</f>
        <v>No</v>
      </c>
      <c r="F1277" s="26" t="str">
        <f>VLOOKUP($A1277,'Medical Examinations'!$A$1:$J$2336,7,0)</f>
        <v>No</v>
      </c>
      <c r="G1277" s="26" t="str">
        <f>VLOOKUP(A1277,'Medical Examinations'!A1276:J3611,8,0)</f>
        <v>No</v>
      </c>
      <c r="H1277" s="26">
        <f>VLOOKUP(A1277,'Medical Examinations'!A1276:J3611,9,0)</f>
        <v>0</v>
      </c>
      <c r="I1277" s="26" t="str">
        <f>VLOOKUP(A1277,'Medical Examinations'!A1276:J3611,10,0)</f>
        <v>No</v>
      </c>
      <c r="J1277" s="26" t="str">
        <f>VLOOKUP($A1277,'Medical Examinations'!A1276:$J$2336,3,0)</f>
        <v>Normal Weight</v>
      </c>
      <c r="K1277" s="26" t="str">
        <f>VLOOKUP(A1277,'Medical Examinations'!A1276:J3611,5,0)</f>
        <v>Prediabetes</v>
      </c>
      <c r="L1277" s="27">
        <f>VLOOKUP($A1277,'Hospitalisation Details'!$A$1:$N$2344,7,0)</f>
        <v>28392</v>
      </c>
      <c r="M1277" s="26">
        <f>VLOOKUP($A1277,'Hospitalisation Details'!$A$1:$N$2344,10,0)</f>
        <v>8603.82</v>
      </c>
      <c r="N1277" s="26" t="str">
        <f>VLOOKUP($A1277,'Hospitalisation Details'!$A$1:$N$2344,11,0)</f>
        <v>tier - 2</v>
      </c>
      <c r="O1277" s="26" t="str">
        <f>VLOOKUP($A1277,'Hospitalisation Details'!$A$1:$N$2344,12,0)</f>
        <v>tier - 1</v>
      </c>
      <c r="P1277" s="26" t="str">
        <f>VLOOKUP($A1277,'Hospitalisation Details'!$A$1:$N$2344,14,0)</f>
        <v>R1019</v>
      </c>
      <c r="Q1277" s="26">
        <f>VLOOKUP($A1277,'Hospitalisation Details'!$A$1:$N$2344,8,0)</f>
        <v>45</v>
      </c>
    </row>
    <row r="1278" spans="1:17" x14ac:dyDescent="0.3">
      <c r="A1278" s="25" t="s">
        <v>1093</v>
      </c>
      <c r="B1278" s="26" t="str">
        <f>VLOOKUP($A1278,'Customer Names'!A1277:D3612,3,0)</f>
        <v xml:space="preserve">  Svetlana V</v>
      </c>
      <c r="C1278" s="26">
        <f>VLOOKUP($A1278,'Medical Examinations'!$A$1:$B$2336,2,FALSE)</f>
        <v>27.17</v>
      </c>
      <c r="D1278" s="26">
        <f>VLOOKUP($A1278,'Medical Examinations'!A1277:J3612,4,0)</f>
        <v>10.81</v>
      </c>
      <c r="E1278" s="26" t="str">
        <f>VLOOKUP(A1278,'Medical Examinations'!A1277:J3612,6,0)</f>
        <v>No</v>
      </c>
      <c r="F1278" s="26" t="str">
        <f>VLOOKUP($A1278,'Medical Examinations'!$A$1:$J$2336,7,0)</f>
        <v>No</v>
      </c>
      <c r="G1278" s="26" t="str">
        <f>VLOOKUP(A1278,'Medical Examinations'!A1277:J3612,8,0)</f>
        <v>No</v>
      </c>
      <c r="H1278" s="26">
        <f>VLOOKUP(A1278,'Medical Examinations'!A1277:J3612,9,0)</f>
        <v>2</v>
      </c>
      <c r="I1278" s="26" t="str">
        <f>VLOOKUP(A1278,'Medical Examinations'!A1277:J3612,10,0)</f>
        <v>No</v>
      </c>
      <c r="J1278" s="26" t="str">
        <f>VLOOKUP($A1278,'Medical Examinations'!A1277:$J$2336,3,0)</f>
        <v>Overweight</v>
      </c>
      <c r="K1278" s="26" t="str">
        <f>VLOOKUP(A1278,'Medical Examinations'!A1277:J3612,5,0)</f>
        <v>Diabetes</v>
      </c>
      <c r="L1278" s="27">
        <f>VLOOKUP($A1278,'Hospitalisation Details'!$A$1:$N$2344,7,0)</f>
        <v>26856</v>
      </c>
      <c r="M1278" s="26">
        <f>VLOOKUP($A1278,'Hospitalisation Details'!$A$1:$N$2344,10,0)</f>
        <v>8601.33</v>
      </c>
      <c r="N1278" s="26" t="str">
        <f>VLOOKUP($A1278,'Hospitalisation Details'!$A$1:$N$2344,11,0)</f>
        <v>tier - 2</v>
      </c>
      <c r="O1278" s="26" t="str">
        <f>VLOOKUP($A1278,'Hospitalisation Details'!$A$1:$N$2344,12,0)</f>
        <v>tier - 1</v>
      </c>
      <c r="P1278" s="26" t="str">
        <f>VLOOKUP($A1278,'Hospitalisation Details'!$A$1:$N$2344,14,0)</f>
        <v>R1013</v>
      </c>
      <c r="Q1278" s="26">
        <f>VLOOKUP($A1278,'Hospitalisation Details'!$A$1:$N$2344,8,0)</f>
        <v>49</v>
      </c>
    </row>
    <row r="1279" spans="1:17" x14ac:dyDescent="0.3">
      <c r="A1279" s="25" t="s">
        <v>1092</v>
      </c>
      <c r="B1279" s="26" t="str">
        <f>VLOOKUP($A1279,'Customer Names'!A1278:D3613,3,0)</f>
        <v xml:space="preserve">  Jana L</v>
      </c>
      <c r="C1279" s="26">
        <f>VLOOKUP($A1279,'Medical Examinations'!$A$1:$B$2336,2,FALSE)</f>
        <v>34.32</v>
      </c>
      <c r="D1279" s="26">
        <f>VLOOKUP($A1279,'Medical Examinations'!A1278:J3613,4,0)</f>
        <v>5.7</v>
      </c>
      <c r="E1279" s="26" t="str">
        <f>VLOOKUP(A1279,'Medical Examinations'!A1278:J3613,6,0)</f>
        <v>Yes</v>
      </c>
      <c r="F1279" s="26" t="str">
        <f>VLOOKUP($A1279,'Medical Examinations'!$A$1:$J$2336,7,0)</f>
        <v>No</v>
      </c>
      <c r="G1279" s="26" t="str">
        <f>VLOOKUP(A1279,'Medical Examinations'!A1278:J3613,8,0)</f>
        <v>Yes</v>
      </c>
      <c r="H1279" s="26">
        <f>VLOOKUP(A1279,'Medical Examinations'!A1278:J3613,9,0)</f>
        <v>1</v>
      </c>
      <c r="I1279" s="26" t="str">
        <f>VLOOKUP(A1279,'Medical Examinations'!A1278:J3613,10,0)</f>
        <v>No</v>
      </c>
      <c r="J1279" s="26" t="str">
        <f>VLOOKUP($A1279,'Medical Examinations'!A1278:$J$2336,3,0)</f>
        <v>Obesity</v>
      </c>
      <c r="K1279" s="26" t="str">
        <f>VLOOKUP(A1279,'Medical Examinations'!A1278:J3613,5,0)</f>
        <v>Prediabetes</v>
      </c>
      <c r="L1279" s="27">
        <f>VLOOKUP($A1279,'Hospitalisation Details'!$A$1:$N$2344,7,0)</f>
        <v>30522</v>
      </c>
      <c r="M1279" s="26">
        <f>VLOOKUP($A1279,'Hospitalisation Details'!$A$1:$N$2344,10,0)</f>
        <v>8596.83</v>
      </c>
      <c r="N1279" s="26" t="str">
        <f>VLOOKUP($A1279,'Hospitalisation Details'!$A$1:$N$2344,11,0)</f>
        <v>tier - 2</v>
      </c>
      <c r="O1279" s="26" t="str">
        <f>VLOOKUP($A1279,'Hospitalisation Details'!$A$1:$N$2344,12,0)</f>
        <v>tier - 3</v>
      </c>
      <c r="P1279" s="26" t="str">
        <f>VLOOKUP($A1279,'Hospitalisation Details'!$A$1:$N$2344,14,0)</f>
        <v>R1013</v>
      </c>
      <c r="Q1279" s="26">
        <f>VLOOKUP($A1279,'Hospitalisation Details'!$A$1:$N$2344,8,0)</f>
        <v>39</v>
      </c>
    </row>
    <row r="1280" spans="1:17" x14ac:dyDescent="0.3">
      <c r="A1280" s="25" t="s">
        <v>1091</v>
      </c>
      <c r="B1280" s="26" t="str">
        <f>VLOOKUP($A1280,'Customer Names'!A1279:D3614,3,0)</f>
        <v xml:space="preserve">  Laura</v>
      </c>
      <c r="C1280" s="26">
        <f>VLOOKUP($A1280,'Medical Examinations'!$A$1:$B$2336,2,FALSE)</f>
        <v>23.87</v>
      </c>
      <c r="D1280" s="26">
        <f>VLOOKUP($A1280,'Medical Examinations'!A1279:J3614,4,0)</f>
        <v>4.7699999999999996</v>
      </c>
      <c r="E1280" s="26" t="str">
        <f>VLOOKUP(A1280,'Medical Examinations'!A1279:J3614,6,0)</f>
        <v>Yes</v>
      </c>
      <c r="F1280" s="26" t="str">
        <f>VLOOKUP($A1280,'Medical Examinations'!$A$1:$J$2336,7,0)</f>
        <v>No</v>
      </c>
      <c r="G1280" s="26" t="str">
        <f>VLOOKUP(A1280,'Medical Examinations'!A1279:J3614,8,0)</f>
        <v>Yes</v>
      </c>
      <c r="H1280" s="26">
        <f>VLOOKUP(A1280,'Medical Examinations'!A1279:J3614,9,0)</f>
        <v>1</v>
      </c>
      <c r="I1280" s="26" t="str">
        <f>VLOOKUP(A1280,'Medical Examinations'!A1279:J3614,10,0)</f>
        <v>No</v>
      </c>
      <c r="J1280" s="26" t="str">
        <f>VLOOKUP($A1280,'Medical Examinations'!A1279:$J$2336,3,0)</f>
        <v>Normal Weight</v>
      </c>
      <c r="K1280" s="26" t="str">
        <f>VLOOKUP(A1280,'Medical Examinations'!A1279:J3614,5,0)</f>
        <v>Normal</v>
      </c>
      <c r="L1280" s="27">
        <f>VLOOKUP($A1280,'Hospitalisation Details'!$A$1:$N$2344,7,0)</f>
        <v>30680</v>
      </c>
      <c r="M1280" s="26">
        <f>VLOOKUP($A1280,'Hospitalisation Details'!$A$1:$N$2344,10,0)</f>
        <v>8582.2999999999993</v>
      </c>
      <c r="N1280" s="26" t="str">
        <f>VLOOKUP($A1280,'Hospitalisation Details'!$A$1:$N$2344,11,0)</f>
        <v>tier - 2</v>
      </c>
      <c r="O1280" s="26" t="str">
        <f>VLOOKUP($A1280,'Hospitalisation Details'!$A$1:$N$2344,12,0)</f>
        <v>tier - 1</v>
      </c>
      <c r="P1280" s="26" t="str">
        <f>VLOOKUP($A1280,'Hospitalisation Details'!$A$1:$N$2344,14,0)</f>
        <v>R1013</v>
      </c>
      <c r="Q1280" s="26">
        <f>VLOOKUP($A1280,'Hospitalisation Details'!$A$1:$N$2344,8,0)</f>
        <v>39</v>
      </c>
    </row>
    <row r="1281" spans="1:17" x14ac:dyDescent="0.3">
      <c r="A1281" s="25" t="s">
        <v>1090</v>
      </c>
      <c r="B1281" s="26" t="str">
        <f>VLOOKUP($A1281,'Customer Names'!A1280:D3615,3,0)</f>
        <v xml:space="preserve">  Torrey C III</v>
      </c>
      <c r="C1281" s="26">
        <f>VLOOKUP($A1281,'Medical Examinations'!$A$1:$B$2336,2,FALSE)</f>
        <v>30.15</v>
      </c>
      <c r="D1281" s="26">
        <f>VLOOKUP($A1281,'Medical Examinations'!A1280:J3615,4,0)</f>
        <v>4.25</v>
      </c>
      <c r="E1281" s="26" t="str">
        <f>VLOOKUP(A1281,'Medical Examinations'!A1280:J3615,6,0)</f>
        <v>No</v>
      </c>
      <c r="F1281" s="26" t="str">
        <f>VLOOKUP($A1281,'Medical Examinations'!$A$1:$J$2336,7,0)</f>
        <v>No</v>
      </c>
      <c r="G1281" s="26" t="str">
        <f>VLOOKUP(A1281,'Medical Examinations'!A1280:J3615,8,0)</f>
        <v>No</v>
      </c>
      <c r="H1281" s="26">
        <f>VLOOKUP(A1281,'Medical Examinations'!A1280:J3615,9,0)</f>
        <v>1</v>
      </c>
      <c r="I1281" s="26" t="str">
        <f>VLOOKUP(A1281,'Medical Examinations'!A1280:J3615,10,0)</f>
        <v>No</v>
      </c>
      <c r="J1281" s="26" t="str">
        <f>VLOOKUP($A1281,'Medical Examinations'!A1280:$J$2336,3,0)</f>
        <v>Obesity</v>
      </c>
      <c r="K1281" s="26" t="str">
        <f>VLOOKUP(A1281,'Medical Examinations'!A1280:J3615,5,0)</f>
        <v>Normal</v>
      </c>
      <c r="L1281" s="27">
        <f>VLOOKUP($A1281,'Hospitalisation Details'!$A$1:$N$2344,7,0)</f>
        <v>32092</v>
      </c>
      <c r="M1281" s="26">
        <f>VLOOKUP($A1281,'Hospitalisation Details'!$A$1:$N$2344,10,0)</f>
        <v>8573.2999999999993</v>
      </c>
      <c r="N1281" s="26" t="str">
        <f>VLOOKUP($A1281,'Hospitalisation Details'!$A$1:$N$2344,11,0)</f>
        <v>tier - 2</v>
      </c>
      <c r="O1281" s="26" t="str">
        <f>VLOOKUP($A1281,'Hospitalisation Details'!$A$1:$N$2344,12,0)</f>
        <v>tier - 2</v>
      </c>
      <c r="P1281" s="26" t="str">
        <f>VLOOKUP($A1281,'Hospitalisation Details'!$A$1:$N$2344,14,0)</f>
        <v>R1021</v>
      </c>
      <c r="Q1281" s="26">
        <f>VLOOKUP($A1281,'Hospitalisation Details'!$A$1:$N$2344,8,0)</f>
        <v>35</v>
      </c>
    </row>
    <row r="1282" spans="1:17" x14ac:dyDescent="0.3">
      <c r="A1282" s="25" t="s">
        <v>1089</v>
      </c>
      <c r="B1282" s="26" t="str">
        <f>VLOOKUP($A1282,'Customer Names'!A1281:D3616,3,0)</f>
        <v xml:space="preserve">  Paul</v>
      </c>
      <c r="C1282" s="26">
        <f>VLOOKUP($A1282,'Medical Examinations'!$A$1:$B$2336,2,FALSE)</f>
        <v>26.36</v>
      </c>
      <c r="D1282" s="26">
        <f>VLOOKUP($A1282,'Medical Examinations'!A1281:J3616,4,0)</f>
        <v>5.52</v>
      </c>
      <c r="E1282" s="26" t="str">
        <f>VLOOKUP(A1282,'Medical Examinations'!A1281:J3616,6,0)</f>
        <v>No</v>
      </c>
      <c r="F1282" s="26" t="str">
        <f>VLOOKUP($A1282,'Medical Examinations'!$A$1:$J$2336,7,0)</f>
        <v>No</v>
      </c>
      <c r="G1282" s="26" t="str">
        <f>VLOOKUP(A1282,'Medical Examinations'!A1281:J3616,8,0)</f>
        <v>No</v>
      </c>
      <c r="H1282" s="26">
        <f>VLOOKUP(A1282,'Medical Examinations'!A1281:J3616,9,0)</f>
        <v>0</v>
      </c>
      <c r="I1282" s="26" t="str">
        <f>VLOOKUP(A1282,'Medical Examinations'!A1281:J3616,10,0)</f>
        <v>No</v>
      </c>
      <c r="J1282" s="26" t="str">
        <f>VLOOKUP($A1282,'Medical Examinations'!A1281:$J$2336,3,0)</f>
        <v>Overweight</v>
      </c>
      <c r="K1282" s="26" t="str">
        <f>VLOOKUP(A1282,'Medical Examinations'!A1281:J3616,5,0)</f>
        <v>Normal</v>
      </c>
      <c r="L1282" s="27">
        <f>VLOOKUP($A1282,'Hospitalisation Details'!$A$1:$N$2344,7,0)</f>
        <v>30291</v>
      </c>
      <c r="M1282" s="26">
        <f>VLOOKUP($A1282,'Hospitalisation Details'!$A$1:$N$2344,10,0)</f>
        <v>8572.0400000000009</v>
      </c>
      <c r="N1282" s="26" t="str">
        <f>VLOOKUP($A1282,'Hospitalisation Details'!$A$1:$N$2344,11,0)</f>
        <v>tier - 2</v>
      </c>
      <c r="O1282" s="26" t="str">
        <f>VLOOKUP($A1282,'Hospitalisation Details'!$A$1:$N$2344,12,0)</f>
        <v>tier - 2</v>
      </c>
      <c r="P1282" s="26" t="str">
        <f>VLOOKUP($A1282,'Hospitalisation Details'!$A$1:$N$2344,14,0)</f>
        <v>R1021</v>
      </c>
      <c r="Q1282" s="26">
        <f>VLOOKUP($A1282,'Hospitalisation Details'!$A$1:$N$2344,8,0)</f>
        <v>40</v>
      </c>
    </row>
    <row r="1283" spans="1:17" x14ac:dyDescent="0.3">
      <c r="A1283" s="25" t="s">
        <v>1088</v>
      </c>
      <c r="B1283" s="26" t="str">
        <f>VLOOKUP($A1283,'Customer Names'!A1282:D3617,3,0)</f>
        <v xml:space="preserve">  Jennifer D</v>
      </c>
      <c r="C1283" s="26">
        <f>VLOOKUP($A1283,'Medical Examinations'!$A$1:$B$2336,2,FALSE)</f>
        <v>45.32</v>
      </c>
      <c r="D1283" s="26">
        <f>VLOOKUP($A1283,'Medical Examinations'!A1282:J3617,4,0)</f>
        <v>6.53</v>
      </c>
      <c r="E1283" s="26" t="str">
        <f>VLOOKUP(A1283,'Medical Examinations'!A1282:J3617,6,0)</f>
        <v>Yes</v>
      </c>
      <c r="F1283" s="26" t="str">
        <f>VLOOKUP($A1283,'Medical Examinations'!$A$1:$J$2336,7,0)</f>
        <v>No</v>
      </c>
      <c r="G1283" s="26" t="str">
        <f>VLOOKUP(A1283,'Medical Examinations'!A1282:J3617,8,0)</f>
        <v>No</v>
      </c>
      <c r="H1283" s="26">
        <f>VLOOKUP(A1283,'Medical Examinations'!A1282:J3617,9,0)</f>
        <v>1</v>
      </c>
      <c r="I1283" s="26" t="str">
        <f>VLOOKUP(A1283,'Medical Examinations'!A1282:J3617,10,0)</f>
        <v>No</v>
      </c>
      <c r="J1283" s="26" t="str">
        <f>VLOOKUP($A1283,'Medical Examinations'!A1282:$J$2336,3,0)</f>
        <v>Obesity</v>
      </c>
      <c r="K1283" s="26" t="str">
        <f>VLOOKUP(A1283,'Medical Examinations'!A1282:J3617,5,0)</f>
        <v>Diabetes</v>
      </c>
      <c r="L1283" s="27">
        <f>VLOOKUP($A1283,'Hospitalisation Details'!$A$1:$N$2344,7,0)</f>
        <v>27663</v>
      </c>
      <c r="M1283" s="26">
        <f>VLOOKUP($A1283,'Hospitalisation Details'!$A$1:$N$2344,10,0)</f>
        <v>8569.86</v>
      </c>
      <c r="N1283" s="26" t="str">
        <f>VLOOKUP($A1283,'Hospitalisation Details'!$A$1:$N$2344,11,0)</f>
        <v>tier - 2</v>
      </c>
      <c r="O1283" s="26" t="str">
        <f>VLOOKUP($A1283,'Hospitalisation Details'!$A$1:$N$2344,12,0)</f>
        <v>tier - 3</v>
      </c>
      <c r="P1283" s="26" t="str">
        <f>VLOOKUP($A1283,'Hospitalisation Details'!$A$1:$N$2344,14,0)</f>
        <v>R1013</v>
      </c>
      <c r="Q1283" s="26">
        <f>VLOOKUP($A1283,'Hospitalisation Details'!$A$1:$N$2344,8,0)</f>
        <v>47</v>
      </c>
    </row>
    <row r="1284" spans="1:17" x14ac:dyDescent="0.3">
      <c r="A1284" s="25" t="s">
        <v>1087</v>
      </c>
      <c r="B1284" s="26" t="str">
        <f>VLOOKUP($A1284,'Customer Names'!A1283:D3618,3,0)</f>
        <v xml:space="preserve">  Erik</v>
      </c>
      <c r="C1284" s="26">
        <f>VLOOKUP($A1284,'Medical Examinations'!$A$1:$B$2336,2,FALSE)</f>
        <v>31.93</v>
      </c>
      <c r="D1284" s="26">
        <f>VLOOKUP($A1284,'Medical Examinations'!A1283:J3618,4,0)</f>
        <v>4.82</v>
      </c>
      <c r="E1284" s="26" t="str">
        <f>VLOOKUP(A1284,'Medical Examinations'!A1283:J3618,6,0)</f>
        <v>Yes</v>
      </c>
      <c r="F1284" s="26" t="str">
        <f>VLOOKUP($A1284,'Medical Examinations'!$A$1:$J$2336,7,0)</f>
        <v>No</v>
      </c>
      <c r="G1284" s="26" t="str">
        <f>VLOOKUP(A1284,'Medical Examinations'!A1283:J3618,8,0)</f>
        <v>No</v>
      </c>
      <c r="H1284" s="26">
        <f>VLOOKUP(A1284,'Medical Examinations'!A1283:J3618,9,0)</f>
        <v>1</v>
      </c>
      <c r="I1284" s="26" t="str">
        <f>VLOOKUP(A1284,'Medical Examinations'!A1283:J3618,10,0)</f>
        <v>No</v>
      </c>
      <c r="J1284" s="26" t="str">
        <f>VLOOKUP($A1284,'Medical Examinations'!A1283:$J$2336,3,0)</f>
        <v>Obesity</v>
      </c>
      <c r="K1284" s="26" t="str">
        <f>VLOOKUP(A1284,'Medical Examinations'!A1283:J3618,5,0)</f>
        <v>Normal</v>
      </c>
      <c r="L1284" s="27">
        <f>VLOOKUP($A1284,'Hospitalisation Details'!$A$1:$N$2344,7,0)</f>
        <v>32407</v>
      </c>
      <c r="M1284" s="26">
        <f>VLOOKUP($A1284,'Hospitalisation Details'!$A$1:$N$2344,10,0)</f>
        <v>8567.25</v>
      </c>
      <c r="N1284" s="26" t="str">
        <f>VLOOKUP($A1284,'Hospitalisation Details'!$A$1:$N$2344,11,0)</f>
        <v>tier - 2</v>
      </c>
      <c r="O1284" s="26" t="str">
        <f>VLOOKUP($A1284,'Hospitalisation Details'!$A$1:$N$2344,12,0)</f>
        <v>tier - 1</v>
      </c>
      <c r="P1284" s="26" t="str">
        <f>VLOOKUP($A1284,'Hospitalisation Details'!$A$1:$N$2344,14,0)</f>
        <v>R1012</v>
      </c>
      <c r="Q1284" s="26">
        <f>VLOOKUP($A1284,'Hospitalisation Details'!$A$1:$N$2344,8,0)</f>
        <v>34</v>
      </c>
    </row>
    <row r="1285" spans="1:17" x14ac:dyDescent="0.3">
      <c r="A1285" s="25" t="s">
        <v>1086</v>
      </c>
      <c r="B1285" s="26" t="str">
        <f>VLOOKUP($A1285,'Customer Names'!A1284:D3619,3,0)</f>
        <v xml:space="preserve">  Lana J</v>
      </c>
      <c r="C1285" s="26">
        <f>VLOOKUP($A1285,'Medical Examinations'!$A$1:$B$2336,2,FALSE)</f>
        <v>36</v>
      </c>
      <c r="D1285" s="26">
        <f>VLOOKUP($A1285,'Medical Examinations'!A1284:J3619,4,0)</f>
        <v>11.94</v>
      </c>
      <c r="E1285" s="26" t="str">
        <f>VLOOKUP(A1285,'Medical Examinations'!A1284:J3619,6,0)</f>
        <v>Yes</v>
      </c>
      <c r="F1285" s="26" t="str">
        <f>VLOOKUP($A1285,'Medical Examinations'!$A$1:$J$2336,7,0)</f>
        <v>No</v>
      </c>
      <c r="G1285" s="26" t="str">
        <f>VLOOKUP(A1285,'Medical Examinations'!A1284:J3619,8,0)</f>
        <v>No</v>
      </c>
      <c r="H1285" s="26">
        <f>VLOOKUP(A1285,'Medical Examinations'!A1284:J3619,9,0)</f>
        <v>1</v>
      </c>
      <c r="I1285" s="26" t="str">
        <f>VLOOKUP(A1285,'Medical Examinations'!A1284:J3619,10,0)</f>
        <v>No</v>
      </c>
      <c r="J1285" s="26" t="str">
        <f>VLOOKUP($A1285,'Medical Examinations'!A1284:$J$2336,3,0)</f>
        <v>Obesity</v>
      </c>
      <c r="K1285" s="26" t="str">
        <f>VLOOKUP(A1285,'Medical Examinations'!A1284:J3619,5,0)</f>
        <v>Diabetes</v>
      </c>
      <c r="L1285" s="27">
        <f>VLOOKUP($A1285,'Hospitalisation Details'!$A$1:$N$2344,7,0)</f>
        <v>27627</v>
      </c>
      <c r="M1285" s="26">
        <f>VLOOKUP($A1285,'Hospitalisation Details'!$A$1:$N$2344,10,0)</f>
        <v>8556.91</v>
      </c>
      <c r="N1285" s="26" t="str">
        <f>VLOOKUP($A1285,'Hospitalisation Details'!$A$1:$N$2344,11,0)</f>
        <v>tier - 2</v>
      </c>
      <c r="O1285" s="26" t="str">
        <f>VLOOKUP($A1285,'Hospitalisation Details'!$A$1:$N$2344,12,0)</f>
        <v>tier - 1</v>
      </c>
      <c r="P1285" s="26" t="str">
        <f>VLOOKUP($A1285,'Hospitalisation Details'!$A$1:$N$2344,14,0)</f>
        <v>R1011</v>
      </c>
      <c r="Q1285" s="26">
        <f>VLOOKUP($A1285,'Hospitalisation Details'!$A$1:$N$2344,8,0)</f>
        <v>47</v>
      </c>
    </row>
    <row r="1286" spans="1:17" x14ac:dyDescent="0.3">
      <c r="A1286" s="25" t="s">
        <v>1085</v>
      </c>
      <c r="B1286" s="26" t="str">
        <f>VLOOKUP($A1286,'Customer Names'!A1285:D3620,3,0)</f>
        <v xml:space="preserve">  Rebecca E</v>
      </c>
      <c r="C1286" s="26">
        <f>VLOOKUP($A1286,'Medical Examinations'!$A$1:$B$2336,2,FALSE)</f>
        <v>32</v>
      </c>
      <c r="D1286" s="26">
        <f>VLOOKUP($A1286,'Medical Examinations'!A1285:J3620,4,0)</f>
        <v>7.85</v>
      </c>
      <c r="E1286" s="26" t="str">
        <f>VLOOKUP(A1286,'Medical Examinations'!A1285:J3620,6,0)</f>
        <v>Yes</v>
      </c>
      <c r="F1286" s="26" t="str">
        <f>VLOOKUP($A1286,'Medical Examinations'!$A$1:$J$2336,7,0)</f>
        <v>No</v>
      </c>
      <c r="G1286" s="26" t="str">
        <f>VLOOKUP(A1286,'Medical Examinations'!A1285:J3620,8,0)</f>
        <v>No</v>
      </c>
      <c r="H1286" s="26">
        <f>VLOOKUP(A1286,'Medical Examinations'!A1285:J3620,9,0)</f>
        <v>1</v>
      </c>
      <c r="I1286" s="26" t="str">
        <f>VLOOKUP(A1286,'Medical Examinations'!A1285:J3620,10,0)</f>
        <v>No</v>
      </c>
      <c r="J1286" s="26" t="str">
        <f>VLOOKUP($A1286,'Medical Examinations'!A1285:$J$2336,3,0)</f>
        <v>Obesity</v>
      </c>
      <c r="K1286" s="26" t="str">
        <f>VLOOKUP(A1286,'Medical Examinations'!A1285:J3620,5,0)</f>
        <v>Diabetes</v>
      </c>
      <c r="L1286" s="27">
        <f>VLOOKUP($A1286,'Hospitalisation Details'!$A$1:$N$2344,7,0)</f>
        <v>27612</v>
      </c>
      <c r="M1286" s="26">
        <f>VLOOKUP($A1286,'Hospitalisation Details'!$A$1:$N$2344,10,0)</f>
        <v>8551.35</v>
      </c>
      <c r="N1286" s="26" t="str">
        <f>VLOOKUP($A1286,'Hospitalisation Details'!$A$1:$N$2344,11,0)</f>
        <v>tier - 2</v>
      </c>
      <c r="O1286" s="26" t="str">
        <f>VLOOKUP($A1286,'Hospitalisation Details'!$A$1:$N$2344,12,0)</f>
        <v>tier - 2</v>
      </c>
      <c r="P1286" s="26" t="str">
        <f>VLOOKUP($A1286,'Hospitalisation Details'!$A$1:$N$2344,14,0)</f>
        <v>R1011</v>
      </c>
      <c r="Q1286" s="26">
        <f>VLOOKUP($A1286,'Hospitalisation Details'!$A$1:$N$2344,8,0)</f>
        <v>47</v>
      </c>
    </row>
    <row r="1287" spans="1:17" x14ac:dyDescent="0.3">
      <c r="A1287" s="25" t="s">
        <v>1084</v>
      </c>
      <c r="B1287" s="26" t="str">
        <f>VLOOKUP($A1287,'Customer Names'!A1286:D3621,3,0)</f>
        <v xml:space="preserve">  Katie M</v>
      </c>
      <c r="C1287" s="26">
        <f>VLOOKUP($A1287,'Medical Examinations'!$A$1:$B$2336,2,FALSE)</f>
        <v>29.37</v>
      </c>
      <c r="D1287" s="26">
        <f>VLOOKUP($A1287,'Medical Examinations'!A1286:J3621,4,0)</f>
        <v>8.01</v>
      </c>
      <c r="E1287" s="26" t="str">
        <f>VLOOKUP(A1287,'Medical Examinations'!A1286:J3621,6,0)</f>
        <v>Yes</v>
      </c>
      <c r="F1287" s="26" t="str">
        <f>VLOOKUP($A1287,'Medical Examinations'!$A$1:$J$2336,7,0)</f>
        <v>No</v>
      </c>
      <c r="G1287" s="26" t="str">
        <f>VLOOKUP(A1287,'Medical Examinations'!A1286:J3621,8,0)</f>
        <v>No</v>
      </c>
      <c r="H1287" s="26">
        <f>VLOOKUP(A1287,'Medical Examinations'!A1286:J3621,9,0)</f>
        <v>1</v>
      </c>
      <c r="I1287" s="26" t="str">
        <f>VLOOKUP(A1287,'Medical Examinations'!A1286:J3621,10,0)</f>
        <v>No</v>
      </c>
      <c r="J1287" s="26" t="str">
        <f>VLOOKUP($A1287,'Medical Examinations'!A1286:$J$2336,3,0)</f>
        <v>Overweight</v>
      </c>
      <c r="K1287" s="26" t="str">
        <f>VLOOKUP(A1287,'Medical Examinations'!A1286:J3621,5,0)</f>
        <v>Diabetes</v>
      </c>
      <c r="L1287" s="27">
        <f>VLOOKUP($A1287,'Hospitalisation Details'!$A$1:$N$2344,7,0)</f>
        <v>30662</v>
      </c>
      <c r="M1287" s="26">
        <f>VLOOKUP($A1287,'Hospitalisation Details'!$A$1:$N$2344,10,0)</f>
        <v>8547.69</v>
      </c>
      <c r="N1287" s="26" t="str">
        <f>VLOOKUP($A1287,'Hospitalisation Details'!$A$1:$N$2344,11,0)</f>
        <v>tier - 2</v>
      </c>
      <c r="O1287" s="26" t="str">
        <f>VLOOKUP($A1287,'Hospitalisation Details'!$A$1:$N$2344,12,0)</f>
        <v>tier - 1</v>
      </c>
      <c r="P1287" s="26" t="str">
        <f>VLOOKUP($A1287,'Hospitalisation Details'!$A$1:$N$2344,14,0)</f>
        <v>R1013</v>
      </c>
      <c r="Q1287" s="26">
        <f>VLOOKUP($A1287,'Hospitalisation Details'!$A$1:$N$2344,8,0)</f>
        <v>39</v>
      </c>
    </row>
    <row r="1288" spans="1:17" x14ac:dyDescent="0.3">
      <c r="A1288" s="25" t="s">
        <v>1083</v>
      </c>
      <c r="B1288" s="26" t="str">
        <f>VLOOKUP($A1288,'Customer Names'!A1287:D3622,3,0)</f>
        <v xml:space="preserve">  Elizabeth A</v>
      </c>
      <c r="C1288" s="26">
        <f>VLOOKUP($A1288,'Medical Examinations'!$A$1:$B$2336,2,FALSE)</f>
        <v>23.6</v>
      </c>
      <c r="D1288" s="26">
        <f>VLOOKUP($A1288,'Medical Examinations'!A1287:J3622,4,0)</f>
        <v>7.4</v>
      </c>
      <c r="E1288" s="26" t="str">
        <f>VLOOKUP(A1288,'Medical Examinations'!A1287:J3622,6,0)</f>
        <v>Yes</v>
      </c>
      <c r="F1288" s="26" t="str">
        <f>VLOOKUP($A1288,'Medical Examinations'!$A$1:$J$2336,7,0)</f>
        <v>No</v>
      </c>
      <c r="G1288" s="26" t="str">
        <f>VLOOKUP(A1288,'Medical Examinations'!A1287:J3622,8,0)</f>
        <v>No</v>
      </c>
      <c r="H1288" s="26">
        <f>VLOOKUP(A1288,'Medical Examinations'!A1287:J3622,9,0)</f>
        <v>1</v>
      </c>
      <c r="I1288" s="26" t="str">
        <f>VLOOKUP(A1288,'Medical Examinations'!A1287:J3622,10,0)</f>
        <v>No</v>
      </c>
      <c r="J1288" s="26" t="str">
        <f>VLOOKUP($A1288,'Medical Examinations'!A1287:$J$2336,3,0)</f>
        <v>Normal Weight</v>
      </c>
      <c r="K1288" s="26" t="str">
        <f>VLOOKUP(A1288,'Medical Examinations'!A1287:J3622,5,0)</f>
        <v>Diabetes</v>
      </c>
      <c r="L1288" s="27">
        <f>VLOOKUP($A1288,'Hospitalisation Details'!$A$1:$N$2344,7,0)</f>
        <v>27704</v>
      </c>
      <c r="M1288" s="26">
        <f>VLOOKUP($A1288,'Hospitalisation Details'!$A$1:$N$2344,10,0)</f>
        <v>8539.67</v>
      </c>
      <c r="N1288" s="26" t="str">
        <f>VLOOKUP($A1288,'Hospitalisation Details'!$A$1:$N$2344,11,0)</f>
        <v>tier - 2</v>
      </c>
      <c r="O1288" s="26" t="str">
        <f>VLOOKUP($A1288,'Hospitalisation Details'!$A$1:$N$2344,12,0)</f>
        <v>tier - 3</v>
      </c>
      <c r="P1288" s="26" t="str">
        <f>VLOOKUP($A1288,'Hospitalisation Details'!$A$1:$N$2344,14,0)</f>
        <v>R1011</v>
      </c>
      <c r="Q1288" s="26">
        <f>VLOOKUP($A1288,'Hospitalisation Details'!$A$1:$N$2344,8,0)</f>
        <v>47</v>
      </c>
    </row>
    <row r="1289" spans="1:17" x14ac:dyDescent="0.3">
      <c r="A1289" s="25" t="s">
        <v>1082</v>
      </c>
      <c r="B1289" s="26" t="str">
        <f>VLOOKUP($A1289,'Customer Names'!A1288:D3623,3,0)</f>
        <v xml:space="preserve">  Sarah</v>
      </c>
      <c r="C1289" s="26">
        <f>VLOOKUP($A1289,'Medical Examinations'!$A$1:$B$2336,2,FALSE)</f>
        <v>33.155000000000001</v>
      </c>
      <c r="D1289" s="26">
        <f>VLOOKUP($A1289,'Medical Examinations'!A1288:J3623,4,0)</f>
        <v>8.3800000000000008</v>
      </c>
      <c r="E1289" s="26" t="str">
        <f>VLOOKUP(A1289,'Medical Examinations'!A1288:J3623,6,0)</f>
        <v>Yes</v>
      </c>
      <c r="F1289" s="26" t="str">
        <f>VLOOKUP($A1289,'Medical Examinations'!$A$1:$J$2336,7,0)</f>
        <v>No</v>
      </c>
      <c r="G1289" s="26" t="str">
        <f>VLOOKUP(A1289,'Medical Examinations'!A1288:J3623,8,0)</f>
        <v>No</v>
      </c>
      <c r="H1289" s="26">
        <f>VLOOKUP(A1289,'Medical Examinations'!A1288:J3623,9,0)</f>
        <v>0</v>
      </c>
      <c r="I1289" s="26" t="str">
        <f>VLOOKUP(A1289,'Medical Examinations'!A1288:J3623,10,0)</f>
        <v>No</v>
      </c>
      <c r="J1289" s="26" t="str">
        <f>VLOOKUP($A1289,'Medical Examinations'!A1288:$J$2336,3,0)</f>
        <v>Obesity</v>
      </c>
      <c r="K1289" s="26" t="str">
        <f>VLOOKUP(A1289,'Medical Examinations'!A1288:J3623,5,0)</f>
        <v>Diabetes</v>
      </c>
      <c r="L1289" s="27">
        <f>VLOOKUP($A1289,'Hospitalisation Details'!$A$1:$N$2344,7,0)</f>
        <v>29947</v>
      </c>
      <c r="M1289" s="26">
        <f>VLOOKUP($A1289,'Hospitalisation Details'!$A$1:$N$2344,10,0)</f>
        <v>8538.2900000000009</v>
      </c>
      <c r="N1289" s="26" t="str">
        <f>VLOOKUP($A1289,'Hospitalisation Details'!$A$1:$N$2344,11,0)</f>
        <v>tier - 2</v>
      </c>
      <c r="O1289" s="26" t="str">
        <f>VLOOKUP($A1289,'Hospitalisation Details'!$A$1:$N$2344,12,0)</f>
        <v>tier - 3</v>
      </c>
      <c r="P1289" s="26" t="str">
        <f>VLOOKUP($A1289,'Hospitalisation Details'!$A$1:$N$2344,14,0)</f>
        <v>R1024</v>
      </c>
      <c r="Q1289" s="26">
        <f>VLOOKUP($A1289,'Hospitalisation Details'!$A$1:$N$2344,8,0)</f>
        <v>41</v>
      </c>
    </row>
    <row r="1290" spans="1:17" x14ac:dyDescent="0.3">
      <c r="A1290" s="25" t="s">
        <v>1081</v>
      </c>
      <c r="B1290" s="26" t="str">
        <f>VLOOKUP($A1290,'Customer Names'!A1289:D3624,3,0)</f>
        <v xml:space="preserve">  Annie J</v>
      </c>
      <c r="C1290" s="26">
        <f>VLOOKUP($A1290,'Medical Examinations'!$A$1:$B$2336,2,FALSE)</f>
        <v>24.32</v>
      </c>
      <c r="D1290" s="26">
        <f>VLOOKUP($A1290,'Medical Examinations'!A1289:J3624,4,0)</f>
        <v>11.56</v>
      </c>
      <c r="E1290" s="26" t="str">
        <f>VLOOKUP(A1290,'Medical Examinations'!A1289:J3624,6,0)</f>
        <v>Yes</v>
      </c>
      <c r="F1290" s="26" t="str">
        <f>VLOOKUP($A1290,'Medical Examinations'!$A$1:$J$2336,7,0)</f>
        <v>No</v>
      </c>
      <c r="G1290" s="26" t="str">
        <f>VLOOKUP(A1290,'Medical Examinations'!A1289:J3624,8,0)</f>
        <v>No</v>
      </c>
      <c r="H1290" s="26">
        <f>VLOOKUP(A1290,'Medical Examinations'!A1289:J3624,9,0)</f>
        <v>1</v>
      </c>
      <c r="I1290" s="26" t="str">
        <f>VLOOKUP(A1290,'Medical Examinations'!A1289:J3624,10,0)</f>
        <v>No</v>
      </c>
      <c r="J1290" s="26" t="str">
        <f>VLOOKUP($A1290,'Medical Examinations'!A1289:$J$2336,3,0)</f>
        <v>Normal Weight</v>
      </c>
      <c r="K1290" s="26" t="str">
        <f>VLOOKUP(A1290,'Medical Examinations'!A1289:J3624,5,0)</f>
        <v>Diabetes</v>
      </c>
      <c r="L1290" s="27">
        <f>VLOOKUP($A1290,'Hospitalisation Details'!$A$1:$N$2344,7,0)</f>
        <v>30521</v>
      </c>
      <c r="M1290" s="26">
        <f>VLOOKUP($A1290,'Hospitalisation Details'!$A$1:$N$2344,10,0)</f>
        <v>8534.67</v>
      </c>
      <c r="N1290" s="26" t="str">
        <f>VLOOKUP($A1290,'Hospitalisation Details'!$A$1:$N$2344,11,0)</f>
        <v>tier - 2</v>
      </c>
      <c r="O1290" s="26" t="str">
        <f>VLOOKUP($A1290,'Hospitalisation Details'!$A$1:$N$2344,12,0)</f>
        <v>tier - 3</v>
      </c>
      <c r="P1290" s="26" t="str">
        <f>VLOOKUP($A1290,'Hospitalisation Details'!$A$1:$N$2344,14,0)</f>
        <v>R1024</v>
      </c>
      <c r="Q1290" s="26">
        <f>VLOOKUP($A1290,'Hospitalisation Details'!$A$1:$N$2344,8,0)</f>
        <v>39</v>
      </c>
    </row>
    <row r="1291" spans="1:17" x14ac:dyDescent="0.3">
      <c r="A1291" s="25" t="s">
        <v>1080</v>
      </c>
      <c r="B1291" s="26" t="str">
        <f>VLOOKUP($A1291,'Customer Names'!A1290:D3625,3,0)</f>
        <v xml:space="preserve">  Annie</v>
      </c>
      <c r="C1291" s="26">
        <f>VLOOKUP($A1291,'Medical Examinations'!$A$1:$B$2336,2,FALSE)</f>
        <v>36.299999999999997</v>
      </c>
      <c r="D1291" s="26">
        <f>VLOOKUP($A1291,'Medical Examinations'!A1290:J3625,4,0)</f>
        <v>4.6100000000000003</v>
      </c>
      <c r="E1291" s="26" t="str">
        <f>VLOOKUP(A1291,'Medical Examinations'!A1290:J3625,6,0)</f>
        <v>No</v>
      </c>
      <c r="F1291" s="26" t="str">
        <f>VLOOKUP($A1291,'Medical Examinations'!$A$1:$J$2336,7,0)</f>
        <v>No</v>
      </c>
      <c r="G1291" s="26" t="str">
        <f>VLOOKUP(A1291,'Medical Examinations'!A1290:J3625,8,0)</f>
        <v>No</v>
      </c>
      <c r="H1291" s="26">
        <f>VLOOKUP(A1291,'Medical Examinations'!A1290:J3625,9,0)</f>
        <v>0</v>
      </c>
      <c r="I1291" s="26" t="str">
        <f>VLOOKUP(A1291,'Medical Examinations'!A1290:J3625,10,0)</f>
        <v>No</v>
      </c>
      <c r="J1291" s="26" t="str">
        <f>VLOOKUP($A1291,'Medical Examinations'!A1290:$J$2336,3,0)</f>
        <v>Obesity</v>
      </c>
      <c r="K1291" s="26" t="str">
        <f>VLOOKUP(A1291,'Medical Examinations'!A1290:J3625,5,0)</f>
        <v>Normal</v>
      </c>
      <c r="L1291" s="27">
        <f>VLOOKUP($A1291,'Hospitalisation Details'!$A$1:$N$2344,7,0)</f>
        <v>28332</v>
      </c>
      <c r="M1291" s="26">
        <f>VLOOKUP($A1291,'Hospitalisation Details'!$A$1:$N$2344,10,0)</f>
        <v>8527.5300000000007</v>
      </c>
      <c r="N1291" s="26" t="str">
        <f>VLOOKUP($A1291,'Hospitalisation Details'!$A$1:$N$2344,11,0)</f>
        <v>tier - 2</v>
      </c>
      <c r="O1291" s="26" t="str">
        <f>VLOOKUP($A1291,'Hospitalisation Details'!$A$1:$N$2344,12,0)</f>
        <v>tier - 2</v>
      </c>
      <c r="P1291" s="26" t="str">
        <f>VLOOKUP($A1291,'Hospitalisation Details'!$A$1:$N$2344,14,0)</f>
        <v>R1013</v>
      </c>
      <c r="Q1291" s="26">
        <f>VLOOKUP($A1291,'Hospitalisation Details'!$A$1:$N$2344,8,0)</f>
        <v>45</v>
      </c>
    </row>
    <row r="1292" spans="1:17" x14ac:dyDescent="0.3">
      <c r="A1292" s="25" t="s">
        <v>1079</v>
      </c>
      <c r="B1292" s="26" t="str">
        <f>VLOOKUP($A1292,'Customer Names'!A1291:D3626,3,0)</f>
        <v xml:space="preserve">  Lindsey</v>
      </c>
      <c r="C1292" s="26">
        <f>VLOOKUP($A1292,'Medical Examinations'!$A$1:$B$2336,2,FALSE)</f>
        <v>34.4</v>
      </c>
      <c r="D1292" s="26">
        <f>VLOOKUP($A1292,'Medical Examinations'!A1291:J3626,4,0)</f>
        <v>4.95</v>
      </c>
      <c r="E1292" s="26" t="str">
        <f>VLOOKUP(A1292,'Medical Examinations'!A1291:J3626,6,0)</f>
        <v>No</v>
      </c>
      <c r="F1292" s="26" t="str">
        <f>VLOOKUP($A1292,'Medical Examinations'!$A$1:$J$2336,7,0)</f>
        <v>No</v>
      </c>
      <c r="G1292" s="26" t="str">
        <f>VLOOKUP(A1292,'Medical Examinations'!A1291:J3626,8,0)</f>
        <v>Yes</v>
      </c>
      <c r="H1292" s="26">
        <f>VLOOKUP(A1292,'Medical Examinations'!A1291:J3626,9,0)</f>
        <v>1</v>
      </c>
      <c r="I1292" s="26" t="str">
        <f>VLOOKUP(A1292,'Medical Examinations'!A1291:J3626,10,0)</f>
        <v>No</v>
      </c>
      <c r="J1292" s="26" t="str">
        <f>VLOOKUP($A1292,'Medical Examinations'!A1291:$J$2336,3,0)</f>
        <v>Obesity</v>
      </c>
      <c r="K1292" s="26" t="str">
        <f>VLOOKUP(A1292,'Medical Examinations'!A1291:J3626,5,0)</f>
        <v>Normal</v>
      </c>
      <c r="L1292" s="27">
        <f>VLOOKUP($A1292,'Hospitalisation Details'!$A$1:$N$2344,7,0)</f>
        <v>29080</v>
      </c>
      <c r="M1292" s="26">
        <f>VLOOKUP($A1292,'Hospitalisation Details'!$A$1:$N$2344,10,0)</f>
        <v>8522</v>
      </c>
      <c r="N1292" s="26" t="str">
        <f>VLOOKUP($A1292,'Hospitalisation Details'!$A$1:$N$2344,11,0)</f>
        <v>tier - 2</v>
      </c>
      <c r="O1292" s="26" t="str">
        <f>VLOOKUP($A1292,'Hospitalisation Details'!$A$1:$N$2344,12,0)</f>
        <v>tier - 2</v>
      </c>
      <c r="P1292" s="26" t="str">
        <f>VLOOKUP($A1292,'Hospitalisation Details'!$A$1:$N$2344,14,0)</f>
        <v>R1011</v>
      </c>
      <c r="Q1292" s="26">
        <f>VLOOKUP($A1292,'Hospitalisation Details'!$A$1:$N$2344,8,0)</f>
        <v>43</v>
      </c>
    </row>
    <row r="1293" spans="1:17" x14ac:dyDescent="0.3">
      <c r="A1293" s="25" t="s">
        <v>1078</v>
      </c>
      <c r="B1293" s="26" t="str">
        <f>VLOOKUP($A1293,'Customer Names'!A1292:D3627,3,0)</f>
        <v xml:space="preserve">  Laura</v>
      </c>
      <c r="C1293" s="26">
        <f>VLOOKUP($A1293,'Medical Examinations'!$A$1:$B$2336,2,FALSE)</f>
        <v>30.9</v>
      </c>
      <c r="D1293" s="26">
        <f>VLOOKUP($A1293,'Medical Examinations'!A1292:J3627,4,0)</f>
        <v>5.04</v>
      </c>
      <c r="E1293" s="26" t="str">
        <f>VLOOKUP(A1293,'Medical Examinations'!A1292:J3627,6,0)</f>
        <v>No</v>
      </c>
      <c r="F1293" s="26" t="str">
        <f>VLOOKUP($A1293,'Medical Examinations'!$A$1:$J$2336,7,0)</f>
        <v>No</v>
      </c>
      <c r="G1293" s="26" t="str">
        <f>VLOOKUP(A1293,'Medical Examinations'!A1292:J3627,8,0)</f>
        <v>No</v>
      </c>
      <c r="H1293" s="26">
        <f>VLOOKUP(A1293,'Medical Examinations'!A1292:J3627,9,0)</f>
        <v>0</v>
      </c>
      <c r="I1293" s="26" t="str">
        <f>VLOOKUP(A1293,'Medical Examinations'!A1292:J3627,10,0)</f>
        <v>No</v>
      </c>
      <c r="J1293" s="26" t="str">
        <f>VLOOKUP($A1293,'Medical Examinations'!A1292:$J$2336,3,0)</f>
        <v>Obesity</v>
      </c>
      <c r="K1293" s="26" t="str">
        <f>VLOOKUP(A1293,'Medical Examinations'!A1292:J3627,5,0)</f>
        <v>Normal</v>
      </c>
      <c r="L1293" s="27">
        <f>VLOOKUP($A1293,'Hospitalisation Details'!$A$1:$N$2344,7,0)</f>
        <v>28488</v>
      </c>
      <c r="M1293" s="26">
        <f>VLOOKUP($A1293,'Hospitalisation Details'!$A$1:$N$2344,10,0)</f>
        <v>8520.0300000000007</v>
      </c>
      <c r="N1293" s="26" t="str">
        <f>VLOOKUP($A1293,'Hospitalisation Details'!$A$1:$N$2344,11,0)</f>
        <v>tier - 2</v>
      </c>
      <c r="O1293" s="26" t="str">
        <f>VLOOKUP($A1293,'Hospitalisation Details'!$A$1:$N$2344,12,0)</f>
        <v>tier - 3</v>
      </c>
      <c r="P1293" s="26" t="str">
        <f>VLOOKUP($A1293,'Hospitalisation Details'!$A$1:$N$2344,14,0)</f>
        <v>R1011</v>
      </c>
      <c r="Q1293" s="26">
        <f>VLOOKUP($A1293,'Hospitalisation Details'!$A$1:$N$2344,8,0)</f>
        <v>45</v>
      </c>
    </row>
    <row r="1294" spans="1:17" x14ac:dyDescent="0.3">
      <c r="A1294" s="25" t="s">
        <v>1077</v>
      </c>
      <c r="B1294" s="26" t="str">
        <f>VLOOKUP($A1294,'Customer Names'!A1293:D3628,3,0)</f>
        <v xml:space="preserve">  Amy T</v>
      </c>
      <c r="C1294" s="26">
        <f>VLOOKUP($A1294,'Medical Examinations'!$A$1:$B$2336,2,FALSE)</f>
        <v>28.6</v>
      </c>
      <c r="D1294" s="26">
        <f>VLOOKUP($A1294,'Medical Examinations'!A1293:J3628,4,0)</f>
        <v>5.42</v>
      </c>
      <c r="E1294" s="26" t="str">
        <f>VLOOKUP(A1294,'Medical Examinations'!A1293:J3628,6,0)</f>
        <v>No</v>
      </c>
      <c r="F1294" s="26" t="str">
        <f>VLOOKUP($A1294,'Medical Examinations'!$A$1:$J$2336,7,0)</f>
        <v>No</v>
      </c>
      <c r="G1294" s="26" t="str">
        <f>VLOOKUP(A1294,'Medical Examinations'!A1293:J3628,8,0)</f>
        <v>No</v>
      </c>
      <c r="H1294" s="26">
        <f>VLOOKUP(A1294,'Medical Examinations'!A1293:J3628,9,0)</f>
        <v>0</v>
      </c>
      <c r="I1294" s="26" t="str">
        <f>VLOOKUP(A1294,'Medical Examinations'!A1293:J3628,10,0)</f>
        <v>No</v>
      </c>
      <c r="J1294" s="26" t="str">
        <f>VLOOKUP($A1294,'Medical Examinations'!A1293:$J$2336,3,0)</f>
        <v>Overweight</v>
      </c>
      <c r="K1294" s="26" t="str">
        <f>VLOOKUP(A1294,'Medical Examinations'!A1293:J3628,5,0)</f>
        <v>Normal</v>
      </c>
      <c r="L1294" s="27">
        <f>VLOOKUP($A1294,'Hospitalisation Details'!$A$1:$N$2344,7,0)</f>
        <v>28297</v>
      </c>
      <c r="M1294" s="26">
        <f>VLOOKUP($A1294,'Hospitalisation Details'!$A$1:$N$2344,10,0)</f>
        <v>8516.83</v>
      </c>
      <c r="N1294" s="26" t="str">
        <f>VLOOKUP($A1294,'Hospitalisation Details'!$A$1:$N$2344,11,0)</f>
        <v>tier - 2</v>
      </c>
      <c r="O1294" s="26" t="str">
        <f>VLOOKUP($A1294,'Hospitalisation Details'!$A$1:$N$2344,12,0)</f>
        <v>tier - 1</v>
      </c>
      <c r="P1294" s="26" t="str">
        <f>VLOOKUP($A1294,'Hospitalisation Details'!$A$1:$N$2344,14,0)</f>
        <v>R1013</v>
      </c>
      <c r="Q1294" s="26">
        <f>VLOOKUP($A1294,'Hospitalisation Details'!$A$1:$N$2344,8,0)</f>
        <v>45</v>
      </c>
    </row>
    <row r="1295" spans="1:17" x14ac:dyDescent="0.3">
      <c r="A1295" s="25" t="s">
        <v>1076</v>
      </c>
      <c r="B1295" s="26" t="str">
        <f>VLOOKUP($A1295,'Customer Names'!A1294:D3629,3,0)</f>
        <v xml:space="preserve">  Katarina D</v>
      </c>
      <c r="C1295" s="26">
        <f>VLOOKUP($A1295,'Medical Examinations'!$A$1:$B$2336,2,FALSE)</f>
        <v>27.83</v>
      </c>
      <c r="D1295" s="26">
        <f>VLOOKUP($A1295,'Medical Examinations'!A1294:J3629,4,0)</f>
        <v>5.39</v>
      </c>
      <c r="E1295" s="26" t="str">
        <f>VLOOKUP(A1295,'Medical Examinations'!A1294:J3629,6,0)</f>
        <v>No</v>
      </c>
      <c r="F1295" s="26" t="str">
        <f>VLOOKUP($A1295,'Medical Examinations'!$A$1:$J$2336,7,0)</f>
        <v>No</v>
      </c>
      <c r="G1295" s="26" t="str">
        <f>VLOOKUP(A1295,'Medical Examinations'!A1294:J3629,8,0)</f>
        <v>No</v>
      </c>
      <c r="H1295" s="26">
        <f>VLOOKUP(A1295,'Medical Examinations'!A1294:J3629,9,0)</f>
        <v>0</v>
      </c>
      <c r="I1295" s="26" t="str">
        <f>VLOOKUP(A1295,'Medical Examinations'!A1294:J3629,10,0)</f>
        <v>No</v>
      </c>
      <c r="J1295" s="26" t="str">
        <f>VLOOKUP($A1295,'Medical Examinations'!A1294:$J$2336,3,0)</f>
        <v>Overweight</v>
      </c>
      <c r="K1295" s="26" t="str">
        <f>VLOOKUP(A1295,'Medical Examinations'!A1294:J3629,5,0)</f>
        <v>Normal</v>
      </c>
      <c r="L1295" s="27">
        <f>VLOOKUP($A1295,'Hospitalisation Details'!$A$1:$N$2344,7,0)</f>
        <v>28485</v>
      </c>
      <c r="M1295" s="26">
        <f>VLOOKUP($A1295,'Hospitalisation Details'!$A$1:$N$2344,10,0)</f>
        <v>8515.76</v>
      </c>
      <c r="N1295" s="26" t="str">
        <f>VLOOKUP($A1295,'Hospitalisation Details'!$A$1:$N$2344,11,0)</f>
        <v>tier - 2</v>
      </c>
      <c r="O1295" s="26" t="str">
        <f>VLOOKUP($A1295,'Hospitalisation Details'!$A$1:$N$2344,12,0)</f>
        <v>tier - 2</v>
      </c>
      <c r="P1295" s="26" t="str">
        <f>VLOOKUP($A1295,'Hospitalisation Details'!$A$1:$N$2344,14,0)</f>
        <v>R1013</v>
      </c>
      <c r="Q1295" s="26">
        <f>VLOOKUP($A1295,'Hospitalisation Details'!$A$1:$N$2344,8,0)</f>
        <v>45</v>
      </c>
    </row>
    <row r="1296" spans="1:17" x14ac:dyDescent="0.3">
      <c r="A1296" s="25" t="s">
        <v>1075</v>
      </c>
      <c r="B1296" s="26" t="str">
        <f>VLOOKUP($A1296,'Customer Names'!A1295:D3630,3,0)</f>
        <v xml:space="preserve">  B j</v>
      </c>
      <c r="C1296" s="26">
        <f>VLOOKUP($A1296,'Medical Examinations'!$A$1:$B$2336,2,FALSE)</f>
        <v>39.64</v>
      </c>
      <c r="D1296" s="26">
        <f>VLOOKUP($A1296,'Medical Examinations'!A1295:J3630,4,0)</f>
        <v>6</v>
      </c>
      <c r="E1296" s="26" t="str">
        <f>VLOOKUP(A1296,'Medical Examinations'!A1295:J3630,6,0)</f>
        <v>No</v>
      </c>
      <c r="F1296" s="26" t="str">
        <f>VLOOKUP($A1296,'Medical Examinations'!$A$1:$J$2336,7,0)</f>
        <v>No</v>
      </c>
      <c r="G1296" s="26" t="str">
        <f>VLOOKUP(A1296,'Medical Examinations'!A1295:J3630,8,0)</f>
        <v>Yes</v>
      </c>
      <c r="H1296" s="26">
        <f>VLOOKUP(A1296,'Medical Examinations'!A1295:J3630,9,0)</f>
        <v>1</v>
      </c>
      <c r="I1296" s="26" t="str">
        <f>VLOOKUP(A1296,'Medical Examinations'!A1295:J3630,10,0)</f>
        <v>No</v>
      </c>
      <c r="J1296" s="26" t="str">
        <f>VLOOKUP($A1296,'Medical Examinations'!A1295:$J$2336,3,0)</f>
        <v>Obesity</v>
      </c>
      <c r="K1296" s="26" t="str">
        <f>VLOOKUP(A1296,'Medical Examinations'!A1295:J3630,5,0)</f>
        <v>Prediabetes</v>
      </c>
      <c r="L1296" s="27">
        <f>VLOOKUP($A1296,'Hospitalisation Details'!$A$1:$N$2344,7,0)</f>
        <v>34283</v>
      </c>
      <c r="M1296" s="26">
        <f>VLOOKUP($A1296,'Hospitalisation Details'!$A$1:$N$2344,10,0)</f>
        <v>8471.65</v>
      </c>
      <c r="N1296" s="26" t="str">
        <f>VLOOKUP($A1296,'Hospitalisation Details'!$A$1:$N$2344,11,0)</f>
        <v>tier - 2</v>
      </c>
      <c r="O1296" s="26" t="str">
        <f>VLOOKUP($A1296,'Hospitalisation Details'!$A$1:$N$2344,12,0)</f>
        <v>tier - 1</v>
      </c>
      <c r="P1296" s="26" t="str">
        <f>VLOOKUP($A1296,'Hospitalisation Details'!$A$1:$N$2344,14,0)</f>
        <v>R1012</v>
      </c>
      <c r="Q1296" s="26">
        <f>VLOOKUP($A1296,'Hospitalisation Details'!$A$1:$N$2344,8,0)</f>
        <v>29</v>
      </c>
    </row>
    <row r="1297" spans="1:17" x14ac:dyDescent="0.3">
      <c r="A1297" s="25" t="s">
        <v>1074</v>
      </c>
      <c r="B1297" s="26" t="str">
        <f>VLOOKUP($A1297,'Customer Names'!A1296:D3631,3,0)</f>
        <v xml:space="preserve">  Alison</v>
      </c>
      <c r="C1297" s="26">
        <f>VLOOKUP($A1297,'Medical Examinations'!$A$1:$B$2336,2,FALSE)</f>
        <v>38.479999999999997</v>
      </c>
      <c r="D1297" s="26">
        <f>VLOOKUP($A1297,'Medical Examinations'!A1296:J3631,4,0)</f>
        <v>6.02</v>
      </c>
      <c r="E1297" s="26" t="str">
        <f>VLOOKUP(A1297,'Medical Examinations'!A1296:J3631,6,0)</f>
        <v>No</v>
      </c>
      <c r="F1297" s="26" t="str">
        <f>VLOOKUP($A1297,'Medical Examinations'!$A$1:$J$2336,7,0)</f>
        <v>No</v>
      </c>
      <c r="G1297" s="26" t="str">
        <f>VLOOKUP(A1297,'Medical Examinations'!A1296:J3631,8,0)</f>
        <v>No</v>
      </c>
      <c r="H1297" s="26">
        <f>VLOOKUP(A1297,'Medical Examinations'!A1296:J3631,9,0)</f>
        <v>1</v>
      </c>
      <c r="I1297" s="26" t="str">
        <f>VLOOKUP(A1297,'Medical Examinations'!A1296:J3631,10,0)</f>
        <v>No</v>
      </c>
      <c r="J1297" s="26" t="str">
        <f>VLOOKUP($A1297,'Medical Examinations'!A1296:$J$2336,3,0)</f>
        <v>Obesity</v>
      </c>
      <c r="K1297" s="26" t="str">
        <f>VLOOKUP(A1297,'Medical Examinations'!A1296:J3631,5,0)</f>
        <v>Prediabetes</v>
      </c>
      <c r="L1297" s="27">
        <f>VLOOKUP($A1297,'Hospitalisation Details'!$A$1:$N$2344,7,0)</f>
        <v>33856</v>
      </c>
      <c r="M1297" s="26">
        <f>VLOOKUP($A1297,'Hospitalisation Details'!$A$1:$N$2344,10,0)</f>
        <v>8466.35</v>
      </c>
      <c r="N1297" s="26" t="str">
        <f>VLOOKUP($A1297,'Hospitalisation Details'!$A$1:$N$2344,11,0)</f>
        <v>tier - 2</v>
      </c>
      <c r="O1297" s="26" t="str">
        <f>VLOOKUP($A1297,'Hospitalisation Details'!$A$1:$N$2344,12,0)</f>
        <v>tier - 2</v>
      </c>
      <c r="P1297" s="26" t="str">
        <f>VLOOKUP($A1297,'Hospitalisation Details'!$A$1:$N$2344,14,0)</f>
        <v>R1012</v>
      </c>
      <c r="Q1297" s="26">
        <f>VLOOKUP($A1297,'Hospitalisation Details'!$A$1:$N$2344,8,0)</f>
        <v>30</v>
      </c>
    </row>
    <row r="1298" spans="1:17" x14ac:dyDescent="0.3">
      <c r="A1298" s="25" t="s">
        <v>1073</v>
      </c>
      <c r="B1298" s="26" t="str">
        <f>VLOOKUP($A1298,'Customer Names'!A1297:D3632,3,0)</f>
        <v xml:space="preserve">  Neil K</v>
      </c>
      <c r="C1298" s="26">
        <f>VLOOKUP($A1298,'Medical Examinations'!$A$1:$B$2336,2,FALSE)</f>
        <v>36.200000000000003</v>
      </c>
      <c r="D1298" s="26">
        <f>VLOOKUP($A1298,'Medical Examinations'!A1297:J3632,4,0)</f>
        <v>4.62</v>
      </c>
      <c r="E1298" s="26" t="str">
        <f>VLOOKUP(A1298,'Medical Examinations'!A1297:J3632,6,0)</f>
        <v>No</v>
      </c>
      <c r="F1298" s="26" t="str">
        <f>VLOOKUP($A1298,'Medical Examinations'!$A$1:$J$2336,7,0)</f>
        <v>No</v>
      </c>
      <c r="G1298" s="26" t="str">
        <f>VLOOKUP(A1298,'Medical Examinations'!A1297:J3632,8,0)</f>
        <v>No</v>
      </c>
      <c r="H1298" s="26">
        <f>VLOOKUP(A1298,'Medical Examinations'!A1297:J3632,9,0)</f>
        <v>2</v>
      </c>
      <c r="I1298" s="26" t="str">
        <f>VLOOKUP(A1298,'Medical Examinations'!A1297:J3632,10,0)</f>
        <v>No</v>
      </c>
      <c r="J1298" s="26" t="str">
        <f>VLOOKUP($A1298,'Medical Examinations'!A1297:$J$2336,3,0)</f>
        <v>Obesity</v>
      </c>
      <c r="K1298" s="26" t="str">
        <f>VLOOKUP(A1298,'Medical Examinations'!A1297:J3632,5,0)</f>
        <v>Normal</v>
      </c>
      <c r="L1298" s="27">
        <f>VLOOKUP($A1298,'Hospitalisation Details'!$A$1:$N$2344,7,0)</f>
        <v>26659</v>
      </c>
      <c r="M1298" s="26">
        <f>VLOOKUP($A1298,'Hospitalisation Details'!$A$1:$N$2344,10,0)</f>
        <v>8457.82</v>
      </c>
      <c r="N1298" s="26" t="str">
        <f>VLOOKUP($A1298,'Hospitalisation Details'!$A$1:$N$2344,11,0)</f>
        <v>tier - 2</v>
      </c>
      <c r="O1298" s="26" t="str">
        <f>VLOOKUP($A1298,'Hospitalisation Details'!$A$1:$N$2344,12,0)</f>
        <v>tier - 3</v>
      </c>
      <c r="P1298" s="26" t="str">
        <f>VLOOKUP($A1298,'Hospitalisation Details'!$A$1:$N$2344,14,0)</f>
        <v>R1011</v>
      </c>
      <c r="Q1298" s="26">
        <f>VLOOKUP($A1298,'Hospitalisation Details'!$A$1:$N$2344,8,0)</f>
        <v>50</v>
      </c>
    </row>
    <row r="1299" spans="1:17" x14ac:dyDescent="0.3">
      <c r="A1299" s="25" t="s">
        <v>1072</v>
      </c>
      <c r="B1299" s="26" t="str">
        <f>VLOOKUP($A1299,'Customer Names'!A1298:D3633,3,0)</f>
        <v xml:space="preserve">  Anne Hunter</v>
      </c>
      <c r="C1299" s="26">
        <f>VLOOKUP($A1299,'Medical Examinations'!$A$1:$B$2336,2,FALSE)</f>
        <v>27.13</v>
      </c>
      <c r="D1299" s="26">
        <f>VLOOKUP($A1299,'Medical Examinations'!A1298:J3633,4,0)</f>
        <v>5.59</v>
      </c>
      <c r="E1299" s="26" t="str">
        <f>VLOOKUP(A1299,'Medical Examinations'!A1298:J3633,6,0)</f>
        <v>No</v>
      </c>
      <c r="F1299" s="26" t="str">
        <f>VLOOKUP($A1299,'Medical Examinations'!$A$1:$J$2336,7,0)</f>
        <v>No</v>
      </c>
      <c r="G1299" s="26" t="str">
        <f>VLOOKUP(A1299,'Medical Examinations'!A1298:J3633,8,0)</f>
        <v>No</v>
      </c>
      <c r="H1299" s="26">
        <f>VLOOKUP(A1299,'Medical Examinations'!A1298:J3633,9,0)</f>
        <v>1</v>
      </c>
      <c r="I1299" s="26" t="str">
        <f>VLOOKUP(A1299,'Medical Examinations'!A1298:J3633,10,0)</f>
        <v>No</v>
      </c>
      <c r="J1299" s="26" t="str">
        <f>VLOOKUP($A1299,'Medical Examinations'!A1298:$J$2336,3,0)</f>
        <v>Overweight</v>
      </c>
      <c r="K1299" s="26" t="str">
        <f>VLOOKUP(A1299,'Medical Examinations'!A1298:J3633,5,0)</f>
        <v>Normal</v>
      </c>
      <c r="L1299" s="27">
        <f>VLOOKUP($A1299,'Hospitalisation Details'!$A$1:$N$2344,7,0)</f>
        <v>30852</v>
      </c>
      <c r="M1299" s="26">
        <f>VLOOKUP($A1299,'Hospitalisation Details'!$A$1:$N$2344,10,0)</f>
        <v>8450.82</v>
      </c>
      <c r="N1299" s="26" t="str">
        <f>VLOOKUP($A1299,'Hospitalisation Details'!$A$1:$N$2344,11,0)</f>
        <v>tier - 2</v>
      </c>
      <c r="O1299" s="26" t="str">
        <f>VLOOKUP($A1299,'Hospitalisation Details'!$A$1:$N$2344,12,0)</f>
        <v>tier - 2</v>
      </c>
      <c r="P1299" s="26" t="str">
        <f>VLOOKUP($A1299,'Hospitalisation Details'!$A$1:$N$2344,14,0)</f>
        <v>R1025</v>
      </c>
      <c r="Q1299" s="26">
        <f>VLOOKUP($A1299,'Hospitalisation Details'!$A$1:$N$2344,8,0)</f>
        <v>38</v>
      </c>
    </row>
    <row r="1300" spans="1:17" x14ac:dyDescent="0.3">
      <c r="A1300" s="25" t="s">
        <v>1071</v>
      </c>
      <c r="B1300" s="26" t="str">
        <f>VLOOKUP($A1300,'Customer Names'!A1299:D3634,3,0)</f>
        <v xml:space="preserve">  Sandra</v>
      </c>
      <c r="C1300" s="26">
        <f>VLOOKUP($A1300,'Medical Examinations'!$A$1:$B$2336,2,FALSE)</f>
        <v>20.75</v>
      </c>
      <c r="D1300" s="26">
        <f>VLOOKUP($A1300,'Medical Examinations'!A1299:J3634,4,0)</f>
        <v>5.18</v>
      </c>
      <c r="E1300" s="26" t="str">
        <f>VLOOKUP(A1300,'Medical Examinations'!A1299:J3634,6,0)</f>
        <v>Yes</v>
      </c>
      <c r="F1300" s="26" t="str">
        <f>VLOOKUP($A1300,'Medical Examinations'!$A$1:$J$2336,7,0)</f>
        <v>No</v>
      </c>
      <c r="G1300" s="26" t="str">
        <f>VLOOKUP(A1300,'Medical Examinations'!A1299:J3634,8,0)</f>
        <v>No</v>
      </c>
      <c r="H1300" s="26">
        <f>VLOOKUP(A1300,'Medical Examinations'!A1299:J3634,9,0)</f>
        <v>2</v>
      </c>
      <c r="I1300" s="26" t="str">
        <f>VLOOKUP(A1300,'Medical Examinations'!A1299:J3634,10,0)</f>
        <v>No</v>
      </c>
      <c r="J1300" s="26" t="str">
        <f>VLOOKUP($A1300,'Medical Examinations'!A1299:$J$2336,3,0)</f>
        <v>Normal Weight</v>
      </c>
      <c r="K1300" s="26" t="str">
        <f>VLOOKUP(A1300,'Medical Examinations'!A1299:J3634,5,0)</f>
        <v>Normal</v>
      </c>
      <c r="L1300" s="27">
        <f>VLOOKUP($A1300,'Hospitalisation Details'!$A$1:$N$2344,7,0)</f>
        <v>24270</v>
      </c>
      <c r="M1300" s="26">
        <f>VLOOKUP($A1300,'Hospitalisation Details'!$A$1:$N$2344,10,0)</f>
        <v>8448.66</v>
      </c>
      <c r="N1300" s="26" t="str">
        <f>VLOOKUP($A1300,'Hospitalisation Details'!$A$1:$N$2344,11,0)</f>
        <v>tier - 3</v>
      </c>
      <c r="O1300" s="26" t="str">
        <f>VLOOKUP($A1300,'Hospitalisation Details'!$A$1:$N$2344,12,0)</f>
        <v>tier - 1</v>
      </c>
      <c r="P1300" s="26" t="str">
        <f>VLOOKUP($A1300,'Hospitalisation Details'!$A$1:$N$2344,14,0)</f>
        <v>R1013</v>
      </c>
      <c r="Q1300" s="26">
        <f>VLOOKUP($A1300,'Hospitalisation Details'!$A$1:$N$2344,8,0)</f>
        <v>56</v>
      </c>
    </row>
    <row r="1301" spans="1:17" x14ac:dyDescent="0.3">
      <c r="A1301" s="25" t="s">
        <v>1070</v>
      </c>
      <c r="B1301" s="26" t="str">
        <f>VLOOKUP($A1301,'Customer Names'!A1300:D3635,3,0)</f>
        <v xml:space="preserve">  Robert</v>
      </c>
      <c r="C1301" s="26">
        <f>VLOOKUP($A1301,'Medical Examinations'!$A$1:$B$2336,2,FALSE)</f>
        <v>26.6</v>
      </c>
      <c r="D1301" s="26">
        <f>VLOOKUP($A1301,'Medical Examinations'!A1300:J3635,4,0)</f>
        <v>6.29</v>
      </c>
      <c r="E1301" s="26" t="str">
        <f>VLOOKUP(A1301,'Medical Examinations'!A1300:J3635,6,0)</f>
        <v>No</v>
      </c>
      <c r="F1301" s="26" t="str">
        <f>VLOOKUP($A1301,'Medical Examinations'!$A$1:$J$2336,7,0)</f>
        <v>No</v>
      </c>
      <c r="G1301" s="26" t="str">
        <f>VLOOKUP(A1301,'Medical Examinations'!A1300:J3635,8,0)</f>
        <v>No</v>
      </c>
      <c r="H1301" s="26">
        <f>VLOOKUP(A1301,'Medical Examinations'!A1300:J3635,9,0)</f>
        <v>2</v>
      </c>
      <c r="I1301" s="26" t="str">
        <f>VLOOKUP(A1301,'Medical Examinations'!A1300:J3635,10,0)</f>
        <v>No</v>
      </c>
      <c r="J1301" s="26" t="str">
        <f>VLOOKUP($A1301,'Medical Examinations'!A1300:$J$2336,3,0)</f>
        <v>Overweight</v>
      </c>
      <c r="K1301" s="26" t="str">
        <f>VLOOKUP(A1301,'Medical Examinations'!A1300:J3635,5,0)</f>
        <v>Prediabetes</v>
      </c>
      <c r="L1301" s="27">
        <f>VLOOKUP($A1301,'Hospitalisation Details'!$A$1:$N$2344,7,0)</f>
        <v>26546</v>
      </c>
      <c r="M1301" s="26">
        <f>VLOOKUP($A1301,'Hospitalisation Details'!$A$1:$N$2344,10,0)</f>
        <v>8444.4699999999993</v>
      </c>
      <c r="N1301" s="26" t="str">
        <f>VLOOKUP($A1301,'Hospitalisation Details'!$A$1:$N$2344,11,0)</f>
        <v>tier - 3</v>
      </c>
      <c r="O1301" s="26" t="str">
        <f>VLOOKUP($A1301,'Hospitalisation Details'!$A$1:$N$2344,12,0)</f>
        <v>tier - 1</v>
      </c>
      <c r="P1301" s="26" t="str">
        <f>VLOOKUP($A1301,'Hospitalisation Details'!$A$1:$N$2344,14,0)</f>
        <v>R1011</v>
      </c>
      <c r="Q1301" s="26">
        <f>VLOOKUP($A1301,'Hospitalisation Details'!$A$1:$N$2344,8,0)</f>
        <v>50</v>
      </c>
    </row>
    <row r="1302" spans="1:17" x14ac:dyDescent="0.3">
      <c r="A1302" s="25" t="s">
        <v>1069</v>
      </c>
      <c r="B1302" s="26" t="str">
        <f>VLOOKUP($A1302,'Customer Names'!A1301:D3636,3,0)</f>
        <v xml:space="preserve">  Rodney</v>
      </c>
      <c r="C1302" s="26">
        <f>VLOOKUP($A1302,'Medical Examinations'!$A$1:$B$2336,2,FALSE)</f>
        <v>25.3</v>
      </c>
      <c r="D1302" s="26">
        <f>VLOOKUP($A1302,'Medical Examinations'!A1301:J3636,4,0)</f>
        <v>4.49</v>
      </c>
      <c r="E1302" s="26" t="str">
        <f>VLOOKUP(A1302,'Medical Examinations'!A1301:J3636,6,0)</f>
        <v>No</v>
      </c>
      <c r="F1302" s="26" t="str">
        <f>VLOOKUP($A1302,'Medical Examinations'!$A$1:$J$2336,7,0)</f>
        <v>No</v>
      </c>
      <c r="G1302" s="26" t="str">
        <f>VLOOKUP(A1302,'Medical Examinations'!A1301:J3636,8,0)</f>
        <v>No</v>
      </c>
      <c r="H1302" s="26">
        <f>VLOOKUP(A1302,'Medical Examinations'!A1301:J3636,9,0)</f>
        <v>2</v>
      </c>
      <c r="I1302" s="26" t="str">
        <f>VLOOKUP(A1302,'Medical Examinations'!A1301:J3636,10,0)</f>
        <v>No</v>
      </c>
      <c r="J1302" s="26" t="str">
        <f>VLOOKUP($A1302,'Medical Examinations'!A1301:$J$2336,3,0)</f>
        <v>Overweight</v>
      </c>
      <c r="K1302" s="26" t="str">
        <f>VLOOKUP(A1302,'Medical Examinations'!A1301:J3636,5,0)</f>
        <v>Normal</v>
      </c>
      <c r="L1302" s="27">
        <f>VLOOKUP($A1302,'Hospitalisation Details'!$A$1:$N$2344,7,0)</f>
        <v>26551</v>
      </c>
      <c r="M1302" s="26">
        <f>VLOOKUP($A1302,'Hospitalisation Details'!$A$1:$N$2344,10,0)</f>
        <v>8442.67</v>
      </c>
      <c r="N1302" s="26" t="str">
        <f>VLOOKUP($A1302,'Hospitalisation Details'!$A$1:$N$2344,11,0)</f>
        <v>tier - 2</v>
      </c>
      <c r="O1302" s="26" t="str">
        <f>VLOOKUP($A1302,'Hospitalisation Details'!$A$1:$N$2344,12,0)</f>
        <v>tier - 3</v>
      </c>
      <c r="P1302" s="26" t="str">
        <f>VLOOKUP($A1302,'Hospitalisation Details'!$A$1:$N$2344,14,0)</f>
        <v>R1013</v>
      </c>
      <c r="Q1302" s="26">
        <f>VLOOKUP($A1302,'Hospitalisation Details'!$A$1:$N$2344,8,0)</f>
        <v>50</v>
      </c>
    </row>
    <row r="1303" spans="1:17" x14ac:dyDescent="0.3">
      <c r="A1303" s="25" t="s">
        <v>1068</v>
      </c>
      <c r="B1303" s="26" t="str">
        <f>VLOOKUP($A1303,'Customer Names'!A1302:D3637,3,0)</f>
        <v xml:space="preserve">  Carl R</v>
      </c>
      <c r="C1303" s="26">
        <f>VLOOKUP($A1303,'Medical Examinations'!$A$1:$B$2336,2,FALSE)</f>
        <v>18.84</v>
      </c>
      <c r="D1303" s="26">
        <f>VLOOKUP($A1303,'Medical Examinations'!A1302:J3637,4,0)</f>
        <v>11.82</v>
      </c>
      <c r="E1303" s="26" t="str">
        <f>VLOOKUP(A1303,'Medical Examinations'!A1302:J3637,6,0)</f>
        <v>Yes</v>
      </c>
      <c r="F1303" s="26" t="str">
        <f>VLOOKUP($A1303,'Medical Examinations'!$A$1:$J$2336,7,0)</f>
        <v>No</v>
      </c>
      <c r="G1303" s="26" t="str">
        <f>VLOOKUP(A1303,'Medical Examinations'!A1302:J3637,8,0)</f>
        <v>Yes</v>
      </c>
      <c r="H1303" s="26">
        <f>VLOOKUP(A1303,'Medical Examinations'!A1302:J3637,9,0)</f>
        <v>1</v>
      </c>
      <c r="I1303" s="26" t="str">
        <f>VLOOKUP(A1303,'Medical Examinations'!A1302:J3637,10,0)</f>
        <v>No</v>
      </c>
      <c r="J1303" s="26" t="str">
        <f>VLOOKUP($A1303,'Medical Examinations'!A1302:$J$2336,3,0)</f>
        <v>Normal Weight</v>
      </c>
      <c r="K1303" s="26" t="str">
        <f>VLOOKUP(A1303,'Medical Examinations'!A1302:J3637,5,0)</f>
        <v>Diabetes</v>
      </c>
      <c r="L1303" s="27">
        <f>VLOOKUP($A1303,'Hospitalisation Details'!$A$1:$N$2344,7,0)</f>
        <v>23278</v>
      </c>
      <c r="M1303" s="26">
        <f>VLOOKUP($A1303,'Hospitalisation Details'!$A$1:$N$2344,10,0)</f>
        <v>8440.0499999999993</v>
      </c>
      <c r="N1303" s="26" t="str">
        <f>VLOOKUP($A1303,'Hospitalisation Details'!$A$1:$N$2344,11,0)</f>
        <v>tier - 3</v>
      </c>
      <c r="O1303" s="26" t="str">
        <f>VLOOKUP($A1303,'Hospitalisation Details'!$A$1:$N$2344,12,0)</f>
        <v>tier - 2</v>
      </c>
      <c r="P1303" s="26" t="str">
        <f>VLOOKUP($A1303,'Hospitalisation Details'!$A$1:$N$2344,14,0)</f>
        <v>R1013</v>
      </c>
      <c r="Q1303" s="26">
        <f>VLOOKUP($A1303,'Hospitalisation Details'!$A$1:$N$2344,8,0)</f>
        <v>59</v>
      </c>
    </row>
    <row r="1304" spans="1:17" x14ac:dyDescent="0.3">
      <c r="A1304" s="25" t="s">
        <v>1067</v>
      </c>
      <c r="B1304" s="26" t="str">
        <f>VLOOKUP($A1304,'Customer Names'!A1303:D3638,3,0)</f>
        <v xml:space="preserve">  Maximilian</v>
      </c>
      <c r="C1304" s="26">
        <f>VLOOKUP($A1304,'Medical Examinations'!$A$1:$B$2336,2,FALSE)</f>
        <v>19.57</v>
      </c>
      <c r="D1304" s="26">
        <f>VLOOKUP($A1304,'Medical Examinations'!A1303:J3638,4,0)</f>
        <v>7.41</v>
      </c>
      <c r="E1304" s="26" t="str">
        <f>VLOOKUP(A1304,'Medical Examinations'!A1303:J3638,6,0)</f>
        <v>Yes</v>
      </c>
      <c r="F1304" s="26" t="str">
        <f>VLOOKUP($A1304,'Medical Examinations'!$A$1:$J$2336,7,0)</f>
        <v>No</v>
      </c>
      <c r="G1304" s="26" t="str">
        <f>VLOOKUP(A1304,'Medical Examinations'!A1303:J3638,8,0)</f>
        <v>No</v>
      </c>
      <c r="H1304" s="26">
        <f>VLOOKUP(A1304,'Medical Examinations'!A1303:J3638,9,0)</f>
        <v>1</v>
      </c>
      <c r="I1304" s="26" t="str">
        <f>VLOOKUP(A1304,'Medical Examinations'!A1303:J3638,10,0)</f>
        <v>No</v>
      </c>
      <c r="J1304" s="26" t="str">
        <f>VLOOKUP($A1304,'Medical Examinations'!A1303:$J$2336,3,0)</f>
        <v>Normal Weight</v>
      </c>
      <c r="K1304" s="26" t="str">
        <f>VLOOKUP(A1304,'Medical Examinations'!A1303:J3638,5,0)</f>
        <v>Diabetes</v>
      </c>
      <c r="L1304" s="27">
        <f>VLOOKUP($A1304,'Hospitalisation Details'!$A$1:$N$2344,7,0)</f>
        <v>27665</v>
      </c>
      <c r="M1304" s="26">
        <f>VLOOKUP($A1304,'Hospitalisation Details'!$A$1:$N$2344,10,0)</f>
        <v>8428.07</v>
      </c>
      <c r="N1304" s="26" t="str">
        <f>VLOOKUP($A1304,'Hospitalisation Details'!$A$1:$N$2344,11,0)</f>
        <v>tier - 3</v>
      </c>
      <c r="O1304" s="26" t="str">
        <f>VLOOKUP($A1304,'Hospitalisation Details'!$A$1:$N$2344,12,0)</f>
        <v>tier - 2</v>
      </c>
      <c r="P1304" s="26" t="str">
        <f>VLOOKUP($A1304,'Hospitalisation Details'!$A$1:$N$2344,14,0)</f>
        <v>R1012</v>
      </c>
      <c r="Q1304" s="26">
        <f>VLOOKUP($A1304,'Hospitalisation Details'!$A$1:$N$2344,8,0)</f>
        <v>47</v>
      </c>
    </row>
    <row r="1305" spans="1:17" x14ac:dyDescent="0.3">
      <c r="A1305" s="25" t="s">
        <v>1066</v>
      </c>
      <c r="B1305" s="26" t="str">
        <f>VLOOKUP($A1305,'Customer Names'!A1304:D3639,3,0)</f>
        <v xml:space="preserve">  Erik</v>
      </c>
      <c r="C1305" s="26">
        <f>VLOOKUP($A1305,'Medical Examinations'!$A$1:$B$2336,2,FALSE)</f>
        <v>30.495000000000001</v>
      </c>
      <c r="D1305" s="26">
        <f>VLOOKUP($A1305,'Medical Examinations'!A1304:J3639,4,0)</f>
        <v>5.97</v>
      </c>
      <c r="E1305" s="26" t="str">
        <f>VLOOKUP(A1305,'Medical Examinations'!A1304:J3639,6,0)</f>
        <v>No</v>
      </c>
      <c r="F1305" s="26" t="str">
        <f>VLOOKUP($A1305,'Medical Examinations'!$A$1:$J$2336,7,0)</f>
        <v>No</v>
      </c>
      <c r="G1305" s="26" t="str">
        <f>VLOOKUP(A1305,'Medical Examinations'!A1304:J3639,8,0)</f>
        <v>No</v>
      </c>
      <c r="H1305" s="26">
        <f>VLOOKUP(A1305,'Medical Examinations'!A1304:J3639,9,0)</f>
        <v>0</v>
      </c>
      <c r="I1305" s="26" t="str">
        <f>VLOOKUP(A1305,'Medical Examinations'!A1304:J3639,10,0)</f>
        <v>No</v>
      </c>
      <c r="J1305" s="26" t="str">
        <f>VLOOKUP($A1305,'Medical Examinations'!A1304:$J$2336,3,0)</f>
        <v>Obesity</v>
      </c>
      <c r="K1305" s="26" t="str">
        <f>VLOOKUP(A1305,'Medical Examinations'!A1304:J3639,5,0)</f>
        <v>Prediabetes</v>
      </c>
      <c r="L1305" s="27">
        <f>VLOOKUP($A1305,'Hospitalisation Details'!$A$1:$N$2344,7,0)</f>
        <v>28372</v>
      </c>
      <c r="M1305" s="26">
        <f>VLOOKUP($A1305,'Hospitalisation Details'!$A$1:$N$2344,10,0)</f>
        <v>8413.4599999999991</v>
      </c>
      <c r="N1305" s="26" t="str">
        <f>VLOOKUP($A1305,'Hospitalisation Details'!$A$1:$N$2344,11,0)</f>
        <v>tier - 3</v>
      </c>
      <c r="O1305" s="26" t="str">
        <f>VLOOKUP($A1305,'Hospitalisation Details'!$A$1:$N$2344,12,0)</f>
        <v>tier - 1</v>
      </c>
      <c r="P1305" s="26" t="str">
        <f>VLOOKUP($A1305,'Hospitalisation Details'!$A$1:$N$2344,14,0)</f>
        <v>R1012</v>
      </c>
      <c r="Q1305" s="26">
        <f>VLOOKUP($A1305,'Hospitalisation Details'!$A$1:$N$2344,8,0)</f>
        <v>45</v>
      </c>
    </row>
    <row r="1306" spans="1:17" x14ac:dyDescent="0.3">
      <c r="A1306" s="25" t="s">
        <v>1065</v>
      </c>
      <c r="B1306" s="26" t="str">
        <f>VLOOKUP($A1306,'Customer Names'!A1305:D3640,3,0)</f>
        <v xml:space="preserve">  Christopher</v>
      </c>
      <c r="C1306" s="26">
        <f>VLOOKUP($A1306,'Medical Examinations'!$A$1:$B$2336,2,FALSE)</f>
        <v>30.114999999999998</v>
      </c>
      <c r="D1306" s="26">
        <f>VLOOKUP($A1306,'Medical Examinations'!A1305:J3640,4,0)</f>
        <v>5.74</v>
      </c>
      <c r="E1306" s="26" t="str">
        <f>VLOOKUP(A1306,'Medical Examinations'!A1305:J3640,6,0)</f>
        <v>No</v>
      </c>
      <c r="F1306" s="26" t="str">
        <f>VLOOKUP($A1306,'Medical Examinations'!$A$1:$J$2336,7,0)</f>
        <v>No</v>
      </c>
      <c r="G1306" s="26" t="str">
        <f>VLOOKUP(A1306,'Medical Examinations'!A1305:J3640,8,0)</f>
        <v>Yes</v>
      </c>
      <c r="H1306" s="26">
        <f>VLOOKUP(A1306,'Medical Examinations'!A1305:J3640,9,0)</f>
        <v>1</v>
      </c>
      <c r="I1306" s="26" t="str">
        <f>VLOOKUP(A1306,'Medical Examinations'!A1305:J3640,10,0)</f>
        <v>No</v>
      </c>
      <c r="J1306" s="26" t="str">
        <f>VLOOKUP($A1306,'Medical Examinations'!A1305:$J$2336,3,0)</f>
        <v>Obesity</v>
      </c>
      <c r="K1306" s="26" t="str">
        <f>VLOOKUP(A1306,'Medical Examinations'!A1305:J3640,5,0)</f>
        <v>Prediabetes</v>
      </c>
      <c r="L1306" s="27">
        <f>VLOOKUP($A1306,'Hospitalisation Details'!$A$1:$N$2344,7,0)</f>
        <v>29017</v>
      </c>
      <c r="M1306" s="26">
        <f>VLOOKUP($A1306,'Hospitalisation Details'!$A$1:$N$2344,10,0)</f>
        <v>8410.0499999999993</v>
      </c>
      <c r="N1306" s="26" t="str">
        <f>VLOOKUP($A1306,'Hospitalisation Details'!$A$1:$N$2344,11,0)</f>
        <v>tier - 2</v>
      </c>
      <c r="O1306" s="26" t="str">
        <f>VLOOKUP($A1306,'Hospitalisation Details'!$A$1:$N$2344,12,0)</f>
        <v>tier - 2</v>
      </c>
      <c r="P1306" s="26" t="str">
        <f>VLOOKUP($A1306,'Hospitalisation Details'!$A$1:$N$2344,14,0)</f>
        <v>R1012</v>
      </c>
      <c r="Q1306" s="26">
        <f>VLOOKUP($A1306,'Hospitalisation Details'!$A$1:$N$2344,8,0)</f>
        <v>43</v>
      </c>
    </row>
    <row r="1307" spans="1:17" x14ac:dyDescent="0.3">
      <c r="A1307" s="25" t="s">
        <v>1064</v>
      </c>
      <c r="B1307" s="26" t="str">
        <f>VLOOKUP($A1307,'Customer Names'!A1306:D3641,3,0)</f>
        <v xml:space="preserve">  Eirik</v>
      </c>
      <c r="C1307" s="26">
        <f>VLOOKUP($A1307,'Medical Examinations'!$A$1:$B$2336,2,FALSE)</f>
        <v>24.78</v>
      </c>
      <c r="D1307" s="26">
        <f>VLOOKUP($A1307,'Medical Examinations'!A1306:J3641,4,0)</f>
        <v>9.85</v>
      </c>
      <c r="E1307" s="26" t="str">
        <f>VLOOKUP(A1307,'Medical Examinations'!A1306:J3641,6,0)</f>
        <v>No</v>
      </c>
      <c r="F1307" s="26" t="str">
        <f>VLOOKUP($A1307,'Medical Examinations'!$A$1:$J$2336,7,0)</f>
        <v>No</v>
      </c>
      <c r="G1307" s="26" t="str">
        <f>VLOOKUP(A1307,'Medical Examinations'!A1306:J3641,8,0)</f>
        <v>No</v>
      </c>
      <c r="H1307" s="26">
        <f>VLOOKUP(A1307,'Medical Examinations'!A1306:J3641,9,0)</f>
        <v>0</v>
      </c>
      <c r="I1307" s="26" t="str">
        <f>VLOOKUP(A1307,'Medical Examinations'!A1306:J3641,10,0)</f>
        <v>No</v>
      </c>
      <c r="J1307" s="26" t="str">
        <f>VLOOKUP($A1307,'Medical Examinations'!A1306:$J$2336,3,0)</f>
        <v>Normal Weight</v>
      </c>
      <c r="K1307" s="26" t="str">
        <f>VLOOKUP(A1307,'Medical Examinations'!A1306:J3641,5,0)</f>
        <v>Diabetes</v>
      </c>
      <c r="L1307" s="27">
        <f>VLOOKUP($A1307,'Hospitalisation Details'!$A$1:$N$2344,7,0)</f>
        <v>26194</v>
      </c>
      <c r="M1307" s="26">
        <f>VLOOKUP($A1307,'Hospitalisation Details'!$A$1:$N$2344,10,0)</f>
        <v>8400.01</v>
      </c>
      <c r="N1307" s="26" t="str">
        <f>VLOOKUP($A1307,'Hospitalisation Details'!$A$1:$N$2344,11,0)</f>
        <v>tier - 2</v>
      </c>
      <c r="O1307" s="26" t="str">
        <f>VLOOKUP($A1307,'Hospitalisation Details'!$A$1:$N$2344,12,0)</f>
        <v>tier - 3</v>
      </c>
      <c r="P1307" s="26" t="str">
        <f>VLOOKUP($A1307,'Hospitalisation Details'!$A$1:$N$2344,14,0)</f>
        <v>R1013</v>
      </c>
      <c r="Q1307" s="26">
        <f>VLOOKUP($A1307,'Hospitalisation Details'!$A$1:$N$2344,8,0)</f>
        <v>51</v>
      </c>
    </row>
    <row r="1308" spans="1:17" x14ac:dyDescent="0.3">
      <c r="A1308" s="25" t="s">
        <v>1063</v>
      </c>
      <c r="B1308" s="26" t="str">
        <f>VLOOKUP($A1308,'Customer Names'!A1307:D3642,3,0)</f>
        <v xml:space="preserve">  Rik</v>
      </c>
      <c r="C1308" s="26">
        <f>VLOOKUP($A1308,'Medical Examinations'!$A$1:$B$2336,2,FALSE)</f>
        <v>24.77</v>
      </c>
      <c r="D1308" s="26">
        <f>VLOOKUP($A1308,'Medical Examinations'!A1307:J3642,4,0)</f>
        <v>7.59</v>
      </c>
      <c r="E1308" s="26" t="str">
        <f>VLOOKUP(A1308,'Medical Examinations'!A1307:J3642,6,0)</f>
        <v>No</v>
      </c>
      <c r="F1308" s="26" t="str">
        <f>VLOOKUP($A1308,'Medical Examinations'!$A$1:$J$2336,7,0)</f>
        <v>No</v>
      </c>
      <c r="G1308" s="26" t="str">
        <f>VLOOKUP(A1308,'Medical Examinations'!A1307:J3642,8,0)</f>
        <v>No</v>
      </c>
      <c r="H1308" s="26">
        <f>VLOOKUP(A1308,'Medical Examinations'!A1307:J3642,9,0)</f>
        <v>0</v>
      </c>
      <c r="I1308" s="26" t="str">
        <f>VLOOKUP(A1308,'Medical Examinations'!A1307:J3642,10,0)</f>
        <v>No</v>
      </c>
      <c r="J1308" s="26" t="str">
        <f>VLOOKUP($A1308,'Medical Examinations'!A1307:$J$2336,3,0)</f>
        <v>Normal Weight</v>
      </c>
      <c r="K1308" s="26" t="str">
        <f>VLOOKUP(A1308,'Medical Examinations'!A1307:J3642,5,0)</f>
        <v>Diabetes</v>
      </c>
      <c r="L1308" s="27">
        <f>VLOOKUP($A1308,'Hospitalisation Details'!$A$1:$N$2344,7,0)</f>
        <v>26180</v>
      </c>
      <c r="M1308" s="26">
        <f>VLOOKUP($A1308,'Hospitalisation Details'!$A$1:$N$2344,10,0)</f>
        <v>8396.6200000000008</v>
      </c>
      <c r="N1308" s="26" t="str">
        <f>VLOOKUP($A1308,'Hospitalisation Details'!$A$1:$N$2344,11,0)</f>
        <v>tier - 2</v>
      </c>
      <c r="O1308" s="26" t="str">
        <f>VLOOKUP($A1308,'Hospitalisation Details'!$A$1:$N$2344,12,0)</f>
        <v>tier - 3</v>
      </c>
      <c r="P1308" s="26" t="str">
        <f>VLOOKUP($A1308,'Hospitalisation Details'!$A$1:$N$2344,14,0)</f>
        <v>R1013</v>
      </c>
      <c r="Q1308" s="26">
        <f>VLOOKUP($A1308,'Hospitalisation Details'!$A$1:$N$2344,8,0)</f>
        <v>51</v>
      </c>
    </row>
    <row r="1309" spans="1:17" x14ac:dyDescent="0.3">
      <c r="A1309" s="25" t="s">
        <v>1062</v>
      </c>
      <c r="B1309" s="26" t="str">
        <f>VLOOKUP($A1309,'Customer Names'!A1308:D3643,3,0)</f>
        <v xml:space="preserve">  Matthew R</v>
      </c>
      <c r="C1309" s="26">
        <f>VLOOKUP($A1309,'Medical Examinations'!$A$1:$B$2336,2,FALSE)</f>
        <v>16.579999999999998</v>
      </c>
      <c r="D1309" s="26">
        <f>VLOOKUP($A1309,'Medical Examinations'!A1308:J3643,4,0)</f>
        <v>6.98</v>
      </c>
      <c r="E1309" s="26" t="str">
        <f>VLOOKUP(A1309,'Medical Examinations'!A1308:J3643,6,0)</f>
        <v>Yes</v>
      </c>
      <c r="F1309" s="26" t="str">
        <f>VLOOKUP($A1309,'Medical Examinations'!$A$1:$J$2336,7,0)</f>
        <v>No</v>
      </c>
      <c r="G1309" s="26" t="str">
        <f>VLOOKUP(A1309,'Medical Examinations'!A1308:J3643,8,0)</f>
        <v>Yes</v>
      </c>
      <c r="H1309" s="26">
        <f>VLOOKUP(A1309,'Medical Examinations'!A1308:J3643,9,0)</f>
        <v>1</v>
      </c>
      <c r="I1309" s="26" t="str">
        <f>VLOOKUP(A1309,'Medical Examinations'!A1308:J3643,10,0)</f>
        <v>No</v>
      </c>
      <c r="J1309" s="26" t="str">
        <f>VLOOKUP($A1309,'Medical Examinations'!A1308:$J$2336,3,0)</f>
        <v>Underweight</v>
      </c>
      <c r="K1309" s="26" t="str">
        <f>VLOOKUP(A1309,'Medical Examinations'!A1308:J3643,5,0)</f>
        <v>Diabetes</v>
      </c>
      <c r="L1309" s="27">
        <f>VLOOKUP($A1309,'Hospitalisation Details'!$A$1:$N$2344,7,0)</f>
        <v>23275</v>
      </c>
      <c r="M1309" s="26">
        <f>VLOOKUP($A1309,'Hospitalisation Details'!$A$1:$N$2344,10,0)</f>
        <v>8355.5400000000009</v>
      </c>
      <c r="N1309" s="26" t="str">
        <f>VLOOKUP($A1309,'Hospitalisation Details'!$A$1:$N$2344,11,0)</f>
        <v>tier - 3</v>
      </c>
      <c r="O1309" s="26" t="str">
        <f>VLOOKUP($A1309,'Hospitalisation Details'!$A$1:$N$2344,12,0)</f>
        <v>tier - 3</v>
      </c>
      <c r="P1309" s="26" t="str">
        <f>VLOOKUP($A1309,'Hospitalisation Details'!$A$1:$N$2344,14,0)</f>
        <v>R1012</v>
      </c>
      <c r="Q1309" s="26">
        <f>VLOOKUP($A1309,'Hospitalisation Details'!$A$1:$N$2344,8,0)</f>
        <v>59</v>
      </c>
    </row>
    <row r="1310" spans="1:17" x14ac:dyDescent="0.3">
      <c r="A1310" s="25" t="s">
        <v>1061</v>
      </c>
      <c r="B1310" s="26" t="str">
        <f>VLOOKUP($A1310,'Customer Names'!A1309:D3644,3,0)</f>
        <v xml:space="preserve">  Daniel G</v>
      </c>
      <c r="C1310" s="26">
        <f>VLOOKUP($A1310,'Medical Examinations'!$A$1:$B$2336,2,FALSE)</f>
        <v>38.17</v>
      </c>
      <c r="D1310" s="26">
        <f>VLOOKUP($A1310,'Medical Examinations'!A1309:J3644,4,0)</f>
        <v>4.7300000000000004</v>
      </c>
      <c r="E1310" s="26" t="str">
        <f>VLOOKUP(A1310,'Medical Examinations'!A1309:J3644,6,0)</f>
        <v>Yes</v>
      </c>
      <c r="F1310" s="26" t="str">
        <f>VLOOKUP($A1310,'Medical Examinations'!$A$1:$J$2336,7,0)</f>
        <v>No</v>
      </c>
      <c r="G1310" s="26" t="str">
        <f>VLOOKUP(A1310,'Medical Examinations'!A1309:J3644,8,0)</f>
        <v>No</v>
      </c>
      <c r="H1310" s="26">
        <f>VLOOKUP(A1310,'Medical Examinations'!A1309:J3644,9,0)</f>
        <v>0</v>
      </c>
      <c r="I1310" s="26" t="str">
        <f>VLOOKUP(A1310,'Medical Examinations'!A1309:J3644,10,0)</f>
        <v>No</v>
      </c>
      <c r="J1310" s="26" t="str">
        <f>VLOOKUP($A1310,'Medical Examinations'!A1309:$J$2336,3,0)</f>
        <v>Obesity</v>
      </c>
      <c r="K1310" s="26" t="str">
        <f>VLOOKUP(A1310,'Medical Examinations'!A1309:J3644,5,0)</f>
        <v>Normal</v>
      </c>
      <c r="L1310" s="27">
        <f>VLOOKUP($A1310,'Hospitalisation Details'!$A$1:$N$2344,7,0)</f>
        <v>27923</v>
      </c>
      <c r="M1310" s="26">
        <f>VLOOKUP($A1310,'Hospitalisation Details'!$A$1:$N$2344,10,0)</f>
        <v>8347.16</v>
      </c>
      <c r="N1310" s="26" t="str">
        <f>VLOOKUP($A1310,'Hospitalisation Details'!$A$1:$N$2344,11,0)</f>
        <v>tier - 2</v>
      </c>
      <c r="O1310" s="26" t="str">
        <f>VLOOKUP($A1310,'Hospitalisation Details'!$A$1:$N$2344,12,0)</f>
        <v>tier - 1</v>
      </c>
      <c r="P1310" s="26" t="str">
        <f>VLOOKUP($A1310,'Hospitalisation Details'!$A$1:$N$2344,14,0)</f>
        <v>R1013</v>
      </c>
      <c r="Q1310" s="26">
        <f>VLOOKUP($A1310,'Hospitalisation Details'!$A$1:$N$2344,8,0)</f>
        <v>46</v>
      </c>
    </row>
    <row r="1311" spans="1:17" x14ac:dyDescent="0.3">
      <c r="A1311" s="25" t="s">
        <v>1060</v>
      </c>
      <c r="B1311" s="26" t="str">
        <f>VLOOKUP($A1311,'Customer Names'!A1310:D3645,3,0)</f>
        <v xml:space="preserve">  Yannick</v>
      </c>
      <c r="C1311" s="26">
        <f>VLOOKUP($A1311,'Medical Examinations'!$A$1:$B$2336,2,FALSE)</f>
        <v>39.424999999999997</v>
      </c>
      <c r="D1311" s="26">
        <f>VLOOKUP($A1311,'Medical Examinations'!A1310:J3645,4,0)</f>
        <v>4.76</v>
      </c>
      <c r="E1311" s="26" t="str">
        <f>VLOOKUP(A1311,'Medical Examinations'!A1310:J3645,6,0)</f>
        <v>Yes</v>
      </c>
      <c r="F1311" s="26" t="str">
        <f>VLOOKUP($A1311,'Medical Examinations'!$A$1:$J$2336,7,0)</f>
        <v>No</v>
      </c>
      <c r="G1311" s="26" t="str">
        <f>VLOOKUP(A1311,'Medical Examinations'!A1310:J3645,8,0)</f>
        <v>No</v>
      </c>
      <c r="H1311" s="26">
        <f>VLOOKUP(A1311,'Medical Examinations'!A1310:J3645,9,0)</f>
        <v>0</v>
      </c>
      <c r="I1311" s="26" t="str">
        <f>VLOOKUP(A1311,'Medical Examinations'!A1310:J3645,10,0)</f>
        <v>No</v>
      </c>
      <c r="J1311" s="26" t="str">
        <f>VLOOKUP($A1311,'Medical Examinations'!A1310:$J$2336,3,0)</f>
        <v>Obesity</v>
      </c>
      <c r="K1311" s="26" t="str">
        <f>VLOOKUP(A1311,'Medical Examinations'!A1310:J3645,5,0)</f>
        <v>Normal</v>
      </c>
      <c r="L1311" s="27">
        <f>VLOOKUP($A1311,'Hospitalisation Details'!$A$1:$N$2344,7,0)</f>
        <v>27948</v>
      </c>
      <c r="M1311" s="26">
        <f>VLOOKUP($A1311,'Hospitalisation Details'!$A$1:$N$2344,10,0)</f>
        <v>8342.91</v>
      </c>
      <c r="N1311" s="26" t="str">
        <f>VLOOKUP($A1311,'Hospitalisation Details'!$A$1:$N$2344,11,0)</f>
        <v>tier - 3</v>
      </c>
      <c r="O1311" s="26" t="str">
        <f>VLOOKUP($A1311,'Hospitalisation Details'!$A$1:$N$2344,12,0)</f>
        <v>tier - 1</v>
      </c>
      <c r="P1311" s="26" t="str">
        <f>VLOOKUP($A1311,'Hospitalisation Details'!$A$1:$N$2344,14,0)</f>
        <v>R1016</v>
      </c>
      <c r="Q1311" s="26">
        <f>VLOOKUP($A1311,'Hospitalisation Details'!$A$1:$N$2344,8,0)</f>
        <v>46</v>
      </c>
    </row>
    <row r="1312" spans="1:17" x14ac:dyDescent="0.3">
      <c r="A1312" s="25" t="s">
        <v>1059</v>
      </c>
      <c r="B1312" s="26" t="str">
        <f>VLOOKUP($A1312,'Customer Names'!A1311:D3646,3,0)</f>
        <v xml:space="preserve">  Sean R</v>
      </c>
      <c r="C1312" s="26">
        <f>VLOOKUP($A1312,'Medical Examinations'!$A$1:$B$2336,2,FALSE)</f>
        <v>33.44</v>
      </c>
      <c r="D1312" s="26">
        <f>VLOOKUP($A1312,'Medical Examinations'!A1311:J3646,4,0)</f>
        <v>6.24</v>
      </c>
      <c r="E1312" s="26" t="str">
        <f>VLOOKUP(A1312,'Medical Examinations'!A1311:J3646,6,0)</f>
        <v>Yes</v>
      </c>
      <c r="F1312" s="26" t="str">
        <f>VLOOKUP($A1312,'Medical Examinations'!$A$1:$J$2336,7,0)</f>
        <v>No</v>
      </c>
      <c r="G1312" s="26" t="str">
        <f>VLOOKUP(A1312,'Medical Examinations'!A1311:J3646,8,0)</f>
        <v>No</v>
      </c>
      <c r="H1312" s="26">
        <f>VLOOKUP(A1312,'Medical Examinations'!A1311:J3646,9,0)</f>
        <v>0</v>
      </c>
      <c r="I1312" s="26" t="str">
        <f>VLOOKUP(A1312,'Medical Examinations'!A1311:J3646,10,0)</f>
        <v>No</v>
      </c>
      <c r="J1312" s="26" t="str">
        <f>VLOOKUP($A1312,'Medical Examinations'!A1311:$J$2336,3,0)</f>
        <v>Obesity</v>
      </c>
      <c r="K1312" s="26" t="str">
        <f>VLOOKUP(A1312,'Medical Examinations'!A1311:J3646,5,0)</f>
        <v>Prediabetes</v>
      </c>
      <c r="L1312" s="27">
        <f>VLOOKUP($A1312,'Hospitalisation Details'!$A$1:$N$2344,7,0)</f>
        <v>27961</v>
      </c>
      <c r="M1312" s="26">
        <f>VLOOKUP($A1312,'Hospitalisation Details'!$A$1:$N$2344,10,0)</f>
        <v>8334.59</v>
      </c>
      <c r="N1312" s="26" t="str">
        <f>VLOOKUP($A1312,'Hospitalisation Details'!$A$1:$N$2344,11,0)</f>
        <v>tier - 3</v>
      </c>
      <c r="O1312" s="26" t="str">
        <f>VLOOKUP($A1312,'Hospitalisation Details'!$A$1:$N$2344,12,0)</f>
        <v>tier - 2</v>
      </c>
      <c r="P1312" s="26" t="str">
        <f>VLOOKUP($A1312,'Hospitalisation Details'!$A$1:$N$2344,14,0)</f>
        <v>R1016</v>
      </c>
      <c r="Q1312" s="26">
        <f>VLOOKUP($A1312,'Hospitalisation Details'!$A$1:$N$2344,8,0)</f>
        <v>46</v>
      </c>
    </row>
    <row r="1313" spans="1:17" x14ac:dyDescent="0.3">
      <c r="A1313" s="25" t="s">
        <v>1058</v>
      </c>
      <c r="B1313" s="26" t="str">
        <f>VLOOKUP($A1313,'Customer Names'!A1312:D3647,3,0)</f>
        <v xml:space="preserve">  Peter</v>
      </c>
      <c r="C1313" s="26">
        <f>VLOOKUP($A1313,'Medical Examinations'!$A$1:$B$2336,2,FALSE)</f>
        <v>33.344999999999999</v>
      </c>
      <c r="D1313" s="26">
        <f>VLOOKUP($A1313,'Medical Examinations'!A1312:J3647,4,0)</f>
        <v>5.44</v>
      </c>
      <c r="E1313" s="26" t="str">
        <f>VLOOKUP(A1313,'Medical Examinations'!A1312:J3647,6,0)</f>
        <v>Yes</v>
      </c>
      <c r="F1313" s="26" t="str">
        <f>VLOOKUP($A1313,'Medical Examinations'!$A$1:$J$2336,7,0)</f>
        <v>No</v>
      </c>
      <c r="G1313" s="26" t="str">
        <f>VLOOKUP(A1313,'Medical Examinations'!A1312:J3647,8,0)</f>
        <v>No</v>
      </c>
      <c r="H1313" s="26">
        <f>VLOOKUP(A1313,'Medical Examinations'!A1312:J3647,9,0)</f>
        <v>0</v>
      </c>
      <c r="I1313" s="26" t="str">
        <f>VLOOKUP(A1313,'Medical Examinations'!A1312:J3647,10,0)</f>
        <v>No</v>
      </c>
      <c r="J1313" s="26" t="str">
        <f>VLOOKUP($A1313,'Medical Examinations'!A1312:$J$2336,3,0)</f>
        <v>Obesity</v>
      </c>
      <c r="K1313" s="26" t="str">
        <f>VLOOKUP(A1313,'Medical Examinations'!A1312:J3647,5,0)</f>
        <v>Normal</v>
      </c>
      <c r="L1313" s="27">
        <f>VLOOKUP($A1313,'Hospitalisation Details'!$A$1:$N$2344,7,0)</f>
        <v>27953</v>
      </c>
      <c r="M1313" s="26">
        <f>VLOOKUP($A1313,'Hospitalisation Details'!$A$1:$N$2344,10,0)</f>
        <v>8334.4599999999991</v>
      </c>
      <c r="N1313" s="26" t="str">
        <f>VLOOKUP($A1313,'Hospitalisation Details'!$A$1:$N$2344,11,0)</f>
        <v>tier - 3</v>
      </c>
      <c r="O1313" s="26" t="str">
        <f>VLOOKUP($A1313,'Hospitalisation Details'!$A$1:$N$2344,12,0)</f>
        <v>tier - 2</v>
      </c>
      <c r="P1313" s="26" t="str">
        <f>VLOOKUP($A1313,'Hospitalisation Details'!$A$1:$N$2344,14,0)</f>
        <v>R1016</v>
      </c>
      <c r="Q1313" s="26">
        <f>VLOOKUP($A1313,'Hospitalisation Details'!$A$1:$N$2344,8,0)</f>
        <v>46</v>
      </c>
    </row>
    <row r="1314" spans="1:17" x14ac:dyDescent="0.3">
      <c r="A1314" s="25" t="s">
        <v>1057</v>
      </c>
      <c r="B1314" s="26" t="str">
        <f>VLOOKUP($A1314,'Customer Names'!A1313:D3648,3,0)</f>
        <v xml:space="preserve">  Sara A</v>
      </c>
      <c r="C1314" s="26">
        <f>VLOOKUP($A1314,'Medical Examinations'!$A$1:$B$2336,2,FALSE)</f>
        <v>38.79</v>
      </c>
      <c r="D1314" s="26">
        <f>VLOOKUP($A1314,'Medical Examinations'!A1313:J3648,4,0)</f>
        <v>5.08</v>
      </c>
      <c r="E1314" s="26" t="str">
        <f>VLOOKUP(A1314,'Medical Examinations'!A1313:J3648,6,0)</f>
        <v>No</v>
      </c>
      <c r="F1314" s="26" t="str">
        <f>VLOOKUP($A1314,'Medical Examinations'!$A$1:$J$2336,7,0)</f>
        <v>No</v>
      </c>
      <c r="G1314" s="26" t="str">
        <f>VLOOKUP(A1314,'Medical Examinations'!A1313:J3648,8,0)</f>
        <v>Yes</v>
      </c>
      <c r="H1314" s="26">
        <f>VLOOKUP(A1314,'Medical Examinations'!A1313:J3648,9,0)</f>
        <v>1</v>
      </c>
      <c r="I1314" s="26" t="str">
        <f>VLOOKUP(A1314,'Medical Examinations'!A1313:J3648,10,0)</f>
        <v>No</v>
      </c>
      <c r="J1314" s="26" t="str">
        <f>VLOOKUP($A1314,'Medical Examinations'!A1313:$J$2336,3,0)</f>
        <v>Obesity</v>
      </c>
      <c r="K1314" s="26" t="str">
        <f>VLOOKUP(A1314,'Medical Examinations'!A1313:J3648,5,0)</f>
        <v>Normal</v>
      </c>
      <c r="L1314" s="27">
        <f>VLOOKUP($A1314,'Hospitalisation Details'!$A$1:$N$2344,7,0)</f>
        <v>34142</v>
      </c>
      <c r="M1314" s="26">
        <f>VLOOKUP($A1314,'Hospitalisation Details'!$A$1:$N$2344,10,0)</f>
        <v>8314.65</v>
      </c>
      <c r="N1314" s="26" t="str">
        <f>VLOOKUP($A1314,'Hospitalisation Details'!$A$1:$N$2344,11,0)</f>
        <v>tier - 2</v>
      </c>
      <c r="O1314" s="26" t="str">
        <f>VLOOKUP($A1314,'Hospitalisation Details'!$A$1:$N$2344,12,0)</f>
        <v>tier - 1</v>
      </c>
      <c r="P1314" s="26" t="str">
        <f>VLOOKUP($A1314,'Hospitalisation Details'!$A$1:$N$2344,14,0)</f>
        <v>R1012</v>
      </c>
      <c r="Q1314" s="26">
        <f>VLOOKUP($A1314,'Hospitalisation Details'!$A$1:$N$2344,8,0)</f>
        <v>29</v>
      </c>
    </row>
    <row r="1315" spans="1:17" x14ac:dyDescent="0.3">
      <c r="A1315" s="25" t="s">
        <v>1056</v>
      </c>
      <c r="B1315" s="26" t="str">
        <f>VLOOKUP($A1315,'Customer Names'!A1314:D3649,3,0)</f>
        <v xml:space="preserve">  Erin C</v>
      </c>
      <c r="C1315" s="26">
        <f>VLOOKUP($A1315,'Medical Examinations'!$A$1:$B$2336,2,FALSE)</f>
        <v>30.684999999999999</v>
      </c>
      <c r="D1315" s="26">
        <f>VLOOKUP($A1315,'Medical Examinations'!A1314:J3649,4,0)</f>
        <v>4.87</v>
      </c>
      <c r="E1315" s="26" t="str">
        <f>VLOOKUP(A1315,'Medical Examinations'!A1314:J3649,6,0)</f>
        <v>No</v>
      </c>
      <c r="F1315" s="26" t="str">
        <f>VLOOKUP($A1315,'Medical Examinations'!$A$1:$J$2336,7,0)</f>
        <v>No</v>
      </c>
      <c r="G1315" s="26" t="str">
        <f>VLOOKUP(A1315,'Medical Examinations'!A1314:J3649,8,0)</f>
        <v>Yes</v>
      </c>
      <c r="H1315" s="26">
        <f>VLOOKUP(A1315,'Medical Examinations'!A1314:J3649,9,0)</f>
        <v>1</v>
      </c>
      <c r="I1315" s="26" t="str">
        <f>VLOOKUP(A1315,'Medical Examinations'!A1314:J3649,10,0)</f>
        <v>No</v>
      </c>
      <c r="J1315" s="26" t="str">
        <f>VLOOKUP($A1315,'Medical Examinations'!A1314:$J$2336,3,0)</f>
        <v>Obesity</v>
      </c>
      <c r="K1315" s="26" t="str">
        <f>VLOOKUP(A1315,'Medical Examinations'!A1314:J3649,5,0)</f>
        <v>Normal</v>
      </c>
      <c r="L1315" s="27">
        <f>VLOOKUP($A1315,'Hospitalisation Details'!$A$1:$N$2344,7,0)</f>
        <v>29074</v>
      </c>
      <c r="M1315" s="26">
        <f>VLOOKUP($A1315,'Hospitalisation Details'!$A$1:$N$2344,10,0)</f>
        <v>8310.84</v>
      </c>
      <c r="N1315" s="26" t="str">
        <f>VLOOKUP($A1315,'Hospitalisation Details'!$A$1:$N$2344,11,0)</f>
        <v>tier - 2</v>
      </c>
      <c r="O1315" s="26" t="str">
        <f>VLOOKUP($A1315,'Hospitalisation Details'!$A$1:$N$2344,12,0)</f>
        <v>tier - 2</v>
      </c>
      <c r="P1315" s="26" t="str">
        <f>VLOOKUP($A1315,'Hospitalisation Details'!$A$1:$N$2344,14,0)</f>
        <v>R1012</v>
      </c>
      <c r="Q1315" s="26">
        <f>VLOOKUP($A1315,'Hospitalisation Details'!$A$1:$N$2344,8,0)</f>
        <v>43</v>
      </c>
    </row>
    <row r="1316" spans="1:17" x14ac:dyDescent="0.3">
      <c r="A1316" s="25" t="s">
        <v>1055</v>
      </c>
      <c r="B1316" s="26" t="str">
        <f>VLOOKUP($A1316,'Customer Names'!A1315:D3650,3,0)</f>
        <v xml:space="preserve">  Thibaud</v>
      </c>
      <c r="C1316" s="26">
        <f>VLOOKUP($A1316,'Medical Examinations'!$A$1:$B$2336,2,FALSE)</f>
        <v>22.135000000000002</v>
      </c>
      <c r="D1316" s="26">
        <f>VLOOKUP($A1316,'Medical Examinations'!A1315:J3650,4,0)</f>
        <v>8.17</v>
      </c>
      <c r="E1316" s="26" t="str">
        <f>VLOOKUP(A1316,'Medical Examinations'!A1315:J3650,6,0)</f>
        <v>No</v>
      </c>
      <c r="F1316" s="26" t="str">
        <f>VLOOKUP($A1316,'Medical Examinations'!$A$1:$J$2336,7,0)</f>
        <v>No</v>
      </c>
      <c r="G1316" s="26" t="str">
        <f>VLOOKUP(A1316,'Medical Examinations'!A1315:J3650,8,0)</f>
        <v>No</v>
      </c>
      <c r="H1316" s="26">
        <f>VLOOKUP(A1316,'Medical Examinations'!A1315:J3650,9,0)</f>
        <v>0</v>
      </c>
      <c r="I1316" s="26" t="str">
        <f>VLOOKUP(A1316,'Medical Examinations'!A1315:J3650,10,0)</f>
        <v>No</v>
      </c>
      <c r="J1316" s="26" t="str">
        <f>VLOOKUP($A1316,'Medical Examinations'!A1315:$J$2336,3,0)</f>
        <v>Normal Weight</v>
      </c>
      <c r="K1316" s="26" t="str">
        <f>VLOOKUP(A1316,'Medical Examinations'!A1315:J3650,5,0)</f>
        <v>Diabetes</v>
      </c>
      <c r="L1316" s="27">
        <f>VLOOKUP($A1316,'Hospitalisation Details'!$A$1:$N$2344,7,0)</f>
        <v>28667</v>
      </c>
      <c r="M1316" s="26">
        <f>VLOOKUP($A1316,'Hospitalisation Details'!$A$1:$N$2344,10,0)</f>
        <v>8302.5400000000009</v>
      </c>
      <c r="N1316" s="26" t="str">
        <f>VLOOKUP($A1316,'Hospitalisation Details'!$A$1:$N$2344,11,0)</f>
        <v>tier - 3</v>
      </c>
      <c r="O1316" s="26" t="str">
        <f>VLOOKUP($A1316,'Hospitalisation Details'!$A$1:$N$2344,12,0)</f>
        <v>tier - 3</v>
      </c>
      <c r="P1316" s="26" t="str">
        <f>VLOOKUP($A1316,'Hospitalisation Details'!$A$1:$N$2344,14,0)</f>
        <v>R1016</v>
      </c>
      <c r="Q1316" s="26">
        <f>VLOOKUP($A1316,'Hospitalisation Details'!$A$1:$N$2344,8,0)</f>
        <v>44</v>
      </c>
    </row>
    <row r="1317" spans="1:17" x14ac:dyDescent="0.3">
      <c r="A1317" s="25" t="s">
        <v>1054</v>
      </c>
      <c r="B1317" s="26" t="str">
        <f>VLOOKUP($A1317,'Customer Names'!A1316:D3651,3,0)</f>
        <v xml:space="preserve">  Lisa</v>
      </c>
      <c r="C1317" s="26">
        <f>VLOOKUP($A1317,'Medical Examinations'!$A$1:$B$2336,2,FALSE)</f>
        <v>33.33</v>
      </c>
      <c r="D1317" s="26">
        <f>VLOOKUP($A1317,'Medical Examinations'!A1316:J3651,4,0)</f>
        <v>7.61</v>
      </c>
      <c r="E1317" s="26" t="str">
        <f>VLOOKUP(A1317,'Medical Examinations'!A1316:J3651,6,0)</f>
        <v>No</v>
      </c>
      <c r="F1317" s="26" t="str">
        <f>VLOOKUP($A1317,'Medical Examinations'!$A$1:$J$2336,7,0)</f>
        <v>No</v>
      </c>
      <c r="G1317" s="26" t="str">
        <f>VLOOKUP(A1317,'Medical Examinations'!A1316:J3651,8,0)</f>
        <v>No</v>
      </c>
      <c r="H1317" s="26">
        <f>VLOOKUP(A1317,'Medical Examinations'!A1316:J3651,9,0)</f>
        <v>0</v>
      </c>
      <c r="I1317" s="26" t="str">
        <f>VLOOKUP(A1317,'Medical Examinations'!A1316:J3651,10,0)</f>
        <v>No</v>
      </c>
      <c r="J1317" s="26" t="str">
        <f>VLOOKUP($A1317,'Medical Examinations'!A1316:$J$2336,3,0)</f>
        <v>Obesity</v>
      </c>
      <c r="K1317" s="26" t="str">
        <f>VLOOKUP(A1317,'Medical Examinations'!A1316:J3651,5,0)</f>
        <v>Diabetes</v>
      </c>
      <c r="L1317" s="27">
        <f>VLOOKUP($A1317,'Hospitalisation Details'!$A$1:$N$2344,7,0)</f>
        <v>27186</v>
      </c>
      <c r="M1317" s="26">
        <f>VLOOKUP($A1317,'Hospitalisation Details'!$A$1:$N$2344,10,0)</f>
        <v>8283.68</v>
      </c>
      <c r="N1317" s="26" t="str">
        <f>VLOOKUP($A1317,'Hospitalisation Details'!$A$1:$N$2344,11,0)</f>
        <v>tier - 2</v>
      </c>
      <c r="O1317" s="26" t="str">
        <f>VLOOKUP($A1317,'Hospitalisation Details'!$A$1:$N$2344,12,0)</f>
        <v>tier - 3</v>
      </c>
      <c r="P1317" s="26" t="str">
        <f>VLOOKUP($A1317,'Hospitalisation Details'!$A$1:$N$2344,14,0)</f>
        <v>R1013</v>
      </c>
      <c r="Q1317" s="26">
        <f>VLOOKUP($A1317,'Hospitalisation Details'!$A$1:$N$2344,8,0)</f>
        <v>49</v>
      </c>
    </row>
    <row r="1318" spans="1:17" x14ac:dyDescent="0.3">
      <c r="A1318" s="25" t="s">
        <v>1053</v>
      </c>
      <c r="B1318" s="26" t="str">
        <f>VLOOKUP($A1318,'Customer Names'!A1317:D3652,3,0)</f>
        <v xml:space="preserve">  Gretchen K</v>
      </c>
      <c r="C1318" s="26">
        <f>VLOOKUP($A1318,'Medical Examinations'!$A$1:$B$2336,2,FALSE)</f>
        <v>31.13</v>
      </c>
      <c r="D1318" s="26">
        <f>VLOOKUP($A1318,'Medical Examinations'!A1317:J3652,4,0)</f>
        <v>10.1</v>
      </c>
      <c r="E1318" s="26" t="str">
        <f>VLOOKUP(A1318,'Medical Examinations'!A1317:J3652,6,0)</f>
        <v>No</v>
      </c>
      <c r="F1318" s="26" t="str">
        <f>VLOOKUP($A1318,'Medical Examinations'!$A$1:$J$2336,7,0)</f>
        <v>No</v>
      </c>
      <c r="G1318" s="26" t="str">
        <f>VLOOKUP(A1318,'Medical Examinations'!A1317:J3652,8,0)</f>
        <v>No</v>
      </c>
      <c r="H1318" s="26">
        <f>VLOOKUP(A1318,'Medical Examinations'!A1317:J3652,9,0)</f>
        <v>0</v>
      </c>
      <c r="I1318" s="26" t="str">
        <f>VLOOKUP(A1318,'Medical Examinations'!A1317:J3652,10,0)</f>
        <v>No</v>
      </c>
      <c r="J1318" s="26" t="str">
        <f>VLOOKUP($A1318,'Medical Examinations'!A1317:$J$2336,3,0)</f>
        <v>Obesity</v>
      </c>
      <c r="K1318" s="26" t="str">
        <f>VLOOKUP(A1318,'Medical Examinations'!A1317:J3652,5,0)</f>
        <v>Diabetes</v>
      </c>
      <c r="L1318" s="27">
        <f>VLOOKUP($A1318,'Hospitalisation Details'!$A$1:$N$2344,7,0)</f>
        <v>27385</v>
      </c>
      <c r="M1318" s="26">
        <f>VLOOKUP($A1318,'Hospitalisation Details'!$A$1:$N$2344,10,0)</f>
        <v>8280.6200000000008</v>
      </c>
      <c r="N1318" s="26" t="str">
        <f>VLOOKUP($A1318,'Hospitalisation Details'!$A$1:$N$2344,11,0)</f>
        <v>tier - 2</v>
      </c>
      <c r="O1318" s="26" t="str">
        <f>VLOOKUP($A1318,'Hospitalisation Details'!$A$1:$N$2344,12,0)</f>
        <v>tier - 2</v>
      </c>
      <c r="P1318" s="26" t="str">
        <f>VLOOKUP($A1318,'Hospitalisation Details'!$A$1:$N$2344,14,0)</f>
        <v>R1013</v>
      </c>
      <c r="Q1318" s="26">
        <f>VLOOKUP($A1318,'Hospitalisation Details'!$A$1:$N$2344,8,0)</f>
        <v>48</v>
      </c>
    </row>
    <row r="1319" spans="1:17" x14ac:dyDescent="0.3">
      <c r="A1319" s="25" t="s">
        <v>1052</v>
      </c>
      <c r="B1319" s="26" t="str">
        <f>VLOOKUP($A1319,'Customer Names'!A1318:D3653,3,0)</f>
        <v xml:space="preserve">  Martina</v>
      </c>
      <c r="C1319" s="26">
        <f>VLOOKUP($A1319,'Medical Examinations'!$A$1:$B$2336,2,FALSE)</f>
        <v>28.9</v>
      </c>
      <c r="D1319" s="26">
        <f>VLOOKUP($A1319,'Medical Examinations'!A1318:J3653,4,0)</f>
        <v>11.24</v>
      </c>
      <c r="E1319" s="26" t="str">
        <f>VLOOKUP(A1319,'Medical Examinations'!A1318:J3653,6,0)</f>
        <v>No</v>
      </c>
      <c r="F1319" s="26" t="str">
        <f>VLOOKUP($A1319,'Medical Examinations'!$A$1:$J$2336,7,0)</f>
        <v>No</v>
      </c>
      <c r="G1319" s="26" t="str">
        <f>VLOOKUP(A1319,'Medical Examinations'!A1318:J3653,8,0)</f>
        <v>No</v>
      </c>
      <c r="H1319" s="26">
        <f>VLOOKUP(A1319,'Medical Examinations'!A1318:J3653,9,0)</f>
        <v>0</v>
      </c>
      <c r="I1319" s="26" t="str">
        <f>VLOOKUP(A1319,'Medical Examinations'!A1318:J3653,10,0)</f>
        <v>No</v>
      </c>
      <c r="J1319" s="26" t="str">
        <f>VLOOKUP($A1319,'Medical Examinations'!A1318:$J$2336,3,0)</f>
        <v>Overweight</v>
      </c>
      <c r="K1319" s="26" t="str">
        <f>VLOOKUP(A1319,'Medical Examinations'!A1318:J3653,5,0)</f>
        <v>Diabetes</v>
      </c>
      <c r="L1319" s="27">
        <f>VLOOKUP($A1319,'Hospitalisation Details'!$A$1:$N$2344,7,0)</f>
        <v>27298</v>
      </c>
      <c r="M1319" s="26">
        <f>VLOOKUP($A1319,'Hospitalisation Details'!$A$1:$N$2344,10,0)</f>
        <v>8277.52</v>
      </c>
      <c r="N1319" s="26" t="str">
        <f>VLOOKUP($A1319,'Hospitalisation Details'!$A$1:$N$2344,11,0)</f>
        <v>tier - 2</v>
      </c>
      <c r="O1319" s="26" t="str">
        <f>VLOOKUP($A1319,'Hospitalisation Details'!$A$1:$N$2344,12,0)</f>
        <v>tier - 2</v>
      </c>
      <c r="P1319" s="26" t="str">
        <f>VLOOKUP($A1319,'Hospitalisation Details'!$A$1:$N$2344,14,0)</f>
        <v>R1011</v>
      </c>
      <c r="Q1319" s="26">
        <f>VLOOKUP($A1319,'Hospitalisation Details'!$A$1:$N$2344,8,0)</f>
        <v>48</v>
      </c>
    </row>
    <row r="1320" spans="1:17" x14ac:dyDescent="0.3">
      <c r="A1320" s="25" t="s">
        <v>1051</v>
      </c>
      <c r="B1320" s="26" t="str">
        <f>VLOOKUP($A1320,'Customer Names'!A1319:D3654,3,0)</f>
        <v xml:space="preserve">  Dustin J</v>
      </c>
      <c r="C1320" s="26">
        <f>VLOOKUP($A1320,'Medical Examinations'!$A$1:$B$2336,2,FALSE)</f>
        <v>43.31</v>
      </c>
      <c r="D1320" s="26">
        <f>VLOOKUP($A1320,'Medical Examinations'!A1319:J3654,4,0)</f>
        <v>6.1</v>
      </c>
      <c r="E1320" s="26" t="str">
        <f>VLOOKUP(A1320,'Medical Examinations'!A1319:J3654,6,0)</f>
        <v>Yes</v>
      </c>
      <c r="F1320" s="26" t="str">
        <f>VLOOKUP($A1320,'Medical Examinations'!$A$1:$J$2336,7,0)</f>
        <v>yes</v>
      </c>
      <c r="G1320" s="26" t="str">
        <f>VLOOKUP(A1320,'Medical Examinations'!A1319:J3654,8,0)</f>
        <v>No</v>
      </c>
      <c r="H1320" s="26">
        <f>VLOOKUP(A1320,'Medical Examinations'!A1319:J3654,9,0)</f>
        <v>1</v>
      </c>
      <c r="I1320" s="26" t="str">
        <f>VLOOKUP(A1320,'Medical Examinations'!A1319:J3654,10,0)</f>
        <v>No</v>
      </c>
      <c r="J1320" s="26" t="str">
        <f>VLOOKUP($A1320,'Medical Examinations'!A1319:$J$2336,3,0)</f>
        <v>Obesity</v>
      </c>
      <c r="K1320" s="26" t="str">
        <f>VLOOKUP(A1320,'Medical Examinations'!A1319:J3654,5,0)</f>
        <v>Prediabetes</v>
      </c>
      <c r="L1320" s="27">
        <f>VLOOKUP($A1320,'Hospitalisation Details'!$A$1:$N$2344,7,0)</f>
        <v>36858</v>
      </c>
      <c r="M1320" s="26">
        <f>VLOOKUP($A1320,'Hospitalisation Details'!$A$1:$N$2344,10,0)</f>
        <v>8271.4599999999991</v>
      </c>
      <c r="N1320" s="26" t="str">
        <f>VLOOKUP($A1320,'Hospitalisation Details'!$A$1:$N$2344,11,0)</f>
        <v>tier - 2</v>
      </c>
      <c r="O1320" s="26" t="str">
        <f>VLOOKUP($A1320,'Hospitalisation Details'!$A$1:$N$2344,12,0)</f>
        <v>tier - 1</v>
      </c>
      <c r="P1320" s="26" t="str">
        <f>VLOOKUP($A1320,'Hospitalisation Details'!$A$1:$N$2344,14,0)</f>
        <v>R1023</v>
      </c>
      <c r="Q1320" s="26">
        <f>VLOOKUP($A1320,'Hospitalisation Details'!$A$1:$N$2344,8,0)</f>
        <v>22</v>
      </c>
    </row>
    <row r="1321" spans="1:17" x14ac:dyDescent="0.3">
      <c r="A1321" s="25" t="s">
        <v>1050</v>
      </c>
      <c r="B1321" s="26" t="str">
        <f>VLOOKUP($A1321,'Customer Names'!A1320:D3655,3,0)</f>
        <v xml:space="preserve">  Kelsey</v>
      </c>
      <c r="C1321" s="26">
        <f>VLOOKUP($A1321,'Medical Examinations'!$A$1:$B$2336,2,FALSE)</f>
        <v>22.8</v>
      </c>
      <c r="D1321" s="26">
        <f>VLOOKUP($A1321,'Medical Examinations'!A1320:J3655,4,0)</f>
        <v>6.98</v>
      </c>
      <c r="E1321" s="26" t="str">
        <f>VLOOKUP(A1321,'Medical Examinations'!A1320:J3655,6,0)</f>
        <v>No</v>
      </c>
      <c r="F1321" s="26" t="str">
        <f>VLOOKUP($A1321,'Medical Examinations'!$A$1:$J$2336,7,0)</f>
        <v>No</v>
      </c>
      <c r="G1321" s="26" t="str">
        <f>VLOOKUP(A1321,'Medical Examinations'!A1320:J3655,8,0)</f>
        <v>No</v>
      </c>
      <c r="H1321" s="26">
        <f>VLOOKUP(A1321,'Medical Examinations'!A1320:J3655,9,0)</f>
        <v>0</v>
      </c>
      <c r="I1321" s="26" t="str">
        <f>VLOOKUP(A1321,'Medical Examinations'!A1320:J3655,10,0)</f>
        <v>No</v>
      </c>
      <c r="J1321" s="26" t="str">
        <f>VLOOKUP($A1321,'Medical Examinations'!A1320:$J$2336,3,0)</f>
        <v>Normal Weight</v>
      </c>
      <c r="K1321" s="26" t="str">
        <f>VLOOKUP(A1321,'Medical Examinations'!A1320:J3655,5,0)</f>
        <v>Diabetes</v>
      </c>
      <c r="L1321" s="27">
        <f>VLOOKUP($A1321,'Hospitalisation Details'!$A$1:$N$2344,7,0)</f>
        <v>27246</v>
      </c>
      <c r="M1321" s="26">
        <f>VLOOKUP($A1321,'Hospitalisation Details'!$A$1:$N$2344,10,0)</f>
        <v>8269.0400000000009</v>
      </c>
      <c r="N1321" s="26" t="str">
        <f>VLOOKUP($A1321,'Hospitalisation Details'!$A$1:$N$2344,11,0)</f>
        <v>tier - 2</v>
      </c>
      <c r="O1321" s="26" t="str">
        <f>VLOOKUP($A1321,'Hospitalisation Details'!$A$1:$N$2344,12,0)</f>
        <v>tier - 1</v>
      </c>
      <c r="P1321" s="26" t="str">
        <f>VLOOKUP($A1321,'Hospitalisation Details'!$A$1:$N$2344,14,0)</f>
        <v>R1011</v>
      </c>
      <c r="Q1321" s="26">
        <f>VLOOKUP($A1321,'Hospitalisation Details'!$A$1:$N$2344,8,0)</f>
        <v>48</v>
      </c>
    </row>
    <row r="1322" spans="1:17" x14ac:dyDescent="0.3">
      <c r="A1322" s="25" t="s">
        <v>1049</v>
      </c>
      <c r="B1322" s="26" t="str">
        <f>VLOOKUP($A1322,'Customer Names'!A1321:D3656,3,0)</f>
        <v xml:space="preserve">  Daniel V</v>
      </c>
      <c r="C1322" s="26">
        <f>VLOOKUP($A1322,'Medical Examinations'!$A$1:$B$2336,2,FALSE)</f>
        <v>19.09</v>
      </c>
      <c r="D1322" s="26">
        <f>VLOOKUP($A1322,'Medical Examinations'!A1321:J3656,4,0)</f>
        <v>4</v>
      </c>
      <c r="E1322" s="26" t="str">
        <f>VLOOKUP(A1322,'Medical Examinations'!A1321:J3656,6,0)</f>
        <v>Yes</v>
      </c>
      <c r="F1322" s="26" t="str">
        <f>VLOOKUP($A1322,'Medical Examinations'!$A$1:$J$2336,7,0)</f>
        <v>No</v>
      </c>
      <c r="G1322" s="26" t="str">
        <f>VLOOKUP(A1322,'Medical Examinations'!A1321:J3656,8,0)</f>
        <v>No</v>
      </c>
      <c r="H1322" s="26">
        <f>VLOOKUP(A1322,'Medical Examinations'!A1321:J3656,9,0)</f>
        <v>1</v>
      </c>
      <c r="I1322" s="26" t="str">
        <f>VLOOKUP(A1322,'Medical Examinations'!A1321:J3656,10,0)</f>
        <v>No</v>
      </c>
      <c r="J1322" s="26" t="str">
        <f>VLOOKUP($A1322,'Medical Examinations'!A1321:$J$2336,3,0)</f>
        <v>Normal Weight</v>
      </c>
      <c r="K1322" s="26" t="str">
        <f>VLOOKUP(A1322,'Medical Examinations'!A1321:J3656,5,0)</f>
        <v>Normal</v>
      </c>
      <c r="L1322" s="27">
        <f>VLOOKUP($A1322,'Hospitalisation Details'!$A$1:$N$2344,7,0)</f>
        <v>23625</v>
      </c>
      <c r="M1322" s="26">
        <f>VLOOKUP($A1322,'Hospitalisation Details'!$A$1:$N$2344,10,0)</f>
        <v>8268</v>
      </c>
      <c r="N1322" s="26" t="str">
        <f>VLOOKUP($A1322,'Hospitalisation Details'!$A$1:$N$2344,11,0)</f>
        <v>tier - 3</v>
      </c>
      <c r="O1322" s="26" t="str">
        <f>VLOOKUP($A1322,'Hospitalisation Details'!$A$1:$N$2344,12,0)</f>
        <v>tier - 3</v>
      </c>
      <c r="P1322" s="26" t="str">
        <f>VLOOKUP($A1322,'Hospitalisation Details'!$A$1:$N$2344,14,0)</f>
        <v>R1013</v>
      </c>
      <c r="Q1322" s="26">
        <f>VLOOKUP($A1322,'Hospitalisation Details'!$A$1:$N$2344,8,0)</f>
        <v>58</v>
      </c>
    </row>
    <row r="1323" spans="1:17" x14ac:dyDescent="0.3">
      <c r="A1323" s="25" t="s">
        <v>1048</v>
      </c>
      <c r="B1323" s="26" t="str">
        <f>VLOOKUP($A1323,'Customer Names'!A1322:D3657,3,0)</f>
        <v xml:space="preserve">  Saeger</v>
      </c>
      <c r="C1323" s="26">
        <f>VLOOKUP($A1323,'Medical Examinations'!$A$1:$B$2336,2,FALSE)</f>
        <v>23.37</v>
      </c>
      <c r="D1323" s="26">
        <f>VLOOKUP($A1323,'Medical Examinations'!A1322:J3657,4,0)</f>
        <v>4.2300000000000004</v>
      </c>
      <c r="E1323" s="26" t="str">
        <f>VLOOKUP(A1323,'Medical Examinations'!A1322:J3657,6,0)</f>
        <v>No</v>
      </c>
      <c r="F1323" s="26" t="str">
        <f>VLOOKUP($A1323,'Medical Examinations'!$A$1:$J$2336,7,0)</f>
        <v>No</v>
      </c>
      <c r="G1323" s="26" t="str">
        <f>VLOOKUP(A1323,'Medical Examinations'!A1322:J3657,8,0)</f>
        <v>No</v>
      </c>
      <c r="H1323" s="26">
        <f>VLOOKUP(A1323,'Medical Examinations'!A1322:J3657,9,0)</f>
        <v>0</v>
      </c>
      <c r="I1323" s="26" t="str">
        <f>VLOOKUP(A1323,'Medical Examinations'!A1322:J3657,10,0)</f>
        <v>No</v>
      </c>
      <c r="J1323" s="26" t="str">
        <f>VLOOKUP($A1323,'Medical Examinations'!A1322:$J$2336,3,0)</f>
        <v>Normal Weight</v>
      </c>
      <c r="K1323" s="26" t="str">
        <f>VLOOKUP(A1323,'Medical Examinations'!A1322:J3657,5,0)</f>
        <v>Normal</v>
      </c>
      <c r="L1323" s="27">
        <f>VLOOKUP($A1323,'Hospitalisation Details'!$A$1:$N$2344,7,0)</f>
        <v>30221</v>
      </c>
      <c r="M1323" s="26">
        <f>VLOOKUP($A1323,'Hospitalisation Details'!$A$1:$N$2344,10,0)</f>
        <v>8252.2800000000007</v>
      </c>
      <c r="N1323" s="26" t="str">
        <f>VLOOKUP($A1323,'Hospitalisation Details'!$A$1:$N$2344,11,0)</f>
        <v>tier - 2</v>
      </c>
      <c r="O1323" s="26" t="str">
        <f>VLOOKUP($A1323,'Hospitalisation Details'!$A$1:$N$2344,12,0)</f>
        <v>tier - 2</v>
      </c>
      <c r="P1323" s="26" t="str">
        <f>VLOOKUP($A1323,'Hospitalisation Details'!$A$1:$N$2344,14,0)</f>
        <v>R1024</v>
      </c>
      <c r="Q1323" s="26">
        <f>VLOOKUP($A1323,'Hospitalisation Details'!$A$1:$N$2344,8,0)</f>
        <v>40</v>
      </c>
    </row>
    <row r="1324" spans="1:17" x14ac:dyDescent="0.3">
      <c r="A1324" s="25" t="s">
        <v>1047</v>
      </c>
      <c r="B1324" s="26" t="str">
        <f>VLOOKUP($A1324,'Customer Names'!A1323:D3658,3,0)</f>
        <v xml:space="preserve">  Buzunesh</v>
      </c>
      <c r="C1324" s="26">
        <f>VLOOKUP($A1324,'Medical Examinations'!$A$1:$B$2336,2,FALSE)</f>
        <v>33.44</v>
      </c>
      <c r="D1324" s="26">
        <f>VLOOKUP($A1324,'Medical Examinations'!A1323:J3658,4,0)</f>
        <v>4.72</v>
      </c>
      <c r="E1324" s="26" t="str">
        <f>VLOOKUP(A1324,'Medical Examinations'!A1323:J3658,6,0)</f>
        <v>Yes</v>
      </c>
      <c r="F1324" s="26" t="str">
        <f>VLOOKUP($A1324,'Medical Examinations'!$A$1:$J$2336,7,0)</f>
        <v>No</v>
      </c>
      <c r="G1324" s="26" t="str">
        <f>VLOOKUP(A1324,'Medical Examinations'!A1323:J3658,8,0)</f>
        <v>No</v>
      </c>
      <c r="H1324" s="26">
        <f>VLOOKUP(A1324,'Medical Examinations'!A1323:J3658,9,0)</f>
        <v>0</v>
      </c>
      <c r="I1324" s="26" t="str">
        <f>VLOOKUP(A1324,'Medical Examinations'!A1323:J3658,10,0)</f>
        <v>No</v>
      </c>
      <c r="J1324" s="26" t="str">
        <f>VLOOKUP($A1324,'Medical Examinations'!A1323:$J$2336,3,0)</f>
        <v>Obesity</v>
      </c>
      <c r="K1324" s="26" t="str">
        <f>VLOOKUP(A1324,'Medical Examinations'!A1323:J3658,5,0)</f>
        <v>Normal</v>
      </c>
      <c r="L1324" s="27">
        <f>VLOOKUP($A1324,'Hospitalisation Details'!$A$1:$N$2344,7,0)</f>
        <v>28005</v>
      </c>
      <c r="M1324" s="26">
        <f>VLOOKUP($A1324,'Hospitalisation Details'!$A$1:$N$2344,10,0)</f>
        <v>8240.59</v>
      </c>
      <c r="N1324" s="26" t="str">
        <f>VLOOKUP($A1324,'Hospitalisation Details'!$A$1:$N$2344,11,0)</f>
        <v>tier - 2</v>
      </c>
      <c r="O1324" s="26" t="str">
        <f>VLOOKUP($A1324,'Hospitalisation Details'!$A$1:$N$2344,12,0)</f>
        <v>tier - 2</v>
      </c>
      <c r="P1324" s="26" t="str">
        <f>VLOOKUP($A1324,'Hospitalisation Details'!$A$1:$N$2344,14,0)</f>
        <v>R1013</v>
      </c>
      <c r="Q1324" s="26">
        <f>VLOOKUP($A1324,'Hospitalisation Details'!$A$1:$N$2344,8,0)</f>
        <v>46</v>
      </c>
    </row>
    <row r="1325" spans="1:17" x14ac:dyDescent="0.3">
      <c r="A1325" s="25" t="s">
        <v>1046</v>
      </c>
      <c r="B1325" s="26" t="str">
        <f>VLOOKUP($A1325,'Customer Names'!A1324:D3659,3,0)</f>
        <v xml:space="preserve">  Mirte</v>
      </c>
      <c r="C1325" s="26">
        <f>VLOOKUP($A1325,'Medical Examinations'!$A$1:$B$2336,2,FALSE)</f>
        <v>28.05</v>
      </c>
      <c r="D1325" s="26">
        <f>VLOOKUP($A1325,'Medical Examinations'!A1324:J3659,4,0)</f>
        <v>5.63</v>
      </c>
      <c r="E1325" s="26" t="str">
        <f>VLOOKUP(A1325,'Medical Examinations'!A1324:J3659,6,0)</f>
        <v>Yes</v>
      </c>
      <c r="F1325" s="26" t="str">
        <f>VLOOKUP($A1325,'Medical Examinations'!$A$1:$J$2336,7,0)</f>
        <v>No</v>
      </c>
      <c r="G1325" s="26" t="str">
        <f>VLOOKUP(A1325,'Medical Examinations'!A1324:J3659,8,0)</f>
        <v>No</v>
      </c>
      <c r="H1325" s="26">
        <f>VLOOKUP(A1325,'Medical Examinations'!A1324:J3659,9,0)</f>
        <v>0</v>
      </c>
      <c r="I1325" s="26" t="str">
        <f>VLOOKUP(A1325,'Medical Examinations'!A1324:J3659,10,0)</f>
        <v>No</v>
      </c>
      <c r="J1325" s="26" t="str">
        <f>VLOOKUP($A1325,'Medical Examinations'!A1324:$J$2336,3,0)</f>
        <v>Overweight</v>
      </c>
      <c r="K1325" s="26" t="str">
        <f>VLOOKUP(A1325,'Medical Examinations'!A1324:J3659,5,0)</f>
        <v>Normal</v>
      </c>
      <c r="L1325" s="27">
        <f>VLOOKUP($A1325,'Hospitalisation Details'!$A$1:$N$2344,7,0)</f>
        <v>27941</v>
      </c>
      <c r="M1325" s="26">
        <f>VLOOKUP($A1325,'Hospitalisation Details'!$A$1:$N$2344,10,0)</f>
        <v>8233.1</v>
      </c>
      <c r="N1325" s="26" t="str">
        <f>VLOOKUP($A1325,'Hospitalisation Details'!$A$1:$N$2344,11,0)</f>
        <v>tier - 2</v>
      </c>
      <c r="O1325" s="26" t="str">
        <f>VLOOKUP($A1325,'Hospitalisation Details'!$A$1:$N$2344,12,0)</f>
        <v>tier - 2</v>
      </c>
      <c r="P1325" s="26" t="str">
        <f>VLOOKUP($A1325,'Hospitalisation Details'!$A$1:$N$2344,14,0)</f>
        <v>R1013</v>
      </c>
      <c r="Q1325" s="26">
        <f>VLOOKUP($A1325,'Hospitalisation Details'!$A$1:$N$2344,8,0)</f>
        <v>46</v>
      </c>
    </row>
    <row r="1326" spans="1:17" x14ac:dyDescent="0.3">
      <c r="A1326" s="25" t="s">
        <v>1045</v>
      </c>
      <c r="B1326" s="26" t="str">
        <f>VLOOKUP($A1326,'Customer Names'!A1325:D3660,3,0)</f>
        <v xml:space="preserve">  Megan</v>
      </c>
      <c r="C1326" s="26">
        <f>VLOOKUP($A1326,'Medical Examinations'!$A$1:$B$2336,2,FALSE)</f>
        <v>27.72</v>
      </c>
      <c r="D1326" s="26">
        <f>VLOOKUP($A1326,'Medical Examinations'!A1325:J3660,4,0)</f>
        <v>5.83</v>
      </c>
      <c r="E1326" s="26" t="str">
        <f>VLOOKUP(A1326,'Medical Examinations'!A1325:J3660,6,0)</f>
        <v>Yes</v>
      </c>
      <c r="F1326" s="26" t="str">
        <f>VLOOKUP($A1326,'Medical Examinations'!$A$1:$J$2336,7,0)</f>
        <v>No</v>
      </c>
      <c r="G1326" s="26" t="str">
        <f>VLOOKUP(A1326,'Medical Examinations'!A1325:J3660,8,0)</f>
        <v>No</v>
      </c>
      <c r="H1326" s="26">
        <f>VLOOKUP(A1326,'Medical Examinations'!A1325:J3660,9,0)</f>
        <v>0</v>
      </c>
      <c r="I1326" s="26" t="str">
        <f>VLOOKUP(A1326,'Medical Examinations'!A1325:J3660,10,0)</f>
        <v>No</v>
      </c>
      <c r="J1326" s="26" t="str">
        <f>VLOOKUP($A1326,'Medical Examinations'!A1325:$J$2336,3,0)</f>
        <v>Overweight</v>
      </c>
      <c r="K1326" s="26" t="str">
        <f>VLOOKUP(A1326,'Medical Examinations'!A1325:J3660,5,0)</f>
        <v>Prediabetes</v>
      </c>
      <c r="L1326" s="27">
        <f>VLOOKUP($A1326,'Hospitalisation Details'!$A$1:$N$2344,7,0)</f>
        <v>28006</v>
      </c>
      <c r="M1326" s="26">
        <f>VLOOKUP($A1326,'Hospitalisation Details'!$A$1:$N$2344,10,0)</f>
        <v>8232.64</v>
      </c>
      <c r="N1326" s="26" t="str">
        <f>VLOOKUP($A1326,'Hospitalisation Details'!$A$1:$N$2344,11,0)</f>
        <v>tier - 2</v>
      </c>
      <c r="O1326" s="26" t="str">
        <f>VLOOKUP($A1326,'Hospitalisation Details'!$A$1:$N$2344,12,0)</f>
        <v>tier - 3</v>
      </c>
      <c r="P1326" s="26" t="str">
        <f>VLOOKUP($A1326,'Hospitalisation Details'!$A$1:$N$2344,14,0)</f>
        <v>R1013</v>
      </c>
      <c r="Q1326" s="26">
        <f>VLOOKUP($A1326,'Hospitalisation Details'!$A$1:$N$2344,8,0)</f>
        <v>46</v>
      </c>
    </row>
    <row r="1327" spans="1:17" x14ac:dyDescent="0.3">
      <c r="A1327" s="25" t="s">
        <v>1044</v>
      </c>
      <c r="B1327" s="26" t="str">
        <f>VLOOKUP($A1327,'Customer Names'!A1326:D3661,3,0)</f>
        <v xml:space="preserve">  Kerry A</v>
      </c>
      <c r="C1327" s="26">
        <f>VLOOKUP($A1327,'Medical Examinations'!$A$1:$B$2336,2,FALSE)</f>
        <v>29.81</v>
      </c>
      <c r="D1327" s="26">
        <f>VLOOKUP($A1327,'Medical Examinations'!A1326:J3661,4,0)</f>
        <v>9.23</v>
      </c>
      <c r="E1327" s="26" t="str">
        <f>VLOOKUP(A1327,'Medical Examinations'!A1326:J3661,6,0)</f>
        <v>No</v>
      </c>
      <c r="F1327" s="26" t="str">
        <f>VLOOKUP($A1327,'Medical Examinations'!$A$1:$J$2336,7,0)</f>
        <v>No</v>
      </c>
      <c r="G1327" s="26" t="str">
        <f>VLOOKUP(A1327,'Medical Examinations'!A1326:J3661,8,0)</f>
        <v>No</v>
      </c>
      <c r="H1327" s="26">
        <f>VLOOKUP(A1327,'Medical Examinations'!A1326:J3661,9,0)</f>
        <v>0</v>
      </c>
      <c r="I1327" s="26" t="str">
        <f>VLOOKUP(A1327,'Medical Examinations'!A1326:J3661,10,0)</f>
        <v>No</v>
      </c>
      <c r="J1327" s="26" t="str">
        <f>VLOOKUP($A1327,'Medical Examinations'!A1326:$J$2336,3,0)</f>
        <v>Overweight</v>
      </c>
      <c r="K1327" s="26" t="str">
        <f>VLOOKUP(A1327,'Medical Examinations'!A1326:J3661,5,0)</f>
        <v>Diabetes</v>
      </c>
      <c r="L1327" s="27">
        <f>VLOOKUP($A1327,'Hospitalisation Details'!$A$1:$N$2344,7,0)</f>
        <v>28671</v>
      </c>
      <c r="M1327" s="26">
        <f>VLOOKUP($A1327,'Hospitalisation Details'!$A$1:$N$2344,10,0)</f>
        <v>8219.2000000000007</v>
      </c>
      <c r="N1327" s="26" t="str">
        <f>VLOOKUP($A1327,'Hospitalisation Details'!$A$1:$N$2344,11,0)</f>
        <v>tier - 2</v>
      </c>
      <c r="O1327" s="26" t="str">
        <f>VLOOKUP($A1327,'Hospitalisation Details'!$A$1:$N$2344,12,0)</f>
        <v>tier - 2</v>
      </c>
      <c r="P1327" s="26" t="str">
        <f>VLOOKUP($A1327,'Hospitalisation Details'!$A$1:$N$2344,14,0)</f>
        <v>R1013</v>
      </c>
      <c r="Q1327" s="26">
        <f>VLOOKUP($A1327,'Hospitalisation Details'!$A$1:$N$2344,8,0)</f>
        <v>44</v>
      </c>
    </row>
    <row r="1328" spans="1:17" x14ac:dyDescent="0.3">
      <c r="A1328" s="25" t="s">
        <v>1043</v>
      </c>
      <c r="B1328" s="26" t="str">
        <f>VLOOKUP($A1328,'Customer Names'!A1327:D3662,3,0)</f>
        <v xml:space="preserve">  Kristin</v>
      </c>
      <c r="C1328" s="26">
        <f>VLOOKUP($A1328,'Medical Examinations'!$A$1:$B$2336,2,FALSE)</f>
        <v>23.98</v>
      </c>
      <c r="D1328" s="26">
        <f>VLOOKUP($A1328,'Medical Examinations'!A1327:J3662,4,0)</f>
        <v>9.89</v>
      </c>
      <c r="E1328" s="26" t="str">
        <f>VLOOKUP(A1328,'Medical Examinations'!A1327:J3662,6,0)</f>
        <v>No</v>
      </c>
      <c r="F1328" s="26" t="str">
        <f>VLOOKUP($A1328,'Medical Examinations'!$A$1:$J$2336,7,0)</f>
        <v>No</v>
      </c>
      <c r="G1328" s="26" t="str">
        <f>VLOOKUP(A1328,'Medical Examinations'!A1327:J3662,8,0)</f>
        <v>No</v>
      </c>
      <c r="H1328" s="26">
        <f>VLOOKUP(A1328,'Medical Examinations'!A1327:J3662,9,0)</f>
        <v>0</v>
      </c>
      <c r="I1328" s="26" t="str">
        <f>VLOOKUP(A1328,'Medical Examinations'!A1327:J3662,10,0)</f>
        <v>No</v>
      </c>
      <c r="J1328" s="26" t="str">
        <f>VLOOKUP($A1328,'Medical Examinations'!A1327:$J$2336,3,0)</f>
        <v>Normal Weight</v>
      </c>
      <c r="K1328" s="26" t="str">
        <f>VLOOKUP(A1328,'Medical Examinations'!A1327:J3662,5,0)</f>
        <v>Diabetes</v>
      </c>
      <c r="L1328" s="27">
        <f>VLOOKUP($A1328,'Hospitalisation Details'!$A$1:$N$2344,7,0)</f>
        <v>28787</v>
      </c>
      <c r="M1328" s="26">
        <f>VLOOKUP($A1328,'Hospitalisation Details'!$A$1:$N$2344,10,0)</f>
        <v>8211.1</v>
      </c>
      <c r="N1328" s="26" t="str">
        <f>VLOOKUP($A1328,'Hospitalisation Details'!$A$1:$N$2344,11,0)</f>
        <v>tier - 2</v>
      </c>
      <c r="O1328" s="26" t="str">
        <f>VLOOKUP($A1328,'Hospitalisation Details'!$A$1:$N$2344,12,0)</f>
        <v>tier - 3</v>
      </c>
      <c r="P1328" s="26" t="str">
        <f>VLOOKUP($A1328,'Hospitalisation Details'!$A$1:$N$2344,14,0)</f>
        <v>R1013</v>
      </c>
      <c r="Q1328" s="26">
        <f>VLOOKUP($A1328,'Hospitalisation Details'!$A$1:$N$2344,8,0)</f>
        <v>44</v>
      </c>
    </row>
    <row r="1329" spans="1:17" x14ac:dyDescent="0.3">
      <c r="A1329" s="25" t="s">
        <v>1042</v>
      </c>
      <c r="B1329" s="26" t="str">
        <f>VLOOKUP($A1329,'Customer Names'!A1328:D3663,3,0)</f>
        <v xml:space="preserve">  Christopher R</v>
      </c>
      <c r="C1329" s="26">
        <f>VLOOKUP($A1329,'Medical Examinations'!$A$1:$B$2336,2,FALSE)</f>
        <v>17.34</v>
      </c>
      <c r="D1329" s="26">
        <f>VLOOKUP($A1329,'Medical Examinations'!A1328:J3663,4,0)</f>
        <v>12</v>
      </c>
      <c r="E1329" s="26" t="str">
        <f>VLOOKUP(A1329,'Medical Examinations'!A1328:J3663,6,0)</f>
        <v>No</v>
      </c>
      <c r="F1329" s="26" t="str">
        <f>VLOOKUP($A1329,'Medical Examinations'!$A$1:$J$2336,7,0)</f>
        <v>No</v>
      </c>
      <c r="G1329" s="26" t="str">
        <f>VLOOKUP(A1329,'Medical Examinations'!A1328:J3663,8,0)</f>
        <v>No</v>
      </c>
      <c r="H1329" s="26">
        <f>VLOOKUP(A1329,'Medical Examinations'!A1328:J3663,9,0)</f>
        <v>0</v>
      </c>
      <c r="I1329" s="26" t="str">
        <f>VLOOKUP(A1329,'Medical Examinations'!A1328:J3663,10,0)</f>
        <v>No</v>
      </c>
      <c r="J1329" s="26" t="str">
        <f>VLOOKUP($A1329,'Medical Examinations'!A1328:$J$2336,3,0)</f>
        <v>Underweight</v>
      </c>
      <c r="K1329" s="26" t="str">
        <f>VLOOKUP(A1329,'Medical Examinations'!A1328:J3663,5,0)</f>
        <v>Diabetes</v>
      </c>
      <c r="L1329" s="27">
        <f>VLOOKUP($A1329,'Hospitalisation Details'!$A$1:$N$2344,7,0)</f>
        <v>22973</v>
      </c>
      <c r="M1329" s="26">
        <f>VLOOKUP($A1329,'Hospitalisation Details'!$A$1:$N$2344,10,0)</f>
        <v>8188.12</v>
      </c>
      <c r="N1329" s="26" t="str">
        <f>VLOOKUP($A1329,'Hospitalisation Details'!$A$1:$N$2344,11,0)</f>
        <v>tier - 3</v>
      </c>
      <c r="O1329" s="26" t="str">
        <f>VLOOKUP($A1329,'Hospitalisation Details'!$A$1:$N$2344,12,0)</f>
        <v>tier - 3</v>
      </c>
      <c r="P1329" s="26" t="str">
        <f>VLOOKUP($A1329,'Hospitalisation Details'!$A$1:$N$2344,14,0)</f>
        <v>R1013</v>
      </c>
      <c r="Q1329" s="26">
        <f>VLOOKUP($A1329,'Hospitalisation Details'!$A$1:$N$2344,8,0)</f>
        <v>60</v>
      </c>
    </row>
    <row r="1330" spans="1:17" x14ac:dyDescent="0.3">
      <c r="A1330" s="25" t="s">
        <v>1041</v>
      </c>
      <c r="B1330" s="26" t="str">
        <f>VLOOKUP($A1330,'Customer Names'!A1329:D3664,3,0)</f>
        <v xml:space="preserve">  Elizabeth A</v>
      </c>
      <c r="C1330" s="26">
        <f>VLOOKUP($A1330,'Medical Examinations'!$A$1:$B$2336,2,FALSE)</f>
        <v>40.39</v>
      </c>
      <c r="D1330" s="26">
        <f>VLOOKUP($A1330,'Medical Examinations'!A1329:J3664,4,0)</f>
        <v>4.24</v>
      </c>
      <c r="E1330" s="26" t="str">
        <f>VLOOKUP(A1330,'Medical Examinations'!A1329:J3664,6,0)</f>
        <v>Yes</v>
      </c>
      <c r="F1330" s="26" t="str">
        <f>VLOOKUP($A1330,'Medical Examinations'!$A$1:$J$2336,7,0)</f>
        <v>No</v>
      </c>
      <c r="G1330" s="26" t="str">
        <f>VLOOKUP(A1330,'Medical Examinations'!A1329:J3664,8,0)</f>
        <v>Yes</v>
      </c>
      <c r="H1330" s="26">
        <f>VLOOKUP(A1330,'Medical Examinations'!A1329:J3664,9,0)</f>
        <v>1</v>
      </c>
      <c r="I1330" s="26" t="str">
        <f>VLOOKUP(A1330,'Medical Examinations'!A1329:J3664,10,0)</f>
        <v>No</v>
      </c>
      <c r="J1330" s="26" t="str">
        <f>VLOOKUP($A1330,'Medical Examinations'!A1329:$J$2336,3,0)</f>
        <v>Obesity</v>
      </c>
      <c r="K1330" s="26" t="str">
        <f>VLOOKUP(A1330,'Medical Examinations'!A1329:J3664,5,0)</f>
        <v>Normal</v>
      </c>
      <c r="L1330" s="27">
        <f>VLOOKUP($A1330,'Hospitalisation Details'!$A$1:$N$2344,7,0)</f>
        <v>35724</v>
      </c>
      <c r="M1330" s="26">
        <f>VLOOKUP($A1330,'Hospitalisation Details'!$A$1:$N$2344,10,0)</f>
        <v>8182.89</v>
      </c>
      <c r="N1330" s="26" t="str">
        <f>VLOOKUP($A1330,'Hospitalisation Details'!$A$1:$N$2344,11,0)</f>
        <v>tier - 2</v>
      </c>
      <c r="O1330" s="26" t="str">
        <f>VLOOKUP($A1330,'Hospitalisation Details'!$A$1:$N$2344,12,0)</f>
        <v>tier - 1</v>
      </c>
      <c r="P1330" s="26" t="str">
        <f>VLOOKUP($A1330,'Hospitalisation Details'!$A$1:$N$2344,14,0)</f>
        <v>R1026</v>
      </c>
      <c r="Q1330" s="26">
        <f>VLOOKUP($A1330,'Hospitalisation Details'!$A$1:$N$2344,8,0)</f>
        <v>25</v>
      </c>
    </row>
    <row r="1331" spans="1:17" x14ac:dyDescent="0.3">
      <c r="A1331" s="25" t="s">
        <v>1040</v>
      </c>
      <c r="B1331" s="26" t="str">
        <f>VLOOKUP($A1331,'Customer Names'!A1330:D3665,3,0)</f>
        <v xml:space="preserve">  Andrew</v>
      </c>
      <c r="C1331" s="26">
        <f>VLOOKUP($A1331,'Medical Examinations'!$A$1:$B$2336,2,FALSE)</f>
        <v>25.96</v>
      </c>
      <c r="D1331" s="26">
        <f>VLOOKUP($A1331,'Medical Examinations'!A1330:J3665,4,0)</f>
        <v>4.68</v>
      </c>
      <c r="E1331" s="26" t="str">
        <f>VLOOKUP(A1331,'Medical Examinations'!A1330:J3665,6,0)</f>
        <v>Yes</v>
      </c>
      <c r="F1331" s="26" t="str">
        <f>VLOOKUP($A1331,'Medical Examinations'!$A$1:$J$2336,7,0)</f>
        <v>No</v>
      </c>
      <c r="G1331" s="26" t="str">
        <f>VLOOKUP(A1331,'Medical Examinations'!A1330:J3665,8,0)</f>
        <v>Yes</v>
      </c>
      <c r="H1331" s="26">
        <f>VLOOKUP(A1331,'Medical Examinations'!A1330:J3665,9,0)</f>
        <v>1</v>
      </c>
      <c r="I1331" s="26" t="str">
        <f>VLOOKUP(A1331,'Medical Examinations'!A1330:J3665,10,0)</f>
        <v>No</v>
      </c>
      <c r="J1331" s="26" t="str">
        <f>VLOOKUP($A1331,'Medical Examinations'!A1330:$J$2336,3,0)</f>
        <v>Overweight</v>
      </c>
      <c r="K1331" s="26" t="str">
        <f>VLOOKUP(A1331,'Medical Examinations'!A1330:J3665,5,0)</f>
        <v>Normal</v>
      </c>
      <c r="L1331" s="27">
        <f>VLOOKUP($A1331,'Hospitalisation Details'!$A$1:$N$2344,7,0)</f>
        <v>30475</v>
      </c>
      <c r="M1331" s="26">
        <f>VLOOKUP($A1331,'Hospitalisation Details'!$A$1:$N$2344,10,0)</f>
        <v>8179.51</v>
      </c>
      <c r="N1331" s="26" t="str">
        <f>VLOOKUP($A1331,'Hospitalisation Details'!$A$1:$N$2344,11,0)</f>
        <v>tier - 2</v>
      </c>
      <c r="O1331" s="26" t="str">
        <f>VLOOKUP($A1331,'Hospitalisation Details'!$A$1:$N$2344,12,0)</f>
        <v>tier - 2</v>
      </c>
      <c r="P1331" s="26" t="str">
        <f>VLOOKUP($A1331,'Hospitalisation Details'!$A$1:$N$2344,14,0)</f>
        <v>R1020</v>
      </c>
      <c r="Q1331" s="26">
        <f>VLOOKUP($A1331,'Hospitalisation Details'!$A$1:$N$2344,8,0)</f>
        <v>40</v>
      </c>
    </row>
    <row r="1332" spans="1:17" x14ac:dyDescent="0.3">
      <c r="A1332" s="25" t="s">
        <v>1039</v>
      </c>
      <c r="B1332" s="26" t="str">
        <f>VLOOKUP($A1332,'Customer Names'!A1331:D3666,3,0)</f>
        <v xml:space="preserve">  Dawn M</v>
      </c>
      <c r="C1332" s="26">
        <f>VLOOKUP($A1332,'Medical Examinations'!$A$1:$B$2336,2,FALSE)</f>
        <v>17.68</v>
      </c>
      <c r="D1332" s="26">
        <f>VLOOKUP($A1332,'Medical Examinations'!A1331:J3666,4,0)</f>
        <v>8.57</v>
      </c>
      <c r="E1332" s="26" t="str">
        <f>VLOOKUP(A1332,'Medical Examinations'!A1331:J3666,6,0)</f>
        <v>Yes</v>
      </c>
      <c r="F1332" s="26" t="str">
        <f>VLOOKUP($A1332,'Medical Examinations'!$A$1:$J$2336,7,0)</f>
        <v>No</v>
      </c>
      <c r="G1332" s="26" t="str">
        <f>VLOOKUP(A1332,'Medical Examinations'!A1331:J3666,8,0)</f>
        <v>Yes</v>
      </c>
      <c r="H1332" s="26">
        <f>VLOOKUP(A1332,'Medical Examinations'!A1331:J3666,9,0)</f>
        <v>1</v>
      </c>
      <c r="I1332" s="26" t="str">
        <f>VLOOKUP(A1332,'Medical Examinations'!A1331:J3666,10,0)</f>
        <v>No</v>
      </c>
      <c r="J1332" s="26" t="str">
        <f>VLOOKUP($A1332,'Medical Examinations'!A1331:$J$2336,3,0)</f>
        <v>Underweight</v>
      </c>
      <c r="K1332" s="26" t="str">
        <f>VLOOKUP(A1332,'Medical Examinations'!A1331:J3666,5,0)</f>
        <v>Diabetes</v>
      </c>
      <c r="L1332" s="27">
        <f>VLOOKUP($A1332,'Hospitalisation Details'!$A$1:$N$2344,7,0)</f>
        <v>23320</v>
      </c>
      <c r="M1332" s="26">
        <f>VLOOKUP($A1332,'Hospitalisation Details'!$A$1:$N$2344,10,0)</f>
        <v>8177.9</v>
      </c>
      <c r="N1332" s="26" t="str">
        <f>VLOOKUP($A1332,'Hospitalisation Details'!$A$1:$N$2344,11,0)</f>
        <v>tier - 3</v>
      </c>
      <c r="O1332" s="26" t="str">
        <f>VLOOKUP($A1332,'Hospitalisation Details'!$A$1:$N$2344,12,0)</f>
        <v>tier - 1</v>
      </c>
      <c r="P1332" s="26" t="str">
        <f>VLOOKUP($A1332,'Hospitalisation Details'!$A$1:$N$2344,14,0)</f>
        <v>R1013</v>
      </c>
      <c r="Q1332" s="26">
        <f>VLOOKUP($A1332,'Hospitalisation Details'!$A$1:$N$2344,8,0)</f>
        <v>59</v>
      </c>
    </row>
    <row r="1333" spans="1:17" x14ac:dyDescent="0.3">
      <c r="A1333" s="25" t="s">
        <v>1038</v>
      </c>
      <c r="B1333" s="26" t="str">
        <f>VLOOKUP($A1333,'Customer Names'!A1332:D3667,3,0)</f>
        <v xml:space="preserve">  Jonathan P</v>
      </c>
      <c r="C1333" s="26">
        <f>VLOOKUP($A1333,'Medical Examinations'!$A$1:$B$2336,2,FALSE)</f>
        <v>30.875</v>
      </c>
      <c r="D1333" s="26">
        <f>VLOOKUP($A1333,'Medical Examinations'!A1332:J3667,4,0)</f>
        <v>4.0999999999999996</v>
      </c>
      <c r="E1333" s="26" t="str">
        <f>VLOOKUP(A1333,'Medical Examinations'!A1332:J3667,6,0)</f>
        <v>No</v>
      </c>
      <c r="F1333" s="26" t="str">
        <f>VLOOKUP($A1333,'Medical Examinations'!$A$1:$J$2336,7,0)</f>
        <v>No</v>
      </c>
      <c r="G1333" s="26" t="str">
        <f>VLOOKUP(A1333,'Medical Examinations'!A1332:J3667,8,0)</f>
        <v>No</v>
      </c>
      <c r="H1333" s="26">
        <f>VLOOKUP(A1333,'Medical Examinations'!A1332:J3667,9,0)</f>
        <v>0</v>
      </c>
      <c r="I1333" s="26" t="str">
        <f>VLOOKUP(A1333,'Medical Examinations'!A1332:J3667,10,0)</f>
        <v>No</v>
      </c>
      <c r="J1333" s="26" t="str">
        <f>VLOOKUP($A1333,'Medical Examinations'!A1332:$J$2336,3,0)</f>
        <v>Obesity</v>
      </c>
      <c r="K1333" s="26" t="str">
        <f>VLOOKUP(A1333,'Medical Examinations'!A1332:J3667,5,0)</f>
        <v>Normal</v>
      </c>
      <c r="L1333" s="27">
        <f>VLOOKUP($A1333,'Hospitalisation Details'!$A$1:$N$2344,7,0)</f>
        <v>30130</v>
      </c>
      <c r="M1333" s="26">
        <f>VLOOKUP($A1333,'Hospitalisation Details'!$A$1:$N$2344,10,0)</f>
        <v>8162.72</v>
      </c>
      <c r="N1333" s="26" t="str">
        <f>VLOOKUP($A1333,'Hospitalisation Details'!$A$1:$N$2344,11,0)</f>
        <v>tier - 3</v>
      </c>
      <c r="O1333" s="26" t="str">
        <f>VLOOKUP($A1333,'Hospitalisation Details'!$A$1:$N$2344,12,0)</f>
        <v>tier - 3</v>
      </c>
      <c r="P1333" s="26" t="str">
        <f>VLOOKUP($A1333,'Hospitalisation Details'!$A$1:$N$2344,14,0)</f>
        <v>R1012</v>
      </c>
      <c r="Q1333" s="26">
        <f>VLOOKUP($A1333,'Hospitalisation Details'!$A$1:$N$2344,8,0)</f>
        <v>40</v>
      </c>
    </row>
    <row r="1334" spans="1:17" x14ac:dyDescent="0.3">
      <c r="A1334" s="25" t="s">
        <v>1037</v>
      </c>
      <c r="B1334" s="26" t="str">
        <f>VLOOKUP($A1334,'Customer Names'!A1333:D3668,3,0)</f>
        <v xml:space="preserve">  Gina</v>
      </c>
      <c r="C1334" s="26">
        <f>VLOOKUP($A1334,'Medical Examinations'!$A$1:$B$2336,2,FALSE)</f>
        <v>30.81</v>
      </c>
      <c r="D1334" s="26">
        <f>VLOOKUP($A1334,'Medical Examinations'!A1333:J3668,4,0)</f>
        <v>4.49</v>
      </c>
      <c r="E1334" s="26" t="str">
        <f>VLOOKUP(A1334,'Medical Examinations'!A1333:J3668,6,0)</f>
        <v>No</v>
      </c>
      <c r="F1334" s="26" t="str">
        <f>VLOOKUP($A1334,'Medical Examinations'!$A$1:$J$2336,7,0)</f>
        <v>No</v>
      </c>
      <c r="G1334" s="26" t="str">
        <f>VLOOKUP(A1334,'Medical Examinations'!A1333:J3668,8,0)</f>
        <v>No</v>
      </c>
      <c r="H1334" s="26">
        <f>VLOOKUP(A1334,'Medical Examinations'!A1333:J3668,9,0)</f>
        <v>0</v>
      </c>
      <c r="I1334" s="26" t="str">
        <f>VLOOKUP(A1334,'Medical Examinations'!A1333:J3668,10,0)</f>
        <v>No</v>
      </c>
      <c r="J1334" s="26" t="str">
        <f>VLOOKUP($A1334,'Medical Examinations'!A1333:$J$2336,3,0)</f>
        <v>Obesity</v>
      </c>
      <c r="K1334" s="26" t="str">
        <f>VLOOKUP(A1334,'Medical Examinations'!A1333:J3668,5,0)</f>
        <v>Normal</v>
      </c>
      <c r="L1334" s="27">
        <f>VLOOKUP($A1334,'Hospitalisation Details'!$A$1:$N$2344,7,0)</f>
        <v>33045</v>
      </c>
      <c r="M1334" s="26">
        <f>VLOOKUP($A1334,'Hospitalisation Details'!$A$1:$N$2344,10,0)</f>
        <v>8157.92</v>
      </c>
      <c r="N1334" s="26" t="str">
        <f>VLOOKUP($A1334,'Hospitalisation Details'!$A$1:$N$2344,11,0)</f>
        <v>tier - 2</v>
      </c>
      <c r="O1334" s="26" t="str">
        <f>VLOOKUP($A1334,'Hospitalisation Details'!$A$1:$N$2344,12,0)</f>
        <v>tier - 3</v>
      </c>
      <c r="P1334" s="26" t="str">
        <f>VLOOKUP($A1334,'Hospitalisation Details'!$A$1:$N$2344,14,0)</f>
        <v>R1025</v>
      </c>
      <c r="Q1334" s="26">
        <f>VLOOKUP($A1334,'Hospitalisation Details'!$A$1:$N$2344,8,0)</f>
        <v>32</v>
      </c>
    </row>
    <row r="1335" spans="1:17" x14ac:dyDescent="0.3">
      <c r="A1335" s="25" t="s">
        <v>1036</v>
      </c>
      <c r="B1335" s="26" t="str">
        <f>VLOOKUP($A1335,'Customer Names'!A1334:D3669,3,0)</f>
        <v xml:space="preserve">  Dino</v>
      </c>
      <c r="C1335" s="26">
        <f>VLOOKUP($A1335,'Medical Examinations'!$A$1:$B$2336,2,FALSE)</f>
        <v>36.85</v>
      </c>
      <c r="D1335" s="26">
        <f>VLOOKUP($A1335,'Medical Examinations'!A1334:J3669,4,0)</f>
        <v>8.8000000000000007</v>
      </c>
      <c r="E1335" s="26" t="str">
        <f>VLOOKUP(A1335,'Medical Examinations'!A1334:J3669,6,0)</f>
        <v>No</v>
      </c>
      <c r="F1335" s="26" t="str">
        <f>VLOOKUP($A1335,'Medical Examinations'!$A$1:$J$2336,7,0)</f>
        <v>No</v>
      </c>
      <c r="G1335" s="26" t="str">
        <f>VLOOKUP(A1335,'Medical Examinations'!A1334:J3669,8,0)</f>
        <v>No</v>
      </c>
      <c r="H1335" s="26">
        <f>VLOOKUP(A1335,'Medical Examinations'!A1334:J3669,9,0)</f>
        <v>2</v>
      </c>
      <c r="I1335" s="26" t="str">
        <f>VLOOKUP(A1335,'Medical Examinations'!A1334:J3669,10,0)</f>
        <v>No</v>
      </c>
      <c r="J1335" s="26" t="str">
        <f>VLOOKUP($A1335,'Medical Examinations'!A1334:$J$2336,3,0)</f>
        <v>Obesity</v>
      </c>
      <c r="K1335" s="26" t="str">
        <f>VLOOKUP(A1335,'Medical Examinations'!A1334:J3669,5,0)</f>
        <v>Diabetes</v>
      </c>
      <c r="L1335" s="27">
        <f>VLOOKUP($A1335,'Hospitalisation Details'!$A$1:$N$2344,7,0)</f>
        <v>26910</v>
      </c>
      <c r="M1335" s="26">
        <f>VLOOKUP($A1335,'Hospitalisation Details'!$A$1:$N$2344,10,0)</f>
        <v>8125.78</v>
      </c>
      <c r="N1335" s="26" t="str">
        <f>VLOOKUP($A1335,'Hospitalisation Details'!$A$1:$N$2344,11,0)</f>
        <v>tier - 2</v>
      </c>
      <c r="O1335" s="26" t="str">
        <f>VLOOKUP($A1335,'Hospitalisation Details'!$A$1:$N$2344,12,0)</f>
        <v>tier - 2</v>
      </c>
      <c r="P1335" s="26" t="str">
        <f>VLOOKUP($A1335,'Hospitalisation Details'!$A$1:$N$2344,14,0)</f>
        <v>R1013</v>
      </c>
      <c r="Q1335" s="26">
        <f>VLOOKUP($A1335,'Hospitalisation Details'!$A$1:$N$2344,8,0)</f>
        <v>49</v>
      </c>
    </row>
    <row r="1336" spans="1:17" x14ac:dyDescent="0.3">
      <c r="A1336" s="25" t="s">
        <v>1035</v>
      </c>
      <c r="B1336" s="26" t="str">
        <f>VLOOKUP($A1336,'Customer Names'!A1335:D3670,3,0)</f>
        <v xml:space="preserve">  Jan</v>
      </c>
      <c r="C1336" s="26">
        <f>VLOOKUP($A1336,'Medical Examinations'!$A$1:$B$2336,2,FALSE)</f>
        <v>35.86</v>
      </c>
      <c r="D1336" s="26">
        <f>VLOOKUP($A1336,'Medical Examinations'!A1335:J3670,4,0)</f>
        <v>7.93</v>
      </c>
      <c r="E1336" s="26" t="str">
        <f>VLOOKUP(A1336,'Medical Examinations'!A1335:J3670,6,0)</f>
        <v>No</v>
      </c>
      <c r="F1336" s="26" t="str">
        <f>VLOOKUP($A1336,'Medical Examinations'!$A$1:$J$2336,7,0)</f>
        <v>No</v>
      </c>
      <c r="G1336" s="26" t="str">
        <f>VLOOKUP(A1336,'Medical Examinations'!A1335:J3670,8,0)</f>
        <v>No</v>
      </c>
      <c r="H1336" s="26">
        <f>VLOOKUP(A1336,'Medical Examinations'!A1335:J3670,9,0)</f>
        <v>2</v>
      </c>
      <c r="I1336" s="26" t="str">
        <f>VLOOKUP(A1336,'Medical Examinations'!A1335:J3670,10,0)</f>
        <v>No</v>
      </c>
      <c r="J1336" s="26" t="str">
        <f>VLOOKUP($A1336,'Medical Examinations'!A1335:$J$2336,3,0)</f>
        <v>Obesity</v>
      </c>
      <c r="K1336" s="26" t="str">
        <f>VLOOKUP(A1336,'Medical Examinations'!A1335:J3670,5,0)</f>
        <v>Diabetes</v>
      </c>
      <c r="L1336" s="27">
        <f>VLOOKUP($A1336,'Hospitalisation Details'!$A$1:$N$2344,7,0)</f>
        <v>26906</v>
      </c>
      <c r="M1336" s="26">
        <f>VLOOKUP($A1336,'Hospitalisation Details'!$A$1:$N$2344,10,0)</f>
        <v>8124.41</v>
      </c>
      <c r="N1336" s="26" t="str">
        <f>VLOOKUP($A1336,'Hospitalisation Details'!$A$1:$N$2344,11,0)</f>
        <v>tier - 3</v>
      </c>
      <c r="O1336" s="26" t="str">
        <f>VLOOKUP($A1336,'Hospitalisation Details'!$A$1:$N$2344,12,0)</f>
        <v>tier - 1</v>
      </c>
      <c r="P1336" s="26" t="str">
        <f>VLOOKUP($A1336,'Hospitalisation Details'!$A$1:$N$2344,14,0)</f>
        <v>R1013</v>
      </c>
      <c r="Q1336" s="26">
        <f>VLOOKUP($A1336,'Hospitalisation Details'!$A$1:$N$2344,8,0)</f>
        <v>49</v>
      </c>
    </row>
    <row r="1337" spans="1:17" x14ac:dyDescent="0.3">
      <c r="A1337" s="25" t="s">
        <v>1034</v>
      </c>
      <c r="B1337" s="26" t="str">
        <f>VLOOKUP($A1337,'Customer Names'!A1336:D3671,3,0)</f>
        <v xml:space="preserve">  Jonathan E</v>
      </c>
      <c r="C1337" s="26">
        <f>VLOOKUP($A1337,'Medical Examinations'!$A$1:$B$2336,2,FALSE)</f>
        <v>30.3</v>
      </c>
      <c r="D1337" s="26">
        <f>VLOOKUP($A1337,'Medical Examinations'!A1336:J3671,4,0)</f>
        <v>9.4499999999999993</v>
      </c>
      <c r="E1337" s="26" t="str">
        <f>VLOOKUP(A1337,'Medical Examinations'!A1336:J3671,6,0)</f>
        <v>No</v>
      </c>
      <c r="F1337" s="26" t="str">
        <f>VLOOKUP($A1337,'Medical Examinations'!$A$1:$J$2336,7,0)</f>
        <v>No</v>
      </c>
      <c r="G1337" s="26" t="str">
        <f>VLOOKUP(A1337,'Medical Examinations'!A1336:J3671,8,0)</f>
        <v>No</v>
      </c>
      <c r="H1337" s="26">
        <f>VLOOKUP(A1337,'Medical Examinations'!A1336:J3671,9,0)</f>
        <v>2</v>
      </c>
      <c r="I1337" s="26" t="str">
        <f>VLOOKUP(A1337,'Medical Examinations'!A1336:J3671,10,0)</f>
        <v>No</v>
      </c>
      <c r="J1337" s="26" t="str">
        <f>VLOOKUP($A1337,'Medical Examinations'!A1336:$J$2336,3,0)</f>
        <v>Obesity</v>
      </c>
      <c r="K1337" s="26" t="str">
        <f>VLOOKUP(A1337,'Medical Examinations'!A1336:J3671,5,0)</f>
        <v>Diabetes</v>
      </c>
      <c r="L1337" s="27">
        <f>VLOOKUP($A1337,'Hospitalisation Details'!$A$1:$N$2344,7,0)</f>
        <v>27014</v>
      </c>
      <c r="M1337" s="26">
        <f>VLOOKUP($A1337,'Hospitalisation Details'!$A$1:$N$2344,10,0)</f>
        <v>8116.68</v>
      </c>
      <c r="N1337" s="26" t="str">
        <f>VLOOKUP($A1337,'Hospitalisation Details'!$A$1:$N$2344,11,0)</f>
        <v>tier - 3</v>
      </c>
      <c r="O1337" s="26" t="str">
        <f>VLOOKUP($A1337,'Hospitalisation Details'!$A$1:$N$2344,12,0)</f>
        <v>tier - 1</v>
      </c>
      <c r="P1337" s="26" t="str">
        <f>VLOOKUP($A1337,'Hospitalisation Details'!$A$1:$N$2344,14,0)</f>
        <v>R1011</v>
      </c>
      <c r="Q1337" s="26">
        <f>VLOOKUP($A1337,'Hospitalisation Details'!$A$1:$N$2344,8,0)</f>
        <v>49</v>
      </c>
    </row>
    <row r="1338" spans="1:17" x14ac:dyDescent="0.3">
      <c r="A1338" s="25" t="s">
        <v>1033</v>
      </c>
      <c r="B1338" s="26" t="str">
        <f>VLOOKUP($A1338,'Customer Names'!A1337:D3672,3,0)</f>
        <v xml:space="preserve">  Mark A</v>
      </c>
      <c r="C1338" s="26">
        <f>VLOOKUP($A1338,'Medical Examinations'!$A$1:$B$2336,2,FALSE)</f>
        <v>32.015000000000001</v>
      </c>
      <c r="D1338" s="26">
        <f>VLOOKUP($A1338,'Medical Examinations'!A1337:J3672,4,0)</f>
        <v>7.67</v>
      </c>
      <c r="E1338" s="26" t="str">
        <f>VLOOKUP(A1338,'Medical Examinations'!A1337:J3672,6,0)</f>
        <v>No</v>
      </c>
      <c r="F1338" s="26" t="str">
        <f>VLOOKUP($A1338,'Medical Examinations'!$A$1:$J$2336,7,0)</f>
        <v>No</v>
      </c>
      <c r="G1338" s="26" t="str">
        <f>VLOOKUP(A1338,'Medical Examinations'!A1337:J3672,8,0)</f>
        <v>No</v>
      </c>
      <c r="H1338" s="26">
        <f>VLOOKUP(A1338,'Medical Examinations'!A1337:J3672,9,0)</f>
        <v>0</v>
      </c>
      <c r="I1338" s="26" t="str">
        <f>VLOOKUP(A1338,'Medical Examinations'!A1337:J3672,10,0)</f>
        <v>No</v>
      </c>
      <c r="J1338" s="26" t="str">
        <f>VLOOKUP($A1338,'Medical Examinations'!A1337:$J$2336,3,0)</f>
        <v>Obesity</v>
      </c>
      <c r="K1338" s="26" t="str">
        <f>VLOOKUP(A1338,'Medical Examinations'!A1337:J3672,5,0)</f>
        <v>Diabetes</v>
      </c>
      <c r="L1338" s="27">
        <f>VLOOKUP($A1338,'Hospitalisation Details'!$A$1:$N$2344,7,0)</f>
        <v>28734</v>
      </c>
      <c r="M1338" s="26">
        <f>VLOOKUP($A1338,'Hospitalisation Details'!$A$1:$N$2344,10,0)</f>
        <v>8116.27</v>
      </c>
      <c r="N1338" s="26" t="str">
        <f>VLOOKUP($A1338,'Hospitalisation Details'!$A$1:$N$2344,11,0)</f>
        <v>tier - 3</v>
      </c>
      <c r="O1338" s="26" t="str">
        <f>VLOOKUP($A1338,'Hospitalisation Details'!$A$1:$N$2344,12,0)</f>
        <v>tier - 1</v>
      </c>
      <c r="P1338" s="26" t="str">
        <f>VLOOKUP($A1338,'Hospitalisation Details'!$A$1:$N$2344,14,0)</f>
        <v>R1012</v>
      </c>
      <c r="Q1338" s="26">
        <f>VLOOKUP($A1338,'Hospitalisation Details'!$A$1:$N$2344,8,0)</f>
        <v>44</v>
      </c>
    </row>
    <row r="1339" spans="1:17" x14ac:dyDescent="0.3">
      <c r="A1339" s="25" t="s">
        <v>1032</v>
      </c>
      <c r="B1339" s="26" t="str">
        <f>VLOOKUP($A1339,'Customer Names'!A1338:D3673,3,0)</f>
        <v xml:space="preserve">  Mary</v>
      </c>
      <c r="C1339" s="26">
        <f>VLOOKUP($A1339,'Medical Examinations'!$A$1:$B$2336,2,FALSE)</f>
        <v>25.06</v>
      </c>
      <c r="D1339" s="26">
        <f>VLOOKUP($A1339,'Medical Examinations'!A1338:J3673,4,0)</f>
        <v>10.53</v>
      </c>
      <c r="E1339" s="26" t="str">
        <f>VLOOKUP(A1339,'Medical Examinations'!A1338:J3673,6,0)</f>
        <v>No</v>
      </c>
      <c r="F1339" s="26" t="str">
        <f>VLOOKUP($A1339,'Medical Examinations'!$A$1:$J$2336,7,0)</f>
        <v>No</v>
      </c>
      <c r="G1339" s="26" t="str">
        <f>VLOOKUP(A1339,'Medical Examinations'!A1338:J3673,8,0)</f>
        <v>No</v>
      </c>
      <c r="H1339" s="26">
        <f>VLOOKUP(A1339,'Medical Examinations'!A1338:J3673,9,0)</f>
        <v>2</v>
      </c>
      <c r="I1339" s="26" t="str">
        <f>VLOOKUP(A1339,'Medical Examinations'!A1338:J3673,10,0)</f>
        <v>No</v>
      </c>
      <c r="J1339" s="26" t="str">
        <f>VLOOKUP($A1339,'Medical Examinations'!A1338:$J$2336,3,0)</f>
        <v>Overweight</v>
      </c>
      <c r="K1339" s="26" t="str">
        <f>VLOOKUP(A1339,'Medical Examinations'!A1338:J3673,5,0)</f>
        <v>Diabetes</v>
      </c>
      <c r="L1339" s="27">
        <f>VLOOKUP($A1339,'Hospitalisation Details'!$A$1:$N$2344,7,0)</f>
        <v>26948</v>
      </c>
      <c r="M1339" s="26">
        <f>VLOOKUP($A1339,'Hospitalisation Details'!$A$1:$N$2344,10,0)</f>
        <v>8112.59</v>
      </c>
      <c r="N1339" s="26" t="str">
        <f>VLOOKUP($A1339,'Hospitalisation Details'!$A$1:$N$2344,11,0)</f>
        <v>tier - 2</v>
      </c>
      <c r="O1339" s="26" t="str">
        <f>VLOOKUP($A1339,'Hospitalisation Details'!$A$1:$N$2344,12,0)</f>
        <v>tier - 2</v>
      </c>
      <c r="P1339" s="26" t="str">
        <f>VLOOKUP($A1339,'Hospitalisation Details'!$A$1:$N$2344,14,0)</f>
        <v>R1013</v>
      </c>
      <c r="Q1339" s="26">
        <f>VLOOKUP($A1339,'Hospitalisation Details'!$A$1:$N$2344,8,0)</f>
        <v>49</v>
      </c>
    </row>
    <row r="1340" spans="1:17" x14ac:dyDescent="0.3">
      <c r="A1340" s="25" t="s">
        <v>1031</v>
      </c>
      <c r="B1340" s="26" t="str">
        <f>VLOOKUP($A1340,'Customer Names'!A1339:D3674,3,0)</f>
        <v xml:space="preserve">  Samuel</v>
      </c>
      <c r="C1340" s="26">
        <f>VLOOKUP($A1340,'Medical Examinations'!$A$1:$B$2336,2,FALSE)</f>
        <v>18.829999999999998</v>
      </c>
      <c r="D1340" s="26">
        <f>VLOOKUP($A1340,'Medical Examinations'!A1339:J3674,4,0)</f>
        <v>10.08</v>
      </c>
      <c r="E1340" s="26" t="str">
        <f>VLOOKUP(A1340,'Medical Examinations'!A1339:J3674,6,0)</f>
        <v>Yes</v>
      </c>
      <c r="F1340" s="26" t="str">
        <f>VLOOKUP($A1340,'Medical Examinations'!$A$1:$J$2336,7,0)</f>
        <v>No</v>
      </c>
      <c r="G1340" s="26" t="str">
        <f>VLOOKUP(A1340,'Medical Examinations'!A1339:J3674,8,0)</f>
        <v>No</v>
      </c>
      <c r="H1340" s="26">
        <f>VLOOKUP(A1340,'Medical Examinations'!A1339:J3674,9,0)</f>
        <v>0</v>
      </c>
      <c r="I1340" s="26" t="str">
        <f>VLOOKUP(A1340,'Medical Examinations'!A1339:J3674,10,0)</f>
        <v>No</v>
      </c>
      <c r="J1340" s="26" t="str">
        <f>VLOOKUP($A1340,'Medical Examinations'!A1339:$J$2336,3,0)</f>
        <v>Normal Weight</v>
      </c>
      <c r="K1340" s="26" t="str">
        <f>VLOOKUP(A1340,'Medical Examinations'!A1339:J3674,5,0)</f>
        <v>Diabetes</v>
      </c>
      <c r="L1340" s="27">
        <f>VLOOKUP($A1340,'Hospitalisation Details'!$A$1:$N$2344,7,0)</f>
        <v>24633</v>
      </c>
      <c r="M1340" s="26">
        <f>VLOOKUP($A1340,'Hospitalisation Details'!$A$1:$N$2344,10,0)</f>
        <v>8091.3</v>
      </c>
      <c r="N1340" s="26" t="str">
        <f>VLOOKUP($A1340,'Hospitalisation Details'!$A$1:$N$2344,11,0)</f>
        <v>tier - 3</v>
      </c>
      <c r="O1340" s="26" t="str">
        <f>VLOOKUP($A1340,'Hospitalisation Details'!$A$1:$N$2344,12,0)</f>
        <v>tier - 1</v>
      </c>
      <c r="P1340" s="26" t="str">
        <f>VLOOKUP($A1340,'Hospitalisation Details'!$A$1:$N$2344,14,0)</f>
        <v>R1012</v>
      </c>
      <c r="Q1340" s="26">
        <f>VLOOKUP($A1340,'Hospitalisation Details'!$A$1:$N$2344,8,0)</f>
        <v>55</v>
      </c>
    </row>
    <row r="1341" spans="1:17" x14ac:dyDescent="0.3">
      <c r="A1341" s="25" t="s">
        <v>1030</v>
      </c>
      <c r="B1341" s="26" t="str">
        <f>VLOOKUP($A1341,'Customer Names'!A1340:D3675,3,0)</f>
        <v xml:space="preserve">  Stan J</v>
      </c>
      <c r="C1341" s="26">
        <f>VLOOKUP($A1341,'Medical Examinations'!$A$1:$B$2336,2,FALSE)</f>
        <v>47.52</v>
      </c>
      <c r="D1341" s="26">
        <f>VLOOKUP($A1341,'Medical Examinations'!A1340:J3675,4,0)</f>
        <v>11.39</v>
      </c>
      <c r="E1341" s="26" t="str">
        <f>VLOOKUP(A1341,'Medical Examinations'!A1340:J3675,6,0)</f>
        <v>Yes</v>
      </c>
      <c r="F1341" s="26" t="str">
        <f>VLOOKUP($A1341,'Medical Examinations'!$A$1:$J$2336,7,0)</f>
        <v>No</v>
      </c>
      <c r="G1341" s="26" t="str">
        <f>VLOOKUP(A1341,'Medical Examinations'!A1340:J3675,8,0)</f>
        <v>No</v>
      </c>
      <c r="H1341" s="26">
        <f>VLOOKUP(A1341,'Medical Examinations'!A1340:J3675,9,0)</f>
        <v>1</v>
      </c>
      <c r="I1341" s="26" t="str">
        <f>VLOOKUP(A1341,'Medical Examinations'!A1340:J3675,10,0)</f>
        <v>No</v>
      </c>
      <c r="J1341" s="26" t="str">
        <f>VLOOKUP($A1341,'Medical Examinations'!A1340:$J$2336,3,0)</f>
        <v>Obesity</v>
      </c>
      <c r="K1341" s="26" t="str">
        <f>VLOOKUP(A1341,'Medical Examinations'!A1340:J3675,5,0)</f>
        <v>Diabetes</v>
      </c>
      <c r="L1341" s="27">
        <f>VLOOKUP($A1341,'Hospitalisation Details'!$A$1:$N$2344,7,0)</f>
        <v>27749</v>
      </c>
      <c r="M1341" s="26">
        <f>VLOOKUP($A1341,'Hospitalisation Details'!$A$1:$N$2344,10,0)</f>
        <v>8083.92</v>
      </c>
      <c r="N1341" s="26" t="str">
        <f>VLOOKUP($A1341,'Hospitalisation Details'!$A$1:$N$2344,11,0)</f>
        <v>tier - 3</v>
      </c>
      <c r="O1341" s="26" t="str">
        <f>VLOOKUP($A1341,'Hospitalisation Details'!$A$1:$N$2344,12,0)</f>
        <v>tier - 3</v>
      </c>
      <c r="P1341" s="26" t="str">
        <f>VLOOKUP($A1341,'Hospitalisation Details'!$A$1:$N$2344,14,0)</f>
        <v>R1013</v>
      </c>
      <c r="Q1341" s="26">
        <f>VLOOKUP($A1341,'Hospitalisation Details'!$A$1:$N$2344,8,0)</f>
        <v>47</v>
      </c>
    </row>
    <row r="1342" spans="1:17" x14ac:dyDescent="0.3">
      <c r="A1342" s="25" t="s">
        <v>1029</v>
      </c>
      <c r="B1342" s="26" t="str">
        <f>VLOOKUP($A1342,'Customer Names'!A1341:D3676,3,0)</f>
        <v xml:space="preserve">  Jessica L</v>
      </c>
      <c r="C1342" s="26">
        <f>VLOOKUP($A1342,'Medical Examinations'!$A$1:$B$2336,2,FALSE)</f>
        <v>37.82</v>
      </c>
      <c r="D1342" s="26">
        <f>VLOOKUP($A1342,'Medical Examinations'!A1341:J3676,4,0)</f>
        <v>6.36</v>
      </c>
      <c r="E1342" s="26" t="str">
        <f>VLOOKUP(A1342,'Medical Examinations'!A1341:J3676,6,0)</f>
        <v>No</v>
      </c>
      <c r="F1342" s="26" t="str">
        <f>VLOOKUP($A1342,'Medical Examinations'!$A$1:$J$2336,7,0)</f>
        <v>No</v>
      </c>
      <c r="G1342" s="26" t="str">
        <f>VLOOKUP(A1342,'Medical Examinations'!A1341:J3676,8,0)</f>
        <v>No</v>
      </c>
      <c r="H1342" s="26">
        <f>VLOOKUP(A1342,'Medical Examinations'!A1341:J3676,9,0)</f>
        <v>0</v>
      </c>
      <c r="I1342" s="26" t="str">
        <f>VLOOKUP(A1342,'Medical Examinations'!A1341:J3676,10,0)</f>
        <v>No</v>
      </c>
      <c r="J1342" s="26" t="str">
        <f>VLOOKUP($A1342,'Medical Examinations'!A1341:$J$2336,3,0)</f>
        <v>Obesity</v>
      </c>
      <c r="K1342" s="26" t="str">
        <f>VLOOKUP(A1342,'Medical Examinations'!A1341:J3676,5,0)</f>
        <v>Prediabetes</v>
      </c>
      <c r="L1342" s="27">
        <f>VLOOKUP($A1342,'Hospitalisation Details'!$A$1:$N$2344,7,0)</f>
        <v>34619</v>
      </c>
      <c r="M1342" s="26">
        <f>VLOOKUP($A1342,'Hospitalisation Details'!$A$1:$N$2344,10,0)</f>
        <v>8081.74</v>
      </c>
      <c r="N1342" s="26" t="str">
        <f>VLOOKUP($A1342,'Hospitalisation Details'!$A$1:$N$2344,11,0)</f>
        <v>tier - 2</v>
      </c>
      <c r="O1342" s="26" t="str">
        <f>VLOOKUP($A1342,'Hospitalisation Details'!$A$1:$N$2344,12,0)</f>
        <v>tier - 2</v>
      </c>
      <c r="P1342" s="26" t="str">
        <f>VLOOKUP($A1342,'Hospitalisation Details'!$A$1:$N$2344,14,0)</f>
        <v>R1026</v>
      </c>
      <c r="Q1342" s="26">
        <f>VLOOKUP($A1342,'Hospitalisation Details'!$A$1:$N$2344,8,0)</f>
        <v>28</v>
      </c>
    </row>
    <row r="1343" spans="1:17" x14ac:dyDescent="0.3">
      <c r="A1343" s="25" t="s">
        <v>1028</v>
      </c>
      <c r="B1343" s="26" t="str">
        <f>VLOOKUP($A1343,'Customer Names'!A1342:D3677,3,0)</f>
        <v xml:space="preserve">  Krysta</v>
      </c>
      <c r="C1343" s="26">
        <f>VLOOKUP($A1343,'Medical Examinations'!$A$1:$B$2336,2,FALSE)</f>
        <v>44.16</v>
      </c>
      <c r="D1343" s="26">
        <f>VLOOKUP($A1343,'Medical Examinations'!A1342:J3677,4,0)</f>
        <v>5.31</v>
      </c>
      <c r="E1343" s="26" t="str">
        <f>VLOOKUP(A1343,'Medical Examinations'!A1342:J3677,6,0)</f>
        <v>Yes</v>
      </c>
      <c r="F1343" s="26" t="str">
        <f>VLOOKUP($A1343,'Medical Examinations'!$A$1:$J$2336,7,0)</f>
        <v>No</v>
      </c>
      <c r="G1343" s="26" t="str">
        <f>VLOOKUP(A1343,'Medical Examinations'!A1342:J3677,8,0)</f>
        <v>No</v>
      </c>
      <c r="H1343" s="26">
        <f>VLOOKUP(A1343,'Medical Examinations'!A1342:J3677,9,0)</f>
        <v>0</v>
      </c>
      <c r="I1343" s="26" t="str">
        <f>VLOOKUP(A1343,'Medical Examinations'!A1342:J3677,10,0)</f>
        <v>No</v>
      </c>
      <c r="J1343" s="26" t="str">
        <f>VLOOKUP($A1343,'Medical Examinations'!A1342:$J$2336,3,0)</f>
        <v>Obesity</v>
      </c>
      <c r="K1343" s="26" t="str">
        <f>VLOOKUP(A1343,'Medical Examinations'!A1342:J3677,5,0)</f>
        <v>Normal</v>
      </c>
      <c r="L1343" s="27">
        <f>VLOOKUP($A1343,'Hospitalisation Details'!$A$1:$N$2344,7,0)</f>
        <v>37131</v>
      </c>
      <c r="M1343" s="26">
        <f>VLOOKUP($A1343,'Hospitalisation Details'!$A$1:$N$2344,10,0)</f>
        <v>8081.26</v>
      </c>
      <c r="N1343" s="26" t="str">
        <f>VLOOKUP($A1343,'Hospitalisation Details'!$A$1:$N$2344,11,0)</f>
        <v>tier - 2</v>
      </c>
      <c r="O1343" s="26" t="str">
        <f>VLOOKUP($A1343,'Hospitalisation Details'!$A$1:$N$2344,12,0)</f>
        <v>tier - 2</v>
      </c>
      <c r="P1343" s="26" t="str">
        <f>VLOOKUP($A1343,'Hospitalisation Details'!$A$1:$N$2344,14,0)</f>
        <v>R1012</v>
      </c>
      <c r="Q1343" s="26">
        <f>VLOOKUP($A1343,'Hospitalisation Details'!$A$1:$N$2344,8,0)</f>
        <v>21</v>
      </c>
    </row>
    <row r="1344" spans="1:17" x14ac:dyDescent="0.3">
      <c r="A1344" s="25" t="s">
        <v>1027</v>
      </c>
      <c r="B1344" s="26" t="str">
        <f>VLOOKUP($A1344,'Customer Names'!A1343:D3678,3,0)</f>
        <v xml:space="preserve">  Natascia</v>
      </c>
      <c r="C1344" s="26">
        <f>VLOOKUP($A1344,'Medical Examinations'!$A$1:$B$2336,2,FALSE)</f>
        <v>37.049999999999997</v>
      </c>
      <c r="D1344" s="26">
        <f>VLOOKUP($A1344,'Medical Examinations'!A1343:J3678,4,0)</f>
        <v>4.74</v>
      </c>
      <c r="E1344" s="26" t="str">
        <f>VLOOKUP(A1344,'Medical Examinations'!A1343:J3678,6,0)</f>
        <v>No</v>
      </c>
      <c r="F1344" s="26" t="str">
        <f>VLOOKUP($A1344,'Medical Examinations'!$A$1:$J$2336,7,0)</f>
        <v>No</v>
      </c>
      <c r="G1344" s="26" t="str">
        <f>VLOOKUP(A1344,'Medical Examinations'!A1343:J3678,8,0)</f>
        <v>Yes</v>
      </c>
      <c r="H1344" s="26">
        <f>VLOOKUP(A1344,'Medical Examinations'!A1343:J3678,9,0)</f>
        <v>1</v>
      </c>
      <c r="I1344" s="26" t="str">
        <f>VLOOKUP(A1344,'Medical Examinations'!A1343:J3678,10,0)</f>
        <v>No</v>
      </c>
      <c r="J1344" s="26" t="str">
        <f>VLOOKUP($A1344,'Medical Examinations'!A1343:$J$2336,3,0)</f>
        <v>Obesity</v>
      </c>
      <c r="K1344" s="26" t="str">
        <f>VLOOKUP(A1344,'Medical Examinations'!A1343:J3678,5,0)</f>
        <v>Normal</v>
      </c>
      <c r="L1344" s="27">
        <f>VLOOKUP($A1344,'Hospitalisation Details'!$A$1:$N$2344,7,0)</f>
        <v>34280</v>
      </c>
      <c r="M1344" s="26">
        <f>VLOOKUP($A1344,'Hospitalisation Details'!$A$1:$N$2344,10,0)</f>
        <v>8077.41</v>
      </c>
      <c r="N1344" s="26" t="str">
        <f>VLOOKUP($A1344,'Hospitalisation Details'!$A$1:$N$2344,11,0)</f>
        <v>tier - 2</v>
      </c>
      <c r="O1344" s="26" t="str">
        <f>VLOOKUP($A1344,'Hospitalisation Details'!$A$1:$N$2344,12,0)</f>
        <v>tier - 1</v>
      </c>
      <c r="P1344" s="26" t="str">
        <f>VLOOKUP($A1344,'Hospitalisation Details'!$A$1:$N$2344,14,0)</f>
        <v>R1026</v>
      </c>
      <c r="Q1344" s="26">
        <f>VLOOKUP($A1344,'Hospitalisation Details'!$A$1:$N$2344,8,0)</f>
        <v>29</v>
      </c>
    </row>
    <row r="1345" spans="1:17" x14ac:dyDescent="0.3">
      <c r="A1345" s="25" t="s">
        <v>1026</v>
      </c>
      <c r="B1345" s="26" t="str">
        <f>VLOOKUP($A1345,'Customer Names'!A1344:D3679,3,0)</f>
        <v xml:space="preserve">  Jenny</v>
      </c>
      <c r="C1345" s="26">
        <f>VLOOKUP($A1345,'Medical Examinations'!$A$1:$B$2336,2,FALSE)</f>
        <v>18.66</v>
      </c>
      <c r="D1345" s="26">
        <f>VLOOKUP($A1345,'Medical Examinations'!A1344:J3679,4,0)</f>
        <v>11.35</v>
      </c>
      <c r="E1345" s="26" t="str">
        <f>VLOOKUP(A1345,'Medical Examinations'!A1344:J3679,6,0)</f>
        <v>No</v>
      </c>
      <c r="F1345" s="26" t="str">
        <f>VLOOKUP($A1345,'Medical Examinations'!$A$1:$J$2336,7,0)</f>
        <v>No</v>
      </c>
      <c r="G1345" s="26" t="str">
        <f>VLOOKUP(A1345,'Medical Examinations'!A1344:J3679,8,0)</f>
        <v>No</v>
      </c>
      <c r="H1345" s="26">
        <f>VLOOKUP(A1345,'Medical Examinations'!A1344:J3679,9,0)</f>
        <v>0</v>
      </c>
      <c r="I1345" s="26" t="str">
        <f>VLOOKUP(A1345,'Medical Examinations'!A1344:J3679,10,0)</f>
        <v>No</v>
      </c>
      <c r="J1345" s="26" t="str">
        <f>VLOOKUP($A1345,'Medical Examinations'!A1344:$J$2336,3,0)</f>
        <v>Normal Weight</v>
      </c>
      <c r="K1345" s="26" t="str">
        <f>VLOOKUP(A1345,'Medical Examinations'!A1344:J3679,5,0)</f>
        <v>Diabetes</v>
      </c>
      <c r="L1345" s="27">
        <f>VLOOKUP($A1345,'Hospitalisation Details'!$A$1:$N$2344,7,0)</f>
        <v>24036</v>
      </c>
      <c r="M1345" s="26">
        <f>VLOOKUP($A1345,'Hospitalisation Details'!$A$1:$N$2344,10,0)</f>
        <v>8071.57</v>
      </c>
      <c r="N1345" s="26" t="str">
        <f>VLOOKUP($A1345,'Hospitalisation Details'!$A$1:$N$2344,11,0)</f>
        <v>tier - 3</v>
      </c>
      <c r="O1345" s="26" t="str">
        <f>VLOOKUP($A1345,'Hospitalisation Details'!$A$1:$N$2344,12,0)</f>
        <v>tier - 1</v>
      </c>
      <c r="P1345" s="26" t="str">
        <f>VLOOKUP($A1345,'Hospitalisation Details'!$A$1:$N$2344,14,0)</f>
        <v>R1011</v>
      </c>
      <c r="Q1345" s="26">
        <f>VLOOKUP($A1345,'Hospitalisation Details'!$A$1:$N$2344,8,0)</f>
        <v>57</v>
      </c>
    </row>
    <row r="1346" spans="1:17" x14ac:dyDescent="0.3">
      <c r="A1346" s="25" t="s">
        <v>1025</v>
      </c>
      <c r="B1346" s="26" t="str">
        <f>VLOOKUP($A1346,'Customer Names'!A1345:D3680,3,0)</f>
        <v xml:space="preserve">  Brian</v>
      </c>
      <c r="C1346" s="26">
        <f>VLOOKUP($A1346,'Medical Examinations'!$A$1:$B$2336,2,FALSE)</f>
        <v>36.200000000000003</v>
      </c>
      <c r="D1346" s="26">
        <f>VLOOKUP($A1346,'Medical Examinations'!A1345:J3680,4,0)</f>
        <v>6.81</v>
      </c>
      <c r="E1346" s="26" t="str">
        <f>VLOOKUP(A1346,'Medical Examinations'!A1345:J3680,6,0)</f>
        <v>Yes</v>
      </c>
      <c r="F1346" s="26" t="str">
        <f>VLOOKUP($A1346,'Medical Examinations'!$A$1:$J$2336,7,0)</f>
        <v>No</v>
      </c>
      <c r="G1346" s="26" t="str">
        <f>VLOOKUP(A1346,'Medical Examinations'!A1345:J3680,8,0)</f>
        <v>No</v>
      </c>
      <c r="H1346" s="26">
        <f>VLOOKUP(A1346,'Medical Examinations'!A1345:J3680,9,0)</f>
        <v>1</v>
      </c>
      <c r="I1346" s="26" t="str">
        <f>VLOOKUP(A1346,'Medical Examinations'!A1345:J3680,10,0)</f>
        <v>No</v>
      </c>
      <c r="J1346" s="26" t="str">
        <f>VLOOKUP($A1346,'Medical Examinations'!A1345:$J$2336,3,0)</f>
        <v>Obesity</v>
      </c>
      <c r="K1346" s="26" t="str">
        <f>VLOOKUP(A1346,'Medical Examinations'!A1345:J3680,5,0)</f>
        <v>Diabetes</v>
      </c>
      <c r="L1346" s="27">
        <f>VLOOKUP($A1346,'Hospitalisation Details'!$A$1:$N$2344,7,0)</f>
        <v>27743</v>
      </c>
      <c r="M1346" s="26">
        <f>VLOOKUP($A1346,'Hospitalisation Details'!$A$1:$N$2344,10,0)</f>
        <v>8068.19</v>
      </c>
      <c r="N1346" s="26" t="str">
        <f>VLOOKUP($A1346,'Hospitalisation Details'!$A$1:$N$2344,11,0)</f>
        <v>tier - 3</v>
      </c>
      <c r="O1346" s="26" t="str">
        <f>VLOOKUP($A1346,'Hospitalisation Details'!$A$1:$N$2344,12,0)</f>
        <v>tier - 2</v>
      </c>
      <c r="P1346" s="26" t="str">
        <f>VLOOKUP($A1346,'Hospitalisation Details'!$A$1:$N$2344,14,0)</f>
        <v>R1011</v>
      </c>
      <c r="Q1346" s="26">
        <f>VLOOKUP($A1346,'Hospitalisation Details'!$A$1:$N$2344,8,0)</f>
        <v>47</v>
      </c>
    </row>
    <row r="1347" spans="1:17" x14ac:dyDescent="0.3">
      <c r="A1347" s="25" t="s">
        <v>1024</v>
      </c>
      <c r="B1347" s="26" t="str">
        <f>VLOOKUP($A1347,'Customer Names'!A1346:D3681,3,0)</f>
        <v xml:space="preserve">  Monica</v>
      </c>
      <c r="C1347" s="26">
        <f>VLOOKUP($A1347,'Medical Examinations'!$A$1:$B$2336,2,FALSE)</f>
        <v>18.87</v>
      </c>
      <c r="D1347" s="26">
        <f>VLOOKUP($A1347,'Medical Examinations'!A1346:J3681,4,0)</f>
        <v>8.06</v>
      </c>
      <c r="E1347" s="26" t="str">
        <f>VLOOKUP(A1347,'Medical Examinations'!A1346:J3681,6,0)</f>
        <v>No</v>
      </c>
      <c r="F1347" s="26" t="str">
        <f>VLOOKUP($A1347,'Medical Examinations'!$A$1:$J$2336,7,0)</f>
        <v>No</v>
      </c>
      <c r="G1347" s="26" t="str">
        <f>VLOOKUP(A1347,'Medical Examinations'!A1346:J3681,8,0)</f>
        <v>No</v>
      </c>
      <c r="H1347" s="26">
        <f>VLOOKUP(A1347,'Medical Examinations'!A1346:J3681,9,0)</f>
        <v>0</v>
      </c>
      <c r="I1347" s="26" t="str">
        <f>VLOOKUP(A1347,'Medical Examinations'!A1346:J3681,10,0)</f>
        <v>No</v>
      </c>
      <c r="J1347" s="26" t="str">
        <f>VLOOKUP($A1347,'Medical Examinations'!A1346:$J$2336,3,0)</f>
        <v>Normal Weight</v>
      </c>
      <c r="K1347" s="26" t="str">
        <f>VLOOKUP(A1347,'Medical Examinations'!A1346:J3681,5,0)</f>
        <v>Diabetes</v>
      </c>
      <c r="L1347" s="27">
        <f>VLOOKUP($A1347,'Hospitalisation Details'!$A$1:$N$2344,7,0)</f>
        <v>23965</v>
      </c>
      <c r="M1347" s="26">
        <f>VLOOKUP($A1347,'Hospitalisation Details'!$A$1:$N$2344,10,0)</f>
        <v>8067.83</v>
      </c>
      <c r="N1347" s="26" t="str">
        <f>VLOOKUP($A1347,'Hospitalisation Details'!$A$1:$N$2344,11,0)</f>
        <v>tier - 3</v>
      </c>
      <c r="O1347" s="26" t="str">
        <f>VLOOKUP($A1347,'Hospitalisation Details'!$A$1:$N$2344,12,0)</f>
        <v>tier - 1</v>
      </c>
      <c r="P1347" s="26" t="str">
        <f>VLOOKUP($A1347,'Hospitalisation Details'!$A$1:$N$2344,14,0)</f>
        <v>R1013</v>
      </c>
      <c r="Q1347" s="26">
        <f>VLOOKUP($A1347,'Hospitalisation Details'!$A$1:$N$2344,8,0)</f>
        <v>57</v>
      </c>
    </row>
    <row r="1348" spans="1:17" x14ac:dyDescent="0.3">
      <c r="A1348" s="25" t="s">
        <v>1023</v>
      </c>
      <c r="B1348" s="26" t="str">
        <f>VLOOKUP($A1348,'Customer Names'!A1347:D3682,3,0)</f>
        <v xml:space="preserve">  Tyler</v>
      </c>
      <c r="C1348" s="26">
        <f>VLOOKUP($A1348,'Medical Examinations'!$A$1:$B$2336,2,FALSE)</f>
        <v>32.299999999999997</v>
      </c>
      <c r="D1348" s="26">
        <f>VLOOKUP($A1348,'Medical Examinations'!A1347:J3682,4,0)</f>
        <v>6.74</v>
      </c>
      <c r="E1348" s="26" t="str">
        <f>VLOOKUP(A1348,'Medical Examinations'!A1347:J3682,6,0)</f>
        <v>Yes</v>
      </c>
      <c r="F1348" s="26" t="str">
        <f>VLOOKUP($A1348,'Medical Examinations'!$A$1:$J$2336,7,0)</f>
        <v>No</v>
      </c>
      <c r="G1348" s="26" t="str">
        <f>VLOOKUP(A1348,'Medical Examinations'!A1347:J3682,8,0)</f>
        <v>No</v>
      </c>
      <c r="H1348" s="26">
        <f>VLOOKUP(A1348,'Medical Examinations'!A1347:J3682,9,0)</f>
        <v>1</v>
      </c>
      <c r="I1348" s="26" t="str">
        <f>VLOOKUP(A1348,'Medical Examinations'!A1347:J3682,10,0)</f>
        <v>No</v>
      </c>
      <c r="J1348" s="26" t="str">
        <f>VLOOKUP($A1348,'Medical Examinations'!A1347:$J$2336,3,0)</f>
        <v>Obesity</v>
      </c>
      <c r="K1348" s="26" t="str">
        <f>VLOOKUP(A1348,'Medical Examinations'!A1347:J3682,5,0)</f>
        <v>Diabetes</v>
      </c>
      <c r="L1348" s="27">
        <f>VLOOKUP($A1348,'Hospitalisation Details'!$A$1:$N$2344,7,0)</f>
        <v>27573</v>
      </c>
      <c r="M1348" s="26">
        <f>VLOOKUP($A1348,'Hospitalisation Details'!$A$1:$N$2344,10,0)</f>
        <v>8062.76</v>
      </c>
      <c r="N1348" s="26" t="str">
        <f>VLOOKUP($A1348,'Hospitalisation Details'!$A$1:$N$2344,11,0)</f>
        <v>tier - 3</v>
      </c>
      <c r="O1348" s="26" t="str">
        <f>VLOOKUP($A1348,'Hospitalisation Details'!$A$1:$N$2344,12,0)</f>
        <v>tier - 3</v>
      </c>
      <c r="P1348" s="26" t="str">
        <f>VLOOKUP($A1348,'Hospitalisation Details'!$A$1:$N$2344,14,0)</f>
        <v>R1011</v>
      </c>
      <c r="Q1348" s="26">
        <f>VLOOKUP($A1348,'Hospitalisation Details'!$A$1:$N$2344,8,0)</f>
        <v>47</v>
      </c>
    </row>
    <row r="1349" spans="1:17" x14ac:dyDescent="0.3">
      <c r="A1349" s="25" t="s">
        <v>1022</v>
      </c>
      <c r="B1349" s="26" t="str">
        <f>VLOOKUP($A1349,'Customer Names'!A1348:D3683,3,0)</f>
        <v xml:space="preserve">  Kelly C</v>
      </c>
      <c r="C1349" s="26">
        <f>VLOOKUP($A1349,'Medical Examinations'!$A$1:$B$2336,2,FALSE)</f>
        <v>22.64</v>
      </c>
      <c r="D1349" s="26">
        <f>VLOOKUP($A1349,'Medical Examinations'!A1348:J3683,4,0)</f>
        <v>6.54</v>
      </c>
      <c r="E1349" s="26" t="str">
        <f>VLOOKUP(A1349,'Medical Examinations'!A1348:J3683,6,0)</f>
        <v>Yes</v>
      </c>
      <c r="F1349" s="26" t="str">
        <f>VLOOKUP($A1349,'Medical Examinations'!$A$1:$J$2336,7,0)</f>
        <v>No</v>
      </c>
      <c r="G1349" s="26" t="str">
        <f>VLOOKUP(A1349,'Medical Examinations'!A1348:J3683,8,0)</f>
        <v>No</v>
      </c>
      <c r="H1349" s="26">
        <f>VLOOKUP(A1349,'Medical Examinations'!A1348:J3683,9,0)</f>
        <v>2</v>
      </c>
      <c r="I1349" s="26" t="str">
        <f>VLOOKUP(A1349,'Medical Examinations'!A1348:J3683,10,0)</f>
        <v>No</v>
      </c>
      <c r="J1349" s="26" t="str">
        <f>VLOOKUP($A1349,'Medical Examinations'!A1348:$J$2336,3,0)</f>
        <v>Normal Weight</v>
      </c>
      <c r="K1349" s="26" t="str">
        <f>VLOOKUP(A1349,'Medical Examinations'!A1348:J3683,5,0)</f>
        <v>Diabetes</v>
      </c>
      <c r="L1349" s="27">
        <f>VLOOKUP($A1349,'Hospitalisation Details'!$A$1:$N$2344,7,0)</f>
        <v>25914</v>
      </c>
      <c r="M1349" s="26">
        <f>VLOOKUP($A1349,'Hospitalisation Details'!$A$1:$N$2344,10,0)</f>
        <v>8062.31</v>
      </c>
      <c r="N1349" s="26" t="str">
        <f>VLOOKUP($A1349,'Hospitalisation Details'!$A$1:$N$2344,11,0)</f>
        <v>tier - 2</v>
      </c>
      <c r="O1349" s="26" t="str">
        <f>VLOOKUP($A1349,'Hospitalisation Details'!$A$1:$N$2344,12,0)</f>
        <v>tier - 1</v>
      </c>
      <c r="P1349" s="26" t="str">
        <f>VLOOKUP($A1349,'Hospitalisation Details'!$A$1:$N$2344,14,0)</f>
        <v>R1013</v>
      </c>
      <c r="Q1349" s="26">
        <f>VLOOKUP($A1349,'Hospitalisation Details'!$A$1:$N$2344,8,0)</f>
        <v>52</v>
      </c>
    </row>
    <row r="1350" spans="1:17" x14ac:dyDescent="0.3">
      <c r="A1350" s="25" t="s">
        <v>1021</v>
      </c>
      <c r="B1350" s="26" t="str">
        <f>VLOOKUP($A1350,'Customer Names'!A1349:D3684,3,0)</f>
        <v xml:space="preserve">  Emily</v>
      </c>
      <c r="C1350" s="26">
        <f>VLOOKUP($A1350,'Medical Examinations'!$A$1:$B$2336,2,FALSE)</f>
        <v>28.69</v>
      </c>
      <c r="D1350" s="26">
        <f>VLOOKUP($A1350,'Medical Examinations'!A1349:J3684,4,0)</f>
        <v>5.4</v>
      </c>
      <c r="E1350" s="26" t="str">
        <f>VLOOKUP(A1350,'Medical Examinations'!A1349:J3684,6,0)</f>
        <v>No</v>
      </c>
      <c r="F1350" s="26" t="str">
        <f>VLOOKUP($A1350,'Medical Examinations'!$A$1:$J$2336,7,0)</f>
        <v>No</v>
      </c>
      <c r="G1350" s="26" t="str">
        <f>VLOOKUP(A1350,'Medical Examinations'!A1349:J3684,8,0)</f>
        <v>No</v>
      </c>
      <c r="H1350" s="26">
        <f>VLOOKUP(A1350,'Medical Examinations'!A1349:J3684,9,0)</f>
        <v>0</v>
      </c>
      <c r="I1350" s="26" t="str">
        <f>VLOOKUP(A1350,'Medical Examinations'!A1349:J3684,10,0)</f>
        <v>No</v>
      </c>
      <c r="J1350" s="26" t="str">
        <f>VLOOKUP($A1350,'Medical Examinations'!A1349:$J$2336,3,0)</f>
        <v>Overweight</v>
      </c>
      <c r="K1350" s="26" t="str">
        <f>VLOOKUP(A1350,'Medical Examinations'!A1349:J3684,5,0)</f>
        <v>Normal</v>
      </c>
      <c r="L1350" s="27">
        <f>VLOOKUP($A1350,'Hospitalisation Details'!$A$1:$N$2344,7,0)</f>
        <v>30312</v>
      </c>
      <c r="M1350" s="26">
        <f>VLOOKUP($A1350,'Hospitalisation Details'!$A$1:$N$2344,10,0)</f>
        <v>8059.68</v>
      </c>
      <c r="N1350" s="26" t="str">
        <f>VLOOKUP($A1350,'Hospitalisation Details'!$A$1:$N$2344,11,0)</f>
        <v>tier - 2</v>
      </c>
      <c r="O1350" s="26" t="str">
        <f>VLOOKUP($A1350,'Hospitalisation Details'!$A$1:$N$2344,12,0)</f>
        <v>tier - 3</v>
      </c>
      <c r="P1350" s="26" t="str">
        <f>VLOOKUP($A1350,'Hospitalisation Details'!$A$1:$N$2344,14,0)</f>
        <v>R1012</v>
      </c>
      <c r="Q1350" s="26">
        <f>VLOOKUP($A1350,'Hospitalisation Details'!$A$1:$N$2344,8,0)</f>
        <v>40</v>
      </c>
    </row>
    <row r="1351" spans="1:17" x14ac:dyDescent="0.3">
      <c r="A1351" s="25" t="s">
        <v>1020</v>
      </c>
      <c r="B1351" s="26" t="str">
        <f>VLOOKUP($A1351,'Customer Names'!A1350:D3685,3,0)</f>
        <v xml:space="preserve">  James V</v>
      </c>
      <c r="C1351" s="26">
        <f>VLOOKUP($A1351,'Medical Examinations'!$A$1:$B$2336,2,FALSE)</f>
        <v>28.16</v>
      </c>
      <c r="D1351" s="26">
        <f>VLOOKUP($A1351,'Medical Examinations'!A1350:J3685,4,0)</f>
        <v>5.58</v>
      </c>
      <c r="E1351" s="26" t="str">
        <f>VLOOKUP(A1351,'Medical Examinations'!A1350:J3685,6,0)</f>
        <v>Yes</v>
      </c>
      <c r="F1351" s="26" t="str">
        <f>VLOOKUP($A1351,'Medical Examinations'!$A$1:$J$2336,7,0)</f>
        <v>No</v>
      </c>
      <c r="G1351" s="26" t="str">
        <f>VLOOKUP(A1351,'Medical Examinations'!A1350:J3685,8,0)</f>
        <v>No</v>
      </c>
      <c r="H1351" s="26">
        <f>VLOOKUP(A1351,'Medical Examinations'!A1350:J3685,9,0)</f>
        <v>0</v>
      </c>
      <c r="I1351" s="26" t="str">
        <f>VLOOKUP(A1351,'Medical Examinations'!A1350:J3685,10,0)</f>
        <v>No</v>
      </c>
      <c r="J1351" s="26" t="str">
        <f>VLOOKUP($A1351,'Medical Examinations'!A1350:$J$2336,3,0)</f>
        <v>Overweight</v>
      </c>
      <c r="K1351" s="26" t="str">
        <f>VLOOKUP(A1351,'Medical Examinations'!A1350:J3685,5,0)</f>
        <v>Normal</v>
      </c>
      <c r="L1351" s="27">
        <f>VLOOKUP($A1351,'Hospitalisation Details'!$A$1:$N$2344,7,0)</f>
        <v>31379</v>
      </c>
      <c r="M1351" s="26">
        <f>VLOOKUP($A1351,'Hospitalisation Details'!$A$1:$N$2344,10,0)</f>
        <v>8059.06</v>
      </c>
      <c r="N1351" s="26" t="str">
        <f>VLOOKUP($A1351,'Hospitalisation Details'!$A$1:$N$2344,11,0)</f>
        <v>tier - 2</v>
      </c>
      <c r="O1351" s="26" t="str">
        <f>VLOOKUP($A1351,'Hospitalisation Details'!$A$1:$N$2344,12,0)</f>
        <v>tier - 3</v>
      </c>
      <c r="P1351" s="26" t="str">
        <f>VLOOKUP($A1351,'Hospitalisation Details'!$A$1:$N$2344,14,0)</f>
        <v>R1012</v>
      </c>
      <c r="Q1351" s="26">
        <f>VLOOKUP($A1351,'Hospitalisation Details'!$A$1:$N$2344,8,0)</f>
        <v>37</v>
      </c>
    </row>
    <row r="1352" spans="1:17" x14ac:dyDescent="0.3">
      <c r="A1352" s="25" t="s">
        <v>1019</v>
      </c>
      <c r="B1352" s="26" t="str">
        <f>VLOOKUP($A1352,'Customer Names'!A1351:D3686,3,0)</f>
        <v xml:space="preserve">  Angie</v>
      </c>
      <c r="C1352" s="26">
        <f>VLOOKUP($A1352,'Medical Examinations'!$A$1:$B$2336,2,FALSE)</f>
        <v>45.54</v>
      </c>
      <c r="D1352" s="26">
        <f>VLOOKUP($A1352,'Medical Examinations'!A1351:J3686,4,0)</f>
        <v>5.84</v>
      </c>
      <c r="E1352" s="26" t="str">
        <f>VLOOKUP(A1352,'Medical Examinations'!A1351:J3686,6,0)</f>
        <v>No</v>
      </c>
      <c r="F1352" s="26" t="str">
        <f>VLOOKUP($A1352,'Medical Examinations'!$A$1:$J$2336,7,0)</f>
        <v>No</v>
      </c>
      <c r="G1352" s="26" t="str">
        <f>VLOOKUP(A1352,'Medical Examinations'!A1351:J3686,8,0)</f>
        <v>Yes</v>
      </c>
      <c r="H1352" s="26">
        <f>VLOOKUP(A1352,'Medical Examinations'!A1351:J3686,9,0)</f>
        <v>1</v>
      </c>
      <c r="I1352" s="26" t="str">
        <f>VLOOKUP(A1352,'Medical Examinations'!A1351:J3686,10,0)</f>
        <v>No</v>
      </c>
      <c r="J1352" s="26" t="str">
        <f>VLOOKUP($A1352,'Medical Examinations'!A1351:$J$2336,3,0)</f>
        <v>Obesity</v>
      </c>
      <c r="K1352" s="26" t="str">
        <f>VLOOKUP(A1352,'Medical Examinations'!A1351:J3686,5,0)</f>
        <v>Prediabetes</v>
      </c>
      <c r="L1352" s="27">
        <f>VLOOKUP($A1352,'Hospitalisation Details'!$A$1:$N$2344,7,0)</f>
        <v>37967</v>
      </c>
      <c r="M1352" s="26">
        <f>VLOOKUP($A1352,'Hospitalisation Details'!$A$1:$N$2344,10,0)</f>
        <v>8035.64</v>
      </c>
      <c r="N1352" s="26" t="str">
        <f>VLOOKUP($A1352,'Hospitalisation Details'!$A$1:$N$2344,11,0)</f>
        <v>tier - 2</v>
      </c>
      <c r="O1352" s="26" t="str">
        <f>VLOOKUP($A1352,'Hospitalisation Details'!$A$1:$N$2344,12,0)</f>
        <v>tier - 2</v>
      </c>
      <c r="P1352" s="26" t="str">
        <f>VLOOKUP($A1352,'Hospitalisation Details'!$A$1:$N$2344,14,0)</f>
        <v>R1012</v>
      </c>
      <c r="Q1352" s="26">
        <f>VLOOKUP($A1352,'Hospitalisation Details'!$A$1:$N$2344,8,0)</f>
        <v>19</v>
      </c>
    </row>
    <row r="1353" spans="1:17" x14ac:dyDescent="0.3">
      <c r="A1353" s="25" t="s">
        <v>1018</v>
      </c>
      <c r="B1353" s="26" t="str">
        <f>VLOOKUP($A1353,'Customer Names'!A1352:D3687,3,0)</f>
        <v xml:space="preserve">  Michael J</v>
      </c>
      <c r="C1353" s="26">
        <f>VLOOKUP($A1353,'Medical Examinations'!$A$1:$B$2336,2,FALSE)</f>
        <v>28.7</v>
      </c>
      <c r="D1353" s="26">
        <f>VLOOKUP($A1353,'Medical Examinations'!A1352:J3687,4,0)</f>
        <v>4.2</v>
      </c>
      <c r="E1353" s="26" t="str">
        <f>VLOOKUP(A1353,'Medical Examinations'!A1352:J3687,6,0)</f>
        <v>No</v>
      </c>
      <c r="F1353" s="26" t="str">
        <f>VLOOKUP($A1353,'Medical Examinations'!$A$1:$J$2336,7,0)</f>
        <v>No</v>
      </c>
      <c r="G1353" s="26" t="str">
        <f>VLOOKUP(A1353,'Medical Examinations'!A1352:J3687,8,0)</f>
        <v>No</v>
      </c>
      <c r="H1353" s="26">
        <f>VLOOKUP(A1353,'Medical Examinations'!A1352:J3687,9,0)</f>
        <v>0</v>
      </c>
      <c r="I1353" s="26" t="str">
        <f>VLOOKUP(A1353,'Medical Examinations'!A1352:J3687,10,0)</f>
        <v>No</v>
      </c>
      <c r="J1353" s="26" t="str">
        <f>VLOOKUP($A1353,'Medical Examinations'!A1352:$J$2336,3,0)</f>
        <v>Overweight</v>
      </c>
      <c r="K1353" s="26" t="str">
        <f>VLOOKUP(A1353,'Medical Examinations'!A1352:J3687,5,0)</f>
        <v>Normal</v>
      </c>
      <c r="L1353" s="27">
        <f>VLOOKUP($A1353,'Hospitalisation Details'!$A$1:$N$2344,7,0)</f>
        <v>28435</v>
      </c>
      <c r="M1353" s="26">
        <f>VLOOKUP($A1353,'Hospitalisation Details'!$A$1:$N$2344,10,0)</f>
        <v>8027.97</v>
      </c>
      <c r="N1353" s="26" t="str">
        <f>VLOOKUP($A1353,'Hospitalisation Details'!$A$1:$N$2344,11,0)</f>
        <v>tier - 3</v>
      </c>
      <c r="O1353" s="26" t="str">
        <f>VLOOKUP($A1353,'Hospitalisation Details'!$A$1:$N$2344,12,0)</f>
        <v>tier - 2</v>
      </c>
      <c r="P1353" s="26" t="str">
        <f>VLOOKUP($A1353,'Hospitalisation Details'!$A$1:$N$2344,14,0)</f>
        <v>R1011</v>
      </c>
      <c r="Q1353" s="26">
        <f>VLOOKUP($A1353,'Hospitalisation Details'!$A$1:$N$2344,8,0)</f>
        <v>45</v>
      </c>
    </row>
    <row r="1354" spans="1:17" x14ac:dyDescent="0.3">
      <c r="A1354" s="25" t="s">
        <v>1017</v>
      </c>
      <c r="B1354" s="26" t="str">
        <f>VLOOKUP($A1354,'Customer Names'!A1353:D3688,3,0)</f>
        <v xml:space="preserve">  Sabina</v>
      </c>
      <c r="C1354" s="26">
        <f>VLOOKUP($A1354,'Medical Examinations'!$A$1:$B$2336,2,FALSE)</f>
        <v>27.74</v>
      </c>
      <c r="D1354" s="26">
        <f>VLOOKUP($A1354,'Medical Examinations'!A1353:J3688,4,0)</f>
        <v>6.06</v>
      </c>
      <c r="E1354" s="26" t="str">
        <f>VLOOKUP(A1354,'Medical Examinations'!A1353:J3688,6,0)</f>
        <v>Yes</v>
      </c>
      <c r="F1354" s="26" t="str">
        <f>VLOOKUP($A1354,'Medical Examinations'!$A$1:$J$2336,7,0)</f>
        <v>No</v>
      </c>
      <c r="G1354" s="26" t="str">
        <f>VLOOKUP(A1354,'Medical Examinations'!A1353:J3688,8,0)</f>
        <v>No</v>
      </c>
      <c r="H1354" s="26">
        <f>VLOOKUP(A1354,'Medical Examinations'!A1353:J3688,9,0)</f>
        <v>0</v>
      </c>
      <c r="I1354" s="26" t="str">
        <f>VLOOKUP(A1354,'Medical Examinations'!A1353:J3688,10,0)</f>
        <v>No</v>
      </c>
      <c r="J1354" s="26" t="str">
        <f>VLOOKUP($A1354,'Medical Examinations'!A1353:$J$2336,3,0)</f>
        <v>Overweight</v>
      </c>
      <c r="K1354" s="26" t="str">
        <f>VLOOKUP(A1354,'Medical Examinations'!A1353:J3688,5,0)</f>
        <v>Prediabetes</v>
      </c>
      <c r="L1354" s="27">
        <f>VLOOKUP($A1354,'Hospitalisation Details'!$A$1:$N$2344,7,0)</f>
        <v>28114</v>
      </c>
      <c r="M1354" s="26">
        <f>VLOOKUP($A1354,'Hospitalisation Details'!$A$1:$N$2344,10,0)</f>
        <v>8026.67</v>
      </c>
      <c r="N1354" s="26" t="str">
        <f>VLOOKUP($A1354,'Hospitalisation Details'!$A$1:$N$2344,11,0)</f>
        <v>tier - 2</v>
      </c>
      <c r="O1354" s="26" t="str">
        <f>VLOOKUP($A1354,'Hospitalisation Details'!$A$1:$N$2344,12,0)</f>
        <v>tier - 2</v>
      </c>
      <c r="P1354" s="26" t="str">
        <f>VLOOKUP($A1354,'Hospitalisation Details'!$A$1:$N$2344,14,0)</f>
        <v>R1012</v>
      </c>
      <c r="Q1354" s="26">
        <f>VLOOKUP($A1354,'Hospitalisation Details'!$A$1:$N$2344,8,0)</f>
        <v>46</v>
      </c>
    </row>
    <row r="1355" spans="1:17" x14ac:dyDescent="0.3">
      <c r="A1355" s="25" t="s">
        <v>1016</v>
      </c>
      <c r="B1355" s="26" t="str">
        <f>VLOOKUP($A1355,'Customer Names'!A1354:D3689,3,0)</f>
        <v xml:space="preserve">  Amy C</v>
      </c>
      <c r="C1355" s="26">
        <f>VLOOKUP($A1355,'Medical Examinations'!$A$1:$B$2336,2,FALSE)</f>
        <v>36.954999999999998</v>
      </c>
      <c r="D1355" s="26">
        <f>VLOOKUP($A1355,'Medical Examinations'!A1354:J3689,4,0)</f>
        <v>7.57</v>
      </c>
      <c r="E1355" s="26" t="str">
        <f>VLOOKUP(A1355,'Medical Examinations'!A1354:J3689,6,0)</f>
        <v>No</v>
      </c>
      <c r="F1355" s="26" t="str">
        <f>VLOOKUP($A1355,'Medical Examinations'!$A$1:$J$2336,7,0)</f>
        <v>No</v>
      </c>
      <c r="G1355" s="26" t="str">
        <f>VLOOKUP(A1355,'Medical Examinations'!A1354:J3689,8,0)</f>
        <v>No</v>
      </c>
      <c r="H1355" s="26">
        <f>VLOOKUP(A1355,'Medical Examinations'!A1354:J3689,9,0)</f>
        <v>0</v>
      </c>
      <c r="I1355" s="26" t="str">
        <f>VLOOKUP(A1355,'Medical Examinations'!A1354:J3689,10,0)</f>
        <v>No</v>
      </c>
      <c r="J1355" s="26" t="str">
        <f>VLOOKUP($A1355,'Medical Examinations'!A1354:$J$2336,3,0)</f>
        <v>Obesity</v>
      </c>
      <c r="K1355" s="26" t="str">
        <f>VLOOKUP(A1355,'Medical Examinations'!A1354:J3689,5,0)</f>
        <v>Diabetes</v>
      </c>
      <c r="L1355" s="27">
        <f>VLOOKUP($A1355,'Hospitalisation Details'!$A$1:$N$2344,7,0)</f>
        <v>28688</v>
      </c>
      <c r="M1355" s="26">
        <f>VLOOKUP($A1355,'Hospitalisation Details'!$A$1:$N$2344,10,0)</f>
        <v>8023.14</v>
      </c>
      <c r="N1355" s="26" t="str">
        <f>VLOOKUP($A1355,'Hospitalisation Details'!$A$1:$N$2344,11,0)</f>
        <v>tier - 2</v>
      </c>
      <c r="O1355" s="26" t="str">
        <f>VLOOKUP($A1355,'Hospitalisation Details'!$A$1:$N$2344,12,0)</f>
        <v>tier - 3</v>
      </c>
      <c r="P1355" s="26" t="str">
        <f>VLOOKUP($A1355,'Hospitalisation Details'!$A$1:$N$2344,14,0)</f>
        <v>R1012</v>
      </c>
      <c r="Q1355" s="26">
        <f>VLOOKUP($A1355,'Hospitalisation Details'!$A$1:$N$2344,8,0)</f>
        <v>44</v>
      </c>
    </row>
    <row r="1356" spans="1:17" x14ac:dyDescent="0.3">
      <c r="A1356" s="25" t="s">
        <v>1015</v>
      </c>
      <c r="B1356" s="26" t="str">
        <f>VLOOKUP($A1356,'Customer Names'!A1355:D3690,3,0)</f>
        <v xml:space="preserve">  Victoria U</v>
      </c>
      <c r="C1356" s="26">
        <f>VLOOKUP($A1356,'Medical Examinations'!$A$1:$B$2336,2,FALSE)</f>
        <v>30.69</v>
      </c>
      <c r="D1356" s="26">
        <f>VLOOKUP($A1356,'Medical Examinations'!A1355:J3690,4,0)</f>
        <v>6.15</v>
      </c>
      <c r="E1356" s="26" t="str">
        <f>VLOOKUP(A1356,'Medical Examinations'!A1355:J3690,6,0)</f>
        <v>No</v>
      </c>
      <c r="F1356" s="26" t="str">
        <f>VLOOKUP($A1356,'Medical Examinations'!$A$1:$J$2336,7,0)</f>
        <v>No</v>
      </c>
      <c r="G1356" s="26" t="str">
        <f>VLOOKUP(A1356,'Medical Examinations'!A1355:J3690,8,0)</f>
        <v>No</v>
      </c>
      <c r="H1356" s="26">
        <f>VLOOKUP(A1356,'Medical Examinations'!A1355:J3690,9,0)</f>
        <v>0</v>
      </c>
      <c r="I1356" s="26" t="str">
        <f>VLOOKUP(A1356,'Medical Examinations'!A1355:J3690,10,0)</f>
        <v>No</v>
      </c>
      <c r="J1356" s="26" t="str">
        <f>VLOOKUP($A1356,'Medical Examinations'!A1355:$J$2336,3,0)</f>
        <v>Obesity</v>
      </c>
      <c r="K1356" s="26" t="str">
        <f>VLOOKUP(A1356,'Medical Examinations'!A1355:J3690,5,0)</f>
        <v>Prediabetes</v>
      </c>
      <c r="L1356" s="27">
        <f>VLOOKUP($A1356,'Hospitalisation Details'!$A$1:$N$2344,7,0)</f>
        <v>32815</v>
      </c>
      <c r="M1356" s="26">
        <f>VLOOKUP($A1356,'Hospitalisation Details'!$A$1:$N$2344,10,0)</f>
        <v>8021.11</v>
      </c>
      <c r="N1356" s="26" t="str">
        <f>VLOOKUP($A1356,'Hospitalisation Details'!$A$1:$N$2344,11,0)</f>
        <v>tier - 2</v>
      </c>
      <c r="O1356" s="26" t="str">
        <f>VLOOKUP($A1356,'Hospitalisation Details'!$A$1:$N$2344,12,0)</f>
        <v>tier - 1</v>
      </c>
      <c r="P1356" s="26" t="str">
        <f>VLOOKUP($A1356,'Hospitalisation Details'!$A$1:$N$2344,14,0)</f>
        <v>R1012</v>
      </c>
      <c r="Q1356" s="26">
        <f>VLOOKUP($A1356,'Hospitalisation Details'!$A$1:$N$2344,8,0)</f>
        <v>33</v>
      </c>
    </row>
    <row r="1357" spans="1:17" x14ac:dyDescent="0.3">
      <c r="A1357" s="25" t="s">
        <v>1014</v>
      </c>
      <c r="B1357" s="26" t="str">
        <f>VLOOKUP($A1357,'Customer Names'!A1356:D3691,3,0)</f>
        <v xml:space="preserve">  Amelia B</v>
      </c>
      <c r="C1357" s="26">
        <f>VLOOKUP($A1357,'Medical Examinations'!$A$1:$B$2336,2,FALSE)</f>
        <v>24.984999999999999</v>
      </c>
      <c r="D1357" s="26">
        <f>VLOOKUP($A1357,'Medical Examinations'!A1356:J3691,4,0)</f>
        <v>4.5599999999999996</v>
      </c>
      <c r="E1357" s="26" t="str">
        <f>VLOOKUP(A1357,'Medical Examinations'!A1356:J3691,6,0)</f>
        <v>No</v>
      </c>
      <c r="F1357" s="26" t="str">
        <f>VLOOKUP($A1357,'Medical Examinations'!$A$1:$J$2336,7,0)</f>
        <v>No</v>
      </c>
      <c r="G1357" s="26" t="str">
        <f>VLOOKUP(A1357,'Medical Examinations'!A1356:J3691,8,0)</f>
        <v>No</v>
      </c>
      <c r="H1357" s="26">
        <f>VLOOKUP(A1357,'Medical Examinations'!A1356:J3691,9,0)</f>
        <v>0</v>
      </c>
      <c r="I1357" s="26" t="str">
        <f>VLOOKUP(A1357,'Medical Examinations'!A1356:J3691,10,0)</f>
        <v>No</v>
      </c>
      <c r="J1357" s="26" t="str">
        <f>VLOOKUP($A1357,'Medical Examinations'!A1356:$J$2336,3,0)</f>
        <v>Overweight</v>
      </c>
      <c r="K1357" s="26" t="str">
        <f>VLOOKUP(A1357,'Medical Examinations'!A1356:J3691,5,0)</f>
        <v>Normal</v>
      </c>
      <c r="L1357" s="27">
        <f>VLOOKUP($A1357,'Hospitalisation Details'!$A$1:$N$2344,7,0)</f>
        <v>29533</v>
      </c>
      <c r="M1357" s="26">
        <f>VLOOKUP($A1357,'Hospitalisation Details'!$A$1:$N$2344,10,0)</f>
        <v>8017.06</v>
      </c>
      <c r="N1357" s="26" t="str">
        <f>VLOOKUP($A1357,'Hospitalisation Details'!$A$1:$N$2344,11,0)</f>
        <v>tier - 2</v>
      </c>
      <c r="O1357" s="26" t="str">
        <f>VLOOKUP($A1357,'Hospitalisation Details'!$A$1:$N$2344,12,0)</f>
        <v>tier - 2</v>
      </c>
      <c r="P1357" s="26" t="str">
        <f>VLOOKUP($A1357,'Hospitalisation Details'!$A$1:$N$2344,14,0)</f>
        <v>R1012</v>
      </c>
      <c r="Q1357" s="26">
        <f>VLOOKUP($A1357,'Hospitalisation Details'!$A$1:$N$2344,8,0)</f>
        <v>42</v>
      </c>
    </row>
    <row r="1358" spans="1:17" x14ac:dyDescent="0.3">
      <c r="A1358" s="25" t="s">
        <v>1013</v>
      </c>
      <c r="B1358" s="26" t="str">
        <f>VLOOKUP($A1358,'Customer Names'!A1357:D3692,3,0)</f>
        <v xml:space="preserve">  Jackie J</v>
      </c>
      <c r="C1358" s="26">
        <f>VLOOKUP($A1358,'Medical Examinations'!$A$1:$B$2336,2,FALSE)</f>
        <v>39.42</v>
      </c>
      <c r="D1358" s="26">
        <f>VLOOKUP($A1358,'Medical Examinations'!A1357:J3692,4,0)</f>
        <v>4.72</v>
      </c>
      <c r="E1358" s="26" t="str">
        <f>VLOOKUP(A1358,'Medical Examinations'!A1357:J3692,6,0)</f>
        <v>Yes</v>
      </c>
      <c r="F1358" s="26" t="str">
        <f>VLOOKUP($A1358,'Medical Examinations'!$A$1:$J$2336,7,0)</f>
        <v>No</v>
      </c>
      <c r="G1358" s="26" t="str">
        <f>VLOOKUP(A1358,'Medical Examinations'!A1357:J3692,8,0)</f>
        <v>No</v>
      </c>
      <c r="H1358" s="26">
        <f>VLOOKUP(A1358,'Medical Examinations'!A1357:J3692,9,0)</f>
        <v>1</v>
      </c>
      <c r="I1358" s="26" t="str">
        <f>VLOOKUP(A1358,'Medical Examinations'!A1357:J3692,10,0)</f>
        <v>No</v>
      </c>
      <c r="J1358" s="26" t="str">
        <f>VLOOKUP($A1358,'Medical Examinations'!A1357:$J$2336,3,0)</f>
        <v>Obesity</v>
      </c>
      <c r="K1358" s="26" t="str">
        <f>VLOOKUP(A1358,'Medical Examinations'!A1357:J3692,5,0)</f>
        <v>Normal</v>
      </c>
      <c r="L1358" s="27">
        <f>VLOOKUP($A1358,'Hospitalisation Details'!$A$1:$N$2344,7,0)</f>
        <v>34960</v>
      </c>
      <c r="M1358" s="26">
        <f>VLOOKUP($A1358,'Hospitalisation Details'!$A$1:$N$2344,10,0)</f>
        <v>8014.62</v>
      </c>
      <c r="N1358" s="26" t="str">
        <f>VLOOKUP($A1358,'Hospitalisation Details'!$A$1:$N$2344,11,0)</f>
        <v>tier - 2</v>
      </c>
      <c r="O1358" s="26" t="str">
        <f>VLOOKUP($A1358,'Hospitalisation Details'!$A$1:$N$2344,12,0)</f>
        <v>tier - 3</v>
      </c>
      <c r="P1358" s="26" t="str">
        <f>VLOOKUP($A1358,'Hospitalisation Details'!$A$1:$N$2344,14,0)</f>
        <v>R1012</v>
      </c>
      <c r="Q1358" s="26">
        <f>VLOOKUP($A1358,'Hospitalisation Details'!$A$1:$N$2344,8,0)</f>
        <v>27</v>
      </c>
    </row>
    <row r="1359" spans="1:17" x14ac:dyDescent="0.3">
      <c r="A1359" s="25" t="s">
        <v>1012</v>
      </c>
      <c r="B1359" s="26" t="str">
        <f>VLOOKUP($A1359,'Customer Names'!A1358:D3693,3,0)</f>
        <v xml:space="preserve">  Justin</v>
      </c>
      <c r="C1359" s="26">
        <f>VLOOKUP($A1359,'Medical Examinations'!$A$1:$B$2336,2,FALSE)</f>
        <v>16.8</v>
      </c>
      <c r="D1359" s="26">
        <f>VLOOKUP($A1359,'Medical Examinations'!A1358:J3693,4,0)</f>
        <v>7.98</v>
      </c>
      <c r="E1359" s="26" t="str">
        <f>VLOOKUP(A1359,'Medical Examinations'!A1358:J3693,6,0)</f>
        <v>No</v>
      </c>
      <c r="F1359" s="26" t="str">
        <f>VLOOKUP($A1359,'Medical Examinations'!$A$1:$J$2336,7,0)</f>
        <v>No</v>
      </c>
      <c r="G1359" s="26" t="str">
        <f>VLOOKUP(A1359,'Medical Examinations'!A1358:J3693,8,0)</f>
        <v>No</v>
      </c>
      <c r="H1359" s="26">
        <f>VLOOKUP(A1359,'Medical Examinations'!A1358:J3693,9,0)</f>
        <v>0</v>
      </c>
      <c r="I1359" s="26" t="str">
        <f>VLOOKUP(A1359,'Medical Examinations'!A1358:J3693,10,0)</f>
        <v>No</v>
      </c>
      <c r="J1359" s="26" t="str">
        <f>VLOOKUP($A1359,'Medical Examinations'!A1358:$J$2336,3,0)</f>
        <v>Underweight</v>
      </c>
      <c r="K1359" s="26" t="str">
        <f>VLOOKUP(A1359,'Medical Examinations'!A1358:J3693,5,0)</f>
        <v>Diabetes</v>
      </c>
      <c r="L1359" s="27">
        <f>VLOOKUP($A1359,'Hospitalisation Details'!$A$1:$N$2344,7,0)</f>
        <v>22880</v>
      </c>
      <c r="M1359" s="26">
        <f>VLOOKUP($A1359,'Hospitalisation Details'!$A$1:$N$2344,10,0)</f>
        <v>8004.96</v>
      </c>
      <c r="N1359" s="26" t="str">
        <f>VLOOKUP($A1359,'Hospitalisation Details'!$A$1:$N$2344,11,0)</f>
        <v>tier - 3</v>
      </c>
      <c r="O1359" s="26" t="str">
        <f>VLOOKUP($A1359,'Hospitalisation Details'!$A$1:$N$2344,12,0)</f>
        <v>tier - 1</v>
      </c>
      <c r="P1359" s="26" t="str">
        <f>VLOOKUP($A1359,'Hospitalisation Details'!$A$1:$N$2344,14,0)</f>
        <v>R1013</v>
      </c>
      <c r="Q1359" s="26">
        <f>VLOOKUP($A1359,'Hospitalisation Details'!$A$1:$N$2344,8,0)</f>
        <v>60</v>
      </c>
    </row>
    <row r="1360" spans="1:17" x14ac:dyDescent="0.3">
      <c r="A1360" s="25" t="s">
        <v>1011</v>
      </c>
      <c r="B1360" s="26" t="str">
        <f>VLOOKUP($A1360,'Customer Names'!A1359:D3694,3,0)</f>
        <v xml:space="preserve">  Kerry</v>
      </c>
      <c r="C1360" s="26">
        <f>VLOOKUP($A1360,'Medical Examinations'!$A$1:$B$2336,2,FALSE)</f>
        <v>23.274999999999999</v>
      </c>
      <c r="D1360" s="26">
        <f>VLOOKUP($A1360,'Medical Examinations'!A1359:J3694,4,0)</f>
        <v>6.26</v>
      </c>
      <c r="E1360" s="26" t="str">
        <f>VLOOKUP(A1360,'Medical Examinations'!A1359:J3694,6,0)</f>
        <v>Yes</v>
      </c>
      <c r="F1360" s="26" t="str">
        <f>VLOOKUP($A1360,'Medical Examinations'!$A$1:$J$2336,7,0)</f>
        <v>No</v>
      </c>
      <c r="G1360" s="26" t="str">
        <f>VLOOKUP(A1360,'Medical Examinations'!A1359:J3694,8,0)</f>
        <v>Yes</v>
      </c>
      <c r="H1360" s="26">
        <f>VLOOKUP(A1360,'Medical Examinations'!A1359:J3694,9,0)</f>
        <v>1</v>
      </c>
      <c r="I1360" s="26" t="str">
        <f>VLOOKUP(A1360,'Medical Examinations'!A1359:J3694,10,0)</f>
        <v>No</v>
      </c>
      <c r="J1360" s="26" t="str">
        <f>VLOOKUP($A1360,'Medical Examinations'!A1359:$J$2336,3,0)</f>
        <v>Normal Weight</v>
      </c>
      <c r="K1360" s="26" t="str">
        <f>VLOOKUP(A1360,'Medical Examinations'!A1359:J3694,5,0)</f>
        <v>Prediabetes</v>
      </c>
      <c r="L1360" s="27">
        <f>VLOOKUP($A1360,'Hospitalisation Details'!$A$1:$N$2344,7,0)</f>
        <v>30548</v>
      </c>
      <c r="M1360" s="26">
        <f>VLOOKUP($A1360,'Hospitalisation Details'!$A$1:$N$2344,10,0)</f>
        <v>7986.48</v>
      </c>
      <c r="N1360" s="26" t="str">
        <f>VLOOKUP($A1360,'Hospitalisation Details'!$A$1:$N$2344,11,0)</f>
        <v>tier - 2</v>
      </c>
      <c r="O1360" s="26" t="str">
        <f>VLOOKUP($A1360,'Hospitalisation Details'!$A$1:$N$2344,12,0)</f>
        <v>tier - 3</v>
      </c>
      <c r="P1360" s="26" t="str">
        <f>VLOOKUP($A1360,'Hospitalisation Details'!$A$1:$N$2344,14,0)</f>
        <v>R1024</v>
      </c>
      <c r="Q1360" s="26">
        <f>VLOOKUP($A1360,'Hospitalisation Details'!$A$1:$N$2344,8,0)</f>
        <v>39</v>
      </c>
    </row>
    <row r="1361" spans="1:17" x14ac:dyDescent="0.3">
      <c r="A1361" s="25" t="s">
        <v>1010</v>
      </c>
      <c r="B1361" s="26" t="str">
        <f>VLOOKUP($A1361,'Customer Names'!A1360:D3695,3,0)</f>
        <v xml:space="preserve">  Cindy G</v>
      </c>
      <c r="C1361" s="26">
        <f>VLOOKUP($A1361,'Medical Examinations'!$A$1:$B$2336,2,FALSE)</f>
        <v>22.8</v>
      </c>
      <c r="D1361" s="26">
        <f>VLOOKUP($A1361,'Medical Examinations'!A1360:J3695,4,0)</f>
        <v>4.29</v>
      </c>
      <c r="E1361" s="26" t="str">
        <f>VLOOKUP(A1361,'Medical Examinations'!A1360:J3695,6,0)</f>
        <v>Yes</v>
      </c>
      <c r="F1361" s="26" t="str">
        <f>VLOOKUP($A1361,'Medical Examinations'!$A$1:$J$2336,7,0)</f>
        <v>No</v>
      </c>
      <c r="G1361" s="26" t="str">
        <f>VLOOKUP(A1361,'Medical Examinations'!A1360:J3695,8,0)</f>
        <v>Yes</v>
      </c>
      <c r="H1361" s="26">
        <f>VLOOKUP(A1361,'Medical Examinations'!A1360:J3695,9,0)</f>
        <v>1</v>
      </c>
      <c r="I1361" s="26" t="str">
        <f>VLOOKUP(A1361,'Medical Examinations'!A1360:J3695,10,0)</f>
        <v>No</v>
      </c>
      <c r="J1361" s="26" t="str">
        <f>VLOOKUP($A1361,'Medical Examinations'!A1360:$J$2336,3,0)</f>
        <v>Normal Weight</v>
      </c>
      <c r="K1361" s="26" t="str">
        <f>VLOOKUP(A1361,'Medical Examinations'!A1360:J3695,5,0)</f>
        <v>Normal</v>
      </c>
      <c r="L1361" s="27">
        <f>VLOOKUP($A1361,'Hospitalisation Details'!$A$1:$N$2344,7,0)</f>
        <v>30556</v>
      </c>
      <c r="M1361" s="26">
        <f>VLOOKUP($A1361,'Hospitalisation Details'!$A$1:$N$2344,10,0)</f>
        <v>7985.82</v>
      </c>
      <c r="N1361" s="26" t="str">
        <f>VLOOKUP($A1361,'Hospitalisation Details'!$A$1:$N$2344,11,0)</f>
        <v>tier - 2</v>
      </c>
      <c r="O1361" s="26" t="str">
        <f>VLOOKUP($A1361,'Hospitalisation Details'!$A$1:$N$2344,12,0)</f>
        <v>tier - 1</v>
      </c>
      <c r="P1361" s="26" t="str">
        <f>VLOOKUP($A1361,'Hospitalisation Details'!$A$1:$N$2344,14,0)</f>
        <v>R1024</v>
      </c>
      <c r="Q1361" s="26">
        <f>VLOOKUP($A1361,'Hospitalisation Details'!$A$1:$N$2344,8,0)</f>
        <v>39</v>
      </c>
    </row>
    <row r="1362" spans="1:17" x14ac:dyDescent="0.3">
      <c r="A1362" s="25" t="s">
        <v>1009</v>
      </c>
      <c r="B1362" s="26" t="str">
        <f>VLOOKUP($A1362,'Customer Names'!A1361:D3696,3,0)</f>
        <v xml:space="preserve">  Gennaro</v>
      </c>
      <c r="C1362" s="26">
        <f>VLOOKUP($A1362,'Medical Examinations'!$A$1:$B$2336,2,FALSE)</f>
        <v>24.3</v>
      </c>
      <c r="D1362" s="26">
        <f>VLOOKUP($A1362,'Medical Examinations'!A1361:J3696,4,0)</f>
        <v>5.43</v>
      </c>
      <c r="E1362" s="26" t="str">
        <f>VLOOKUP(A1362,'Medical Examinations'!A1361:J3696,6,0)</f>
        <v>No</v>
      </c>
      <c r="F1362" s="26" t="str">
        <f>VLOOKUP($A1362,'Medical Examinations'!$A$1:$J$2336,7,0)</f>
        <v>No</v>
      </c>
      <c r="G1362" s="26" t="str">
        <f>VLOOKUP(A1362,'Medical Examinations'!A1361:J3696,8,0)</f>
        <v>No</v>
      </c>
      <c r="H1362" s="26">
        <f>VLOOKUP(A1362,'Medical Examinations'!A1361:J3696,9,0)</f>
        <v>2</v>
      </c>
      <c r="I1362" s="26" t="str">
        <f>VLOOKUP(A1362,'Medical Examinations'!A1361:J3696,10,0)</f>
        <v>No</v>
      </c>
      <c r="J1362" s="26" t="str">
        <f>VLOOKUP($A1362,'Medical Examinations'!A1361:$J$2336,3,0)</f>
        <v>Normal Weight</v>
      </c>
      <c r="K1362" s="26" t="str">
        <f>VLOOKUP(A1362,'Medical Examinations'!A1361:J3696,5,0)</f>
        <v>Normal</v>
      </c>
      <c r="L1362" s="27">
        <f>VLOOKUP($A1362,'Hospitalisation Details'!$A$1:$N$2344,7,0)</f>
        <v>26626</v>
      </c>
      <c r="M1362" s="26">
        <f>VLOOKUP($A1362,'Hospitalisation Details'!$A$1:$N$2344,10,0)</f>
        <v>7980.34</v>
      </c>
      <c r="N1362" s="26" t="str">
        <f>VLOOKUP($A1362,'Hospitalisation Details'!$A$1:$N$2344,11,0)</f>
        <v>tier - 2</v>
      </c>
      <c r="O1362" s="26" t="str">
        <f>VLOOKUP($A1362,'Hospitalisation Details'!$A$1:$N$2344,12,0)</f>
        <v>tier - 2</v>
      </c>
      <c r="P1362" s="26" t="str">
        <f>VLOOKUP($A1362,'Hospitalisation Details'!$A$1:$N$2344,14,0)</f>
        <v>R1013</v>
      </c>
      <c r="Q1362" s="26">
        <f>VLOOKUP($A1362,'Hospitalisation Details'!$A$1:$N$2344,8,0)</f>
        <v>50</v>
      </c>
    </row>
    <row r="1363" spans="1:17" x14ac:dyDescent="0.3">
      <c r="A1363" s="25" t="s">
        <v>1008</v>
      </c>
      <c r="B1363" s="26" t="str">
        <f>VLOOKUP($A1363,'Customer Names'!A1362:D3697,3,0)</f>
        <v xml:space="preserve">  Terry</v>
      </c>
      <c r="C1363" s="26">
        <f>VLOOKUP($A1363,'Medical Examinations'!$A$1:$B$2336,2,FALSE)</f>
        <v>25.13</v>
      </c>
      <c r="D1363" s="26">
        <f>VLOOKUP($A1363,'Medical Examinations'!A1362:J3697,4,0)</f>
        <v>8</v>
      </c>
      <c r="E1363" s="26" t="str">
        <f>VLOOKUP(A1363,'Medical Examinations'!A1362:J3697,6,0)</f>
        <v>Yes</v>
      </c>
      <c r="F1363" s="26" t="str">
        <f>VLOOKUP($A1363,'Medical Examinations'!$A$1:$J$2336,7,0)</f>
        <v>No</v>
      </c>
      <c r="G1363" s="26" t="str">
        <f>VLOOKUP(A1363,'Medical Examinations'!A1362:J3697,8,0)</f>
        <v>No</v>
      </c>
      <c r="H1363" s="26">
        <f>VLOOKUP(A1363,'Medical Examinations'!A1362:J3697,9,0)</f>
        <v>1</v>
      </c>
      <c r="I1363" s="26" t="str">
        <f>VLOOKUP(A1363,'Medical Examinations'!A1362:J3697,10,0)</f>
        <v>No</v>
      </c>
      <c r="J1363" s="26" t="str">
        <f>VLOOKUP($A1363,'Medical Examinations'!A1362:$J$2336,3,0)</f>
        <v>Overweight</v>
      </c>
      <c r="K1363" s="26" t="str">
        <f>VLOOKUP(A1363,'Medical Examinations'!A1362:J3697,5,0)</f>
        <v>Diabetes</v>
      </c>
      <c r="L1363" s="27">
        <f>VLOOKUP($A1363,'Hospitalisation Details'!$A$1:$N$2344,7,0)</f>
        <v>27616</v>
      </c>
      <c r="M1363" s="26">
        <f>VLOOKUP($A1363,'Hospitalisation Details'!$A$1:$N$2344,10,0)</f>
        <v>7966.81</v>
      </c>
      <c r="N1363" s="26" t="str">
        <f>VLOOKUP($A1363,'Hospitalisation Details'!$A$1:$N$2344,11,0)</f>
        <v>tier - 2</v>
      </c>
      <c r="O1363" s="26" t="str">
        <f>VLOOKUP($A1363,'Hospitalisation Details'!$A$1:$N$2344,12,0)</f>
        <v>tier - 2</v>
      </c>
      <c r="P1363" s="26" t="str">
        <f>VLOOKUP($A1363,'Hospitalisation Details'!$A$1:$N$2344,14,0)</f>
        <v>R1013</v>
      </c>
      <c r="Q1363" s="26">
        <f>VLOOKUP($A1363,'Hospitalisation Details'!$A$1:$N$2344,8,0)</f>
        <v>47</v>
      </c>
    </row>
    <row r="1364" spans="1:17" x14ac:dyDescent="0.3">
      <c r="A1364" s="25" t="s">
        <v>1007</v>
      </c>
      <c r="B1364" s="26" t="str">
        <f>VLOOKUP($A1364,'Customer Names'!A1363:D3698,3,0)</f>
        <v xml:space="preserve">  Patrick J</v>
      </c>
      <c r="C1364" s="26">
        <f>VLOOKUP($A1364,'Medical Examinations'!$A$1:$B$2336,2,FALSE)</f>
        <v>22.72</v>
      </c>
      <c r="D1364" s="26">
        <f>VLOOKUP($A1364,'Medical Examinations'!A1363:J3698,4,0)</f>
        <v>9.9600000000000009</v>
      </c>
      <c r="E1364" s="26" t="str">
        <f>VLOOKUP(A1364,'Medical Examinations'!A1363:J3698,6,0)</f>
        <v>Yes</v>
      </c>
      <c r="F1364" s="26" t="str">
        <f>VLOOKUP($A1364,'Medical Examinations'!$A$1:$J$2336,7,0)</f>
        <v>No</v>
      </c>
      <c r="G1364" s="26" t="str">
        <f>VLOOKUP(A1364,'Medical Examinations'!A1363:J3698,8,0)</f>
        <v>No</v>
      </c>
      <c r="H1364" s="26">
        <f>VLOOKUP(A1364,'Medical Examinations'!A1363:J3698,9,0)</f>
        <v>2</v>
      </c>
      <c r="I1364" s="26" t="str">
        <f>VLOOKUP(A1364,'Medical Examinations'!A1363:J3698,10,0)</f>
        <v>No</v>
      </c>
      <c r="J1364" s="26" t="str">
        <f>VLOOKUP($A1364,'Medical Examinations'!A1363:$J$2336,3,0)</f>
        <v>Normal Weight</v>
      </c>
      <c r="K1364" s="26" t="str">
        <f>VLOOKUP(A1364,'Medical Examinations'!A1363:J3698,5,0)</f>
        <v>Diabetes</v>
      </c>
      <c r="L1364" s="27">
        <f>VLOOKUP($A1364,'Hospitalisation Details'!$A$1:$N$2344,7,0)</f>
        <v>25738</v>
      </c>
      <c r="M1364" s="26">
        <f>VLOOKUP($A1364,'Hospitalisation Details'!$A$1:$N$2344,10,0)</f>
        <v>7958.13</v>
      </c>
      <c r="N1364" s="26" t="str">
        <f>VLOOKUP($A1364,'Hospitalisation Details'!$A$1:$N$2344,11,0)</f>
        <v>tier - 2</v>
      </c>
      <c r="O1364" s="26" t="str">
        <f>VLOOKUP($A1364,'Hospitalisation Details'!$A$1:$N$2344,12,0)</f>
        <v>tier - 2</v>
      </c>
      <c r="P1364" s="26" t="str">
        <f>VLOOKUP($A1364,'Hospitalisation Details'!$A$1:$N$2344,14,0)</f>
        <v>R1013</v>
      </c>
      <c r="Q1364" s="26">
        <f>VLOOKUP($A1364,'Hospitalisation Details'!$A$1:$N$2344,8,0)</f>
        <v>52</v>
      </c>
    </row>
    <row r="1365" spans="1:17" x14ac:dyDescent="0.3">
      <c r="A1365" s="25" t="s">
        <v>1006</v>
      </c>
      <c r="B1365" s="26" t="str">
        <f>VLOOKUP($A1365,'Customer Names'!A1364:D3699,3,0)</f>
        <v xml:space="preserve">  Keara</v>
      </c>
      <c r="C1365" s="26">
        <f>VLOOKUP($A1365,'Medical Examinations'!$A$1:$B$2336,2,FALSE)</f>
        <v>32.6</v>
      </c>
      <c r="D1365" s="26">
        <f>VLOOKUP($A1365,'Medical Examinations'!A1364:J3699,4,0)</f>
        <v>6.8</v>
      </c>
      <c r="E1365" s="26" t="str">
        <f>VLOOKUP(A1365,'Medical Examinations'!A1364:J3699,6,0)</f>
        <v>Yes</v>
      </c>
      <c r="F1365" s="26" t="str">
        <f>VLOOKUP($A1365,'Medical Examinations'!$A$1:$J$2336,7,0)</f>
        <v>No</v>
      </c>
      <c r="G1365" s="26" t="str">
        <f>VLOOKUP(A1365,'Medical Examinations'!A1364:J3699,8,0)</f>
        <v>No</v>
      </c>
      <c r="H1365" s="26">
        <f>VLOOKUP(A1365,'Medical Examinations'!A1364:J3699,9,0)</f>
        <v>0</v>
      </c>
      <c r="I1365" s="26" t="str">
        <f>VLOOKUP(A1365,'Medical Examinations'!A1364:J3699,10,0)</f>
        <v>No</v>
      </c>
      <c r="J1365" s="26" t="str">
        <f>VLOOKUP($A1365,'Medical Examinations'!A1364:$J$2336,3,0)</f>
        <v>Obesity</v>
      </c>
      <c r="K1365" s="26" t="str">
        <f>VLOOKUP(A1365,'Medical Examinations'!A1364:J3699,5,0)</f>
        <v>Diabetes</v>
      </c>
      <c r="L1365" s="27">
        <f>VLOOKUP($A1365,'Hospitalisation Details'!$A$1:$N$2344,7,0)</f>
        <v>29948</v>
      </c>
      <c r="M1365" s="26">
        <f>VLOOKUP($A1365,'Hospitalisation Details'!$A$1:$N$2344,10,0)</f>
        <v>7954.52</v>
      </c>
      <c r="N1365" s="26" t="str">
        <f>VLOOKUP($A1365,'Hospitalisation Details'!$A$1:$N$2344,11,0)</f>
        <v>tier - 2</v>
      </c>
      <c r="O1365" s="26" t="str">
        <f>VLOOKUP($A1365,'Hospitalisation Details'!$A$1:$N$2344,12,0)</f>
        <v>tier - 2</v>
      </c>
      <c r="P1365" s="26" t="str">
        <f>VLOOKUP($A1365,'Hospitalisation Details'!$A$1:$N$2344,14,0)</f>
        <v>R1011</v>
      </c>
      <c r="Q1365" s="26">
        <f>VLOOKUP($A1365,'Hospitalisation Details'!$A$1:$N$2344,8,0)</f>
        <v>41</v>
      </c>
    </row>
    <row r="1366" spans="1:17" x14ac:dyDescent="0.3">
      <c r="A1366" s="25" t="s">
        <v>1005</v>
      </c>
      <c r="B1366" s="26" t="str">
        <f>VLOOKUP($A1366,'Customer Names'!A1365:D3700,3,0)</f>
        <v xml:space="preserve">  Nicole</v>
      </c>
      <c r="C1366" s="26">
        <f>VLOOKUP($A1366,'Medical Examinations'!$A$1:$B$2336,2,FALSE)</f>
        <v>17.28</v>
      </c>
      <c r="D1366" s="26">
        <f>VLOOKUP($A1366,'Medical Examinations'!A1365:J3700,4,0)</f>
        <v>6.22</v>
      </c>
      <c r="E1366" s="26" t="str">
        <f>VLOOKUP(A1366,'Medical Examinations'!A1365:J3700,6,0)</f>
        <v>Yes</v>
      </c>
      <c r="F1366" s="26" t="str">
        <f>VLOOKUP($A1366,'Medical Examinations'!$A$1:$J$2336,7,0)</f>
        <v>No</v>
      </c>
      <c r="G1366" s="26" t="str">
        <f>VLOOKUP(A1366,'Medical Examinations'!A1365:J3700,8,0)</f>
        <v>No</v>
      </c>
      <c r="H1366" s="26">
        <f>VLOOKUP(A1366,'Medical Examinations'!A1365:J3700,9,0)</f>
        <v>2</v>
      </c>
      <c r="I1366" s="26" t="str">
        <f>VLOOKUP(A1366,'Medical Examinations'!A1365:J3700,10,0)</f>
        <v>No</v>
      </c>
      <c r="J1366" s="26" t="str">
        <f>VLOOKUP($A1366,'Medical Examinations'!A1365:$J$2336,3,0)</f>
        <v>Underweight</v>
      </c>
      <c r="K1366" s="26" t="str">
        <f>VLOOKUP(A1366,'Medical Examinations'!A1365:J3700,5,0)</f>
        <v>Prediabetes</v>
      </c>
      <c r="L1366" s="27">
        <f>VLOOKUP($A1366,'Hospitalisation Details'!$A$1:$N$2344,7,0)</f>
        <v>24297</v>
      </c>
      <c r="M1366" s="26">
        <f>VLOOKUP($A1366,'Hospitalisation Details'!$A$1:$N$2344,10,0)</f>
        <v>7953.72</v>
      </c>
      <c r="N1366" s="26" t="str">
        <f>VLOOKUP($A1366,'Hospitalisation Details'!$A$1:$N$2344,11,0)</f>
        <v>tier - 3</v>
      </c>
      <c r="O1366" s="26" t="str">
        <f>VLOOKUP($A1366,'Hospitalisation Details'!$A$1:$N$2344,12,0)</f>
        <v>tier - 3</v>
      </c>
      <c r="P1366" s="26" t="str">
        <f>VLOOKUP($A1366,'Hospitalisation Details'!$A$1:$N$2344,14,0)</f>
        <v>R1012</v>
      </c>
      <c r="Q1366" s="26">
        <f>VLOOKUP($A1366,'Hospitalisation Details'!$A$1:$N$2344,8,0)</f>
        <v>56</v>
      </c>
    </row>
    <row r="1367" spans="1:17" x14ac:dyDescent="0.3">
      <c r="A1367" s="25" t="s">
        <v>1004</v>
      </c>
      <c r="B1367" s="26" t="str">
        <f>VLOOKUP($A1367,'Customer Names'!A1366:D3701,3,0)</f>
        <v xml:space="preserve">  Katena</v>
      </c>
      <c r="C1367" s="26">
        <f>VLOOKUP($A1367,'Medical Examinations'!$A$1:$B$2336,2,FALSE)</f>
        <v>27.92</v>
      </c>
      <c r="D1367" s="26">
        <f>VLOOKUP($A1367,'Medical Examinations'!A1366:J3701,4,0)</f>
        <v>5.79</v>
      </c>
      <c r="E1367" s="26" t="str">
        <f>VLOOKUP(A1367,'Medical Examinations'!A1366:J3701,6,0)</f>
        <v>No</v>
      </c>
      <c r="F1367" s="26" t="str">
        <f>VLOOKUP($A1367,'Medical Examinations'!$A$1:$J$2336,7,0)</f>
        <v>No</v>
      </c>
      <c r="G1367" s="26" t="str">
        <f>VLOOKUP(A1367,'Medical Examinations'!A1366:J3701,8,0)</f>
        <v>No</v>
      </c>
      <c r="H1367" s="26">
        <f>VLOOKUP(A1367,'Medical Examinations'!A1366:J3701,9,0)</f>
        <v>1</v>
      </c>
      <c r="I1367" s="26" t="str">
        <f>VLOOKUP(A1367,'Medical Examinations'!A1366:J3701,10,0)</f>
        <v>No</v>
      </c>
      <c r="J1367" s="26" t="str">
        <f>VLOOKUP($A1367,'Medical Examinations'!A1366:$J$2336,3,0)</f>
        <v>Overweight</v>
      </c>
      <c r="K1367" s="26" t="str">
        <f>VLOOKUP(A1367,'Medical Examinations'!A1366:J3701,5,0)</f>
        <v>Prediabetes</v>
      </c>
      <c r="L1367" s="27">
        <f>VLOOKUP($A1367,'Hospitalisation Details'!$A$1:$N$2344,7,0)</f>
        <v>32079</v>
      </c>
      <c r="M1367" s="26">
        <f>VLOOKUP($A1367,'Hospitalisation Details'!$A$1:$N$2344,10,0)</f>
        <v>7948.22</v>
      </c>
      <c r="N1367" s="26" t="str">
        <f>VLOOKUP($A1367,'Hospitalisation Details'!$A$1:$N$2344,11,0)</f>
        <v>tier - 2</v>
      </c>
      <c r="O1367" s="26" t="str">
        <f>VLOOKUP($A1367,'Hospitalisation Details'!$A$1:$N$2344,12,0)</f>
        <v>tier - 3</v>
      </c>
      <c r="P1367" s="26" t="str">
        <f>VLOOKUP($A1367,'Hospitalisation Details'!$A$1:$N$2344,14,0)</f>
        <v>R1025</v>
      </c>
      <c r="Q1367" s="26">
        <f>VLOOKUP($A1367,'Hospitalisation Details'!$A$1:$N$2344,8,0)</f>
        <v>35</v>
      </c>
    </row>
    <row r="1368" spans="1:17" x14ac:dyDescent="0.3">
      <c r="A1368" s="25" t="s">
        <v>1003</v>
      </c>
      <c r="B1368" s="26" t="str">
        <f>VLOOKUP($A1368,'Customer Names'!A1367:D3702,3,0)</f>
        <v xml:space="preserve">  Bean K</v>
      </c>
      <c r="C1368" s="26">
        <f>VLOOKUP($A1368,'Medical Examinations'!$A$1:$B$2336,2,FALSE)</f>
        <v>38.284999999999997</v>
      </c>
      <c r="D1368" s="26">
        <f>VLOOKUP($A1368,'Medical Examinations'!A1367:J3702,4,0)</f>
        <v>5.41</v>
      </c>
      <c r="E1368" s="26" t="str">
        <f>VLOOKUP(A1368,'Medical Examinations'!A1367:J3702,6,0)</f>
        <v>No</v>
      </c>
      <c r="F1368" s="26" t="str">
        <f>VLOOKUP($A1368,'Medical Examinations'!$A$1:$J$2336,7,0)</f>
        <v>No</v>
      </c>
      <c r="G1368" s="26" t="str">
        <f>VLOOKUP(A1368,'Medical Examinations'!A1367:J3702,8,0)</f>
        <v>No</v>
      </c>
      <c r="H1368" s="26">
        <f>VLOOKUP(A1368,'Medical Examinations'!A1367:J3702,9,0)</f>
        <v>0</v>
      </c>
      <c r="I1368" s="26" t="str">
        <f>VLOOKUP(A1368,'Medical Examinations'!A1367:J3702,10,0)</f>
        <v>No</v>
      </c>
      <c r="J1368" s="26" t="str">
        <f>VLOOKUP($A1368,'Medical Examinations'!A1367:$J$2336,3,0)</f>
        <v>Obesity</v>
      </c>
      <c r="K1368" s="26" t="str">
        <f>VLOOKUP(A1368,'Medical Examinations'!A1367:J3702,5,0)</f>
        <v>Normal</v>
      </c>
      <c r="L1368" s="27">
        <f>VLOOKUP($A1368,'Hospitalisation Details'!$A$1:$N$2344,7,0)</f>
        <v>28326</v>
      </c>
      <c r="M1368" s="26">
        <f>VLOOKUP($A1368,'Hospitalisation Details'!$A$1:$N$2344,10,0)</f>
        <v>7935.29</v>
      </c>
      <c r="N1368" s="26" t="str">
        <f>VLOOKUP($A1368,'Hospitalisation Details'!$A$1:$N$2344,11,0)</f>
        <v>tier - 2</v>
      </c>
      <c r="O1368" s="26" t="str">
        <f>VLOOKUP($A1368,'Hospitalisation Details'!$A$1:$N$2344,12,0)</f>
        <v>tier - 1</v>
      </c>
      <c r="P1368" s="26" t="str">
        <f>VLOOKUP($A1368,'Hospitalisation Details'!$A$1:$N$2344,14,0)</f>
        <v>R1024</v>
      </c>
      <c r="Q1368" s="26">
        <f>VLOOKUP($A1368,'Hospitalisation Details'!$A$1:$N$2344,8,0)</f>
        <v>45</v>
      </c>
    </row>
    <row r="1369" spans="1:17" x14ac:dyDescent="0.3">
      <c r="A1369" s="25" t="s">
        <v>1002</v>
      </c>
      <c r="B1369" s="26" t="str">
        <f>VLOOKUP($A1369,'Customer Names'!A1368:D3703,3,0)</f>
        <v xml:space="preserve">  Brian</v>
      </c>
      <c r="C1369" s="26">
        <f>VLOOKUP($A1369,'Medical Examinations'!$A$1:$B$2336,2,FALSE)</f>
        <v>16.48</v>
      </c>
      <c r="D1369" s="26">
        <f>VLOOKUP($A1369,'Medical Examinations'!A1368:J3703,4,0)</f>
        <v>11.05</v>
      </c>
      <c r="E1369" s="26" t="str">
        <f>VLOOKUP(A1369,'Medical Examinations'!A1368:J3703,6,0)</f>
        <v>No</v>
      </c>
      <c r="F1369" s="26" t="str">
        <f>VLOOKUP($A1369,'Medical Examinations'!$A$1:$J$2336,7,0)</f>
        <v>No</v>
      </c>
      <c r="G1369" s="26" t="str">
        <f>VLOOKUP(A1369,'Medical Examinations'!A1368:J3703,8,0)</f>
        <v>No</v>
      </c>
      <c r="H1369" s="26">
        <f>VLOOKUP(A1369,'Medical Examinations'!A1368:J3703,9,0)</f>
        <v>0</v>
      </c>
      <c r="I1369" s="26" t="str">
        <f>VLOOKUP(A1369,'Medical Examinations'!A1368:J3703,10,0)</f>
        <v>No</v>
      </c>
      <c r="J1369" s="26" t="str">
        <f>VLOOKUP($A1369,'Medical Examinations'!A1368:$J$2336,3,0)</f>
        <v>Underweight</v>
      </c>
      <c r="K1369" s="26" t="str">
        <f>VLOOKUP(A1369,'Medical Examinations'!A1368:J3703,5,0)</f>
        <v>Diabetes</v>
      </c>
      <c r="L1369" s="27">
        <f>VLOOKUP($A1369,'Hospitalisation Details'!$A$1:$N$2344,7,0)</f>
        <v>22929</v>
      </c>
      <c r="M1369" s="26">
        <f>VLOOKUP($A1369,'Hospitalisation Details'!$A$1:$N$2344,10,0)</f>
        <v>7896.41</v>
      </c>
      <c r="N1369" s="26" t="str">
        <f>VLOOKUP($A1369,'Hospitalisation Details'!$A$1:$N$2344,11,0)</f>
        <v>tier - 3</v>
      </c>
      <c r="O1369" s="26" t="str">
        <f>VLOOKUP($A1369,'Hospitalisation Details'!$A$1:$N$2344,12,0)</f>
        <v>tier - 2</v>
      </c>
      <c r="P1369" s="26" t="str">
        <f>VLOOKUP($A1369,'Hospitalisation Details'!$A$1:$N$2344,14,0)</f>
        <v>R1013</v>
      </c>
      <c r="Q1369" s="26">
        <f>VLOOKUP($A1369,'Hospitalisation Details'!$A$1:$N$2344,8,0)</f>
        <v>60</v>
      </c>
    </row>
    <row r="1370" spans="1:17" x14ac:dyDescent="0.3">
      <c r="A1370" s="25" t="s">
        <v>1001</v>
      </c>
      <c r="B1370" s="26" t="str">
        <f>VLOOKUP($A1370,'Customer Names'!A1369:D3704,3,0)</f>
        <v xml:space="preserve">  Jan-Patrick</v>
      </c>
      <c r="C1370" s="26">
        <f>VLOOKUP($A1370,'Medical Examinations'!$A$1:$B$2336,2,FALSE)</f>
        <v>38.57</v>
      </c>
      <c r="D1370" s="26">
        <f>VLOOKUP($A1370,'Medical Examinations'!A1369:J3704,4,0)</f>
        <v>6.27</v>
      </c>
      <c r="E1370" s="26" t="str">
        <f>VLOOKUP(A1370,'Medical Examinations'!A1369:J3704,6,0)</f>
        <v>No</v>
      </c>
      <c r="F1370" s="26" t="str">
        <f>VLOOKUP($A1370,'Medical Examinations'!$A$1:$J$2336,7,0)</f>
        <v>No</v>
      </c>
      <c r="G1370" s="26" t="str">
        <f>VLOOKUP(A1370,'Medical Examinations'!A1369:J3704,8,0)</f>
        <v>No</v>
      </c>
      <c r="H1370" s="26">
        <f>VLOOKUP(A1370,'Medical Examinations'!A1369:J3704,9,0)</f>
        <v>0</v>
      </c>
      <c r="I1370" s="26" t="str">
        <f>VLOOKUP(A1370,'Medical Examinations'!A1369:J3704,10,0)</f>
        <v>No</v>
      </c>
      <c r="J1370" s="26" t="str">
        <f>VLOOKUP($A1370,'Medical Examinations'!A1369:$J$2336,3,0)</f>
        <v>Obesity</v>
      </c>
      <c r="K1370" s="26" t="str">
        <f>VLOOKUP(A1370,'Medical Examinations'!A1369:J3704,5,0)</f>
        <v>Prediabetes</v>
      </c>
      <c r="L1370" s="27">
        <f>VLOOKUP($A1370,'Hospitalisation Details'!$A$1:$N$2344,7,0)</f>
        <v>34655</v>
      </c>
      <c r="M1370" s="26">
        <f>VLOOKUP($A1370,'Hospitalisation Details'!$A$1:$N$2344,10,0)</f>
        <v>7851.85</v>
      </c>
      <c r="N1370" s="26" t="str">
        <f>VLOOKUP($A1370,'Hospitalisation Details'!$A$1:$N$2344,11,0)</f>
        <v>tier - 2</v>
      </c>
      <c r="O1370" s="26" t="str">
        <f>VLOOKUP($A1370,'Hospitalisation Details'!$A$1:$N$2344,12,0)</f>
        <v>tier - 3</v>
      </c>
      <c r="P1370" s="26" t="str">
        <f>VLOOKUP($A1370,'Hospitalisation Details'!$A$1:$N$2344,14,0)</f>
        <v>R1012</v>
      </c>
      <c r="Q1370" s="26">
        <f>VLOOKUP($A1370,'Hospitalisation Details'!$A$1:$N$2344,8,0)</f>
        <v>28</v>
      </c>
    </row>
    <row r="1371" spans="1:17" x14ac:dyDescent="0.3">
      <c r="A1371" s="25" t="s">
        <v>1000</v>
      </c>
      <c r="B1371" s="26" t="str">
        <f>VLOOKUP($A1371,'Customer Names'!A1370:D3705,3,0)</f>
        <v xml:space="preserve">  Jesse J</v>
      </c>
      <c r="C1371" s="26">
        <f>VLOOKUP($A1371,'Medical Examinations'!$A$1:$B$2336,2,FALSE)</f>
        <v>43.85</v>
      </c>
      <c r="D1371" s="26">
        <f>VLOOKUP($A1371,'Medical Examinations'!A1370:J3705,4,0)</f>
        <v>4.7699999999999996</v>
      </c>
      <c r="E1371" s="26" t="str">
        <f>VLOOKUP(A1371,'Medical Examinations'!A1370:J3705,6,0)</f>
        <v>Yes</v>
      </c>
      <c r="F1371" s="26" t="str">
        <f>VLOOKUP($A1371,'Medical Examinations'!$A$1:$J$2336,7,0)</f>
        <v>No</v>
      </c>
      <c r="G1371" s="26" t="str">
        <f>VLOOKUP(A1371,'Medical Examinations'!A1370:J3705,8,0)</f>
        <v>No</v>
      </c>
      <c r="H1371" s="26">
        <f>VLOOKUP(A1371,'Medical Examinations'!A1370:J3705,9,0)</f>
        <v>0</v>
      </c>
      <c r="I1371" s="26" t="str">
        <f>VLOOKUP(A1371,'Medical Examinations'!A1370:J3705,10,0)</f>
        <v>No</v>
      </c>
      <c r="J1371" s="26" t="str">
        <f>VLOOKUP($A1371,'Medical Examinations'!A1370:$J$2336,3,0)</f>
        <v>Obesity</v>
      </c>
      <c r="K1371" s="26" t="str">
        <f>VLOOKUP(A1371,'Medical Examinations'!A1370:J3705,5,0)</f>
        <v>Normal</v>
      </c>
      <c r="L1371" s="27">
        <f>VLOOKUP($A1371,'Hospitalisation Details'!$A$1:$N$2344,7,0)</f>
        <v>37169</v>
      </c>
      <c r="M1371" s="26">
        <f>VLOOKUP($A1371,'Hospitalisation Details'!$A$1:$N$2344,10,0)</f>
        <v>7844.8</v>
      </c>
      <c r="N1371" s="26" t="str">
        <f>VLOOKUP($A1371,'Hospitalisation Details'!$A$1:$N$2344,11,0)</f>
        <v>tier - 2</v>
      </c>
      <c r="O1371" s="26" t="str">
        <f>VLOOKUP($A1371,'Hospitalisation Details'!$A$1:$N$2344,12,0)</f>
        <v>tier - 2</v>
      </c>
      <c r="P1371" s="26" t="str">
        <f>VLOOKUP($A1371,'Hospitalisation Details'!$A$1:$N$2344,14,0)</f>
        <v>R1012</v>
      </c>
      <c r="Q1371" s="26">
        <f>VLOOKUP($A1371,'Hospitalisation Details'!$A$1:$N$2344,8,0)</f>
        <v>21</v>
      </c>
    </row>
    <row r="1372" spans="1:17" x14ac:dyDescent="0.3">
      <c r="A1372" s="25" t="s">
        <v>999</v>
      </c>
      <c r="B1372" s="26" t="str">
        <f>VLOOKUP($A1372,'Customer Names'!A1371:D3706,3,0)</f>
        <v xml:space="preserve">  Lindsey M</v>
      </c>
      <c r="C1372" s="26">
        <f>VLOOKUP($A1372,'Medical Examinations'!$A$1:$B$2336,2,FALSE)</f>
        <v>30.11</v>
      </c>
      <c r="D1372" s="26">
        <f>VLOOKUP($A1372,'Medical Examinations'!A1371:J3706,4,0)</f>
        <v>4.08</v>
      </c>
      <c r="E1372" s="26" t="str">
        <f>VLOOKUP(A1372,'Medical Examinations'!A1371:J3706,6,0)</f>
        <v>No</v>
      </c>
      <c r="F1372" s="26" t="str">
        <f>VLOOKUP($A1372,'Medical Examinations'!$A$1:$J$2336,7,0)</f>
        <v>No</v>
      </c>
      <c r="G1372" s="26" t="str">
        <f>VLOOKUP(A1372,'Medical Examinations'!A1371:J3706,8,0)</f>
        <v>No</v>
      </c>
      <c r="H1372" s="26">
        <f>VLOOKUP(A1372,'Medical Examinations'!A1371:J3706,9,0)</f>
        <v>0</v>
      </c>
      <c r="I1372" s="26" t="str">
        <f>VLOOKUP(A1372,'Medical Examinations'!A1371:J3706,10,0)</f>
        <v>No</v>
      </c>
      <c r="J1372" s="26" t="str">
        <f>VLOOKUP($A1372,'Medical Examinations'!A1371:$J$2336,3,0)</f>
        <v>Obesity</v>
      </c>
      <c r="K1372" s="26" t="str">
        <f>VLOOKUP(A1372,'Medical Examinations'!A1371:J3706,5,0)</f>
        <v>Normal</v>
      </c>
      <c r="L1372" s="27">
        <f>VLOOKUP($A1372,'Hospitalisation Details'!$A$1:$N$2344,7,0)</f>
        <v>32793</v>
      </c>
      <c r="M1372" s="26">
        <f>VLOOKUP($A1372,'Hospitalisation Details'!$A$1:$N$2344,10,0)</f>
        <v>7824.37</v>
      </c>
      <c r="N1372" s="26" t="str">
        <f>VLOOKUP($A1372,'Hospitalisation Details'!$A$1:$N$2344,11,0)</f>
        <v>tier - 2</v>
      </c>
      <c r="O1372" s="26" t="str">
        <f>VLOOKUP($A1372,'Hospitalisation Details'!$A$1:$N$2344,12,0)</f>
        <v>tier - 2</v>
      </c>
      <c r="P1372" s="26" t="str">
        <f>VLOOKUP($A1372,'Hospitalisation Details'!$A$1:$N$2344,14,0)</f>
        <v>R1012</v>
      </c>
      <c r="Q1372" s="26">
        <f>VLOOKUP($A1372,'Hospitalisation Details'!$A$1:$N$2344,8,0)</f>
        <v>33</v>
      </c>
    </row>
    <row r="1373" spans="1:17" x14ac:dyDescent="0.3">
      <c r="A1373" s="25" t="s">
        <v>998</v>
      </c>
      <c r="B1373" s="26" t="str">
        <f>VLOOKUP($A1373,'Customer Names'!A1372:D3707,3,0)</f>
        <v xml:space="preserve">  Marguerite K</v>
      </c>
      <c r="C1373" s="26">
        <f>VLOOKUP($A1373,'Medical Examinations'!$A$1:$B$2336,2,FALSE)</f>
        <v>31.59</v>
      </c>
      <c r="D1373" s="26">
        <f>VLOOKUP($A1373,'Medical Examinations'!A1372:J3707,4,0)</f>
        <v>6.01</v>
      </c>
      <c r="E1373" s="26" t="str">
        <f>VLOOKUP(A1373,'Medical Examinations'!A1372:J3707,6,0)</f>
        <v>No</v>
      </c>
      <c r="F1373" s="26" t="str">
        <f>VLOOKUP($A1373,'Medical Examinations'!$A$1:$J$2336,7,0)</f>
        <v>No</v>
      </c>
      <c r="G1373" s="26" t="str">
        <f>VLOOKUP(A1373,'Medical Examinations'!A1372:J3707,8,0)</f>
        <v>No</v>
      </c>
      <c r="H1373" s="26">
        <f>VLOOKUP(A1373,'Medical Examinations'!A1372:J3707,9,0)</f>
        <v>0</v>
      </c>
      <c r="I1373" s="26" t="str">
        <f>VLOOKUP(A1373,'Medical Examinations'!A1372:J3707,10,0)</f>
        <v>No</v>
      </c>
      <c r="J1373" s="26" t="str">
        <f>VLOOKUP($A1373,'Medical Examinations'!A1372:$J$2336,3,0)</f>
        <v>Obesity</v>
      </c>
      <c r="K1373" s="26" t="str">
        <f>VLOOKUP(A1373,'Medical Examinations'!A1372:J3707,5,0)</f>
        <v>Prediabetes</v>
      </c>
      <c r="L1373" s="27">
        <f>VLOOKUP($A1373,'Hospitalisation Details'!$A$1:$N$2344,7,0)</f>
        <v>33593</v>
      </c>
      <c r="M1373" s="26">
        <f>VLOOKUP($A1373,'Hospitalisation Details'!$A$1:$N$2344,10,0)</f>
        <v>7812.67</v>
      </c>
      <c r="N1373" s="26" t="str">
        <f>VLOOKUP($A1373,'Hospitalisation Details'!$A$1:$N$2344,11,0)</f>
        <v>tier - 2</v>
      </c>
      <c r="O1373" s="26" t="str">
        <f>VLOOKUP($A1373,'Hospitalisation Details'!$A$1:$N$2344,12,0)</f>
        <v>tier - 1</v>
      </c>
      <c r="P1373" s="26" t="str">
        <f>VLOOKUP($A1373,'Hospitalisation Details'!$A$1:$N$2344,14,0)</f>
        <v>R1012</v>
      </c>
      <c r="Q1373" s="26">
        <f>VLOOKUP($A1373,'Hospitalisation Details'!$A$1:$N$2344,8,0)</f>
        <v>31</v>
      </c>
    </row>
    <row r="1374" spans="1:17" x14ac:dyDescent="0.3">
      <c r="A1374" s="25" t="s">
        <v>997</v>
      </c>
      <c r="B1374" s="26" t="str">
        <f>VLOOKUP($A1374,'Customer Names'!A1373:D3708,3,0)</f>
        <v xml:space="preserve">  Travis</v>
      </c>
      <c r="C1374" s="26">
        <f>VLOOKUP($A1374,'Medical Examinations'!$A$1:$B$2336,2,FALSE)</f>
        <v>40.15</v>
      </c>
      <c r="D1374" s="26">
        <f>VLOOKUP($A1374,'Medical Examinations'!A1373:J3708,4,0)</f>
        <v>11.84</v>
      </c>
      <c r="E1374" s="26" t="str">
        <f>VLOOKUP(A1374,'Medical Examinations'!A1373:J3708,6,0)</f>
        <v>No</v>
      </c>
      <c r="F1374" s="26" t="str">
        <f>VLOOKUP($A1374,'Medical Examinations'!$A$1:$J$2336,7,0)</f>
        <v>No</v>
      </c>
      <c r="G1374" s="26" t="str">
        <f>VLOOKUP(A1374,'Medical Examinations'!A1373:J3708,8,0)</f>
        <v>No</v>
      </c>
      <c r="H1374" s="26">
        <f>VLOOKUP(A1374,'Medical Examinations'!A1373:J3708,9,0)</f>
        <v>0</v>
      </c>
      <c r="I1374" s="26" t="str">
        <f>VLOOKUP(A1374,'Medical Examinations'!A1373:J3708,10,0)</f>
        <v>No</v>
      </c>
      <c r="J1374" s="26" t="str">
        <f>VLOOKUP($A1374,'Medical Examinations'!A1373:$J$2336,3,0)</f>
        <v>Obesity</v>
      </c>
      <c r="K1374" s="26" t="str">
        <f>VLOOKUP(A1374,'Medical Examinations'!A1373:J3708,5,0)</f>
        <v>Diabetes</v>
      </c>
      <c r="L1374" s="27">
        <f>VLOOKUP($A1374,'Hospitalisation Details'!$A$1:$N$2344,7,0)</f>
        <v>27342</v>
      </c>
      <c r="M1374" s="26">
        <f>VLOOKUP($A1374,'Hospitalisation Details'!$A$1:$N$2344,10,0)</f>
        <v>7804.16</v>
      </c>
      <c r="N1374" s="26" t="str">
        <f>VLOOKUP($A1374,'Hospitalisation Details'!$A$1:$N$2344,11,0)</f>
        <v>tier - 2</v>
      </c>
      <c r="O1374" s="26" t="str">
        <f>VLOOKUP($A1374,'Hospitalisation Details'!$A$1:$N$2344,12,0)</f>
        <v>tier - 3</v>
      </c>
      <c r="P1374" s="26" t="str">
        <f>VLOOKUP($A1374,'Hospitalisation Details'!$A$1:$N$2344,14,0)</f>
        <v>R1013</v>
      </c>
      <c r="Q1374" s="26">
        <f>VLOOKUP($A1374,'Hospitalisation Details'!$A$1:$N$2344,8,0)</f>
        <v>48</v>
      </c>
    </row>
    <row r="1375" spans="1:17" x14ac:dyDescent="0.3">
      <c r="A1375" s="25" t="s">
        <v>996</v>
      </c>
      <c r="B1375" s="26" t="str">
        <f>VLOOKUP($A1375,'Customer Names'!A1374:D3709,3,0)</f>
        <v xml:space="preserve">  Ricky</v>
      </c>
      <c r="C1375" s="26">
        <f>VLOOKUP($A1375,'Medical Examinations'!$A$1:$B$2336,2,FALSE)</f>
        <v>40.700000000000003</v>
      </c>
      <c r="D1375" s="26">
        <f>VLOOKUP($A1375,'Medical Examinations'!A1374:J3709,4,0)</f>
        <v>6.27</v>
      </c>
      <c r="E1375" s="26" t="str">
        <f>VLOOKUP(A1375,'Medical Examinations'!A1374:J3709,6,0)</f>
        <v>Yes</v>
      </c>
      <c r="F1375" s="26" t="str">
        <f>VLOOKUP($A1375,'Medical Examinations'!$A$1:$J$2336,7,0)</f>
        <v>No</v>
      </c>
      <c r="G1375" s="26" t="str">
        <f>VLOOKUP(A1375,'Medical Examinations'!A1374:J3709,8,0)</f>
        <v>Yes</v>
      </c>
      <c r="H1375" s="26">
        <f>VLOOKUP(A1375,'Medical Examinations'!A1374:J3709,9,0)</f>
        <v>1</v>
      </c>
      <c r="I1375" s="26" t="str">
        <f>VLOOKUP(A1375,'Medical Examinations'!A1374:J3709,10,0)</f>
        <v>No</v>
      </c>
      <c r="J1375" s="26" t="str">
        <f>VLOOKUP($A1375,'Medical Examinations'!A1374:$J$2336,3,0)</f>
        <v>Obesity</v>
      </c>
      <c r="K1375" s="26" t="str">
        <f>VLOOKUP(A1375,'Medical Examinations'!A1374:J3709,5,0)</f>
        <v>Prediabetes</v>
      </c>
      <c r="L1375" s="27">
        <f>VLOOKUP($A1375,'Hospitalisation Details'!$A$1:$N$2344,7,0)</f>
        <v>35766</v>
      </c>
      <c r="M1375" s="26">
        <f>VLOOKUP($A1375,'Hospitalisation Details'!$A$1:$N$2344,10,0)</f>
        <v>7803.77</v>
      </c>
      <c r="N1375" s="26" t="str">
        <f>VLOOKUP($A1375,'Hospitalisation Details'!$A$1:$N$2344,11,0)</f>
        <v>tier - 2</v>
      </c>
      <c r="O1375" s="26" t="str">
        <f>VLOOKUP($A1375,'Hospitalisation Details'!$A$1:$N$2344,12,0)</f>
        <v>tier - 3</v>
      </c>
      <c r="P1375" s="26" t="str">
        <f>VLOOKUP($A1375,'Hospitalisation Details'!$A$1:$N$2344,14,0)</f>
        <v>R1012</v>
      </c>
      <c r="Q1375" s="26">
        <f>VLOOKUP($A1375,'Hospitalisation Details'!$A$1:$N$2344,8,0)</f>
        <v>25</v>
      </c>
    </row>
    <row r="1376" spans="1:17" x14ac:dyDescent="0.3">
      <c r="A1376" s="25" t="s">
        <v>995</v>
      </c>
      <c r="B1376" s="26" t="str">
        <f>VLOOKUP($A1376,'Customer Names'!A1375:D3710,3,0)</f>
        <v xml:space="preserve">  Colleen L</v>
      </c>
      <c r="C1376" s="26">
        <f>VLOOKUP($A1376,'Medical Examinations'!$A$1:$B$2336,2,FALSE)</f>
        <v>40.76</v>
      </c>
      <c r="D1376" s="26">
        <f>VLOOKUP($A1376,'Medical Examinations'!A1375:J3710,4,0)</f>
        <v>5.28</v>
      </c>
      <c r="E1376" s="26" t="str">
        <f>VLOOKUP(A1376,'Medical Examinations'!A1375:J3710,6,0)</f>
        <v>No</v>
      </c>
      <c r="F1376" s="26" t="str">
        <f>VLOOKUP($A1376,'Medical Examinations'!$A$1:$J$2336,7,0)</f>
        <v>No</v>
      </c>
      <c r="G1376" s="26" t="str">
        <f>VLOOKUP(A1376,'Medical Examinations'!A1375:J3710,8,0)</f>
        <v>No</v>
      </c>
      <c r="H1376" s="26">
        <f>VLOOKUP(A1376,'Medical Examinations'!A1375:J3710,9,0)</f>
        <v>0</v>
      </c>
      <c r="I1376" s="26" t="str">
        <f>VLOOKUP(A1376,'Medical Examinations'!A1375:J3710,10,0)</f>
        <v>No</v>
      </c>
      <c r="J1376" s="26" t="str">
        <f>VLOOKUP($A1376,'Medical Examinations'!A1375:$J$2336,3,0)</f>
        <v>Obesity</v>
      </c>
      <c r="K1376" s="26" t="str">
        <f>VLOOKUP(A1376,'Medical Examinations'!A1375:J3710,5,0)</f>
        <v>Normal</v>
      </c>
      <c r="L1376" s="27">
        <f>VLOOKUP($A1376,'Hospitalisation Details'!$A$1:$N$2344,7,0)</f>
        <v>36519</v>
      </c>
      <c r="M1376" s="26">
        <f>VLOOKUP($A1376,'Hospitalisation Details'!$A$1:$N$2344,10,0)</f>
        <v>7794.68</v>
      </c>
      <c r="N1376" s="26" t="str">
        <f>VLOOKUP($A1376,'Hospitalisation Details'!$A$1:$N$2344,11,0)</f>
        <v>tier - 2</v>
      </c>
      <c r="O1376" s="26" t="str">
        <f>VLOOKUP($A1376,'Hospitalisation Details'!$A$1:$N$2344,12,0)</f>
        <v>tier - 2</v>
      </c>
      <c r="P1376" s="26" t="str">
        <f>VLOOKUP($A1376,'Hospitalisation Details'!$A$1:$N$2344,14,0)</f>
        <v>R1026</v>
      </c>
      <c r="Q1376" s="26">
        <f>VLOOKUP($A1376,'Hospitalisation Details'!$A$1:$N$2344,8,0)</f>
        <v>23</v>
      </c>
    </row>
    <row r="1377" spans="1:17" x14ac:dyDescent="0.3">
      <c r="A1377" s="25" t="s">
        <v>994</v>
      </c>
      <c r="B1377" s="26" t="str">
        <f>VLOOKUP($A1377,'Customer Names'!A1376:D3711,3,0)</f>
        <v xml:space="preserve">  Charlie A</v>
      </c>
      <c r="C1377" s="26">
        <f>VLOOKUP($A1377,'Medical Examinations'!$A$1:$B$2336,2,FALSE)</f>
        <v>29.7</v>
      </c>
      <c r="D1377" s="26">
        <f>VLOOKUP($A1377,'Medical Examinations'!A1376:J3711,4,0)</f>
        <v>7.03</v>
      </c>
      <c r="E1377" s="26" t="str">
        <f>VLOOKUP(A1377,'Medical Examinations'!A1376:J3711,6,0)</f>
        <v>No</v>
      </c>
      <c r="F1377" s="26" t="str">
        <f>VLOOKUP($A1377,'Medical Examinations'!$A$1:$J$2336,7,0)</f>
        <v>No</v>
      </c>
      <c r="G1377" s="26" t="str">
        <f>VLOOKUP(A1377,'Medical Examinations'!A1376:J3711,8,0)</f>
        <v>No</v>
      </c>
      <c r="H1377" s="26">
        <f>VLOOKUP(A1377,'Medical Examinations'!A1376:J3711,9,0)</f>
        <v>0</v>
      </c>
      <c r="I1377" s="26" t="str">
        <f>VLOOKUP(A1377,'Medical Examinations'!A1376:J3711,10,0)</f>
        <v>No</v>
      </c>
      <c r="J1377" s="26" t="str">
        <f>VLOOKUP($A1377,'Medical Examinations'!A1376:$J$2336,3,0)</f>
        <v>Overweight</v>
      </c>
      <c r="K1377" s="26" t="str">
        <f>VLOOKUP(A1377,'Medical Examinations'!A1376:J3711,5,0)</f>
        <v>Diabetes</v>
      </c>
      <c r="L1377" s="27">
        <f>VLOOKUP($A1377,'Hospitalisation Details'!$A$1:$N$2344,7,0)</f>
        <v>27369</v>
      </c>
      <c r="M1377" s="26">
        <f>VLOOKUP($A1377,'Hospitalisation Details'!$A$1:$N$2344,10,0)</f>
        <v>7789.64</v>
      </c>
      <c r="N1377" s="26" t="str">
        <f>VLOOKUP($A1377,'Hospitalisation Details'!$A$1:$N$2344,11,0)</f>
        <v>tier - 1</v>
      </c>
      <c r="O1377" s="26" t="str">
        <f>VLOOKUP($A1377,'Hospitalisation Details'!$A$1:$N$2344,12,0)</f>
        <v>tier - 3</v>
      </c>
      <c r="P1377" s="26" t="str">
        <f>VLOOKUP($A1377,'Hospitalisation Details'!$A$1:$N$2344,14,0)</f>
        <v>R1013</v>
      </c>
      <c r="Q1377" s="26">
        <f>VLOOKUP($A1377,'Hospitalisation Details'!$A$1:$N$2344,8,0)</f>
        <v>48</v>
      </c>
    </row>
    <row r="1378" spans="1:17" x14ac:dyDescent="0.3">
      <c r="A1378" s="25" t="s">
        <v>993</v>
      </c>
      <c r="B1378" s="26" t="str">
        <f>VLOOKUP($A1378,'Customer Names'!A1377:D3712,3,0)</f>
        <v xml:space="preserve">  Rick</v>
      </c>
      <c r="C1378" s="26">
        <f>VLOOKUP($A1378,'Medical Examinations'!$A$1:$B$2336,2,FALSE)</f>
        <v>40.58</v>
      </c>
      <c r="D1378" s="26">
        <f>VLOOKUP($A1378,'Medical Examinations'!A1377:J3712,4,0)</f>
        <v>5.32</v>
      </c>
      <c r="E1378" s="26" t="str">
        <f>VLOOKUP(A1378,'Medical Examinations'!A1377:J3712,6,0)</f>
        <v>Yes</v>
      </c>
      <c r="F1378" s="26" t="str">
        <f>VLOOKUP($A1378,'Medical Examinations'!$A$1:$J$2336,7,0)</f>
        <v>No</v>
      </c>
      <c r="G1378" s="26" t="str">
        <f>VLOOKUP(A1378,'Medical Examinations'!A1377:J3712,8,0)</f>
        <v>Yes</v>
      </c>
      <c r="H1378" s="26">
        <f>VLOOKUP(A1378,'Medical Examinations'!A1377:J3712,9,0)</f>
        <v>1</v>
      </c>
      <c r="I1378" s="26" t="str">
        <f>VLOOKUP(A1378,'Medical Examinations'!A1377:J3712,10,0)</f>
        <v>No</v>
      </c>
      <c r="J1378" s="26" t="str">
        <f>VLOOKUP($A1378,'Medical Examinations'!A1377:$J$2336,3,0)</f>
        <v>Obesity</v>
      </c>
      <c r="K1378" s="26" t="str">
        <f>VLOOKUP(A1378,'Medical Examinations'!A1377:J3712,5,0)</f>
        <v>Normal</v>
      </c>
      <c r="L1378" s="27">
        <f>VLOOKUP($A1378,'Hospitalisation Details'!$A$1:$N$2344,7,0)</f>
        <v>35785</v>
      </c>
      <c r="M1378" s="26">
        <f>VLOOKUP($A1378,'Hospitalisation Details'!$A$1:$N$2344,10,0)</f>
        <v>7763.06</v>
      </c>
      <c r="N1378" s="26" t="str">
        <f>VLOOKUP($A1378,'Hospitalisation Details'!$A$1:$N$2344,11,0)</f>
        <v>tier - 2</v>
      </c>
      <c r="O1378" s="26" t="str">
        <f>VLOOKUP($A1378,'Hospitalisation Details'!$A$1:$N$2344,12,0)</f>
        <v>tier - 1</v>
      </c>
      <c r="P1378" s="26" t="str">
        <f>VLOOKUP($A1378,'Hospitalisation Details'!$A$1:$N$2344,14,0)</f>
        <v>R1012</v>
      </c>
      <c r="Q1378" s="26">
        <f>VLOOKUP($A1378,'Hospitalisation Details'!$A$1:$N$2344,8,0)</f>
        <v>25</v>
      </c>
    </row>
    <row r="1379" spans="1:17" x14ac:dyDescent="0.3">
      <c r="A1379" s="25" t="s">
        <v>992</v>
      </c>
      <c r="B1379" s="26" t="str">
        <f>VLOOKUP($A1379,'Customer Names'!A1378:D3713,3,0)</f>
        <v xml:space="preserve">  Lauren C</v>
      </c>
      <c r="C1379" s="26">
        <f>VLOOKUP($A1379,'Medical Examinations'!$A$1:$B$2336,2,FALSE)</f>
        <v>33.06</v>
      </c>
      <c r="D1379" s="26">
        <f>VLOOKUP($A1379,'Medical Examinations'!A1378:J3713,4,0)</f>
        <v>9.59</v>
      </c>
      <c r="E1379" s="26" t="str">
        <f>VLOOKUP(A1379,'Medical Examinations'!A1378:J3713,6,0)</f>
        <v>Yes</v>
      </c>
      <c r="F1379" s="26" t="str">
        <f>VLOOKUP($A1379,'Medical Examinations'!$A$1:$J$2336,7,0)</f>
        <v>No</v>
      </c>
      <c r="G1379" s="26" t="str">
        <f>VLOOKUP(A1379,'Medical Examinations'!A1378:J3713,8,0)</f>
        <v>No</v>
      </c>
      <c r="H1379" s="26">
        <f>VLOOKUP(A1379,'Medical Examinations'!A1378:J3713,9,0)</f>
        <v>0</v>
      </c>
      <c r="I1379" s="26" t="str">
        <f>VLOOKUP(A1379,'Medical Examinations'!A1378:J3713,10,0)</f>
        <v>No</v>
      </c>
      <c r="J1379" s="26" t="str">
        <f>VLOOKUP($A1379,'Medical Examinations'!A1378:$J$2336,3,0)</f>
        <v>Obesity</v>
      </c>
      <c r="K1379" s="26" t="str">
        <f>VLOOKUP(A1379,'Medical Examinations'!A1378:J3713,5,0)</f>
        <v>Diabetes</v>
      </c>
      <c r="L1379" s="27">
        <f>VLOOKUP($A1379,'Hospitalisation Details'!$A$1:$N$2344,7,0)</f>
        <v>29767</v>
      </c>
      <c r="M1379" s="26">
        <f>VLOOKUP($A1379,'Hospitalisation Details'!$A$1:$N$2344,10,0)</f>
        <v>7749.16</v>
      </c>
      <c r="N1379" s="26" t="str">
        <f>VLOOKUP($A1379,'Hospitalisation Details'!$A$1:$N$2344,11,0)</f>
        <v>tier - 2</v>
      </c>
      <c r="O1379" s="26" t="str">
        <f>VLOOKUP($A1379,'Hospitalisation Details'!$A$1:$N$2344,12,0)</f>
        <v>tier - 1</v>
      </c>
      <c r="P1379" s="26" t="str">
        <f>VLOOKUP($A1379,'Hospitalisation Details'!$A$1:$N$2344,14,0)</f>
        <v>R1012</v>
      </c>
      <c r="Q1379" s="26">
        <f>VLOOKUP($A1379,'Hospitalisation Details'!$A$1:$N$2344,8,0)</f>
        <v>41</v>
      </c>
    </row>
    <row r="1380" spans="1:17" x14ac:dyDescent="0.3">
      <c r="A1380" s="25" t="s">
        <v>991</v>
      </c>
      <c r="B1380" s="26" t="str">
        <f>VLOOKUP($A1380,'Customer Names'!A1379:D3714,3,0)</f>
        <v xml:space="preserve">  Daniel</v>
      </c>
      <c r="C1380" s="26">
        <f>VLOOKUP($A1380,'Medical Examinations'!$A$1:$B$2336,2,FALSE)</f>
        <v>26.62</v>
      </c>
      <c r="D1380" s="26">
        <f>VLOOKUP($A1380,'Medical Examinations'!A1379:J3714,4,0)</f>
        <v>6.15</v>
      </c>
      <c r="E1380" s="26" t="str">
        <f>VLOOKUP(A1380,'Medical Examinations'!A1379:J3714,6,0)</f>
        <v>Yes</v>
      </c>
      <c r="F1380" s="26" t="str">
        <f>VLOOKUP($A1380,'Medical Examinations'!$A$1:$J$2336,7,0)</f>
        <v>No</v>
      </c>
      <c r="G1380" s="26" t="str">
        <f>VLOOKUP(A1380,'Medical Examinations'!A1379:J3714,8,0)</f>
        <v>No</v>
      </c>
      <c r="H1380" s="26">
        <f>VLOOKUP(A1380,'Medical Examinations'!A1379:J3714,9,0)</f>
        <v>0</v>
      </c>
      <c r="I1380" s="26" t="str">
        <f>VLOOKUP(A1380,'Medical Examinations'!A1379:J3714,10,0)</f>
        <v>No</v>
      </c>
      <c r="J1380" s="26" t="str">
        <f>VLOOKUP($A1380,'Medical Examinations'!A1379:$J$2336,3,0)</f>
        <v>Overweight</v>
      </c>
      <c r="K1380" s="26" t="str">
        <f>VLOOKUP(A1380,'Medical Examinations'!A1379:J3714,5,0)</f>
        <v>Prediabetes</v>
      </c>
      <c r="L1380" s="27">
        <f>VLOOKUP($A1380,'Hospitalisation Details'!$A$1:$N$2344,7,0)</f>
        <v>28106</v>
      </c>
      <c r="M1380" s="26">
        <f>VLOOKUP($A1380,'Hospitalisation Details'!$A$1:$N$2344,10,0)</f>
        <v>7742.11</v>
      </c>
      <c r="N1380" s="26" t="str">
        <f>VLOOKUP($A1380,'Hospitalisation Details'!$A$1:$N$2344,11,0)</f>
        <v>tier - 3</v>
      </c>
      <c r="O1380" s="26" t="str">
        <f>VLOOKUP($A1380,'Hospitalisation Details'!$A$1:$N$2344,12,0)</f>
        <v>tier - 2</v>
      </c>
      <c r="P1380" s="26" t="str">
        <f>VLOOKUP($A1380,'Hospitalisation Details'!$A$1:$N$2344,14,0)</f>
        <v>R1013</v>
      </c>
      <c r="Q1380" s="26">
        <f>VLOOKUP($A1380,'Hospitalisation Details'!$A$1:$N$2344,8,0)</f>
        <v>46</v>
      </c>
    </row>
    <row r="1381" spans="1:17" x14ac:dyDescent="0.3">
      <c r="A1381" s="25" t="s">
        <v>990</v>
      </c>
      <c r="B1381" s="26" t="str">
        <f>VLOOKUP($A1381,'Customer Names'!A1380:D3715,3,0)</f>
        <v xml:space="preserve">  Jaime</v>
      </c>
      <c r="C1381" s="26">
        <f>VLOOKUP($A1381,'Medical Examinations'!$A$1:$B$2336,2,FALSE)</f>
        <v>37.1</v>
      </c>
      <c r="D1381" s="26">
        <f>VLOOKUP($A1381,'Medical Examinations'!A1380:J3715,4,0)</f>
        <v>11.08</v>
      </c>
      <c r="E1381" s="26" t="str">
        <f>VLOOKUP(A1381,'Medical Examinations'!A1380:J3715,6,0)</f>
        <v>No</v>
      </c>
      <c r="F1381" s="26" t="str">
        <f>VLOOKUP($A1381,'Medical Examinations'!$A$1:$J$2336,7,0)</f>
        <v>No</v>
      </c>
      <c r="G1381" s="26" t="str">
        <f>VLOOKUP(A1381,'Medical Examinations'!A1380:J3715,8,0)</f>
        <v>No</v>
      </c>
      <c r="H1381" s="26">
        <f>VLOOKUP(A1381,'Medical Examinations'!A1380:J3715,9,0)</f>
        <v>0</v>
      </c>
      <c r="I1381" s="26" t="str">
        <f>VLOOKUP(A1381,'Medical Examinations'!A1380:J3715,10,0)</f>
        <v>No</v>
      </c>
      <c r="J1381" s="26" t="str">
        <f>VLOOKUP($A1381,'Medical Examinations'!A1380:$J$2336,3,0)</f>
        <v>Obesity</v>
      </c>
      <c r="K1381" s="26" t="str">
        <f>VLOOKUP(A1381,'Medical Examinations'!A1380:J3715,5,0)</f>
        <v>Diabetes</v>
      </c>
      <c r="L1381" s="27">
        <f>VLOOKUP($A1381,'Hospitalisation Details'!$A$1:$N$2344,7,0)</f>
        <v>28737</v>
      </c>
      <c r="M1381" s="26">
        <f>VLOOKUP($A1381,'Hospitalisation Details'!$A$1:$N$2344,10,0)</f>
        <v>7740.34</v>
      </c>
      <c r="N1381" s="26" t="str">
        <f>VLOOKUP($A1381,'Hospitalisation Details'!$A$1:$N$2344,11,0)</f>
        <v>tier - 1</v>
      </c>
      <c r="O1381" s="26" t="str">
        <f>VLOOKUP($A1381,'Hospitalisation Details'!$A$1:$N$2344,12,0)</f>
        <v>tier - 1</v>
      </c>
      <c r="P1381" s="26" t="str">
        <f>VLOOKUP($A1381,'Hospitalisation Details'!$A$1:$N$2344,14,0)</f>
        <v>R1011</v>
      </c>
      <c r="Q1381" s="26">
        <f>VLOOKUP($A1381,'Hospitalisation Details'!$A$1:$N$2344,8,0)</f>
        <v>44</v>
      </c>
    </row>
    <row r="1382" spans="1:17" x14ac:dyDescent="0.3">
      <c r="A1382" s="25" t="s">
        <v>989</v>
      </c>
      <c r="B1382" s="26" t="str">
        <f>VLOOKUP($A1382,'Customer Names'!A1381:D3716,3,0)</f>
        <v xml:space="preserve">  Erik R</v>
      </c>
      <c r="C1382" s="26">
        <f>VLOOKUP($A1382,'Medical Examinations'!$A$1:$B$2336,2,FALSE)</f>
        <v>18.28</v>
      </c>
      <c r="D1382" s="26">
        <f>VLOOKUP($A1382,'Medical Examinations'!A1381:J3716,4,0)</f>
        <v>7.95</v>
      </c>
      <c r="E1382" s="26" t="str">
        <f>VLOOKUP(A1382,'Medical Examinations'!A1381:J3716,6,0)</f>
        <v>No</v>
      </c>
      <c r="F1382" s="26" t="str">
        <f>VLOOKUP($A1382,'Medical Examinations'!$A$1:$J$2336,7,0)</f>
        <v>No</v>
      </c>
      <c r="G1382" s="26" t="str">
        <f>VLOOKUP(A1382,'Medical Examinations'!A1381:J3716,8,0)</f>
        <v>No</v>
      </c>
      <c r="H1382" s="26">
        <f>VLOOKUP(A1382,'Medical Examinations'!A1381:J3716,9,0)</f>
        <v>0</v>
      </c>
      <c r="I1382" s="26" t="str">
        <f>VLOOKUP(A1382,'Medical Examinations'!A1381:J3716,10,0)</f>
        <v>No</v>
      </c>
      <c r="J1382" s="26" t="str">
        <f>VLOOKUP($A1382,'Medical Examinations'!A1381:$J$2336,3,0)</f>
        <v>Underweight</v>
      </c>
      <c r="K1382" s="26" t="str">
        <f>VLOOKUP(A1382,'Medical Examinations'!A1381:J3716,5,0)</f>
        <v>Diabetes</v>
      </c>
      <c r="L1382" s="27">
        <f>VLOOKUP($A1382,'Hospitalisation Details'!$A$1:$N$2344,7,0)</f>
        <v>23941</v>
      </c>
      <c r="M1382" s="26">
        <f>VLOOKUP($A1382,'Hospitalisation Details'!$A$1:$N$2344,10,0)</f>
        <v>7736.39</v>
      </c>
      <c r="N1382" s="26" t="str">
        <f>VLOOKUP($A1382,'Hospitalisation Details'!$A$1:$N$2344,11,0)</f>
        <v>tier - 3</v>
      </c>
      <c r="O1382" s="26" t="str">
        <f>VLOOKUP($A1382,'Hospitalisation Details'!$A$1:$N$2344,12,0)</f>
        <v>tier - 2</v>
      </c>
      <c r="P1382" s="26" t="str">
        <f>VLOOKUP($A1382,'Hospitalisation Details'!$A$1:$N$2344,14,0)</f>
        <v>R1013</v>
      </c>
      <c r="Q1382" s="26">
        <f>VLOOKUP($A1382,'Hospitalisation Details'!$A$1:$N$2344,8,0)</f>
        <v>57</v>
      </c>
    </row>
    <row r="1383" spans="1:17" x14ac:dyDescent="0.3">
      <c r="A1383" s="25" t="s">
        <v>988</v>
      </c>
      <c r="B1383" s="26" t="str">
        <f>VLOOKUP($A1383,'Customer Names'!A1382:D3717,3,0)</f>
        <v xml:space="preserve">  Katie</v>
      </c>
      <c r="C1383" s="26">
        <f>VLOOKUP($A1383,'Medical Examinations'!$A$1:$B$2336,2,FALSE)</f>
        <v>35.814999999999998</v>
      </c>
      <c r="D1383" s="26">
        <f>VLOOKUP($A1383,'Medical Examinations'!A1382:J3717,4,0)</f>
        <v>6.23</v>
      </c>
      <c r="E1383" s="26" t="str">
        <f>VLOOKUP(A1383,'Medical Examinations'!A1382:J3717,6,0)</f>
        <v>No</v>
      </c>
      <c r="F1383" s="26" t="str">
        <f>VLOOKUP($A1383,'Medical Examinations'!$A$1:$J$2336,7,0)</f>
        <v>No</v>
      </c>
      <c r="G1383" s="26" t="str">
        <f>VLOOKUP(A1383,'Medical Examinations'!A1382:J3717,8,0)</f>
        <v>No</v>
      </c>
      <c r="H1383" s="26">
        <f>VLOOKUP(A1383,'Medical Examinations'!A1382:J3717,9,0)</f>
        <v>0</v>
      </c>
      <c r="I1383" s="26" t="str">
        <f>VLOOKUP(A1383,'Medical Examinations'!A1382:J3717,10,0)</f>
        <v>No</v>
      </c>
      <c r="J1383" s="26" t="str">
        <f>VLOOKUP($A1383,'Medical Examinations'!A1382:$J$2336,3,0)</f>
        <v>Obesity</v>
      </c>
      <c r="K1383" s="26" t="str">
        <f>VLOOKUP(A1383,'Medical Examinations'!A1382:J3717,5,0)</f>
        <v>Prediabetes</v>
      </c>
      <c r="L1383" s="27">
        <f>VLOOKUP($A1383,'Hospitalisation Details'!$A$1:$N$2344,7,0)</f>
        <v>28366</v>
      </c>
      <c r="M1383" s="26">
        <f>VLOOKUP($A1383,'Hospitalisation Details'!$A$1:$N$2344,10,0)</f>
        <v>7731.86</v>
      </c>
      <c r="N1383" s="26" t="str">
        <f>VLOOKUP($A1383,'Hospitalisation Details'!$A$1:$N$2344,11,0)</f>
        <v>tier - 2</v>
      </c>
      <c r="O1383" s="26" t="str">
        <f>VLOOKUP($A1383,'Hospitalisation Details'!$A$1:$N$2344,12,0)</f>
        <v>tier - 3</v>
      </c>
      <c r="P1383" s="26" t="str">
        <f>VLOOKUP($A1383,'Hospitalisation Details'!$A$1:$N$2344,14,0)</f>
        <v>R1012</v>
      </c>
      <c r="Q1383" s="26">
        <f>VLOOKUP($A1383,'Hospitalisation Details'!$A$1:$N$2344,8,0)</f>
        <v>45</v>
      </c>
    </row>
    <row r="1384" spans="1:17" x14ac:dyDescent="0.3">
      <c r="A1384" s="25" t="s">
        <v>987</v>
      </c>
      <c r="B1384" s="26" t="str">
        <f>VLOOKUP($A1384,'Customer Names'!A1383:D3718,3,0)</f>
        <v xml:space="preserve">  Thomas A</v>
      </c>
      <c r="C1384" s="26">
        <f>VLOOKUP($A1384,'Medical Examinations'!$A$1:$B$2336,2,FALSE)</f>
        <v>30.69</v>
      </c>
      <c r="D1384" s="26">
        <f>VLOOKUP($A1384,'Medical Examinations'!A1383:J3718,4,0)</f>
        <v>6.5</v>
      </c>
      <c r="E1384" s="26" t="str">
        <f>VLOOKUP(A1384,'Medical Examinations'!A1383:J3718,6,0)</f>
        <v>No</v>
      </c>
      <c r="F1384" s="26" t="str">
        <f>VLOOKUP($A1384,'Medical Examinations'!$A$1:$J$2336,7,0)</f>
        <v>No</v>
      </c>
      <c r="G1384" s="26" t="str">
        <f>VLOOKUP(A1384,'Medical Examinations'!A1383:J3718,8,0)</f>
        <v>No</v>
      </c>
      <c r="H1384" s="26">
        <f>VLOOKUP(A1384,'Medical Examinations'!A1383:J3718,9,0)</f>
        <v>0</v>
      </c>
      <c r="I1384" s="26" t="str">
        <f>VLOOKUP(A1384,'Medical Examinations'!A1383:J3718,10,0)</f>
        <v>No</v>
      </c>
      <c r="J1384" s="26" t="str">
        <f>VLOOKUP($A1384,'Medical Examinations'!A1383:$J$2336,3,0)</f>
        <v>Obesity</v>
      </c>
      <c r="K1384" s="26" t="str">
        <f>VLOOKUP(A1384,'Medical Examinations'!A1383:J3718,5,0)</f>
        <v>Diabetes</v>
      </c>
      <c r="L1384" s="27">
        <f>VLOOKUP($A1384,'Hospitalisation Details'!$A$1:$N$2344,7,0)</f>
        <v>28828</v>
      </c>
      <c r="M1384" s="26">
        <f>VLOOKUP($A1384,'Hospitalisation Details'!$A$1:$N$2344,10,0)</f>
        <v>7731.43</v>
      </c>
      <c r="N1384" s="26" t="str">
        <f>VLOOKUP($A1384,'Hospitalisation Details'!$A$1:$N$2344,11,0)</f>
        <v>tier - 3</v>
      </c>
      <c r="O1384" s="26" t="str">
        <f>VLOOKUP($A1384,'Hospitalisation Details'!$A$1:$N$2344,12,0)</f>
        <v>tier - 2</v>
      </c>
      <c r="P1384" s="26" t="str">
        <f>VLOOKUP($A1384,'Hospitalisation Details'!$A$1:$N$2344,14,0)</f>
        <v>R1013</v>
      </c>
      <c r="Q1384" s="26">
        <f>VLOOKUP($A1384,'Hospitalisation Details'!$A$1:$N$2344,8,0)</f>
        <v>44</v>
      </c>
    </row>
    <row r="1385" spans="1:17" x14ac:dyDescent="0.3">
      <c r="A1385" s="25" t="s">
        <v>986</v>
      </c>
      <c r="B1385" s="26" t="str">
        <f>VLOOKUP($A1385,'Customer Names'!A1384:D3719,3,0)</f>
        <v xml:space="preserve">  Jean-Marc</v>
      </c>
      <c r="C1385" s="26">
        <f>VLOOKUP($A1385,'Medical Examinations'!$A$1:$B$2336,2,FALSE)</f>
        <v>26.125</v>
      </c>
      <c r="D1385" s="26">
        <f>VLOOKUP($A1385,'Medical Examinations'!A1384:J3719,4,0)</f>
        <v>5.22</v>
      </c>
      <c r="E1385" s="26" t="str">
        <f>VLOOKUP(A1385,'Medical Examinations'!A1384:J3719,6,0)</f>
        <v>No</v>
      </c>
      <c r="F1385" s="26" t="str">
        <f>VLOOKUP($A1385,'Medical Examinations'!$A$1:$J$2336,7,0)</f>
        <v>No</v>
      </c>
      <c r="G1385" s="26" t="str">
        <f>VLOOKUP(A1385,'Medical Examinations'!A1384:J3719,8,0)</f>
        <v>No</v>
      </c>
      <c r="H1385" s="26">
        <f>VLOOKUP(A1385,'Medical Examinations'!A1384:J3719,9,0)</f>
        <v>0</v>
      </c>
      <c r="I1385" s="26" t="str">
        <f>VLOOKUP(A1385,'Medical Examinations'!A1384:J3719,10,0)</f>
        <v>No</v>
      </c>
      <c r="J1385" s="26" t="str">
        <f>VLOOKUP($A1385,'Medical Examinations'!A1384:$J$2336,3,0)</f>
        <v>Overweight</v>
      </c>
      <c r="K1385" s="26" t="str">
        <f>VLOOKUP(A1385,'Medical Examinations'!A1384:J3719,5,0)</f>
        <v>Normal</v>
      </c>
      <c r="L1385" s="27">
        <f>VLOOKUP($A1385,'Hospitalisation Details'!$A$1:$N$2344,7,0)</f>
        <v>29474</v>
      </c>
      <c r="M1385" s="26">
        <f>VLOOKUP($A1385,'Hospitalisation Details'!$A$1:$N$2344,10,0)</f>
        <v>7729.65</v>
      </c>
      <c r="N1385" s="26" t="str">
        <f>VLOOKUP($A1385,'Hospitalisation Details'!$A$1:$N$2344,11,0)</f>
        <v>tier - 3</v>
      </c>
      <c r="O1385" s="26" t="str">
        <f>VLOOKUP($A1385,'Hospitalisation Details'!$A$1:$N$2344,12,0)</f>
        <v>tier - 1</v>
      </c>
      <c r="P1385" s="26" t="str">
        <f>VLOOKUP($A1385,'Hospitalisation Details'!$A$1:$N$2344,14,0)</f>
        <v>R1016</v>
      </c>
      <c r="Q1385" s="26">
        <f>VLOOKUP($A1385,'Hospitalisation Details'!$A$1:$N$2344,8,0)</f>
        <v>42</v>
      </c>
    </row>
    <row r="1386" spans="1:17" x14ac:dyDescent="0.3">
      <c r="A1386" s="25" t="s">
        <v>985</v>
      </c>
      <c r="B1386" s="26" t="str">
        <f>VLOOKUP($A1386,'Customer Names'!A1385:D3720,3,0)</f>
        <v xml:space="preserve">  Kerry L</v>
      </c>
      <c r="C1386" s="26">
        <f>VLOOKUP($A1386,'Medical Examinations'!$A$1:$B$2336,2,FALSE)</f>
        <v>34.58</v>
      </c>
      <c r="D1386" s="26">
        <f>VLOOKUP($A1386,'Medical Examinations'!A1385:J3720,4,0)</f>
        <v>6.3</v>
      </c>
      <c r="E1386" s="26" t="str">
        <f>VLOOKUP(A1386,'Medical Examinations'!A1385:J3720,6,0)</f>
        <v>No</v>
      </c>
      <c r="F1386" s="26" t="str">
        <f>VLOOKUP($A1386,'Medical Examinations'!$A$1:$J$2336,7,0)</f>
        <v>No</v>
      </c>
      <c r="G1386" s="26" t="str">
        <f>VLOOKUP(A1386,'Medical Examinations'!A1385:J3720,8,0)</f>
        <v>Yes</v>
      </c>
      <c r="H1386" s="26">
        <f>VLOOKUP(A1386,'Medical Examinations'!A1385:J3720,9,0)</f>
        <v>1</v>
      </c>
      <c r="I1386" s="26" t="str">
        <f>VLOOKUP(A1386,'Medical Examinations'!A1385:J3720,10,0)</f>
        <v>No</v>
      </c>
      <c r="J1386" s="26" t="str">
        <f>VLOOKUP($A1386,'Medical Examinations'!A1385:$J$2336,3,0)</f>
        <v>Obesity</v>
      </c>
      <c r="K1386" s="26" t="str">
        <f>VLOOKUP(A1386,'Medical Examinations'!A1385:J3720,5,0)</f>
        <v>Prediabetes</v>
      </c>
      <c r="L1386" s="27">
        <f>VLOOKUP($A1386,'Hospitalisation Details'!$A$1:$N$2344,7,0)</f>
        <v>29008</v>
      </c>
      <c r="M1386" s="26">
        <f>VLOOKUP($A1386,'Hospitalisation Details'!$A$1:$N$2344,10,0)</f>
        <v>7727.25</v>
      </c>
      <c r="N1386" s="26" t="str">
        <f>VLOOKUP($A1386,'Hospitalisation Details'!$A$1:$N$2344,11,0)</f>
        <v>tier - 2</v>
      </c>
      <c r="O1386" s="26" t="str">
        <f>VLOOKUP($A1386,'Hospitalisation Details'!$A$1:$N$2344,12,0)</f>
        <v>tier - 3</v>
      </c>
      <c r="P1386" s="26" t="str">
        <f>VLOOKUP($A1386,'Hospitalisation Details'!$A$1:$N$2344,14,0)</f>
        <v>R1012</v>
      </c>
      <c r="Q1386" s="26">
        <f>VLOOKUP($A1386,'Hospitalisation Details'!$A$1:$N$2344,8,0)</f>
        <v>44</v>
      </c>
    </row>
    <row r="1387" spans="1:17" x14ac:dyDescent="0.3">
      <c r="A1387" s="25" t="s">
        <v>984</v>
      </c>
      <c r="B1387" s="26" t="str">
        <f>VLOOKUP($A1387,'Customer Names'!A1386:D3721,3,0)</f>
        <v xml:space="preserve">  Ulrich</v>
      </c>
      <c r="C1387" s="26">
        <f>VLOOKUP($A1387,'Medical Examinations'!$A$1:$B$2336,2,FALSE)</f>
        <v>27.4</v>
      </c>
      <c r="D1387" s="26">
        <f>VLOOKUP($A1387,'Medical Examinations'!A1386:J3721,4,0)</f>
        <v>8.84</v>
      </c>
      <c r="E1387" s="26" t="str">
        <f>VLOOKUP(A1387,'Medical Examinations'!A1386:J3721,6,0)</f>
        <v>No</v>
      </c>
      <c r="F1387" s="26" t="str">
        <f>VLOOKUP($A1387,'Medical Examinations'!$A$1:$J$2336,7,0)</f>
        <v>No</v>
      </c>
      <c r="G1387" s="26" t="str">
        <f>VLOOKUP(A1387,'Medical Examinations'!A1386:J3721,8,0)</f>
        <v>No</v>
      </c>
      <c r="H1387" s="26">
        <f>VLOOKUP(A1387,'Medical Examinations'!A1386:J3721,9,0)</f>
        <v>0</v>
      </c>
      <c r="I1387" s="26" t="str">
        <f>VLOOKUP(A1387,'Medical Examinations'!A1386:J3721,10,0)</f>
        <v>No</v>
      </c>
      <c r="J1387" s="26" t="str">
        <f>VLOOKUP($A1387,'Medical Examinations'!A1386:$J$2336,3,0)</f>
        <v>Overweight</v>
      </c>
      <c r="K1387" s="26" t="str">
        <f>VLOOKUP(A1387,'Medical Examinations'!A1386:J3721,5,0)</f>
        <v>Diabetes</v>
      </c>
      <c r="L1387" s="27">
        <f>VLOOKUP($A1387,'Hospitalisation Details'!$A$1:$N$2344,7,0)</f>
        <v>28853</v>
      </c>
      <c r="M1387" s="26">
        <f>VLOOKUP($A1387,'Hospitalisation Details'!$A$1:$N$2344,10,0)</f>
        <v>7726.85</v>
      </c>
      <c r="N1387" s="26" t="str">
        <f>VLOOKUP($A1387,'Hospitalisation Details'!$A$1:$N$2344,11,0)</f>
        <v>tier - 1</v>
      </c>
      <c r="O1387" s="26" t="str">
        <f>VLOOKUP($A1387,'Hospitalisation Details'!$A$1:$N$2344,12,0)</f>
        <v>tier - 2</v>
      </c>
      <c r="P1387" s="26" t="str">
        <f>VLOOKUP($A1387,'Hospitalisation Details'!$A$1:$N$2344,14,0)</f>
        <v>R1011</v>
      </c>
      <c r="Q1387" s="26">
        <f>VLOOKUP($A1387,'Hospitalisation Details'!$A$1:$N$2344,8,0)</f>
        <v>44</v>
      </c>
    </row>
    <row r="1388" spans="1:17" x14ac:dyDescent="0.3">
      <c r="A1388" s="25" t="s">
        <v>983</v>
      </c>
      <c r="B1388" s="26" t="str">
        <f>VLOOKUP($A1388,'Customer Names'!A1387:D3722,3,0)</f>
        <v xml:space="preserve">  Justin P</v>
      </c>
      <c r="C1388" s="26">
        <f>VLOOKUP($A1388,'Medical Examinations'!$A$1:$B$2336,2,FALSE)</f>
        <v>27.53</v>
      </c>
      <c r="D1388" s="26">
        <f>VLOOKUP($A1388,'Medical Examinations'!A1387:J3722,4,0)</f>
        <v>4.1100000000000003</v>
      </c>
      <c r="E1388" s="26" t="str">
        <f>VLOOKUP(A1388,'Medical Examinations'!A1387:J3722,6,0)</f>
        <v>No</v>
      </c>
      <c r="F1388" s="26" t="str">
        <f>VLOOKUP($A1388,'Medical Examinations'!$A$1:$J$2336,7,0)</f>
        <v>No</v>
      </c>
      <c r="G1388" s="26" t="str">
        <f>VLOOKUP(A1388,'Medical Examinations'!A1387:J3722,8,0)</f>
        <v>No</v>
      </c>
      <c r="H1388" s="26">
        <f>VLOOKUP(A1388,'Medical Examinations'!A1387:J3722,9,0)</f>
        <v>1</v>
      </c>
      <c r="I1388" s="26" t="str">
        <f>VLOOKUP(A1388,'Medical Examinations'!A1387:J3722,10,0)</f>
        <v>No</v>
      </c>
      <c r="J1388" s="26" t="str">
        <f>VLOOKUP($A1388,'Medical Examinations'!A1387:$J$2336,3,0)</f>
        <v>Overweight</v>
      </c>
      <c r="K1388" s="26" t="str">
        <f>VLOOKUP(A1388,'Medical Examinations'!A1387:J3722,5,0)</f>
        <v>Normal</v>
      </c>
      <c r="L1388" s="27">
        <f>VLOOKUP($A1388,'Hospitalisation Details'!$A$1:$N$2344,7,0)</f>
        <v>31970</v>
      </c>
      <c r="M1388" s="26">
        <f>VLOOKUP($A1388,'Hospitalisation Details'!$A$1:$N$2344,10,0)</f>
        <v>7684.62</v>
      </c>
      <c r="N1388" s="26" t="str">
        <f>VLOOKUP($A1388,'Hospitalisation Details'!$A$1:$N$2344,11,0)</f>
        <v>tier - 2</v>
      </c>
      <c r="O1388" s="26" t="str">
        <f>VLOOKUP($A1388,'Hospitalisation Details'!$A$1:$N$2344,12,0)</f>
        <v>tier - 3</v>
      </c>
      <c r="P1388" s="26" t="str">
        <f>VLOOKUP($A1388,'Hospitalisation Details'!$A$1:$N$2344,14,0)</f>
        <v>R1021</v>
      </c>
      <c r="Q1388" s="26">
        <f>VLOOKUP($A1388,'Hospitalisation Details'!$A$1:$N$2344,8,0)</f>
        <v>35</v>
      </c>
    </row>
    <row r="1389" spans="1:17" x14ac:dyDescent="0.3">
      <c r="A1389" s="25" t="s">
        <v>982</v>
      </c>
      <c r="B1389" s="26" t="str">
        <f>VLOOKUP($A1389,'Customer Names'!A1388:D3723,3,0)</f>
        <v xml:space="preserve">  Hannah E</v>
      </c>
      <c r="C1389" s="26">
        <f>VLOOKUP($A1389,'Medical Examinations'!$A$1:$B$2336,2,FALSE)</f>
        <v>33</v>
      </c>
      <c r="D1389" s="26">
        <f>VLOOKUP($A1389,'Medical Examinations'!A1388:J3723,4,0)</f>
        <v>4.57</v>
      </c>
      <c r="E1389" s="26" t="str">
        <f>VLOOKUP(A1389,'Medical Examinations'!A1388:J3723,6,0)</f>
        <v>No</v>
      </c>
      <c r="F1389" s="26" t="str">
        <f>VLOOKUP($A1389,'Medical Examinations'!$A$1:$J$2336,7,0)</f>
        <v>No</v>
      </c>
      <c r="G1389" s="26" t="str">
        <f>VLOOKUP(A1389,'Medical Examinations'!A1388:J3723,8,0)</f>
        <v>No</v>
      </c>
      <c r="H1389" s="26">
        <f>VLOOKUP(A1389,'Medical Examinations'!A1388:J3723,9,0)</f>
        <v>0</v>
      </c>
      <c r="I1389" s="26" t="str">
        <f>VLOOKUP(A1389,'Medical Examinations'!A1388:J3723,10,0)</f>
        <v>No</v>
      </c>
      <c r="J1389" s="26" t="str">
        <f>VLOOKUP($A1389,'Medical Examinations'!A1388:$J$2336,3,0)</f>
        <v>Obesity</v>
      </c>
      <c r="K1389" s="26" t="str">
        <f>VLOOKUP(A1389,'Medical Examinations'!A1388:J3723,5,0)</f>
        <v>Normal</v>
      </c>
      <c r="L1389" s="27">
        <f>VLOOKUP($A1389,'Hospitalisation Details'!$A$1:$N$2344,7,0)</f>
        <v>30303</v>
      </c>
      <c r="M1389" s="26">
        <f>VLOOKUP($A1389,'Hospitalisation Details'!$A$1:$N$2344,10,0)</f>
        <v>7682.67</v>
      </c>
      <c r="N1389" s="26" t="str">
        <f>VLOOKUP($A1389,'Hospitalisation Details'!$A$1:$N$2344,11,0)</f>
        <v>tier - 2</v>
      </c>
      <c r="O1389" s="26" t="str">
        <f>VLOOKUP($A1389,'Hospitalisation Details'!$A$1:$N$2344,12,0)</f>
        <v>tier - 1</v>
      </c>
      <c r="P1389" s="26" t="str">
        <f>VLOOKUP($A1389,'Hospitalisation Details'!$A$1:$N$2344,14,0)</f>
        <v>R1013</v>
      </c>
      <c r="Q1389" s="26">
        <f>VLOOKUP($A1389,'Hospitalisation Details'!$A$1:$N$2344,8,0)</f>
        <v>40</v>
      </c>
    </row>
    <row r="1390" spans="1:17" x14ac:dyDescent="0.3">
      <c r="A1390" s="25" t="s">
        <v>981</v>
      </c>
      <c r="B1390" s="26" t="str">
        <f>VLOOKUP($A1390,'Customer Names'!A1389:D3724,3,0)</f>
        <v xml:space="preserve">  David</v>
      </c>
      <c r="C1390" s="26">
        <f>VLOOKUP($A1390,'Medical Examinations'!$A$1:$B$2336,2,FALSE)</f>
        <v>25.78</v>
      </c>
      <c r="D1390" s="26">
        <f>VLOOKUP($A1390,'Medical Examinations'!A1389:J3724,4,0)</f>
        <v>11.06</v>
      </c>
      <c r="E1390" s="26" t="str">
        <f>VLOOKUP(A1390,'Medical Examinations'!A1389:J3724,6,0)</f>
        <v>Yes</v>
      </c>
      <c r="F1390" s="26" t="str">
        <f>VLOOKUP($A1390,'Medical Examinations'!$A$1:$J$2336,7,0)</f>
        <v>No</v>
      </c>
      <c r="G1390" s="26" t="str">
        <f>VLOOKUP(A1390,'Medical Examinations'!A1389:J3724,8,0)</f>
        <v>No</v>
      </c>
      <c r="H1390" s="26">
        <f>VLOOKUP(A1390,'Medical Examinations'!A1389:J3724,9,0)</f>
        <v>0</v>
      </c>
      <c r="I1390" s="26" t="str">
        <f>VLOOKUP(A1390,'Medical Examinations'!A1389:J3724,10,0)</f>
        <v>No</v>
      </c>
      <c r="J1390" s="26" t="str">
        <f>VLOOKUP($A1390,'Medical Examinations'!A1389:$J$2336,3,0)</f>
        <v>Overweight</v>
      </c>
      <c r="K1390" s="26" t="str">
        <f>VLOOKUP(A1390,'Medical Examinations'!A1389:J3724,5,0)</f>
        <v>Diabetes</v>
      </c>
      <c r="L1390" s="27">
        <f>VLOOKUP($A1390,'Hospitalisation Details'!$A$1:$N$2344,7,0)</f>
        <v>29939</v>
      </c>
      <c r="M1390" s="26">
        <f>VLOOKUP($A1390,'Hospitalisation Details'!$A$1:$N$2344,10,0)</f>
        <v>7681.17</v>
      </c>
      <c r="N1390" s="26" t="str">
        <f>VLOOKUP($A1390,'Hospitalisation Details'!$A$1:$N$2344,11,0)</f>
        <v>tier - 2</v>
      </c>
      <c r="O1390" s="26" t="str">
        <f>VLOOKUP($A1390,'Hospitalisation Details'!$A$1:$N$2344,12,0)</f>
        <v>tier - 2</v>
      </c>
      <c r="P1390" s="26" t="str">
        <f>VLOOKUP($A1390,'Hospitalisation Details'!$A$1:$N$2344,14,0)</f>
        <v>R1020</v>
      </c>
      <c r="Q1390" s="26">
        <f>VLOOKUP($A1390,'Hospitalisation Details'!$A$1:$N$2344,8,0)</f>
        <v>41</v>
      </c>
    </row>
    <row r="1391" spans="1:17" x14ac:dyDescent="0.3">
      <c r="A1391" s="25" t="s">
        <v>980</v>
      </c>
      <c r="B1391" s="26" t="str">
        <f>VLOOKUP($A1391,'Customer Names'!A1390:D3725,3,0)</f>
        <v xml:space="preserve">  Jim</v>
      </c>
      <c r="C1391" s="26">
        <f>VLOOKUP($A1391,'Medical Examinations'!$A$1:$B$2336,2,FALSE)</f>
        <v>22.66</v>
      </c>
      <c r="D1391" s="26">
        <f>VLOOKUP($A1391,'Medical Examinations'!A1390:J3725,4,0)</f>
        <v>10.68</v>
      </c>
      <c r="E1391" s="26" t="str">
        <f>VLOOKUP(A1391,'Medical Examinations'!A1390:J3725,6,0)</f>
        <v>No</v>
      </c>
      <c r="F1391" s="26" t="str">
        <f>VLOOKUP($A1391,'Medical Examinations'!$A$1:$J$2336,7,0)</f>
        <v>No</v>
      </c>
      <c r="G1391" s="26" t="str">
        <f>VLOOKUP(A1391,'Medical Examinations'!A1390:J3725,8,0)</f>
        <v>No</v>
      </c>
      <c r="H1391" s="26">
        <f>VLOOKUP(A1391,'Medical Examinations'!A1390:J3725,9,0)</f>
        <v>0</v>
      </c>
      <c r="I1391" s="26" t="str">
        <f>VLOOKUP(A1391,'Medical Examinations'!A1390:J3725,10,0)</f>
        <v>No</v>
      </c>
      <c r="J1391" s="26" t="str">
        <f>VLOOKUP($A1391,'Medical Examinations'!A1390:$J$2336,3,0)</f>
        <v>Normal Weight</v>
      </c>
      <c r="K1391" s="26" t="str">
        <f>VLOOKUP(A1391,'Medical Examinations'!A1390:J3725,5,0)</f>
        <v>Diabetes</v>
      </c>
      <c r="L1391" s="27">
        <f>VLOOKUP($A1391,'Hospitalisation Details'!$A$1:$N$2344,7,0)</f>
        <v>26217</v>
      </c>
      <c r="M1391" s="26">
        <f>VLOOKUP($A1391,'Hospitalisation Details'!$A$1:$N$2344,10,0)</f>
        <v>7680.92</v>
      </c>
      <c r="N1391" s="26" t="str">
        <f>VLOOKUP($A1391,'Hospitalisation Details'!$A$1:$N$2344,11,0)</f>
        <v>tier - 2</v>
      </c>
      <c r="O1391" s="26" t="str">
        <f>VLOOKUP($A1391,'Hospitalisation Details'!$A$1:$N$2344,12,0)</f>
        <v>tier - 1</v>
      </c>
      <c r="P1391" s="26" t="str">
        <f>VLOOKUP($A1391,'Hospitalisation Details'!$A$1:$N$2344,14,0)</f>
        <v>R1013</v>
      </c>
      <c r="Q1391" s="26">
        <f>VLOOKUP($A1391,'Hospitalisation Details'!$A$1:$N$2344,8,0)</f>
        <v>51</v>
      </c>
    </row>
    <row r="1392" spans="1:17" x14ac:dyDescent="0.3">
      <c r="A1392" s="25" t="s">
        <v>979</v>
      </c>
      <c r="B1392" s="26" t="str">
        <f>VLOOKUP($A1392,'Customer Names'!A1391:D3726,3,0)</f>
        <v xml:space="preserve">  Joseph P</v>
      </c>
      <c r="C1392" s="26">
        <f>VLOOKUP($A1392,'Medical Examinations'!$A$1:$B$2336,2,FALSE)</f>
        <v>38.81</v>
      </c>
      <c r="D1392" s="26">
        <f>VLOOKUP($A1392,'Medical Examinations'!A1391:J3726,4,0)</f>
        <v>6.14</v>
      </c>
      <c r="E1392" s="26" t="str">
        <f>VLOOKUP(A1392,'Medical Examinations'!A1391:J3726,6,0)</f>
        <v>Yes</v>
      </c>
      <c r="F1392" s="26" t="str">
        <f>VLOOKUP($A1392,'Medical Examinations'!$A$1:$J$2336,7,0)</f>
        <v>No</v>
      </c>
      <c r="G1392" s="26" t="str">
        <f>VLOOKUP(A1392,'Medical Examinations'!A1391:J3726,8,0)</f>
        <v>No</v>
      </c>
      <c r="H1392" s="26">
        <f>VLOOKUP(A1392,'Medical Examinations'!A1391:J3726,9,0)</f>
        <v>1</v>
      </c>
      <c r="I1392" s="26" t="str">
        <f>VLOOKUP(A1392,'Medical Examinations'!A1391:J3726,10,0)</f>
        <v>No</v>
      </c>
      <c r="J1392" s="26" t="str">
        <f>VLOOKUP($A1392,'Medical Examinations'!A1391:$J$2336,3,0)</f>
        <v>Obesity</v>
      </c>
      <c r="K1392" s="26" t="str">
        <f>VLOOKUP(A1392,'Medical Examinations'!A1391:J3726,5,0)</f>
        <v>Prediabetes</v>
      </c>
      <c r="L1392" s="27">
        <f>VLOOKUP($A1392,'Hospitalisation Details'!$A$1:$N$2344,7,0)</f>
        <v>34955</v>
      </c>
      <c r="M1392" s="26">
        <f>VLOOKUP($A1392,'Hospitalisation Details'!$A$1:$N$2344,10,0)</f>
        <v>7676.4</v>
      </c>
      <c r="N1392" s="26" t="str">
        <f>VLOOKUP($A1392,'Hospitalisation Details'!$A$1:$N$2344,11,0)</f>
        <v>tier - 2</v>
      </c>
      <c r="O1392" s="26" t="str">
        <f>VLOOKUP($A1392,'Hospitalisation Details'!$A$1:$N$2344,12,0)</f>
        <v>tier - 1</v>
      </c>
      <c r="P1392" s="26" t="str">
        <f>VLOOKUP($A1392,'Hospitalisation Details'!$A$1:$N$2344,14,0)</f>
        <v>R1012</v>
      </c>
      <c r="Q1392" s="26">
        <f>VLOOKUP($A1392,'Hospitalisation Details'!$A$1:$N$2344,8,0)</f>
        <v>27</v>
      </c>
    </row>
    <row r="1393" spans="1:17" x14ac:dyDescent="0.3">
      <c r="A1393" s="25" t="s">
        <v>978</v>
      </c>
      <c r="B1393" s="26" t="str">
        <f>VLOOKUP($A1393,'Customer Names'!A1392:D3727,3,0)</f>
        <v xml:space="preserve">  Michael</v>
      </c>
      <c r="C1393" s="26">
        <f>VLOOKUP($A1393,'Medical Examinations'!$A$1:$B$2336,2,FALSE)</f>
        <v>38.51</v>
      </c>
      <c r="D1393" s="26">
        <f>VLOOKUP($A1393,'Medical Examinations'!A1392:J3727,4,0)</f>
        <v>5.45</v>
      </c>
      <c r="E1393" s="26" t="str">
        <f>VLOOKUP(A1393,'Medical Examinations'!A1392:J3727,6,0)</f>
        <v>Yes</v>
      </c>
      <c r="F1393" s="26" t="str">
        <f>VLOOKUP($A1393,'Medical Examinations'!$A$1:$J$2336,7,0)</f>
        <v>No</v>
      </c>
      <c r="G1393" s="26" t="str">
        <f>VLOOKUP(A1393,'Medical Examinations'!A1392:J3727,8,0)</f>
        <v>No</v>
      </c>
      <c r="H1393" s="26">
        <f>VLOOKUP(A1393,'Medical Examinations'!A1392:J3727,9,0)</f>
        <v>0</v>
      </c>
      <c r="I1393" s="26" t="str">
        <f>VLOOKUP(A1393,'Medical Examinations'!A1392:J3727,10,0)</f>
        <v>No</v>
      </c>
      <c r="J1393" s="26" t="str">
        <f>VLOOKUP($A1393,'Medical Examinations'!A1392:$J$2336,3,0)</f>
        <v>Obesity</v>
      </c>
      <c r="K1393" s="26" t="str">
        <f>VLOOKUP(A1393,'Medical Examinations'!A1392:J3727,5,0)</f>
        <v>Normal</v>
      </c>
      <c r="L1393" s="27">
        <f>VLOOKUP($A1393,'Hospitalisation Details'!$A$1:$N$2344,7,0)</f>
        <v>35393</v>
      </c>
      <c r="M1393" s="26">
        <f>VLOOKUP($A1393,'Hospitalisation Details'!$A$1:$N$2344,10,0)</f>
        <v>7670.75</v>
      </c>
      <c r="N1393" s="26" t="str">
        <f>VLOOKUP($A1393,'Hospitalisation Details'!$A$1:$N$2344,11,0)</f>
        <v>tier - 2</v>
      </c>
      <c r="O1393" s="26" t="str">
        <f>VLOOKUP($A1393,'Hospitalisation Details'!$A$1:$N$2344,12,0)</f>
        <v>tier - 2</v>
      </c>
      <c r="P1393" s="26" t="str">
        <f>VLOOKUP($A1393,'Hospitalisation Details'!$A$1:$N$2344,14,0)</f>
        <v>R1022</v>
      </c>
      <c r="Q1393" s="26">
        <f>VLOOKUP($A1393,'Hospitalisation Details'!$A$1:$N$2344,8,0)</f>
        <v>26</v>
      </c>
    </row>
    <row r="1394" spans="1:17" x14ac:dyDescent="0.3">
      <c r="A1394" s="25" t="s">
        <v>977</v>
      </c>
      <c r="B1394" s="26" t="str">
        <f>VLOOKUP($A1394,'Customer Names'!A1393:D3728,3,0)</f>
        <v xml:space="preserve">  Gina M</v>
      </c>
      <c r="C1394" s="26">
        <f>VLOOKUP($A1394,'Medical Examinations'!$A$1:$B$2336,2,FALSE)</f>
        <v>22.98</v>
      </c>
      <c r="D1394" s="26">
        <f>VLOOKUP($A1394,'Medical Examinations'!A1393:J3728,4,0)</f>
        <v>6.14</v>
      </c>
      <c r="E1394" s="26" t="str">
        <f>VLOOKUP(A1394,'Medical Examinations'!A1393:J3728,6,0)</f>
        <v>Yes</v>
      </c>
      <c r="F1394" s="26" t="str">
        <f>VLOOKUP($A1394,'Medical Examinations'!$A$1:$J$2336,7,0)</f>
        <v>No</v>
      </c>
      <c r="G1394" s="26" t="str">
        <f>VLOOKUP(A1394,'Medical Examinations'!A1393:J3728,8,0)</f>
        <v>No</v>
      </c>
      <c r="H1394" s="26">
        <f>VLOOKUP(A1394,'Medical Examinations'!A1393:J3728,9,0)</f>
        <v>0</v>
      </c>
      <c r="I1394" s="26" t="str">
        <f>VLOOKUP(A1394,'Medical Examinations'!A1393:J3728,10,0)</f>
        <v>No</v>
      </c>
      <c r="J1394" s="26" t="str">
        <f>VLOOKUP($A1394,'Medical Examinations'!A1393:$J$2336,3,0)</f>
        <v>Normal Weight</v>
      </c>
      <c r="K1394" s="26" t="str">
        <f>VLOOKUP(A1394,'Medical Examinations'!A1393:J3728,5,0)</f>
        <v>Prediabetes</v>
      </c>
      <c r="L1394" s="27">
        <f>VLOOKUP($A1394,'Hospitalisation Details'!$A$1:$N$2344,7,0)</f>
        <v>28042</v>
      </c>
      <c r="M1394" s="26">
        <f>VLOOKUP($A1394,'Hospitalisation Details'!$A$1:$N$2344,10,0)</f>
        <v>7662.47</v>
      </c>
      <c r="N1394" s="26" t="str">
        <f>VLOOKUP($A1394,'Hospitalisation Details'!$A$1:$N$2344,11,0)</f>
        <v>tier - 2</v>
      </c>
      <c r="O1394" s="26" t="str">
        <f>VLOOKUP($A1394,'Hospitalisation Details'!$A$1:$N$2344,12,0)</f>
        <v>tier - 1</v>
      </c>
      <c r="P1394" s="26" t="str">
        <f>VLOOKUP($A1394,'Hospitalisation Details'!$A$1:$N$2344,14,0)</f>
        <v>R1011</v>
      </c>
      <c r="Q1394" s="26">
        <f>VLOOKUP($A1394,'Hospitalisation Details'!$A$1:$N$2344,8,0)</f>
        <v>46</v>
      </c>
    </row>
    <row r="1395" spans="1:17" x14ac:dyDescent="0.3">
      <c r="A1395" s="25" t="s">
        <v>976</v>
      </c>
      <c r="B1395" s="26" t="str">
        <f>VLOOKUP($A1395,'Customer Names'!A1394:D3729,3,0)</f>
        <v xml:space="preserve">  Shantel C</v>
      </c>
      <c r="C1395" s="26">
        <f>VLOOKUP($A1395,'Medical Examinations'!$A$1:$B$2336,2,FALSE)</f>
        <v>15.65</v>
      </c>
      <c r="D1395" s="26">
        <f>VLOOKUP($A1395,'Medical Examinations'!A1394:J3729,4,0)</f>
        <v>7.85</v>
      </c>
      <c r="E1395" s="26" t="str">
        <f>VLOOKUP(A1395,'Medical Examinations'!A1394:J3729,6,0)</f>
        <v>No</v>
      </c>
      <c r="F1395" s="26" t="str">
        <f>VLOOKUP($A1395,'Medical Examinations'!$A$1:$J$2336,7,0)</f>
        <v>No</v>
      </c>
      <c r="G1395" s="26" t="str">
        <f>VLOOKUP(A1395,'Medical Examinations'!A1394:J3729,8,0)</f>
        <v>No</v>
      </c>
      <c r="H1395" s="26">
        <f>VLOOKUP(A1395,'Medical Examinations'!A1394:J3729,9,0)</f>
        <v>0</v>
      </c>
      <c r="I1395" s="26" t="str">
        <f>VLOOKUP(A1395,'Medical Examinations'!A1394:J3729,10,0)</f>
        <v>No</v>
      </c>
      <c r="J1395" s="26" t="str">
        <f>VLOOKUP($A1395,'Medical Examinations'!A1394:$J$2336,3,0)</f>
        <v>Underweight</v>
      </c>
      <c r="K1395" s="26" t="str">
        <f>VLOOKUP(A1395,'Medical Examinations'!A1394:J3729,5,0)</f>
        <v>Diabetes</v>
      </c>
      <c r="L1395" s="27">
        <f>VLOOKUP($A1395,'Hospitalisation Details'!$A$1:$N$2344,7,0)</f>
        <v>24103</v>
      </c>
      <c r="M1395" s="26">
        <f>VLOOKUP($A1395,'Hospitalisation Details'!$A$1:$N$2344,10,0)</f>
        <v>7657.69</v>
      </c>
      <c r="N1395" s="26" t="str">
        <f>VLOOKUP($A1395,'Hospitalisation Details'!$A$1:$N$2344,11,0)</f>
        <v>tier - 3</v>
      </c>
      <c r="O1395" s="26" t="str">
        <f>VLOOKUP($A1395,'Hospitalisation Details'!$A$1:$N$2344,12,0)</f>
        <v>tier - 3</v>
      </c>
      <c r="P1395" s="26" t="str">
        <f>VLOOKUP($A1395,'Hospitalisation Details'!$A$1:$N$2344,14,0)</f>
        <v>R1012</v>
      </c>
      <c r="Q1395" s="26">
        <f>VLOOKUP($A1395,'Hospitalisation Details'!$A$1:$N$2344,8,0)</f>
        <v>57</v>
      </c>
    </row>
    <row r="1396" spans="1:17" x14ac:dyDescent="0.3">
      <c r="A1396" s="25" t="s">
        <v>975</v>
      </c>
      <c r="B1396" s="26" t="str">
        <f>VLOOKUP($A1396,'Customer Names'!A1395:D3730,3,0)</f>
        <v xml:space="preserve">  Brian</v>
      </c>
      <c r="C1396" s="26">
        <f>VLOOKUP($A1396,'Medical Examinations'!$A$1:$B$2336,2,FALSE)</f>
        <v>39.97</v>
      </c>
      <c r="D1396" s="26">
        <f>VLOOKUP($A1396,'Medical Examinations'!A1395:J3730,4,0)</f>
        <v>4.09</v>
      </c>
      <c r="E1396" s="26" t="str">
        <f>VLOOKUP(A1396,'Medical Examinations'!A1395:J3730,6,0)</f>
        <v>No</v>
      </c>
      <c r="F1396" s="26" t="str">
        <f>VLOOKUP($A1396,'Medical Examinations'!$A$1:$J$2336,7,0)</f>
        <v>No</v>
      </c>
      <c r="G1396" s="26" t="str">
        <f>VLOOKUP(A1396,'Medical Examinations'!A1395:J3730,8,0)</f>
        <v>No</v>
      </c>
      <c r="H1396" s="26">
        <f>VLOOKUP(A1396,'Medical Examinations'!A1395:J3730,9,0)</f>
        <v>1</v>
      </c>
      <c r="I1396" s="26" t="str">
        <f>VLOOKUP(A1396,'Medical Examinations'!A1395:J3730,10,0)</f>
        <v>No</v>
      </c>
      <c r="J1396" s="26" t="str">
        <f>VLOOKUP($A1396,'Medical Examinations'!A1395:$J$2336,3,0)</f>
        <v>Obesity</v>
      </c>
      <c r="K1396" s="26" t="str">
        <f>VLOOKUP(A1396,'Medical Examinations'!A1395:J3730,5,0)</f>
        <v>Normal</v>
      </c>
      <c r="L1396" s="27">
        <f>VLOOKUP($A1396,'Hospitalisation Details'!$A$1:$N$2344,7,0)</f>
        <v>36068</v>
      </c>
      <c r="M1396" s="26">
        <f>VLOOKUP($A1396,'Hospitalisation Details'!$A$1:$N$2344,10,0)</f>
        <v>7652.26</v>
      </c>
      <c r="N1396" s="26" t="str">
        <f>VLOOKUP($A1396,'Hospitalisation Details'!$A$1:$N$2344,11,0)</f>
        <v>tier - 2</v>
      </c>
      <c r="O1396" s="26" t="str">
        <f>VLOOKUP($A1396,'Hospitalisation Details'!$A$1:$N$2344,12,0)</f>
        <v>tier - 3</v>
      </c>
      <c r="P1396" s="26" t="str">
        <f>VLOOKUP($A1396,'Hospitalisation Details'!$A$1:$N$2344,14,0)</f>
        <v>R1023</v>
      </c>
      <c r="Q1396" s="26">
        <f>VLOOKUP($A1396,'Hospitalisation Details'!$A$1:$N$2344,8,0)</f>
        <v>24</v>
      </c>
    </row>
    <row r="1397" spans="1:17" x14ac:dyDescent="0.3">
      <c r="A1397" s="25" t="s">
        <v>974</v>
      </c>
      <c r="B1397" s="26" t="str">
        <f>VLOOKUP($A1397,'Customer Names'!A1396:D3731,3,0)</f>
        <v xml:space="preserve">  Brian</v>
      </c>
      <c r="C1397" s="26">
        <f>VLOOKUP($A1397,'Medical Examinations'!$A$1:$B$2336,2,FALSE)</f>
        <v>37.22</v>
      </c>
      <c r="D1397" s="26">
        <f>VLOOKUP($A1397,'Medical Examinations'!A1396:J3731,4,0)</f>
        <v>4.62</v>
      </c>
      <c r="E1397" s="26" t="str">
        <f>VLOOKUP(A1397,'Medical Examinations'!A1396:J3731,6,0)</f>
        <v>No</v>
      </c>
      <c r="F1397" s="26" t="str">
        <f>VLOOKUP($A1397,'Medical Examinations'!$A$1:$J$2336,7,0)</f>
        <v>No</v>
      </c>
      <c r="G1397" s="26" t="str">
        <f>VLOOKUP(A1397,'Medical Examinations'!A1396:J3731,8,0)</f>
        <v>Yes</v>
      </c>
      <c r="H1397" s="26">
        <f>VLOOKUP(A1397,'Medical Examinations'!A1396:J3731,9,0)</f>
        <v>1</v>
      </c>
      <c r="I1397" s="26" t="str">
        <f>VLOOKUP(A1397,'Medical Examinations'!A1396:J3731,10,0)</f>
        <v>No</v>
      </c>
      <c r="J1397" s="26" t="str">
        <f>VLOOKUP($A1397,'Medical Examinations'!A1396:$J$2336,3,0)</f>
        <v>Obesity</v>
      </c>
      <c r="K1397" s="26" t="str">
        <f>VLOOKUP(A1397,'Medical Examinations'!A1396:J3731,5,0)</f>
        <v>Normal</v>
      </c>
      <c r="L1397" s="27">
        <f>VLOOKUP($A1397,'Hospitalisation Details'!$A$1:$N$2344,7,0)</f>
        <v>34191</v>
      </c>
      <c r="M1397" s="26">
        <f>VLOOKUP($A1397,'Hospitalisation Details'!$A$1:$N$2344,10,0)</f>
        <v>7650.8</v>
      </c>
      <c r="N1397" s="26" t="str">
        <f>VLOOKUP($A1397,'Hospitalisation Details'!$A$1:$N$2344,11,0)</f>
        <v>tier - 2</v>
      </c>
      <c r="O1397" s="26" t="str">
        <f>VLOOKUP($A1397,'Hospitalisation Details'!$A$1:$N$2344,12,0)</f>
        <v>tier - 2</v>
      </c>
      <c r="P1397" s="26" t="str">
        <f>VLOOKUP($A1397,'Hospitalisation Details'!$A$1:$N$2344,14,0)</f>
        <v>R1012</v>
      </c>
      <c r="Q1397" s="26">
        <f>VLOOKUP($A1397,'Hospitalisation Details'!$A$1:$N$2344,8,0)</f>
        <v>29</v>
      </c>
    </row>
    <row r="1398" spans="1:17" x14ac:dyDescent="0.3">
      <c r="A1398" s="25" t="s">
        <v>973</v>
      </c>
      <c r="B1398" s="26" t="str">
        <f>VLOOKUP($A1398,'Customer Names'!A1397:D3732,3,0)</f>
        <v xml:space="preserve">  Jessica R</v>
      </c>
      <c r="C1398" s="26">
        <f>VLOOKUP($A1398,'Medical Examinations'!$A$1:$B$2336,2,FALSE)</f>
        <v>41.325000000000003</v>
      </c>
      <c r="D1398" s="26">
        <f>VLOOKUP($A1398,'Medical Examinations'!A1397:J3732,4,0)</f>
        <v>5.77</v>
      </c>
      <c r="E1398" s="26" t="str">
        <f>VLOOKUP(A1398,'Medical Examinations'!A1397:J3732,6,0)</f>
        <v>No</v>
      </c>
      <c r="F1398" s="26" t="str">
        <f>VLOOKUP($A1398,'Medical Examinations'!$A$1:$J$2336,7,0)</f>
        <v>No</v>
      </c>
      <c r="G1398" s="26" t="str">
        <f>VLOOKUP(A1398,'Medical Examinations'!A1397:J3732,8,0)</f>
        <v>No</v>
      </c>
      <c r="H1398" s="26">
        <f>VLOOKUP(A1398,'Medical Examinations'!A1397:J3732,9,0)</f>
        <v>0</v>
      </c>
      <c r="I1398" s="26" t="str">
        <f>VLOOKUP(A1398,'Medical Examinations'!A1397:J3732,10,0)</f>
        <v>No</v>
      </c>
      <c r="J1398" s="26" t="str">
        <f>VLOOKUP($A1398,'Medical Examinations'!A1397:$J$2336,3,0)</f>
        <v>Obesity</v>
      </c>
      <c r="K1398" s="26" t="str">
        <f>VLOOKUP(A1398,'Medical Examinations'!A1397:J3732,5,0)</f>
        <v>Prediabetes</v>
      </c>
      <c r="L1398" s="27">
        <f>VLOOKUP($A1398,'Hospitalisation Details'!$A$1:$N$2344,7,0)</f>
        <v>29510</v>
      </c>
      <c r="M1398" s="26">
        <f>VLOOKUP($A1398,'Hospitalisation Details'!$A$1:$N$2344,10,0)</f>
        <v>7650.77</v>
      </c>
      <c r="N1398" s="26" t="str">
        <f>VLOOKUP($A1398,'Hospitalisation Details'!$A$1:$N$2344,11,0)</f>
        <v>tier - 2</v>
      </c>
      <c r="O1398" s="26" t="str">
        <f>VLOOKUP($A1398,'Hospitalisation Details'!$A$1:$N$2344,12,0)</f>
        <v>tier - 2</v>
      </c>
      <c r="P1398" s="26" t="str">
        <f>VLOOKUP($A1398,'Hospitalisation Details'!$A$1:$N$2344,14,0)</f>
        <v>R1024</v>
      </c>
      <c r="Q1398" s="26">
        <f>VLOOKUP($A1398,'Hospitalisation Details'!$A$1:$N$2344,8,0)</f>
        <v>42</v>
      </c>
    </row>
    <row r="1399" spans="1:17" x14ac:dyDescent="0.3">
      <c r="A1399" s="25" t="s">
        <v>972</v>
      </c>
      <c r="B1399" s="26" t="str">
        <f>VLOOKUP($A1399,'Customer Names'!A1398:D3733,3,0)</f>
        <v xml:space="preserve">  Robyn</v>
      </c>
      <c r="C1399" s="26">
        <f>VLOOKUP($A1399,'Medical Examinations'!$A$1:$B$2336,2,FALSE)</f>
        <v>40.31</v>
      </c>
      <c r="D1399" s="26">
        <f>VLOOKUP($A1399,'Medical Examinations'!A1398:J3733,4,0)</f>
        <v>5.84</v>
      </c>
      <c r="E1399" s="26" t="str">
        <f>VLOOKUP(A1399,'Medical Examinations'!A1398:J3733,6,0)</f>
        <v>No</v>
      </c>
      <c r="F1399" s="26" t="str">
        <f>VLOOKUP($A1399,'Medical Examinations'!$A$1:$J$2336,7,0)</f>
        <v>No</v>
      </c>
      <c r="G1399" s="26" t="str">
        <f>VLOOKUP(A1399,'Medical Examinations'!A1398:J3733,8,0)</f>
        <v>No</v>
      </c>
      <c r="H1399" s="26">
        <f>VLOOKUP(A1399,'Medical Examinations'!A1398:J3733,9,0)</f>
        <v>0</v>
      </c>
      <c r="I1399" s="26" t="str">
        <f>VLOOKUP(A1399,'Medical Examinations'!A1398:J3733,10,0)</f>
        <v>No</v>
      </c>
      <c r="J1399" s="26" t="str">
        <f>VLOOKUP($A1399,'Medical Examinations'!A1398:$J$2336,3,0)</f>
        <v>Obesity</v>
      </c>
      <c r="K1399" s="26" t="str">
        <f>VLOOKUP(A1399,'Medical Examinations'!A1398:J3733,5,0)</f>
        <v>Prediabetes</v>
      </c>
      <c r="L1399" s="27">
        <f>VLOOKUP($A1399,'Hospitalisation Details'!$A$1:$N$2344,7,0)</f>
        <v>36326</v>
      </c>
      <c r="M1399" s="26">
        <f>VLOOKUP($A1399,'Hospitalisation Details'!$A$1:$N$2344,10,0)</f>
        <v>7642.05</v>
      </c>
      <c r="N1399" s="26" t="str">
        <f>VLOOKUP($A1399,'Hospitalisation Details'!$A$1:$N$2344,11,0)</f>
        <v>tier - 2</v>
      </c>
      <c r="O1399" s="26" t="str">
        <f>VLOOKUP($A1399,'Hospitalisation Details'!$A$1:$N$2344,12,0)</f>
        <v>tier - 2</v>
      </c>
      <c r="P1399" s="26" t="str">
        <f>VLOOKUP($A1399,'Hospitalisation Details'!$A$1:$N$2344,14,0)</f>
        <v>R1026</v>
      </c>
      <c r="Q1399" s="26">
        <f>VLOOKUP($A1399,'Hospitalisation Details'!$A$1:$N$2344,8,0)</f>
        <v>23</v>
      </c>
    </row>
    <row r="1400" spans="1:17" x14ac:dyDescent="0.3">
      <c r="A1400" s="25" t="s">
        <v>971</v>
      </c>
      <c r="B1400" s="26" t="str">
        <f>VLOOKUP($A1400,'Customer Names'!A1399:D3734,3,0)</f>
        <v xml:space="preserve">  Ashley</v>
      </c>
      <c r="C1400" s="26">
        <f>VLOOKUP($A1400,'Medical Examinations'!$A$1:$B$2336,2,FALSE)</f>
        <v>29.48</v>
      </c>
      <c r="D1400" s="26">
        <f>VLOOKUP($A1400,'Medical Examinations'!A1399:J3734,4,0)</f>
        <v>4.91</v>
      </c>
      <c r="E1400" s="26" t="str">
        <f>VLOOKUP(A1400,'Medical Examinations'!A1399:J3734,6,0)</f>
        <v>No</v>
      </c>
      <c r="F1400" s="26" t="str">
        <f>VLOOKUP($A1400,'Medical Examinations'!$A$1:$J$2336,7,0)</f>
        <v>No</v>
      </c>
      <c r="G1400" s="26" t="str">
        <f>VLOOKUP(A1400,'Medical Examinations'!A1399:J3734,8,0)</f>
        <v>No</v>
      </c>
      <c r="H1400" s="26">
        <f>VLOOKUP(A1400,'Medical Examinations'!A1399:J3734,9,0)</f>
        <v>0</v>
      </c>
      <c r="I1400" s="26" t="str">
        <f>VLOOKUP(A1400,'Medical Examinations'!A1399:J3734,10,0)</f>
        <v>No</v>
      </c>
      <c r="J1400" s="26" t="str">
        <f>VLOOKUP($A1400,'Medical Examinations'!A1399:$J$2336,3,0)</f>
        <v>Overweight</v>
      </c>
      <c r="K1400" s="26" t="str">
        <f>VLOOKUP(A1400,'Medical Examinations'!A1399:J3734,5,0)</f>
        <v>Normal</v>
      </c>
      <c r="L1400" s="27">
        <f>VLOOKUP($A1400,'Hospitalisation Details'!$A$1:$N$2344,7,0)</f>
        <v>29426</v>
      </c>
      <c r="M1400" s="26">
        <f>VLOOKUP($A1400,'Hospitalisation Details'!$A$1:$N$2344,10,0)</f>
        <v>7640.31</v>
      </c>
      <c r="N1400" s="26" t="str">
        <f>VLOOKUP($A1400,'Hospitalisation Details'!$A$1:$N$2344,11,0)</f>
        <v>tier - 2</v>
      </c>
      <c r="O1400" s="26" t="str">
        <f>VLOOKUP($A1400,'Hospitalisation Details'!$A$1:$N$2344,12,0)</f>
        <v>tier - 1</v>
      </c>
      <c r="P1400" s="26" t="str">
        <f>VLOOKUP($A1400,'Hospitalisation Details'!$A$1:$N$2344,14,0)</f>
        <v>R1013</v>
      </c>
      <c r="Q1400" s="26">
        <f>VLOOKUP($A1400,'Hospitalisation Details'!$A$1:$N$2344,8,0)</f>
        <v>42</v>
      </c>
    </row>
    <row r="1401" spans="1:17" x14ac:dyDescent="0.3">
      <c r="A1401" s="25" t="s">
        <v>970</v>
      </c>
      <c r="B1401" s="26" t="str">
        <f>VLOOKUP($A1401,'Customer Names'!A1400:D3735,3,0)</f>
        <v xml:space="preserve">  Dana</v>
      </c>
      <c r="C1401" s="26">
        <f>VLOOKUP($A1401,'Medical Examinations'!$A$1:$B$2336,2,FALSE)</f>
        <v>33.155000000000001</v>
      </c>
      <c r="D1401" s="26">
        <f>VLOOKUP($A1401,'Medical Examinations'!A1400:J3735,4,0)</f>
        <v>5.07</v>
      </c>
      <c r="E1401" s="26" t="str">
        <f>VLOOKUP(A1401,'Medical Examinations'!A1400:J3735,6,0)</f>
        <v>No</v>
      </c>
      <c r="F1401" s="26" t="str">
        <f>VLOOKUP($A1401,'Medical Examinations'!$A$1:$J$2336,7,0)</f>
        <v>No</v>
      </c>
      <c r="G1401" s="26" t="str">
        <f>VLOOKUP(A1401,'Medical Examinations'!A1400:J3735,8,0)</f>
        <v>No</v>
      </c>
      <c r="H1401" s="26">
        <f>VLOOKUP(A1401,'Medical Examinations'!A1400:J3735,9,0)</f>
        <v>0</v>
      </c>
      <c r="I1401" s="26" t="str">
        <f>VLOOKUP(A1401,'Medical Examinations'!A1400:J3735,10,0)</f>
        <v>No</v>
      </c>
      <c r="J1401" s="26" t="str">
        <f>VLOOKUP($A1401,'Medical Examinations'!A1400:$J$2336,3,0)</f>
        <v>Obesity</v>
      </c>
      <c r="K1401" s="26" t="str">
        <f>VLOOKUP(A1401,'Medical Examinations'!A1400:J3735,5,0)</f>
        <v>Normal</v>
      </c>
      <c r="L1401" s="27">
        <f>VLOOKUP($A1401,'Hospitalisation Details'!$A$1:$N$2344,7,0)</f>
        <v>29392</v>
      </c>
      <c r="M1401" s="26">
        <f>VLOOKUP($A1401,'Hospitalisation Details'!$A$1:$N$2344,10,0)</f>
        <v>7639.42</v>
      </c>
      <c r="N1401" s="26" t="str">
        <f>VLOOKUP($A1401,'Hospitalisation Details'!$A$1:$N$2344,11,0)</f>
        <v>tier - 2</v>
      </c>
      <c r="O1401" s="26" t="str">
        <f>VLOOKUP($A1401,'Hospitalisation Details'!$A$1:$N$2344,12,0)</f>
        <v>tier - 2</v>
      </c>
      <c r="P1401" s="26" t="str">
        <f>VLOOKUP($A1401,'Hospitalisation Details'!$A$1:$N$2344,14,0)</f>
        <v>R1024</v>
      </c>
      <c r="Q1401" s="26">
        <f>VLOOKUP($A1401,'Hospitalisation Details'!$A$1:$N$2344,8,0)</f>
        <v>42</v>
      </c>
    </row>
    <row r="1402" spans="1:17" x14ac:dyDescent="0.3">
      <c r="A1402" s="25" t="s">
        <v>969</v>
      </c>
      <c r="B1402" s="26" t="str">
        <f>VLOOKUP($A1402,'Customer Names'!A1401:D3736,3,0)</f>
        <v xml:space="preserve">  Jessica F</v>
      </c>
      <c r="C1402" s="26">
        <f>VLOOKUP($A1402,'Medical Examinations'!$A$1:$B$2336,2,FALSE)</f>
        <v>42.85</v>
      </c>
      <c r="D1402" s="26">
        <f>VLOOKUP($A1402,'Medical Examinations'!A1401:J3736,4,0)</f>
        <v>5.81</v>
      </c>
      <c r="E1402" s="26" t="str">
        <f>VLOOKUP(A1402,'Medical Examinations'!A1401:J3736,6,0)</f>
        <v>Yes</v>
      </c>
      <c r="F1402" s="26" t="str">
        <f>VLOOKUP($A1402,'Medical Examinations'!$A$1:$J$2336,7,0)</f>
        <v>No</v>
      </c>
      <c r="G1402" s="26" t="str">
        <f>VLOOKUP(A1402,'Medical Examinations'!A1401:J3736,8,0)</f>
        <v>No</v>
      </c>
      <c r="H1402" s="26">
        <f>VLOOKUP(A1402,'Medical Examinations'!A1401:J3736,9,0)</f>
        <v>0</v>
      </c>
      <c r="I1402" s="26" t="str">
        <f>VLOOKUP(A1402,'Medical Examinations'!A1401:J3736,10,0)</f>
        <v>No</v>
      </c>
      <c r="J1402" s="26" t="str">
        <f>VLOOKUP($A1402,'Medical Examinations'!A1401:$J$2336,3,0)</f>
        <v>Obesity</v>
      </c>
      <c r="K1402" s="26" t="str">
        <f>VLOOKUP(A1402,'Medical Examinations'!A1401:J3736,5,0)</f>
        <v>Prediabetes</v>
      </c>
      <c r="L1402" s="27">
        <f>VLOOKUP($A1402,'Hospitalisation Details'!$A$1:$N$2344,7,0)</f>
        <v>37238</v>
      </c>
      <c r="M1402" s="26">
        <f>VLOOKUP($A1402,'Hospitalisation Details'!$A$1:$N$2344,10,0)</f>
        <v>7636.92</v>
      </c>
      <c r="N1402" s="26" t="str">
        <f>VLOOKUP($A1402,'Hospitalisation Details'!$A$1:$N$2344,11,0)</f>
        <v>tier - 2</v>
      </c>
      <c r="O1402" s="26" t="str">
        <f>VLOOKUP($A1402,'Hospitalisation Details'!$A$1:$N$2344,12,0)</f>
        <v>tier - 3</v>
      </c>
      <c r="P1402" s="26" t="str">
        <f>VLOOKUP($A1402,'Hospitalisation Details'!$A$1:$N$2344,14,0)</f>
        <v>R1012</v>
      </c>
      <c r="Q1402" s="26">
        <f>VLOOKUP($A1402,'Hospitalisation Details'!$A$1:$N$2344,8,0)</f>
        <v>21</v>
      </c>
    </row>
    <row r="1403" spans="1:17" x14ac:dyDescent="0.3">
      <c r="A1403" s="25" t="s">
        <v>968</v>
      </c>
      <c r="B1403" s="26" t="str">
        <f>VLOOKUP($A1403,'Customer Names'!A1402:D3737,3,0)</f>
        <v xml:space="preserve">  Lindsey</v>
      </c>
      <c r="C1403" s="26">
        <f>VLOOKUP($A1403,'Medical Examinations'!$A$1:$B$2336,2,FALSE)</f>
        <v>32.340000000000003</v>
      </c>
      <c r="D1403" s="26">
        <f>VLOOKUP($A1403,'Medical Examinations'!A1402:J3737,4,0)</f>
        <v>11.2</v>
      </c>
      <c r="E1403" s="26" t="str">
        <f>VLOOKUP(A1403,'Medical Examinations'!A1402:J3737,6,0)</f>
        <v>No</v>
      </c>
      <c r="F1403" s="26" t="str">
        <f>VLOOKUP($A1403,'Medical Examinations'!$A$1:$J$2336,7,0)</f>
        <v>No</v>
      </c>
      <c r="G1403" s="26" t="str">
        <f>VLOOKUP(A1403,'Medical Examinations'!A1402:J3737,8,0)</f>
        <v>No</v>
      </c>
      <c r="H1403" s="26">
        <f>VLOOKUP(A1403,'Medical Examinations'!A1402:J3737,9,0)</f>
        <v>0</v>
      </c>
      <c r="I1403" s="26" t="str">
        <f>VLOOKUP(A1403,'Medical Examinations'!A1402:J3737,10,0)</f>
        <v>No</v>
      </c>
      <c r="J1403" s="26" t="str">
        <f>VLOOKUP($A1403,'Medical Examinations'!A1402:$J$2336,3,0)</f>
        <v>Obesity</v>
      </c>
      <c r="K1403" s="26" t="str">
        <f>VLOOKUP(A1403,'Medical Examinations'!A1402:J3737,5,0)</f>
        <v>Diabetes</v>
      </c>
      <c r="L1403" s="27">
        <f>VLOOKUP($A1403,'Hospitalisation Details'!$A$1:$N$2344,7,0)</f>
        <v>28726</v>
      </c>
      <c r="M1403" s="26">
        <f>VLOOKUP($A1403,'Hospitalisation Details'!$A$1:$N$2344,10,0)</f>
        <v>7633.72</v>
      </c>
      <c r="N1403" s="26" t="str">
        <f>VLOOKUP($A1403,'Hospitalisation Details'!$A$1:$N$2344,11,0)</f>
        <v>tier - 2</v>
      </c>
      <c r="O1403" s="26" t="str">
        <f>VLOOKUP($A1403,'Hospitalisation Details'!$A$1:$N$2344,12,0)</f>
        <v>tier - 1</v>
      </c>
      <c r="P1403" s="26" t="str">
        <f>VLOOKUP($A1403,'Hospitalisation Details'!$A$1:$N$2344,14,0)</f>
        <v>R1013</v>
      </c>
      <c r="Q1403" s="26">
        <f>VLOOKUP($A1403,'Hospitalisation Details'!$A$1:$N$2344,8,0)</f>
        <v>44</v>
      </c>
    </row>
    <row r="1404" spans="1:17" x14ac:dyDescent="0.3">
      <c r="A1404" s="25" t="s">
        <v>967</v>
      </c>
      <c r="B1404" s="26" t="str">
        <f>VLOOKUP($A1404,'Customer Names'!A1403:D3738,3,0)</f>
        <v xml:space="preserve">  Kelly A</v>
      </c>
      <c r="C1404" s="26">
        <f>VLOOKUP($A1404,'Medical Examinations'!$A$1:$B$2336,2,FALSE)</f>
        <v>27.5</v>
      </c>
      <c r="D1404" s="26">
        <f>VLOOKUP($A1404,'Medical Examinations'!A1403:J3738,4,0)</f>
        <v>10.75</v>
      </c>
      <c r="E1404" s="26" t="str">
        <f>VLOOKUP(A1404,'Medical Examinations'!A1403:J3738,6,0)</f>
        <v>No</v>
      </c>
      <c r="F1404" s="26" t="str">
        <f>VLOOKUP($A1404,'Medical Examinations'!$A$1:$J$2336,7,0)</f>
        <v>No</v>
      </c>
      <c r="G1404" s="26" t="str">
        <f>VLOOKUP(A1404,'Medical Examinations'!A1403:J3738,8,0)</f>
        <v>No</v>
      </c>
      <c r="H1404" s="26">
        <f>VLOOKUP(A1404,'Medical Examinations'!A1403:J3738,9,0)</f>
        <v>0</v>
      </c>
      <c r="I1404" s="26" t="str">
        <f>VLOOKUP(A1404,'Medical Examinations'!A1403:J3738,10,0)</f>
        <v>No</v>
      </c>
      <c r="J1404" s="26" t="str">
        <f>VLOOKUP($A1404,'Medical Examinations'!A1403:$J$2336,3,0)</f>
        <v>Overweight</v>
      </c>
      <c r="K1404" s="26" t="str">
        <f>VLOOKUP(A1404,'Medical Examinations'!A1403:J3738,5,0)</f>
        <v>Diabetes</v>
      </c>
      <c r="L1404" s="27">
        <f>VLOOKUP($A1404,'Hospitalisation Details'!$A$1:$N$2344,7,0)</f>
        <v>28823</v>
      </c>
      <c r="M1404" s="26">
        <f>VLOOKUP($A1404,'Hospitalisation Details'!$A$1:$N$2344,10,0)</f>
        <v>7626.99</v>
      </c>
      <c r="N1404" s="26" t="str">
        <f>VLOOKUP($A1404,'Hospitalisation Details'!$A$1:$N$2344,11,0)</f>
        <v>tier - 2</v>
      </c>
      <c r="O1404" s="26" t="str">
        <f>VLOOKUP($A1404,'Hospitalisation Details'!$A$1:$N$2344,12,0)</f>
        <v>tier - 2</v>
      </c>
      <c r="P1404" s="26" t="str">
        <f>VLOOKUP($A1404,'Hospitalisation Details'!$A$1:$N$2344,14,0)</f>
        <v>R1011</v>
      </c>
      <c r="Q1404" s="26">
        <f>VLOOKUP($A1404,'Hospitalisation Details'!$A$1:$N$2344,8,0)</f>
        <v>44</v>
      </c>
    </row>
    <row r="1405" spans="1:17" x14ac:dyDescent="0.3">
      <c r="A1405" s="25" t="s">
        <v>966</v>
      </c>
      <c r="B1405" s="26" t="str">
        <f>VLOOKUP($A1405,'Customer Names'!A1404:D3739,3,0)</f>
        <v xml:space="preserve">  Brooke E</v>
      </c>
      <c r="C1405" s="26">
        <f>VLOOKUP($A1405,'Medical Examinations'!$A$1:$B$2336,2,FALSE)</f>
        <v>25.8</v>
      </c>
      <c r="D1405" s="26">
        <f>VLOOKUP($A1405,'Medical Examinations'!A1404:J3739,4,0)</f>
        <v>7.8</v>
      </c>
      <c r="E1405" s="26" t="str">
        <f>VLOOKUP(A1405,'Medical Examinations'!A1404:J3739,6,0)</f>
        <v>No</v>
      </c>
      <c r="F1405" s="26" t="str">
        <f>VLOOKUP($A1405,'Medical Examinations'!$A$1:$J$2336,7,0)</f>
        <v>No</v>
      </c>
      <c r="G1405" s="26" t="str">
        <f>VLOOKUP(A1405,'Medical Examinations'!A1404:J3739,8,0)</f>
        <v>No</v>
      </c>
      <c r="H1405" s="26">
        <f>VLOOKUP(A1405,'Medical Examinations'!A1404:J3739,9,0)</f>
        <v>0</v>
      </c>
      <c r="I1405" s="26" t="str">
        <f>VLOOKUP(A1405,'Medical Examinations'!A1404:J3739,10,0)</f>
        <v>No</v>
      </c>
      <c r="J1405" s="26" t="str">
        <f>VLOOKUP($A1405,'Medical Examinations'!A1404:$J$2336,3,0)</f>
        <v>Overweight</v>
      </c>
      <c r="K1405" s="26" t="str">
        <f>VLOOKUP(A1405,'Medical Examinations'!A1404:J3739,5,0)</f>
        <v>Diabetes</v>
      </c>
      <c r="L1405" s="27">
        <f>VLOOKUP($A1405,'Hospitalisation Details'!$A$1:$N$2344,7,0)</f>
        <v>28800</v>
      </c>
      <c r="M1405" s="26">
        <f>VLOOKUP($A1405,'Hospitalisation Details'!$A$1:$N$2344,10,0)</f>
        <v>7624.63</v>
      </c>
      <c r="N1405" s="26" t="str">
        <f>VLOOKUP($A1405,'Hospitalisation Details'!$A$1:$N$2344,11,0)</f>
        <v>tier - 2</v>
      </c>
      <c r="O1405" s="26" t="str">
        <f>VLOOKUP($A1405,'Hospitalisation Details'!$A$1:$N$2344,12,0)</f>
        <v>tier - 1</v>
      </c>
      <c r="P1405" s="26" t="str">
        <f>VLOOKUP($A1405,'Hospitalisation Details'!$A$1:$N$2344,14,0)</f>
        <v>R1011</v>
      </c>
      <c r="Q1405" s="26">
        <f>VLOOKUP($A1405,'Hospitalisation Details'!$A$1:$N$2344,8,0)</f>
        <v>44</v>
      </c>
    </row>
    <row r="1406" spans="1:17" x14ac:dyDescent="0.3">
      <c r="A1406" s="25" t="s">
        <v>965</v>
      </c>
      <c r="B1406" s="26" t="str">
        <f>VLOOKUP($A1406,'Customer Names'!A1405:D3740,3,0)</f>
        <v xml:space="preserve">  Katelyn E</v>
      </c>
      <c r="C1406" s="26">
        <f>VLOOKUP($A1406,'Medical Examinations'!$A$1:$B$2336,2,FALSE)</f>
        <v>25</v>
      </c>
      <c r="D1406" s="26">
        <f>VLOOKUP($A1406,'Medical Examinations'!A1405:J3740,4,0)</f>
        <v>7.04</v>
      </c>
      <c r="E1406" s="26" t="str">
        <f>VLOOKUP(A1406,'Medical Examinations'!A1405:J3740,6,0)</f>
        <v>No</v>
      </c>
      <c r="F1406" s="26" t="str">
        <f>VLOOKUP($A1406,'Medical Examinations'!$A$1:$J$2336,7,0)</f>
        <v>No</v>
      </c>
      <c r="G1406" s="26" t="str">
        <f>VLOOKUP(A1406,'Medical Examinations'!A1405:J3740,8,0)</f>
        <v>No</v>
      </c>
      <c r="H1406" s="26">
        <f>VLOOKUP(A1406,'Medical Examinations'!A1405:J3740,9,0)</f>
        <v>0</v>
      </c>
      <c r="I1406" s="26" t="str">
        <f>VLOOKUP(A1406,'Medical Examinations'!A1405:J3740,10,0)</f>
        <v>No</v>
      </c>
      <c r="J1406" s="26" t="str">
        <f>VLOOKUP($A1406,'Medical Examinations'!A1405:$J$2336,3,0)</f>
        <v>Overweight</v>
      </c>
      <c r="K1406" s="26" t="str">
        <f>VLOOKUP(A1406,'Medical Examinations'!A1405:J3740,5,0)</f>
        <v>Diabetes</v>
      </c>
      <c r="L1406" s="27">
        <f>VLOOKUP($A1406,'Hospitalisation Details'!$A$1:$N$2344,7,0)</f>
        <v>28822</v>
      </c>
      <c r="M1406" s="26">
        <f>VLOOKUP($A1406,'Hospitalisation Details'!$A$1:$N$2344,10,0)</f>
        <v>7623.52</v>
      </c>
      <c r="N1406" s="26" t="str">
        <f>VLOOKUP($A1406,'Hospitalisation Details'!$A$1:$N$2344,11,0)</f>
        <v>tier - 2</v>
      </c>
      <c r="O1406" s="26" t="str">
        <f>VLOOKUP($A1406,'Hospitalisation Details'!$A$1:$N$2344,12,0)</f>
        <v>tier - 1</v>
      </c>
      <c r="P1406" s="26" t="str">
        <f>VLOOKUP($A1406,'Hospitalisation Details'!$A$1:$N$2344,14,0)</f>
        <v>R1011</v>
      </c>
      <c r="Q1406" s="26">
        <f>VLOOKUP($A1406,'Hospitalisation Details'!$A$1:$N$2344,8,0)</f>
        <v>44</v>
      </c>
    </row>
    <row r="1407" spans="1:17" x14ac:dyDescent="0.3">
      <c r="A1407" s="25" t="s">
        <v>964</v>
      </c>
      <c r="B1407" s="26" t="str">
        <f>VLOOKUP($A1407,'Customer Names'!A1406:D3741,3,0)</f>
        <v xml:space="preserve">  Adam</v>
      </c>
      <c r="C1407" s="26">
        <f>VLOOKUP($A1407,'Medical Examinations'!$A$1:$B$2336,2,FALSE)</f>
        <v>41.2</v>
      </c>
      <c r="D1407" s="26">
        <f>VLOOKUP($A1407,'Medical Examinations'!A1406:J3741,4,0)</f>
        <v>4.18</v>
      </c>
      <c r="E1407" s="26" t="str">
        <f>VLOOKUP(A1407,'Medical Examinations'!A1406:J3741,6,0)</f>
        <v>Yes</v>
      </c>
      <c r="F1407" s="26" t="str">
        <f>VLOOKUP($A1407,'Medical Examinations'!$A$1:$J$2336,7,0)</f>
        <v>No</v>
      </c>
      <c r="G1407" s="26" t="str">
        <f>VLOOKUP(A1407,'Medical Examinations'!A1406:J3741,8,0)</f>
        <v>No</v>
      </c>
      <c r="H1407" s="26">
        <f>VLOOKUP(A1407,'Medical Examinations'!A1406:J3741,9,0)</f>
        <v>0</v>
      </c>
      <c r="I1407" s="26" t="str">
        <f>VLOOKUP(A1407,'Medical Examinations'!A1406:J3741,10,0)</f>
        <v>No</v>
      </c>
      <c r="J1407" s="26" t="str">
        <f>VLOOKUP($A1407,'Medical Examinations'!A1406:$J$2336,3,0)</f>
        <v>Obesity</v>
      </c>
      <c r="K1407" s="26" t="str">
        <f>VLOOKUP(A1407,'Medical Examinations'!A1406:J3741,5,0)</f>
        <v>Normal</v>
      </c>
      <c r="L1407" s="27">
        <f>VLOOKUP($A1407,'Hospitalisation Details'!$A$1:$N$2344,7,0)</f>
        <v>35325</v>
      </c>
      <c r="M1407" s="26">
        <f>VLOOKUP($A1407,'Hospitalisation Details'!$A$1:$N$2344,10,0)</f>
        <v>7623.13</v>
      </c>
      <c r="N1407" s="26" t="str">
        <f>VLOOKUP($A1407,'Hospitalisation Details'!$A$1:$N$2344,11,0)</f>
        <v>tier - 2</v>
      </c>
      <c r="O1407" s="26" t="str">
        <f>VLOOKUP($A1407,'Hospitalisation Details'!$A$1:$N$2344,12,0)</f>
        <v>tier - 3</v>
      </c>
      <c r="P1407" s="26" t="str">
        <f>VLOOKUP($A1407,'Hospitalisation Details'!$A$1:$N$2344,14,0)</f>
        <v>R1011</v>
      </c>
      <c r="Q1407" s="26">
        <f>VLOOKUP($A1407,'Hospitalisation Details'!$A$1:$N$2344,8,0)</f>
        <v>26</v>
      </c>
    </row>
    <row r="1408" spans="1:17" x14ac:dyDescent="0.3">
      <c r="A1408" s="25" t="s">
        <v>963</v>
      </c>
      <c r="B1408" s="26" t="str">
        <f>VLOOKUP($A1408,'Customer Names'!A1407:D3742,3,0)</f>
        <v xml:space="preserve">  Dana</v>
      </c>
      <c r="C1408" s="26">
        <f>VLOOKUP($A1408,'Medical Examinations'!$A$1:$B$2336,2,FALSE)</f>
        <v>17.78</v>
      </c>
      <c r="D1408" s="26">
        <f>VLOOKUP($A1408,'Medical Examinations'!A1407:J3742,4,0)</f>
        <v>8.19</v>
      </c>
      <c r="E1408" s="26" t="str">
        <f>VLOOKUP(A1408,'Medical Examinations'!A1407:J3742,6,0)</f>
        <v>No</v>
      </c>
      <c r="F1408" s="26" t="str">
        <f>VLOOKUP($A1408,'Medical Examinations'!$A$1:$J$2336,7,0)</f>
        <v>No</v>
      </c>
      <c r="G1408" s="26" t="str">
        <f>VLOOKUP(A1408,'Medical Examinations'!A1407:J3742,8,0)</f>
        <v>No</v>
      </c>
      <c r="H1408" s="26">
        <f>VLOOKUP(A1408,'Medical Examinations'!A1407:J3742,9,0)</f>
        <v>0</v>
      </c>
      <c r="I1408" s="26" t="str">
        <f>VLOOKUP(A1408,'Medical Examinations'!A1407:J3742,10,0)</f>
        <v>No</v>
      </c>
      <c r="J1408" s="26" t="str">
        <f>VLOOKUP($A1408,'Medical Examinations'!A1407:$J$2336,3,0)</f>
        <v>Underweight</v>
      </c>
      <c r="K1408" s="26" t="str">
        <f>VLOOKUP(A1408,'Medical Examinations'!A1407:J3742,5,0)</f>
        <v>Diabetes</v>
      </c>
      <c r="L1408" s="27">
        <f>VLOOKUP($A1408,'Hospitalisation Details'!$A$1:$N$2344,7,0)</f>
        <v>25022</v>
      </c>
      <c r="M1408" s="26">
        <f>VLOOKUP($A1408,'Hospitalisation Details'!$A$1:$N$2344,10,0)</f>
        <v>7609.6</v>
      </c>
      <c r="N1408" s="26" t="str">
        <f>VLOOKUP($A1408,'Hospitalisation Details'!$A$1:$N$2344,11,0)</f>
        <v>tier - 3</v>
      </c>
      <c r="O1408" s="26" t="str">
        <f>VLOOKUP($A1408,'Hospitalisation Details'!$A$1:$N$2344,12,0)</f>
        <v>tier - 2</v>
      </c>
      <c r="P1408" s="26" t="str">
        <f>VLOOKUP($A1408,'Hospitalisation Details'!$A$1:$N$2344,14,0)</f>
        <v>R1012</v>
      </c>
      <c r="Q1408" s="26">
        <f>VLOOKUP($A1408,'Hospitalisation Details'!$A$1:$N$2344,8,0)</f>
        <v>54</v>
      </c>
    </row>
    <row r="1409" spans="1:17" x14ac:dyDescent="0.3">
      <c r="A1409" s="25" t="s">
        <v>962</v>
      </c>
      <c r="B1409" s="26" t="str">
        <f>VLOOKUP($A1409,'Customer Names'!A1408:D3743,3,0)</f>
        <v xml:space="preserve">  Eric W</v>
      </c>
      <c r="C1409" s="26">
        <f>VLOOKUP($A1409,'Medical Examinations'!$A$1:$B$2336,2,FALSE)</f>
        <v>40.119999999999997</v>
      </c>
      <c r="D1409" s="26">
        <f>VLOOKUP($A1409,'Medical Examinations'!A1408:J3743,4,0)</f>
        <v>6.22</v>
      </c>
      <c r="E1409" s="26" t="str">
        <f>VLOOKUP(A1409,'Medical Examinations'!A1408:J3743,6,0)</f>
        <v>Yes</v>
      </c>
      <c r="F1409" s="26" t="str">
        <f>VLOOKUP($A1409,'Medical Examinations'!$A$1:$J$2336,7,0)</f>
        <v>No</v>
      </c>
      <c r="G1409" s="26" t="str">
        <f>VLOOKUP(A1409,'Medical Examinations'!A1408:J3743,8,0)</f>
        <v>Yes</v>
      </c>
      <c r="H1409" s="26">
        <f>VLOOKUP(A1409,'Medical Examinations'!A1408:J3743,9,0)</f>
        <v>1</v>
      </c>
      <c r="I1409" s="26" t="str">
        <f>VLOOKUP(A1409,'Medical Examinations'!A1408:J3743,10,0)</f>
        <v>No</v>
      </c>
      <c r="J1409" s="26" t="str">
        <f>VLOOKUP($A1409,'Medical Examinations'!A1408:$J$2336,3,0)</f>
        <v>Obesity</v>
      </c>
      <c r="K1409" s="26" t="str">
        <f>VLOOKUP(A1409,'Medical Examinations'!A1408:J3743,5,0)</f>
        <v>Prediabetes</v>
      </c>
      <c r="L1409" s="27">
        <f>VLOOKUP($A1409,'Hospitalisation Details'!$A$1:$N$2344,7,0)</f>
        <v>35703</v>
      </c>
      <c r="M1409" s="26">
        <f>VLOOKUP($A1409,'Hospitalisation Details'!$A$1:$N$2344,10,0)</f>
        <v>7607.03</v>
      </c>
      <c r="N1409" s="26" t="str">
        <f>VLOOKUP($A1409,'Hospitalisation Details'!$A$1:$N$2344,11,0)</f>
        <v>tier - 2</v>
      </c>
      <c r="O1409" s="26" t="str">
        <f>VLOOKUP($A1409,'Hospitalisation Details'!$A$1:$N$2344,12,0)</f>
        <v>tier - 2</v>
      </c>
      <c r="P1409" s="26" t="str">
        <f>VLOOKUP($A1409,'Hospitalisation Details'!$A$1:$N$2344,14,0)</f>
        <v>R1012</v>
      </c>
      <c r="Q1409" s="26">
        <f>VLOOKUP($A1409,'Hospitalisation Details'!$A$1:$N$2344,8,0)</f>
        <v>25</v>
      </c>
    </row>
    <row r="1410" spans="1:17" x14ac:dyDescent="0.3">
      <c r="A1410" s="25" t="s">
        <v>961</v>
      </c>
      <c r="B1410" s="26" t="str">
        <f>VLOOKUP($A1410,'Customer Names'!A1409:D3744,3,0)</f>
        <v xml:space="preserve">  Matthew D</v>
      </c>
      <c r="C1410" s="26">
        <f>VLOOKUP($A1410,'Medical Examinations'!$A$1:$B$2336,2,FALSE)</f>
        <v>19.350000000000001</v>
      </c>
      <c r="D1410" s="26">
        <f>VLOOKUP($A1410,'Medical Examinations'!A1409:J3744,4,0)</f>
        <v>8.2200000000000006</v>
      </c>
      <c r="E1410" s="26" t="str">
        <f>VLOOKUP(A1410,'Medical Examinations'!A1409:J3744,6,0)</f>
        <v>Yes</v>
      </c>
      <c r="F1410" s="26" t="str">
        <f>VLOOKUP($A1410,'Medical Examinations'!$A$1:$J$2336,7,0)</f>
        <v>No</v>
      </c>
      <c r="G1410" s="26" t="str">
        <f>VLOOKUP(A1410,'Medical Examinations'!A1409:J3744,8,0)</f>
        <v>No</v>
      </c>
      <c r="H1410" s="26">
        <f>VLOOKUP(A1410,'Medical Examinations'!A1409:J3744,9,0)</f>
        <v>0</v>
      </c>
      <c r="I1410" s="26" t="str">
        <f>VLOOKUP(A1410,'Medical Examinations'!A1409:J3744,10,0)</f>
        <v>No</v>
      </c>
      <c r="J1410" s="26" t="str">
        <f>VLOOKUP($A1410,'Medical Examinations'!A1409:$J$2336,3,0)</f>
        <v>Normal Weight</v>
      </c>
      <c r="K1410" s="26" t="str">
        <f>VLOOKUP(A1410,'Medical Examinations'!A1409:J3744,5,0)</f>
        <v>Diabetes</v>
      </c>
      <c r="L1410" s="27">
        <f>VLOOKUP($A1410,'Hospitalisation Details'!$A$1:$N$2344,7,0)</f>
        <v>24670</v>
      </c>
      <c r="M1410" s="26">
        <f>VLOOKUP($A1410,'Hospitalisation Details'!$A$1:$N$2344,10,0)</f>
        <v>7585.62</v>
      </c>
      <c r="N1410" s="26" t="str">
        <f>VLOOKUP($A1410,'Hospitalisation Details'!$A$1:$N$2344,11,0)</f>
        <v>tier - 3</v>
      </c>
      <c r="O1410" s="26" t="str">
        <f>VLOOKUP($A1410,'Hospitalisation Details'!$A$1:$N$2344,12,0)</f>
        <v>tier - 2</v>
      </c>
      <c r="P1410" s="26" t="str">
        <f>VLOOKUP($A1410,'Hospitalisation Details'!$A$1:$N$2344,14,0)</f>
        <v>R1013</v>
      </c>
      <c r="Q1410" s="26">
        <f>VLOOKUP($A1410,'Hospitalisation Details'!$A$1:$N$2344,8,0)</f>
        <v>55</v>
      </c>
    </row>
    <row r="1411" spans="1:17" x14ac:dyDescent="0.3">
      <c r="A1411" s="25" t="s">
        <v>960</v>
      </c>
      <c r="B1411" s="26" t="str">
        <f>VLOOKUP($A1411,'Customer Names'!A1410:D3745,3,0)</f>
        <v xml:space="preserve">  Eoghan</v>
      </c>
      <c r="C1411" s="26">
        <f>VLOOKUP($A1411,'Medical Examinations'!$A$1:$B$2336,2,FALSE)</f>
        <v>36.69</v>
      </c>
      <c r="D1411" s="26">
        <f>VLOOKUP($A1411,'Medical Examinations'!A1410:J3745,4,0)</f>
        <v>6.15</v>
      </c>
      <c r="E1411" s="26" t="str">
        <f>VLOOKUP(A1411,'Medical Examinations'!A1410:J3745,6,0)</f>
        <v>No</v>
      </c>
      <c r="F1411" s="26" t="str">
        <f>VLOOKUP($A1411,'Medical Examinations'!$A$1:$J$2336,7,0)</f>
        <v>No</v>
      </c>
      <c r="G1411" s="26" t="str">
        <f>VLOOKUP(A1411,'Medical Examinations'!A1410:J3745,8,0)</f>
        <v>No</v>
      </c>
      <c r="H1411" s="26">
        <f>VLOOKUP(A1411,'Medical Examinations'!A1410:J3745,9,0)</f>
        <v>0</v>
      </c>
      <c r="I1411" s="26" t="str">
        <f>VLOOKUP(A1411,'Medical Examinations'!A1410:J3745,10,0)</f>
        <v>No</v>
      </c>
      <c r="J1411" s="26" t="str">
        <f>VLOOKUP($A1411,'Medical Examinations'!A1410:$J$2336,3,0)</f>
        <v>Obesity</v>
      </c>
      <c r="K1411" s="26" t="str">
        <f>VLOOKUP(A1411,'Medical Examinations'!A1410:J3745,5,0)</f>
        <v>Prediabetes</v>
      </c>
      <c r="L1411" s="27">
        <f>VLOOKUP($A1411,'Hospitalisation Details'!$A$1:$N$2344,7,0)</f>
        <v>34560</v>
      </c>
      <c r="M1411" s="26">
        <f>VLOOKUP($A1411,'Hospitalisation Details'!$A$1:$N$2344,10,0)</f>
        <v>7567.13</v>
      </c>
      <c r="N1411" s="26" t="str">
        <f>VLOOKUP($A1411,'Hospitalisation Details'!$A$1:$N$2344,11,0)</f>
        <v>tier - 2</v>
      </c>
      <c r="O1411" s="26" t="str">
        <f>VLOOKUP($A1411,'Hospitalisation Details'!$A$1:$N$2344,12,0)</f>
        <v>tier - 2</v>
      </c>
      <c r="P1411" s="26" t="str">
        <f>VLOOKUP($A1411,'Hospitalisation Details'!$A$1:$N$2344,14,0)</f>
        <v>R1021</v>
      </c>
      <c r="Q1411" s="26">
        <f>VLOOKUP($A1411,'Hospitalisation Details'!$A$1:$N$2344,8,0)</f>
        <v>28</v>
      </c>
    </row>
    <row r="1412" spans="1:17" x14ac:dyDescent="0.3">
      <c r="A1412" s="25" t="s">
        <v>959</v>
      </c>
      <c r="B1412" s="26" t="str">
        <f>VLOOKUP($A1412,'Customer Names'!A1411:D3746,3,0)</f>
        <v xml:space="preserve">  Pamela W</v>
      </c>
      <c r="C1412" s="26">
        <f>VLOOKUP($A1412,'Medical Examinations'!$A$1:$B$2336,2,FALSE)</f>
        <v>28.51</v>
      </c>
      <c r="D1412" s="26">
        <f>VLOOKUP($A1412,'Medical Examinations'!A1411:J3746,4,0)</f>
        <v>5.65</v>
      </c>
      <c r="E1412" s="26" t="str">
        <f>VLOOKUP(A1412,'Medical Examinations'!A1411:J3746,6,0)</f>
        <v>Yes</v>
      </c>
      <c r="F1412" s="26" t="str">
        <f>VLOOKUP($A1412,'Medical Examinations'!$A$1:$J$2336,7,0)</f>
        <v>No</v>
      </c>
      <c r="G1412" s="26" t="str">
        <f>VLOOKUP(A1412,'Medical Examinations'!A1411:J3746,8,0)</f>
        <v>No</v>
      </c>
      <c r="H1412" s="26">
        <f>VLOOKUP(A1412,'Medical Examinations'!A1411:J3746,9,0)</f>
        <v>1</v>
      </c>
      <c r="I1412" s="26" t="str">
        <f>VLOOKUP(A1412,'Medical Examinations'!A1411:J3746,10,0)</f>
        <v>No</v>
      </c>
      <c r="J1412" s="26" t="str">
        <f>VLOOKUP($A1412,'Medical Examinations'!A1411:$J$2336,3,0)</f>
        <v>Overweight</v>
      </c>
      <c r="K1412" s="26" t="str">
        <f>VLOOKUP(A1412,'Medical Examinations'!A1411:J3746,5,0)</f>
        <v>Normal</v>
      </c>
      <c r="L1412" s="27">
        <f>VLOOKUP($A1412,'Hospitalisation Details'!$A$1:$N$2344,7,0)</f>
        <v>32492</v>
      </c>
      <c r="M1412" s="26">
        <f>VLOOKUP($A1412,'Hospitalisation Details'!$A$1:$N$2344,10,0)</f>
        <v>7538.52</v>
      </c>
      <c r="N1412" s="26" t="str">
        <f>VLOOKUP($A1412,'Hospitalisation Details'!$A$1:$N$2344,11,0)</f>
        <v>tier - 2</v>
      </c>
      <c r="O1412" s="26" t="str">
        <f>VLOOKUP($A1412,'Hospitalisation Details'!$A$1:$N$2344,12,0)</f>
        <v>tier - 2</v>
      </c>
      <c r="P1412" s="26" t="str">
        <f>VLOOKUP($A1412,'Hospitalisation Details'!$A$1:$N$2344,14,0)</f>
        <v>R1012</v>
      </c>
      <c r="Q1412" s="26">
        <f>VLOOKUP($A1412,'Hospitalisation Details'!$A$1:$N$2344,8,0)</f>
        <v>34</v>
      </c>
    </row>
    <row r="1413" spans="1:17" x14ac:dyDescent="0.3">
      <c r="A1413" s="25" t="s">
        <v>958</v>
      </c>
      <c r="B1413" s="26" t="str">
        <f>VLOOKUP($A1413,'Customer Names'!A1412:D3747,3,0)</f>
        <v xml:space="preserve">  Lindsey M</v>
      </c>
      <c r="C1413" s="26">
        <f>VLOOKUP($A1413,'Medical Examinations'!$A$1:$B$2336,2,FALSE)</f>
        <v>30.21</v>
      </c>
      <c r="D1413" s="26">
        <f>VLOOKUP($A1413,'Medical Examinations'!A1412:J3747,4,0)</f>
        <v>5.5</v>
      </c>
      <c r="E1413" s="26" t="str">
        <f>VLOOKUP(A1413,'Medical Examinations'!A1412:J3747,6,0)</f>
        <v>No</v>
      </c>
      <c r="F1413" s="26" t="str">
        <f>VLOOKUP($A1413,'Medical Examinations'!$A$1:$J$2336,7,0)</f>
        <v>No</v>
      </c>
      <c r="G1413" s="26" t="str">
        <f>VLOOKUP(A1413,'Medical Examinations'!A1412:J3747,8,0)</f>
        <v>No</v>
      </c>
      <c r="H1413" s="26">
        <f>VLOOKUP(A1413,'Medical Examinations'!A1412:J3747,9,0)</f>
        <v>1</v>
      </c>
      <c r="I1413" s="26" t="str">
        <f>VLOOKUP(A1413,'Medical Examinations'!A1412:J3747,10,0)</f>
        <v>No</v>
      </c>
      <c r="J1413" s="26" t="str">
        <f>VLOOKUP($A1413,'Medical Examinations'!A1412:$J$2336,3,0)</f>
        <v>Obesity</v>
      </c>
      <c r="K1413" s="26" t="str">
        <f>VLOOKUP(A1413,'Medical Examinations'!A1412:J3747,5,0)</f>
        <v>Normal</v>
      </c>
      <c r="L1413" s="27">
        <f>VLOOKUP($A1413,'Hospitalisation Details'!$A$1:$N$2344,7,0)</f>
        <v>30916</v>
      </c>
      <c r="M1413" s="26">
        <f>VLOOKUP($A1413,'Hospitalisation Details'!$A$1:$N$2344,10,0)</f>
        <v>7537.16</v>
      </c>
      <c r="N1413" s="26" t="str">
        <f>VLOOKUP($A1413,'Hospitalisation Details'!$A$1:$N$2344,11,0)</f>
        <v>tier - 2</v>
      </c>
      <c r="O1413" s="26" t="str">
        <f>VLOOKUP($A1413,'Hospitalisation Details'!$A$1:$N$2344,12,0)</f>
        <v>tier - 2</v>
      </c>
      <c r="P1413" s="26" t="str">
        <f>VLOOKUP($A1413,'Hospitalisation Details'!$A$1:$N$2344,14,0)</f>
        <v>R1012</v>
      </c>
      <c r="Q1413" s="26">
        <f>VLOOKUP($A1413,'Hospitalisation Details'!$A$1:$N$2344,8,0)</f>
        <v>38</v>
      </c>
    </row>
    <row r="1414" spans="1:17" x14ac:dyDescent="0.3">
      <c r="A1414" s="25" t="s">
        <v>957</v>
      </c>
      <c r="B1414" s="26" t="str">
        <f>VLOOKUP($A1414,'Customer Names'!A1413:D3748,3,0)</f>
        <v xml:space="preserve">  Kassie</v>
      </c>
      <c r="C1414" s="26">
        <f>VLOOKUP($A1414,'Medical Examinations'!$A$1:$B$2336,2,FALSE)</f>
        <v>24.33</v>
      </c>
      <c r="D1414" s="26">
        <f>VLOOKUP($A1414,'Medical Examinations'!A1413:J3748,4,0)</f>
        <v>8</v>
      </c>
      <c r="E1414" s="26" t="str">
        <f>VLOOKUP(A1414,'Medical Examinations'!A1413:J3748,6,0)</f>
        <v>No</v>
      </c>
      <c r="F1414" s="26" t="str">
        <f>VLOOKUP($A1414,'Medical Examinations'!$A$1:$J$2336,7,0)</f>
        <v>No</v>
      </c>
      <c r="G1414" s="26" t="str">
        <f>VLOOKUP(A1414,'Medical Examinations'!A1413:J3748,8,0)</f>
        <v>No</v>
      </c>
      <c r="H1414" s="26">
        <f>VLOOKUP(A1414,'Medical Examinations'!A1413:J3748,9,0)</f>
        <v>0</v>
      </c>
      <c r="I1414" s="26" t="str">
        <f>VLOOKUP(A1414,'Medical Examinations'!A1413:J3748,10,0)</f>
        <v>No</v>
      </c>
      <c r="J1414" s="26" t="str">
        <f>VLOOKUP($A1414,'Medical Examinations'!A1413:$J$2336,3,0)</f>
        <v>Normal Weight</v>
      </c>
      <c r="K1414" s="26" t="str">
        <f>VLOOKUP(A1414,'Medical Examinations'!A1413:J3748,5,0)</f>
        <v>Diabetes</v>
      </c>
      <c r="L1414" s="27">
        <f>VLOOKUP($A1414,'Hospitalisation Details'!$A$1:$N$2344,7,0)</f>
        <v>28838</v>
      </c>
      <c r="M1414" s="26">
        <f>VLOOKUP($A1414,'Hospitalisation Details'!$A$1:$N$2344,10,0)</f>
        <v>7531.7</v>
      </c>
      <c r="N1414" s="26" t="str">
        <f>VLOOKUP($A1414,'Hospitalisation Details'!$A$1:$N$2344,11,0)</f>
        <v>tier - 2</v>
      </c>
      <c r="O1414" s="26" t="str">
        <f>VLOOKUP($A1414,'Hospitalisation Details'!$A$1:$N$2344,12,0)</f>
        <v>tier - 1</v>
      </c>
      <c r="P1414" s="26" t="str">
        <f>VLOOKUP($A1414,'Hospitalisation Details'!$A$1:$N$2344,14,0)</f>
        <v>R1013</v>
      </c>
      <c r="Q1414" s="26">
        <f>VLOOKUP($A1414,'Hospitalisation Details'!$A$1:$N$2344,8,0)</f>
        <v>44</v>
      </c>
    </row>
    <row r="1415" spans="1:17" x14ac:dyDescent="0.3">
      <c r="A1415" s="25" t="s">
        <v>956</v>
      </c>
      <c r="B1415" s="26" t="str">
        <f>VLOOKUP($A1415,'Customer Names'!A1414:D3749,3,0)</f>
        <v xml:space="preserve">  Matthew</v>
      </c>
      <c r="C1415" s="26">
        <f>VLOOKUP($A1415,'Medical Examinations'!$A$1:$B$2336,2,FALSE)</f>
        <v>19.855</v>
      </c>
      <c r="D1415" s="26">
        <f>VLOOKUP($A1415,'Medical Examinations'!A1414:J3749,4,0)</f>
        <v>5.71</v>
      </c>
      <c r="E1415" s="26" t="str">
        <f>VLOOKUP(A1415,'Medical Examinations'!A1414:J3749,6,0)</f>
        <v>Yes</v>
      </c>
      <c r="F1415" s="26" t="str">
        <f>VLOOKUP($A1415,'Medical Examinations'!$A$1:$J$2336,7,0)</f>
        <v>No</v>
      </c>
      <c r="G1415" s="26" t="str">
        <f>VLOOKUP(A1415,'Medical Examinations'!A1414:J3749,8,0)</f>
        <v>No</v>
      </c>
      <c r="H1415" s="26">
        <f>VLOOKUP(A1415,'Medical Examinations'!A1414:J3749,9,0)</f>
        <v>0</v>
      </c>
      <c r="I1415" s="26" t="str">
        <f>VLOOKUP(A1415,'Medical Examinations'!A1414:J3749,10,0)</f>
        <v>No</v>
      </c>
      <c r="J1415" s="26" t="str">
        <f>VLOOKUP($A1415,'Medical Examinations'!A1414:$J$2336,3,0)</f>
        <v>Normal Weight</v>
      </c>
      <c r="K1415" s="26" t="str">
        <f>VLOOKUP(A1415,'Medical Examinations'!A1414:J3749,5,0)</f>
        <v>Prediabetes</v>
      </c>
      <c r="L1415" s="27">
        <f>VLOOKUP($A1415,'Hospitalisation Details'!$A$1:$N$2344,7,0)</f>
        <v>28043</v>
      </c>
      <c r="M1415" s="26">
        <f>VLOOKUP($A1415,'Hospitalisation Details'!$A$1:$N$2344,10,0)</f>
        <v>7526.71</v>
      </c>
      <c r="N1415" s="26" t="str">
        <f>VLOOKUP($A1415,'Hospitalisation Details'!$A$1:$N$2344,11,0)</f>
        <v>tier - 3</v>
      </c>
      <c r="O1415" s="26" t="str">
        <f>VLOOKUP($A1415,'Hospitalisation Details'!$A$1:$N$2344,12,0)</f>
        <v>tier - 1</v>
      </c>
      <c r="P1415" s="26" t="str">
        <f>VLOOKUP($A1415,'Hospitalisation Details'!$A$1:$N$2344,14,0)</f>
        <v>R1012</v>
      </c>
      <c r="Q1415" s="26">
        <f>VLOOKUP($A1415,'Hospitalisation Details'!$A$1:$N$2344,8,0)</f>
        <v>46</v>
      </c>
    </row>
    <row r="1416" spans="1:17" x14ac:dyDescent="0.3">
      <c r="A1416" s="25" t="s">
        <v>955</v>
      </c>
      <c r="B1416" s="26" t="str">
        <f>VLOOKUP($A1416,'Customer Names'!A1415:D3750,3,0)</f>
        <v xml:space="preserve">  Ruben Dario</v>
      </c>
      <c r="C1416" s="26">
        <f>VLOOKUP($A1416,'Medical Examinations'!$A$1:$B$2336,2,FALSE)</f>
        <v>25.364999999999998</v>
      </c>
      <c r="D1416" s="26">
        <f>VLOOKUP($A1416,'Medical Examinations'!A1415:J3750,4,0)</f>
        <v>11.71</v>
      </c>
      <c r="E1416" s="26" t="str">
        <f>VLOOKUP(A1416,'Medical Examinations'!A1415:J3750,6,0)</f>
        <v>No</v>
      </c>
      <c r="F1416" s="26" t="str">
        <f>VLOOKUP($A1416,'Medical Examinations'!$A$1:$J$2336,7,0)</f>
        <v>No</v>
      </c>
      <c r="G1416" s="26" t="str">
        <f>VLOOKUP(A1416,'Medical Examinations'!A1415:J3750,8,0)</f>
        <v>No</v>
      </c>
      <c r="H1416" s="26">
        <f>VLOOKUP(A1416,'Medical Examinations'!A1415:J3750,9,0)</f>
        <v>0</v>
      </c>
      <c r="I1416" s="26" t="str">
        <f>VLOOKUP(A1416,'Medical Examinations'!A1415:J3750,10,0)</f>
        <v>No</v>
      </c>
      <c r="J1416" s="26" t="str">
        <f>VLOOKUP($A1416,'Medical Examinations'!A1415:$J$2336,3,0)</f>
        <v>Overweight</v>
      </c>
      <c r="K1416" s="26" t="str">
        <f>VLOOKUP(A1416,'Medical Examinations'!A1415:J3750,5,0)</f>
        <v>Diabetes</v>
      </c>
      <c r="L1416" s="27">
        <f>VLOOKUP($A1416,'Hospitalisation Details'!$A$1:$N$2344,7,0)</f>
        <v>28781</v>
      </c>
      <c r="M1416" s="26">
        <f>VLOOKUP($A1416,'Hospitalisation Details'!$A$1:$N$2344,10,0)</f>
        <v>7518.03</v>
      </c>
      <c r="N1416" s="26" t="str">
        <f>VLOOKUP($A1416,'Hospitalisation Details'!$A$1:$N$2344,11,0)</f>
        <v>tier - 2</v>
      </c>
      <c r="O1416" s="26" t="str">
        <f>VLOOKUP($A1416,'Hospitalisation Details'!$A$1:$N$2344,12,0)</f>
        <v>tier - 3</v>
      </c>
      <c r="P1416" s="26" t="str">
        <f>VLOOKUP($A1416,'Hospitalisation Details'!$A$1:$N$2344,14,0)</f>
        <v>R1012</v>
      </c>
      <c r="Q1416" s="26">
        <f>VLOOKUP($A1416,'Hospitalisation Details'!$A$1:$N$2344,8,0)</f>
        <v>44</v>
      </c>
    </row>
    <row r="1417" spans="1:17" x14ac:dyDescent="0.3">
      <c r="A1417" s="25" t="s">
        <v>954</v>
      </c>
      <c r="B1417" s="26" t="str">
        <f>VLOOKUP($A1417,'Customer Names'!A1416:D3751,3,0)</f>
        <v xml:space="preserve">  Kevin</v>
      </c>
      <c r="C1417" s="26">
        <f>VLOOKUP($A1417,'Medical Examinations'!$A$1:$B$2336,2,FALSE)</f>
        <v>29.6</v>
      </c>
      <c r="D1417" s="26">
        <f>VLOOKUP($A1417,'Medical Examinations'!A1416:J3751,4,0)</f>
        <v>6.17</v>
      </c>
      <c r="E1417" s="26" t="str">
        <f>VLOOKUP(A1417,'Medical Examinations'!A1416:J3751,6,0)</f>
        <v>Yes</v>
      </c>
      <c r="F1417" s="26" t="str">
        <f>VLOOKUP($A1417,'Medical Examinations'!$A$1:$J$2336,7,0)</f>
        <v>No</v>
      </c>
      <c r="G1417" s="26" t="str">
        <f>VLOOKUP(A1417,'Medical Examinations'!A1416:J3751,8,0)</f>
        <v>Yes</v>
      </c>
      <c r="H1417" s="26">
        <f>VLOOKUP(A1417,'Medical Examinations'!A1416:J3751,9,0)</f>
        <v>1</v>
      </c>
      <c r="I1417" s="26" t="str">
        <f>VLOOKUP(A1417,'Medical Examinations'!A1416:J3751,10,0)</f>
        <v>No</v>
      </c>
      <c r="J1417" s="26" t="str">
        <f>VLOOKUP($A1417,'Medical Examinations'!A1416:$J$2336,3,0)</f>
        <v>Overweight</v>
      </c>
      <c r="K1417" s="26" t="str">
        <f>VLOOKUP(A1417,'Medical Examinations'!A1416:J3751,5,0)</f>
        <v>Prediabetes</v>
      </c>
      <c r="L1417" s="27">
        <f>VLOOKUP($A1417,'Hospitalisation Details'!$A$1:$N$2344,7,0)</f>
        <v>30507</v>
      </c>
      <c r="M1417" s="26">
        <f>VLOOKUP($A1417,'Hospitalisation Details'!$A$1:$N$2344,10,0)</f>
        <v>7512.27</v>
      </c>
      <c r="N1417" s="26" t="str">
        <f>VLOOKUP($A1417,'Hospitalisation Details'!$A$1:$N$2344,11,0)</f>
        <v>tier - 3</v>
      </c>
      <c r="O1417" s="26" t="str">
        <f>VLOOKUP($A1417,'Hospitalisation Details'!$A$1:$N$2344,12,0)</f>
        <v>tier - 2</v>
      </c>
      <c r="P1417" s="26" t="str">
        <f>VLOOKUP($A1417,'Hospitalisation Details'!$A$1:$N$2344,14,0)</f>
        <v>R1011</v>
      </c>
      <c r="Q1417" s="26">
        <f>VLOOKUP($A1417,'Hospitalisation Details'!$A$1:$N$2344,8,0)</f>
        <v>39</v>
      </c>
    </row>
    <row r="1418" spans="1:17" x14ac:dyDescent="0.3">
      <c r="A1418" s="25" t="s">
        <v>953</v>
      </c>
      <c r="B1418" s="26" t="str">
        <f>VLOOKUP($A1418,'Customer Names'!A1417:D3752,3,0)</f>
        <v xml:space="preserve">  Lindsay M</v>
      </c>
      <c r="C1418" s="26">
        <f>VLOOKUP($A1418,'Medical Examinations'!$A$1:$B$2336,2,FALSE)</f>
        <v>39.43</v>
      </c>
      <c r="D1418" s="26">
        <f>VLOOKUP($A1418,'Medical Examinations'!A1417:J3752,4,0)</f>
        <v>6.1</v>
      </c>
      <c r="E1418" s="26" t="str">
        <f>VLOOKUP(A1418,'Medical Examinations'!A1417:J3752,6,0)</f>
        <v>Yes</v>
      </c>
      <c r="F1418" s="26" t="str">
        <f>VLOOKUP($A1418,'Medical Examinations'!$A$1:$J$2336,7,0)</f>
        <v>No</v>
      </c>
      <c r="G1418" s="26" t="str">
        <f>VLOOKUP(A1418,'Medical Examinations'!A1417:J3752,8,0)</f>
        <v>Yes</v>
      </c>
      <c r="H1418" s="26">
        <f>VLOOKUP(A1418,'Medical Examinations'!A1417:J3752,9,0)</f>
        <v>1</v>
      </c>
      <c r="I1418" s="26" t="str">
        <f>VLOOKUP(A1418,'Medical Examinations'!A1417:J3752,10,0)</f>
        <v>No</v>
      </c>
      <c r="J1418" s="26" t="str">
        <f>VLOOKUP($A1418,'Medical Examinations'!A1417:$J$2336,3,0)</f>
        <v>Obesity</v>
      </c>
      <c r="K1418" s="26" t="str">
        <f>VLOOKUP(A1418,'Medical Examinations'!A1417:J3752,5,0)</f>
        <v>Prediabetes</v>
      </c>
      <c r="L1418" s="27">
        <f>VLOOKUP($A1418,'Hospitalisation Details'!$A$1:$N$2344,7,0)</f>
        <v>35731</v>
      </c>
      <c r="M1418" s="26">
        <f>VLOOKUP($A1418,'Hospitalisation Details'!$A$1:$N$2344,10,0)</f>
        <v>7504.3</v>
      </c>
      <c r="N1418" s="26" t="str">
        <f>VLOOKUP($A1418,'Hospitalisation Details'!$A$1:$N$2344,11,0)</f>
        <v>tier - 2</v>
      </c>
      <c r="O1418" s="26" t="str">
        <f>VLOOKUP($A1418,'Hospitalisation Details'!$A$1:$N$2344,12,0)</f>
        <v>tier - 1</v>
      </c>
      <c r="P1418" s="26" t="str">
        <f>VLOOKUP($A1418,'Hospitalisation Details'!$A$1:$N$2344,14,0)</f>
        <v>R1012</v>
      </c>
      <c r="Q1418" s="26">
        <f>VLOOKUP($A1418,'Hospitalisation Details'!$A$1:$N$2344,8,0)</f>
        <v>25</v>
      </c>
    </row>
    <row r="1419" spans="1:17" x14ac:dyDescent="0.3">
      <c r="A1419" s="25" t="s">
        <v>952</v>
      </c>
      <c r="B1419" s="26" t="str">
        <f>VLOOKUP($A1419,'Customer Names'!A1418:D3753,3,0)</f>
        <v xml:space="preserve">  Amanda</v>
      </c>
      <c r="C1419" s="26">
        <f>VLOOKUP($A1419,'Medical Examinations'!$A$1:$B$2336,2,FALSE)</f>
        <v>27.34</v>
      </c>
      <c r="D1419" s="26">
        <f>VLOOKUP($A1419,'Medical Examinations'!A1418:J3753,4,0)</f>
        <v>5.19</v>
      </c>
      <c r="E1419" s="26" t="str">
        <f>VLOOKUP(A1419,'Medical Examinations'!A1418:J3753,6,0)</f>
        <v>Yes</v>
      </c>
      <c r="F1419" s="26" t="str">
        <f>VLOOKUP($A1419,'Medical Examinations'!$A$1:$J$2336,7,0)</f>
        <v>No</v>
      </c>
      <c r="G1419" s="26" t="str">
        <f>VLOOKUP(A1419,'Medical Examinations'!A1418:J3753,8,0)</f>
        <v>No</v>
      </c>
      <c r="H1419" s="26">
        <f>VLOOKUP(A1419,'Medical Examinations'!A1418:J3753,9,0)</f>
        <v>1</v>
      </c>
      <c r="I1419" s="26" t="str">
        <f>VLOOKUP(A1419,'Medical Examinations'!A1418:J3753,10,0)</f>
        <v>No</v>
      </c>
      <c r="J1419" s="26" t="str">
        <f>VLOOKUP($A1419,'Medical Examinations'!A1418:$J$2336,3,0)</f>
        <v>Overweight</v>
      </c>
      <c r="K1419" s="26" t="str">
        <f>VLOOKUP(A1419,'Medical Examinations'!A1418:J3753,5,0)</f>
        <v>Normal</v>
      </c>
      <c r="L1419" s="27">
        <f>VLOOKUP($A1419,'Hospitalisation Details'!$A$1:$N$2344,7,0)</f>
        <v>32492</v>
      </c>
      <c r="M1419" s="26">
        <f>VLOOKUP($A1419,'Hospitalisation Details'!$A$1:$N$2344,10,0)</f>
        <v>7494.63</v>
      </c>
      <c r="N1419" s="26" t="str">
        <f>VLOOKUP($A1419,'Hospitalisation Details'!$A$1:$N$2344,11,0)</f>
        <v>tier - 2</v>
      </c>
      <c r="O1419" s="26" t="str">
        <f>VLOOKUP($A1419,'Hospitalisation Details'!$A$1:$N$2344,12,0)</f>
        <v>tier - 3</v>
      </c>
      <c r="P1419" s="26" t="str">
        <f>VLOOKUP($A1419,'Hospitalisation Details'!$A$1:$N$2344,14,0)</f>
        <v>R1025</v>
      </c>
      <c r="Q1419" s="26">
        <f>VLOOKUP($A1419,'Hospitalisation Details'!$A$1:$N$2344,8,0)</f>
        <v>34</v>
      </c>
    </row>
    <row r="1420" spans="1:17" x14ac:dyDescent="0.3">
      <c r="A1420" s="25" t="s">
        <v>951</v>
      </c>
      <c r="B1420" s="26" t="str">
        <f>VLOOKUP($A1420,'Customer Names'!A1419:D3754,3,0)</f>
        <v xml:space="preserve">  James</v>
      </c>
      <c r="C1420" s="26">
        <f>VLOOKUP($A1420,'Medical Examinations'!$A$1:$B$2336,2,FALSE)</f>
        <v>39.01</v>
      </c>
      <c r="D1420" s="26">
        <f>VLOOKUP($A1420,'Medical Examinations'!A1419:J3754,4,0)</f>
        <v>5.37</v>
      </c>
      <c r="E1420" s="26" t="str">
        <f>VLOOKUP(A1420,'Medical Examinations'!A1419:J3754,6,0)</f>
        <v>Yes</v>
      </c>
      <c r="F1420" s="26" t="str">
        <f>VLOOKUP($A1420,'Medical Examinations'!$A$1:$J$2336,7,0)</f>
        <v>No</v>
      </c>
      <c r="G1420" s="26" t="str">
        <f>VLOOKUP(A1420,'Medical Examinations'!A1419:J3754,8,0)</f>
        <v>No</v>
      </c>
      <c r="H1420" s="26">
        <f>VLOOKUP(A1420,'Medical Examinations'!A1419:J3754,9,0)</f>
        <v>0</v>
      </c>
      <c r="I1420" s="26" t="str">
        <f>VLOOKUP(A1420,'Medical Examinations'!A1419:J3754,10,0)</f>
        <v>No</v>
      </c>
      <c r="J1420" s="26" t="str">
        <f>VLOOKUP($A1420,'Medical Examinations'!A1419:$J$2336,3,0)</f>
        <v>Obesity</v>
      </c>
      <c r="K1420" s="26" t="str">
        <f>VLOOKUP(A1420,'Medical Examinations'!A1419:J3754,5,0)</f>
        <v>Normal</v>
      </c>
      <c r="L1420" s="27">
        <f>VLOOKUP($A1420,'Hospitalisation Details'!$A$1:$N$2344,7,0)</f>
        <v>35230</v>
      </c>
      <c r="M1420" s="26">
        <f>VLOOKUP($A1420,'Hospitalisation Details'!$A$1:$N$2344,10,0)</f>
        <v>7487.38</v>
      </c>
      <c r="N1420" s="26" t="str">
        <f>VLOOKUP($A1420,'Hospitalisation Details'!$A$1:$N$2344,11,0)</f>
        <v>tier - 2</v>
      </c>
      <c r="O1420" s="26" t="str">
        <f>VLOOKUP($A1420,'Hospitalisation Details'!$A$1:$N$2344,12,0)</f>
        <v>tier - 3</v>
      </c>
      <c r="P1420" s="26" t="str">
        <f>VLOOKUP($A1420,'Hospitalisation Details'!$A$1:$N$2344,14,0)</f>
        <v>R1012</v>
      </c>
      <c r="Q1420" s="26">
        <f>VLOOKUP($A1420,'Hospitalisation Details'!$A$1:$N$2344,8,0)</f>
        <v>26</v>
      </c>
    </row>
    <row r="1421" spans="1:17" x14ac:dyDescent="0.3">
      <c r="A1421" s="25" t="s">
        <v>950</v>
      </c>
      <c r="B1421" s="26" t="str">
        <f>VLOOKUP($A1421,'Customer Names'!A1420:D3755,3,0)</f>
        <v xml:space="preserve">  Samuel H</v>
      </c>
      <c r="C1421" s="26">
        <f>VLOOKUP($A1421,'Medical Examinations'!$A$1:$B$2336,2,FALSE)</f>
        <v>18.989999999999998</v>
      </c>
      <c r="D1421" s="26">
        <f>VLOOKUP($A1421,'Medical Examinations'!A1420:J3755,4,0)</f>
        <v>10.82</v>
      </c>
      <c r="E1421" s="26" t="str">
        <f>VLOOKUP(A1421,'Medical Examinations'!A1420:J3755,6,0)</f>
        <v>Yes</v>
      </c>
      <c r="F1421" s="26" t="str">
        <f>VLOOKUP($A1421,'Medical Examinations'!$A$1:$J$2336,7,0)</f>
        <v>No</v>
      </c>
      <c r="G1421" s="26" t="str">
        <f>VLOOKUP(A1421,'Medical Examinations'!A1420:J3755,8,0)</f>
        <v>No</v>
      </c>
      <c r="H1421" s="26">
        <f>VLOOKUP(A1421,'Medical Examinations'!A1420:J3755,9,0)</f>
        <v>0</v>
      </c>
      <c r="I1421" s="26" t="str">
        <f>VLOOKUP(A1421,'Medical Examinations'!A1420:J3755,10,0)</f>
        <v>No</v>
      </c>
      <c r="J1421" s="26" t="str">
        <f>VLOOKUP($A1421,'Medical Examinations'!A1420:$J$2336,3,0)</f>
        <v>Normal Weight</v>
      </c>
      <c r="K1421" s="26" t="str">
        <f>VLOOKUP(A1421,'Medical Examinations'!A1420:J3755,5,0)</f>
        <v>Diabetes</v>
      </c>
      <c r="L1421" s="27">
        <f>VLOOKUP($A1421,'Hospitalisation Details'!$A$1:$N$2344,7,0)</f>
        <v>24688</v>
      </c>
      <c r="M1421" s="26">
        <f>VLOOKUP($A1421,'Hospitalisation Details'!$A$1:$N$2344,10,0)</f>
        <v>7463.51</v>
      </c>
      <c r="N1421" s="26" t="str">
        <f>VLOOKUP($A1421,'Hospitalisation Details'!$A$1:$N$2344,11,0)</f>
        <v>tier - 3</v>
      </c>
      <c r="O1421" s="26" t="str">
        <f>VLOOKUP($A1421,'Hospitalisation Details'!$A$1:$N$2344,12,0)</f>
        <v>tier - 3</v>
      </c>
      <c r="P1421" s="26" t="str">
        <f>VLOOKUP($A1421,'Hospitalisation Details'!$A$1:$N$2344,14,0)</f>
        <v>R1013</v>
      </c>
      <c r="Q1421" s="26">
        <f>VLOOKUP($A1421,'Hospitalisation Details'!$A$1:$N$2344,8,0)</f>
        <v>55</v>
      </c>
    </row>
    <row r="1422" spans="1:17" x14ac:dyDescent="0.3">
      <c r="A1422" s="25" t="s">
        <v>949</v>
      </c>
      <c r="B1422" s="26" t="str">
        <f>VLOOKUP($A1422,'Customer Names'!A1421:D3756,3,0)</f>
        <v xml:space="preserve">  Jenni</v>
      </c>
      <c r="C1422" s="26">
        <f>VLOOKUP($A1422,'Medical Examinations'!$A$1:$B$2336,2,FALSE)</f>
        <v>42.3</v>
      </c>
      <c r="D1422" s="26">
        <f>VLOOKUP($A1422,'Medical Examinations'!A1421:J3756,4,0)</f>
        <v>6.06</v>
      </c>
      <c r="E1422" s="26" t="str">
        <f>VLOOKUP(A1422,'Medical Examinations'!A1421:J3756,6,0)</f>
        <v>Yes</v>
      </c>
      <c r="F1422" s="26" t="str">
        <f>VLOOKUP($A1422,'Medical Examinations'!$A$1:$J$2336,7,0)</f>
        <v>No</v>
      </c>
      <c r="G1422" s="26" t="str">
        <f>VLOOKUP(A1422,'Medical Examinations'!A1421:J3756,8,0)</f>
        <v>No</v>
      </c>
      <c r="H1422" s="26">
        <f>VLOOKUP(A1422,'Medical Examinations'!A1421:J3756,9,0)</f>
        <v>0</v>
      </c>
      <c r="I1422" s="26" t="str">
        <f>VLOOKUP(A1422,'Medical Examinations'!A1421:J3756,10,0)</f>
        <v>No</v>
      </c>
      <c r="J1422" s="26" t="str">
        <f>VLOOKUP($A1422,'Medical Examinations'!A1421:$J$2336,3,0)</f>
        <v>Obesity</v>
      </c>
      <c r="K1422" s="26" t="str">
        <f>VLOOKUP(A1422,'Medical Examinations'!A1421:J3756,5,0)</f>
        <v>Prediabetes</v>
      </c>
      <c r="L1422" s="27">
        <f>VLOOKUP($A1422,'Hospitalisation Details'!$A$1:$N$2344,7,0)</f>
        <v>37043</v>
      </c>
      <c r="M1422" s="26">
        <f>VLOOKUP($A1422,'Hospitalisation Details'!$A$1:$N$2344,10,0)</f>
        <v>7450.36</v>
      </c>
      <c r="N1422" s="26" t="str">
        <f>VLOOKUP($A1422,'Hospitalisation Details'!$A$1:$N$2344,11,0)</f>
        <v>tier - 2</v>
      </c>
      <c r="O1422" s="26" t="str">
        <f>VLOOKUP($A1422,'Hospitalisation Details'!$A$1:$N$2344,12,0)</f>
        <v>tier - 2</v>
      </c>
      <c r="P1422" s="26" t="str">
        <f>VLOOKUP($A1422,'Hospitalisation Details'!$A$1:$N$2344,14,0)</f>
        <v>R1012</v>
      </c>
      <c r="Q1422" s="26">
        <f>VLOOKUP($A1422,'Hospitalisation Details'!$A$1:$N$2344,8,0)</f>
        <v>22</v>
      </c>
    </row>
    <row r="1423" spans="1:17" x14ac:dyDescent="0.3">
      <c r="A1423" s="25" t="s">
        <v>948</v>
      </c>
      <c r="B1423" s="26" t="str">
        <f>VLOOKUP($A1423,'Customer Names'!A1422:D3757,3,0)</f>
        <v xml:space="preserve">  Estuardo F</v>
      </c>
      <c r="C1423" s="26">
        <f>VLOOKUP($A1423,'Medical Examinations'!$A$1:$B$2336,2,FALSE)</f>
        <v>39.805</v>
      </c>
      <c r="D1423" s="26">
        <f>VLOOKUP($A1423,'Medical Examinations'!A1422:J3757,4,0)</f>
        <v>5.91</v>
      </c>
      <c r="E1423" s="26" t="str">
        <f>VLOOKUP(A1423,'Medical Examinations'!A1422:J3757,6,0)</f>
        <v>No</v>
      </c>
      <c r="F1423" s="26" t="str">
        <f>VLOOKUP($A1423,'Medical Examinations'!$A$1:$J$2336,7,0)</f>
        <v>No</v>
      </c>
      <c r="G1423" s="26" t="str">
        <f>VLOOKUP(A1423,'Medical Examinations'!A1422:J3757,8,0)</f>
        <v>No</v>
      </c>
      <c r="H1423" s="26">
        <f>VLOOKUP(A1423,'Medical Examinations'!A1422:J3757,9,0)</f>
        <v>0</v>
      </c>
      <c r="I1423" s="26" t="str">
        <f>VLOOKUP(A1423,'Medical Examinations'!A1422:J3757,10,0)</f>
        <v>No</v>
      </c>
      <c r="J1423" s="26" t="str">
        <f>VLOOKUP($A1423,'Medical Examinations'!A1422:$J$2336,3,0)</f>
        <v>Obesity</v>
      </c>
      <c r="K1423" s="26" t="str">
        <f>VLOOKUP(A1423,'Medical Examinations'!A1422:J3757,5,0)</f>
        <v>Prediabetes</v>
      </c>
      <c r="L1423" s="27">
        <f>VLOOKUP($A1423,'Hospitalisation Details'!$A$1:$N$2344,7,0)</f>
        <v>28398</v>
      </c>
      <c r="M1423" s="26">
        <f>VLOOKUP($A1423,'Hospitalisation Details'!$A$1:$N$2344,10,0)</f>
        <v>7448.4</v>
      </c>
      <c r="N1423" s="26" t="str">
        <f>VLOOKUP($A1423,'Hospitalisation Details'!$A$1:$N$2344,11,0)</f>
        <v>tier - 3</v>
      </c>
      <c r="O1423" s="26" t="str">
        <f>VLOOKUP($A1423,'Hospitalisation Details'!$A$1:$N$2344,12,0)</f>
        <v>tier - 3</v>
      </c>
      <c r="P1423" s="26" t="str">
        <f>VLOOKUP($A1423,'Hospitalisation Details'!$A$1:$N$2344,14,0)</f>
        <v>R1017</v>
      </c>
      <c r="Q1423" s="26">
        <f>VLOOKUP($A1423,'Hospitalisation Details'!$A$1:$N$2344,8,0)</f>
        <v>45</v>
      </c>
    </row>
    <row r="1424" spans="1:17" x14ac:dyDescent="0.3">
      <c r="A1424" s="25" t="s">
        <v>947</v>
      </c>
      <c r="B1424" s="26" t="str">
        <f>VLOOKUP($A1424,'Customer Names'!A1423:D3758,3,0)</f>
        <v xml:space="preserve">  Brett</v>
      </c>
      <c r="C1424" s="26">
        <f>VLOOKUP($A1424,'Medical Examinations'!$A$1:$B$2336,2,FALSE)</f>
        <v>33.700000000000003</v>
      </c>
      <c r="D1424" s="26">
        <f>VLOOKUP($A1424,'Medical Examinations'!A1423:J3758,4,0)</f>
        <v>5.87</v>
      </c>
      <c r="E1424" s="26" t="str">
        <f>VLOOKUP(A1424,'Medical Examinations'!A1423:J3758,6,0)</f>
        <v>No</v>
      </c>
      <c r="F1424" s="26" t="str">
        <f>VLOOKUP($A1424,'Medical Examinations'!$A$1:$J$2336,7,0)</f>
        <v>No</v>
      </c>
      <c r="G1424" s="26" t="str">
        <f>VLOOKUP(A1424,'Medical Examinations'!A1423:J3758,8,0)</f>
        <v>No</v>
      </c>
      <c r="H1424" s="26">
        <f>VLOOKUP(A1424,'Medical Examinations'!A1423:J3758,9,0)</f>
        <v>0</v>
      </c>
      <c r="I1424" s="26" t="str">
        <f>VLOOKUP(A1424,'Medical Examinations'!A1423:J3758,10,0)</f>
        <v>No</v>
      </c>
      <c r="J1424" s="26" t="str">
        <f>VLOOKUP($A1424,'Medical Examinations'!A1423:$J$2336,3,0)</f>
        <v>Obesity</v>
      </c>
      <c r="K1424" s="26" t="str">
        <f>VLOOKUP(A1424,'Medical Examinations'!A1423:J3758,5,0)</f>
        <v>Prediabetes</v>
      </c>
      <c r="L1424" s="27">
        <f>VLOOKUP($A1424,'Hospitalisation Details'!$A$1:$N$2344,7,0)</f>
        <v>28393</v>
      </c>
      <c r="M1424" s="26">
        <f>VLOOKUP($A1424,'Hospitalisation Details'!$A$1:$N$2344,10,0)</f>
        <v>7445.92</v>
      </c>
      <c r="N1424" s="26" t="str">
        <f>VLOOKUP($A1424,'Hospitalisation Details'!$A$1:$N$2344,11,0)</f>
        <v>tier - 3</v>
      </c>
      <c r="O1424" s="26" t="str">
        <f>VLOOKUP($A1424,'Hospitalisation Details'!$A$1:$N$2344,12,0)</f>
        <v>tier - 1</v>
      </c>
      <c r="P1424" s="26" t="str">
        <f>VLOOKUP($A1424,'Hospitalisation Details'!$A$1:$N$2344,14,0)</f>
        <v>R1011</v>
      </c>
      <c r="Q1424" s="26">
        <f>VLOOKUP($A1424,'Hospitalisation Details'!$A$1:$N$2344,8,0)</f>
        <v>45</v>
      </c>
    </row>
    <row r="1425" spans="1:17" x14ac:dyDescent="0.3">
      <c r="A1425" s="25" t="s">
        <v>946</v>
      </c>
      <c r="B1425" s="26" t="str">
        <f>VLOOKUP($A1425,'Customer Names'!A1424:D3759,3,0)</f>
        <v xml:space="preserve">  Sharon E</v>
      </c>
      <c r="C1425" s="26">
        <f>VLOOKUP($A1425,'Medical Examinations'!$A$1:$B$2336,2,FALSE)</f>
        <v>36.195</v>
      </c>
      <c r="D1425" s="26">
        <f>VLOOKUP($A1425,'Medical Examinations'!A1424:J3759,4,0)</f>
        <v>6.22</v>
      </c>
      <c r="E1425" s="26" t="str">
        <f>VLOOKUP(A1425,'Medical Examinations'!A1424:J3759,6,0)</f>
        <v>No</v>
      </c>
      <c r="F1425" s="26" t="str">
        <f>VLOOKUP($A1425,'Medical Examinations'!$A$1:$J$2336,7,0)</f>
        <v>No</v>
      </c>
      <c r="G1425" s="26" t="str">
        <f>VLOOKUP(A1425,'Medical Examinations'!A1424:J3759,8,0)</f>
        <v>No</v>
      </c>
      <c r="H1425" s="26">
        <f>VLOOKUP(A1425,'Medical Examinations'!A1424:J3759,9,0)</f>
        <v>0</v>
      </c>
      <c r="I1425" s="26" t="str">
        <f>VLOOKUP(A1425,'Medical Examinations'!A1424:J3759,10,0)</f>
        <v>No</v>
      </c>
      <c r="J1425" s="26" t="str">
        <f>VLOOKUP($A1425,'Medical Examinations'!A1424:$J$2336,3,0)</f>
        <v>Obesity</v>
      </c>
      <c r="K1425" s="26" t="str">
        <f>VLOOKUP(A1425,'Medical Examinations'!A1424:J3759,5,0)</f>
        <v>Prediabetes</v>
      </c>
      <c r="L1425" s="27">
        <f>VLOOKUP($A1425,'Hospitalisation Details'!$A$1:$N$2344,7,0)</f>
        <v>29409</v>
      </c>
      <c r="M1425" s="26">
        <f>VLOOKUP($A1425,'Hospitalisation Details'!$A$1:$N$2344,10,0)</f>
        <v>7443.64</v>
      </c>
      <c r="N1425" s="26" t="str">
        <f>VLOOKUP($A1425,'Hospitalisation Details'!$A$1:$N$2344,11,0)</f>
        <v>tier - 2</v>
      </c>
      <c r="O1425" s="26" t="str">
        <f>VLOOKUP($A1425,'Hospitalisation Details'!$A$1:$N$2344,12,0)</f>
        <v>tier - 3</v>
      </c>
      <c r="P1425" s="26" t="str">
        <f>VLOOKUP($A1425,'Hospitalisation Details'!$A$1:$N$2344,14,0)</f>
        <v>R1012</v>
      </c>
      <c r="Q1425" s="26">
        <f>VLOOKUP($A1425,'Hospitalisation Details'!$A$1:$N$2344,8,0)</f>
        <v>42</v>
      </c>
    </row>
    <row r="1426" spans="1:17" x14ac:dyDescent="0.3">
      <c r="A1426" s="25" t="s">
        <v>945</v>
      </c>
      <c r="B1426" s="26" t="str">
        <f>VLOOKUP($A1426,'Customer Names'!A1425:D3760,3,0)</f>
        <v xml:space="preserve">  Jacob W√¶ver</v>
      </c>
      <c r="C1426" s="26">
        <f>VLOOKUP($A1426,'Medical Examinations'!$A$1:$B$2336,2,FALSE)</f>
        <v>32.6</v>
      </c>
      <c r="D1426" s="26">
        <f>VLOOKUP($A1426,'Medical Examinations'!A1425:J3760,4,0)</f>
        <v>5.73</v>
      </c>
      <c r="E1426" s="26" t="str">
        <f>VLOOKUP(A1426,'Medical Examinations'!A1425:J3760,6,0)</f>
        <v>No</v>
      </c>
      <c r="F1426" s="26" t="str">
        <f>VLOOKUP($A1426,'Medical Examinations'!$A$1:$J$2336,7,0)</f>
        <v>No</v>
      </c>
      <c r="G1426" s="26" t="str">
        <f>VLOOKUP(A1426,'Medical Examinations'!A1425:J3760,8,0)</f>
        <v>Yes</v>
      </c>
      <c r="H1426" s="26">
        <f>VLOOKUP(A1426,'Medical Examinations'!A1425:J3760,9,0)</f>
        <v>1</v>
      </c>
      <c r="I1426" s="26" t="str">
        <f>VLOOKUP(A1426,'Medical Examinations'!A1425:J3760,10,0)</f>
        <v>No</v>
      </c>
      <c r="J1426" s="26" t="str">
        <f>VLOOKUP($A1426,'Medical Examinations'!A1425:$J$2336,3,0)</f>
        <v>Obesity</v>
      </c>
      <c r="K1426" s="26" t="str">
        <f>VLOOKUP(A1426,'Medical Examinations'!A1425:J3760,5,0)</f>
        <v>Prediabetes</v>
      </c>
      <c r="L1426" s="27">
        <f>VLOOKUP($A1426,'Hospitalisation Details'!$A$1:$N$2344,7,0)</f>
        <v>29099</v>
      </c>
      <c r="M1426" s="26">
        <f>VLOOKUP($A1426,'Hospitalisation Details'!$A$1:$N$2344,10,0)</f>
        <v>7441.5</v>
      </c>
      <c r="N1426" s="26" t="str">
        <f>VLOOKUP($A1426,'Hospitalisation Details'!$A$1:$N$2344,11,0)</f>
        <v>tier - 3</v>
      </c>
      <c r="O1426" s="26" t="str">
        <f>VLOOKUP($A1426,'Hospitalisation Details'!$A$1:$N$2344,12,0)</f>
        <v>tier - 2</v>
      </c>
      <c r="P1426" s="26" t="str">
        <f>VLOOKUP($A1426,'Hospitalisation Details'!$A$1:$N$2344,14,0)</f>
        <v>R1011</v>
      </c>
      <c r="Q1426" s="26">
        <f>VLOOKUP($A1426,'Hospitalisation Details'!$A$1:$N$2344,8,0)</f>
        <v>43</v>
      </c>
    </row>
    <row r="1427" spans="1:17" x14ac:dyDescent="0.3">
      <c r="A1427" s="25" t="s">
        <v>944</v>
      </c>
      <c r="B1427" s="26" t="str">
        <f>VLOOKUP($A1427,'Customer Names'!A1426:D3761,3,0)</f>
        <v xml:space="preserve">  Scott</v>
      </c>
      <c r="C1427" s="26">
        <f>VLOOKUP($A1427,'Medical Examinations'!$A$1:$B$2336,2,FALSE)</f>
        <v>30.2</v>
      </c>
      <c r="D1427" s="26">
        <f>VLOOKUP($A1427,'Medical Examinations'!A1426:J3761,4,0)</f>
        <v>5.7</v>
      </c>
      <c r="E1427" s="26" t="str">
        <f>VLOOKUP(A1427,'Medical Examinations'!A1426:J3761,6,0)</f>
        <v>No</v>
      </c>
      <c r="F1427" s="26" t="str">
        <f>VLOOKUP($A1427,'Medical Examinations'!$A$1:$J$2336,7,0)</f>
        <v>No</v>
      </c>
      <c r="G1427" s="26" t="str">
        <f>VLOOKUP(A1427,'Medical Examinations'!A1426:J3761,8,0)</f>
        <v>No</v>
      </c>
      <c r="H1427" s="26">
        <f>VLOOKUP(A1427,'Medical Examinations'!A1426:J3761,9,0)</f>
        <v>0</v>
      </c>
      <c r="I1427" s="26" t="str">
        <f>VLOOKUP(A1427,'Medical Examinations'!A1426:J3761,10,0)</f>
        <v>No</v>
      </c>
      <c r="J1427" s="26" t="str">
        <f>VLOOKUP($A1427,'Medical Examinations'!A1426:$J$2336,3,0)</f>
        <v>Obesity</v>
      </c>
      <c r="K1427" s="26" t="str">
        <f>VLOOKUP(A1427,'Medical Examinations'!A1426:J3761,5,0)</f>
        <v>Prediabetes</v>
      </c>
      <c r="L1427" s="27">
        <f>VLOOKUP($A1427,'Hospitalisation Details'!$A$1:$N$2344,7,0)</f>
        <v>28362</v>
      </c>
      <c r="M1427" s="26">
        <f>VLOOKUP($A1427,'Hospitalisation Details'!$A$1:$N$2344,10,0)</f>
        <v>7441.05</v>
      </c>
      <c r="N1427" s="26" t="str">
        <f>VLOOKUP($A1427,'Hospitalisation Details'!$A$1:$N$2344,11,0)</f>
        <v>tier - 3</v>
      </c>
      <c r="O1427" s="26" t="str">
        <f>VLOOKUP($A1427,'Hospitalisation Details'!$A$1:$N$2344,12,0)</f>
        <v>tier - 2</v>
      </c>
      <c r="P1427" s="26" t="str">
        <f>VLOOKUP($A1427,'Hospitalisation Details'!$A$1:$N$2344,14,0)</f>
        <v>R1011</v>
      </c>
      <c r="Q1427" s="26">
        <f>VLOOKUP($A1427,'Hospitalisation Details'!$A$1:$N$2344,8,0)</f>
        <v>45</v>
      </c>
    </row>
    <row r="1428" spans="1:17" x14ac:dyDescent="0.3">
      <c r="A1428" s="25" t="s">
        <v>943</v>
      </c>
      <c r="B1428" s="26" t="str">
        <f>VLOOKUP($A1428,'Customer Names'!A1427:D3762,3,0)</f>
        <v xml:space="preserve">  Brooke S</v>
      </c>
      <c r="C1428" s="26">
        <f>VLOOKUP($A1428,'Medical Examinations'!$A$1:$B$2336,2,FALSE)</f>
        <v>27.645</v>
      </c>
      <c r="D1428" s="26">
        <f>VLOOKUP($A1428,'Medical Examinations'!A1427:J3762,4,0)</f>
        <v>9.91</v>
      </c>
      <c r="E1428" s="26" t="str">
        <f>VLOOKUP(A1428,'Medical Examinations'!A1427:J3762,6,0)</f>
        <v>No</v>
      </c>
      <c r="F1428" s="26" t="str">
        <f>VLOOKUP($A1428,'Medical Examinations'!$A$1:$J$2336,7,0)</f>
        <v>No</v>
      </c>
      <c r="G1428" s="26" t="str">
        <f>VLOOKUP(A1428,'Medical Examinations'!A1427:J3762,8,0)</f>
        <v>No</v>
      </c>
      <c r="H1428" s="26">
        <f>VLOOKUP(A1428,'Medical Examinations'!A1427:J3762,9,0)</f>
        <v>0</v>
      </c>
      <c r="I1428" s="26" t="str">
        <f>VLOOKUP(A1428,'Medical Examinations'!A1427:J3762,10,0)</f>
        <v>No</v>
      </c>
      <c r="J1428" s="26" t="str">
        <f>VLOOKUP($A1428,'Medical Examinations'!A1427:$J$2336,3,0)</f>
        <v>Overweight</v>
      </c>
      <c r="K1428" s="26" t="str">
        <f>VLOOKUP(A1428,'Medical Examinations'!A1427:J3762,5,0)</f>
        <v>Diabetes</v>
      </c>
      <c r="L1428" s="27">
        <f>VLOOKUP($A1428,'Hospitalisation Details'!$A$1:$N$2344,7,0)</f>
        <v>28826</v>
      </c>
      <c r="M1428" s="26">
        <f>VLOOKUP($A1428,'Hospitalisation Details'!$A$1:$N$2344,10,0)</f>
        <v>7421.19</v>
      </c>
      <c r="N1428" s="26" t="str">
        <f>VLOOKUP($A1428,'Hospitalisation Details'!$A$1:$N$2344,11,0)</f>
        <v>tier - 2</v>
      </c>
      <c r="O1428" s="26" t="str">
        <f>VLOOKUP($A1428,'Hospitalisation Details'!$A$1:$N$2344,12,0)</f>
        <v>tier - 3</v>
      </c>
      <c r="P1428" s="26" t="str">
        <f>VLOOKUP($A1428,'Hospitalisation Details'!$A$1:$N$2344,14,0)</f>
        <v>R1012</v>
      </c>
      <c r="Q1428" s="26">
        <f>VLOOKUP($A1428,'Hospitalisation Details'!$A$1:$N$2344,8,0)</f>
        <v>44</v>
      </c>
    </row>
    <row r="1429" spans="1:17" x14ac:dyDescent="0.3">
      <c r="A1429" s="25" t="s">
        <v>942</v>
      </c>
      <c r="B1429" s="26" t="str">
        <f>VLOOKUP($A1429,'Customer Names'!A1428:D3763,3,0)</f>
        <v xml:space="preserve">  Kaye A</v>
      </c>
      <c r="C1429" s="26">
        <f>VLOOKUP($A1429,'Medical Examinations'!$A$1:$B$2336,2,FALSE)</f>
        <v>26.41</v>
      </c>
      <c r="D1429" s="26">
        <f>VLOOKUP($A1429,'Medical Examinations'!A1428:J3763,4,0)</f>
        <v>11.4</v>
      </c>
      <c r="E1429" s="26" t="str">
        <f>VLOOKUP(A1429,'Medical Examinations'!A1428:J3763,6,0)</f>
        <v>No</v>
      </c>
      <c r="F1429" s="26" t="str">
        <f>VLOOKUP($A1429,'Medical Examinations'!$A$1:$J$2336,7,0)</f>
        <v>No</v>
      </c>
      <c r="G1429" s="26" t="str">
        <f>VLOOKUP(A1429,'Medical Examinations'!A1428:J3763,8,0)</f>
        <v>No</v>
      </c>
      <c r="H1429" s="26">
        <f>VLOOKUP(A1429,'Medical Examinations'!A1428:J3763,9,0)</f>
        <v>0</v>
      </c>
      <c r="I1429" s="26" t="str">
        <f>VLOOKUP(A1429,'Medical Examinations'!A1428:J3763,10,0)</f>
        <v>No</v>
      </c>
      <c r="J1429" s="26" t="str">
        <f>VLOOKUP($A1429,'Medical Examinations'!A1428:$J$2336,3,0)</f>
        <v>Overweight</v>
      </c>
      <c r="K1429" s="26" t="str">
        <f>VLOOKUP(A1429,'Medical Examinations'!A1428:J3763,5,0)</f>
        <v>Diabetes</v>
      </c>
      <c r="L1429" s="27">
        <f>VLOOKUP($A1429,'Hospitalisation Details'!$A$1:$N$2344,7,0)</f>
        <v>28806</v>
      </c>
      <c r="M1429" s="26">
        <f>VLOOKUP($A1429,'Hospitalisation Details'!$A$1:$N$2344,10,0)</f>
        <v>7419.48</v>
      </c>
      <c r="N1429" s="26" t="str">
        <f>VLOOKUP($A1429,'Hospitalisation Details'!$A$1:$N$2344,11,0)</f>
        <v>tier - 2</v>
      </c>
      <c r="O1429" s="26" t="str">
        <f>VLOOKUP($A1429,'Hospitalisation Details'!$A$1:$N$2344,12,0)</f>
        <v>tier - 2</v>
      </c>
      <c r="P1429" s="26" t="str">
        <f>VLOOKUP($A1429,'Hospitalisation Details'!$A$1:$N$2344,14,0)</f>
        <v>R1012</v>
      </c>
      <c r="Q1429" s="26">
        <f>VLOOKUP($A1429,'Hospitalisation Details'!$A$1:$N$2344,8,0)</f>
        <v>44</v>
      </c>
    </row>
    <row r="1430" spans="1:17" x14ac:dyDescent="0.3">
      <c r="A1430" s="25" t="s">
        <v>941</v>
      </c>
      <c r="B1430" s="26" t="str">
        <f>VLOOKUP($A1430,'Customer Names'!A1429:D3764,3,0)</f>
        <v xml:space="preserve">  Carolyn</v>
      </c>
      <c r="C1430" s="26">
        <f>VLOOKUP($A1430,'Medical Examinations'!$A$1:$B$2336,2,FALSE)</f>
        <v>34.1</v>
      </c>
      <c r="D1430" s="26">
        <f>VLOOKUP($A1430,'Medical Examinations'!A1429:J3764,4,0)</f>
        <v>6.29</v>
      </c>
      <c r="E1430" s="26" t="str">
        <f>VLOOKUP(A1430,'Medical Examinations'!A1429:J3764,6,0)</f>
        <v>Yes</v>
      </c>
      <c r="F1430" s="26" t="str">
        <f>VLOOKUP($A1430,'Medical Examinations'!$A$1:$J$2336,7,0)</f>
        <v>No</v>
      </c>
      <c r="G1430" s="26" t="str">
        <f>VLOOKUP(A1430,'Medical Examinations'!A1429:J3764,8,0)</f>
        <v>Yes</v>
      </c>
      <c r="H1430" s="26">
        <f>VLOOKUP(A1430,'Medical Examinations'!A1429:J3764,9,0)</f>
        <v>1</v>
      </c>
      <c r="I1430" s="26" t="str">
        <f>VLOOKUP(A1430,'Medical Examinations'!A1429:J3764,10,0)</f>
        <v>No</v>
      </c>
      <c r="J1430" s="26" t="str">
        <f>VLOOKUP($A1430,'Medical Examinations'!A1429:$J$2336,3,0)</f>
        <v>Obesity</v>
      </c>
      <c r="K1430" s="26" t="str">
        <f>VLOOKUP(A1430,'Medical Examinations'!A1429:J3764,5,0)</f>
        <v>Prediabetes</v>
      </c>
      <c r="L1430" s="27">
        <f>VLOOKUP($A1430,'Hospitalisation Details'!$A$1:$N$2344,7,0)</f>
        <v>30578</v>
      </c>
      <c r="M1430" s="26">
        <f>VLOOKUP($A1430,'Hospitalisation Details'!$A$1:$N$2344,10,0)</f>
        <v>7418.52</v>
      </c>
      <c r="N1430" s="26" t="str">
        <f>VLOOKUP($A1430,'Hospitalisation Details'!$A$1:$N$2344,11,0)</f>
        <v>tier - 2</v>
      </c>
      <c r="O1430" s="26" t="str">
        <f>VLOOKUP($A1430,'Hospitalisation Details'!$A$1:$N$2344,12,0)</f>
        <v>tier - 2</v>
      </c>
      <c r="P1430" s="26" t="str">
        <f>VLOOKUP($A1430,'Hospitalisation Details'!$A$1:$N$2344,14,0)</f>
        <v>R1011</v>
      </c>
      <c r="Q1430" s="26">
        <f>VLOOKUP($A1430,'Hospitalisation Details'!$A$1:$N$2344,8,0)</f>
        <v>39</v>
      </c>
    </row>
    <row r="1431" spans="1:17" x14ac:dyDescent="0.3">
      <c r="A1431" s="25" t="s">
        <v>940</v>
      </c>
      <c r="B1431" s="26" t="str">
        <f>VLOOKUP($A1431,'Customer Names'!A1430:D3765,3,0)</f>
        <v xml:space="preserve">  Daniel C</v>
      </c>
      <c r="C1431" s="26">
        <f>VLOOKUP($A1431,'Medical Examinations'!$A$1:$B$2336,2,FALSE)</f>
        <v>17.3</v>
      </c>
      <c r="D1431" s="26">
        <f>VLOOKUP($A1431,'Medical Examinations'!A1430:J3765,4,0)</f>
        <v>9.2799999999999994</v>
      </c>
      <c r="E1431" s="26" t="str">
        <f>VLOOKUP(A1431,'Medical Examinations'!A1430:J3765,6,0)</f>
        <v>No</v>
      </c>
      <c r="F1431" s="26" t="str">
        <f>VLOOKUP($A1431,'Medical Examinations'!$A$1:$J$2336,7,0)</f>
        <v>No</v>
      </c>
      <c r="G1431" s="26" t="str">
        <f>VLOOKUP(A1431,'Medical Examinations'!A1430:J3765,8,0)</f>
        <v>No</v>
      </c>
      <c r="H1431" s="26">
        <f>VLOOKUP(A1431,'Medical Examinations'!A1430:J3765,9,0)</f>
        <v>0</v>
      </c>
      <c r="I1431" s="26" t="str">
        <f>VLOOKUP(A1431,'Medical Examinations'!A1430:J3765,10,0)</f>
        <v>No</v>
      </c>
      <c r="J1431" s="26" t="str">
        <f>VLOOKUP($A1431,'Medical Examinations'!A1430:$J$2336,3,0)</f>
        <v>Underweight</v>
      </c>
      <c r="K1431" s="26" t="str">
        <f>VLOOKUP(A1431,'Medical Examinations'!A1430:J3765,5,0)</f>
        <v>Diabetes</v>
      </c>
      <c r="L1431" s="27">
        <f>VLOOKUP($A1431,'Hospitalisation Details'!$A$1:$N$2344,7,0)</f>
        <v>24081</v>
      </c>
      <c r="M1431" s="26">
        <f>VLOOKUP($A1431,'Hospitalisation Details'!$A$1:$N$2344,10,0)</f>
        <v>7403.98</v>
      </c>
      <c r="N1431" s="26" t="str">
        <f>VLOOKUP($A1431,'Hospitalisation Details'!$A$1:$N$2344,11,0)</f>
        <v>tier - 3</v>
      </c>
      <c r="O1431" s="26" t="str">
        <f>VLOOKUP($A1431,'Hospitalisation Details'!$A$1:$N$2344,12,0)</f>
        <v>tier - 2</v>
      </c>
      <c r="P1431" s="26" t="str">
        <f>VLOOKUP($A1431,'Hospitalisation Details'!$A$1:$N$2344,14,0)</f>
        <v>R1013</v>
      </c>
      <c r="Q1431" s="26">
        <f>VLOOKUP($A1431,'Hospitalisation Details'!$A$1:$N$2344,8,0)</f>
        <v>57</v>
      </c>
    </row>
    <row r="1432" spans="1:17" x14ac:dyDescent="0.3">
      <c r="A1432" s="25" t="s">
        <v>939</v>
      </c>
      <c r="B1432" s="26" t="str">
        <f>VLOOKUP($A1432,'Customer Names'!A1431:D3766,3,0)</f>
        <v xml:space="preserve">  Laurie A</v>
      </c>
      <c r="C1432" s="26">
        <f>VLOOKUP($A1432,'Medical Examinations'!$A$1:$B$2336,2,FALSE)</f>
        <v>35.020000000000003</v>
      </c>
      <c r="D1432" s="26">
        <f>VLOOKUP($A1432,'Medical Examinations'!A1431:J3766,4,0)</f>
        <v>4.78</v>
      </c>
      <c r="E1432" s="26" t="str">
        <f>VLOOKUP(A1432,'Medical Examinations'!A1431:J3766,6,0)</f>
        <v>No</v>
      </c>
      <c r="F1432" s="26" t="str">
        <f>VLOOKUP($A1432,'Medical Examinations'!$A$1:$J$2336,7,0)</f>
        <v>No</v>
      </c>
      <c r="G1432" s="26" t="str">
        <f>VLOOKUP(A1432,'Medical Examinations'!A1431:J3766,8,0)</f>
        <v>Yes</v>
      </c>
      <c r="H1432" s="26">
        <f>VLOOKUP(A1432,'Medical Examinations'!A1431:J3766,9,0)</f>
        <v>1</v>
      </c>
      <c r="I1432" s="26" t="str">
        <f>VLOOKUP(A1432,'Medical Examinations'!A1431:J3766,10,0)</f>
        <v>No</v>
      </c>
      <c r="J1432" s="26" t="str">
        <f>VLOOKUP($A1432,'Medical Examinations'!A1431:$J$2336,3,0)</f>
        <v>Obesity</v>
      </c>
      <c r="K1432" s="26" t="str">
        <f>VLOOKUP(A1432,'Medical Examinations'!A1431:J3766,5,0)</f>
        <v>Normal</v>
      </c>
      <c r="L1432" s="27">
        <f>VLOOKUP($A1432,'Hospitalisation Details'!$A$1:$N$2344,7,0)</f>
        <v>34172</v>
      </c>
      <c r="M1432" s="26">
        <f>VLOOKUP($A1432,'Hospitalisation Details'!$A$1:$N$2344,10,0)</f>
        <v>7388.85</v>
      </c>
      <c r="N1432" s="26" t="str">
        <f>VLOOKUP($A1432,'Hospitalisation Details'!$A$1:$N$2344,11,0)</f>
        <v>tier - 2</v>
      </c>
      <c r="O1432" s="26" t="str">
        <f>VLOOKUP($A1432,'Hospitalisation Details'!$A$1:$N$2344,12,0)</f>
        <v>tier - 2</v>
      </c>
      <c r="P1432" s="26" t="str">
        <f>VLOOKUP($A1432,'Hospitalisation Details'!$A$1:$N$2344,14,0)</f>
        <v>R1026</v>
      </c>
      <c r="Q1432" s="26">
        <f>VLOOKUP($A1432,'Hospitalisation Details'!$A$1:$N$2344,8,0)</f>
        <v>29</v>
      </c>
    </row>
    <row r="1433" spans="1:17" x14ac:dyDescent="0.3">
      <c r="A1433" s="25" t="s">
        <v>938</v>
      </c>
      <c r="B1433" s="26" t="str">
        <f>VLOOKUP($A1433,'Customer Names'!A1432:D3767,3,0)</f>
        <v xml:space="preserve">  Nicole</v>
      </c>
      <c r="C1433" s="26">
        <f>VLOOKUP($A1433,'Medical Examinations'!$A$1:$B$2336,2,FALSE)</f>
        <v>37.1</v>
      </c>
      <c r="D1433" s="26">
        <f>VLOOKUP($A1433,'Medical Examinations'!A1432:J3767,4,0)</f>
        <v>8.8699999999999992</v>
      </c>
      <c r="E1433" s="26" t="str">
        <f>VLOOKUP(A1433,'Medical Examinations'!A1432:J3767,6,0)</f>
        <v>Yes</v>
      </c>
      <c r="F1433" s="26" t="str">
        <f>VLOOKUP($A1433,'Medical Examinations'!$A$1:$J$2336,7,0)</f>
        <v>No</v>
      </c>
      <c r="G1433" s="26" t="str">
        <f>VLOOKUP(A1433,'Medical Examinations'!A1432:J3767,8,0)</f>
        <v>No</v>
      </c>
      <c r="H1433" s="26">
        <f>VLOOKUP(A1433,'Medical Examinations'!A1432:J3767,9,0)</f>
        <v>0</v>
      </c>
      <c r="I1433" s="26" t="str">
        <f>VLOOKUP(A1433,'Medical Examinations'!A1432:J3767,10,0)</f>
        <v>No</v>
      </c>
      <c r="J1433" s="26" t="str">
        <f>VLOOKUP($A1433,'Medical Examinations'!A1432:$J$2336,3,0)</f>
        <v>Obesity</v>
      </c>
      <c r="K1433" s="26" t="str">
        <f>VLOOKUP(A1433,'Medical Examinations'!A1432:J3767,5,0)</f>
        <v>Diabetes</v>
      </c>
      <c r="L1433" s="27">
        <f>VLOOKUP($A1433,'Hospitalisation Details'!$A$1:$N$2344,7,0)</f>
        <v>29914</v>
      </c>
      <c r="M1433" s="26">
        <f>VLOOKUP($A1433,'Hospitalisation Details'!$A$1:$N$2344,10,0)</f>
        <v>7371.77</v>
      </c>
      <c r="N1433" s="26" t="str">
        <f>VLOOKUP($A1433,'Hospitalisation Details'!$A$1:$N$2344,11,0)</f>
        <v>tier - 2</v>
      </c>
      <c r="O1433" s="26" t="str">
        <f>VLOOKUP($A1433,'Hospitalisation Details'!$A$1:$N$2344,12,0)</f>
        <v>tier - 1</v>
      </c>
      <c r="P1433" s="26" t="str">
        <f>VLOOKUP($A1433,'Hospitalisation Details'!$A$1:$N$2344,14,0)</f>
        <v>R1011</v>
      </c>
      <c r="Q1433" s="26">
        <f>VLOOKUP($A1433,'Hospitalisation Details'!$A$1:$N$2344,8,0)</f>
        <v>41</v>
      </c>
    </row>
    <row r="1434" spans="1:17" x14ac:dyDescent="0.3">
      <c r="A1434" s="25" t="s">
        <v>937</v>
      </c>
      <c r="B1434" s="26" t="str">
        <f>VLOOKUP($A1434,'Customer Names'!A1433:D3768,3,0)</f>
        <v xml:space="preserve">  Shelby</v>
      </c>
      <c r="C1434" s="26">
        <f>VLOOKUP($A1434,'Medical Examinations'!$A$1:$B$2336,2,FALSE)</f>
        <v>16.79</v>
      </c>
      <c r="D1434" s="26">
        <f>VLOOKUP($A1434,'Medical Examinations'!A1433:J3768,4,0)</f>
        <v>11.4</v>
      </c>
      <c r="E1434" s="26" t="str">
        <f>VLOOKUP(A1434,'Medical Examinations'!A1433:J3768,6,0)</f>
        <v>No</v>
      </c>
      <c r="F1434" s="26" t="str">
        <f>VLOOKUP($A1434,'Medical Examinations'!$A$1:$J$2336,7,0)</f>
        <v>No</v>
      </c>
      <c r="G1434" s="26" t="str">
        <f>VLOOKUP(A1434,'Medical Examinations'!A1433:J3768,8,0)</f>
        <v>No</v>
      </c>
      <c r="H1434" s="26">
        <f>VLOOKUP(A1434,'Medical Examinations'!A1433:J3768,9,0)</f>
        <v>0</v>
      </c>
      <c r="I1434" s="26" t="str">
        <f>VLOOKUP(A1434,'Medical Examinations'!A1433:J3768,10,0)</f>
        <v>No</v>
      </c>
      <c r="J1434" s="26" t="str">
        <f>VLOOKUP($A1434,'Medical Examinations'!A1433:$J$2336,3,0)</f>
        <v>Underweight</v>
      </c>
      <c r="K1434" s="26" t="str">
        <f>VLOOKUP(A1434,'Medical Examinations'!A1433:J3768,5,0)</f>
        <v>Diabetes</v>
      </c>
      <c r="L1434" s="27">
        <f>VLOOKUP($A1434,'Hospitalisation Details'!$A$1:$N$2344,7,0)</f>
        <v>24085</v>
      </c>
      <c r="M1434" s="26">
        <f>VLOOKUP($A1434,'Hospitalisation Details'!$A$1:$N$2344,10,0)</f>
        <v>7362.31</v>
      </c>
      <c r="N1434" s="26" t="str">
        <f>VLOOKUP($A1434,'Hospitalisation Details'!$A$1:$N$2344,11,0)</f>
        <v>tier - 3</v>
      </c>
      <c r="O1434" s="26" t="str">
        <f>VLOOKUP($A1434,'Hospitalisation Details'!$A$1:$N$2344,12,0)</f>
        <v>tier - 3</v>
      </c>
      <c r="P1434" s="26" t="str">
        <f>VLOOKUP($A1434,'Hospitalisation Details'!$A$1:$N$2344,14,0)</f>
        <v>R1013</v>
      </c>
      <c r="Q1434" s="26">
        <f>VLOOKUP($A1434,'Hospitalisation Details'!$A$1:$N$2344,8,0)</f>
        <v>57</v>
      </c>
    </row>
    <row r="1435" spans="1:17" x14ac:dyDescent="0.3">
      <c r="A1435" s="25" t="s">
        <v>936</v>
      </c>
      <c r="B1435" s="26" t="str">
        <f>VLOOKUP($A1435,'Customer Names'!A1434:D3769,3,0)</f>
        <v xml:space="preserve">  Allison</v>
      </c>
      <c r="C1435" s="26">
        <f>VLOOKUP($A1435,'Medical Examinations'!$A$1:$B$2336,2,FALSE)</f>
        <v>31.635000000000002</v>
      </c>
      <c r="D1435" s="26">
        <f>VLOOKUP($A1435,'Medical Examinations'!A1434:J3769,4,0)</f>
        <v>9.1300000000000008</v>
      </c>
      <c r="E1435" s="26" t="str">
        <f>VLOOKUP(A1435,'Medical Examinations'!A1434:J3769,6,0)</f>
        <v>Yes</v>
      </c>
      <c r="F1435" s="26" t="str">
        <f>VLOOKUP($A1435,'Medical Examinations'!$A$1:$J$2336,7,0)</f>
        <v>No</v>
      </c>
      <c r="G1435" s="26" t="str">
        <f>VLOOKUP(A1435,'Medical Examinations'!A1434:J3769,8,0)</f>
        <v>No</v>
      </c>
      <c r="H1435" s="26">
        <f>VLOOKUP(A1435,'Medical Examinations'!A1434:J3769,9,0)</f>
        <v>0</v>
      </c>
      <c r="I1435" s="26" t="str">
        <f>VLOOKUP(A1435,'Medical Examinations'!A1434:J3769,10,0)</f>
        <v>No</v>
      </c>
      <c r="J1435" s="26" t="str">
        <f>VLOOKUP($A1435,'Medical Examinations'!A1434:$J$2336,3,0)</f>
        <v>Obesity</v>
      </c>
      <c r="K1435" s="26" t="str">
        <f>VLOOKUP(A1435,'Medical Examinations'!A1434:J3769,5,0)</f>
        <v>Diabetes</v>
      </c>
      <c r="L1435" s="27">
        <f>VLOOKUP($A1435,'Hospitalisation Details'!$A$1:$N$2344,7,0)</f>
        <v>29783</v>
      </c>
      <c r="M1435" s="26">
        <f>VLOOKUP($A1435,'Hospitalisation Details'!$A$1:$N$2344,10,0)</f>
        <v>7358.18</v>
      </c>
      <c r="N1435" s="26" t="str">
        <f>VLOOKUP($A1435,'Hospitalisation Details'!$A$1:$N$2344,11,0)</f>
        <v>tier - 2</v>
      </c>
      <c r="O1435" s="26" t="str">
        <f>VLOOKUP($A1435,'Hospitalisation Details'!$A$1:$N$2344,12,0)</f>
        <v>tier - 3</v>
      </c>
      <c r="P1435" s="26" t="str">
        <f>VLOOKUP($A1435,'Hospitalisation Details'!$A$1:$N$2344,14,0)</f>
        <v>R1024</v>
      </c>
      <c r="Q1435" s="26">
        <f>VLOOKUP($A1435,'Hospitalisation Details'!$A$1:$N$2344,8,0)</f>
        <v>41</v>
      </c>
    </row>
    <row r="1436" spans="1:17" x14ac:dyDescent="0.3">
      <c r="A1436" s="25" t="s">
        <v>935</v>
      </c>
      <c r="B1436" s="26" t="str">
        <f>VLOOKUP($A1436,'Customer Names'!A1435:D3770,3,0)</f>
        <v xml:space="preserve">  Leticia</v>
      </c>
      <c r="C1436" s="26">
        <f>VLOOKUP($A1436,'Medical Examinations'!$A$1:$B$2336,2,FALSE)</f>
        <v>24.19</v>
      </c>
      <c r="D1436" s="26">
        <f>VLOOKUP($A1436,'Medical Examinations'!A1435:J3770,4,0)</f>
        <v>6.22</v>
      </c>
      <c r="E1436" s="26" t="str">
        <f>VLOOKUP(A1436,'Medical Examinations'!A1435:J3770,6,0)</f>
        <v>Yes</v>
      </c>
      <c r="F1436" s="26" t="str">
        <f>VLOOKUP($A1436,'Medical Examinations'!$A$1:$J$2336,7,0)</f>
        <v>No</v>
      </c>
      <c r="G1436" s="26" t="str">
        <f>VLOOKUP(A1436,'Medical Examinations'!A1435:J3770,8,0)</f>
        <v>Yes</v>
      </c>
      <c r="H1436" s="26">
        <f>VLOOKUP(A1436,'Medical Examinations'!A1435:J3770,9,0)</f>
        <v>1</v>
      </c>
      <c r="I1436" s="26" t="str">
        <f>VLOOKUP(A1436,'Medical Examinations'!A1435:J3770,10,0)</f>
        <v>No</v>
      </c>
      <c r="J1436" s="26" t="str">
        <f>VLOOKUP($A1436,'Medical Examinations'!A1435:$J$2336,3,0)</f>
        <v>Normal Weight</v>
      </c>
      <c r="K1436" s="26" t="str">
        <f>VLOOKUP(A1436,'Medical Examinations'!A1435:J3770,5,0)</f>
        <v>Prediabetes</v>
      </c>
      <c r="L1436" s="27">
        <f>VLOOKUP($A1436,'Hospitalisation Details'!$A$1:$N$2344,7,0)</f>
        <v>30488</v>
      </c>
      <c r="M1436" s="26">
        <f>VLOOKUP($A1436,'Hospitalisation Details'!$A$1:$N$2344,10,0)</f>
        <v>7357.49</v>
      </c>
      <c r="N1436" s="26" t="str">
        <f>VLOOKUP($A1436,'Hospitalisation Details'!$A$1:$N$2344,11,0)</f>
        <v>tier - 2</v>
      </c>
      <c r="O1436" s="26" t="str">
        <f>VLOOKUP($A1436,'Hospitalisation Details'!$A$1:$N$2344,12,0)</f>
        <v>tier - 2</v>
      </c>
      <c r="P1436" s="26" t="str">
        <f>VLOOKUP($A1436,'Hospitalisation Details'!$A$1:$N$2344,14,0)</f>
        <v>R1012</v>
      </c>
      <c r="Q1436" s="26">
        <f>VLOOKUP($A1436,'Hospitalisation Details'!$A$1:$N$2344,8,0)</f>
        <v>39</v>
      </c>
    </row>
    <row r="1437" spans="1:17" x14ac:dyDescent="0.3">
      <c r="A1437" s="25" t="s">
        <v>934</v>
      </c>
      <c r="B1437" s="26" t="str">
        <f>VLOOKUP($A1437,'Customer Names'!A1436:D3771,3,0)</f>
        <v xml:space="preserve">  John S</v>
      </c>
      <c r="C1437" s="26">
        <f>VLOOKUP($A1437,'Medical Examinations'!$A$1:$B$2336,2,FALSE)</f>
        <v>35.29</v>
      </c>
      <c r="D1437" s="26">
        <f>VLOOKUP($A1437,'Medical Examinations'!A1436:J3771,4,0)</f>
        <v>5.9</v>
      </c>
      <c r="E1437" s="26" t="str">
        <f>VLOOKUP(A1437,'Medical Examinations'!A1436:J3771,6,0)</f>
        <v>No</v>
      </c>
      <c r="F1437" s="26" t="str">
        <f>VLOOKUP($A1437,'Medical Examinations'!$A$1:$J$2336,7,0)</f>
        <v>No</v>
      </c>
      <c r="G1437" s="26" t="str">
        <f>VLOOKUP(A1437,'Medical Examinations'!A1436:J3771,8,0)</f>
        <v>Yes</v>
      </c>
      <c r="H1437" s="26">
        <f>VLOOKUP(A1437,'Medical Examinations'!A1436:J3771,9,0)</f>
        <v>1</v>
      </c>
      <c r="I1437" s="26" t="str">
        <f>VLOOKUP(A1437,'Medical Examinations'!A1436:J3771,10,0)</f>
        <v>No</v>
      </c>
      <c r="J1437" s="26" t="str">
        <f>VLOOKUP($A1437,'Medical Examinations'!A1436:$J$2336,3,0)</f>
        <v>Obesity</v>
      </c>
      <c r="K1437" s="26" t="str">
        <f>VLOOKUP(A1437,'Medical Examinations'!A1436:J3771,5,0)</f>
        <v>Prediabetes</v>
      </c>
      <c r="L1437" s="27">
        <f>VLOOKUP($A1437,'Hospitalisation Details'!$A$1:$N$2344,7,0)</f>
        <v>34247</v>
      </c>
      <c r="M1437" s="26">
        <f>VLOOKUP($A1437,'Hospitalisation Details'!$A$1:$N$2344,10,0)</f>
        <v>7349.12</v>
      </c>
      <c r="N1437" s="26" t="str">
        <f>VLOOKUP($A1437,'Hospitalisation Details'!$A$1:$N$2344,11,0)</f>
        <v>tier - 2</v>
      </c>
      <c r="O1437" s="26" t="str">
        <f>VLOOKUP($A1437,'Hospitalisation Details'!$A$1:$N$2344,12,0)</f>
        <v>tier - 2</v>
      </c>
      <c r="P1437" s="26" t="str">
        <f>VLOOKUP($A1437,'Hospitalisation Details'!$A$1:$N$2344,14,0)</f>
        <v>R1021</v>
      </c>
      <c r="Q1437" s="26">
        <f>VLOOKUP($A1437,'Hospitalisation Details'!$A$1:$N$2344,8,0)</f>
        <v>29</v>
      </c>
    </row>
    <row r="1438" spans="1:17" x14ac:dyDescent="0.3">
      <c r="A1438" s="25" t="s">
        <v>933</v>
      </c>
      <c r="B1438" s="26" t="str">
        <f>VLOOKUP($A1438,'Customer Names'!A1437:D3772,3,0)</f>
        <v xml:space="preserve">  April</v>
      </c>
      <c r="C1438" s="26">
        <f>VLOOKUP($A1438,'Medical Examinations'!$A$1:$B$2336,2,FALSE)</f>
        <v>35.299999999999997</v>
      </c>
      <c r="D1438" s="26">
        <f>VLOOKUP($A1438,'Medical Examinations'!A1437:J3772,4,0)</f>
        <v>4.45</v>
      </c>
      <c r="E1438" s="26" t="str">
        <f>VLOOKUP(A1438,'Medical Examinations'!A1437:J3772,6,0)</f>
        <v>No</v>
      </c>
      <c r="F1438" s="26" t="str">
        <f>VLOOKUP($A1438,'Medical Examinations'!$A$1:$J$2336,7,0)</f>
        <v>No</v>
      </c>
      <c r="G1438" s="26" t="str">
        <f>VLOOKUP(A1438,'Medical Examinations'!A1437:J3772,8,0)</f>
        <v>No</v>
      </c>
      <c r="H1438" s="26">
        <f>VLOOKUP(A1438,'Medical Examinations'!A1437:J3772,9,0)</f>
        <v>0</v>
      </c>
      <c r="I1438" s="26" t="str">
        <f>VLOOKUP(A1438,'Medical Examinations'!A1437:J3772,10,0)</f>
        <v>No</v>
      </c>
      <c r="J1438" s="26" t="str">
        <f>VLOOKUP($A1438,'Medical Examinations'!A1437:$J$2336,3,0)</f>
        <v>Obesity</v>
      </c>
      <c r="K1438" s="26" t="str">
        <f>VLOOKUP(A1438,'Medical Examinations'!A1437:J3772,5,0)</f>
        <v>Normal</v>
      </c>
      <c r="L1438" s="27">
        <f>VLOOKUP($A1438,'Hospitalisation Details'!$A$1:$N$2344,7,0)</f>
        <v>28460</v>
      </c>
      <c r="M1438" s="26">
        <f>VLOOKUP($A1438,'Hospitalisation Details'!$A$1:$N$2344,10,0)</f>
        <v>7348.14</v>
      </c>
      <c r="N1438" s="26" t="str">
        <f>VLOOKUP($A1438,'Hospitalisation Details'!$A$1:$N$2344,11,0)</f>
        <v>tier - 2</v>
      </c>
      <c r="O1438" s="26" t="str">
        <f>VLOOKUP($A1438,'Hospitalisation Details'!$A$1:$N$2344,12,0)</f>
        <v>tier - 1</v>
      </c>
      <c r="P1438" s="26" t="str">
        <f>VLOOKUP($A1438,'Hospitalisation Details'!$A$1:$N$2344,14,0)</f>
        <v>R1011</v>
      </c>
      <c r="Q1438" s="26">
        <f>VLOOKUP($A1438,'Hospitalisation Details'!$A$1:$N$2344,8,0)</f>
        <v>45</v>
      </c>
    </row>
    <row r="1439" spans="1:17" x14ac:dyDescent="0.3">
      <c r="A1439" s="25" t="s">
        <v>932</v>
      </c>
      <c r="B1439" s="26" t="str">
        <f>VLOOKUP($A1439,'Customer Names'!A1438:D3773,3,0)</f>
        <v xml:space="preserve">  Ashley N</v>
      </c>
      <c r="C1439" s="26">
        <f>VLOOKUP($A1439,'Medical Examinations'!$A$1:$B$2336,2,FALSE)</f>
        <v>35.64</v>
      </c>
      <c r="D1439" s="26">
        <f>VLOOKUP($A1439,'Medical Examinations'!A1438:J3773,4,0)</f>
        <v>6.17</v>
      </c>
      <c r="E1439" s="26" t="str">
        <f>VLOOKUP(A1439,'Medical Examinations'!A1438:J3773,6,0)</f>
        <v>No</v>
      </c>
      <c r="F1439" s="26" t="str">
        <f>VLOOKUP($A1439,'Medical Examinations'!$A$1:$J$2336,7,0)</f>
        <v>No</v>
      </c>
      <c r="G1439" s="26" t="str">
        <f>VLOOKUP(A1439,'Medical Examinations'!A1438:J3773,8,0)</f>
        <v>Yes</v>
      </c>
      <c r="H1439" s="26">
        <f>VLOOKUP(A1439,'Medical Examinations'!A1438:J3773,9,0)</f>
        <v>1</v>
      </c>
      <c r="I1439" s="26" t="str">
        <f>VLOOKUP(A1439,'Medical Examinations'!A1438:J3773,10,0)</f>
        <v>No</v>
      </c>
      <c r="J1439" s="26" t="str">
        <f>VLOOKUP($A1439,'Medical Examinations'!A1438:$J$2336,3,0)</f>
        <v>Obesity</v>
      </c>
      <c r="K1439" s="26" t="str">
        <f>VLOOKUP(A1439,'Medical Examinations'!A1438:J3773,5,0)</f>
        <v>Prediabetes</v>
      </c>
      <c r="L1439" s="27">
        <f>VLOOKUP($A1439,'Hospitalisation Details'!$A$1:$N$2344,7,0)</f>
        <v>29032</v>
      </c>
      <c r="M1439" s="26">
        <f>VLOOKUP($A1439,'Hospitalisation Details'!$A$1:$N$2344,10,0)</f>
        <v>7345.73</v>
      </c>
      <c r="N1439" s="26" t="str">
        <f>VLOOKUP($A1439,'Hospitalisation Details'!$A$1:$N$2344,11,0)</f>
        <v>tier - 2</v>
      </c>
      <c r="O1439" s="26" t="str">
        <f>VLOOKUP($A1439,'Hospitalisation Details'!$A$1:$N$2344,12,0)</f>
        <v>tier - 1</v>
      </c>
      <c r="P1439" s="26" t="str">
        <f>VLOOKUP($A1439,'Hospitalisation Details'!$A$1:$N$2344,14,0)</f>
        <v>R1013</v>
      </c>
      <c r="Q1439" s="26">
        <f>VLOOKUP($A1439,'Hospitalisation Details'!$A$1:$N$2344,8,0)</f>
        <v>43</v>
      </c>
    </row>
    <row r="1440" spans="1:17" x14ac:dyDescent="0.3">
      <c r="A1440" s="25" t="s">
        <v>931</v>
      </c>
      <c r="B1440" s="26" t="str">
        <f>VLOOKUP($A1440,'Customer Names'!A1439:D3774,3,0)</f>
        <v xml:space="preserve">  Madeleine</v>
      </c>
      <c r="C1440" s="26">
        <f>VLOOKUP($A1440,'Medical Examinations'!$A$1:$B$2336,2,FALSE)</f>
        <v>33.1</v>
      </c>
      <c r="D1440" s="26">
        <f>VLOOKUP($A1440,'Medical Examinations'!A1439:J3774,4,0)</f>
        <v>4.93</v>
      </c>
      <c r="E1440" s="26" t="str">
        <f>VLOOKUP(A1440,'Medical Examinations'!A1439:J3774,6,0)</f>
        <v>No</v>
      </c>
      <c r="F1440" s="26" t="str">
        <f>VLOOKUP($A1440,'Medical Examinations'!$A$1:$J$2336,7,0)</f>
        <v>No</v>
      </c>
      <c r="G1440" s="26" t="str">
        <f>VLOOKUP(A1440,'Medical Examinations'!A1439:J3774,8,0)</f>
        <v>No</v>
      </c>
      <c r="H1440" s="26">
        <f>VLOOKUP(A1440,'Medical Examinations'!A1439:J3774,9,0)</f>
        <v>0</v>
      </c>
      <c r="I1440" s="26" t="str">
        <f>VLOOKUP(A1440,'Medical Examinations'!A1439:J3774,10,0)</f>
        <v>No</v>
      </c>
      <c r="J1440" s="26" t="str">
        <f>VLOOKUP($A1440,'Medical Examinations'!A1439:$J$2336,3,0)</f>
        <v>Obesity</v>
      </c>
      <c r="K1440" s="26" t="str">
        <f>VLOOKUP(A1440,'Medical Examinations'!A1439:J3774,5,0)</f>
        <v>Normal</v>
      </c>
      <c r="L1440" s="27">
        <f>VLOOKUP($A1440,'Hospitalisation Details'!$A$1:$N$2344,7,0)</f>
        <v>28477</v>
      </c>
      <c r="M1440" s="26">
        <f>VLOOKUP($A1440,'Hospitalisation Details'!$A$1:$N$2344,10,0)</f>
        <v>7345.08</v>
      </c>
      <c r="N1440" s="26" t="str">
        <f>VLOOKUP($A1440,'Hospitalisation Details'!$A$1:$N$2344,11,0)</f>
        <v>tier - 2</v>
      </c>
      <c r="O1440" s="26" t="str">
        <f>VLOOKUP($A1440,'Hospitalisation Details'!$A$1:$N$2344,12,0)</f>
        <v>tier - 1</v>
      </c>
      <c r="P1440" s="26" t="str">
        <f>VLOOKUP($A1440,'Hospitalisation Details'!$A$1:$N$2344,14,0)</f>
        <v>R1011</v>
      </c>
      <c r="Q1440" s="26">
        <f>VLOOKUP($A1440,'Hospitalisation Details'!$A$1:$N$2344,8,0)</f>
        <v>45</v>
      </c>
    </row>
    <row r="1441" spans="1:17" x14ac:dyDescent="0.3">
      <c r="A1441" s="25" t="s">
        <v>930</v>
      </c>
      <c r="B1441" s="26" t="str">
        <f>VLOOKUP($A1441,'Customer Names'!A1440:D3775,3,0)</f>
        <v xml:space="preserve">  Nelly S</v>
      </c>
      <c r="C1441" s="26">
        <f>VLOOKUP($A1441,'Medical Examinations'!$A$1:$B$2336,2,FALSE)</f>
        <v>26.41</v>
      </c>
      <c r="D1441" s="26">
        <f>VLOOKUP($A1441,'Medical Examinations'!A1440:J3775,4,0)</f>
        <v>7.32</v>
      </c>
      <c r="E1441" s="26" t="str">
        <f>VLOOKUP(A1441,'Medical Examinations'!A1440:J3775,6,0)</f>
        <v>Yes</v>
      </c>
      <c r="F1441" s="26" t="str">
        <f>VLOOKUP($A1441,'Medical Examinations'!$A$1:$J$2336,7,0)</f>
        <v>No</v>
      </c>
      <c r="G1441" s="26" t="str">
        <f>VLOOKUP(A1441,'Medical Examinations'!A1440:J3775,8,0)</f>
        <v>No</v>
      </c>
      <c r="H1441" s="26">
        <f>VLOOKUP(A1441,'Medical Examinations'!A1440:J3775,9,0)</f>
        <v>1</v>
      </c>
      <c r="I1441" s="26" t="str">
        <f>VLOOKUP(A1441,'Medical Examinations'!A1440:J3775,10,0)</f>
        <v>No</v>
      </c>
      <c r="J1441" s="26" t="str">
        <f>VLOOKUP($A1441,'Medical Examinations'!A1440:$J$2336,3,0)</f>
        <v>Overweight</v>
      </c>
      <c r="K1441" s="26" t="str">
        <f>VLOOKUP(A1441,'Medical Examinations'!A1440:J3775,5,0)</f>
        <v>Diabetes</v>
      </c>
      <c r="L1441" s="27">
        <f>VLOOKUP($A1441,'Hospitalisation Details'!$A$1:$N$2344,7,0)</f>
        <v>31578</v>
      </c>
      <c r="M1441" s="26">
        <f>VLOOKUP($A1441,'Hospitalisation Details'!$A$1:$N$2344,10,0)</f>
        <v>7339.93</v>
      </c>
      <c r="N1441" s="26" t="str">
        <f>VLOOKUP($A1441,'Hospitalisation Details'!$A$1:$N$2344,11,0)</f>
        <v>tier - 2</v>
      </c>
      <c r="O1441" s="26" t="str">
        <f>VLOOKUP($A1441,'Hospitalisation Details'!$A$1:$N$2344,12,0)</f>
        <v>tier - 2</v>
      </c>
      <c r="P1441" s="26" t="str">
        <f>VLOOKUP($A1441,'Hospitalisation Details'!$A$1:$N$2344,14,0)</f>
        <v>R1012</v>
      </c>
      <c r="Q1441" s="26">
        <f>VLOOKUP($A1441,'Hospitalisation Details'!$A$1:$N$2344,8,0)</f>
        <v>36</v>
      </c>
    </row>
    <row r="1442" spans="1:17" x14ac:dyDescent="0.3">
      <c r="A1442" s="25" t="s">
        <v>929</v>
      </c>
      <c r="B1442" s="26" t="str">
        <f>VLOOKUP($A1442,'Customer Names'!A1441:D3776,3,0)</f>
        <v xml:space="preserve">  Meredith S</v>
      </c>
      <c r="C1442" s="26">
        <f>VLOOKUP($A1442,'Medical Examinations'!$A$1:$B$2336,2,FALSE)</f>
        <v>29.9</v>
      </c>
      <c r="D1442" s="26">
        <f>VLOOKUP($A1442,'Medical Examinations'!A1441:J3776,4,0)</f>
        <v>5.27</v>
      </c>
      <c r="E1442" s="26" t="str">
        <f>VLOOKUP(A1442,'Medical Examinations'!A1441:J3776,6,0)</f>
        <v>No</v>
      </c>
      <c r="F1442" s="26" t="str">
        <f>VLOOKUP($A1442,'Medical Examinations'!$A$1:$J$2336,7,0)</f>
        <v>No</v>
      </c>
      <c r="G1442" s="26" t="str">
        <f>VLOOKUP(A1442,'Medical Examinations'!A1441:J3776,8,0)</f>
        <v>Yes</v>
      </c>
      <c r="H1442" s="26">
        <f>VLOOKUP(A1442,'Medical Examinations'!A1441:J3776,9,0)</f>
        <v>1</v>
      </c>
      <c r="I1442" s="26" t="str">
        <f>VLOOKUP(A1442,'Medical Examinations'!A1441:J3776,10,0)</f>
        <v>No</v>
      </c>
      <c r="J1442" s="26" t="str">
        <f>VLOOKUP($A1442,'Medical Examinations'!A1441:$J$2336,3,0)</f>
        <v>Overweight</v>
      </c>
      <c r="K1442" s="26" t="str">
        <f>VLOOKUP(A1442,'Medical Examinations'!A1441:J3776,5,0)</f>
        <v>Normal</v>
      </c>
      <c r="L1442" s="27">
        <f>VLOOKUP($A1442,'Hospitalisation Details'!$A$1:$N$2344,7,0)</f>
        <v>29117</v>
      </c>
      <c r="M1442" s="26">
        <f>VLOOKUP($A1442,'Hospitalisation Details'!$A$1:$N$2344,10,0)</f>
        <v>7337.75</v>
      </c>
      <c r="N1442" s="26" t="str">
        <f>VLOOKUP($A1442,'Hospitalisation Details'!$A$1:$N$2344,11,0)</f>
        <v>tier - 2</v>
      </c>
      <c r="O1442" s="26" t="str">
        <f>VLOOKUP($A1442,'Hospitalisation Details'!$A$1:$N$2344,12,0)</f>
        <v>tier - 3</v>
      </c>
      <c r="P1442" s="26" t="str">
        <f>VLOOKUP($A1442,'Hospitalisation Details'!$A$1:$N$2344,14,0)</f>
        <v>R1011</v>
      </c>
      <c r="Q1442" s="26">
        <f>VLOOKUP($A1442,'Hospitalisation Details'!$A$1:$N$2344,8,0)</f>
        <v>43</v>
      </c>
    </row>
    <row r="1443" spans="1:17" x14ac:dyDescent="0.3">
      <c r="A1443" s="25" t="s">
        <v>928</v>
      </c>
      <c r="B1443" s="26" t="str">
        <f>VLOOKUP($A1443,'Customer Names'!A1442:D3777,3,0)</f>
        <v xml:space="preserve">  Kevin</v>
      </c>
      <c r="C1443" s="26">
        <f>VLOOKUP($A1443,'Medical Examinations'!$A$1:$B$2336,2,FALSE)</f>
        <v>25.24</v>
      </c>
      <c r="D1443" s="26">
        <f>VLOOKUP($A1443,'Medical Examinations'!A1442:J3777,4,0)</f>
        <v>5.82</v>
      </c>
      <c r="E1443" s="26" t="str">
        <f>VLOOKUP(A1443,'Medical Examinations'!A1442:J3777,6,0)</f>
        <v>No</v>
      </c>
      <c r="F1443" s="26" t="str">
        <f>VLOOKUP($A1443,'Medical Examinations'!$A$1:$J$2336,7,0)</f>
        <v>No</v>
      </c>
      <c r="G1443" s="26" t="str">
        <f>VLOOKUP(A1443,'Medical Examinations'!A1442:J3777,8,0)</f>
        <v>No</v>
      </c>
      <c r="H1443" s="26">
        <f>VLOOKUP(A1443,'Medical Examinations'!A1442:J3777,9,0)</f>
        <v>1</v>
      </c>
      <c r="I1443" s="26" t="str">
        <f>VLOOKUP(A1443,'Medical Examinations'!A1442:J3777,10,0)</f>
        <v>No</v>
      </c>
      <c r="J1443" s="26" t="str">
        <f>VLOOKUP($A1443,'Medical Examinations'!A1442:$J$2336,3,0)</f>
        <v>Overweight</v>
      </c>
      <c r="K1443" s="26" t="str">
        <f>VLOOKUP(A1443,'Medical Examinations'!A1442:J3777,5,0)</f>
        <v>Prediabetes</v>
      </c>
      <c r="L1443" s="27">
        <f>VLOOKUP($A1443,'Hospitalisation Details'!$A$1:$N$2344,7,0)</f>
        <v>30888</v>
      </c>
      <c r="M1443" s="26">
        <f>VLOOKUP($A1443,'Hospitalisation Details'!$A$1:$N$2344,10,0)</f>
        <v>7325.47</v>
      </c>
      <c r="N1443" s="26" t="str">
        <f>VLOOKUP($A1443,'Hospitalisation Details'!$A$1:$N$2344,11,0)</f>
        <v>tier - 2</v>
      </c>
      <c r="O1443" s="26" t="str">
        <f>VLOOKUP($A1443,'Hospitalisation Details'!$A$1:$N$2344,12,0)</f>
        <v>tier - 1</v>
      </c>
      <c r="P1443" s="26" t="str">
        <f>VLOOKUP($A1443,'Hospitalisation Details'!$A$1:$N$2344,14,0)</f>
        <v>R1012</v>
      </c>
      <c r="Q1443" s="26">
        <f>VLOOKUP($A1443,'Hospitalisation Details'!$A$1:$N$2344,8,0)</f>
        <v>38</v>
      </c>
    </row>
    <row r="1444" spans="1:17" x14ac:dyDescent="0.3">
      <c r="A1444" s="25" t="s">
        <v>927</v>
      </c>
      <c r="B1444" s="26" t="str">
        <f>VLOOKUP($A1444,'Customer Names'!A1443:D3778,3,0)</f>
        <v xml:space="preserve">  Lisa</v>
      </c>
      <c r="C1444" s="26">
        <f>VLOOKUP($A1444,'Medical Examinations'!$A$1:$B$2336,2,FALSE)</f>
        <v>25.08</v>
      </c>
      <c r="D1444" s="26">
        <f>VLOOKUP($A1444,'Medical Examinations'!A1443:J3778,4,0)</f>
        <v>5.8</v>
      </c>
      <c r="E1444" s="26" t="str">
        <f>VLOOKUP(A1444,'Medical Examinations'!A1443:J3778,6,0)</f>
        <v>No</v>
      </c>
      <c r="F1444" s="26" t="str">
        <f>VLOOKUP($A1444,'Medical Examinations'!$A$1:$J$2336,7,0)</f>
        <v>No</v>
      </c>
      <c r="G1444" s="26" t="str">
        <f>VLOOKUP(A1444,'Medical Examinations'!A1443:J3778,8,0)</f>
        <v>Yes</v>
      </c>
      <c r="H1444" s="26">
        <f>VLOOKUP(A1444,'Medical Examinations'!A1443:J3778,9,0)</f>
        <v>1</v>
      </c>
      <c r="I1444" s="26" t="str">
        <f>VLOOKUP(A1444,'Medical Examinations'!A1443:J3778,10,0)</f>
        <v>No</v>
      </c>
      <c r="J1444" s="26" t="str">
        <f>VLOOKUP($A1444,'Medical Examinations'!A1443:$J$2336,3,0)</f>
        <v>Overweight</v>
      </c>
      <c r="K1444" s="26" t="str">
        <f>VLOOKUP(A1444,'Medical Examinations'!A1443:J3778,5,0)</f>
        <v>Prediabetes</v>
      </c>
      <c r="L1444" s="27">
        <f>VLOOKUP($A1444,'Hospitalisation Details'!$A$1:$N$2344,7,0)</f>
        <v>29025</v>
      </c>
      <c r="M1444" s="26">
        <f>VLOOKUP($A1444,'Hospitalisation Details'!$A$1:$N$2344,10,0)</f>
        <v>7325.05</v>
      </c>
      <c r="N1444" s="26" t="str">
        <f>VLOOKUP($A1444,'Hospitalisation Details'!$A$1:$N$2344,11,0)</f>
        <v>tier - 2</v>
      </c>
      <c r="O1444" s="26" t="str">
        <f>VLOOKUP($A1444,'Hospitalisation Details'!$A$1:$N$2344,12,0)</f>
        <v>tier - 3</v>
      </c>
      <c r="P1444" s="26" t="str">
        <f>VLOOKUP($A1444,'Hospitalisation Details'!$A$1:$N$2344,14,0)</f>
        <v>R1024</v>
      </c>
      <c r="Q1444" s="26">
        <f>VLOOKUP($A1444,'Hospitalisation Details'!$A$1:$N$2344,8,0)</f>
        <v>43</v>
      </c>
    </row>
    <row r="1445" spans="1:17" x14ac:dyDescent="0.3">
      <c r="A1445" s="25" t="s">
        <v>926</v>
      </c>
      <c r="B1445" s="26" t="str">
        <f>VLOOKUP($A1445,'Customer Names'!A1444:D3779,3,0)</f>
        <v xml:space="preserve">  Katherine A</v>
      </c>
      <c r="C1445" s="26">
        <f>VLOOKUP($A1445,'Medical Examinations'!$A$1:$B$2336,2,FALSE)</f>
        <v>29.164999999999999</v>
      </c>
      <c r="D1445" s="26">
        <f>VLOOKUP($A1445,'Medical Examinations'!A1444:J3779,4,0)</f>
        <v>4.87</v>
      </c>
      <c r="E1445" s="26" t="str">
        <f>VLOOKUP(A1445,'Medical Examinations'!A1444:J3779,6,0)</f>
        <v>No</v>
      </c>
      <c r="F1445" s="26" t="str">
        <f>VLOOKUP($A1445,'Medical Examinations'!$A$1:$J$2336,7,0)</f>
        <v>yes</v>
      </c>
      <c r="G1445" s="26" t="str">
        <f>VLOOKUP(A1445,'Medical Examinations'!A1444:J3779,8,0)</f>
        <v>No</v>
      </c>
      <c r="H1445" s="26">
        <f>VLOOKUP(A1445,'Medical Examinations'!A1444:J3779,9,0)</f>
        <v>1</v>
      </c>
      <c r="I1445" s="26" t="str">
        <f>VLOOKUP(A1445,'Medical Examinations'!A1444:J3779,10,0)</f>
        <v>No</v>
      </c>
      <c r="J1445" s="26" t="str">
        <f>VLOOKUP($A1445,'Medical Examinations'!A1444:$J$2336,3,0)</f>
        <v>Overweight</v>
      </c>
      <c r="K1445" s="26" t="str">
        <f>VLOOKUP(A1445,'Medical Examinations'!A1444:J3779,5,0)</f>
        <v>Normal</v>
      </c>
      <c r="L1445" s="27">
        <f>VLOOKUP($A1445,'Hospitalisation Details'!$A$1:$N$2344,7,0)</f>
        <v>38306</v>
      </c>
      <c r="M1445" s="26">
        <f>VLOOKUP($A1445,'Hospitalisation Details'!$A$1:$N$2344,10,0)</f>
        <v>7323.73</v>
      </c>
      <c r="N1445" s="26" t="str">
        <f>VLOOKUP($A1445,'Hospitalisation Details'!$A$1:$N$2344,11,0)</f>
        <v>tier - 2</v>
      </c>
      <c r="O1445" s="26" t="str">
        <f>VLOOKUP($A1445,'Hospitalisation Details'!$A$1:$N$2344,12,0)</f>
        <v>tier - 2</v>
      </c>
      <c r="P1445" s="26" t="str">
        <f>VLOOKUP($A1445,'Hospitalisation Details'!$A$1:$N$2344,14,0)</f>
        <v>R1024</v>
      </c>
      <c r="Q1445" s="26">
        <f>VLOOKUP($A1445,'Hospitalisation Details'!$A$1:$N$2344,8,0)</f>
        <v>18</v>
      </c>
    </row>
    <row r="1446" spans="1:17" x14ac:dyDescent="0.3">
      <c r="A1446" s="25" t="s">
        <v>925</v>
      </c>
      <c r="B1446" s="26" t="str">
        <f>VLOOKUP($A1446,'Customer Names'!A1445:D3780,3,0)</f>
        <v xml:space="preserve">  Steve</v>
      </c>
      <c r="C1446" s="26">
        <f>VLOOKUP($A1446,'Medical Examinations'!$A$1:$B$2336,2,FALSE)</f>
        <v>15.05</v>
      </c>
      <c r="D1446" s="26">
        <f>VLOOKUP($A1446,'Medical Examinations'!A1445:J3780,4,0)</f>
        <v>8.1199999999999992</v>
      </c>
      <c r="E1446" s="26" t="str">
        <f>VLOOKUP(A1446,'Medical Examinations'!A1445:J3780,6,0)</f>
        <v>No</v>
      </c>
      <c r="F1446" s="26" t="str">
        <f>VLOOKUP($A1446,'Medical Examinations'!$A$1:$J$2336,7,0)</f>
        <v>No</v>
      </c>
      <c r="G1446" s="26" t="str">
        <f>VLOOKUP(A1446,'Medical Examinations'!A1445:J3780,8,0)</f>
        <v>No</v>
      </c>
      <c r="H1446" s="26">
        <f>VLOOKUP(A1446,'Medical Examinations'!A1445:J3780,9,0)</f>
        <v>0</v>
      </c>
      <c r="I1446" s="26" t="str">
        <f>VLOOKUP(A1446,'Medical Examinations'!A1445:J3780,10,0)</f>
        <v>No</v>
      </c>
      <c r="J1446" s="26" t="str">
        <f>VLOOKUP($A1446,'Medical Examinations'!A1445:$J$2336,3,0)</f>
        <v>Underweight</v>
      </c>
      <c r="K1446" s="26" t="str">
        <f>VLOOKUP(A1446,'Medical Examinations'!A1445:J3780,5,0)</f>
        <v>Diabetes</v>
      </c>
      <c r="L1446" s="27">
        <f>VLOOKUP($A1446,'Hospitalisation Details'!$A$1:$N$2344,7,0)</f>
        <v>23934</v>
      </c>
      <c r="M1446" s="26">
        <f>VLOOKUP($A1446,'Hospitalisation Details'!$A$1:$N$2344,10,0)</f>
        <v>7322.86</v>
      </c>
      <c r="N1446" s="26" t="str">
        <f>VLOOKUP($A1446,'Hospitalisation Details'!$A$1:$N$2344,11,0)</f>
        <v>tier - 3</v>
      </c>
      <c r="O1446" s="26" t="str">
        <f>VLOOKUP($A1446,'Hospitalisation Details'!$A$1:$N$2344,12,0)</f>
        <v>tier - 3</v>
      </c>
      <c r="P1446" s="26" t="str">
        <f>VLOOKUP($A1446,'Hospitalisation Details'!$A$1:$N$2344,14,0)</f>
        <v>R1012</v>
      </c>
      <c r="Q1446" s="26">
        <f>VLOOKUP($A1446,'Hospitalisation Details'!$A$1:$N$2344,8,0)</f>
        <v>57</v>
      </c>
    </row>
    <row r="1447" spans="1:17" x14ac:dyDescent="0.3">
      <c r="A1447" s="25" t="s">
        <v>924</v>
      </c>
      <c r="B1447" s="26" t="str">
        <f>VLOOKUP($A1447,'Customer Names'!A1446:D3781,3,0)</f>
        <v xml:space="preserve">  Kate L</v>
      </c>
      <c r="C1447" s="26">
        <f>VLOOKUP($A1447,'Medical Examinations'!$A$1:$B$2336,2,FALSE)</f>
        <v>19.95</v>
      </c>
      <c r="D1447" s="26">
        <f>VLOOKUP($A1447,'Medical Examinations'!A1446:J3781,4,0)</f>
        <v>4.3600000000000003</v>
      </c>
      <c r="E1447" s="26" t="str">
        <f>VLOOKUP(A1447,'Medical Examinations'!A1446:J3781,6,0)</f>
        <v>No</v>
      </c>
      <c r="F1447" s="26" t="str">
        <f>VLOOKUP($A1447,'Medical Examinations'!$A$1:$J$2336,7,0)</f>
        <v>No</v>
      </c>
      <c r="G1447" s="26" t="str">
        <f>VLOOKUP(A1447,'Medical Examinations'!A1446:J3781,8,0)</f>
        <v>No</v>
      </c>
      <c r="H1447" s="26">
        <f>VLOOKUP(A1447,'Medical Examinations'!A1446:J3781,9,0)</f>
        <v>2</v>
      </c>
      <c r="I1447" s="26" t="str">
        <f>VLOOKUP(A1447,'Medical Examinations'!A1446:J3781,10,0)</f>
        <v>No</v>
      </c>
      <c r="J1447" s="26" t="str">
        <f>VLOOKUP($A1447,'Medical Examinations'!A1446:$J$2336,3,0)</f>
        <v>Normal Weight</v>
      </c>
      <c r="K1447" s="26" t="str">
        <f>VLOOKUP(A1447,'Medical Examinations'!A1446:J3781,5,0)</f>
        <v>Normal</v>
      </c>
      <c r="L1447" s="27">
        <f>VLOOKUP($A1447,'Hospitalisation Details'!$A$1:$N$2344,7,0)</f>
        <v>26522</v>
      </c>
      <c r="M1447" s="26">
        <f>VLOOKUP($A1447,'Hospitalisation Details'!$A$1:$N$2344,10,0)</f>
        <v>7318.22</v>
      </c>
      <c r="N1447" s="26" t="str">
        <f>VLOOKUP($A1447,'Hospitalisation Details'!$A$1:$N$2344,11,0)</f>
        <v>tier - 2</v>
      </c>
      <c r="O1447" s="26" t="str">
        <f>VLOOKUP($A1447,'Hospitalisation Details'!$A$1:$N$2344,12,0)</f>
        <v>tier - 3</v>
      </c>
      <c r="P1447" s="26" t="str">
        <f>VLOOKUP($A1447,'Hospitalisation Details'!$A$1:$N$2344,14,0)</f>
        <v>R1012</v>
      </c>
      <c r="Q1447" s="26">
        <f>VLOOKUP($A1447,'Hospitalisation Details'!$A$1:$N$2344,8,0)</f>
        <v>50</v>
      </c>
    </row>
    <row r="1448" spans="1:17" x14ac:dyDescent="0.3">
      <c r="A1448" s="25" t="s">
        <v>923</v>
      </c>
      <c r="B1448" s="26" t="str">
        <f>VLOOKUP($A1448,'Customer Names'!A1447:D3782,3,0)</f>
        <v xml:space="preserve">  Beth</v>
      </c>
      <c r="C1448" s="26">
        <f>VLOOKUP($A1448,'Medical Examinations'!$A$1:$B$2336,2,FALSE)</f>
        <v>16.66</v>
      </c>
      <c r="D1448" s="26">
        <f>VLOOKUP($A1448,'Medical Examinations'!A1447:J3782,4,0)</f>
        <v>9.16</v>
      </c>
      <c r="E1448" s="26" t="str">
        <f>VLOOKUP(A1448,'Medical Examinations'!A1447:J3782,6,0)</f>
        <v>No</v>
      </c>
      <c r="F1448" s="26" t="str">
        <f>VLOOKUP($A1448,'Medical Examinations'!$A$1:$J$2336,7,0)</f>
        <v>No</v>
      </c>
      <c r="G1448" s="26" t="str">
        <f>VLOOKUP(A1448,'Medical Examinations'!A1447:J3782,8,0)</f>
        <v>No</v>
      </c>
      <c r="H1448" s="26">
        <f>VLOOKUP(A1448,'Medical Examinations'!A1447:J3782,9,0)</f>
        <v>0</v>
      </c>
      <c r="I1448" s="26" t="str">
        <f>VLOOKUP(A1448,'Medical Examinations'!A1447:J3782,10,0)</f>
        <v>No</v>
      </c>
      <c r="J1448" s="26" t="str">
        <f>VLOOKUP($A1448,'Medical Examinations'!A1447:$J$2336,3,0)</f>
        <v>Underweight</v>
      </c>
      <c r="K1448" s="26" t="str">
        <f>VLOOKUP(A1448,'Medical Examinations'!A1447:J3782,5,0)</f>
        <v>Diabetes</v>
      </c>
      <c r="L1448" s="27">
        <f>VLOOKUP($A1448,'Hospitalisation Details'!$A$1:$N$2344,7,0)</f>
        <v>23918</v>
      </c>
      <c r="M1448" s="26">
        <f>VLOOKUP($A1448,'Hospitalisation Details'!$A$1:$N$2344,10,0)</f>
        <v>7318.21</v>
      </c>
      <c r="N1448" s="26" t="str">
        <f>VLOOKUP($A1448,'Hospitalisation Details'!$A$1:$N$2344,11,0)</f>
        <v>tier - 3</v>
      </c>
      <c r="O1448" s="26" t="str">
        <f>VLOOKUP($A1448,'Hospitalisation Details'!$A$1:$N$2344,12,0)</f>
        <v>tier - 1</v>
      </c>
      <c r="P1448" s="26" t="str">
        <f>VLOOKUP($A1448,'Hospitalisation Details'!$A$1:$N$2344,14,0)</f>
        <v>R1013</v>
      </c>
      <c r="Q1448" s="26">
        <f>VLOOKUP($A1448,'Hospitalisation Details'!$A$1:$N$2344,8,0)</f>
        <v>57</v>
      </c>
    </row>
    <row r="1449" spans="1:17" x14ac:dyDescent="0.3">
      <c r="A1449" s="25" t="s">
        <v>922</v>
      </c>
      <c r="B1449" s="26" t="str">
        <f>VLOOKUP($A1449,'Customer Names'!A1448:D3783,3,0)</f>
        <v xml:space="preserve">  Katharine</v>
      </c>
      <c r="C1449" s="26">
        <f>VLOOKUP($A1449,'Medical Examinations'!$A$1:$B$2336,2,FALSE)</f>
        <v>16.62</v>
      </c>
      <c r="D1449" s="26">
        <f>VLOOKUP($A1449,'Medical Examinations'!A1448:J3783,4,0)</f>
        <v>9.14</v>
      </c>
      <c r="E1449" s="26" t="str">
        <f>VLOOKUP(A1449,'Medical Examinations'!A1448:J3783,6,0)</f>
        <v>No</v>
      </c>
      <c r="F1449" s="26" t="str">
        <f>VLOOKUP($A1449,'Medical Examinations'!$A$1:$J$2336,7,0)</f>
        <v>No</v>
      </c>
      <c r="G1449" s="26" t="str">
        <f>VLOOKUP(A1449,'Medical Examinations'!A1448:J3783,8,0)</f>
        <v>No</v>
      </c>
      <c r="H1449" s="26">
        <f>VLOOKUP(A1449,'Medical Examinations'!A1448:J3783,9,0)</f>
        <v>0</v>
      </c>
      <c r="I1449" s="26" t="str">
        <f>VLOOKUP(A1449,'Medical Examinations'!A1448:J3783,10,0)</f>
        <v>No</v>
      </c>
      <c r="J1449" s="26" t="str">
        <f>VLOOKUP($A1449,'Medical Examinations'!A1448:$J$2336,3,0)</f>
        <v>Underweight</v>
      </c>
      <c r="K1449" s="26" t="str">
        <f>VLOOKUP(A1449,'Medical Examinations'!A1448:J3783,5,0)</f>
        <v>Diabetes</v>
      </c>
      <c r="L1449" s="27">
        <f>VLOOKUP($A1449,'Hospitalisation Details'!$A$1:$N$2344,7,0)</f>
        <v>23899</v>
      </c>
      <c r="M1449" s="26">
        <f>VLOOKUP($A1449,'Hospitalisation Details'!$A$1:$N$2344,10,0)</f>
        <v>7304.65</v>
      </c>
      <c r="N1449" s="26" t="str">
        <f>VLOOKUP($A1449,'Hospitalisation Details'!$A$1:$N$2344,11,0)</f>
        <v>tier - 3</v>
      </c>
      <c r="O1449" s="26" t="str">
        <f>VLOOKUP($A1449,'Hospitalisation Details'!$A$1:$N$2344,12,0)</f>
        <v>tier - 3</v>
      </c>
      <c r="P1449" s="26" t="str">
        <f>VLOOKUP($A1449,'Hospitalisation Details'!$A$1:$N$2344,14,0)</f>
        <v>R1013</v>
      </c>
      <c r="Q1449" s="26">
        <f>VLOOKUP($A1449,'Hospitalisation Details'!$A$1:$N$2344,8,0)</f>
        <v>58</v>
      </c>
    </row>
    <row r="1450" spans="1:17" x14ac:dyDescent="0.3">
      <c r="A1450" s="25" t="s">
        <v>921</v>
      </c>
      <c r="B1450" s="26" t="str">
        <f>VLOOKUP($A1450,'Customer Names'!A1449:D3784,3,0)</f>
        <v xml:space="preserve">  Heather L</v>
      </c>
      <c r="C1450" s="26">
        <f>VLOOKUP($A1450,'Medical Examinations'!$A$1:$B$2336,2,FALSE)</f>
        <v>15.36</v>
      </c>
      <c r="D1450" s="26">
        <f>VLOOKUP($A1450,'Medical Examinations'!A1449:J3784,4,0)</f>
        <v>5.49</v>
      </c>
      <c r="E1450" s="26" t="str">
        <f>VLOOKUP(A1450,'Medical Examinations'!A1449:J3784,6,0)</f>
        <v>Yes</v>
      </c>
      <c r="F1450" s="26" t="str">
        <f>VLOOKUP($A1450,'Medical Examinations'!$A$1:$J$2336,7,0)</f>
        <v>No</v>
      </c>
      <c r="G1450" s="26" t="str">
        <f>VLOOKUP(A1450,'Medical Examinations'!A1449:J3784,8,0)</f>
        <v>No</v>
      </c>
      <c r="H1450" s="26">
        <f>VLOOKUP(A1450,'Medical Examinations'!A1449:J3784,9,0)</f>
        <v>2</v>
      </c>
      <c r="I1450" s="26" t="str">
        <f>VLOOKUP(A1450,'Medical Examinations'!A1449:J3784,10,0)</f>
        <v>No</v>
      </c>
      <c r="J1450" s="26" t="str">
        <f>VLOOKUP($A1450,'Medical Examinations'!A1449:$J$2336,3,0)</f>
        <v>Underweight</v>
      </c>
      <c r="K1450" s="26" t="str">
        <f>VLOOKUP(A1450,'Medical Examinations'!A1449:J3784,5,0)</f>
        <v>Normal</v>
      </c>
      <c r="L1450" s="27">
        <f>VLOOKUP($A1450,'Hospitalisation Details'!$A$1:$N$2344,7,0)</f>
        <v>24467</v>
      </c>
      <c r="M1450" s="26">
        <f>VLOOKUP($A1450,'Hospitalisation Details'!$A$1:$N$2344,10,0)</f>
        <v>7302.46</v>
      </c>
      <c r="N1450" s="26" t="str">
        <f>VLOOKUP($A1450,'Hospitalisation Details'!$A$1:$N$2344,11,0)</f>
        <v>tier - 3</v>
      </c>
      <c r="O1450" s="26" t="str">
        <f>VLOOKUP($A1450,'Hospitalisation Details'!$A$1:$N$2344,12,0)</f>
        <v>tier - 1</v>
      </c>
      <c r="P1450" s="26" t="str">
        <f>VLOOKUP($A1450,'Hospitalisation Details'!$A$1:$N$2344,14,0)</f>
        <v>R1012</v>
      </c>
      <c r="Q1450" s="26">
        <f>VLOOKUP($A1450,'Hospitalisation Details'!$A$1:$N$2344,8,0)</f>
        <v>56</v>
      </c>
    </row>
    <row r="1451" spans="1:17" x14ac:dyDescent="0.3">
      <c r="A1451" s="25" t="s">
        <v>920</v>
      </c>
      <c r="B1451" s="26" t="str">
        <f>VLOOKUP($A1451,'Customer Names'!A1450:D3785,3,0)</f>
        <v xml:space="preserve">  Desiree</v>
      </c>
      <c r="C1451" s="26">
        <f>VLOOKUP($A1451,'Medical Examinations'!$A$1:$B$2336,2,FALSE)</f>
        <v>27.74</v>
      </c>
      <c r="D1451" s="26">
        <f>VLOOKUP($A1451,'Medical Examinations'!A1450:J3785,4,0)</f>
        <v>5.96</v>
      </c>
      <c r="E1451" s="26" t="str">
        <f>VLOOKUP(A1451,'Medical Examinations'!A1450:J3785,6,0)</f>
        <v>Yes</v>
      </c>
      <c r="F1451" s="26" t="str">
        <f>VLOOKUP($A1451,'Medical Examinations'!$A$1:$J$2336,7,0)</f>
        <v>No</v>
      </c>
      <c r="G1451" s="26" t="str">
        <f>VLOOKUP(A1451,'Medical Examinations'!A1450:J3785,8,0)</f>
        <v>No</v>
      </c>
      <c r="H1451" s="26">
        <f>VLOOKUP(A1451,'Medical Examinations'!A1450:J3785,9,0)</f>
        <v>0</v>
      </c>
      <c r="I1451" s="26" t="str">
        <f>VLOOKUP(A1451,'Medical Examinations'!A1450:J3785,10,0)</f>
        <v>No</v>
      </c>
      <c r="J1451" s="26" t="str">
        <f>VLOOKUP($A1451,'Medical Examinations'!A1450:$J$2336,3,0)</f>
        <v>Overweight</v>
      </c>
      <c r="K1451" s="26" t="str">
        <f>VLOOKUP(A1451,'Medical Examinations'!A1450:J3785,5,0)</f>
        <v>Prediabetes</v>
      </c>
      <c r="L1451" s="27">
        <f>VLOOKUP($A1451,'Hospitalisation Details'!$A$1:$N$2344,7,0)</f>
        <v>31353</v>
      </c>
      <c r="M1451" s="26">
        <f>VLOOKUP($A1451,'Hospitalisation Details'!$A$1:$N$2344,10,0)</f>
        <v>7281.51</v>
      </c>
      <c r="N1451" s="26" t="str">
        <f>VLOOKUP($A1451,'Hospitalisation Details'!$A$1:$N$2344,11,0)</f>
        <v>tier - 2</v>
      </c>
      <c r="O1451" s="26" t="str">
        <f>VLOOKUP($A1451,'Hospitalisation Details'!$A$1:$N$2344,12,0)</f>
        <v>tier - 1</v>
      </c>
      <c r="P1451" s="26" t="str">
        <f>VLOOKUP($A1451,'Hospitalisation Details'!$A$1:$N$2344,14,0)</f>
        <v>R1012</v>
      </c>
      <c r="Q1451" s="26">
        <f>VLOOKUP($A1451,'Hospitalisation Details'!$A$1:$N$2344,8,0)</f>
        <v>37</v>
      </c>
    </row>
    <row r="1452" spans="1:17" x14ac:dyDescent="0.3">
      <c r="A1452" s="25" t="s">
        <v>919</v>
      </c>
      <c r="B1452" s="26" t="str">
        <f>VLOOKUP($A1452,'Customer Names'!A1451:D3786,3,0)</f>
        <v xml:space="preserve">  Peter B</v>
      </c>
      <c r="C1452" s="26">
        <f>VLOOKUP($A1452,'Medical Examinations'!$A$1:$B$2336,2,FALSE)</f>
        <v>22.44</v>
      </c>
      <c r="D1452" s="26">
        <f>VLOOKUP($A1452,'Medical Examinations'!A1451:J3786,4,0)</f>
        <v>4.62</v>
      </c>
      <c r="E1452" s="26" t="str">
        <f>VLOOKUP(A1452,'Medical Examinations'!A1451:J3786,6,0)</f>
        <v>Yes</v>
      </c>
      <c r="F1452" s="26" t="str">
        <f>VLOOKUP($A1452,'Medical Examinations'!$A$1:$J$2336,7,0)</f>
        <v>No</v>
      </c>
      <c r="G1452" s="26" t="str">
        <f>VLOOKUP(A1452,'Medical Examinations'!A1451:J3786,8,0)</f>
        <v>No</v>
      </c>
      <c r="H1452" s="26">
        <f>VLOOKUP(A1452,'Medical Examinations'!A1451:J3786,9,0)</f>
        <v>0</v>
      </c>
      <c r="I1452" s="26" t="str">
        <f>VLOOKUP(A1452,'Medical Examinations'!A1451:J3786,10,0)</f>
        <v>No</v>
      </c>
      <c r="J1452" s="26" t="str">
        <f>VLOOKUP($A1452,'Medical Examinations'!A1451:$J$2336,3,0)</f>
        <v>Normal Weight</v>
      </c>
      <c r="K1452" s="26" t="str">
        <f>VLOOKUP(A1452,'Medical Examinations'!A1451:J3786,5,0)</f>
        <v>Normal</v>
      </c>
      <c r="L1452" s="27">
        <f>VLOOKUP($A1452,'Hospitalisation Details'!$A$1:$N$2344,7,0)</f>
        <v>28112</v>
      </c>
      <c r="M1452" s="26">
        <f>VLOOKUP($A1452,'Hospitalisation Details'!$A$1:$N$2344,10,0)</f>
        <v>7273.02</v>
      </c>
      <c r="N1452" s="26" t="str">
        <f>VLOOKUP($A1452,'Hospitalisation Details'!$A$1:$N$2344,11,0)</f>
        <v>tier - 2</v>
      </c>
      <c r="O1452" s="26" t="str">
        <f>VLOOKUP($A1452,'Hospitalisation Details'!$A$1:$N$2344,12,0)</f>
        <v>tier - 1</v>
      </c>
      <c r="P1452" s="26" t="str">
        <f>VLOOKUP($A1452,'Hospitalisation Details'!$A$1:$N$2344,14,0)</f>
        <v>R1013</v>
      </c>
      <c r="Q1452" s="26">
        <f>VLOOKUP($A1452,'Hospitalisation Details'!$A$1:$N$2344,8,0)</f>
        <v>46</v>
      </c>
    </row>
    <row r="1453" spans="1:17" x14ac:dyDescent="0.3">
      <c r="A1453" s="25" t="s">
        <v>918</v>
      </c>
      <c r="B1453" s="26" t="str">
        <f>VLOOKUP($A1453,'Customer Names'!A1452:D3787,3,0)</f>
        <v xml:space="preserve">  Adam</v>
      </c>
      <c r="C1453" s="26">
        <f>VLOOKUP($A1453,'Medical Examinations'!$A$1:$B$2336,2,FALSE)</f>
        <v>37.049999999999997</v>
      </c>
      <c r="D1453" s="26">
        <f>VLOOKUP($A1453,'Medical Examinations'!A1452:J3787,4,0)</f>
        <v>9.9600000000000009</v>
      </c>
      <c r="E1453" s="26" t="str">
        <f>VLOOKUP(A1453,'Medical Examinations'!A1452:J3787,6,0)</f>
        <v>Yes</v>
      </c>
      <c r="F1453" s="26" t="str">
        <f>VLOOKUP($A1453,'Medical Examinations'!$A$1:$J$2336,7,0)</f>
        <v>No</v>
      </c>
      <c r="G1453" s="26" t="str">
        <f>VLOOKUP(A1453,'Medical Examinations'!A1452:J3787,8,0)</f>
        <v>No</v>
      </c>
      <c r="H1453" s="26">
        <f>VLOOKUP(A1453,'Medical Examinations'!A1452:J3787,9,0)</f>
        <v>0</v>
      </c>
      <c r="I1453" s="26" t="str">
        <f>VLOOKUP(A1453,'Medical Examinations'!A1452:J3787,10,0)</f>
        <v>No</v>
      </c>
      <c r="J1453" s="26" t="str">
        <f>VLOOKUP($A1453,'Medical Examinations'!A1452:$J$2336,3,0)</f>
        <v>Obesity</v>
      </c>
      <c r="K1453" s="26" t="str">
        <f>VLOOKUP(A1453,'Medical Examinations'!A1452:J3787,5,0)</f>
        <v>Diabetes</v>
      </c>
      <c r="L1453" s="27">
        <f>VLOOKUP($A1453,'Hospitalisation Details'!$A$1:$N$2344,7,0)</f>
        <v>29802</v>
      </c>
      <c r="M1453" s="26">
        <f>VLOOKUP($A1453,'Hospitalisation Details'!$A$1:$N$2344,10,0)</f>
        <v>7265.7</v>
      </c>
      <c r="N1453" s="26" t="str">
        <f>VLOOKUP($A1453,'Hospitalisation Details'!$A$1:$N$2344,11,0)</f>
        <v>tier - 3</v>
      </c>
      <c r="O1453" s="26" t="str">
        <f>VLOOKUP($A1453,'Hospitalisation Details'!$A$1:$N$2344,12,0)</f>
        <v>tier - 3</v>
      </c>
      <c r="P1453" s="26" t="str">
        <f>VLOOKUP($A1453,'Hospitalisation Details'!$A$1:$N$2344,14,0)</f>
        <v>R1012</v>
      </c>
      <c r="Q1453" s="26">
        <f>VLOOKUP($A1453,'Hospitalisation Details'!$A$1:$N$2344,8,0)</f>
        <v>41</v>
      </c>
    </row>
    <row r="1454" spans="1:17" x14ac:dyDescent="0.3">
      <c r="A1454" s="25" t="s">
        <v>917</v>
      </c>
      <c r="B1454" s="26" t="str">
        <f>VLOOKUP($A1454,'Customer Names'!A1453:D3788,3,0)</f>
        <v xml:space="preserve">  Jeremy J</v>
      </c>
      <c r="C1454" s="26">
        <f>VLOOKUP($A1454,'Medical Examinations'!$A$1:$B$2336,2,FALSE)</f>
        <v>22.95</v>
      </c>
      <c r="D1454" s="26">
        <f>VLOOKUP($A1454,'Medical Examinations'!A1453:J3788,4,0)</f>
        <v>10.53</v>
      </c>
      <c r="E1454" s="26" t="str">
        <f>VLOOKUP(A1454,'Medical Examinations'!A1453:J3788,6,0)</f>
        <v>No</v>
      </c>
      <c r="F1454" s="26" t="str">
        <f>VLOOKUP($A1454,'Medical Examinations'!$A$1:$J$2336,7,0)</f>
        <v>No</v>
      </c>
      <c r="G1454" s="26" t="str">
        <f>VLOOKUP(A1454,'Medical Examinations'!A1453:J3788,8,0)</f>
        <v>No</v>
      </c>
      <c r="H1454" s="26">
        <f>VLOOKUP(A1454,'Medical Examinations'!A1453:J3788,9,0)</f>
        <v>2</v>
      </c>
      <c r="I1454" s="26" t="str">
        <f>VLOOKUP(A1454,'Medical Examinations'!A1453:J3788,10,0)</f>
        <v>No</v>
      </c>
      <c r="J1454" s="26" t="str">
        <f>VLOOKUP($A1454,'Medical Examinations'!A1453:$J$2336,3,0)</f>
        <v>Normal Weight</v>
      </c>
      <c r="K1454" s="26" t="str">
        <f>VLOOKUP(A1454,'Medical Examinations'!A1453:J3788,5,0)</f>
        <v>Diabetes</v>
      </c>
      <c r="L1454" s="27">
        <f>VLOOKUP($A1454,'Hospitalisation Details'!$A$1:$N$2344,7,0)</f>
        <v>26962</v>
      </c>
      <c r="M1454" s="26">
        <f>VLOOKUP($A1454,'Hospitalisation Details'!$A$1:$N$2344,10,0)</f>
        <v>7265.58</v>
      </c>
      <c r="N1454" s="26" t="str">
        <f>VLOOKUP($A1454,'Hospitalisation Details'!$A$1:$N$2344,11,0)</f>
        <v>tier - 2</v>
      </c>
      <c r="O1454" s="26" t="str">
        <f>VLOOKUP($A1454,'Hospitalisation Details'!$A$1:$N$2344,12,0)</f>
        <v>tier - 2</v>
      </c>
      <c r="P1454" s="26" t="str">
        <f>VLOOKUP($A1454,'Hospitalisation Details'!$A$1:$N$2344,14,0)</f>
        <v>R1013</v>
      </c>
      <c r="Q1454" s="26">
        <f>VLOOKUP($A1454,'Hospitalisation Details'!$A$1:$N$2344,8,0)</f>
        <v>49</v>
      </c>
    </row>
    <row r="1455" spans="1:17" x14ac:dyDescent="0.3">
      <c r="A1455" s="25" t="s">
        <v>916</v>
      </c>
      <c r="B1455" s="26" t="str">
        <f>VLOOKUP($A1455,'Customer Names'!A1454:D3789,3,0)</f>
        <v xml:space="preserve">  Adam C</v>
      </c>
      <c r="C1455" s="26">
        <f>VLOOKUP($A1455,'Medical Examinations'!$A$1:$B$2336,2,FALSE)</f>
        <v>34.200000000000003</v>
      </c>
      <c r="D1455" s="26">
        <f>VLOOKUP($A1455,'Medical Examinations'!A1454:J3789,4,0)</f>
        <v>6.69</v>
      </c>
      <c r="E1455" s="26" t="str">
        <f>VLOOKUP(A1455,'Medical Examinations'!A1454:J3789,6,0)</f>
        <v>Yes</v>
      </c>
      <c r="F1455" s="26" t="str">
        <f>VLOOKUP($A1455,'Medical Examinations'!$A$1:$J$2336,7,0)</f>
        <v>No</v>
      </c>
      <c r="G1455" s="26" t="str">
        <f>VLOOKUP(A1455,'Medical Examinations'!A1454:J3789,8,0)</f>
        <v>No</v>
      </c>
      <c r="H1455" s="26">
        <f>VLOOKUP(A1455,'Medical Examinations'!A1454:J3789,9,0)</f>
        <v>0</v>
      </c>
      <c r="I1455" s="26" t="str">
        <f>VLOOKUP(A1455,'Medical Examinations'!A1454:J3789,10,0)</f>
        <v>No</v>
      </c>
      <c r="J1455" s="26" t="str">
        <f>VLOOKUP($A1455,'Medical Examinations'!A1454:$J$2336,3,0)</f>
        <v>Obesity</v>
      </c>
      <c r="K1455" s="26" t="str">
        <f>VLOOKUP(A1455,'Medical Examinations'!A1454:J3789,5,0)</f>
        <v>Diabetes</v>
      </c>
      <c r="L1455" s="27">
        <f>VLOOKUP($A1455,'Hospitalisation Details'!$A$1:$N$2344,7,0)</f>
        <v>29750</v>
      </c>
      <c r="M1455" s="26">
        <f>VLOOKUP($A1455,'Hospitalisation Details'!$A$1:$N$2344,10,0)</f>
        <v>7261.74</v>
      </c>
      <c r="N1455" s="26" t="str">
        <f>VLOOKUP($A1455,'Hospitalisation Details'!$A$1:$N$2344,11,0)</f>
        <v>tier - 3</v>
      </c>
      <c r="O1455" s="26" t="str">
        <f>VLOOKUP($A1455,'Hospitalisation Details'!$A$1:$N$2344,12,0)</f>
        <v>tier - 3</v>
      </c>
      <c r="P1455" s="26" t="str">
        <f>VLOOKUP($A1455,'Hospitalisation Details'!$A$1:$N$2344,14,0)</f>
        <v>R1012</v>
      </c>
      <c r="Q1455" s="26">
        <f>VLOOKUP($A1455,'Hospitalisation Details'!$A$1:$N$2344,8,0)</f>
        <v>41</v>
      </c>
    </row>
    <row r="1456" spans="1:17" x14ac:dyDescent="0.3">
      <c r="A1456" s="25" t="s">
        <v>915</v>
      </c>
      <c r="B1456" s="26" t="str">
        <f>VLOOKUP($A1456,'Customer Names'!A1455:D3790,3,0)</f>
        <v xml:space="preserve">  Jon</v>
      </c>
      <c r="C1456" s="26">
        <f>VLOOKUP($A1456,'Medical Examinations'!$A$1:$B$2336,2,FALSE)</f>
        <v>30.59</v>
      </c>
      <c r="D1456" s="26">
        <f>VLOOKUP($A1456,'Medical Examinations'!A1455:J3790,4,0)</f>
        <v>9.5500000000000007</v>
      </c>
      <c r="E1456" s="26" t="str">
        <f>VLOOKUP(A1456,'Medical Examinations'!A1455:J3790,6,0)</f>
        <v>Yes</v>
      </c>
      <c r="F1456" s="26" t="str">
        <f>VLOOKUP($A1456,'Medical Examinations'!$A$1:$J$2336,7,0)</f>
        <v>No</v>
      </c>
      <c r="G1456" s="26" t="str">
        <f>VLOOKUP(A1456,'Medical Examinations'!A1455:J3790,8,0)</f>
        <v>No</v>
      </c>
      <c r="H1456" s="26">
        <f>VLOOKUP(A1456,'Medical Examinations'!A1455:J3790,9,0)</f>
        <v>0</v>
      </c>
      <c r="I1456" s="26" t="str">
        <f>VLOOKUP(A1456,'Medical Examinations'!A1455:J3790,10,0)</f>
        <v>No</v>
      </c>
      <c r="J1456" s="26" t="str">
        <f>VLOOKUP($A1456,'Medical Examinations'!A1455:$J$2336,3,0)</f>
        <v>Obesity</v>
      </c>
      <c r="K1456" s="26" t="str">
        <f>VLOOKUP(A1456,'Medical Examinations'!A1455:J3790,5,0)</f>
        <v>Diabetes</v>
      </c>
      <c r="L1456" s="27">
        <f>VLOOKUP($A1456,'Hospitalisation Details'!$A$1:$N$2344,7,0)</f>
        <v>29812</v>
      </c>
      <c r="M1456" s="26">
        <f>VLOOKUP($A1456,'Hospitalisation Details'!$A$1:$N$2344,10,0)</f>
        <v>7256.72</v>
      </c>
      <c r="N1456" s="26" t="str">
        <f>VLOOKUP($A1456,'Hospitalisation Details'!$A$1:$N$2344,11,0)</f>
        <v>tier - 3</v>
      </c>
      <c r="O1456" s="26" t="str">
        <f>VLOOKUP($A1456,'Hospitalisation Details'!$A$1:$N$2344,12,0)</f>
        <v>tier - 2</v>
      </c>
      <c r="P1456" s="26" t="str">
        <f>VLOOKUP($A1456,'Hospitalisation Details'!$A$1:$N$2344,14,0)</f>
        <v>R1012</v>
      </c>
      <c r="Q1456" s="26">
        <f>VLOOKUP($A1456,'Hospitalisation Details'!$A$1:$N$2344,8,0)</f>
        <v>41</v>
      </c>
    </row>
    <row r="1457" spans="1:17" x14ac:dyDescent="0.3">
      <c r="A1457" s="25" t="s">
        <v>914</v>
      </c>
      <c r="B1457" s="26" t="str">
        <f>VLOOKUP($A1457,'Customer Names'!A1456:D3791,3,0)</f>
        <v xml:space="preserve">  Steven J</v>
      </c>
      <c r="C1457" s="26">
        <f>VLOOKUP($A1457,'Medical Examinations'!$A$1:$B$2336,2,FALSE)</f>
        <v>25.51</v>
      </c>
      <c r="D1457" s="26">
        <f>VLOOKUP($A1457,'Medical Examinations'!A1456:J3791,4,0)</f>
        <v>6.05</v>
      </c>
      <c r="E1457" s="26" t="str">
        <f>VLOOKUP(A1457,'Medical Examinations'!A1456:J3791,6,0)</f>
        <v>No</v>
      </c>
      <c r="F1457" s="26" t="str">
        <f>VLOOKUP($A1457,'Medical Examinations'!$A$1:$J$2336,7,0)</f>
        <v>No</v>
      </c>
      <c r="G1457" s="26" t="str">
        <f>VLOOKUP(A1457,'Medical Examinations'!A1456:J3791,8,0)</f>
        <v>No</v>
      </c>
      <c r="H1457" s="26">
        <f>VLOOKUP(A1457,'Medical Examinations'!A1456:J3791,9,0)</f>
        <v>0</v>
      </c>
      <c r="I1457" s="26" t="str">
        <f>VLOOKUP(A1457,'Medical Examinations'!A1456:J3791,10,0)</f>
        <v>No</v>
      </c>
      <c r="J1457" s="26" t="str">
        <f>VLOOKUP($A1457,'Medical Examinations'!A1456:$J$2336,3,0)</f>
        <v>Overweight</v>
      </c>
      <c r="K1457" s="26" t="str">
        <f>VLOOKUP(A1457,'Medical Examinations'!A1456:J3791,5,0)</f>
        <v>Prediabetes</v>
      </c>
      <c r="L1457" s="27">
        <f>VLOOKUP($A1457,'Hospitalisation Details'!$A$1:$N$2344,7,0)</f>
        <v>30156</v>
      </c>
      <c r="M1457" s="26">
        <f>VLOOKUP($A1457,'Hospitalisation Details'!$A$1:$N$2344,10,0)</f>
        <v>7248.71</v>
      </c>
      <c r="N1457" s="26" t="str">
        <f>VLOOKUP($A1457,'Hospitalisation Details'!$A$1:$N$2344,11,0)</f>
        <v>tier - 2</v>
      </c>
      <c r="O1457" s="26" t="str">
        <f>VLOOKUP($A1457,'Hospitalisation Details'!$A$1:$N$2344,12,0)</f>
        <v>tier - 1</v>
      </c>
      <c r="P1457" s="26" t="str">
        <f>VLOOKUP($A1457,'Hospitalisation Details'!$A$1:$N$2344,14,0)</f>
        <v>R1013</v>
      </c>
      <c r="Q1457" s="26">
        <f>VLOOKUP($A1457,'Hospitalisation Details'!$A$1:$N$2344,8,0)</f>
        <v>40</v>
      </c>
    </row>
    <row r="1458" spans="1:17" x14ac:dyDescent="0.3">
      <c r="A1458" s="25" t="s">
        <v>913</v>
      </c>
      <c r="B1458" s="26" t="str">
        <f>VLOOKUP($A1458,'Customer Names'!A1457:D3792,3,0)</f>
        <v xml:space="preserve">  Jessica P</v>
      </c>
      <c r="C1458" s="26">
        <f>VLOOKUP($A1458,'Medical Examinations'!$A$1:$B$2336,2,FALSE)</f>
        <v>29.04</v>
      </c>
      <c r="D1458" s="26">
        <f>VLOOKUP($A1458,'Medical Examinations'!A1457:J3792,4,0)</f>
        <v>10.56</v>
      </c>
      <c r="E1458" s="26" t="str">
        <f>VLOOKUP(A1458,'Medical Examinations'!A1457:J3792,6,0)</f>
        <v>Yes</v>
      </c>
      <c r="F1458" s="26" t="str">
        <f>VLOOKUP($A1458,'Medical Examinations'!$A$1:$J$2336,7,0)</f>
        <v>No</v>
      </c>
      <c r="G1458" s="26" t="str">
        <f>VLOOKUP(A1458,'Medical Examinations'!A1457:J3792,8,0)</f>
        <v>No</v>
      </c>
      <c r="H1458" s="26">
        <f>VLOOKUP(A1458,'Medical Examinations'!A1457:J3792,9,0)</f>
        <v>1</v>
      </c>
      <c r="I1458" s="26" t="str">
        <f>VLOOKUP(A1458,'Medical Examinations'!A1457:J3792,10,0)</f>
        <v>No</v>
      </c>
      <c r="J1458" s="26" t="str">
        <f>VLOOKUP($A1458,'Medical Examinations'!A1457:$J$2336,3,0)</f>
        <v>Overweight</v>
      </c>
      <c r="K1458" s="26" t="str">
        <f>VLOOKUP(A1458,'Medical Examinations'!A1457:J3792,5,0)</f>
        <v>Diabetes</v>
      </c>
      <c r="L1458" s="27">
        <f>VLOOKUP($A1458,'Hospitalisation Details'!$A$1:$N$2344,7,0)</f>
        <v>31657</v>
      </c>
      <c r="M1458" s="26">
        <f>VLOOKUP($A1458,'Hospitalisation Details'!$A$1:$N$2344,10,0)</f>
        <v>7243.81</v>
      </c>
      <c r="N1458" s="26" t="str">
        <f>VLOOKUP($A1458,'Hospitalisation Details'!$A$1:$N$2344,11,0)</f>
        <v>tier - 2</v>
      </c>
      <c r="O1458" s="26" t="str">
        <f>VLOOKUP($A1458,'Hospitalisation Details'!$A$1:$N$2344,12,0)</f>
        <v>tier - 3</v>
      </c>
      <c r="P1458" s="26" t="str">
        <f>VLOOKUP($A1458,'Hospitalisation Details'!$A$1:$N$2344,14,0)</f>
        <v>R1013</v>
      </c>
      <c r="Q1458" s="26">
        <f>VLOOKUP($A1458,'Hospitalisation Details'!$A$1:$N$2344,8,0)</f>
        <v>36</v>
      </c>
    </row>
    <row r="1459" spans="1:17" x14ac:dyDescent="0.3">
      <c r="A1459" s="25" t="s">
        <v>912</v>
      </c>
      <c r="B1459" s="26" t="str">
        <f>VLOOKUP($A1459,'Customer Names'!A1458:D3793,3,0)</f>
        <v xml:space="preserve">  Ashley</v>
      </c>
      <c r="C1459" s="26">
        <f>VLOOKUP($A1459,'Medical Examinations'!$A$1:$B$2336,2,FALSE)</f>
        <v>22.135000000000002</v>
      </c>
      <c r="D1459" s="26">
        <f>VLOOKUP($A1459,'Medical Examinations'!A1458:J3793,4,0)</f>
        <v>10.81</v>
      </c>
      <c r="E1459" s="26" t="str">
        <f>VLOOKUP(A1459,'Medical Examinations'!A1458:J3793,6,0)</f>
        <v>Yes</v>
      </c>
      <c r="F1459" s="26" t="str">
        <f>VLOOKUP($A1459,'Medical Examinations'!$A$1:$J$2336,7,0)</f>
        <v>No</v>
      </c>
      <c r="G1459" s="26" t="str">
        <f>VLOOKUP(A1459,'Medical Examinations'!A1458:J3793,8,0)</f>
        <v>No</v>
      </c>
      <c r="H1459" s="26">
        <f>VLOOKUP(A1459,'Medical Examinations'!A1458:J3793,9,0)</f>
        <v>1</v>
      </c>
      <c r="I1459" s="26" t="str">
        <f>VLOOKUP(A1459,'Medical Examinations'!A1458:J3793,10,0)</f>
        <v>No</v>
      </c>
      <c r="J1459" s="26" t="str">
        <f>VLOOKUP($A1459,'Medical Examinations'!A1458:$J$2336,3,0)</f>
        <v>Normal Weight</v>
      </c>
      <c r="K1459" s="26" t="str">
        <f>VLOOKUP(A1459,'Medical Examinations'!A1458:J3793,5,0)</f>
        <v>Diabetes</v>
      </c>
      <c r="L1459" s="27">
        <f>VLOOKUP($A1459,'Hospitalisation Details'!$A$1:$N$2344,7,0)</f>
        <v>31606</v>
      </c>
      <c r="M1459" s="26">
        <f>VLOOKUP($A1459,'Hospitalisation Details'!$A$1:$N$2344,10,0)</f>
        <v>7228.22</v>
      </c>
      <c r="N1459" s="26" t="str">
        <f>VLOOKUP($A1459,'Hospitalisation Details'!$A$1:$N$2344,11,0)</f>
        <v>tier - 2</v>
      </c>
      <c r="O1459" s="26" t="str">
        <f>VLOOKUP($A1459,'Hospitalisation Details'!$A$1:$N$2344,12,0)</f>
        <v>tier - 1</v>
      </c>
      <c r="P1459" s="26" t="str">
        <f>VLOOKUP($A1459,'Hospitalisation Details'!$A$1:$N$2344,14,0)</f>
        <v>R1024</v>
      </c>
      <c r="Q1459" s="26">
        <f>VLOOKUP($A1459,'Hospitalisation Details'!$A$1:$N$2344,8,0)</f>
        <v>36</v>
      </c>
    </row>
    <row r="1460" spans="1:17" x14ac:dyDescent="0.3">
      <c r="A1460" s="25" t="s">
        <v>911</v>
      </c>
      <c r="B1460" s="26" t="str">
        <f>VLOOKUP($A1460,'Customer Names'!A1459:D3794,3,0)</f>
        <v xml:space="preserve">  Arturo H</v>
      </c>
      <c r="C1460" s="26">
        <f>VLOOKUP($A1460,'Medical Examinations'!$A$1:$B$2336,2,FALSE)</f>
        <v>21.375</v>
      </c>
      <c r="D1460" s="26">
        <f>VLOOKUP($A1460,'Medical Examinations'!A1459:J3794,4,0)</f>
        <v>4.32</v>
      </c>
      <c r="E1460" s="26" t="str">
        <f>VLOOKUP(A1460,'Medical Examinations'!A1459:J3794,6,0)</f>
        <v>No</v>
      </c>
      <c r="F1460" s="26" t="str">
        <f>VLOOKUP($A1460,'Medical Examinations'!$A$1:$J$2336,7,0)</f>
        <v>No</v>
      </c>
      <c r="G1460" s="26" t="str">
        <f>VLOOKUP(A1460,'Medical Examinations'!A1459:J3794,8,0)</f>
        <v>No</v>
      </c>
      <c r="H1460" s="26">
        <f>VLOOKUP(A1460,'Medical Examinations'!A1459:J3794,9,0)</f>
        <v>0</v>
      </c>
      <c r="I1460" s="26" t="str">
        <f>VLOOKUP(A1460,'Medical Examinations'!A1459:J3794,10,0)</f>
        <v>No</v>
      </c>
      <c r="J1460" s="26" t="str">
        <f>VLOOKUP($A1460,'Medical Examinations'!A1459:$J$2336,3,0)</f>
        <v>Normal Weight</v>
      </c>
      <c r="K1460" s="26" t="str">
        <f>VLOOKUP(A1460,'Medical Examinations'!A1459:J3794,5,0)</f>
        <v>Normal</v>
      </c>
      <c r="L1460" s="27">
        <f>VLOOKUP($A1460,'Hospitalisation Details'!$A$1:$N$2344,7,0)</f>
        <v>28383</v>
      </c>
      <c r="M1460" s="26">
        <f>VLOOKUP($A1460,'Hospitalisation Details'!$A$1:$N$2344,10,0)</f>
        <v>7222.79</v>
      </c>
      <c r="N1460" s="26" t="str">
        <f>VLOOKUP($A1460,'Hospitalisation Details'!$A$1:$N$2344,11,0)</f>
        <v>tier - 3</v>
      </c>
      <c r="O1460" s="26" t="str">
        <f>VLOOKUP($A1460,'Hospitalisation Details'!$A$1:$N$2344,12,0)</f>
        <v>tier - 3</v>
      </c>
      <c r="P1460" s="26" t="str">
        <f>VLOOKUP($A1460,'Hospitalisation Details'!$A$1:$N$2344,14,0)</f>
        <v>R1012</v>
      </c>
      <c r="Q1460" s="26">
        <f>VLOOKUP($A1460,'Hospitalisation Details'!$A$1:$N$2344,8,0)</f>
        <v>45</v>
      </c>
    </row>
    <row r="1461" spans="1:17" x14ac:dyDescent="0.3">
      <c r="A1461" s="25" t="s">
        <v>910</v>
      </c>
      <c r="B1461" s="26" t="str">
        <f>VLOOKUP($A1461,'Customer Names'!A1460:D3795,3,0)</f>
        <v xml:space="preserve">  Ketil</v>
      </c>
      <c r="C1461" s="26">
        <f>VLOOKUP($A1461,'Medical Examinations'!$A$1:$B$2336,2,FALSE)</f>
        <v>29.19</v>
      </c>
      <c r="D1461" s="26">
        <f>VLOOKUP($A1461,'Medical Examinations'!A1460:J3795,4,0)</f>
        <v>4.37</v>
      </c>
      <c r="E1461" s="26" t="str">
        <f>VLOOKUP(A1461,'Medical Examinations'!A1460:J3795,6,0)</f>
        <v>No</v>
      </c>
      <c r="F1461" s="26" t="str">
        <f>VLOOKUP($A1461,'Medical Examinations'!$A$1:$J$2336,7,0)</f>
        <v>No</v>
      </c>
      <c r="G1461" s="26" t="str">
        <f>VLOOKUP(A1461,'Medical Examinations'!A1460:J3795,8,0)</f>
        <v>No</v>
      </c>
      <c r="H1461" s="26">
        <f>VLOOKUP(A1461,'Medical Examinations'!A1460:J3795,9,0)</f>
        <v>0</v>
      </c>
      <c r="I1461" s="26" t="str">
        <f>VLOOKUP(A1461,'Medical Examinations'!A1460:J3795,10,0)</f>
        <v>No</v>
      </c>
      <c r="J1461" s="26" t="str">
        <f>VLOOKUP($A1461,'Medical Examinations'!A1460:$J$2336,3,0)</f>
        <v>Overweight</v>
      </c>
      <c r="K1461" s="26" t="str">
        <f>VLOOKUP(A1461,'Medical Examinations'!A1460:J3795,5,0)</f>
        <v>Normal</v>
      </c>
      <c r="L1461" s="27">
        <f>VLOOKUP($A1461,'Hospitalisation Details'!$A$1:$N$2344,7,0)</f>
        <v>33417</v>
      </c>
      <c r="M1461" s="26">
        <f>VLOOKUP($A1461,'Hospitalisation Details'!$A$1:$N$2344,10,0)</f>
        <v>7220.25</v>
      </c>
      <c r="N1461" s="26" t="str">
        <f>VLOOKUP($A1461,'Hospitalisation Details'!$A$1:$N$2344,11,0)</f>
        <v>tier - 2</v>
      </c>
      <c r="O1461" s="26" t="str">
        <f>VLOOKUP($A1461,'Hospitalisation Details'!$A$1:$N$2344,12,0)</f>
        <v>tier - 2</v>
      </c>
      <c r="P1461" s="26" t="str">
        <f>VLOOKUP($A1461,'Hospitalisation Details'!$A$1:$N$2344,14,0)</f>
        <v>R1021</v>
      </c>
      <c r="Q1461" s="26">
        <f>VLOOKUP($A1461,'Hospitalisation Details'!$A$1:$N$2344,8,0)</f>
        <v>31</v>
      </c>
    </row>
    <row r="1462" spans="1:17" x14ac:dyDescent="0.3">
      <c r="A1462" s="25" t="s">
        <v>909</v>
      </c>
      <c r="B1462" s="26" t="str">
        <f>VLOOKUP($A1462,'Customer Names'!A1461:D3796,3,0)</f>
        <v xml:space="preserve">  Katie</v>
      </c>
      <c r="C1462" s="26">
        <f>VLOOKUP($A1462,'Medical Examinations'!$A$1:$B$2336,2,FALSE)</f>
        <v>31.92</v>
      </c>
      <c r="D1462" s="26">
        <f>VLOOKUP($A1462,'Medical Examinations'!A1461:J3796,4,0)</f>
        <v>4.8099999999999996</v>
      </c>
      <c r="E1462" s="26" t="str">
        <f>VLOOKUP(A1462,'Medical Examinations'!A1461:J3796,6,0)</f>
        <v>Yes</v>
      </c>
      <c r="F1462" s="26" t="str">
        <f>VLOOKUP($A1462,'Medical Examinations'!$A$1:$J$2336,7,0)</f>
        <v>No</v>
      </c>
      <c r="G1462" s="26" t="str">
        <f>VLOOKUP(A1462,'Medical Examinations'!A1461:J3796,8,0)</f>
        <v>Yes</v>
      </c>
      <c r="H1462" s="26">
        <f>VLOOKUP(A1462,'Medical Examinations'!A1461:J3796,9,0)</f>
        <v>1</v>
      </c>
      <c r="I1462" s="26" t="str">
        <f>VLOOKUP(A1462,'Medical Examinations'!A1461:J3796,10,0)</f>
        <v>No</v>
      </c>
      <c r="J1462" s="26" t="str">
        <f>VLOOKUP($A1462,'Medical Examinations'!A1461:$J$2336,3,0)</f>
        <v>Obesity</v>
      </c>
      <c r="K1462" s="26" t="str">
        <f>VLOOKUP(A1462,'Medical Examinations'!A1461:J3796,5,0)</f>
        <v>Normal</v>
      </c>
      <c r="L1462" s="27">
        <f>VLOOKUP($A1462,'Hospitalisation Details'!$A$1:$N$2344,7,0)</f>
        <v>30641</v>
      </c>
      <c r="M1462" s="26">
        <f>VLOOKUP($A1462,'Hospitalisation Details'!$A$1:$N$2344,10,0)</f>
        <v>7209.49</v>
      </c>
      <c r="N1462" s="26" t="str">
        <f>VLOOKUP($A1462,'Hospitalisation Details'!$A$1:$N$2344,11,0)</f>
        <v>tier - 2</v>
      </c>
      <c r="O1462" s="26" t="str">
        <f>VLOOKUP($A1462,'Hospitalisation Details'!$A$1:$N$2344,12,0)</f>
        <v>tier - 3</v>
      </c>
      <c r="P1462" s="26" t="str">
        <f>VLOOKUP($A1462,'Hospitalisation Details'!$A$1:$N$2344,14,0)</f>
        <v>R1012</v>
      </c>
      <c r="Q1462" s="26">
        <f>VLOOKUP($A1462,'Hospitalisation Details'!$A$1:$N$2344,8,0)</f>
        <v>39</v>
      </c>
    </row>
    <row r="1463" spans="1:17" x14ac:dyDescent="0.3">
      <c r="A1463" s="25" t="s">
        <v>908</v>
      </c>
      <c r="B1463" s="26" t="str">
        <f>VLOOKUP($A1463,'Customer Names'!A1462:D3797,3,0)</f>
        <v xml:space="preserve">  Christi</v>
      </c>
      <c r="C1463" s="26">
        <f>VLOOKUP($A1463,'Medical Examinations'!$A$1:$B$2336,2,FALSE)</f>
        <v>26.315000000000001</v>
      </c>
      <c r="D1463" s="26">
        <f>VLOOKUP($A1463,'Medical Examinations'!A1462:J3797,4,0)</f>
        <v>4.5599999999999996</v>
      </c>
      <c r="E1463" s="26" t="str">
        <f>VLOOKUP(A1463,'Medical Examinations'!A1462:J3797,6,0)</f>
        <v>Yes</v>
      </c>
      <c r="F1463" s="26" t="str">
        <f>VLOOKUP($A1463,'Medical Examinations'!$A$1:$J$2336,7,0)</f>
        <v>No</v>
      </c>
      <c r="G1463" s="26" t="str">
        <f>VLOOKUP(A1463,'Medical Examinations'!A1462:J3797,8,0)</f>
        <v>Yes</v>
      </c>
      <c r="H1463" s="26">
        <f>VLOOKUP(A1463,'Medical Examinations'!A1462:J3797,9,0)</f>
        <v>1</v>
      </c>
      <c r="I1463" s="26" t="str">
        <f>VLOOKUP(A1463,'Medical Examinations'!A1462:J3797,10,0)</f>
        <v>No</v>
      </c>
      <c r="J1463" s="26" t="str">
        <f>VLOOKUP($A1463,'Medical Examinations'!A1462:$J$2336,3,0)</f>
        <v>Overweight</v>
      </c>
      <c r="K1463" s="26" t="str">
        <f>VLOOKUP(A1463,'Medical Examinations'!A1462:J3797,5,0)</f>
        <v>Normal</v>
      </c>
      <c r="L1463" s="27">
        <f>VLOOKUP($A1463,'Hospitalisation Details'!$A$1:$N$2344,7,0)</f>
        <v>30539</v>
      </c>
      <c r="M1463" s="26">
        <f>VLOOKUP($A1463,'Hospitalisation Details'!$A$1:$N$2344,10,0)</f>
        <v>7201.7</v>
      </c>
      <c r="N1463" s="26" t="str">
        <f>VLOOKUP($A1463,'Hospitalisation Details'!$A$1:$N$2344,11,0)</f>
        <v>tier - 2</v>
      </c>
      <c r="O1463" s="26" t="str">
        <f>VLOOKUP($A1463,'Hospitalisation Details'!$A$1:$N$2344,12,0)</f>
        <v>tier - 3</v>
      </c>
      <c r="P1463" s="26" t="str">
        <f>VLOOKUP($A1463,'Hospitalisation Details'!$A$1:$N$2344,14,0)</f>
        <v>R1012</v>
      </c>
      <c r="Q1463" s="26">
        <f>VLOOKUP($A1463,'Hospitalisation Details'!$A$1:$N$2344,8,0)</f>
        <v>39</v>
      </c>
    </row>
    <row r="1464" spans="1:17" x14ac:dyDescent="0.3">
      <c r="A1464" s="25" t="s">
        <v>907</v>
      </c>
      <c r="B1464" s="26" t="str">
        <f>VLOOKUP($A1464,'Customer Names'!A1463:D3798,3,0)</f>
        <v xml:space="preserve">  Alan</v>
      </c>
      <c r="C1464" s="26">
        <f>VLOOKUP($A1464,'Medical Examinations'!$A$1:$B$2336,2,FALSE)</f>
        <v>35.299999999999997</v>
      </c>
      <c r="D1464" s="26">
        <f>VLOOKUP($A1464,'Medical Examinations'!A1463:J3798,4,0)</f>
        <v>4.3899999999999997</v>
      </c>
      <c r="E1464" s="26" t="str">
        <f>VLOOKUP(A1464,'Medical Examinations'!A1463:J3798,6,0)</f>
        <v>No</v>
      </c>
      <c r="F1464" s="26" t="str">
        <f>VLOOKUP($A1464,'Medical Examinations'!$A$1:$J$2336,7,0)</f>
        <v>No</v>
      </c>
      <c r="G1464" s="26" t="str">
        <f>VLOOKUP(A1464,'Medical Examinations'!A1463:J3798,8,0)</f>
        <v>No</v>
      </c>
      <c r="H1464" s="26">
        <f>VLOOKUP(A1464,'Medical Examinations'!A1463:J3798,9,0)</f>
        <v>0</v>
      </c>
      <c r="I1464" s="26" t="str">
        <f>VLOOKUP(A1464,'Medical Examinations'!A1463:J3798,10,0)</f>
        <v>No</v>
      </c>
      <c r="J1464" s="26" t="str">
        <f>VLOOKUP($A1464,'Medical Examinations'!A1463:$J$2336,3,0)</f>
        <v>Obesity</v>
      </c>
      <c r="K1464" s="26" t="str">
        <f>VLOOKUP(A1464,'Medical Examinations'!A1463:J3798,5,0)</f>
        <v>Normal</v>
      </c>
      <c r="L1464" s="27">
        <f>VLOOKUP($A1464,'Hospitalisation Details'!$A$1:$N$2344,7,0)</f>
        <v>30208</v>
      </c>
      <c r="M1464" s="26">
        <f>VLOOKUP($A1464,'Hospitalisation Details'!$A$1:$N$2344,10,0)</f>
        <v>7196.87</v>
      </c>
      <c r="N1464" s="26" t="str">
        <f>VLOOKUP($A1464,'Hospitalisation Details'!$A$1:$N$2344,11,0)</f>
        <v>tier - 3</v>
      </c>
      <c r="O1464" s="26" t="str">
        <f>VLOOKUP($A1464,'Hospitalisation Details'!$A$1:$N$2344,12,0)</f>
        <v>tier - 2</v>
      </c>
      <c r="P1464" s="26" t="str">
        <f>VLOOKUP($A1464,'Hospitalisation Details'!$A$1:$N$2344,14,0)</f>
        <v>R1011</v>
      </c>
      <c r="Q1464" s="26">
        <f>VLOOKUP($A1464,'Hospitalisation Details'!$A$1:$N$2344,8,0)</f>
        <v>40</v>
      </c>
    </row>
    <row r="1465" spans="1:17" x14ac:dyDescent="0.3">
      <c r="A1465" s="25" t="s">
        <v>906</v>
      </c>
      <c r="B1465" s="26" t="str">
        <f>VLOOKUP($A1465,'Customer Names'!A1464:D3799,3,0)</f>
        <v xml:space="preserve">  Edivaldo B Sr</v>
      </c>
      <c r="C1465" s="26">
        <f>VLOOKUP($A1465,'Medical Examinations'!$A$1:$B$2336,2,FALSE)</f>
        <v>18.91</v>
      </c>
      <c r="D1465" s="26">
        <f>VLOOKUP($A1465,'Medical Examinations'!A1464:J3799,4,0)</f>
        <v>11.44</v>
      </c>
      <c r="E1465" s="26" t="str">
        <f>VLOOKUP(A1465,'Medical Examinations'!A1464:J3799,6,0)</f>
        <v>No</v>
      </c>
      <c r="F1465" s="26" t="str">
        <f>VLOOKUP($A1465,'Medical Examinations'!$A$1:$J$2336,7,0)</f>
        <v>No</v>
      </c>
      <c r="G1465" s="26" t="str">
        <f>VLOOKUP(A1465,'Medical Examinations'!A1464:J3799,8,0)</f>
        <v>No</v>
      </c>
      <c r="H1465" s="26">
        <f>VLOOKUP(A1465,'Medical Examinations'!A1464:J3799,9,0)</f>
        <v>0</v>
      </c>
      <c r="I1465" s="26" t="str">
        <f>VLOOKUP(A1465,'Medical Examinations'!A1464:J3799,10,0)</f>
        <v>No</v>
      </c>
      <c r="J1465" s="26" t="str">
        <f>VLOOKUP($A1465,'Medical Examinations'!A1464:$J$2336,3,0)</f>
        <v>Normal Weight</v>
      </c>
      <c r="K1465" s="26" t="str">
        <f>VLOOKUP(A1465,'Medical Examinations'!A1464:J3799,5,0)</f>
        <v>Diabetes</v>
      </c>
      <c r="L1465" s="27">
        <f>VLOOKUP($A1465,'Hospitalisation Details'!$A$1:$N$2344,7,0)</f>
        <v>25076</v>
      </c>
      <c r="M1465" s="26">
        <f>VLOOKUP($A1465,'Hospitalisation Details'!$A$1:$N$2344,10,0)</f>
        <v>7179.52</v>
      </c>
      <c r="N1465" s="26" t="str">
        <f>VLOOKUP($A1465,'Hospitalisation Details'!$A$1:$N$2344,11,0)</f>
        <v>tier - 3</v>
      </c>
      <c r="O1465" s="26" t="str">
        <f>VLOOKUP($A1465,'Hospitalisation Details'!$A$1:$N$2344,12,0)</f>
        <v>tier - 3</v>
      </c>
      <c r="P1465" s="26" t="str">
        <f>VLOOKUP($A1465,'Hospitalisation Details'!$A$1:$N$2344,14,0)</f>
        <v>R1013</v>
      </c>
      <c r="Q1465" s="26">
        <f>VLOOKUP($A1465,'Hospitalisation Details'!$A$1:$N$2344,8,0)</f>
        <v>54</v>
      </c>
    </row>
    <row r="1466" spans="1:17" x14ac:dyDescent="0.3">
      <c r="A1466" s="25" t="s">
        <v>905</v>
      </c>
      <c r="B1466" s="26" t="str">
        <f>VLOOKUP($A1466,'Customer Names'!A1465:D3800,3,0)</f>
        <v xml:space="preserve">  Eve</v>
      </c>
      <c r="C1466" s="26">
        <f>VLOOKUP($A1466,'Medical Examinations'!$A$1:$B$2336,2,FALSE)</f>
        <v>22.41</v>
      </c>
      <c r="D1466" s="26">
        <f>VLOOKUP($A1466,'Medical Examinations'!A1465:J3800,4,0)</f>
        <v>11.37</v>
      </c>
      <c r="E1466" s="26" t="str">
        <f>VLOOKUP(A1466,'Medical Examinations'!A1465:J3800,6,0)</f>
        <v>Yes</v>
      </c>
      <c r="F1466" s="26" t="str">
        <f>VLOOKUP($A1466,'Medical Examinations'!$A$1:$J$2336,7,0)</f>
        <v>No</v>
      </c>
      <c r="G1466" s="26" t="str">
        <f>VLOOKUP(A1466,'Medical Examinations'!A1465:J3800,8,0)</f>
        <v>No</v>
      </c>
      <c r="H1466" s="26">
        <f>VLOOKUP(A1466,'Medical Examinations'!A1465:J3800,9,0)</f>
        <v>1</v>
      </c>
      <c r="I1466" s="26" t="str">
        <f>VLOOKUP(A1466,'Medical Examinations'!A1465:J3800,10,0)</f>
        <v>No</v>
      </c>
      <c r="J1466" s="26" t="str">
        <f>VLOOKUP($A1466,'Medical Examinations'!A1465:$J$2336,3,0)</f>
        <v>Normal Weight</v>
      </c>
      <c r="K1466" s="26" t="str">
        <f>VLOOKUP(A1466,'Medical Examinations'!A1465:J3800,5,0)</f>
        <v>Diabetes</v>
      </c>
      <c r="L1466" s="27">
        <f>VLOOKUP($A1466,'Hospitalisation Details'!$A$1:$N$2344,7,0)</f>
        <v>27594</v>
      </c>
      <c r="M1466" s="26">
        <f>VLOOKUP($A1466,'Hospitalisation Details'!$A$1:$N$2344,10,0)</f>
        <v>7175.51</v>
      </c>
      <c r="N1466" s="26" t="str">
        <f>VLOOKUP($A1466,'Hospitalisation Details'!$A$1:$N$2344,11,0)</f>
        <v>tier - 2</v>
      </c>
      <c r="O1466" s="26" t="str">
        <f>VLOOKUP($A1466,'Hospitalisation Details'!$A$1:$N$2344,12,0)</f>
        <v>tier - 3</v>
      </c>
      <c r="P1466" s="26" t="str">
        <f>VLOOKUP($A1466,'Hospitalisation Details'!$A$1:$N$2344,14,0)</f>
        <v>R1013</v>
      </c>
      <c r="Q1466" s="26">
        <f>VLOOKUP($A1466,'Hospitalisation Details'!$A$1:$N$2344,8,0)</f>
        <v>47</v>
      </c>
    </row>
    <row r="1467" spans="1:17" x14ac:dyDescent="0.3">
      <c r="A1467" s="25" t="s">
        <v>904</v>
      </c>
      <c r="B1467" s="26" t="str">
        <f>VLOOKUP($A1467,'Customer Names'!A1466:D3801,3,0)</f>
        <v xml:space="preserve">  Devin</v>
      </c>
      <c r="C1467" s="26">
        <f>VLOOKUP($A1467,'Medical Examinations'!$A$1:$B$2336,2,FALSE)</f>
        <v>22.704999999999998</v>
      </c>
      <c r="D1467" s="26">
        <f>VLOOKUP($A1467,'Medical Examinations'!A1466:J3801,4,0)</f>
        <v>6.14</v>
      </c>
      <c r="E1467" s="26" t="str">
        <f>VLOOKUP(A1467,'Medical Examinations'!A1466:J3801,6,0)</f>
        <v>No</v>
      </c>
      <c r="F1467" s="26" t="str">
        <f>VLOOKUP($A1467,'Medical Examinations'!$A$1:$J$2336,7,0)</f>
        <v>No</v>
      </c>
      <c r="G1467" s="26" t="str">
        <f>VLOOKUP(A1467,'Medical Examinations'!A1466:J3801,8,0)</f>
        <v>No</v>
      </c>
      <c r="H1467" s="26">
        <f>VLOOKUP(A1467,'Medical Examinations'!A1466:J3801,9,0)</f>
        <v>0</v>
      </c>
      <c r="I1467" s="26" t="str">
        <f>VLOOKUP(A1467,'Medical Examinations'!A1466:J3801,10,0)</f>
        <v>No</v>
      </c>
      <c r="J1467" s="26" t="str">
        <f>VLOOKUP($A1467,'Medical Examinations'!A1466:$J$2336,3,0)</f>
        <v>Normal Weight</v>
      </c>
      <c r="K1467" s="26" t="str">
        <f>VLOOKUP(A1467,'Medical Examinations'!A1466:J3801,5,0)</f>
        <v>Prediabetes</v>
      </c>
      <c r="L1467" s="27">
        <f>VLOOKUP($A1467,'Hospitalisation Details'!$A$1:$N$2344,7,0)</f>
        <v>30179</v>
      </c>
      <c r="M1467" s="26">
        <f>VLOOKUP($A1467,'Hospitalisation Details'!$A$1:$N$2344,10,0)</f>
        <v>7173.36</v>
      </c>
      <c r="N1467" s="26" t="str">
        <f>VLOOKUP($A1467,'Hospitalisation Details'!$A$1:$N$2344,11,0)</f>
        <v>tier - 3</v>
      </c>
      <c r="O1467" s="26" t="str">
        <f>VLOOKUP($A1467,'Hospitalisation Details'!$A$1:$N$2344,12,0)</f>
        <v>tier - 2</v>
      </c>
      <c r="P1467" s="26" t="str">
        <f>VLOOKUP($A1467,'Hospitalisation Details'!$A$1:$N$2344,14,0)</f>
        <v>R1016</v>
      </c>
      <c r="Q1467" s="26">
        <f>VLOOKUP($A1467,'Hospitalisation Details'!$A$1:$N$2344,8,0)</f>
        <v>40</v>
      </c>
    </row>
    <row r="1468" spans="1:17" x14ac:dyDescent="0.3">
      <c r="A1468" s="25" t="s">
        <v>903</v>
      </c>
      <c r="B1468" s="26" t="str">
        <f>VLOOKUP($A1468,'Customer Names'!A1467:D3802,3,0)</f>
        <v xml:space="preserve">  Shaun R</v>
      </c>
      <c r="C1468" s="26">
        <f>VLOOKUP($A1468,'Medical Examinations'!$A$1:$B$2336,2,FALSE)</f>
        <v>37.18</v>
      </c>
      <c r="D1468" s="26">
        <f>VLOOKUP($A1468,'Medical Examinations'!A1467:J3802,4,0)</f>
        <v>4.8899999999999997</v>
      </c>
      <c r="E1468" s="26" t="str">
        <f>VLOOKUP(A1468,'Medical Examinations'!A1467:J3802,6,0)</f>
        <v>No</v>
      </c>
      <c r="F1468" s="26" t="str">
        <f>VLOOKUP($A1468,'Medical Examinations'!$A$1:$J$2336,7,0)</f>
        <v>No</v>
      </c>
      <c r="G1468" s="26" t="str">
        <f>VLOOKUP(A1468,'Medical Examinations'!A1467:J3802,8,0)</f>
        <v>No</v>
      </c>
      <c r="H1468" s="26">
        <f>VLOOKUP(A1468,'Medical Examinations'!A1467:J3802,9,0)</f>
        <v>0</v>
      </c>
      <c r="I1468" s="26" t="str">
        <f>VLOOKUP(A1468,'Medical Examinations'!A1467:J3802,10,0)</f>
        <v>No</v>
      </c>
      <c r="J1468" s="26" t="str">
        <f>VLOOKUP($A1468,'Medical Examinations'!A1467:$J$2336,3,0)</f>
        <v>Obesity</v>
      </c>
      <c r="K1468" s="26" t="str">
        <f>VLOOKUP(A1468,'Medical Examinations'!A1467:J3802,5,0)</f>
        <v>Normal</v>
      </c>
      <c r="L1468" s="27">
        <f>VLOOKUP($A1468,'Hospitalisation Details'!$A$1:$N$2344,7,0)</f>
        <v>29494</v>
      </c>
      <c r="M1468" s="26">
        <f>VLOOKUP($A1468,'Hospitalisation Details'!$A$1:$N$2344,10,0)</f>
        <v>7162.01</v>
      </c>
      <c r="N1468" s="26" t="str">
        <f>VLOOKUP($A1468,'Hospitalisation Details'!$A$1:$N$2344,11,0)</f>
        <v>tier - 2</v>
      </c>
      <c r="O1468" s="26" t="str">
        <f>VLOOKUP($A1468,'Hospitalisation Details'!$A$1:$N$2344,12,0)</f>
        <v>tier - 3</v>
      </c>
      <c r="P1468" s="26" t="str">
        <f>VLOOKUP($A1468,'Hospitalisation Details'!$A$1:$N$2344,14,0)</f>
        <v>R1013</v>
      </c>
      <c r="Q1468" s="26">
        <f>VLOOKUP($A1468,'Hospitalisation Details'!$A$1:$N$2344,8,0)</f>
        <v>42</v>
      </c>
    </row>
    <row r="1469" spans="1:17" x14ac:dyDescent="0.3">
      <c r="A1469" s="25" t="s">
        <v>902</v>
      </c>
      <c r="B1469" s="26" t="str">
        <f>VLOOKUP($A1469,'Customer Names'!A1468:D3803,3,0)</f>
        <v xml:space="preserve">  Adrian</v>
      </c>
      <c r="C1469" s="26">
        <f>VLOOKUP($A1469,'Medical Examinations'!$A$1:$B$2336,2,FALSE)</f>
        <v>35.97</v>
      </c>
      <c r="D1469" s="26">
        <f>VLOOKUP($A1469,'Medical Examinations'!A1468:J3803,4,0)</f>
        <v>4.5999999999999996</v>
      </c>
      <c r="E1469" s="26" t="str">
        <f>VLOOKUP(A1469,'Medical Examinations'!A1468:J3803,6,0)</f>
        <v>No</v>
      </c>
      <c r="F1469" s="26" t="str">
        <f>VLOOKUP($A1469,'Medical Examinations'!$A$1:$J$2336,7,0)</f>
        <v>No</v>
      </c>
      <c r="G1469" s="26" t="str">
        <f>VLOOKUP(A1469,'Medical Examinations'!A1468:J3803,8,0)</f>
        <v>No</v>
      </c>
      <c r="H1469" s="26">
        <f>VLOOKUP(A1469,'Medical Examinations'!A1468:J3803,9,0)</f>
        <v>0</v>
      </c>
      <c r="I1469" s="26" t="str">
        <f>VLOOKUP(A1469,'Medical Examinations'!A1468:J3803,10,0)</f>
        <v>No</v>
      </c>
      <c r="J1469" s="26" t="str">
        <f>VLOOKUP($A1469,'Medical Examinations'!A1468:$J$2336,3,0)</f>
        <v>Obesity</v>
      </c>
      <c r="K1469" s="26" t="str">
        <f>VLOOKUP(A1469,'Medical Examinations'!A1468:J3803,5,0)</f>
        <v>Normal</v>
      </c>
      <c r="L1469" s="27">
        <f>VLOOKUP($A1469,'Hospitalisation Details'!$A$1:$N$2344,7,0)</f>
        <v>29501</v>
      </c>
      <c r="M1469" s="26">
        <f>VLOOKUP($A1469,'Hospitalisation Details'!$A$1:$N$2344,10,0)</f>
        <v>7160.33</v>
      </c>
      <c r="N1469" s="26" t="str">
        <f>VLOOKUP($A1469,'Hospitalisation Details'!$A$1:$N$2344,11,0)</f>
        <v>tier - 2</v>
      </c>
      <c r="O1469" s="26" t="str">
        <f>VLOOKUP($A1469,'Hospitalisation Details'!$A$1:$N$2344,12,0)</f>
        <v>tier - 1</v>
      </c>
      <c r="P1469" s="26" t="str">
        <f>VLOOKUP($A1469,'Hospitalisation Details'!$A$1:$N$2344,14,0)</f>
        <v>R1013</v>
      </c>
      <c r="Q1469" s="26">
        <f>VLOOKUP($A1469,'Hospitalisation Details'!$A$1:$N$2344,8,0)</f>
        <v>42</v>
      </c>
    </row>
    <row r="1470" spans="1:17" x14ac:dyDescent="0.3">
      <c r="A1470" s="25" t="s">
        <v>901</v>
      </c>
      <c r="B1470" s="26" t="str">
        <f>VLOOKUP($A1470,'Customer Names'!A1469:D3804,3,0)</f>
        <v xml:space="preserve">  Andrew</v>
      </c>
      <c r="C1470" s="26">
        <f>VLOOKUP($A1470,'Medical Examinations'!$A$1:$B$2336,2,FALSE)</f>
        <v>35.799999999999997</v>
      </c>
      <c r="D1470" s="26">
        <f>VLOOKUP($A1470,'Medical Examinations'!A1469:J3804,4,0)</f>
        <v>4.42</v>
      </c>
      <c r="E1470" s="26" t="str">
        <f>VLOOKUP(A1470,'Medical Examinations'!A1469:J3804,6,0)</f>
        <v>No</v>
      </c>
      <c r="F1470" s="26" t="str">
        <f>VLOOKUP($A1470,'Medical Examinations'!$A$1:$J$2336,7,0)</f>
        <v>No</v>
      </c>
      <c r="G1470" s="26" t="str">
        <f>VLOOKUP(A1470,'Medical Examinations'!A1469:J3804,8,0)</f>
        <v>No</v>
      </c>
      <c r="H1470" s="26">
        <f>VLOOKUP(A1470,'Medical Examinations'!A1469:J3804,9,0)</f>
        <v>0</v>
      </c>
      <c r="I1470" s="26" t="str">
        <f>VLOOKUP(A1470,'Medical Examinations'!A1469:J3804,10,0)</f>
        <v>No</v>
      </c>
      <c r="J1470" s="26" t="str">
        <f>VLOOKUP($A1470,'Medical Examinations'!A1469:$J$2336,3,0)</f>
        <v>Obesity</v>
      </c>
      <c r="K1470" s="26" t="str">
        <f>VLOOKUP(A1470,'Medical Examinations'!A1469:J3804,5,0)</f>
        <v>Normal</v>
      </c>
      <c r="L1470" s="27">
        <f>VLOOKUP($A1470,'Hospitalisation Details'!$A$1:$N$2344,7,0)</f>
        <v>29394</v>
      </c>
      <c r="M1470" s="26">
        <f>VLOOKUP($A1470,'Hospitalisation Details'!$A$1:$N$2344,10,0)</f>
        <v>7160.09</v>
      </c>
      <c r="N1470" s="26" t="str">
        <f>VLOOKUP($A1470,'Hospitalisation Details'!$A$1:$N$2344,11,0)</f>
        <v>tier - 2</v>
      </c>
      <c r="O1470" s="26" t="str">
        <f>VLOOKUP($A1470,'Hospitalisation Details'!$A$1:$N$2344,12,0)</f>
        <v>tier - 2</v>
      </c>
      <c r="P1470" s="26" t="str">
        <f>VLOOKUP($A1470,'Hospitalisation Details'!$A$1:$N$2344,14,0)</f>
        <v>R1011</v>
      </c>
      <c r="Q1470" s="26">
        <f>VLOOKUP($A1470,'Hospitalisation Details'!$A$1:$N$2344,8,0)</f>
        <v>42</v>
      </c>
    </row>
    <row r="1471" spans="1:17" x14ac:dyDescent="0.3">
      <c r="A1471" s="25" t="s">
        <v>900</v>
      </c>
      <c r="B1471" s="26" t="str">
        <f>VLOOKUP($A1471,'Customer Names'!A1470:D3805,3,0)</f>
        <v xml:space="preserve">  Mallory</v>
      </c>
      <c r="C1471" s="26">
        <f>VLOOKUP($A1471,'Medical Examinations'!$A$1:$B$2336,2,FALSE)</f>
        <v>28.31</v>
      </c>
      <c r="D1471" s="26">
        <f>VLOOKUP($A1471,'Medical Examinations'!A1470:J3805,4,0)</f>
        <v>7.48</v>
      </c>
      <c r="E1471" s="26" t="str">
        <f>VLOOKUP(A1471,'Medical Examinations'!A1470:J3805,6,0)</f>
        <v>Yes</v>
      </c>
      <c r="F1471" s="26" t="str">
        <f>VLOOKUP($A1471,'Medical Examinations'!$A$1:$J$2336,7,0)</f>
        <v>No</v>
      </c>
      <c r="G1471" s="26" t="str">
        <f>VLOOKUP(A1471,'Medical Examinations'!A1470:J3805,8,0)</f>
        <v>No</v>
      </c>
      <c r="H1471" s="26">
        <f>VLOOKUP(A1471,'Medical Examinations'!A1470:J3805,9,0)</f>
        <v>0</v>
      </c>
      <c r="I1471" s="26" t="str">
        <f>VLOOKUP(A1471,'Medical Examinations'!A1470:J3805,10,0)</f>
        <v>No</v>
      </c>
      <c r="J1471" s="26" t="str">
        <f>VLOOKUP($A1471,'Medical Examinations'!A1470:$J$2336,3,0)</f>
        <v>Overweight</v>
      </c>
      <c r="K1471" s="26" t="str">
        <f>VLOOKUP(A1471,'Medical Examinations'!A1470:J3805,5,0)</f>
        <v>Diabetes</v>
      </c>
      <c r="L1471" s="27">
        <f>VLOOKUP($A1471,'Hospitalisation Details'!$A$1:$N$2344,7,0)</f>
        <v>29784</v>
      </c>
      <c r="M1471" s="26">
        <f>VLOOKUP($A1471,'Hospitalisation Details'!$A$1:$N$2344,10,0)</f>
        <v>7153.55</v>
      </c>
      <c r="N1471" s="26" t="str">
        <f>VLOOKUP($A1471,'Hospitalisation Details'!$A$1:$N$2344,11,0)</f>
        <v>tier - 2</v>
      </c>
      <c r="O1471" s="26" t="str">
        <f>VLOOKUP($A1471,'Hospitalisation Details'!$A$1:$N$2344,12,0)</f>
        <v>tier - 1</v>
      </c>
      <c r="P1471" s="26" t="str">
        <f>VLOOKUP($A1471,'Hospitalisation Details'!$A$1:$N$2344,14,0)</f>
        <v>R1012</v>
      </c>
      <c r="Q1471" s="26">
        <f>VLOOKUP($A1471,'Hospitalisation Details'!$A$1:$N$2344,8,0)</f>
        <v>41</v>
      </c>
    </row>
    <row r="1472" spans="1:17" x14ac:dyDescent="0.3">
      <c r="A1472" s="25" t="s">
        <v>899</v>
      </c>
      <c r="B1472" s="26" t="str">
        <f>VLOOKUP($A1472,'Customer Names'!A1471:D3806,3,0)</f>
        <v xml:space="preserve">  Shawn E</v>
      </c>
      <c r="C1472" s="26">
        <f>VLOOKUP($A1472,'Medical Examinations'!$A$1:$B$2336,2,FALSE)</f>
        <v>38.06</v>
      </c>
      <c r="D1472" s="26">
        <f>VLOOKUP($A1472,'Medical Examinations'!A1471:J3806,4,0)</f>
        <v>10.74</v>
      </c>
      <c r="E1472" s="26" t="str">
        <f>VLOOKUP(A1472,'Medical Examinations'!A1471:J3806,6,0)</f>
        <v>No</v>
      </c>
      <c r="F1472" s="26" t="str">
        <f>VLOOKUP($A1472,'Medical Examinations'!$A$1:$J$2336,7,0)</f>
        <v>No</v>
      </c>
      <c r="G1472" s="26" t="str">
        <f>VLOOKUP(A1472,'Medical Examinations'!A1471:J3806,8,0)</f>
        <v>No</v>
      </c>
      <c r="H1472" s="26">
        <f>VLOOKUP(A1472,'Medical Examinations'!A1471:J3806,9,0)</f>
        <v>0</v>
      </c>
      <c r="I1472" s="26" t="str">
        <f>VLOOKUP(A1472,'Medical Examinations'!A1471:J3806,10,0)</f>
        <v>No</v>
      </c>
      <c r="J1472" s="26" t="str">
        <f>VLOOKUP($A1472,'Medical Examinations'!A1471:$J$2336,3,0)</f>
        <v>Obesity</v>
      </c>
      <c r="K1472" s="26" t="str">
        <f>VLOOKUP(A1472,'Medical Examinations'!A1471:J3806,5,0)</f>
        <v>Diabetes</v>
      </c>
      <c r="L1472" s="27">
        <f>VLOOKUP($A1472,'Hospitalisation Details'!$A$1:$N$2344,7,0)</f>
        <v>28739</v>
      </c>
      <c r="M1472" s="26">
        <f>VLOOKUP($A1472,'Hospitalisation Details'!$A$1:$N$2344,10,0)</f>
        <v>7152.67</v>
      </c>
      <c r="N1472" s="26" t="str">
        <f>VLOOKUP($A1472,'Hospitalisation Details'!$A$1:$N$2344,11,0)</f>
        <v>tier - 3</v>
      </c>
      <c r="O1472" s="26" t="str">
        <f>VLOOKUP($A1472,'Hospitalisation Details'!$A$1:$N$2344,12,0)</f>
        <v>tier - 2</v>
      </c>
      <c r="P1472" s="26" t="str">
        <f>VLOOKUP($A1472,'Hospitalisation Details'!$A$1:$N$2344,14,0)</f>
        <v>R1013</v>
      </c>
      <c r="Q1472" s="26">
        <f>VLOOKUP($A1472,'Hospitalisation Details'!$A$1:$N$2344,8,0)</f>
        <v>44</v>
      </c>
    </row>
    <row r="1473" spans="1:17" x14ac:dyDescent="0.3">
      <c r="A1473" s="25" t="s">
        <v>898</v>
      </c>
      <c r="B1473" s="26" t="str">
        <f>VLOOKUP($A1473,'Customer Names'!A1472:D3807,3,0)</f>
        <v xml:space="preserve">  Sarah E</v>
      </c>
      <c r="C1473" s="26">
        <f>VLOOKUP($A1473,'Medical Examinations'!$A$1:$B$2336,2,FALSE)</f>
        <v>28</v>
      </c>
      <c r="D1473" s="26">
        <f>VLOOKUP($A1473,'Medical Examinations'!A1472:J3807,4,0)</f>
        <v>5.19</v>
      </c>
      <c r="E1473" s="26" t="str">
        <f>VLOOKUP(A1473,'Medical Examinations'!A1472:J3807,6,0)</f>
        <v>No</v>
      </c>
      <c r="F1473" s="26" t="str">
        <f>VLOOKUP($A1473,'Medical Examinations'!$A$1:$J$2336,7,0)</f>
        <v>No</v>
      </c>
      <c r="G1473" s="26" t="str">
        <f>VLOOKUP(A1473,'Medical Examinations'!A1472:J3807,8,0)</f>
        <v>No</v>
      </c>
      <c r="H1473" s="26">
        <f>VLOOKUP(A1473,'Medical Examinations'!A1472:J3807,9,0)</f>
        <v>1</v>
      </c>
      <c r="I1473" s="26" t="str">
        <f>VLOOKUP(A1473,'Medical Examinations'!A1472:J3807,10,0)</f>
        <v>No</v>
      </c>
      <c r="J1473" s="26" t="str">
        <f>VLOOKUP($A1473,'Medical Examinations'!A1472:$J$2336,3,0)</f>
        <v>Overweight</v>
      </c>
      <c r="K1473" s="26" t="str">
        <f>VLOOKUP(A1473,'Medical Examinations'!A1472:J3807,5,0)</f>
        <v>Normal</v>
      </c>
      <c r="L1473" s="27">
        <f>VLOOKUP($A1473,'Hospitalisation Details'!$A$1:$N$2344,7,0)</f>
        <v>30862</v>
      </c>
      <c r="M1473" s="26">
        <f>VLOOKUP($A1473,'Hospitalisation Details'!$A$1:$N$2344,10,0)</f>
        <v>7151.09</v>
      </c>
      <c r="N1473" s="26" t="str">
        <f>VLOOKUP($A1473,'Hospitalisation Details'!$A$1:$N$2344,11,0)</f>
        <v>tier - 2</v>
      </c>
      <c r="O1473" s="26" t="str">
        <f>VLOOKUP($A1473,'Hospitalisation Details'!$A$1:$N$2344,12,0)</f>
        <v>tier - 2</v>
      </c>
      <c r="P1473" s="26" t="str">
        <f>VLOOKUP($A1473,'Hospitalisation Details'!$A$1:$N$2344,14,0)</f>
        <v>R1011</v>
      </c>
      <c r="Q1473" s="26">
        <f>VLOOKUP($A1473,'Hospitalisation Details'!$A$1:$N$2344,8,0)</f>
        <v>38</v>
      </c>
    </row>
    <row r="1474" spans="1:17" x14ac:dyDescent="0.3">
      <c r="A1474" s="25" t="s">
        <v>897</v>
      </c>
      <c r="B1474" s="26" t="str">
        <f>VLOOKUP($A1474,'Customer Names'!A1473:D3808,3,0)</f>
        <v xml:space="preserve">  Josh</v>
      </c>
      <c r="C1474" s="26">
        <f>VLOOKUP($A1474,'Medical Examinations'!$A$1:$B$2336,2,FALSE)</f>
        <v>34.32</v>
      </c>
      <c r="D1474" s="26">
        <f>VLOOKUP($A1474,'Medical Examinations'!A1473:J3808,4,0)</f>
        <v>9.17</v>
      </c>
      <c r="E1474" s="26" t="str">
        <f>VLOOKUP(A1474,'Medical Examinations'!A1473:J3808,6,0)</f>
        <v>No</v>
      </c>
      <c r="F1474" s="26" t="str">
        <f>VLOOKUP($A1474,'Medical Examinations'!$A$1:$J$2336,7,0)</f>
        <v>No</v>
      </c>
      <c r="G1474" s="26" t="str">
        <f>VLOOKUP(A1474,'Medical Examinations'!A1473:J3808,8,0)</f>
        <v>No</v>
      </c>
      <c r="H1474" s="26">
        <f>VLOOKUP(A1474,'Medical Examinations'!A1473:J3808,9,0)</f>
        <v>0</v>
      </c>
      <c r="I1474" s="26" t="str">
        <f>VLOOKUP(A1474,'Medical Examinations'!A1473:J3808,10,0)</f>
        <v>No</v>
      </c>
      <c r="J1474" s="26" t="str">
        <f>VLOOKUP($A1474,'Medical Examinations'!A1473:$J$2336,3,0)</f>
        <v>Obesity</v>
      </c>
      <c r="K1474" s="26" t="str">
        <f>VLOOKUP(A1474,'Medical Examinations'!A1473:J3808,5,0)</f>
        <v>Diabetes</v>
      </c>
      <c r="L1474" s="27">
        <f>VLOOKUP($A1474,'Hospitalisation Details'!$A$1:$N$2344,7,0)</f>
        <v>28701</v>
      </c>
      <c r="M1474" s="26">
        <f>VLOOKUP($A1474,'Hospitalisation Details'!$A$1:$N$2344,10,0)</f>
        <v>7147.47</v>
      </c>
      <c r="N1474" s="26" t="str">
        <f>VLOOKUP($A1474,'Hospitalisation Details'!$A$1:$N$2344,11,0)</f>
        <v>tier - 2</v>
      </c>
      <c r="O1474" s="26" t="str">
        <f>VLOOKUP($A1474,'Hospitalisation Details'!$A$1:$N$2344,12,0)</f>
        <v>tier - 3</v>
      </c>
      <c r="P1474" s="26" t="str">
        <f>VLOOKUP($A1474,'Hospitalisation Details'!$A$1:$N$2344,14,0)</f>
        <v>R1013</v>
      </c>
      <c r="Q1474" s="26">
        <f>VLOOKUP($A1474,'Hospitalisation Details'!$A$1:$N$2344,8,0)</f>
        <v>44</v>
      </c>
    </row>
    <row r="1475" spans="1:17" x14ac:dyDescent="0.3">
      <c r="A1475" s="25" t="s">
        <v>896</v>
      </c>
      <c r="B1475" s="26" t="str">
        <f>VLOOKUP($A1475,'Customer Names'!A1474:D3809,3,0)</f>
        <v xml:space="preserve">  Johann A</v>
      </c>
      <c r="C1475" s="26">
        <f>VLOOKUP($A1475,'Medical Examinations'!$A$1:$B$2336,2,FALSE)</f>
        <v>22.3</v>
      </c>
      <c r="D1475" s="26">
        <f>VLOOKUP($A1475,'Medical Examinations'!A1474:J3809,4,0)</f>
        <v>4.95</v>
      </c>
      <c r="E1475" s="26" t="str">
        <f>VLOOKUP(A1475,'Medical Examinations'!A1474:J3809,6,0)</f>
        <v>Yes</v>
      </c>
      <c r="F1475" s="26" t="str">
        <f>VLOOKUP($A1475,'Medical Examinations'!$A$1:$J$2336,7,0)</f>
        <v>No</v>
      </c>
      <c r="G1475" s="26" t="str">
        <f>VLOOKUP(A1475,'Medical Examinations'!A1474:J3809,8,0)</f>
        <v>No</v>
      </c>
      <c r="H1475" s="26">
        <f>VLOOKUP(A1475,'Medical Examinations'!A1474:J3809,9,0)</f>
        <v>0</v>
      </c>
      <c r="I1475" s="26" t="str">
        <f>VLOOKUP(A1475,'Medical Examinations'!A1474:J3809,10,0)</f>
        <v>No</v>
      </c>
      <c r="J1475" s="26" t="str">
        <f>VLOOKUP($A1475,'Medical Examinations'!A1474:$J$2336,3,0)</f>
        <v>Normal Weight</v>
      </c>
      <c r="K1475" s="26" t="str">
        <f>VLOOKUP(A1475,'Medical Examinations'!A1474:J3809,5,0)</f>
        <v>Normal</v>
      </c>
      <c r="L1475" s="27">
        <f>VLOOKUP($A1475,'Hospitalisation Details'!$A$1:$N$2344,7,0)</f>
        <v>27935</v>
      </c>
      <c r="M1475" s="26">
        <f>VLOOKUP($A1475,'Hospitalisation Details'!$A$1:$N$2344,10,0)</f>
        <v>7147.11</v>
      </c>
      <c r="N1475" s="26" t="str">
        <f>VLOOKUP($A1475,'Hospitalisation Details'!$A$1:$N$2344,11,0)</f>
        <v>tier - 3</v>
      </c>
      <c r="O1475" s="26" t="str">
        <f>VLOOKUP($A1475,'Hospitalisation Details'!$A$1:$N$2344,12,0)</f>
        <v>tier - 2</v>
      </c>
      <c r="P1475" s="26" t="str">
        <f>VLOOKUP($A1475,'Hospitalisation Details'!$A$1:$N$2344,14,0)</f>
        <v>R1011</v>
      </c>
      <c r="Q1475" s="26">
        <f>VLOOKUP($A1475,'Hospitalisation Details'!$A$1:$N$2344,8,0)</f>
        <v>46</v>
      </c>
    </row>
    <row r="1476" spans="1:17" x14ac:dyDescent="0.3">
      <c r="A1476" s="25" t="s">
        <v>895</v>
      </c>
      <c r="B1476" s="26" t="str">
        <f>VLOOKUP($A1476,'Customer Names'!A1475:D3810,3,0)</f>
        <v xml:space="preserve">  Robin M</v>
      </c>
      <c r="C1476" s="26">
        <f>VLOOKUP($A1476,'Medical Examinations'!$A$1:$B$2336,2,FALSE)</f>
        <v>27.835000000000001</v>
      </c>
      <c r="D1476" s="26">
        <f>VLOOKUP($A1476,'Medical Examinations'!A1475:J3810,4,0)</f>
        <v>6.03</v>
      </c>
      <c r="E1476" s="26" t="str">
        <f>VLOOKUP(A1476,'Medical Examinations'!A1475:J3810,6,0)</f>
        <v>No</v>
      </c>
      <c r="F1476" s="26" t="str">
        <f>VLOOKUP($A1476,'Medical Examinations'!$A$1:$J$2336,7,0)</f>
        <v>No</v>
      </c>
      <c r="G1476" s="26" t="str">
        <f>VLOOKUP(A1476,'Medical Examinations'!A1475:J3810,8,0)</f>
        <v>No</v>
      </c>
      <c r="H1476" s="26">
        <f>VLOOKUP(A1476,'Medical Examinations'!A1475:J3810,9,0)</f>
        <v>1</v>
      </c>
      <c r="I1476" s="26" t="str">
        <f>VLOOKUP(A1476,'Medical Examinations'!A1475:J3810,10,0)</f>
        <v>No</v>
      </c>
      <c r="J1476" s="26" t="str">
        <f>VLOOKUP($A1476,'Medical Examinations'!A1475:$J$2336,3,0)</f>
        <v>Overweight</v>
      </c>
      <c r="K1476" s="26" t="str">
        <f>VLOOKUP(A1476,'Medical Examinations'!A1475:J3810,5,0)</f>
        <v>Prediabetes</v>
      </c>
      <c r="L1476" s="27">
        <f>VLOOKUP($A1476,'Hospitalisation Details'!$A$1:$N$2344,7,0)</f>
        <v>31007</v>
      </c>
      <c r="M1476" s="26">
        <f>VLOOKUP($A1476,'Hospitalisation Details'!$A$1:$N$2344,10,0)</f>
        <v>7144.86</v>
      </c>
      <c r="N1476" s="26" t="str">
        <f>VLOOKUP($A1476,'Hospitalisation Details'!$A$1:$N$2344,11,0)</f>
        <v>tier - 2</v>
      </c>
      <c r="O1476" s="26" t="str">
        <f>VLOOKUP($A1476,'Hospitalisation Details'!$A$1:$N$2344,12,0)</f>
        <v>tier - 2</v>
      </c>
      <c r="P1476" s="26" t="str">
        <f>VLOOKUP($A1476,'Hospitalisation Details'!$A$1:$N$2344,14,0)</f>
        <v>R1024</v>
      </c>
      <c r="Q1476" s="26">
        <f>VLOOKUP($A1476,'Hospitalisation Details'!$A$1:$N$2344,8,0)</f>
        <v>38</v>
      </c>
    </row>
    <row r="1477" spans="1:17" x14ac:dyDescent="0.3">
      <c r="A1477" s="25" t="s">
        <v>894</v>
      </c>
      <c r="B1477" s="26" t="str">
        <f>VLOOKUP($A1477,'Customer Names'!A1476:D3811,3,0)</f>
        <v xml:space="preserve">  Kyle K</v>
      </c>
      <c r="C1477" s="26">
        <f>VLOOKUP($A1477,'Medical Examinations'!$A$1:$B$2336,2,FALSE)</f>
        <v>39.229999999999997</v>
      </c>
      <c r="D1477" s="26">
        <f>VLOOKUP($A1477,'Medical Examinations'!A1476:J3811,4,0)</f>
        <v>5.36</v>
      </c>
      <c r="E1477" s="26" t="str">
        <f>VLOOKUP(A1477,'Medical Examinations'!A1476:J3811,6,0)</f>
        <v>No</v>
      </c>
      <c r="F1477" s="26" t="str">
        <f>VLOOKUP($A1477,'Medical Examinations'!$A$1:$J$2336,7,0)</f>
        <v>No</v>
      </c>
      <c r="G1477" s="26" t="str">
        <f>VLOOKUP(A1477,'Medical Examinations'!A1476:J3811,8,0)</f>
        <v>No</v>
      </c>
      <c r="H1477" s="26">
        <f>VLOOKUP(A1477,'Medical Examinations'!A1476:J3811,9,0)</f>
        <v>0</v>
      </c>
      <c r="I1477" s="26" t="str">
        <f>VLOOKUP(A1477,'Medical Examinations'!A1476:J3811,10,0)</f>
        <v>No</v>
      </c>
      <c r="J1477" s="26" t="str">
        <f>VLOOKUP($A1477,'Medical Examinations'!A1476:$J$2336,3,0)</f>
        <v>Obesity</v>
      </c>
      <c r="K1477" s="26" t="str">
        <f>VLOOKUP(A1477,'Medical Examinations'!A1476:J3811,5,0)</f>
        <v>Normal</v>
      </c>
      <c r="L1477" s="27">
        <f>VLOOKUP($A1477,'Hospitalisation Details'!$A$1:$N$2344,7,0)</f>
        <v>36380</v>
      </c>
      <c r="M1477" s="26">
        <f>VLOOKUP($A1477,'Hospitalisation Details'!$A$1:$N$2344,10,0)</f>
        <v>7144.4</v>
      </c>
      <c r="N1477" s="26" t="str">
        <f>VLOOKUP($A1477,'Hospitalisation Details'!$A$1:$N$2344,11,0)</f>
        <v>tier - 2</v>
      </c>
      <c r="O1477" s="26" t="str">
        <f>VLOOKUP($A1477,'Hospitalisation Details'!$A$1:$N$2344,12,0)</f>
        <v>tier - 1</v>
      </c>
      <c r="P1477" s="26" t="str">
        <f>VLOOKUP($A1477,'Hospitalisation Details'!$A$1:$N$2344,14,0)</f>
        <v>R1022</v>
      </c>
      <c r="Q1477" s="26">
        <f>VLOOKUP($A1477,'Hospitalisation Details'!$A$1:$N$2344,8,0)</f>
        <v>23</v>
      </c>
    </row>
    <row r="1478" spans="1:17" x14ac:dyDescent="0.3">
      <c r="A1478" s="25" t="s">
        <v>893</v>
      </c>
      <c r="B1478" s="26" t="str">
        <f>VLOOKUP($A1478,'Customer Names'!A1477:D3812,3,0)</f>
        <v xml:space="preserve">  Alison</v>
      </c>
      <c r="C1478" s="26">
        <f>VLOOKUP($A1478,'Medical Examinations'!$A$1:$B$2336,2,FALSE)</f>
        <v>19.95</v>
      </c>
      <c r="D1478" s="26">
        <f>VLOOKUP($A1478,'Medical Examinations'!A1477:J3812,4,0)</f>
        <v>6.11</v>
      </c>
      <c r="E1478" s="26" t="str">
        <f>VLOOKUP(A1478,'Medical Examinations'!A1477:J3812,6,0)</f>
        <v>No</v>
      </c>
      <c r="F1478" s="26" t="str">
        <f>VLOOKUP($A1478,'Medical Examinations'!$A$1:$J$2336,7,0)</f>
        <v>No</v>
      </c>
      <c r="G1478" s="26" t="str">
        <f>VLOOKUP(A1478,'Medical Examinations'!A1477:J3812,8,0)</f>
        <v>No</v>
      </c>
      <c r="H1478" s="26">
        <f>VLOOKUP(A1478,'Medical Examinations'!A1477:J3812,9,0)</f>
        <v>1</v>
      </c>
      <c r="I1478" s="26" t="str">
        <f>VLOOKUP(A1478,'Medical Examinations'!A1477:J3812,10,0)</f>
        <v>No</v>
      </c>
      <c r="J1478" s="26" t="str">
        <f>VLOOKUP($A1478,'Medical Examinations'!A1477:$J$2336,3,0)</f>
        <v>Normal Weight</v>
      </c>
      <c r="K1478" s="26" t="str">
        <f>VLOOKUP(A1478,'Medical Examinations'!A1477:J3812,5,0)</f>
        <v>Prediabetes</v>
      </c>
      <c r="L1478" s="27">
        <f>VLOOKUP($A1478,'Hospitalisation Details'!$A$1:$N$2344,7,0)</f>
        <v>30870</v>
      </c>
      <c r="M1478" s="26">
        <f>VLOOKUP($A1478,'Hospitalisation Details'!$A$1:$N$2344,10,0)</f>
        <v>7133.9</v>
      </c>
      <c r="N1478" s="26" t="str">
        <f>VLOOKUP($A1478,'Hospitalisation Details'!$A$1:$N$2344,11,0)</f>
        <v>tier - 2</v>
      </c>
      <c r="O1478" s="26" t="str">
        <f>VLOOKUP($A1478,'Hospitalisation Details'!$A$1:$N$2344,12,0)</f>
        <v>tier - 1</v>
      </c>
      <c r="P1478" s="26" t="str">
        <f>VLOOKUP($A1478,'Hospitalisation Details'!$A$1:$N$2344,14,0)</f>
        <v>R1024</v>
      </c>
      <c r="Q1478" s="26">
        <f>VLOOKUP($A1478,'Hospitalisation Details'!$A$1:$N$2344,8,0)</f>
        <v>38</v>
      </c>
    </row>
    <row r="1479" spans="1:17" x14ac:dyDescent="0.3">
      <c r="A1479" s="25" t="s">
        <v>892</v>
      </c>
      <c r="B1479" s="26" t="str">
        <f>VLOOKUP($A1479,'Customer Names'!A1478:D3813,3,0)</f>
        <v xml:space="preserve">  Michael A</v>
      </c>
      <c r="C1479" s="26">
        <f>VLOOKUP($A1479,'Medical Examinations'!$A$1:$B$2336,2,FALSE)</f>
        <v>34.64</v>
      </c>
      <c r="D1479" s="26">
        <f>VLOOKUP($A1479,'Medical Examinations'!A1478:J3813,4,0)</f>
        <v>4.88</v>
      </c>
      <c r="E1479" s="26" t="str">
        <f>VLOOKUP(A1479,'Medical Examinations'!A1478:J3813,6,0)</f>
        <v>No</v>
      </c>
      <c r="F1479" s="26" t="str">
        <f>VLOOKUP($A1479,'Medical Examinations'!$A$1:$J$2336,7,0)</f>
        <v>No</v>
      </c>
      <c r="G1479" s="26" t="str">
        <f>VLOOKUP(A1479,'Medical Examinations'!A1478:J3813,8,0)</f>
        <v>Yes</v>
      </c>
      <c r="H1479" s="26">
        <f>VLOOKUP(A1479,'Medical Examinations'!A1478:J3813,9,0)</f>
        <v>1</v>
      </c>
      <c r="I1479" s="26" t="str">
        <f>VLOOKUP(A1479,'Medical Examinations'!A1478:J3813,10,0)</f>
        <v>No</v>
      </c>
      <c r="J1479" s="26" t="str">
        <f>VLOOKUP($A1479,'Medical Examinations'!A1478:$J$2336,3,0)</f>
        <v>Obesity</v>
      </c>
      <c r="K1479" s="26" t="str">
        <f>VLOOKUP(A1479,'Medical Examinations'!A1478:J3813,5,0)</f>
        <v>Normal</v>
      </c>
      <c r="L1479" s="27">
        <f>VLOOKUP($A1479,'Hospitalisation Details'!$A$1:$N$2344,7,0)</f>
        <v>34182</v>
      </c>
      <c r="M1479" s="26">
        <f>VLOOKUP($A1479,'Hospitalisation Details'!$A$1:$N$2344,10,0)</f>
        <v>7128.64</v>
      </c>
      <c r="N1479" s="26" t="str">
        <f>VLOOKUP($A1479,'Hospitalisation Details'!$A$1:$N$2344,11,0)</f>
        <v>tier - 2</v>
      </c>
      <c r="O1479" s="26" t="str">
        <f>VLOOKUP($A1479,'Hospitalisation Details'!$A$1:$N$2344,12,0)</f>
        <v>tier - 2</v>
      </c>
      <c r="P1479" s="26" t="str">
        <f>VLOOKUP($A1479,'Hospitalisation Details'!$A$1:$N$2344,14,0)</f>
        <v>R1021</v>
      </c>
      <c r="Q1479" s="26">
        <f>VLOOKUP($A1479,'Hospitalisation Details'!$A$1:$N$2344,8,0)</f>
        <v>29</v>
      </c>
    </row>
    <row r="1480" spans="1:17" x14ac:dyDescent="0.3">
      <c r="A1480" s="25" t="s">
        <v>891</v>
      </c>
      <c r="B1480" s="26" t="str">
        <f>VLOOKUP($A1480,'Customer Names'!A1479:D3814,3,0)</f>
        <v xml:space="preserve">  Byron A</v>
      </c>
      <c r="C1480" s="26">
        <f>VLOOKUP($A1480,'Medical Examinations'!$A$1:$B$2336,2,FALSE)</f>
        <v>18.75</v>
      </c>
      <c r="D1480" s="26">
        <f>VLOOKUP($A1480,'Medical Examinations'!A1479:J3814,4,0)</f>
        <v>6.72</v>
      </c>
      <c r="E1480" s="26" t="str">
        <f>VLOOKUP(A1480,'Medical Examinations'!A1479:J3814,6,0)</f>
        <v>No</v>
      </c>
      <c r="F1480" s="26" t="str">
        <f>VLOOKUP($A1480,'Medical Examinations'!$A$1:$J$2336,7,0)</f>
        <v>No</v>
      </c>
      <c r="G1480" s="26" t="str">
        <f>VLOOKUP(A1480,'Medical Examinations'!A1479:J3814,8,0)</f>
        <v>No</v>
      </c>
      <c r="H1480" s="26">
        <f>VLOOKUP(A1480,'Medical Examinations'!A1479:J3814,9,0)</f>
        <v>0</v>
      </c>
      <c r="I1480" s="26" t="str">
        <f>VLOOKUP(A1480,'Medical Examinations'!A1479:J3814,10,0)</f>
        <v>No</v>
      </c>
      <c r="J1480" s="26" t="str">
        <f>VLOOKUP($A1480,'Medical Examinations'!A1479:$J$2336,3,0)</f>
        <v>Normal Weight</v>
      </c>
      <c r="K1480" s="26" t="str">
        <f>VLOOKUP(A1480,'Medical Examinations'!A1479:J3814,5,0)</f>
        <v>Diabetes</v>
      </c>
      <c r="L1480" s="27">
        <f>VLOOKUP($A1480,'Hospitalisation Details'!$A$1:$N$2344,7,0)</f>
        <v>25018</v>
      </c>
      <c r="M1480" s="26">
        <f>VLOOKUP($A1480,'Hospitalisation Details'!$A$1:$N$2344,10,0)</f>
        <v>7125.25</v>
      </c>
      <c r="N1480" s="26" t="str">
        <f>VLOOKUP($A1480,'Hospitalisation Details'!$A$1:$N$2344,11,0)</f>
        <v>tier - 3</v>
      </c>
      <c r="O1480" s="26" t="str">
        <f>VLOOKUP($A1480,'Hospitalisation Details'!$A$1:$N$2344,12,0)</f>
        <v>tier - 2</v>
      </c>
      <c r="P1480" s="26" t="str">
        <f>VLOOKUP($A1480,'Hospitalisation Details'!$A$1:$N$2344,14,0)</f>
        <v>R1013</v>
      </c>
      <c r="Q1480" s="26">
        <f>VLOOKUP($A1480,'Hospitalisation Details'!$A$1:$N$2344,8,0)</f>
        <v>54</v>
      </c>
    </row>
    <row r="1481" spans="1:17" x14ac:dyDescent="0.3">
      <c r="A1481" s="25" t="s">
        <v>890</v>
      </c>
      <c r="B1481" s="26" t="str">
        <f>VLOOKUP($A1481,'Customer Names'!A1480:D3815,3,0)</f>
        <v xml:space="preserve">  Carine A</v>
      </c>
      <c r="C1481" s="26">
        <f>VLOOKUP($A1481,'Medical Examinations'!$A$1:$B$2336,2,FALSE)</f>
        <v>26.48</v>
      </c>
      <c r="D1481" s="26">
        <f>VLOOKUP($A1481,'Medical Examinations'!A1480:J3815,4,0)</f>
        <v>4.2</v>
      </c>
      <c r="E1481" s="26" t="str">
        <f>VLOOKUP(A1481,'Medical Examinations'!A1480:J3815,6,0)</f>
        <v>No</v>
      </c>
      <c r="F1481" s="26" t="str">
        <f>VLOOKUP($A1481,'Medical Examinations'!$A$1:$J$2336,7,0)</f>
        <v>No</v>
      </c>
      <c r="G1481" s="26" t="str">
        <f>VLOOKUP(A1481,'Medical Examinations'!A1480:J3815,8,0)</f>
        <v>No</v>
      </c>
      <c r="H1481" s="26">
        <f>VLOOKUP(A1481,'Medical Examinations'!A1480:J3815,9,0)</f>
        <v>1</v>
      </c>
      <c r="I1481" s="26" t="str">
        <f>VLOOKUP(A1481,'Medical Examinations'!A1480:J3815,10,0)</f>
        <v>No</v>
      </c>
      <c r="J1481" s="26" t="str">
        <f>VLOOKUP($A1481,'Medical Examinations'!A1480:$J$2336,3,0)</f>
        <v>Overweight</v>
      </c>
      <c r="K1481" s="26" t="str">
        <f>VLOOKUP(A1481,'Medical Examinations'!A1480:J3815,5,0)</f>
        <v>Normal</v>
      </c>
      <c r="L1481" s="27">
        <f>VLOOKUP($A1481,'Hospitalisation Details'!$A$1:$N$2344,7,0)</f>
        <v>32000</v>
      </c>
      <c r="M1481" s="26">
        <f>VLOOKUP($A1481,'Hospitalisation Details'!$A$1:$N$2344,10,0)</f>
        <v>7106.81</v>
      </c>
      <c r="N1481" s="26" t="str">
        <f>VLOOKUP($A1481,'Hospitalisation Details'!$A$1:$N$2344,11,0)</f>
        <v>tier - 2</v>
      </c>
      <c r="O1481" s="26" t="str">
        <f>VLOOKUP($A1481,'Hospitalisation Details'!$A$1:$N$2344,12,0)</f>
        <v>tier - 1</v>
      </c>
      <c r="P1481" s="26" t="str">
        <f>VLOOKUP($A1481,'Hospitalisation Details'!$A$1:$N$2344,14,0)</f>
        <v>R1012</v>
      </c>
      <c r="Q1481" s="26">
        <f>VLOOKUP($A1481,'Hospitalisation Details'!$A$1:$N$2344,8,0)</f>
        <v>35</v>
      </c>
    </row>
    <row r="1482" spans="1:17" x14ac:dyDescent="0.3">
      <c r="A1482" s="25" t="s">
        <v>889</v>
      </c>
      <c r="B1482" s="26" t="str">
        <f>VLOOKUP($A1482,'Customer Names'!A1481:D3816,3,0)</f>
        <v xml:space="preserve">  Nathaniel</v>
      </c>
      <c r="C1482" s="26">
        <f>VLOOKUP($A1482,'Medical Examinations'!$A$1:$B$2336,2,FALSE)</f>
        <v>34.83</v>
      </c>
      <c r="D1482" s="26">
        <f>VLOOKUP($A1482,'Medical Examinations'!A1481:J3816,4,0)</f>
        <v>5.79</v>
      </c>
      <c r="E1482" s="26" t="str">
        <f>VLOOKUP(A1482,'Medical Examinations'!A1481:J3816,6,0)</f>
        <v>No</v>
      </c>
      <c r="F1482" s="26" t="str">
        <f>VLOOKUP($A1482,'Medical Examinations'!$A$1:$J$2336,7,0)</f>
        <v>No</v>
      </c>
      <c r="G1482" s="26" t="str">
        <f>VLOOKUP(A1482,'Medical Examinations'!A1481:J3816,8,0)</f>
        <v>No</v>
      </c>
      <c r="H1482" s="26">
        <f>VLOOKUP(A1482,'Medical Examinations'!A1481:J3816,9,0)</f>
        <v>1</v>
      </c>
      <c r="I1482" s="26" t="str">
        <f>VLOOKUP(A1482,'Medical Examinations'!A1481:J3816,10,0)</f>
        <v>No</v>
      </c>
      <c r="J1482" s="26" t="str">
        <f>VLOOKUP($A1482,'Medical Examinations'!A1481:$J$2336,3,0)</f>
        <v>Obesity</v>
      </c>
      <c r="K1482" s="26" t="str">
        <f>VLOOKUP(A1482,'Medical Examinations'!A1481:J3816,5,0)</f>
        <v>Prediabetes</v>
      </c>
      <c r="L1482" s="27">
        <f>VLOOKUP($A1482,'Hospitalisation Details'!$A$1:$N$2344,7,0)</f>
        <v>33773</v>
      </c>
      <c r="M1482" s="26">
        <f>VLOOKUP($A1482,'Hospitalisation Details'!$A$1:$N$2344,10,0)</f>
        <v>7096.98</v>
      </c>
      <c r="N1482" s="26" t="str">
        <f>VLOOKUP($A1482,'Hospitalisation Details'!$A$1:$N$2344,11,0)</f>
        <v>tier - 2</v>
      </c>
      <c r="O1482" s="26" t="str">
        <f>VLOOKUP($A1482,'Hospitalisation Details'!$A$1:$N$2344,12,0)</f>
        <v>tier - 2</v>
      </c>
      <c r="P1482" s="26" t="str">
        <f>VLOOKUP($A1482,'Hospitalisation Details'!$A$1:$N$2344,14,0)</f>
        <v>R1012</v>
      </c>
      <c r="Q1482" s="26">
        <f>VLOOKUP($A1482,'Hospitalisation Details'!$A$1:$N$2344,8,0)</f>
        <v>30</v>
      </c>
    </row>
    <row r="1483" spans="1:17" x14ac:dyDescent="0.3">
      <c r="A1483" s="25" t="s">
        <v>888</v>
      </c>
      <c r="B1483" s="26" t="str">
        <f>VLOOKUP($A1483,'Customer Names'!A1482:D3817,3,0)</f>
        <v xml:space="preserve">  Lindsay A</v>
      </c>
      <c r="C1483" s="26">
        <f>VLOOKUP($A1483,'Medical Examinations'!$A$1:$B$2336,2,FALSE)</f>
        <v>25.46</v>
      </c>
      <c r="D1483" s="26">
        <f>VLOOKUP($A1483,'Medical Examinations'!A1482:J3817,4,0)</f>
        <v>4.29</v>
      </c>
      <c r="E1483" s="26" t="str">
        <f>VLOOKUP(A1483,'Medical Examinations'!A1482:J3817,6,0)</f>
        <v>No</v>
      </c>
      <c r="F1483" s="26" t="str">
        <f>VLOOKUP($A1483,'Medical Examinations'!$A$1:$J$2336,7,0)</f>
        <v>No</v>
      </c>
      <c r="G1483" s="26" t="str">
        <f>VLOOKUP(A1483,'Medical Examinations'!A1482:J3817,8,0)</f>
        <v>No</v>
      </c>
      <c r="H1483" s="26">
        <f>VLOOKUP(A1483,'Medical Examinations'!A1482:J3817,9,0)</f>
        <v>0</v>
      </c>
      <c r="I1483" s="26" t="str">
        <f>VLOOKUP(A1483,'Medical Examinations'!A1482:J3817,10,0)</f>
        <v>No</v>
      </c>
      <c r="J1483" s="26" t="str">
        <f>VLOOKUP($A1483,'Medical Examinations'!A1482:$J$2336,3,0)</f>
        <v>Overweight</v>
      </c>
      <c r="K1483" s="26" t="str">
        <f>VLOOKUP(A1483,'Medical Examinations'!A1482:J3817,5,0)</f>
        <v>Normal</v>
      </c>
      <c r="L1483" s="27">
        <f>VLOOKUP($A1483,'Hospitalisation Details'!$A$1:$N$2344,7,0)</f>
        <v>30230</v>
      </c>
      <c r="M1483" s="26">
        <f>VLOOKUP($A1483,'Hospitalisation Details'!$A$1:$N$2344,10,0)</f>
        <v>7077.19</v>
      </c>
      <c r="N1483" s="26" t="str">
        <f>VLOOKUP($A1483,'Hospitalisation Details'!$A$1:$N$2344,11,0)</f>
        <v>tier - 2</v>
      </c>
      <c r="O1483" s="26" t="str">
        <f>VLOOKUP($A1483,'Hospitalisation Details'!$A$1:$N$2344,12,0)</f>
        <v>tier - 3</v>
      </c>
      <c r="P1483" s="26" t="str">
        <f>VLOOKUP($A1483,'Hospitalisation Details'!$A$1:$N$2344,14,0)</f>
        <v>R1024</v>
      </c>
      <c r="Q1483" s="26">
        <f>VLOOKUP($A1483,'Hospitalisation Details'!$A$1:$N$2344,8,0)</f>
        <v>40</v>
      </c>
    </row>
    <row r="1484" spans="1:17" x14ac:dyDescent="0.3">
      <c r="A1484" s="25" t="s">
        <v>887</v>
      </c>
      <c r="B1484" s="26" t="str">
        <f>VLOOKUP($A1484,'Customer Names'!A1483:D3818,3,0)</f>
        <v xml:space="preserve">  Justin R</v>
      </c>
      <c r="C1484" s="26">
        <f>VLOOKUP($A1484,'Medical Examinations'!$A$1:$B$2336,2,FALSE)</f>
        <v>23.31</v>
      </c>
      <c r="D1484" s="26">
        <f>VLOOKUP($A1484,'Medical Examinations'!A1483:J3818,4,0)</f>
        <v>8.27</v>
      </c>
      <c r="E1484" s="26" t="str">
        <f>VLOOKUP(A1484,'Medical Examinations'!A1483:J3818,6,0)</f>
        <v>No</v>
      </c>
      <c r="F1484" s="26" t="str">
        <f>VLOOKUP($A1484,'Medical Examinations'!$A$1:$J$2336,7,0)</f>
        <v>No</v>
      </c>
      <c r="G1484" s="26" t="str">
        <f>VLOOKUP(A1484,'Medical Examinations'!A1483:J3818,8,0)</f>
        <v>No</v>
      </c>
      <c r="H1484" s="26">
        <f>VLOOKUP(A1484,'Medical Examinations'!A1483:J3818,9,0)</f>
        <v>0</v>
      </c>
      <c r="I1484" s="26" t="str">
        <f>VLOOKUP(A1484,'Medical Examinations'!A1483:J3818,10,0)</f>
        <v>No</v>
      </c>
      <c r="J1484" s="26" t="str">
        <f>VLOOKUP($A1484,'Medical Examinations'!A1483:$J$2336,3,0)</f>
        <v>Normal Weight</v>
      </c>
      <c r="K1484" s="26" t="str">
        <f>VLOOKUP(A1484,'Medical Examinations'!A1483:J3818,5,0)</f>
        <v>Diabetes</v>
      </c>
      <c r="L1484" s="27">
        <f>VLOOKUP($A1484,'Hospitalisation Details'!$A$1:$N$2344,7,0)</f>
        <v>28665</v>
      </c>
      <c r="M1484" s="26">
        <f>VLOOKUP($A1484,'Hospitalisation Details'!$A$1:$N$2344,10,0)</f>
        <v>7054.41</v>
      </c>
      <c r="N1484" s="26" t="str">
        <f>VLOOKUP($A1484,'Hospitalisation Details'!$A$1:$N$2344,11,0)</f>
        <v>tier - 2</v>
      </c>
      <c r="O1484" s="26" t="str">
        <f>VLOOKUP($A1484,'Hospitalisation Details'!$A$1:$N$2344,12,0)</f>
        <v>tier - 2</v>
      </c>
      <c r="P1484" s="26" t="str">
        <f>VLOOKUP($A1484,'Hospitalisation Details'!$A$1:$N$2344,14,0)</f>
        <v>R1013</v>
      </c>
      <c r="Q1484" s="26">
        <f>VLOOKUP($A1484,'Hospitalisation Details'!$A$1:$N$2344,8,0)</f>
        <v>44</v>
      </c>
    </row>
    <row r="1485" spans="1:17" x14ac:dyDescent="0.3">
      <c r="A1485" s="25" t="s">
        <v>886</v>
      </c>
      <c r="B1485" s="26" t="str">
        <f>VLOOKUP($A1485,'Customer Names'!A1484:D3819,3,0)</f>
        <v xml:space="preserve">  Casey</v>
      </c>
      <c r="C1485" s="26">
        <f>VLOOKUP($A1485,'Medical Examinations'!$A$1:$B$2336,2,FALSE)</f>
        <v>29</v>
      </c>
      <c r="D1485" s="26">
        <f>VLOOKUP($A1485,'Medical Examinations'!A1484:J3819,4,0)</f>
        <v>4.5599999999999996</v>
      </c>
      <c r="E1485" s="26" t="str">
        <f>VLOOKUP(A1485,'Medical Examinations'!A1484:J3819,6,0)</f>
        <v>No</v>
      </c>
      <c r="F1485" s="26" t="str">
        <f>VLOOKUP($A1485,'Medical Examinations'!$A$1:$J$2336,7,0)</f>
        <v>No</v>
      </c>
      <c r="G1485" s="26" t="str">
        <f>VLOOKUP(A1485,'Medical Examinations'!A1484:J3819,8,0)</f>
        <v>No</v>
      </c>
      <c r="H1485" s="26">
        <f>VLOOKUP(A1485,'Medical Examinations'!A1484:J3819,9,0)</f>
        <v>0</v>
      </c>
      <c r="I1485" s="26" t="str">
        <f>VLOOKUP(A1485,'Medical Examinations'!A1484:J3819,10,0)</f>
        <v>No</v>
      </c>
      <c r="J1485" s="26" t="str">
        <f>VLOOKUP($A1485,'Medical Examinations'!A1484:$J$2336,3,0)</f>
        <v>Overweight</v>
      </c>
      <c r="K1485" s="26" t="str">
        <f>VLOOKUP(A1485,'Medical Examinations'!A1484:J3819,5,0)</f>
        <v>Normal</v>
      </c>
      <c r="L1485" s="27">
        <f>VLOOKUP($A1485,'Hospitalisation Details'!$A$1:$N$2344,7,0)</f>
        <v>29400</v>
      </c>
      <c r="M1485" s="26">
        <f>VLOOKUP($A1485,'Hospitalisation Details'!$A$1:$N$2344,10,0)</f>
        <v>7050.64</v>
      </c>
      <c r="N1485" s="26" t="str">
        <f>VLOOKUP($A1485,'Hospitalisation Details'!$A$1:$N$2344,11,0)</f>
        <v>tier - 2</v>
      </c>
      <c r="O1485" s="26" t="str">
        <f>VLOOKUP($A1485,'Hospitalisation Details'!$A$1:$N$2344,12,0)</f>
        <v>tier - 3</v>
      </c>
      <c r="P1485" s="26" t="str">
        <f>VLOOKUP($A1485,'Hospitalisation Details'!$A$1:$N$2344,14,0)</f>
        <v>R1011</v>
      </c>
      <c r="Q1485" s="26">
        <f>VLOOKUP($A1485,'Hospitalisation Details'!$A$1:$N$2344,8,0)</f>
        <v>42</v>
      </c>
    </row>
    <row r="1486" spans="1:17" x14ac:dyDescent="0.3">
      <c r="A1486" s="25" t="s">
        <v>885</v>
      </c>
      <c r="B1486" s="26" t="str">
        <f>VLOOKUP($A1486,'Customer Names'!A1485:D3820,3,0)</f>
        <v xml:space="preserve">  Amanda L</v>
      </c>
      <c r="C1486" s="26">
        <f>VLOOKUP($A1486,'Medical Examinations'!$A$1:$B$2336,2,FALSE)</f>
        <v>32.869999999999997</v>
      </c>
      <c r="D1486" s="26">
        <f>VLOOKUP($A1486,'Medical Examinations'!A1485:J3820,4,0)</f>
        <v>5.33</v>
      </c>
      <c r="E1486" s="26" t="str">
        <f>VLOOKUP(A1486,'Medical Examinations'!A1485:J3820,6,0)</f>
        <v>No</v>
      </c>
      <c r="F1486" s="26" t="str">
        <f>VLOOKUP($A1486,'Medical Examinations'!$A$1:$J$2336,7,0)</f>
        <v>No</v>
      </c>
      <c r="G1486" s="26" t="str">
        <f>VLOOKUP(A1486,'Medical Examinations'!A1485:J3820,8,0)</f>
        <v>No</v>
      </c>
      <c r="H1486" s="26">
        <f>VLOOKUP(A1486,'Medical Examinations'!A1485:J3820,9,0)</f>
        <v>0</v>
      </c>
      <c r="I1486" s="26" t="str">
        <f>VLOOKUP(A1486,'Medical Examinations'!A1485:J3820,10,0)</f>
        <v>No</v>
      </c>
      <c r="J1486" s="26" t="str">
        <f>VLOOKUP($A1486,'Medical Examinations'!A1485:$J$2336,3,0)</f>
        <v>Obesity</v>
      </c>
      <c r="K1486" s="26" t="str">
        <f>VLOOKUP(A1486,'Medical Examinations'!A1485:J3820,5,0)</f>
        <v>Normal</v>
      </c>
      <c r="L1486" s="27">
        <f>VLOOKUP($A1486,'Hospitalisation Details'!$A$1:$N$2344,7,0)</f>
        <v>29423</v>
      </c>
      <c r="M1486" s="26">
        <f>VLOOKUP($A1486,'Hospitalisation Details'!$A$1:$N$2344,10,0)</f>
        <v>7050.02</v>
      </c>
      <c r="N1486" s="26" t="str">
        <f>VLOOKUP($A1486,'Hospitalisation Details'!$A$1:$N$2344,11,0)</f>
        <v>tier - 2</v>
      </c>
      <c r="O1486" s="26" t="str">
        <f>VLOOKUP($A1486,'Hospitalisation Details'!$A$1:$N$2344,12,0)</f>
        <v>tier - 1</v>
      </c>
      <c r="P1486" s="26" t="str">
        <f>VLOOKUP($A1486,'Hospitalisation Details'!$A$1:$N$2344,14,0)</f>
        <v>R1024</v>
      </c>
      <c r="Q1486" s="26">
        <f>VLOOKUP($A1486,'Hospitalisation Details'!$A$1:$N$2344,8,0)</f>
        <v>42</v>
      </c>
    </row>
    <row r="1487" spans="1:17" x14ac:dyDescent="0.3">
      <c r="A1487" s="25" t="s">
        <v>884</v>
      </c>
      <c r="B1487" s="26" t="str">
        <f>VLOOKUP($A1487,'Customer Names'!A1486:D3821,3,0)</f>
        <v xml:space="preserve">  Ayako N</v>
      </c>
      <c r="C1487" s="26">
        <f>VLOOKUP($A1487,'Medical Examinations'!$A$1:$B$2336,2,FALSE)</f>
        <v>26.18</v>
      </c>
      <c r="D1487" s="26">
        <f>VLOOKUP($A1487,'Medical Examinations'!A1486:J3821,4,0)</f>
        <v>5.63</v>
      </c>
      <c r="E1487" s="26" t="str">
        <f>VLOOKUP(A1487,'Medical Examinations'!A1486:J3821,6,0)</f>
        <v>No</v>
      </c>
      <c r="F1487" s="26" t="str">
        <f>VLOOKUP($A1487,'Medical Examinations'!$A$1:$J$2336,7,0)</f>
        <v>No</v>
      </c>
      <c r="G1487" s="26" t="str">
        <f>VLOOKUP(A1487,'Medical Examinations'!A1486:J3821,8,0)</f>
        <v>No</v>
      </c>
      <c r="H1487" s="26">
        <f>VLOOKUP(A1487,'Medical Examinations'!A1486:J3821,9,0)</f>
        <v>0</v>
      </c>
      <c r="I1487" s="26" t="str">
        <f>VLOOKUP(A1487,'Medical Examinations'!A1486:J3821,10,0)</f>
        <v>No</v>
      </c>
      <c r="J1487" s="26" t="str">
        <f>VLOOKUP($A1487,'Medical Examinations'!A1486:$J$2336,3,0)</f>
        <v>Overweight</v>
      </c>
      <c r="K1487" s="26" t="str">
        <f>VLOOKUP(A1487,'Medical Examinations'!A1486:J3821,5,0)</f>
        <v>Normal</v>
      </c>
      <c r="L1487" s="27">
        <f>VLOOKUP($A1487,'Hospitalisation Details'!$A$1:$N$2344,7,0)</f>
        <v>29516</v>
      </c>
      <c r="M1487" s="26">
        <f>VLOOKUP($A1487,'Hospitalisation Details'!$A$1:$N$2344,10,0)</f>
        <v>7046.72</v>
      </c>
      <c r="N1487" s="26" t="str">
        <f>VLOOKUP($A1487,'Hospitalisation Details'!$A$1:$N$2344,11,0)</f>
        <v>tier - 2</v>
      </c>
      <c r="O1487" s="26" t="str">
        <f>VLOOKUP($A1487,'Hospitalisation Details'!$A$1:$N$2344,12,0)</f>
        <v>tier - 3</v>
      </c>
      <c r="P1487" s="26" t="str">
        <f>VLOOKUP($A1487,'Hospitalisation Details'!$A$1:$N$2344,14,0)</f>
        <v>R1013</v>
      </c>
      <c r="Q1487" s="26">
        <f>VLOOKUP($A1487,'Hospitalisation Details'!$A$1:$N$2344,8,0)</f>
        <v>42</v>
      </c>
    </row>
    <row r="1488" spans="1:17" x14ac:dyDescent="0.3">
      <c r="A1488" s="25" t="s">
        <v>883</v>
      </c>
      <c r="B1488" s="26" t="str">
        <f>VLOOKUP($A1488,'Customer Names'!A1487:D3822,3,0)</f>
        <v xml:space="preserve">  Emilee</v>
      </c>
      <c r="C1488" s="26">
        <f>VLOOKUP($A1488,'Medical Examinations'!$A$1:$B$2336,2,FALSE)</f>
        <v>25.3</v>
      </c>
      <c r="D1488" s="26">
        <f>VLOOKUP($A1488,'Medical Examinations'!A1487:J3822,4,0)</f>
        <v>5.12</v>
      </c>
      <c r="E1488" s="26" t="str">
        <f>VLOOKUP(A1488,'Medical Examinations'!A1487:J3822,6,0)</f>
        <v>No</v>
      </c>
      <c r="F1488" s="26" t="str">
        <f>VLOOKUP($A1488,'Medical Examinations'!$A$1:$J$2336,7,0)</f>
        <v>No</v>
      </c>
      <c r="G1488" s="26" t="str">
        <f>VLOOKUP(A1488,'Medical Examinations'!A1487:J3822,8,0)</f>
        <v>No</v>
      </c>
      <c r="H1488" s="26">
        <f>VLOOKUP(A1488,'Medical Examinations'!A1487:J3822,9,0)</f>
        <v>0</v>
      </c>
      <c r="I1488" s="26" t="str">
        <f>VLOOKUP(A1488,'Medical Examinations'!A1487:J3822,10,0)</f>
        <v>No</v>
      </c>
      <c r="J1488" s="26" t="str">
        <f>VLOOKUP($A1488,'Medical Examinations'!A1487:$J$2336,3,0)</f>
        <v>Overweight</v>
      </c>
      <c r="K1488" s="26" t="str">
        <f>VLOOKUP(A1488,'Medical Examinations'!A1487:J3822,5,0)</f>
        <v>Normal</v>
      </c>
      <c r="L1488" s="27">
        <f>VLOOKUP($A1488,'Hospitalisation Details'!$A$1:$N$2344,7,0)</f>
        <v>29428</v>
      </c>
      <c r="M1488" s="26">
        <f>VLOOKUP($A1488,'Hospitalisation Details'!$A$1:$N$2344,10,0)</f>
        <v>7045.5</v>
      </c>
      <c r="N1488" s="26" t="str">
        <f>VLOOKUP($A1488,'Hospitalisation Details'!$A$1:$N$2344,11,0)</f>
        <v>tier - 2</v>
      </c>
      <c r="O1488" s="26" t="str">
        <f>VLOOKUP($A1488,'Hospitalisation Details'!$A$1:$N$2344,12,0)</f>
        <v>tier - 1</v>
      </c>
      <c r="P1488" s="26" t="str">
        <f>VLOOKUP($A1488,'Hospitalisation Details'!$A$1:$N$2344,14,0)</f>
        <v>R1011</v>
      </c>
      <c r="Q1488" s="26">
        <f>VLOOKUP($A1488,'Hospitalisation Details'!$A$1:$N$2344,8,0)</f>
        <v>42</v>
      </c>
    </row>
    <row r="1489" spans="1:17" x14ac:dyDescent="0.3">
      <c r="A1489" s="25" t="s">
        <v>882</v>
      </c>
      <c r="B1489" s="26" t="str">
        <f>VLOOKUP($A1489,'Customer Names'!A1488:D3823,3,0)</f>
        <v xml:space="preserve">  Stephen M</v>
      </c>
      <c r="C1489" s="26">
        <f>VLOOKUP($A1489,'Medical Examinations'!$A$1:$B$2336,2,FALSE)</f>
        <v>36.94</v>
      </c>
      <c r="D1489" s="26">
        <f>VLOOKUP($A1489,'Medical Examinations'!A1488:J3823,4,0)</f>
        <v>5.15</v>
      </c>
      <c r="E1489" s="26" t="str">
        <f>VLOOKUP(A1489,'Medical Examinations'!A1488:J3823,6,0)</f>
        <v>Yes</v>
      </c>
      <c r="F1489" s="26" t="str">
        <f>VLOOKUP($A1489,'Medical Examinations'!$A$1:$J$2336,7,0)</f>
        <v>No</v>
      </c>
      <c r="G1489" s="26" t="str">
        <f>VLOOKUP(A1489,'Medical Examinations'!A1488:J3823,8,0)</f>
        <v>No</v>
      </c>
      <c r="H1489" s="26">
        <f>VLOOKUP(A1489,'Medical Examinations'!A1488:J3823,9,0)</f>
        <v>1</v>
      </c>
      <c r="I1489" s="26" t="str">
        <f>VLOOKUP(A1489,'Medical Examinations'!A1488:J3823,10,0)</f>
        <v>No</v>
      </c>
      <c r="J1489" s="26" t="str">
        <f>VLOOKUP($A1489,'Medical Examinations'!A1488:$J$2336,3,0)</f>
        <v>Obesity</v>
      </c>
      <c r="K1489" s="26" t="str">
        <f>VLOOKUP(A1489,'Medical Examinations'!A1488:J3823,5,0)</f>
        <v>Normal</v>
      </c>
      <c r="L1489" s="27">
        <f>VLOOKUP($A1489,'Hospitalisation Details'!$A$1:$N$2344,7,0)</f>
        <v>35001</v>
      </c>
      <c r="M1489" s="26">
        <f>VLOOKUP($A1489,'Hospitalisation Details'!$A$1:$N$2344,10,0)</f>
        <v>7042.11</v>
      </c>
      <c r="N1489" s="26" t="str">
        <f>VLOOKUP($A1489,'Hospitalisation Details'!$A$1:$N$2344,11,0)</f>
        <v>tier - 2</v>
      </c>
      <c r="O1489" s="26" t="str">
        <f>VLOOKUP($A1489,'Hospitalisation Details'!$A$1:$N$2344,12,0)</f>
        <v>tier - 3</v>
      </c>
      <c r="P1489" s="26" t="str">
        <f>VLOOKUP($A1489,'Hospitalisation Details'!$A$1:$N$2344,14,0)</f>
        <v>R1012</v>
      </c>
      <c r="Q1489" s="26">
        <f>VLOOKUP($A1489,'Hospitalisation Details'!$A$1:$N$2344,8,0)</f>
        <v>27</v>
      </c>
    </row>
    <row r="1490" spans="1:17" x14ac:dyDescent="0.3">
      <c r="A1490" s="25" t="s">
        <v>881</v>
      </c>
      <c r="B1490" s="26" t="str">
        <f>VLOOKUP($A1490,'Customer Names'!A1489:D3824,3,0)</f>
        <v xml:space="preserve">  Annemarie A</v>
      </c>
      <c r="C1490" s="26">
        <f>VLOOKUP($A1490,'Medical Examinations'!$A$1:$B$2336,2,FALSE)</f>
        <v>22.86</v>
      </c>
      <c r="D1490" s="26">
        <f>VLOOKUP($A1490,'Medical Examinations'!A1489:J3824,4,0)</f>
        <v>7.5</v>
      </c>
      <c r="E1490" s="26" t="str">
        <f>VLOOKUP(A1490,'Medical Examinations'!A1489:J3824,6,0)</f>
        <v>No</v>
      </c>
      <c r="F1490" s="26" t="str">
        <f>VLOOKUP($A1490,'Medical Examinations'!$A$1:$J$2336,7,0)</f>
        <v>No</v>
      </c>
      <c r="G1490" s="26" t="str">
        <f>VLOOKUP(A1490,'Medical Examinations'!A1489:J3824,8,0)</f>
        <v>No</v>
      </c>
      <c r="H1490" s="26">
        <f>VLOOKUP(A1490,'Medical Examinations'!A1489:J3824,9,0)</f>
        <v>0</v>
      </c>
      <c r="I1490" s="26" t="str">
        <f>VLOOKUP(A1490,'Medical Examinations'!A1489:J3824,10,0)</f>
        <v>No</v>
      </c>
      <c r="J1490" s="26" t="str">
        <f>VLOOKUP($A1490,'Medical Examinations'!A1489:$J$2336,3,0)</f>
        <v>Normal Weight</v>
      </c>
      <c r="K1490" s="26" t="str">
        <f>VLOOKUP(A1490,'Medical Examinations'!A1489:J3824,5,0)</f>
        <v>Diabetes</v>
      </c>
      <c r="L1490" s="27">
        <f>VLOOKUP($A1490,'Hospitalisation Details'!$A$1:$N$2344,7,0)</f>
        <v>28643</v>
      </c>
      <c r="M1490" s="26">
        <f>VLOOKUP($A1490,'Hospitalisation Details'!$A$1:$N$2344,10,0)</f>
        <v>7033.08</v>
      </c>
      <c r="N1490" s="26" t="str">
        <f>VLOOKUP($A1490,'Hospitalisation Details'!$A$1:$N$2344,11,0)</f>
        <v>tier - 2</v>
      </c>
      <c r="O1490" s="26" t="str">
        <f>VLOOKUP($A1490,'Hospitalisation Details'!$A$1:$N$2344,12,0)</f>
        <v>tier - 2</v>
      </c>
      <c r="P1490" s="26" t="str">
        <f>VLOOKUP($A1490,'Hospitalisation Details'!$A$1:$N$2344,14,0)</f>
        <v>R1013</v>
      </c>
      <c r="Q1490" s="26">
        <f>VLOOKUP($A1490,'Hospitalisation Details'!$A$1:$N$2344,8,0)</f>
        <v>45</v>
      </c>
    </row>
    <row r="1491" spans="1:17" x14ac:dyDescent="0.3">
      <c r="A1491" s="25" t="s">
        <v>880</v>
      </c>
      <c r="B1491" s="26" t="str">
        <f>VLOOKUP($A1491,'Customer Names'!A1490:D3825,3,0)</f>
        <v xml:space="preserve">  Ashley R</v>
      </c>
      <c r="C1491" s="26">
        <f>VLOOKUP($A1491,'Medical Examinations'!$A$1:$B$2336,2,FALSE)</f>
        <v>18.760000000000002</v>
      </c>
      <c r="D1491" s="26">
        <f>VLOOKUP($A1491,'Medical Examinations'!A1490:J3825,4,0)</f>
        <v>4.88</v>
      </c>
      <c r="E1491" s="26" t="str">
        <f>VLOOKUP(A1491,'Medical Examinations'!A1490:J3825,6,0)</f>
        <v>Yes</v>
      </c>
      <c r="F1491" s="26" t="str">
        <f>VLOOKUP($A1491,'Medical Examinations'!$A$1:$J$2336,7,0)</f>
        <v>No</v>
      </c>
      <c r="G1491" s="26" t="str">
        <f>VLOOKUP(A1491,'Medical Examinations'!A1490:J3825,8,0)</f>
        <v>Yes</v>
      </c>
      <c r="H1491" s="26">
        <f>VLOOKUP(A1491,'Medical Examinations'!A1490:J3825,9,0)</f>
        <v>1</v>
      </c>
      <c r="I1491" s="26" t="str">
        <f>VLOOKUP(A1491,'Medical Examinations'!A1490:J3825,10,0)</f>
        <v>No</v>
      </c>
      <c r="J1491" s="26" t="str">
        <f>VLOOKUP($A1491,'Medical Examinations'!A1490:$J$2336,3,0)</f>
        <v>Normal Weight</v>
      </c>
      <c r="K1491" s="26" t="str">
        <f>VLOOKUP(A1491,'Medical Examinations'!A1490:J3825,5,0)</f>
        <v>Normal</v>
      </c>
      <c r="L1491" s="27">
        <f>VLOOKUP($A1491,'Hospitalisation Details'!$A$1:$N$2344,7,0)</f>
        <v>25390</v>
      </c>
      <c r="M1491" s="26">
        <f>VLOOKUP($A1491,'Hospitalisation Details'!$A$1:$N$2344,10,0)</f>
        <v>7003.1</v>
      </c>
      <c r="N1491" s="26" t="str">
        <f>VLOOKUP($A1491,'Hospitalisation Details'!$A$1:$N$2344,11,0)</f>
        <v>tier - 2</v>
      </c>
      <c r="O1491" s="26" t="str">
        <f>VLOOKUP($A1491,'Hospitalisation Details'!$A$1:$N$2344,12,0)</f>
        <v>tier - 3</v>
      </c>
      <c r="P1491" s="26" t="str">
        <f>VLOOKUP($A1491,'Hospitalisation Details'!$A$1:$N$2344,14,0)</f>
        <v>R1013</v>
      </c>
      <c r="Q1491" s="26">
        <f>VLOOKUP($A1491,'Hospitalisation Details'!$A$1:$N$2344,8,0)</f>
        <v>53</v>
      </c>
    </row>
    <row r="1492" spans="1:17" x14ac:dyDescent="0.3">
      <c r="A1492" s="25" t="s">
        <v>879</v>
      </c>
      <c r="B1492" s="26" t="str">
        <f>VLOOKUP($A1492,'Customer Names'!A1491:D3826,3,0)</f>
        <v xml:space="preserve">  Leslie A</v>
      </c>
      <c r="C1492" s="26">
        <f>VLOOKUP($A1492,'Medical Examinations'!$A$1:$B$2336,2,FALSE)</f>
        <v>24.36</v>
      </c>
      <c r="D1492" s="26">
        <f>VLOOKUP($A1492,'Medical Examinations'!A1491:J3826,4,0)</f>
        <v>5.57</v>
      </c>
      <c r="E1492" s="26" t="str">
        <f>VLOOKUP(A1492,'Medical Examinations'!A1491:J3826,6,0)</f>
        <v>No</v>
      </c>
      <c r="F1492" s="26" t="str">
        <f>VLOOKUP($A1492,'Medical Examinations'!$A$1:$J$2336,7,0)</f>
        <v>No</v>
      </c>
      <c r="G1492" s="26" t="str">
        <f>VLOOKUP(A1492,'Medical Examinations'!A1491:J3826,8,0)</f>
        <v>No</v>
      </c>
      <c r="H1492" s="26">
        <f>VLOOKUP(A1492,'Medical Examinations'!A1491:J3826,9,0)</f>
        <v>0</v>
      </c>
      <c r="I1492" s="26" t="str">
        <f>VLOOKUP(A1492,'Medical Examinations'!A1491:J3826,10,0)</f>
        <v>No</v>
      </c>
      <c r="J1492" s="26" t="str">
        <f>VLOOKUP($A1492,'Medical Examinations'!A1491:$J$2336,3,0)</f>
        <v>Normal Weight</v>
      </c>
      <c r="K1492" s="26" t="str">
        <f>VLOOKUP(A1492,'Medical Examinations'!A1491:J3826,5,0)</f>
        <v>Normal</v>
      </c>
      <c r="L1492" s="27">
        <f>VLOOKUP($A1492,'Hospitalisation Details'!$A$1:$N$2344,7,0)</f>
        <v>30195</v>
      </c>
      <c r="M1492" s="26">
        <f>VLOOKUP($A1492,'Hospitalisation Details'!$A$1:$N$2344,10,0)</f>
        <v>6989.95</v>
      </c>
      <c r="N1492" s="26" t="str">
        <f>VLOOKUP($A1492,'Hospitalisation Details'!$A$1:$N$2344,11,0)</f>
        <v>tier - 2</v>
      </c>
      <c r="O1492" s="26" t="str">
        <f>VLOOKUP($A1492,'Hospitalisation Details'!$A$1:$N$2344,12,0)</f>
        <v>tier - 1</v>
      </c>
      <c r="P1492" s="26" t="str">
        <f>VLOOKUP($A1492,'Hospitalisation Details'!$A$1:$N$2344,14,0)</f>
        <v>R1013</v>
      </c>
      <c r="Q1492" s="26">
        <f>VLOOKUP($A1492,'Hospitalisation Details'!$A$1:$N$2344,8,0)</f>
        <v>40</v>
      </c>
    </row>
    <row r="1493" spans="1:17" x14ac:dyDescent="0.3">
      <c r="A1493" s="25" t="s">
        <v>878</v>
      </c>
      <c r="B1493" s="26" t="str">
        <f>VLOOKUP($A1493,'Customer Names'!A1492:D3827,3,0)</f>
        <v xml:space="preserve">  Mauricio J Sr</v>
      </c>
      <c r="C1493" s="26">
        <f>VLOOKUP($A1493,'Medical Examinations'!$A$1:$B$2336,2,FALSE)</f>
        <v>32.299999999999997</v>
      </c>
      <c r="D1493" s="26">
        <f>VLOOKUP($A1493,'Medical Examinations'!A1492:J3827,4,0)</f>
        <v>5.31</v>
      </c>
      <c r="E1493" s="26" t="str">
        <f>VLOOKUP(A1493,'Medical Examinations'!A1492:J3827,6,0)</f>
        <v>No</v>
      </c>
      <c r="F1493" s="26" t="str">
        <f>VLOOKUP($A1493,'Medical Examinations'!$A$1:$J$2336,7,0)</f>
        <v>No</v>
      </c>
      <c r="G1493" s="26" t="str">
        <f>VLOOKUP(A1493,'Medical Examinations'!A1492:J3827,8,0)</f>
        <v>No</v>
      </c>
      <c r="H1493" s="26">
        <f>VLOOKUP(A1493,'Medical Examinations'!A1492:J3827,9,0)</f>
        <v>0</v>
      </c>
      <c r="I1493" s="26" t="str">
        <f>VLOOKUP(A1493,'Medical Examinations'!A1492:J3827,10,0)</f>
        <v>No</v>
      </c>
      <c r="J1493" s="26" t="str">
        <f>VLOOKUP($A1493,'Medical Examinations'!A1492:$J$2336,3,0)</f>
        <v>Obesity</v>
      </c>
      <c r="K1493" s="26" t="str">
        <f>VLOOKUP(A1493,'Medical Examinations'!A1492:J3827,5,0)</f>
        <v>Normal</v>
      </c>
      <c r="L1493" s="27">
        <f>VLOOKUP($A1493,'Hospitalisation Details'!$A$1:$N$2344,7,0)</f>
        <v>30242</v>
      </c>
      <c r="M1493" s="26">
        <f>VLOOKUP($A1493,'Hospitalisation Details'!$A$1:$N$2344,10,0)</f>
        <v>6986.7</v>
      </c>
      <c r="N1493" s="26" t="str">
        <f>VLOOKUP($A1493,'Hospitalisation Details'!$A$1:$N$2344,11,0)</f>
        <v>tier - 3</v>
      </c>
      <c r="O1493" s="26" t="str">
        <f>VLOOKUP($A1493,'Hospitalisation Details'!$A$1:$N$2344,12,0)</f>
        <v>tier - 1</v>
      </c>
      <c r="P1493" s="26" t="str">
        <f>VLOOKUP($A1493,'Hospitalisation Details'!$A$1:$N$2344,14,0)</f>
        <v>R1012</v>
      </c>
      <c r="Q1493" s="26">
        <f>VLOOKUP($A1493,'Hospitalisation Details'!$A$1:$N$2344,8,0)</f>
        <v>40</v>
      </c>
    </row>
    <row r="1494" spans="1:17" x14ac:dyDescent="0.3">
      <c r="A1494" s="25" t="s">
        <v>877</v>
      </c>
      <c r="B1494" s="26" t="str">
        <f>VLOOKUP($A1494,'Customer Names'!A1493:D3828,3,0)</f>
        <v xml:space="preserve">  Kieran</v>
      </c>
      <c r="C1494" s="26">
        <f>VLOOKUP($A1494,'Medical Examinations'!$A$1:$B$2336,2,FALSE)</f>
        <v>22.704999999999998</v>
      </c>
      <c r="D1494" s="26">
        <f>VLOOKUP($A1494,'Medical Examinations'!A1493:J3828,4,0)</f>
        <v>4.57</v>
      </c>
      <c r="E1494" s="26" t="str">
        <f>VLOOKUP(A1494,'Medical Examinations'!A1493:J3828,6,0)</f>
        <v>Yes</v>
      </c>
      <c r="F1494" s="26" t="str">
        <f>VLOOKUP($A1494,'Medical Examinations'!$A$1:$J$2336,7,0)</f>
        <v>No</v>
      </c>
      <c r="G1494" s="26" t="str">
        <f>VLOOKUP(A1494,'Medical Examinations'!A1493:J3828,8,0)</f>
        <v>No</v>
      </c>
      <c r="H1494" s="26">
        <f>VLOOKUP(A1494,'Medical Examinations'!A1493:J3828,9,0)</f>
        <v>0</v>
      </c>
      <c r="I1494" s="26" t="str">
        <f>VLOOKUP(A1494,'Medical Examinations'!A1493:J3828,10,0)</f>
        <v>No</v>
      </c>
      <c r="J1494" s="26" t="str">
        <f>VLOOKUP($A1494,'Medical Examinations'!A1493:$J$2336,3,0)</f>
        <v>Normal Weight</v>
      </c>
      <c r="K1494" s="26" t="str">
        <f>VLOOKUP(A1494,'Medical Examinations'!A1493:J3828,5,0)</f>
        <v>Normal</v>
      </c>
      <c r="L1494" s="27">
        <f>VLOOKUP($A1494,'Hospitalisation Details'!$A$1:$N$2344,7,0)</f>
        <v>31391</v>
      </c>
      <c r="M1494" s="26">
        <f>VLOOKUP($A1494,'Hospitalisation Details'!$A$1:$N$2344,10,0)</f>
        <v>6985.51</v>
      </c>
      <c r="N1494" s="26" t="str">
        <f>VLOOKUP($A1494,'Hospitalisation Details'!$A$1:$N$2344,11,0)</f>
        <v>tier - 2</v>
      </c>
      <c r="O1494" s="26" t="str">
        <f>VLOOKUP($A1494,'Hospitalisation Details'!$A$1:$N$2344,12,0)</f>
        <v>tier - 2</v>
      </c>
      <c r="P1494" s="26" t="str">
        <f>VLOOKUP($A1494,'Hospitalisation Details'!$A$1:$N$2344,14,0)</f>
        <v>R1019</v>
      </c>
      <c r="Q1494" s="26">
        <f>VLOOKUP($A1494,'Hospitalisation Details'!$A$1:$N$2344,8,0)</f>
        <v>37</v>
      </c>
    </row>
    <row r="1495" spans="1:17" x14ac:dyDescent="0.3">
      <c r="A1495" s="25" t="s">
        <v>876</v>
      </c>
      <c r="B1495" s="26" t="str">
        <f>VLOOKUP($A1495,'Customer Names'!A1494:D3829,3,0)</f>
        <v xml:space="preserve">  Elizabeth A</v>
      </c>
      <c r="C1495" s="26">
        <f>VLOOKUP($A1495,'Medical Examinations'!$A$1:$B$2336,2,FALSE)</f>
        <v>21.79</v>
      </c>
      <c r="D1495" s="26">
        <f>VLOOKUP($A1495,'Medical Examinations'!A1494:J3829,4,0)</f>
        <v>8.6999999999999993</v>
      </c>
      <c r="E1495" s="26" t="str">
        <f>VLOOKUP(A1495,'Medical Examinations'!A1494:J3829,6,0)</f>
        <v>Yes</v>
      </c>
      <c r="F1495" s="26" t="str">
        <f>VLOOKUP($A1495,'Medical Examinations'!$A$1:$J$2336,7,0)</f>
        <v>No</v>
      </c>
      <c r="G1495" s="26" t="str">
        <f>VLOOKUP(A1495,'Medical Examinations'!A1494:J3829,8,0)</f>
        <v>No</v>
      </c>
      <c r="H1495" s="26">
        <f>VLOOKUP(A1495,'Medical Examinations'!A1494:J3829,9,0)</f>
        <v>1</v>
      </c>
      <c r="I1495" s="26" t="str">
        <f>VLOOKUP(A1495,'Medical Examinations'!A1494:J3829,10,0)</f>
        <v>No</v>
      </c>
      <c r="J1495" s="26" t="str">
        <f>VLOOKUP($A1495,'Medical Examinations'!A1494:$J$2336,3,0)</f>
        <v>Normal Weight</v>
      </c>
      <c r="K1495" s="26" t="str">
        <f>VLOOKUP(A1495,'Medical Examinations'!A1494:J3829,5,0)</f>
        <v>Diabetes</v>
      </c>
      <c r="L1495" s="27">
        <f>VLOOKUP($A1495,'Hospitalisation Details'!$A$1:$N$2344,7,0)</f>
        <v>27548</v>
      </c>
      <c r="M1495" s="26">
        <f>VLOOKUP($A1495,'Hospitalisation Details'!$A$1:$N$2344,10,0)</f>
        <v>6965.21</v>
      </c>
      <c r="N1495" s="26" t="str">
        <f>VLOOKUP($A1495,'Hospitalisation Details'!$A$1:$N$2344,11,0)</f>
        <v>tier - 2</v>
      </c>
      <c r="O1495" s="26" t="str">
        <f>VLOOKUP($A1495,'Hospitalisation Details'!$A$1:$N$2344,12,0)</f>
        <v>tier - 3</v>
      </c>
      <c r="P1495" s="26" t="str">
        <f>VLOOKUP($A1495,'Hospitalisation Details'!$A$1:$N$2344,14,0)</f>
        <v>R1013</v>
      </c>
      <c r="Q1495" s="26">
        <f>VLOOKUP($A1495,'Hospitalisation Details'!$A$1:$N$2344,8,0)</f>
        <v>48</v>
      </c>
    </row>
    <row r="1496" spans="1:17" x14ac:dyDescent="0.3">
      <c r="A1496" s="25" t="s">
        <v>875</v>
      </c>
      <c r="B1496" s="26" t="str">
        <f>VLOOKUP($A1496,'Customer Names'!A1495:D3830,3,0)</f>
        <v xml:space="preserve">  Zeke M</v>
      </c>
      <c r="C1496" s="26">
        <f>VLOOKUP($A1496,'Medical Examinations'!$A$1:$B$2336,2,FALSE)</f>
        <v>24.52</v>
      </c>
      <c r="D1496" s="26">
        <f>VLOOKUP($A1496,'Medical Examinations'!A1495:J3830,4,0)</f>
        <v>4.76</v>
      </c>
      <c r="E1496" s="26" t="str">
        <f>VLOOKUP(A1496,'Medical Examinations'!A1495:J3830,6,0)</f>
        <v>No</v>
      </c>
      <c r="F1496" s="26" t="str">
        <f>VLOOKUP($A1496,'Medical Examinations'!$A$1:$J$2336,7,0)</f>
        <v>No</v>
      </c>
      <c r="G1496" s="26" t="str">
        <f>VLOOKUP(A1496,'Medical Examinations'!A1495:J3830,8,0)</f>
        <v>No</v>
      </c>
      <c r="H1496" s="26">
        <f>VLOOKUP(A1496,'Medical Examinations'!A1495:J3830,9,0)</f>
        <v>0</v>
      </c>
      <c r="I1496" s="26" t="str">
        <f>VLOOKUP(A1496,'Medical Examinations'!A1495:J3830,10,0)</f>
        <v>No</v>
      </c>
      <c r="J1496" s="26" t="str">
        <f>VLOOKUP($A1496,'Medical Examinations'!A1495:$J$2336,3,0)</f>
        <v>Normal Weight</v>
      </c>
      <c r="K1496" s="26" t="str">
        <f>VLOOKUP(A1496,'Medical Examinations'!A1495:J3830,5,0)</f>
        <v>Normal</v>
      </c>
      <c r="L1496" s="27">
        <f>VLOOKUP($A1496,'Hospitalisation Details'!$A$1:$N$2344,7,0)</f>
        <v>29451</v>
      </c>
      <c r="M1496" s="26">
        <f>VLOOKUP($A1496,'Hospitalisation Details'!$A$1:$N$2344,10,0)</f>
        <v>6951.12</v>
      </c>
      <c r="N1496" s="26" t="str">
        <f>VLOOKUP($A1496,'Hospitalisation Details'!$A$1:$N$2344,11,0)</f>
        <v>tier - 2</v>
      </c>
      <c r="O1496" s="26" t="str">
        <f>VLOOKUP($A1496,'Hospitalisation Details'!$A$1:$N$2344,12,0)</f>
        <v>tier - 2</v>
      </c>
      <c r="P1496" s="26" t="str">
        <f>VLOOKUP($A1496,'Hospitalisation Details'!$A$1:$N$2344,14,0)</f>
        <v>R1013</v>
      </c>
      <c r="Q1496" s="26">
        <f>VLOOKUP($A1496,'Hospitalisation Details'!$A$1:$N$2344,8,0)</f>
        <v>42</v>
      </c>
    </row>
    <row r="1497" spans="1:17" x14ac:dyDescent="0.3">
      <c r="A1497" s="25" t="s">
        <v>874</v>
      </c>
      <c r="B1497" s="26" t="str">
        <f>VLOOKUP($A1497,'Customer Names'!A1496:D3831,3,0)</f>
        <v xml:space="preserve">  Chip</v>
      </c>
      <c r="C1497" s="26">
        <f>VLOOKUP($A1497,'Medical Examinations'!$A$1:$B$2336,2,FALSE)</f>
        <v>39.520000000000003</v>
      </c>
      <c r="D1497" s="26">
        <f>VLOOKUP($A1497,'Medical Examinations'!A1496:J3831,4,0)</f>
        <v>11.81</v>
      </c>
      <c r="E1497" s="26" t="str">
        <f>VLOOKUP(A1497,'Medical Examinations'!A1496:J3831,6,0)</f>
        <v>No</v>
      </c>
      <c r="F1497" s="26" t="str">
        <f>VLOOKUP($A1497,'Medical Examinations'!$A$1:$J$2336,7,0)</f>
        <v>No</v>
      </c>
      <c r="G1497" s="26" t="str">
        <f>VLOOKUP(A1497,'Medical Examinations'!A1496:J3831,8,0)</f>
        <v>No</v>
      </c>
      <c r="H1497" s="26">
        <f>VLOOKUP(A1497,'Medical Examinations'!A1496:J3831,9,0)</f>
        <v>0</v>
      </c>
      <c r="I1497" s="26" t="str">
        <f>VLOOKUP(A1497,'Medical Examinations'!A1496:J3831,10,0)</f>
        <v>No</v>
      </c>
      <c r="J1497" s="26" t="str">
        <f>VLOOKUP($A1497,'Medical Examinations'!A1496:$J$2336,3,0)</f>
        <v>Obesity</v>
      </c>
      <c r="K1497" s="26" t="str">
        <f>VLOOKUP(A1497,'Medical Examinations'!A1496:J3831,5,0)</f>
        <v>Diabetes</v>
      </c>
      <c r="L1497" s="27">
        <f>VLOOKUP($A1497,'Hospitalisation Details'!$A$1:$N$2344,7,0)</f>
        <v>28839</v>
      </c>
      <c r="M1497" s="26">
        <f>VLOOKUP($A1497,'Hospitalisation Details'!$A$1:$N$2344,10,0)</f>
        <v>6948.7</v>
      </c>
      <c r="N1497" s="26" t="str">
        <f>VLOOKUP($A1497,'Hospitalisation Details'!$A$1:$N$2344,11,0)</f>
        <v>tier - 1</v>
      </c>
      <c r="O1497" s="26" t="str">
        <f>VLOOKUP($A1497,'Hospitalisation Details'!$A$1:$N$2344,12,0)</f>
        <v>tier - 2</v>
      </c>
      <c r="P1497" s="26" t="str">
        <f>VLOOKUP($A1497,'Hospitalisation Details'!$A$1:$N$2344,14,0)</f>
        <v>R1012</v>
      </c>
      <c r="Q1497" s="26">
        <f>VLOOKUP($A1497,'Hospitalisation Details'!$A$1:$N$2344,8,0)</f>
        <v>44</v>
      </c>
    </row>
    <row r="1498" spans="1:17" x14ac:dyDescent="0.3">
      <c r="A1498" s="25" t="s">
        <v>873</v>
      </c>
      <c r="B1498" s="26" t="str">
        <f>VLOOKUP($A1498,'Customer Names'!A1497:D3832,3,0)</f>
        <v xml:space="preserve">  Miguel Angel Sr</v>
      </c>
      <c r="C1498" s="26">
        <f>VLOOKUP($A1498,'Medical Examinations'!$A$1:$B$2336,2,FALSE)</f>
        <v>24.49</v>
      </c>
      <c r="D1498" s="26">
        <f>VLOOKUP($A1498,'Medical Examinations'!A1497:J3832,4,0)</f>
        <v>4.67</v>
      </c>
      <c r="E1498" s="26" t="str">
        <f>VLOOKUP(A1498,'Medical Examinations'!A1497:J3832,6,0)</f>
        <v>No</v>
      </c>
      <c r="F1498" s="26" t="str">
        <f>VLOOKUP($A1498,'Medical Examinations'!$A$1:$J$2336,7,0)</f>
        <v>No</v>
      </c>
      <c r="G1498" s="26" t="str">
        <f>VLOOKUP(A1498,'Medical Examinations'!A1497:J3832,8,0)</f>
        <v>No</v>
      </c>
      <c r="H1498" s="26">
        <f>VLOOKUP(A1498,'Medical Examinations'!A1497:J3832,9,0)</f>
        <v>0</v>
      </c>
      <c r="I1498" s="26" t="str">
        <f>VLOOKUP(A1498,'Medical Examinations'!A1497:J3832,10,0)</f>
        <v>No</v>
      </c>
      <c r="J1498" s="26" t="str">
        <f>VLOOKUP($A1498,'Medical Examinations'!A1497:$J$2336,3,0)</f>
        <v>Normal Weight</v>
      </c>
      <c r="K1498" s="26" t="str">
        <f>VLOOKUP(A1498,'Medical Examinations'!A1497:J3832,5,0)</f>
        <v>Normal</v>
      </c>
      <c r="L1498" s="27">
        <f>VLOOKUP($A1498,'Hospitalisation Details'!$A$1:$N$2344,7,0)</f>
        <v>29499</v>
      </c>
      <c r="M1498" s="26">
        <f>VLOOKUP($A1498,'Hospitalisation Details'!$A$1:$N$2344,10,0)</f>
        <v>6940.94</v>
      </c>
      <c r="N1498" s="26" t="str">
        <f>VLOOKUP($A1498,'Hospitalisation Details'!$A$1:$N$2344,11,0)</f>
        <v>tier - 2</v>
      </c>
      <c r="O1498" s="26" t="str">
        <f>VLOOKUP($A1498,'Hospitalisation Details'!$A$1:$N$2344,12,0)</f>
        <v>tier - 3</v>
      </c>
      <c r="P1498" s="26" t="str">
        <f>VLOOKUP($A1498,'Hospitalisation Details'!$A$1:$N$2344,14,0)</f>
        <v>R1013</v>
      </c>
      <c r="Q1498" s="26">
        <f>VLOOKUP($A1498,'Hospitalisation Details'!$A$1:$N$2344,8,0)</f>
        <v>42</v>
      </c>
    </row>
    <row r="1499" spans="1:17" x14ac:dyDescent="0.3">
      <c r="A1499" s="25" t="s">
        <v>872</v>
      </c>
      <c r="B1499" s="26" t="str">
        <f>VLOOKUP($A1499,'Customer Names'!A1498:D3833,3,0)</f>
        <v xml:space="preserve">  Brian</v>
      </c>
      <c r="C1499" s="26">
        <f>VLOOKUP($A1499,'Medical Examinations'!$A$1:$B$2336,2,FALSE)</f>
        <v>26.315000000000001</v>
      </c>
      <c r="D1499" s="26">
        <f>VLOOKUP($A1499,'Medical Examinations'!A1498:J3833,4,0)</f>
        <v>6.02</v>
      </c>
      <c r="E1499" s="26" t="str">
        <f>VLOOKUP(A1499,'Medical Examinations'!A1498:J3833,6,0)</f>
        <v>No</v>
      </c>
      <c r="F1499" s="26" t="str">
        <f>VLOOKUP($A1499,'Medical Examinations'!$A$1:$J$2336,7,0)</f>
        <v>No</v>
      </c>
      <c r="G1499" s="26" t="str">
        <f>VLOOKUP(A1499,'Medical Examinations'!A1498:J3833,8,0)</f>
        <v>No</v>
      </c>
      <c r="H1499" s="26">
        <f>VLOOKUP(A1499,'Medical Examinations'!A1498:J3833,9,0)</f>
        <v>0</v>
      </c>
      <c r="I1499" s="26" t="str">
        <f>VLOOKUP(A1499,'Medical Examinations'!A1498:J3833,10,0)</f>
        <v>No</v>
      </c>
      <c r="J1499" s="26" t="str">
        <f>VLOOKUP($A1499,'Medical Examinations'!A1498:$J$2336,3,0)</f>
        <v>Overweight</v>
      </c>
      <c r="K1499" s="26" t="str">
        <f>VLOOKUP(A1499,'Medical Examinations'!A1498:J3833,5,0)</f>
        <v>Prediabetes</v>
      </c>
      <c r="L1499" s="27">
        <f>VLOOKUP($A1499,'Hospitalisation Details'!$A$1:$N$2344,7,0)</f>
        <v>29463</v>
      </c>
      <c r="M1499" s="26">
        <f>VLOOKUP($A1499,'Hospitalisation Details'!$A$1:$N$2344,10,0)</f>
        <v>6940.91</v>
      </c>
      <c r="N1499" s="26" t="str">
        <f>VLOOKUP($A1499,'Hospitalisation Details'!$A$1:$N$2344,11,0)</f>
        <v>tier - 2</v>
      </c>
      <c r="O1499" s="26" t="str">
        <f>VLOOKUP($A1499,'Hospitalisation Details'!$A$1:$N$2344,12,0)</f>
        <v>tier - 2</v>
      </c>
      <c r="P1499" s="26" t="str">
        <f>VLOOKUP($A1499,'Hospitalisation Details'!$A$1:$N$2344,14,0)</f>
        <v>R1012</v>
      </c>
      <c r="Q1499" s="26">
        <f>VLOOKUP($A1499,'Hospitalisation Details'!$A$1:$N$2344,8,0)</f>
        <v>42</v>
      </c>
    </row>
    <row r="1500" spans="1:17" x14ac:dyDescent="0.3">
      <c r="A1500" s="25" t="s">
        <v>871</v>
      </c>
      <c r="B1500" s="26" t="str">
        <f>VLOOKUP($A1500,'Customer Names'!A1499:D3834,3,0)</f>
        <v xml:space="preserve">  Meghan</v>
      </c>
      <c r="C1500" s="26">
        <f>VLOOKUP($A1500,'Medical Examinations'!$A$1:$B$2336,2,FALSE)</f>
        <v>22.58</v>
      </c>
      <c r="D1500" s="26">
        <f>VLOOKUP($A1500,'Medical Examinations'!A1499:J3834,4,0)</f>
        <v>7.46</v>
      </c>
      <c r="E1500" s="26" t="str">
        <f>VLOOKUP(A1500,'Medical Examinations'!A1499:J3834,6,0)</f>
        <v>No</v>
      </c>
      <c r="F1500" s="26" t="str">
        <f>VLOOKUP($A1500,'Medical Examinations'!$A$1:$J$2336,7,0)</f>
        <v>No</v>
      </c>
      <c r="G1500" s="26" t="str">
        <f>VLOOKUP(A1500,'Medical Examinations'!A1499:J3834,8,0)</f>
        <v>No</v>
      </c>
      <c r="H1500" s="26">
        <f>VLOOKUP(A1500,'Medical Examinations'!A1499:J3834,9,0)</f>
        <v>0</v>
      </c>
      <c r="I1500" s="26" t="str">
        <f>VLOOKUP(A1500,'Medical Examinations'!A1499:J3834,10,0)</f>
        <v>No</v>
      </c>
      <c r="J1500" s="26" t="str">
        <f>VLOOKUP($A1500,'Medical Examinations'!A1499:$J$2336,3,0)</f>
        <v>Normal Weight</v>
      </c>
      <c r="K1500" s="26" t="str">
        <f>VLOOKUP(A1500,'Medical Examinations'!A1499:J3834,5,0)</f>
        <v>Diabetes</v>
      </c>
      <c r="L1500" s="27">
        <f>VLOOKUP($A1500,'Hospitalisation Details'!$A$1:$N$2344,7,0)</f>
        <v>28823</v>
      </c>
      <c r="M1500" s="26">
        <f>VLOOKUP($A1500,'Hospitalisation Details'!$A$1:$N$2344,10,0)</f>
        <v>6938.11</v>
      </c>
      <c r="N1500" s="26" t="str">
        <f>VLOOKUP($A1500,'Hospitalisation Details'!$A$1:$N$2344,11,0)</f>
        <v>tier - 2</v>
      </c>
      <c r="O1500" s="26" t="str">
        <f>VLOOKUP($A1500,'Hospitalisation Details'!$A$1:$N$2344,12,0)</f>
        <v>tier - 2</v>
      </c>
      <c r="P1500" s="26" t="str">
        <f>VLOOKUP($A1500,'Hospitalisation Details'!$A$1:$N$2344,14,0)</f>
        <v>R1013</v>
      </c>
      <c r="Q1500" s="26">
        <f>VLOOKUP($A1500,'Hospitalisation Details'!$A$1:$N$2344,8,0)</f>
        <v>44</v>
      </c>
    </row>
    <row r="1501" spans="1:17" x14ac:dyDescent="0.3">
      <c r="A1501" s="25" t="s">
        <v>870</v>
      </c>
      <c r="B1501" s="26" t="str">
        <f>VLOOKUP($A1501,'Customer Names'!A1500:D3835,3,0)</f>
        <v xml:space="preserve">  Meredith L</v>
      </c>
      <c r="C1501" s="26">
        <f>VLOOKUP($A1501,'Medical Examinations'!$A$1:$B$2336,2,FALSE)</f>
        <v>19.475000000000001</v>
      </c>
      <c r="D1501" s="26">
        <f>VLOOKUP($A1501,'Medical Examinations'!A1500:J3835,4,0)</f>
        <v>4.74</v>
      </c>
      <c r="E1501" s="26" t="str">
        <f>VLOOKUP(A1501,'Medical Examinations'!A1500:J3835,6,0)</f>
        <v>No</v>
      </c>
      <c r="F1501" s="26" t="str">
        <f>VLOOKUP($A1501,'Medical Examinations'!$A$1:$J$2336,7,0)</f>
        <v>No</v>
      </c>
      <c r="G1501" s="26" t="str">
        <f>VLOOKUP(A1501,'Medical Examinations'!A1500:J3835,8,0)</f>
        <v>No</v>
      </c>
      <c r="H1501" s="26">
        <f>VLOOKUP(A1501,'Medical Examinations'!A1500:J3835,9,0)</f>
        <v>1</v>
      </c>
      <c r="I1501" s="26" t="str">
        <f>VLOOKUP(A1501,'Medical Examinations'!A1500:J3835,10,0)</f>
        <v>No</v>
      </c>
      <c r="J1501" s="26" t="str">
        <f>VLOOKUP($A1501,'Medical Examinations'!A1500:$J$2336,3,0)</f>
        <v>Normal Weight</v>
      </c>
      <c r="K1501" s="26" t="str">
        <f>VLOOKUP(A1501,'Medical Examinations'!A1500:J3835,5,0)</f>
        <v>Normal</v>
      </c>
      <c r="L1501" s="27">
        <f>VLOOKUP($A1501,'Hospitalisation Details'!$A$1:$N$2344,7,0)</f>
        <v>30930</v>
      </c>
      <c r="M1501" s="26">
        <f>VLOOKUP($A1501,'Hospitalisation Details'!$A$1:$N$2344,10,0)</f>
        <v>6933.24</v>
      </c>
      <c r="N1501" s="26" t="str">
        <f>VLOOKUP($A1501,'Hospitalisation Details'!$A$1:$N$2344,11,0)</f>
        <v>tier - 2</v>
      </c>
      <c r="O1501" s="26" t="str">
        <f>VLOOKUP($A1501,'Hospitalisation Details'!$A$1:$N$2344,12,0)</f>
        <v>tier - 3</v>
      </c>
      <c r="P1501" s="26" t="str">
        <f>VLOOKUP($A1501,'Hospitalisation Details'!$A$1:$N$2344,14,0)</f>
        <v>R1012</v>
      </c>
      <c r="Q1501" s="26">
        <f>VLOOKUP($A1501,'Hospitalisation Details'!$A$1:$N$2344,8,0)</f>
        <v>38</v>
      </c>
    </row>
    <row r="1502" spans="1:17" x14ac:dyDescent="0.3">
      <c r="A1502" s="25" t="s">
        <v>869</v>
      </c>
      <c r="B1502" s="26" t="str">
        <f>VLOOKUP($A1502,'Customer Names'!A1501:D3836,3,0)</f>
        <v xml:space="preserve">  Millicent M</v>
      </c>
      <c r="C1502" s="26">
        <f>VLOOKUP($A1502,'Medical Examinations'!$A$1:$B$2336,2,FALSE)</f>
        <v>26.33</v>
      </c>
      <c r="D1502" s="26">
        <f>VLOOKUP($A1502,'Medical Examinations'!A1501:J3836,4,0)</f>
        <v>4.79</v>
      </c>
      <c r="E1502" s="26" t="str">
        <f>VLOOKUP(A1502,'Medical Examinations'!A1501:J3836,6,0)</f>
        <v>No</v>
      </c>
      <c r="F1502" s="26" t="str">
        <f>VLOOKUP($A1502,'Medical Examinations'!$A$1:$J$2336,7,0)</f>
        <v>No</v>
      </c>
      <c r="G1502" s="26" t="str">
        <f>VLOOKUP(A1502,'Medical Examinations'!A1501:J3836,8,0)</f>
        <v>No</v>
      </c>
      <c r="H1502" s="26">
        <f>VLOOKUP(A1502,'Medical Examinations'!A1501:J3836,9,0)</f>
        <v>0</v>
      </c>
      <c r="I1502" s="26" t="str">
        <f>VLOOKUP(A1502,'Medical Examinations'!A1501:J3836,10,0)</f>
        <v>No</v>
      </c>
      <c r="J1502" s="26" t="str">
        <f>VLOOKUP($A1502,'Medical Examinations'!A1501:$J$2336,3,0)</f>
        <v>Overweight</v>
      </c>
      <c r="K1502" s="26" t="str">
        <f>VLOOKUP(A1502,'Medical Examinations'!A1501:J3836,5,0)</f>
        <v>Normal</v>
      </c>
      <c r="L1502" s="27">
        <f>VLOOKUP($A1502,'Hospitalisation Details'!$A$1:$N$2344,7,0)</f>
        <v>32863</v>
      </c>
      <c r="M1502" s="26">
        <f>VLOOKUP($A1502,'Hospitalisation Details'!$A$1:$N$2344,10,0)</f>
        <v>6895.19</v>
      </c>
      <c r="N1502" s="26" t="str">
        <f>VLOOKUP($A1502,'Hospitalisation Details'!$A$1:$N$2344,11,0)</f>
        <v>tier - 2</v>
      </c>
      <c r="O1502" s="26" t="str">
        <f>VLOOKUP($A1502,'Hospitalisation Details'!$A$1:$N$2344,12,0)</f>
        <v>tier - 3</v>
      </c>
      <c r="P1502" s="26" t="str">
        <f>VLOOKUP($A1502,'Hospitalisation Details'!$A$1:$N$2344,14,0)</f>
        <v>R1024</v>
      </c>
      <c r="Q1502" s="26">
        <f>VLOOKUP($A1502,'Hospitalisation Details'!$A$1:$N$2344,8,0)</f>
        <v>33</v>
      </c>
    </row>
    <row r="1503" spans="1:17" x14ac:dyDescent="0.3">
      <c r="A1503" s="25" t="s">
        <v>868</v>
      </c>
      <c r="B1503" s="26" t="str">
        <f>VLOOKUP($A1503,'Customer Names'!A1502:D3837,3,0)</f>
        <v xml:space="preserve">  Kathleen</v>
      </c>
      <c r="C1503" s="26">
        <f>VLOOKUP($A1503,'Medical Examinations'!$A$1:$B$2336,2,FALSE)</f>
        <v>17.29</v>
      </c>
      <c r="D1503" s="26">
        <f>VLOOKUP($A1503,'Medical Examinations'!A1502:J3837,4,0)</f>
        <v>5.35</v>
      </c>
      <c r="E1503" s="26" t="str">
        <f>VLOOKUP(A1503,'Medical Examinations'!A1502:J3837,6,0)</f>
        <v>Yes</v>
      </c>
      <c r="F1503" s="26" t="str">
        <f>VLOOKUP($A1503,'Medical Examinations'!$A$1:$J$2336,7,0)</f>
        <v>No</v>
      </c>
      <c r="G1503" s="26" t="str">
        <f>VLOOKUP(A1503,'Medical Examinations'!A1502:J3837,8,0)</f>
        <v>No</v>
      </c>
      <c r="H1503" s="26">
        <f>VLOOKUP(A1503,'Medical Examinations'!A1502:J3837,9,0)</f>
        <v>0</v>
      </c>
      <c r="I1503" s="26" t="str">
        <f>VLOOKUP(A1503,'Medical Examinations'!A1502:J3837,10,0)</f>
        <v>No</v>
      </c>
      <c r="J1503" s="26" t="str">
        <f>VLOOKUP($A1503,'Medical Examinations'!A1502:$J$2336,3,0)</f>
        <v>Underweight</v>
      </c>
      <c r="K1503" s="26" t="str">
        <f>VLOOKUP(A1503,'Medical Examinations'!A1502:J3837,5,0)</f>
        <v>Normal</v>
      </c>
      <c r="L1503" s="27">
        <f>VLOOKUP($A1503,'Hospitalisation Details'!$A$1:$N$2344,7,0)</f>
        <v>31300</v>
      </c>
      <c r="M1503" s="26">
        <f>VLOOKUP($A1503,'Hospitalisation Details'!$A$1:$N$2344,10,0)</f>
        <v>6877.98</v>
      </c>
      <c r="N1503" s="26" t="str">
        <f>VLOOKUP($A1503,'Hospitalisation Details'!$A$1:$N$2344,11,0)</f>
        <v>tier - 2</v>
      </c>
      <c r="O1503" s="26" t="str">
        <f>VLOOKUP($A1503,'Hospitalisation Details'!$A$1:$N$2344,12,0)</f>
        <v>tier - 1</v>
      </c>
      <c r="P1503" s="26" t="str">
        <f>VLOOKUP($A1503,'Hospitalisation Details'!$A$1:$N$2344,14,0)</f>
        <v>R1024</v>
      </c>
      <c r="Q1503" s="26">
        <f>VLOOKUP($A1503,'Hospitalisation Details'!$A$1:$N$2344,8,0)</f>
        <v>37</v>
      </c>
    </row>
    <row r="1504" spans="1:17" x14ac:dyDescent="0.3">
      <c r="A1504" s="25" t="s">
        <v>867</v>
      </c>
      <c r="B1504" s="26" t="str">
        <f>VLOOKUP($A1504,'Customer Names'!A1503:D3838,3,0)</f>
        <v xml:space="preserve">  Kimberly K</v>
      </c>
      <c r="C1504" s="26">
        <f>VLOOKUP($A1504,'Medical Examinations'!$A$1:$B$2336,2,FALSE)</f>
        <v>42.88</v>
      </c>
      <c r="D1504" s="26">
        <f>VLOOKUP($A1504,'Medical Examinations'!A1503:J3838,4,0)</f>
        <v>4.87</v>
      </c>
      <c r="E1504" s="26" t="str">
        <f>VLOOKUP(A1504,'Medical Examinations'!A1503:J3838,6,0)</f>
        <v>No</v>
      </c>
      <c r="F1504" s="26" t="str">
        <f>VLOOKUP($A1504,'Medical Examinations'!$A$1:$J$2336,7,0)</f>
        <v>yes</v>
      </c>
      <c r="G1504" s="26" t="str">
        <f>VLOOKUP(A1504,'Medical Examinations'!A1503:J3838,8,0)</f>
        <v>No</v>
      </c>
      <c r="H1504" s="26">
        <f>VLOOKUP(A1504,'Medical Examinations'!A1503:J3838,9,0)</f>
        <v>1</v>
      </c>
      <c r="I1504" s="26" t="str">
        <f>VLOOKUP(A1504,'Medical Examinations'!A1503:J3838,10,0)</f>
        <v>No</v>
      </c>
      <c r="J1504" s="26" t="str">
        <f>VLOOKUP($A1504,'Medical Examinations'!A1503:$J$2336,3,0)</f>
        <v>Obesity</v>
      </c>
      <c r="K1504" s="26" t="str">
        <f>VLOOKUP(A1504,'Medical Examinations'!A1503:J3838,5,0)</f>
        <v>Normal</v>
      </c>
      <c r="L1504" s="27">
        <f>VLOOKUP($A1504,'Hospitalisation Details'!$A$1:$N$2344,7,0)</f>
        <v>38345</v>
      </c>
      <c r="M1504" s="26">
        <f>VLOOKUP($A1504,'Hospitalisation Details'!$A$1:$N$2344,10,0)</f>
        <v>6876.53</v>
      </c>
      <c r="N1504" s="26" t="str">
        <f>VLOOKUP($A1504,'Hospitalisation Details'!$A$1:$N$2344,11,0)</f>
        <v>tier - 2</v>
      </c>
      <c r="O1504" s="26" t="str">
        <f>VLOOKUP($A1504,'Hospitalisation Details'!$A$1:$N$2344,12,0)</f>
        <v>tier - 1</v>
      </c>
      <c r="P1504" s="26" t="str">
        <f>VLOOKUP($A1504,'Hospitalisation Details'!$A$1:$N$2344,14,0)</f>
        <v>R1012</v>
      </c>
      <c r="Q1504" s="26">
        <f>VLOOKUP($A1504,'Hospitalisation Details'!$A$1:$N$2344,8,0)</f>
        <v>18</v>
      </c>
    </row>
    <row r="1505" spans="1:17" x14ac:dyDescent="0.3">
      <c r="A1505" s="25" t="s">
        <v>866</v>
      </c>
      <c r="B1505" s="26" t="str">
        <f>VLOOKUP($A1505,'Customer Names'!A1504:D3839,3,0)</f>
        <v xml:space="preserve">  Justin C</v>
      </c>
      <c r="C1505" s="26">
        <f>VLOOKUP($A1505,'Medical Examinations'!$A$1:$B$2336,2,FALSE)</f>
        <v>32.200000000000003</v>
      </c>
      <c r="D1505" s="26">
        <f>VLOOKUP($A1505,'Medical Examinations'!A1504:J3839,4,0)</f>
        <v>10.09</v>
      </c>
      <c r="E1505" s="26" t="str">
        <f>VLOOKUP(A1505,'Medical Examinations'!A1504:J3839,6,0)</f>
        <v>Yes</v>
      </c>
      <c r="F1505" s="26" t="str">
        <f>VLOOKUP($A1505,'Medical Examinations'!$A$1:$J$2336,7,0)</f>
        <v>No</v>
      </c>
      <c r="G1505" s="26" t="str">
        <f>VLOOKUP(A1505,'Medical Examinations'!A1504:J3839,8,0)</f>
        <v>No</v>
      </c>
      <c r="H1505" s="26">
        <f>VLOOKUP(A1505,'Medical Examinations'!A1504:J3839,9,0)</f>
        <v>0</v>
      </c>
      <c r="I1505" s="26" t="str">
        <f>VLOOKUP(A1505,'Medical Examinations'!A1504:J3839,10,0)</f>
        <v>No</v>
      </c>
      <c r="J1505" s="26" t="str">
        <f>VLOOKUP($A1505,'Medical Examinations'!A1504:$J$2336,3,0)</f>
        <v>Obesity</v>
      </c>
      <c r="K1505" s="26" t="str">
        <f>VLOOKUP(A1505,'Medical Examinations'!A1504:J3839,5,0)</f>
        <v>Diabetes</v>
      </c>
      <c r="L1505" s="27">
        <f>VLOOKUP($A1505,'Hospitalisation Details'!$A$1:$N$2344,7,0)</f>
        <v>29760</v>
      </c>
      <c r="M1505" s="26">
        <f>VLOOKUP($A1505,'Hospitalisation Details'!$A$1:$N$2344,10,0)</f>
        <v>6875.96</v>
      </c>
      <c r="N1505" s="26" t="str">
        <f>VLOOKUP($A1505,'Hospitalisation Details'!$A$1:$N$2344,11,0)</f>
        <v>tier - 2</v>
      </c>
      <c r="O1505" s="26" t="str">
        <f>VLOOKUP($A1505,'Hospitalisation Details'!$A$1:$N$2344,12,0)</f>
        <v>tier - 2</v>
      </c>
      <c r="P1505" s="26" t="str">
        <f>VLOOKUP($A1505,'Hospitalisation Details'!$A$1:$N$2344,14,0)</f>
        <v>R1011</v>
      </c>
      <c r="Q1505" s="26">
        <f>VLOOKUP($A1505,'Hospitalisation Details'!$A$1:$N$2344,8,0)</f>
        <v>41</v>
      </c>
    </row>
    <row r="1506" spans="1:17" x14ac:dyDescent="0.3">
      <c r="A1506" s="25" t="s">
        <v>865</v>
      </c>
      <c r="B1506" s="26" t="str">
        <f>VLOOKUP($A1506,'Customer Names'!A1505:D3840,3,0)</f>
        <v xml:space="preserve">  Tristan P</v>
      </c>
      <c r="C1506" s="26">
        <f>VLOOKUP($A1506,'Medical Examinations'!$A$1:$B$2336,2,FALSE)</f>
        <v>18.75</v>
      </c>
      <c r="D1506" s="26">
        <f>VLOOKUP($A1506,'Medical Examinations'!A1505:J3840,4,0)</f>
        <v>5.47</v>
      </c>
      <c r="E1506" s="26" t="str">
        <f>VLOOKUP(A1506,'Medical Examinations'!A1505:J3840,6,0)</f>
        <v>Yes</v>
      </c>
      <c r="F1506" s="26" t="str">
        <f>VLOOKUP($A1506,'Medical Examinations'!$A$1:$J$2336,7,0)</f>
        <v>No</v>
      </c>
      <c r="G1506" s="26" t="str">
        <f>VLOOKUP(A1506,'Medical Examinations'!A1505:J3840,8,0)</f>
        <v>Yes</v>
      </c>
      <c r="H1506" s="26">
        <f>VLOOKUP(A1506,'Medical Examinations'!A1505:J3840,9,0)</f>
        <v>1</v>
      </c>
      <c r="I1506" s="26" t="str">
        <f>VLOOKUP(A1506,'Medical Examinations'!A1505:J3840,10,0)</f>
        <v>No</v>
      </c>
      <c r="J1506" s="26" t="str">
        <f>VLOOKUP($A1506,'Medical Examinations'!A1505:$J$2336,3,0)</f>
        <v>Normal Weight</v>
      </c>
      <c r="K1506" s="26" t="str">
        <f>VLOOKUP(A1506,'Medical Examinations'!A1505:J3840,5,0)</f>
        <v>Normal</v>
      </c>
      <c r="L1506" s="27">
        <f>VLOOKUP($A1506,'Hospitalisation Details'!$A$1:$N$2344,7,0)</f>
        <v>25499</v>
      </c>
      <c r="M1506" s="26">
        <f>VLOOKUP($A1506,'Hospitalisation Details'!$A$1:$N$2344,10,0)</f>
        <v>6868.39</v>
      </c>
      <c r="N1506" s="26" t="str">
        <f>VLOOKUP($A1506,'Hospitalisation Details'!$A$1:$N$2344,11,0)</f>
        <v>tier - 2</v>
      </c>
      <c r="O1506" s="26" t="str">
        <f>VLOOKUP($A1506,'Hospitalisation Details'!$A$1:$N$2344,12,0)</f>
        <v>tier - 2</v>
      </c>
      <c r="P1506" s="26" t="str">
        <f>VLOOKUP($A1506,'Hospitalisation Details'!$A$1:$N$2344,14,0)</f>
        <v>R1013</v>
      </c>
      <c r="Q1506" s="26">
        <f>VLOOKUP($A1506,'Hospitalisation Details'!$A$1:$N$2344,8,0)</f>
        <v>53</v>
      </c>
    </row>
    <row r="1507" spans="1:17" x14ac:dyDescent="0.3">
      <c r="A1507" s="25" t="s">
        <v>864</v>
      </c>
      <c r="B1507" s="26" t="str">
        <f>VLOOKUP($A1507,'Customer Names'!A1506:D3841,3,0)</f>
        <v xml:space="preserve">  Traci A</v>
      </c>
      <c r="C1507" s="26">
        <f>VLOOKUP($A1507,'Medical Examinations'!$A$1:$B$2336,2,FALSE)</f>
        <v>22.36</v>
      </c>
      <c r="D1507" s="26">
        <f>VLOOKUP($A1507,'Medical Examinations'!A1506:J3841,4,0)</f>
        <v>8.6</v>
      </c>
      <c r="E1507" s="26" t="str">
        <f>VLOOKUP(A1507,'Medical Examinations'!A1506:J3841,6,0)</f>
        <v>No</v>
      </c>
      <c r="F1507" s="26" t="str">
        <f>VLOOKUP($A1507,'Medical Examinations'!$A$1:$J$2336,7,0)</f>
        <v>No</v>
      </c>
      <c r="G1507" s="26" t="str">
        <f>VLOOKUP(A1507,'Medical Examinations'!A1506:J3841,8,0)</f>
        <v>No</v>
      </c>
      <c r="H1507" s="26">
        <f>VLOOKUP(A1507,'Medical Examinations'!A1506:J3841,9,0)</f>
        <v>0</v>
      </c>
      <c r="I1507" s="26" t="str">
        <f>VLOOKUP(A1507,'Medical Examinations'!A1506:J3841,10,0)</f>
        <v>No</v>
      </c>
      <c r="J1507" s="26" t="str">
        <f>VLOOKUP($A1507,'Medical Examinations'!A1506:$J$2336,3,0)</f>
        <v>Normal Weight</v>
      </c>
      <c r="K1507" s="26" t="str">
        <f>VLOOKUP(A1507,'Medical Examinations'!A1506:J3841,5,0)</f>
        <v>Diabetes</v>
      </c>
      <c r="L1507" s="27">
        <f>VLOOKUP($A1507,'Hospitalisation Details'!$A$1:$N$2344,7,0)</f>
        <v>28707</v>
      </c>
      <c r="M1507" s="26">
        <f>VLOOKUP($A1507,'Hospitalisation Details'!$A$1:$N$2344,10,0)</f>
        <v>6863.49</v>
      </c>
      <c r="N1507" s="26" t="str">
        <f>VLOOKUP($A1507,'Hospitalisation Details'!$A$1:$N$2344,11,0)</f>
        <v>tier - 2</v>
      </c>
      <c r="O1507" s="26" t="str">
        <f>VLOOKUP($A1507,'Hospitalisation Details'!$A$1:$N$2344,12,0)</f>
        <v>tier - 1</v>
      </c>
      <c r="P1507" s="26" t="str">
        <f>VLOOKUP($A1507,'Hospitalisation Details'!$A$1:$N$2344,14,0)</f>
        <v>R1013</v>
      </c>
      <c r="Q1507" s="26">
        <f>VLOOKUP($A1507,'Hospitalisation Details'!$A$1:$N$2344,8,0)</f>
        <v>44</v>
      </c>
    </row>
    <row r="1508" spans="1:17" x14ac:dyDescent="0.3">
      <c r="A1508" s="25" t="s">
        <v>863</v>
      </c>
      <c r="B1508" s="26" t="str">
        <f>VLOOKUP($A1508,'Customer Names'!A1507:D3842,3,0)</f>
        <v xml:space="preserve">  Justin P</v>
      </c>
      <c r="C1508" s="26">
        <f>VLOOKUP($A1508,'Medical Examinations'!$A$1:$B$2336,2,FALSE)</f>
        <v>23.94</v>
      </c>
      <c r="D1508" s="26">
        <f>VLOOKUP($A1508,'Medical Examinations'!A1507:J3842,4,0)</f>
        <v>10.74</v>
      </c>
      <c r="E1508" s="26" t="str">
        <f>VLOOKUP(A1508,'Medical Examinations'!A1507:J3842,6,0)</f>
        <v>Yes</v>
      </c>
      <c r="F1508" s="26" t="str">
        <f>VLOOKUP($A1508,'Medical Examinations'!$A$1:$J$2336,7,0)</f>
        <v>No</v>
      </c>
      <c r="G1508" s="26" t="str">
        <f>VLOOKUP(A1508,'Medical Examinations'!A1507:J3842,8,0)</f>
        <v>No</v>
      </c>
      <c r="H1508" s="26">
        <f>VLOOKUP(A1508,'Medical Examinations'!A1507:J3842,9,0)</f>
        <v>0</v>
      </c>
      <c r="I1508" s="26" t="str">
        <f>VLOOKUP(A1508,'Medical Examinations'!A1507:J3842,10,0)</f>
        <v>No</v>
      </c>
      <c r="J1508" s="26" t="str">
        <f>VLOOKUP($A1508,'Medical Examinations'!A1507:$J$2336,3,0)</f>
        <v>Normal Weight</v>
      </c>
      <c r="K1508" s="26" t="str">
        <f>VLOOKUP(A1508,'Medical Examinations'!A1507:J3842,5,0)</f>
        <v>Diabetes</v>
      </c>
      <c r="L1508" s="27">
        <f>VLOOKUP($A1508,'Hospitalisation Details'!$A$1:$N$2344,7,0)</f>
        <v>29756</v>
      </c>
      <c r="M1508" s="26">
        <f>VLOOKUP($A1508,'Hospitalisation Details'!$A$1:$N$2344,10,0)</f>
        <v>6858.48</v>
      </c>
      <c r="N1508" s="26" t="str">
        <f>VLOOKUP($A1508,'Hospitalisation Details'!$A$1:$N$2344,11,0)</f>
        <v>tier - 2</v>
      </c>
      <c r="O1508" s="26" t="str">
        <f>VLOOKUP($A1508,'Hospitalisation Details'!$A$1:$N$2344,12,0)</f>
        <v>tier - 2</v>
      </c>
      <c r="P1508" s="26" t="str">
        <f>VLOOKUP($A1508,'Hospitalisation Details'!$A$1:$N$2344,14,0)</f>
        <v>R1019</v>
      </c>
      <c r="Q1508" s="26">
        <f>VLOOKUP($A1508,'Hospitalisation Details'!$A$1:$N$2344,8,0)</f>
        <v>41</v>
      </c>
    </row>
    <row r="1509" spans="1:17" x14ac:dyDescent="0.3">
      <c r="A1509" s="25" t="s">
        <v>862</v>
      </c>
      <c r="B1509" s="26" t="str">
        <f>VLOOKUP($A1509,'Customer Names'!A1508:D3843,3,0)</f>
        <v xml:space="preserve">  Logan M</v>
      </c>
      <c r="C1509" s="26">
        <f>VLOOKUP($A1509,'Medical Examinations'!$A$1:$B$2336,2,FALSE)</f>
        <v>30.1</v>
      </c>
      <c r="D1509" s="26">
        <f>VLOOKUP($A1509,'Medical Examinations'!A1508:J3843,4,0)</f>
        <v>4.3899999999999997</v>
      </c>
      <c r="E1509" s="26" t="str">
        <f>VLOOKUP(A1509,'Medical Examinations'!A1508:J3843,6,0)</f>
        <v>No</v>
      </c>
      <c r="F1509" s="26" t="str">
        <f>VLOOKUP($A1509,'Medical Examinations'!$A$1:$J$2336,7,0)</f>
        <v>No</v>
      </c>
      <c r="G1509" s="26" t="str">
        <f>VLOOKUP(A1509,'Medical Examinations'!A1508:J3843,8,0)</f>
        <v>Yes</v>
      </c>
      <c r="H1509" s="26">
        <f>VLOOKUP(A1509,'Medical Examinations'!A1508:J3843,9,0)</f>
        <v>1</v>
      </c>
      <c r="I1509" s="26" t="str">
        <f>VLOOKUP(A1509,'Medical Examinations'!A1508:J3843,10,0)</f>
        <v>No</v>
      </c>
      <c r="J1509" s="26" t="str">
        <f>VLOOKUP($A1509,'Medical Examinations'!A1508:$J$2336,3,0)</f>
        <v>Obesity</v>
      </c>
      <c r="K1509" s="26" t="str">
        <f>VLOOKUP(A1509,'Medical Examinations'!A1508:J3843,5,0)</f>
        <v>Normal</v>
      </c>
      <c r="L1509" s="27">
        <f>VLOOKUP($A1509,'Hospitalisation Details'!$A$1:$N$2344,7,0)</f>
        <v>29163</v>
      </c>
      <c r="M1509" s="26">
        <f>VLOOKUP($A1509,'Hospitalisation Details'!$A$1:$N$2344,10,0)</f>
        <v>6849.03</v>
      </c>
      <c r="N1509" s="26" t="str">
        <f>VLOOKUP($A1509,'Hospitalisation Details'!$A$1:$N$2344,11,0)</f>
        <v>tier - 2</v>
      </c>
      <c r="O1509" s="26" t="str">
        <f>VLOOKUP($A1509,'Hospitalisation Details'!$A$1:$N$2344,12,0)</f>
        <v>tier - 2</v>
      </c>
      <c r="P1509" s="26" t="str">
        <f>VLOOKUP($A1509,'Hospitalisation Details'!$A$1:$N$2344,14,0)</f>
        <v>R1011</v>
      </c>
      <c r="Q1509" s="26">
        <f>VLOOKUP($A1509,'Hospitalisation Details'!$A$1:$N$2344,8,0)</f>
        <v>43</v>
      </c>
    </row>
    <row r="1510" spans="1:17" x14ac:dyDescent="0.3">
      <c r="A1510" s="25" t="s">
        <v>861</v>
      </c>
      <c r="B1510" s="26" t="str">
        <f>VLOOKUP($A1510,'Customer Names'!A1509:D3844,3,0)</f>
        <v xml:space="preserve">  Sebastien</v>
      </c>
      <c r="C1510" s="26">
        <f>VLOOKUP($A1510,'Medical Examinations'!$A$1:$B$2336,2,FALSE)</f>
        <v>21.93</v>
      </c>
      <c r="D1510" s="26">
        <f>VLOOKUP($A1510,'Medical Examinations'!A1509:J3844,4,0)</f>
        <v>6.3</v>
      </c>
      <c r="E1510" s="26" t="str">
        <f>VLOOKUP(A1510,'Medical Examinations'!A1509:J3844,6,0)</f>
        <v>No</v>
      </c>
      <c r="F1510" s="26" t="str">
        <f>VLOOKUP($A1510,'Medical Examinations'!$A$1:$J$2336,7,0)</f>
        <v>No</v>
      </c>
      <c r="G1510" s="26" t="str">
        <f>VLOOKUP(A1510,'Medical Examinations'!A1509:J3844,8,0)</f>
        <v>No</v>
      </c>
      <c r="H1510" s="26">
        <f>VLOOKUP(A1510,'Medical Examinations'!A1509:J3844,9,0)</f>
        <v>0</v>
      </c>
      <c r="I1510" s="26" t="str">
        <f>VLOOKUP(A1510,'Medical Examinations'!A1509:J3844,10,0)</f>
        <v>No</v>
      </c>
      <c r="J1510" s="26" t="str">
        <f>VLOOKUP($A1510,'Medical Examinations'!A1509:$J$2336,3,0)</f>
        <v>Normal Weight</v>
      </c>
      <c r="K1510" s="26" t="str">
        <f>VLOOKUP(A1510,'Medical Examinations'!A1509:J3844,5,0)</f>
        <v>Prediabetes</v>
      </c>
      <c r="L1510" s="27">
        <f>VLOOKUP($A1510,'Hospitalisation Details'!$A$1:$N$2344,7,0)</f>
        <v>28291</v>
      </c>
      <c r="M1510" s="26">
        <f>VLOOKUP($A1510,'Hospitalisation Details'!$A$1:$N$2344,10,0)</f>
        <v>6843.17</v>
      </c>
      <c r="N1510" s="26" t="str">
        <f>VLOOKUP($A1510,'Hospitalisation Details'!$A$1:$N$2344,11,0)</f>
        <v>tier - 2</v>
      </c>
      <c r="O1510" s="26" t="str">
        <f>VLOOKUP($A1510,'Hospitalisation Details'!$A$1:$N$2344,12,0)</f>
        <v>tier - 1</v>
      </c>
      <c r="P1510" s="26" t="str">
        <f>VLOOKUP($A1510,'Hospitalisation Details'!$A$1:$N$2344,14,0)</f>
        <v>R1013</v>
      </c>
      <c r="Q1510" s="26">
        <f>VLOOKUP($A1510,'Hospitalisation Details'!$A$1:$N$2344,8,0)</f>
        <v>45</v>
      </c>
    </row>
    <row r="1511" spans="1:17" x14ac:dyDescent="0.3">
      <c r="A1511" s="25" t="s">
        <v>860</v>
      </c>
      <c r="B1511" s="26" t="str">
        <f>VLOOKUP($A1511,'Customer Names'!A1510:D3845,3,0)</f>
        <v xml:space="preserve">  Tiffany A</v>
      </c>
      <c r="C1511" s="26">
        <f>VLOOKUP($A1511,'Medical Examinations'!$A$1:$B$2336,2,FALSE)</f>
        <v>39.75</v>
      </c>
      <c r="D1511" s="26">
        <f>VLOOKUP($A1511,'Medical Examinations'!A1510:J3845,4,0)</f>
        <v>5.41</v>
      </c>
      <c r="E1511" s="26" t="str">
        <f>VLOOKUP(A1511,'Medical Examinations'!A1510:J3845,6,0)</f>
        <v>No</v>
      </c>
      <c r="F1511" s="26" t="str">
        <f>VLOOKUP($A1511,'Medical Examinations'!$A$1:$J$2336,7,0)</f>
        <v>yes</v>
      </c>
      <c r="G1511" s="26" t="str">
        <f>VLOOKUP(A1511,'Medical Examinations'!A1510:J3845,8,0)</f>
        <v>No</v>
      </c>
      <c r="H1511" s="26">
        <f>VLOOKUP(A1511,'Medical Examinations'!A1510:J3845,9,0)</f>
        <v>1</v>
      </c>
      <c r="I1511" s="26" t="str">
        <f>VLOOKUP(A1511,'Medical Examinations'!A1510:J3845,10,0)</f>
        <v>No</v>
      </c>
      <c r="J1511" s="26" t="str">
        <f>VLOOKUP($A1511,'Medical Examinations'!A1510:$J$2336,3,0)</f>
        <v>Obesity</v>
      </c>
      <c r="K1511" s="26" t="str">
        <f>VLOOKUP(A1511,'Medical Examinations'!A1510:J3845,5,0)</f>
        <v>Normal</v>
      </c>
      <c r="L1511" s="27">
        <f>VLOOKUP($A1511,'Hospitalisation Details'!$A$1:$N$2344,7,0)</f>
        <v>36860</v>
      </c>
      <c r="M1511" s="26">
        <f>VLOOKUP($A1511,'Hospitalisation Details'!$A$1:$N$2344,10,0)</f>
        <v>6842.28</v>
      </c>
      <c r="N1511" s="26" t="str">
        <f>VLOOKUP($A1511,'Hospitalisation Details'!$A$1:$N$2344,11,0)</f>
        <v>tier - 2</v>
      </c>
      <c r="O1511" s="26" t="str">
        <f>VLOOKUP($A1511,'Hospitalisation Details'!$A$1:$N$2344,12,0)</f>
        <v>tier - 1</v>
      </c>
      <c r="P1511" s="26" t="str">
        <f>VLOOKUP($A1511,'Hospitalisation Details'!$A$1:$N$2344,14,0)</f>
        <v>R1012</v>
      </c>
      <c r="Q1511" s="26">
        <f>VLOOKUP($A1511,'Hospitalisation Details'!$A$1:$N$2344,8,0)</f>
        <v>22</v>
      </c>
    </row>
    <row r="1512" spans="1:17" x14ac:dyDescent="0.3">
      <c r="A1512" s="25" t="s">
        <v>859</v>
      </c>
      <c r="B1512" s="26" t="str">
        <f>VLOOKUP($A1512,'Customer Names'!A1511:D3846,3,0)</f>
        <v xml:space="preserve">  Matthew</v>
      </c>
      <c r="C1512" s="26">
        <f>VLOOKUP($A1512,'Medical Examinations'!$A$1:$B$2336,2,FALSE)</f>
        <v>26.03</v>
      </c>
      <c r="D1512" s="26">
        <f>VLOOKUP($A1512,'Medical Examinations'!A1511:J3846,4,0)</f>
        <v>4.47</v>
      </c>
      <c r="E1512" s="26" t="str">
        <f>VLOOKUP(A1512,'Medical Examinations'!A1511:J3846,6,0)</f>
        <v>No</v>
      </c>
      <c r="F1512" s="26" t="str">
        <f>VLOOKUP($A1512,'Medical Examinations'!$A$1:$J$2336,7,0)</f>
        <v>No</v>
      </c>
      <c r="G1512" s="26" t="str">
        <f>VLOOKUP(A1512,'Medical Examinations'!A1511:J3846,8,0)</f>
        <v>Yes</v>
      </c>
      <c r="H1512" s="26">
        <f>VLOOKUP(A1512,'Medical Examinations'!A1511:J3846,9,0)</f>
        <v>1</v>
      </c>
      <c r="I1512" s="26" t="str">
        <f>VLOOKUP(A1512,'Medical Examinations'!A1511:J3846,10,0)</f>
        <v>No</v>
      </c>
      <c r="J1512" s="26" t="str">
        <f>VLOOKUP($A1512,'Medical Examinations'!A1511:$J$2336,3,0)</f>
        <v>Overweight</v>
      </c>
      <c r="K1512" s="26" t="str">
        <f>VLOOKUP(A1512,'Medical Examinations'!A1511:J3846,5,0)</f>
        <v>Normal</v>
      </c>
      <c r="L1512" s="27">
        <f>VLOOKUP($A1512,'Hospitalisation Details'!$A$1:$N$2344,7,0)</f>
        <v>29051</v>
      </c>
      <c r="M1512" s="26">
        <f>VLOOKUP($A1512,'Hospitalisation Details'!$A$1:$N$2344,10,0)</f>
        <v>6837.37</v>
      </c>
      <c r="N1512" s="26" t="str">
        <f>VLOOKUP($A1512,'Hospitalisation Details'!$A$1:$N$2344,11,0)</f>
        <v>tier - 3</v>
      </c>
      <c r="O1512" s="26" t="str">
        <f>VLOOKUP($A1512,'Hospitalisation Details'!$A$1:$N$2344,12,0)</f>
        <v>tier - 1</v>
      </c>
      <c r="P1512" s="26" t="str">
        <f>VLOOKUP($A1512,'Hospitalisation Details'!$A$1:$N$2344,14,0)</f>
        <v>R1016</v>
      </c>
      <c r="Q1512" s="26">
        <f>VLOOKUP($A1512,'Hospitalisation Details'!$A$1:$N$2344,8,0)</f>
        <v>43</v>
      </c>
    </row>
    <row r="1513" spans="1:17" x14ac:dyDescent="0.3">
      <c r="A1513" s="25" t="s">
        <v>858</v>
      </c>
      <c r="B1513" s="26" t="str">
        <f>VLOOKUP($A1513,'Customer Names'!A1512:D3847,3,0)</f>
        <v xml:space="preserve">  Luke</v>
      </c>
      <c r="C1513" s="26">
        <f>VLOOKUP($A1513,'Medical Examinations'!$A$1:$B$2336,2,FALSE)</f>
        <v>34.51</v>
      </c>
      <c r="D1513" s="26">
        <f>VLOOKUP($A1513,'Medical Examinations'!A1512:J3847,4,0)</f>
        <v>6.26</v>
      </c>
      <c r="E1513" s="26" t="str">
        <f>VLOOKUP(A1513,'Medical Examinations'!A1512:J3847,6,0)</f>
        <v>No</v>
      </c>
      <c r="F1513" s="26" t="str">
        <f>VLOOKUP($A1513,'Medical Examinations'!$A$1:$J$2336,7,0)</f>
        <v>No</v>
      </c>
      <c r="G1513" s="26" t="str">
        <f>VLOOKUP(A1513,'Medical Examinations'!A1512:J3847,8,0)</f>
        <v>No</v>
      </c>
      <c r="H1513" s="26">
        <f>VLOOKUP(A1513,'Medical Examinations'!A1512:J3847,9,0)</f>
        <v>0</v>
      </c>
      <c r="I1513" s="26" t="str">
        <f>VLOOKUP(A1513,'Medical Examinations'!A1512:J3847,10,0)</f>
        <v>No</v>
      </c>
      <c r="J1513" s="26" t="str">
        <f>VLOOKUP($A1513,'Medical Examinations'!A1512:$J$2336,3,0)</f>
        <v>Obesity</v>
      </c>
      <c r="K1513" s="26" t="str">
        <f>VLOOKUP(A1513,'Medical Examinations'!A1512:J3847,5,0)</f>
        <v>Prediabetes</v>
      </c>
      <c r="L1513" s="27">
        <f>VLOOKUP($A1513,'Hospitalisation Details'!$A$1:$N$2344,7,0)</f>
        <v>34523</v>
      </c>
      <c r="M1513" s="26">
        <f>VLOOKUP($A1513,'Hospitalisation Details'!$A$1:$N$2344,10,0)</f>
        <v>6827.69</v>
      </c>
      <c r="N1513" s="26" t="str">
        <f>VLOOKUP($A1513,'Hospitalisation Details'!$A$1:$N$2344,11,0)</f>
        <v>tier - 2</v>
      </c>
      <c r="O1513" s="26" t="str">
        <f>VLOOKUP($A1513,'Hospitalisation Details'!$A$1:$N$2344,12,0)</f>
        <v>tier - 2</v>
      </c>
      <c r="P1513" s="26" t="str">
        <f>VLOOKUP($A1513,'Hospitalisation Details'!$A$1:$N$2344,14,0)</f>
        <v>R1021</v>
      </c>
      <c r="Q1513" s="26">
        <f>VLOOKUP($A1513,'Hospitalisation Details'!$A$1:$N$2344,8,0)</f>
        <v>28</v>
      </c>
    </row>
    <row r="1514" spans="1:17" x14ac:dyDescent="0.3">
      <c r="A1514" s="25" t="s">
        <v>857</v>
      </c>
      <c r="B1514" s="26" t="str">
        <f>VLOOKUP($A1514,'Customer Names'!A1513:D3848,3,0)</f>
        <v xml:space="preserve">  Leigh</v>
      </c>
      <c r="C1514" s="26">
        <f>VLOOKUP($A1514,'Medical Examinations'!$A$1:$B$2336,2,FALSE)</f>
        <v>19.32</v>
      </c>
      <c r="D1514" s="26">
        <f>VLOOKUP($A1514,'Medical Examinations'!A1513:J3848,4,0)</f>
        <v>11.58</v>
      </c>
      <c r="E1514" s="26" t="str">
        <f>VLOOKUP(A1514,'Medical Examinations'!A1513:J3848,6,0)</f>
        <v>Yes</v>
      </c>
      <c r="F1514" s="26" t="str">
        <f>VLOOKUP($A1514,'Medical Examinations'!$A$1:$J$2336,7,0)</f>
        <v>No</v>
      </c>
      <c r="G1514" s="26" t="str">
        <f>VLOOKUP(A1514,'Medical Examinations'!A1513:J3848,8,0)</f>
        <v>No</v>
      </c>
      <c r="H1514" s="26">
        <f>VLOOKUP(A1514,'Medical Examinations'!A1513:J3848,9,0)</f>
        <v>1</v>
      </c>
      <c r="I1514" s="26" t="str">
        <f>VLOOKUP(A1514,'Medical Examinations'!A1513:J3848,10,0)</f>
        <v>No</v>
      </c>
      <c r="J1514" s="26" t="str">
        <f>VLOOKUP($A1514,'Medical Examinations'!A1513:$J$2336,3,0)</f>
        <v>Normal Weight</v>
      </c>
      <c r="K1514" s="26" t="str">
        <f>VLOOKUP(A1514,'Medical Examinations'!A1513:J3848,5,0)</f>
        <v>Diabetes</v>
      </c>
      <c r="L1514" s="27">
        <f>VLOOKUP($A1514,'Hospitalisation Details'!$A$1:$N$2344,7,0)</f>
        <v>27623</v>
      </c>
      <c r="M1514" s="26">
        <f>VLOOKUP($A1514,'Hospitalisation Details'!$A$1:$N$2344,10,0)</f>
        <v>6809.46</v>
      </c>
      <c r="N1514" s="26" t="str">
        <f>VLOOKUP($A1514,'Hospitalisation Details'!$A$1:$N$2344,11,0)</f>
        <v>tier - 2</v>
      </c>
      <c r="O1514" s="26" t="str">
        <f>VLOOKUP($A1514,'Hospitalisation Details'!$A$1:$N$2344,12,0)</f>
        <v>tier - 1</v>
      </c>
      <c r="P1514" s="26" t="str">
        <f>VLOOKUP($A1514,'Hospitalisation Details'!$A$1:$N$2344,14,0)</f>
        <v>R1012</v>
      </c>
      <c r="Q1514" s="26">
        <f>VLOOKUP($A1514,'Hospitalisation Details'!$A$1:$N$2344,8,0)</f>
        <v>47</v>
      </c>
    </row>
    <row r="1515" spans="1:17" x14ac:dyDescent="0.3">
      <c r="A1515" s="25" t="s">
        <v>856</v>
      </c>
      <c r="B1515" s="26" t="str">
        <f>VLOOKUP($A1515,'Customer Names'!A1514:D3849,3,0)</f>
        <v xml:space="preserve">  Yosuke</v>
      </c>
      <c r="C1515" s="26">
        <f>VLOOKUP($A1515,'Medical Examinations'!$A$1:$B$2336,2,FALSE)</f>
        <v>28.5</v>
      </c>
      <c r="D1515" s="26">
        <f>VLOOKUP($A1515,'Medical Examinations'!A1514:J3849,4,0)</f>
        <v>4.3600000000000003</v>
      </c>
      <c r="E1515" s="26" t="str">
        <f>VLOOKUP(A1515,'Medical Examinations'!A1514:J3849,6,0)</f>
        <v>No</v>
      </c>
      <c r="F1515" s="26" t="str">
        <f>VLOOKUP($A1515,'Medical Examinations'!$A$1:$J$2336,7,0)</f>
        <v>No</v>
      </c>
      <c r="G1515" s="26" t="str">
        <f>VLOOKUP(A1515,'Medical Examinations'!A1514:J3849,8,0)</f>
        <v>No</v>
      </c>
      <c r="H1515" s="26">
        <f>VLOOKUP(A1515,'Medical Examinations'!A1514:J3849,9,0)</f>
        <v>0</v>
      </c>
      <c r="I1515" s="26" t="str">
        <f>VLOOKUP(A1515,'Medical Examinations'!A1514:J3849,10,0)</f>
        <v>No</v>
      </c>
      <c r="J1515" s="26" t="str">
        <f>VLOOKUP($A1515,'Medical Examinations'!A1514:$J$2336,3,0)</f>
        <v>Overweight</v>
      </c>
      <c r="K1515" s="26" t="str">
        <f>VLOOKUP(A1515,'Medical Examinations'!A1514:J3849,5,0)</f>
        <v>Normal</v>
      </c>
      <c r="L1515" s="27">
        <f>VLOOKUP($A1515,'Hospitalisation Details'!$A$1:$N$2344,7,0)</f>
        <v>33418</v>
      </c>
      <c r="M1515" s="26">
        <f>VLOOKUP($A1515,'Hospitalisation Details'!$A$1:$N$2344,10,0)</f>
        <v>6799.46</v>
      </c>
      <c r="N1515" s="26" t="str">
        <f>VLOOKUP($A1515,'Hospitalisation Details'!$A$1:$N$2344,11,0)</f>
        <v>tier - 1</v>
      </c>
      <c r="O1515" s="26" t="str">
        <f>VLOOKUP($A1515,'Hospitalisation Details'!$A$1:$N$2344,12,0)</f>
        <v>tier - 2</v>
      </c>
      <c r="P1515" s="26" t="str">
        <f>VLOOKUP($A1515,'Hospitalisation Details'!$A$1:$N$2344,14,0)</f>
        <v>R1014</v>
      </c>
      <c r="Q1515" s="26">
        <f>VLOOKUP($A1515,'Hospitalisation Details'!$A$1:$N$2344,8,0)</f>
        <v>31</v>
      </c>
    </row>
    <row r="1516" spans="1:17" x14ac:dyDescent="0.3">
      <c r="A1516" s="25" t="s">
        <v>855</v>
      </c>
      <c r="B1516" s="26" t="str">
        <f>VLOOKUP($A1516,'Customer Names'!A1515:D3850,3,0)</f>
        <v xml:space="preserve">  Matthew</v>
      </c>
      <c r="C1516" s="26">
        <f>VLOOKUP($A1516,'Medical Examinations'!$A$1:$B$2336,2,FALSE)</f>
        <v>30.875</v>
      </c>
      <c r="D1516" s="26">
        <f>VLOOKUP($A1516,'Medical Examinations'!A1515:J3850,4,0)</f>
        <v>4.1399999999999997</v>
      </c>
      <c r="E1516" s="26" t="str">
        <f>VLOOKUP(A1516,'Medical Examinations'!A1515:J3850,6,0)</f>
        <v>Yes</v>
      </c>
      <c r="F1516" s="26" t="str">
        <f>VLOOKUP($A1516,'Medical Examinations'!$A$1:$J$2336,7,0)</f>
        <v>No</v>
      </c>
      <c r="G1516" s="26" t="str">
        <f>VLOOKUP(A1516,'Medical Examinations'!A1515:J3850,8,0)</f>
        <v>No</v>
      </c>
      <c r="H1516" s="26">
        <f>VLOOKUP(A1516,'Medical Examinations'!A1515:J3850,9,0)</f>
        <v>0</v>
      </c>
      <c r="I1516" s="26" t="str">
        <f>VLOOKUP(A1516,'Medical Examinations'!A1515:J3850,10,0)</f>
        <v>No</v>
      </c>
      <c r="J1516" s="26" t="str">
        <f>VLOOKUP($A1516,'Medical Examinations'!A1515:$J$2336,3,0)</f>
        <v>Obesity</v>
      </c>
      <c r="K1516" s="26" t="str">
        <f>VLOOKUP(A1516,'Medical Examinations'!A1515:J3850,5,0)</f>
        <v>Normal</v>
      </c>
      <c r="L1516" s="27">
        <f>VLOOKUP($A1516,'Hospitalisation Details'!$A$1:$N$2344,7,0)</f>
        <v>31405</v>
      </c>
      <c r="M1516" s="26">
        <f>VLOOKUP($A1516,'Hospitalisation Details'!$A$1:$N$2344,10,0)</f>
        <v>6796.86</v>
      </c>
      <c r="N1516" s="26" t="str">
        <f>VLOOKUP($A1516,'Hospitalisation Details'!$A$1:$N$2344,11,0)</f>
        <v>tier - 3</v>
      </c>
      <c r="O1516" s="26" t="str">
        <f>VLOOKUP($A1516,'Hospitalisation Details'!$A$1:$N$2344,12,0)</f>
        <v>tier - 3</v>
      </c>
      <c r="P1516" s="26" t="str">
        <f>VLOOKUP($A1516,'Hospitalisation Details'!$A$1:$N$2344,14,0)</f>
        <v>R1012</v>
      </c>
      <c r="Q1516" s="26">
        <f>VLOOKUP($A1516,'Hospitalisation Details'!$A$1:$N$2344,8,0)</f>
        <v>37</v>
      </c>
    </row>
    <row r="1517" spans="1:17" x14ac:dyDescent="0.3">
      <c r="A1517" s="25" t="s">
        <v>854</v>
      </c>
      <c r="B1517" s="26" t="str">
        <f>VLOOKUP($A1517,'Customer Names'!A1516:D3851,3,0)</f>
        <v xml:space="preserve">  Jacob</v>
      </c>
      <c r="C1517" s="26">
        <f>VLOOKUP($A1517,'Medical Examinations'!$A$1:$B$2336,2,FALSE)</f>
        <v>24.02</v>
      </c>
      <c r="D1517" s="26">
        <f>VLOOKUP($A1517,'Medical Examinations'!A1516:J3851,4,0)</f>
        <v>4.38</v>
      </c>
      <c r="E1517" s="26" t="str">
        <f>VLOOKUP(A1517,'Medical Examinations'!A1516:J3851,6,0)</f>
        <v>No</v>
      </c>
      <c r="F1517" s="26" t="str">
        <f>VLOOKUP($A1517,'Medical Examinations'!$A$1:$J$2336,7,0)</f>
        <v>No</v>
      </c>
      <c r="G1517" s="26" t="str">
        <f>VLOOKUP(A1517,'Medical Examinations'!A1516:J3851,8,0)</f>
        <v>No</v>
      </c>
      <c r="H1517" s="26">
        <f>VLOOKUP(A1517,'Medical Examinations'!A1516:J3851,9,0)</f>
        <v>0</v>
      </c>
      <c r="I1517" s="26" t="str">
        <f>VLOOKUP(A1517,'Medical Examinations'!A1516:J3851,10,0)</f>
        <v>No</v>
      </c>
      <c r="J1517" s="26" t="str">
        <f>VLOOKUP($A1517,'Medical Examinations'!A1516:$J$2336,3,0)</f>
        <v>Normal Weight</v>
      </c>
      <c r="K1517" s="26" t="str">
        <f>VLOOKUP(A1517,'Medical Examinations'!A1516:J3851,5,0)</f>
        <v>Normal</v>
      </c>
      <c r="L1517" s="27">
        <f>VLOOKUP($A1517,'Hospitalisation Details'!$A$1:$N$2344,7,0)</f>
        <v>29548</v>
      </c>
      <c r="M1517" s="26">
        <f>VLOOKUP($A1517,'Hospitalisation Details'!$A$1:$N$2344,10,0)</f>
        <v>6781.52</v>
      </c>
      <c r="N1517" s="26" t="str">
        <f>VLOOKUP($A1517,'Hospitalisation Details'!$A$1:$N$2344,11,0)</f>
        <v>tier - 2</v>
      </c>
      <c r="O1517" s="26" t="str">
        <f>VLOOKUP($A1517,'Hospitalisation Details'!$A$1:$N$2344,12,0)</f>
        <v>tier - 2</v>
      </c>
      <c r="P1517" s="26" t="str">
        <f>VLOOKUP($A1517,'Hospitalisation Details'!$A$1:$N$2344,14,0)</f>
        <v>R1013</v>
      </c>
      <c r="Q1517" s="26">
        <f>VLOOKUP($A1517,'Hospitalisation Details'!$A$1:$N$2344,8,0)</f>
        <v>42</v>
      </c>
    </row>
    <row r="1518" spans="1:17" x14ac:dyDescent="0.3">
      <c r="A1518" s="25" t="s">
        <v>853</v>
      </c>
      <c r="B1518" s="26" t="str">
        <f>VLOOKUP($A1518,'Customer Names'!A1517:D3852,3,0)</f>
        <v xml:space="preserve">  Jodi</v>
      </c>
      <c r="C1518" s="26">
        <f>VLOOKUP($A1518,'Medical Examinations'!$A$1:$B$2336,2,FALSE)</f>
        <v>36.08</v>
      </c>
      <c r="D1518" s="26">
        <f>VLOOKUP($A1518,'Medical Examinations'!A1517:J3852,4,0)</f>
        <v>11.61</v>
      </c>
      <c r="E1518" s="26" t="str">
        <f>VLOOKUP(A1518,'Medical Examinations'!A1517:J3852,6,0)</f>
        <v>Yes</v>
      </c>
      <c r="F1518" s="26" t="str">
        <f>VLOOKUP($A1518,'Medical Examinations'!$A$1:$J$2336,7,0)</f>
        <v>No</v>
      </c>
      <c r="G1518" s="26" t="str">
        <f>VLOOKUP(A1518,'Medical Examinations'!A1517:J3852,8,0)</f>
        <v>No</v>
      </c>
      <c r="H1518" s="26">
        <f>VLOOKUP(A1518,'Medical Examinations'!A1517:J3852,9,0)</f>
        <v>0</v>
      </c>
      <c r="I1518" s="26" t="str">
        <f>VLOOKUP(A1518,'Medical Examinations'!A1517:J3852,10,0)</f>
        <v>No</v>
      </c>
      <c r="J1518" s="26" t="str">
        <f>VLOOKUP($A1518,'Medical Examinations'!A1517:$J$2336,3,0)</f>
        <v>Obesity</v>
      </c>
      <c r="K1518" s="26" t="str">
        <f>VLOOKUP(A1518,'Medical Examinations'!A1517:J3852,5,0)</f>
        <v>Diabetes</v>
      </c>
      <c r="L1518" s="27">
        <f>VLOOKUP($A1518,'Hospitalisation Details'!$A$1:$N$2344,7,0)</f>
        <v>29867</v>
      </c>
      <c r="M1518" s="26">
        <f>VLOOKUP($A1518,'Hospitalisation Details'!$A$1:$N$2344,10,0)</f>
        <v>6781.35</v>
      </c>
      <c r="N1518" s="26" t="str">
        <f>VLOOKUP($A1518,'Hospitalisation Details'!$A$1:$N$2344,11,0)</f>
        <v>tier - 2</v>
      </c>
      <c r="O1518" s="26" t="str">
        <f>VLOOKUP($A1518,'Hospitalisation Details'!$A$1:$N$2344,12,0)</f>
        <v>tier - 1</v>
      </c>
      <c r="P1518" s="26" t="str">
        <f>VLOOKUP($A1518,'Hospitalisation Details'!$A$1:$N$2344,14,0)</f>
        <v>R1013</v>
      </c>
      <c r="Q1518" s="26">
        <f>VLOOKUP($A1518,'Hospitalisation Details'!$A$1:$N$2344,8,0)</f>
        <v>41</v>
      </c>
    </row>
    <row r="1519" spans="1:17" x14ac:dyDescent="0.3">
      <c r="A1519" s="25" t="s">
        <v>852</v>
      </c>
      <c r="B1519" s="26" t="str">
        <f>VLOOKUP($A1519,'Customer Names'!A1518:D3853,3,0)</f>
        <v xml:space="preserve">  Lauren</v>
      </c>
      <c r="C1519" s="26">
        <f>VLOOKUP($A1519,'Medical Examinations'!$A$1:$B$2336,2,FALSE)</f>
        <v>32.200000000000003</v>
      </c>
      <c r="D1519" s="26">
        <f>VLOOKUP($A1519,'Medical Examinations'!A1518:J3853,4,0)</f>
        <v>10.59</v>
      </c>
      <c r="E1519" s="26" t="str">
        <f>VLOOKUP(A1519,'Medical Examinations'!A1518:J3853,6,0)</f>
        <v>Yes</v>
      </c>
      <c r="F1519" s="26" t="str">
        <f>VLOOKUP($A1519,'Medical Examinations'!$A$1:$J$2336,7,0)</f>
        <v>No</v>
      </c>
      <c r="G1519" s="26" t="str">
        <f>VLOOKUP(A1519,'Medical Examinations'!A1518:J3853,8,0)</f>
        <v>No</v>
      </c>
      <c r="H1519" s="26">
        <f>VLOOKUP(A1519,'Medical Examinations'!A1518:J3853,9,0)</f>
        <v>0</v>
      </c>
      <c r="I1519" s="26" t="str">
        <f>VLOOKUP(A1519,'Medical Examinations'!A1518:J3853,10,0)</f>
        <v>No</v>
      </c>
      <c r="J1519" s="26" t="str">
        <f>VLOOKUP($A1519,'Medical Examinations'!A1518:$J$2336,3,0)</f>
        <v>Obesity</v>
      </c>
      <c r="K1519" s="26" t="str">
        <f>VLOOKUP(A1519,'Medical Examinations'!A1518:J3853,5,0)</f>
        <v>Diabetes</v>
      </c>
      <c r="L1519" s="27">
        <f>VLOOKUP($A1519,'Hospitalisation Details'!$A$1:$N$2344,7,0)</f>
        <v>29832</v>
      </c>
      <c r="M1519" s="26">
        <f>VLOOKUP($A1519,'Hospitalisation Details'!$A$1:$N$2344,10,0)</f>
        <v>6775.96</v>
      </c>
      <c r="N1519" s="26" t="str">
        <f>VLOOKUP($A1519,'Hospitalisation Details'!$A$1:$N$2344,11,0)</f>
        <v>tier - 2</v>
      </c>
      <c r="O1519" s="26" t="str">
        <f>VLOOKUP($A1519,'Hospitalisation Details'!$A$1:$N$2344,12,0)</f>
        <v>tier - 3</v>
      </c>
      <c r="P1519" s="26" t="str">
        <f>VLOOKUP($A1519,'Hospitalisation Details'!$A$1:$N$2344,14,0)</f>
        <v>R1011</v>
      </c>
      <c r="Q1519" s="26">
        <f>VLOOKUP($A1519,'Hospitalisation Details'!$A$1:$N$2344,8,0)</f>
        <v>41</v>
      </c>
    </row>
    <row r="1520" spans="1:17" x14ac:dyDescent="0.3">
      <c r="A1520" s="25" t="s">
        <v>851</v>
      </c>
      <c r="B1520" s="26" t="str">
        <f>VLOOKUP($A1520,'Customer Names'!A1519:D3854,3,0)</f>
        <v xml:space="preserve">  Misti C</v>
      </c>
      <c r="C1520" s="26">
        <f>VLOOKUP($A1520,'Medical Examinations'!$A$1:$B$2336,2,FALSE)</f>
        <v>28.05</v>
      </c>
      <c r="D1520" s="26">
        <f>VLOOKUP($A1520,'Medical Examinations'!A1519:J3854,4,0)</f>
        <v>11.85</v>
      </c>
      <c r="E1520" s="26" t="str">
        <f>VLOOKUP(A1520,'Medical Examinations'!A1519:J3854,6,0)</f>
        <v>Yes</v>
      </c>
      <c r="F1520" s="26" t="str">
        <f>VLOOKUP($A1520,'Medical Examinations'!$A$1:$J$2336,7,0)</f>
        <v>No</v>
      </c>
      <c r="G1520" s="26" t="str">
        <f>VLOOKUP(A1520,'Medical Examinations'!A1519:J3854,8,0)</f>
        <v>No</v>
      </c>
      <c r="H1520" s="26">
        <f>VLOOKUP(A1520,'Medical Examinations'!A1519:J3854,9,0)</f>
        <v>0</v>
      </c>
      <c r="I1520" s="26" t="str">
        <f>VLOOKUP(A1520,'Medical Examinations'!A1519:J3854,10,0)</f>
        <v>No</v>
      </c>
      <c r="J1520" s="26" t="str">
        <f>VLOOKUP($A1520,'Medical Examinations'!A1519:$J$2336,3,0)</f>
        <v>Overweight</v>
      </c>
      <c r="K1520" s="26" t="str">
        <f>VLOOKUP(A1520,'Medical Examinations'!A1519:J3854,5,0)</f>
        <v>Diabetes</v>
      </c>
      <c r="L1520" s="27">
        <f>VLOOKUP($A1520,'Hospitalisation Details'!$A$1:$N$2344,7,0)</f>
        <v>29850</v>
      </c>
      <c r="M1520" s="26">
        <f>VLOOKUP($A1520,'Hospitalisation Details'!$A$1:$N$2344,10,0)</f>
        <v>6770.19</v>
      </c>
      <c r="N1520" s="26" t="str">
        <f>VLOOKUP($A1520,'Hospitalisation Details'!$A$1:$N$2344,11,0)</f>
        <v>tier - 2</v>
      </c>
      <c r="O1520" s="26" t="str">
        <f>VLOOKUP($A1520,'Hospitalisation Details'!$A$1:$N$2344,12,0)</f>
        <v>tier - 3</v>
      </c>
      <c r="P1520" s="26" t="str">
        <f>VLOOKUP($A1520,'Hospitalisation Details'!$A$1:$N$2344,14,0)</f>
        <v>R1013</v>
      </c>
      <c r="Q1520" s="26">
        <f>VLOOKUP($A1520,'Hospitalisation Details'!$A$1:$N$2344,8,0)</f>
        <v>41</v>
      </c>
    </row>
    <row r="1521" spans="1:17" x14ac:dyDescent="0.3">
      <c r="A1521" s="25" t="s">
        <v>850</v>
      </c>
      <c r="B1521" s="26" t="str">
        <f>VLOOKUP($A1521,'Customer Names'!A1520:D3855,3,0)</f>
        <v xml:space="preserve">  Angela J</v>
      </c>
      <c r="C1521" s="26">
        <f>VLOOKUP($A1521,'Medical Examinations'!$A$1:$B$2336,2,FALSE)</f>
        <v>19</v>
      </c>
      <c r="D1521" s="26">
        <f>VLOOKUP($A1521,'Medical Examinations'!A1520:J3855,4,0)</f>
        <v>5.46</v>
      </c>
      <c r="E1521" s="26" t="str">
        <f>VLOOKUP(A1521,'Medical Examinations'!A1520:J3855,6,0)</f>
        <v>Yes</v>
      </c>
      <c r="F1521" s="26" t="str">
        <f>VLOOKUP($A1521,'Medical Examinations'!$A$1:$J$2336,7,0)</f>
        <v>No</v>
      </c>
      <c r="G1521" s="26" t="str">
        <f>VLOOKUP(A1521,'Medical Examinations'!A1520:J3855,8,0)</f>
        <v>No</v>
      </c>
      <c r="H1521" s="26">
        <f>VLOOKUP(A1521,'Medical Examinations'!A1520:J3855,9,0)</f>
        <v>1</v>
      </c>
      <c r="I1521" s="26" t="str">
        <f>VLOOKUP(A1521,'Medical Examinations'!A1520:J3855,10,0)</f>
        <v>No</v>
      </c>
      <c r="J1521" s="26" t="str">
        <f>VLOOKUP($A1521,'Medical Examinations'!A1520:$J$2336,3,0)</f>
        <v>Normal Weight</v>
      </c>
      <c r="K1521" s="26" t="str">
        <f>VLOOKUP(A1521,'Medical Examinations'!A1520:J3855,5,0)</f>
        <v>Normal</v>
      </c>
      <c r="L1521" s="27">
        <f>VLOOKUP($A1521,'Hospitalisation Details'!$A$1:$N$2344,7,0)</f>
        <v>32426</v>
      </c>
      <c r="M1521" s="26">
        <f>VLOOKUP($A1521,'Hospitalisation Details'!$A$1:$N$2344,10,0)</f>
        <v>6753.04</v>
      </c>
      <c r="N1521" s="26" t="str">
        <f>VLOOKUP($A1521,'Hospitalisation Details'!$A$1:$N$2344,11,0)</f>
        <v>tier - 2</v>
      </c>
      <c r="O1521" s="26" t="str">
        <f>VLOOKUP($A1521,'Hospitalisation Details'!$A$1:$N$2344,12,0)</f>
        <v>tier - 2</v>
      </c>
      <c r="P1521" s="26" t="str">
        <f>VLOOKUP($A1521,'Hospitalisation Details'!$A$1:$N$2344,14,0)</f>
        <v>R1024</v>
      </c>
      <c r="Q1521" s="26">
        <f>VLOOKUP($A1521,'Hospitalisation Details'!$A$1:$N$2344,8,0)</f>
        <v>34</v>
      </c>
    </row>
    <row r="1522" spans="1:17" x14ac:dyDescent="0.3">
      <c r="A1522" s="25" t="s">
        <v>849</v>
      </c>
      <c r="B1522" s="26" t="str">
        <f>VLOOKUP($A1522,'Customer Names'!A1521:D3856,3,0)</f>
        <v xml:space="preserve">  Jonathan D</v>
      </c>
      <c r="C1522" s="26">
        <f>VLOOKUP($A1522,'Medical Examinations'!$A$1:$B$2336,2,FALSE)</f>
        <v>16.13</v>
      </c>
      <c r="D1522" s="26">
        <f>VLOOKUP($A1522,'Medical Examinations'!A1521:J3856,4,0)</f>
        <v>4.54</v>
      </c>
      <c r="E1522" s="26" t="str">
        <f>VLOOKUP(A1522,'Medical Examinations'!A1521:J3856,6,0)</f>
        <v>Yes</v>
      </c>
      <c r="F1522" s="26" t="str">
        <f>VLOOKUP($A1522,'Medical Examinations'!$A$1:$J$2336,7,0)</f>
        <v>No</v>
      </c>
      <c r="G1522" s="26" t="str">
        <f>VLOOKUP(A1522,'Medical Examinations'!A1521:J3856,8,0)</f>
        <v>No</v>
      </c>
      <c r="H1522" s="26">
        <f>VLOOKUP(A1522,'Medical Examinations'!A1521:J3856,9,0)</f>
        <v>2</v>
      </c>
      <c r="I1522" s="26" t="str">
        <f>VLOOKUP(A1522,'Medical Examinations'!A1521:J3856,10,0)</f>
        <v>No</v>
      </c>
      <c r="J1522" s="26" t="str">
        <f>VLOOKUP($A1522,'Medical Examinations'!A1521:$J$2336,3,0)</f>
        <v>Underweight</v>
      </c>
      <c r="K1522" s="26" t="str">
        <f>VLOOKUP(A1522,'Medical Examinations'!A1521:J3856,5,0)</f>
        <v>Normal</v>
      </c>
      <c r="L1522" s="27">
        <f>VLOOKUP($A1522,'Hospitalisation Details'!$A$1:$N$2344,7,0)</f>
        <v>24450</v>
      </c>
      <c r="M1522" s="26">
        <f>VLOOKUP($A1522,'Hospitalisation Details'!$A$1:$N$2344,10,0)</f>
        <v>6750.27</v>
      </c>
      <c r="N1522" s="26" t="str">
        <f>VLOOKUP($A1522,'Hospitalisation Details'!$A$1:$N$2344,11,0)</f>
        <v>tier - 3</v>
      </c>
      <c r="O1522" s="26" t="str">
        <f>VLOOKUP($A1522,'Hospitalisation Details'!$A$1:$N$2344,12,0)</f>
        <v>tier - 2</v>
      </c>
      <c r="P1522" s="26" t="str">
        <f>VLOOKUP($A1522,'Hospitalisation Details'!$A$1:$N$2344,14,0)</f>
        <v>R1013</v>
      </c>
      <c r="Q1522" s="26">
        <f>VLOOKUP($A1522,'Hospitalisation Details'!$A$1:$N$2344,8,0)</f>
        <v>56</v>
      </c>
    </row>
    <row r="1523" spans="1:17" x14ac:dyDescent="0.3">
      <c r="A1523" s="25" t="s">
        <v>848</v>
      </c>
      <c r="B1523" s="26" t="str">
        <f>VLOOKUP($A1523,'Customer Names'!A1522:D3857,3,0)</f>
        <v xml:space="preserve">  Victoria</v>
      </c>
      <c r="C1523" s="26">
        <f>VLOOKUP($A1523,'Medical Examinations'!$A$1:$B$2336,2,FALSE)</f>
        <v>18.77</v>
      </c>
      <c r="D1523" s="26">
        <f>VLOOKUP($A1523,'Medical Examinations'!A1522:J3857,4,0)</f>
        <v>11.98</v>
      </c>
      <c r="E1523" s="26" t="str">
        <f>VLOOKUP(A1523,'Medical Examinations'!A1522:J3857,6,0)</f>
        <v>Yes</v>
      </c>
      <c r="F1523" s="26" t="str">
        <f>VLOOKUP($A1523,'Medical Examinations'!$A$1:$J$2336,7,0)</f>
        <v>No</v>
      </c>
      <c r="G1523" s="26" t="str">
        <f>VLOOKUP(A1523,'Medical Examinations'!A1522:J3857,8,0)</f>
        <v>No</v>
      </c>
      <c r="H1523" s="26">
        <f>VLOOKUP(A1523,'Medical Examinations'!A1522:J3857,9,0)</f>
        <v>2</v>
      </c>
      <c r="I1523" s="26" t="str">
        <f>VLOOKUP(A1523,'Medical Examinations'!A1522:J3857,10,0)</f>
        <v>No</v>
      </c>
      <c r="J1523" s="26" t="str">
        <f>VLOOKUP($A1523,'Medical Examinations'!A1522:$J$2336,3,0)</f>
        <v>Normal Weight</v>
      </c>
      <c r="K1523" s="26" t="str">
        <f>VLOOKUP(A1523,'Medical Examinations'!A1522:J3857,5,0)</f>
        <v>Diabetes</v>
      </c>
      <c r="L1523" s="27">
        <f>VLOOKUP($A1523,'Hospitalisation Details'!$A$1:$N$2344,7,0)</f>
        <v>25736</v>
      </c>
      <c r="M1523" s="26">
        <f>VLOOKUP($A1523,'Hospitalisation Details'!$A$1:$N$2344,10,0)</f>
        <v>6749.63</v>
      </c>
      <c r="N1523" s="26" t="str">
        <f>VLOOKUP($A1523,'Hospitalisation Details'!$A$1:$N$2344,11,0)</f>
        <v>tier - 2</v>
      </c>
      <c r="O1523" s="26" t="str">
        <f>VLOOKUP($A1523,'Hospitalisation Details'!$A$1:$N$2344,12,0)</f>
        <v>tier - 1</v>
      </c>
      <c r="P1523" s="26" t="str">
        <f>VLOOKUP($A1523,'Hospitalisation Details'!$A$1:$N$2344,14,0)</f>
        <v>R1013</v>
      </c>
      <c r="Q1523" s="26">
        <f>VLOOKUP($A1523,'Hospitalisation Details'!$A$1:$N$2344,8,0)</f>
        <v>52</v>
      </c>
    </row>
    <row r="1524" spans="1:17" x14ac:dyDescent="0.3">
      <c r="A1524" s="25" t="s">
        <v>847</v>
      </c>
      <c r="B1524" s="26" t="str">
        <f>VLOOKUP($A1524,'Customer Names'!A1523:D3858,3,0)</f>
        <v xml:space="preserve">  Adrian R</v>
      </c>
      <c r="C1524" s="26">
        <f>VLOOKUP($A1524,'Medical Examinations'!$A$1:$B$2336,2,FALSE)</f>
        <v>28.88</v>
      </c>
      <c r="D1524" s="26">
        <f>VLOOKUP($A1524,'Medical Examinations'!A1523:J3858,4,0)</f>
        <v>6.59</v>
      </c>
      <c r="E1524" s="26" t="str">
        <f>VLOOKUP(A1524,'Medical Examinations'!A1523:J3858,6,0)</f>
        <v>Yes</v>
      </c>
      <c r="F1524" s="26" t="str">
        <f>VLOOKUP($A1524,'Medical Examinations'!$A$1:$J$2336,7,0)</f>
        <v>No</v>
      </c>
      <c r="G1524" s="26" t="str">
        <f>VLOOKUP(A1524,'Medical Examinations'!A1523:J3858,8,0)</f>
        <v>No</v>
      </c>
      <c r="H1524" s="26">
        <f>VLOOKUP(A1524,'Medical Examinations'!A1523:J3858,9,0)</f>
        <v>1</v>
      </c>
      <c r="I1524" s="26" t="str">
        <f>VLOOKUP(A1524,'Medical Examinations'!A1523:J3858,10,0)</f>
        <v>No</v>
      </c>
      <c r="J1524" s="26" t="str">
        <f>VLOOKUP($A1524,'Medical Examinations'!A1523:$J$2336,3,0)</f>
        <v>Overweight</v>
      </c>
      <c r="K1524" s="26" t="str">
        <f>VLOOKUP(A1524,'Medical Examinations'!A1523:J3858,5,0)</f>
        <v>Diabetes</v>
      </c>
      <c r="L1524" s="27">
        <f>VLOOKUP($A1524,'Hospitalisation Details'!$A$1:$N$2344,7,0)</f>
        <v>31568</v>
      </c>
      <c r="M1524" s="26">
        <f>VLOOKUP($A1524,'Hospitalisation Details'!$A$1:$N$2344,10,0)</f>
        <v>6748.59</v>
      </c>
      <c r="N1524" s="26" t="str">
        <f>VLOOKUP($A1524,'Hospitalisation Details'!$A$1:$N$2344,11,0)</f>
        <v>tier - 3</v>
      </c>
      <c r="O1524" s="26" t="str">
        <f>VLOOKUP($A1524,'Hospitalisation Details'!$A$1:$N$2344,12,0)</f>
        <v>tier - 1</v>
      </c>
      <c r="P1524" s="26" t="str">
        <f>VLOOKUP($A1524,'Hospitalisation Details'!$A$1:$N$2344,14,0)</f>
        <v>R1016</v>
      </c>
      <c r="Q1524" s="26">
        <f>VLOOKUP($A1524,'Hospitalisation Details'!$A$1:$N$2344,8,0)</f>
        <v>37</v>
      </c>
    </row>
    <row r="1525" spans="1:17" x14ac:dyDescent="0.3">
      <c r="A1525" s="25" t="s">
        <v>846</v>
      </c>
      <c r="B1525" s="26" t="str">
        <f>VLOOKUP($A1525,'Customer Names'!A1524:D3859,3,0)</f>
        <v xml:space="preserve">  Andrew</v>
      </c>
      <c r="C1525" s="26">
        <f>VLOOKUP($A1525,'Medical Examinations'!$A$1:$B$2336,2,FALSE)</f>
        <v>27.55</v>
      </c>
      <c r="D1525" s="26">
        <f>VLOOKUP($A1525,'Medical Examinations'!A1524:J3859,4,0)</f>
        <v>10.83</v>
      </c>
      <c r="E1525" s="26" t="str">
        <f>VLOOKUP(A1525,'Medical Examinations'!A1524:J3859,6,0)</f>
        <v>Yes</v>
      </c>
      <c r="F1525" s="26" t="str">
        <f>VLOOKUP($A1525,'Medical Examinations'!$A$1:$J$2336,7,0)</f>
        <v>No</v>
      </c>
      <c r="G1525" s="26" t="str">
        <f>VLOOKUP(A1525,'Medical Examinations'!A1524:J3859,8,0)</f>
        <v>No</v>
      </c>
      <c r="H1525" s="26">
        <f>VLOOKUP(A1525,'Medical Examinations'!A1524:J3859,9,0)</f>
        <v>1</v>
      </c>
      <c r="I1525" s="26" t="str">
        <f>VLOOKUP(A1525,'Medical Examinations'!A1524:J3859,10,0)</f>
        <v>No</v>
      </c>
      <c r="J1525" s="26" t="str">
        <f>VLOOKUP($A1525,'Medical Examinations'!A1524:$J$2336,3,0)</f>
        <v>Overweight</v>
      </c>
      <c r="K1525" s="26" t="str">
        <f>VLOOKUP(A1525,'Medical Examinations'!A1524:J3859,5,0)</f>
        <v>Diabetes</v>
      </c>
      <c r="L1525" s="27">
        <f>VLOOKUP($A1525,'Hospitalisation Details'!$A$1:$N$2344,7,0)</f>
        <v>31631</v>
      </c>
      <c r="M1525" s="26">
        <f>VLOOKUP($A1525,'Hospitalisation Details'!$A$1:$N$2344,10,0)</f>
        <v>6746.74</v>
      </c>
      <c r="N1525" s="26" t="str">
        <f>VLOOKUP($A1525,'Hospitalisation Details'!$A$1:$N$2344,11,0)</f>
        <v>tier - 3</v>
      </c>
      <c r="O1525" s="26" t="str">
        <f>VLOOKUP($A1525,'Hospitalisation Details'!$A$1:$N$2344,12,0)</f>
        <v>tier - 2</v>
      </c>
      <c r="P1525" s="26" t="str">
        <f>VLOOKUP($A1525,'Hospitalisation Details'!$A$1:$N$2344,14,0)</f>
        <v>R1016</v>
      </c>
      <c r="Q1525" s="26">
        <f>VLOOKUP($A1525,'Hospitalisation Details'!$A$1:$N$2344,8,0)</f>
        <v>36</v>
      </c>
    </row>
    <row r="1526" spans="1:17" x14ac:dyDescent="0.3">
      <c r="A1526" s="25" t="s">
        <v>845</v>
      </c>
      <c r="B1526" s="26" t="str">
        <f>VLOOKUP($A1526,'Customer Names'!A1525:D3860,3,0)</f>
        <v xml:space="preserve">  Jason A</v>
      </c>
      <c r="C1526" s="26">
        <f>VLOOKUP($A1526,'Medical Examinations'!$A$1:$B$2336,2,FALSE)</f>
        <v>15.6</v>
      </c>
      <c r="D1526" s="26">
        <f>VLOOKUP($A1526,'Medical Examinations'!A1525:J3860,4,0)</f>
        <v>8.6</v>
      </c>
      <c r="E1526" s="26" t="str">
        <f>VLOOKUP(A1526,'Medical Examinations'!A1525:J3860,6,0)</f>
        <v>No</v>
      </c>
      <c r="F1526" s="26" t="str">
        <f>VLOOKUP($A1526,'Medical Examinations'!$A$1:$J$2336,7,0)</f>
        <v>No</v>
      </c>
      <c r="G1526" s="26" t="str">
        <f>VLOOKUP(A1526,'Medical Examinations'!A1525:J3860,8,0)</f>
        <v>No</v>
      </c>
      <c r="H1526" s="26">
        <f>VLOOKUP(A1526,'Medical Examinations'!A1525:J3860,9,0)</f>
        <v>0</v>
      </c>
      <c r="I1526" s="26" t="str">
        <f>VLOOKUP(A1526,'Medical Examinations'!A1525:J3860,10,0)</f>
        <v>No</v>
      </c>
      <c r="J1526" s="26" t="str">
        <f>VLOOKUP($A1526,'Medical Examinations'!A1525:$J$2336,3,0)</f>
        <v>Underweight</v>
      </c>
      <c r="K1526" s="26" t="str">
        <f>VLOOKUP(A1526,'Medical Examinations'!A1525:J3860,5,0)</f>
        <v>Diabetes</v>
      </c>
      <c r="L1526" s="27">
        <f>VLOOKUP($A1526,'Hospitalisation Details'!$A$1:$N$2344,7,0)</f>
        <v>25037</v>
      </c>
      <c r="M1526" s="26">
        <f>VLOOKUP($A1526,'Hospitalisation Details'!$A$1:$N$2344,10,0)</f>
        <v>6738.84</v>
      </c>
      <c r="N1526" s="26" t="str">
        <f>VLOOKUP($A1526,'Hospitalisation Details'!$A$1:$N$2344,11,0)</f>
        <v>tier - 3</v>
      </c>
      <c r="O1526" s="26" t="str">
        <f>VLOOKUP($A1526,'Hospitalisation Details'!$A$1:$N$2344,12,0)</f>
        <v>tier - 1</v>
      </c>
      <c r="P1526" s="26" t="str">
        <f>VLOOKUP($A1526,'Hospitalisation Details'!$A$1:$N$2344,14,0)</f>
        <v>R1012</v>
      </c>
      <c r="Q1526" s="26">
        <f>VLOOKUP($A1526,'Hospitalisation Details'!$A$1:$N$2344,8,0)</f>
        <v>54</v>
      </c>
    </row>
    <row r="1527" spans="1:17" x14ac:dyDescent="0.3">
      <c r="A1527" s="25" t="s">
        <v>844</v>
      </c>
      <c r="B1527" s="26" t="str">
        <f>VLOOKUP($A1527,'Customer Names'!A1526:D3861,3,0)</f>
        <v xml:space="preserve">  Rachel</v>
      </c>
      <c r="C1527" s="26">
        <f>VLOOKUP($A1527,'Medical Examinations'!$A$1:$B$2336,2,FALSE)</f>
        <v>21.99</v>
      </c>
      <c r="D1527" s="26">
        <f>VLOOKUP($A1527,'Medical Examinations'!A1526:J3861,4,0)</f>
        <v>11.17</v>
      </c>
      <c r="E1527" s="26" t="str">
        <f>VLOOKUP(A1527,'Medical Examinations'!A1526:J3861,6,0)</f>
        <v>No</v>
      </c>
      <c r="F1527" s="26" t="str">
        <f>VLOOKUP($A1527,'Medical Examinations'!$A$1:$J$2336,7,0)</f>
        <v>No</v>
      </c>
      <c r="G1527" s="26" t="str">
        <f>VLOOKUP(A1527,'Medical Examinations'!A1526:J3861,8,0)</f>
        <v>No</v>
      </c>
      <c r="H1527" s="26">
        <f>VLOOKUP(A1527,'Medical Examinations'!A1526:J3861,9,0)</f>
        <v>0</v>
      </c>
      <c r="I1527" s="26" t="str">
        <f>VLOOKUP(A1527,'Medical Examinations'!A1526:J3861,10,0)</f>
        <v>No</v>
      </c>
      <c r="J1527" s="26" t="str">
        <f>VLOOKUP($A1527,'Medical Examinations'!A1526:$J$2336,3,0)</f>
        <v>Normal Weight</v>
      </c>
      <c r="K1527" s="26" t="str">
        <f>VLOOKUP(A1527,'Medical Examinations'!A1526:J3861,5,0)</f>
        <v>Diabetes</v>
      </c>
      <c r="L1527" s="27">
        <f>VLOOKUP($A1527,'Hospitalisation Details'!$A$1:$N$2344,7,0)</f>
        <v>28784</v>
      </c>
      <c r="M1527" s="26">
        <f>VLOOKUP($A1527,'Hospitalisation Details'!$A$1:$N$2344,10,0)</f>
        <v>6737.98</v>
      </c>
      <c r="N1527" s="26" t="str">
        <f>VLOOKUP($A1527,'Hospitalisation Details'!$A$1:$N$2344,11,0)</f>
        <v>tier - 2</v>
      </c>
      <c r="O1527" s="26" t="str">
        <f>VLOOKUP($A1527,'Hospitalisation Details'!$A$1:$N$2344,12,0)</f>
        <v>tier - 3</v>
      </c>
      <c r="P1527" s="26" t="str">
        <f>VLOOKUP($A1527,'Hospitalisation Details'!$A$1:$N$2344,14,0)</f>
        <v>R1013</v>
      </c>
      <c r="Q1527" s="26">
        <f>VLOOKUP($A1527,'Hospitalisation Details'!$A$1:$N$2344,8,0)</f>
        <v>44</v>
      </c>
    </row>
    <row r="1528" spans="1:17" x14ac:dyDescent="0.3">
      <c r="A1528" s="25" t="s">
        <v>843</v>
      </c>
      <c r="B1528" s="26" t="str">
        <f>VLOOKUP($A1528,'Customer Names'!A1527:D3862,3,0)</f>
        <v xml:space="preserve">  Susan</v>
      </c>
      <c r="C1528" s="26">
        <f>VLOOKUP($A1528,'Medical Examinations'!$A$1:$B$2336,2,FALSE)</f>
        <v>34.85</v>
      </c>
      <c r="D1528" s="26">
        <f>VLOOKUP($A1528,'Medical Examinations'!A1527:J3862,4,0)</f>
        <v>5.75</v>
      </c>
      <c r="E1528" s="26" t="str">
        <f>VLOOKUP(A1528,'Medical Examinations'!A1527:J3862,6,0)</f>
        <v>No</v>
      </c>
      <c r="F1528" s="26" t="str">
        <f>VLOOKUP($A1528,'Medical Examinations'!$A$1:$J$2336,7,0)</f>
        <v>No</v>
      </c>
      <c r="G1528" s="26" t="str">
        <f>VLOOKUP(A1528,'Medical Examinations'!A1527:J3862,8,0)</f>
        <v>No</v>
      </c>
      <c r="H1528" s="26">
        <f>VLOOKUP(A1528,'Medical Examinations'!A1527:J3862,9,0)</f>
        <v>0</v>
      </c>
      <c r="I1528" s="26" t="str">
        <f>VLOOKUP(A1528,'Medical Examinations'!A1527:J3862,10,0)</f>
        <v>No</v>
      </c>
      <c r="J1528" s="26" t="str">
        <f>VLOOKUP($A1528,'Medical Examinations'!A1527:$J$2336,3,0)</f>
        <v>Obesity</v>
      </c>
      <c r="K1528" s="26" t="str">
        <f>VLOOKUP(A1528,'Medical Examinations'!A1527:J3862,5,0)</f>
        <v>Prediabetes</v>
      </c>
      <c r="L1528" s="27">
        <f>VLOOKUP($A1528,'Hospitalisation Details'!$A$1:$N$2344,7,0)</f>
        <v>34498</v>
      </c>
      <c r="M1528" s="26">
        <f>VLOOKUP($A1528,'Hospitalisation Details'!$A$1:$N$2344,10,0)</f>
        <v>6721.37</v>
      </c>
      <c r="N1528" s="26" t="str">
        <f>VLOOKUP($A1528,'Hospitalisation Details'!$A$1:$N$2344,11,0)</f>
        <v>tier - 2</v>
      </c>
      <c r="O1528" s="26" t="str">
        <f>VLOOKUP($A1528,'Hospitalisation Details'!$A$1:$N$2344,12,0)</f>
        <v>tier - 1</v>
      </c>
      <c r="P1528" s="26" t="str">
        <f>VLOOKUP($A1528,'Hospitalisation Details'!$A$1:$N$2344,14,0)</f>
        <v>R1012</v>
      </c>
      <c r="Q1528" s="26">
        <f>VLOOKUP($A1528,'Hospitalisation Details'!$A$1:$N$2344,8,0)</f>
        <v>28</v>
      </c>
    </row>
    <row r="1529" spans="1:17" x14ac:dyDescent="0.3">
      <c r="A1529" s="25" t="s">
        <v>842</v>
      </c>
      <c r="B1529" s="26" t="str">
        <f>VLOOKUP($A1529,'Customer Names'!A1528:D3863,3,0)</f>
        <v xml:space="preserve">  Cameron M</v>
      </c>
      <c r="C1529" s="26">
        <f>VLOOKUP($A1529,'Medical Examinations'!$A$1:$B$2336,2,FALSE)</f>
        <v>24.51</v>
      </c>
      <c r="D1529" s="26">
        <f>VLOOKUP($A1529,'Medical Examinations'!A1528:J3863,4,0)</f>
        <v>4.83</v>
      </c>
      <c r="E1529" s="26" t="str">
        <f>VLOOKUP(A1529,'Medical Examinations'!A1528:J3863,6,0)</f>
        <v>Yes</v>
      </c>
      <c r="F1529" s="26" t="str">
        <f>VLOOKUP($A1529,'Medical Examinations'!$A$1:$J$2336,7,0)</f>
        <v>No</v>
      </c>
      <c r="G1529" s="26" t="str">
        <f>VLOOKUP(A1529,'Medical Examinations'!A1528:J3863,8,0)</f>
        <v>Yes</v>
      </c>
      <c r="H1529" s="26">
        <f>VLOOKUP(A1529,'Medical Examinations'!A1528:J3863,9,0)</f>
        <v>1</v>
      </c>
      <c r="I1529" s="26" t="str">
        <f>VLOOKUP(A1529,'Medical Examinations'!A1528:J3863,10,0)</f>
        <v>No</v>
      </c>
      <c r="J1529" s="26" t="str">
        <f>VLOOKUP($A1529,'Medical Examinations'!A1528:$J$2336,3,0)</f>
        <v>Normal Weight</v>
      </c>
      <c r="K1529" s="26" t="str">
        <f>VLOOKUP(A1529,'Medical Examinations'!A1528:J3863,5,0)</f>
        <v>Normal</v>
      </c>
      <c r="L1529" s="27">
        <f>VLOOKUP($A1529,'Hospitalisation Details'!$A$1:$N$2344,7,0)</f>
        <v>30479</v>
      </c>
      <c r="M1529" s="26">
        <f>VLOOKUP($A1529,'Hospitalisation Details'!$A$1:$N$2344,10,0)</f>
        <v>6710.19</v>
      </c>
      <c r="N1529" s="26" t="str">
        <f>VLOOKUP($A1529,'Hospitalisation Details'!$A$1:$N$2344,11,0)</f>
        <v>tier - 3</v>
      </c>
      <c r="O1529" s="26" t="str">
        <f>VLOOKUP($A1529,'Hospitalisation Details'!$A$1:$N$2344,12,0)</f>
        <v>tier - 3</v>
      </c>
      <c r="P1529" s="26" t="str">
        <f>VLOOKUP($A1529,'Hospitalisation Details'!$A$1:$N$2344,14,0)</f>
        <v>R1012</v>
      </c>
      <c r="Q1529" s="26">
        <f>VLOOKUP($A1529,'Hospitalisation Details'!$A$1:$N$2344,8,0)</f>
        <v>39</v>
      </c>
    </row>
    <row r="1530" spans="1:17" x14ac:dyDescent="0.3">
      <c r="A1530" s="25" t="s">
        <v>841</v>
      </c>
      <c r="B1530" s="26" t="str">
        <f>VLOOKUP($A1530,'Customer Names'!A1529:D3864,3,0)</f>
        <v xml:space="preserve">  Claudia A</v>
      </c>
      <c r="C1530" s="26">
        <f>VLOOKUP($A1530,'Medical Examinations'!$A$1:$B$2336,2,FALSE)</f>
        <v>19.399999999999999</v>
      </c>
      <c r="D1530" s="26">
        <f>VLOOKUP($A1530,'Medical Examinations'!A1529:J3864,4,0)</f>
        <v>11.93</v>
      </c>
      <c r="E1530" s="26" t="str">
        <f>VLOOKUP(A1530,'Medical Examinations'!A1529:J3864,6,0)</f>
        <v>No</v>
      </c>
      <c r="F1530" s="26" t="str">
        <f>VLOOKUP($A1530,'Medical Examinations'!$A$1:$J$2336,7,0)</f>
        <v>No</v>
      </c>
      <c r="G1530" s="26" t="str">
        <f>VLOOKUP(A1530,'Medical Examinations'!A1529:J3864,8,0)</f>
        <v>No</v>
      </c>
      <c r="H1530" s="26">
        <f>VLOOKUP(A1530,'Medical Examinations'!A1529:J3864,9,0)</f>
        <v>0</v>
      </c>
      <c r="I1530" s="26" t="str">
        <f>VLOOKUP(A1530,'Medical Examinations'!A1529:J3864,10,0)</f>
        <v>No</v>
      </c>
      <c r="J1530" s="26" t="str">
        <f>VLOOKUP($A1530,'Medical Examinations'!A1529:$J$2336,3,0)</f>
        <v>Normal Weight</v>
      </c>
      <c r="K1530" s="26" t="str">
        <f>VLOOKUP(A1530,'Medical Examinations'!A1529:J3864,5,0)</f>
        <v>Diabetes</v>
      </c>
      <c r="L1530" s="27">
        <f>VLOOKUP($A1530,'Hospitalisation Details'!$A$1:$N$2344,7,0)</f>
        <v>26279</v>
      </c>
      <c r="M1530" s="26">
        <f>VLOOKUP($A1530,'Hospitalisation Details'!$A$1:$N$2344,10,0)</f>
        <v>6706.47</v>
      </c>
      <c r="N1530" s="26" t="str">
        <f>VLOOKUP($A1530,'Hospitalisation Details'!$A$1:$N$2344,11,0)</f>
        <v>tier - 2</v>
      </c>
      <c r="O1530" s="26" t="str">
        <f>VLOOKUP($A1530,'Hospitalisation Details'!$A$1:$N$2344,12,0)</f>
        <v>tier - 1</v>
      </c>
      <c r="P1530" s="26" t="str">
        <f>VLOOKUP($A1530,'Hospitalisation Details'!$A$1:$N$2344,14,0)</f>
        <v>R1013</v>
      </c>
      <c r="Q1530" s="26">
        <f>VLOOKUP($A1530,'Hospitalisation Details'!$A$1:$N$2344,8,0)</f>
        <v>51</v>
      </c>
    </row>
    <row r="1531" spans="1:17" x14ac:dyDescent="0.3">
      <c r="A1531" s="25" t="s">
        <v>840</v>
      </c>
      <c r="B1531" s="26" t="str">
        <f>VLOOKUP($A1531,'Customer Names'!A1530:D3865,3,0)</f>
        <v xml:space="preserve">  Kate</v>
      </c>
      <c r="C1531" s="26">
        <f>VLOOKUP($A1531,'Medical Examinations'!$A$1:$B$2336,2,FALSE)</f>
        <v>15.1</v>
      </c>
      <c r="D1531" s="26">
        <f>VLOOKUP($A1531,'Medical Examinations'!A1530:J3865,4,0)</f>
        <v>8.41</v>
      </c>
      <c r="E1531" s="26" t="str">
        <f>VLOOKUP(A1531,'Medical Examinations'!A1530:J3865,6,0)</f>
        <v>No</v>
      </c>
      <c r="F1531" s="26" t="str">
        <f>VLOOKUP($A1531,'Medical Examinations'!$A$1:$J$2336,7,0)</f>
        <v>No</v>
      </c>
      <c r="G1531" s="26" t="str">
        <f>VLOOKUP(A1531,'Medical Examinations'!A1530:J3865,8,0)</f>
        <v>No</v>
      </c>
      <c r="H1531" s="26">
        <f>VLOOKUP(A1531,'Medical Examinations'!A1530:J3865,9,0)</f>
        <v>0</v>
      </c>
      <c r="I1531" s="26" t="str">
        <f>VLOOKUP(A1531,'Medical Examinations'!A1530:J3865,10,0)</f>
        <v>No</v>
      </c>
      <c r="J1531" s="26" t="str">
        <f>VLOOKUP($A1531,'Medical Examinations'!A1530:$J$2336,3,0)</f>
        <v>Underweight</v>
      </c>
      <c r="K1531" s="26" t="str">
        <f>VLOOKUP(A1531,'Medical Examinations'!A1530:J3865,5,0)</f>
        <v>Diabetes</v>
      </c>
      <c r="L1531" s="27">
        <f>VLOOKUP($A1531,'Hospitalisation Details'!$A$1:$N$2344,7,0)</f>
        <v>25032</v>
      </c>
      <c r="M1531" s="26">
        <f>VLOOKUP($A1531,'Hospitalisation Details'!$A$1:$N$2344,10,0)</f>
        <v>6700.56</v>
      </c>
      <c r="N1531" s="26" t="str">
        <f>VLOOKUP($A1531,'Hospitalisation Details'!$A$1:$N$2344,11,0)</f>
        <v>tier - 3</v>
      </c>
      <c r="O1531" s="26" t="str">
        <f>VLOOKUP($A1531,'Hospitalisation Details'!$A$1:$N$2344,12,0)</f>
        <v>tier - 1</v>
      </c>
      <c r="P1531" s="26" t="str">
        <f>VLOOKUP($A1531,'Hospitalisation Details'!$A$1:$N$2344,14,0)</f>
        <v>R1012</v>
      </c>
      <c r="Q1531" s="26">
        <f>VLOOKUP($A1531,'Hospitalisation Details'!$A$1:$N$2344,8,0)</f>
        <v>54</v>
      </c>
    </row>
    <row r="1532" spans="1:17" x14ac:dyDescent="0.3">
      <c r="A1532" s="25" t="s">
        <v>839</v>
      </c>
      <c r="B1532" s="26" t="str">
        <f>VLOOKUP($A1532,'Customer Names'!A1531:D3866,3,0)</f>
        <v xml:space="preserve">  Nicole M</v>
      </c>
      <c r="C1532" s="26">
        <f>VLOOKUP($A1532,'Medical Examinations'!$A$1:$B$2336,2,FALSE)</f>
        <v>23.37</v>
      </c>
      <c r="D1532" s="26">
        <f>VLOOKUP($A1532,'Medical Examinations'!A1531:J3866,4,0)</f>
        <v>5.59</v>
      </c>
      <c r="E1532" s="26" t="str">
        <f>VLOOKUP(A1532,'Medical Examinations'!A1531:J3866,6,0)</f>
        <v>Yes</v>
      </c>
      <c r="F1532" s="26" t="str">
        <f>VLOOKUP($A1532,'Medical Examinations'!$A$1:$J$2336,7,0)</f>
        <v>No</v>
      </c>
      <c r="G1532" s="26" t="str">
        <f>VLOOKUP(A1532,'Medical Examinations'!A1531:J3866,8,0)</f>
        <v>No</v>
      </c>
      <c r="H1532" s="26">
        <f>VLOOKUP(A1532,'Medical Examinations'!A1531:J3866,9,0)</f>
        <v>0</v>
      </c>
      <c r="I1532" s="26" t="str">
        <f>VLOOKUP(A1532,'Medical Examinations'!A1531:J3866,10,0)</f>
        <v>No</v>
      </c>
      <c r="J1532" s="26" t="str">
        <f>VLOOKUP($A1532,'Medical Examinations'!A1531:$J$2336,3,0)</f>
        <v>Normal Weight</v>
      </c>
      <c r="K1532" s="26" t="str">
        <f>VLOOKUP(A1532,'Medical Examinations'!A1531:J3866,5,0)</f>
        <v>Normal</v>
      </c>
      <c r="L1532" s="27">
        <f>VLOOKUP($A1532,'Hospitalisation Details'!$A$1:$N$2344,7,0)</f>
        <v>31237</v>
      </c>
      <c r="M1532" s="26">
        <f>VLOOKUP($A1532,'Hospitalisation Details'!$A$1:$N$2344,10,0)</f>
        <v>6686.43</v>
      </c>
      <c r="N1532" s="26" t="str">
        <f>VLOOKUP($A1532,'Hospitalisation Details'!$A$1:$N$2344,11,0)</f>
        <v>tier - 2</v>
      </c>
      <c r="O1532" s="26" t="str">
        <f>VLOOKUP($A1532,'Hospitalisation Details'!$A$1:$N$2344,12,0)</f>
        <v>tier - 3</v>
      </c>
      <c r="P1532" s="26" t="str">
        <f>VLOOKUP($A1532,'Hospitalisation Details'!$A$1:$N$2344,14,0)</f>
        <v>R1012</v>
      </c>
      <c r="Q1532" s="26">
        <f>VLOOKUP($A1532,'Hospitalisation Details'!$A$1:$N$2344,8,0)</f>
        <v>37</v>
      </c>
    </row>
    <row r="1533" spans="1:17" x14ac:dyDescent="0.3">
      <c r="A1533" s="25" t="s">
        <v>838</v>
      </c>
      <c r="B1533" s="26" t="str">
        <f>VLOOKUP($A1533,'Customer Names'!A1532:D3867,3,0)</f>
        <v xml:space="preserve">  Jack</v>
      </c>
      <c r="C1533" s="26">
        <f>VLOOKUP($A1533,'Medical Examinations'!$A$1:$B$2336,2,FALSE)</f>
        <v>42.4</v>
      </c>
      <c r="D1533" s="26">
        <f>VLOOKUP($A1533,'Medical Examinations'!A1532:J3867,4,0)</f>
        <v>4.0599999999999996</v>
      </c>
      <c r="E1533" s="26" t="str">
        <f>VLOOKUP(A1533,'Medical Examinations'!A1532:J3867,6,0)</f>
        <v>No</v>
      </c>
      <c r="F1533" s="26" t="str">
        <f>VLOOKUP($A1533,'Medical Examinations'!$A$1:$J$2336,7,0)</f>
        <v>No</v>
      </c>
      <c r="G1533" s="26" t="str">
        <f>VLOOKUP(A1533,'Medical Examinations'!A1532:J3867,8,0)</f>
        <v>No</v>
      </c>
      <c r="H1533" s="26">
        <f>VLOOKUP(A1533,'Medical Examinations'!A1532:J3867,9,0)</f>
        <v>0</v>
      </c>
      <c r="I1533" s="26" t="str">
        <f>VLOOKUP(A1533,'Medical Examinations'!A1532:J3867,10,0)</f>
        <v>No</v>
      </c>
      <c r="J1533" s="26" t="str">
        <f>VLOOKUP($A1533,'Medical Examinations'!A1532:$J$2336,3,0)</f>
        <v>Obesity</v>
      </c>
      <c r="K1533" s="26" t="str">
        <f>VLOOKUP(A1533,'Medical Examinations'!A1532:J3867,5,0)</f>
        <v>Normal</v>
      </c>
      <c r="L1533" s="27">
        <f>VLOOKUP($A1533,'Hospitalisation Details'!$A$1:$N$2344,7,0)</f>
        <v>32801</v>
      </c>
      <c r="M1533" s="26">
        <f>VLOOKUP($A1533,'Hospitalisation Details'!$A$1:$N$2344,10,0)</f>
        <v>6666.24</v>
      </c>
      <c r="N1533" s="26" t="str">
        <f>VLOOKUP($A1533,'Hospitalisation Details'!$A$1:$N$2344,11,0)</f>
        <v>tier - 3</v>
      </c>
      <c r="O1533" s="26" t="str">
        <f>VLOOKUP($A1533,'Hospitalisation Details'!$A$1:$N$2344,12,0)</f>
        <v>tier - 1</v>
      </c>
      <c r="P1533" s="26" t="str">
        <f>VLOOKUP($A1533,'Hospitalisation Details'!$A$1:$N$2344,14,0)</f>
        <v>R1011</v>
      </c>
      <c r="Q1533" s="26">
        <f>VLOOKUP($A1533,'Hospitalisation Details'!$A$1:$N$2344,8,0)</f>
        <v>33</v>
      </c>
    </row>
    <row r="1534" spans="1:17" x14ac:dyDescent="0.3">
      <c r="A1534" s="25" t="s">
        <v>837</v>
      </c>
      <c r="B1534" s="26" t="str">
        <f>VLOOKUP($A1534,'Customer Names'!A1533:D3868,3,0)</f>
        <v xml:space="preserve">  Gregory</v>
      </c>
      <c r="C1534" s="26">
        <f>VLOOKUP($A1534,'Medical Examinations'!$A$1:$B$2336,2,FALSE)</f>
        <v>28.405000000000001</v>
      </c>
      <c r="D1534" s="26">
        <f>VLOOKUP($A1534,'Medical Examinations'!A1533:J3868,4,0)</f>
        <v>7.02</v>
      </c>
      <c r="E1534" s="26" t="str">
        <f>VLOOKUP(A1534,'Medical Examinations'!A1533:J3868,6,0)</f>
        <v>Yes</v>
      </c>
      <c r="F1534" s="26" t="str">
        <f>VLOOKUP($A1534,'Medical Examinations'!$A$1:$J$2336,7,0)</f>
        <v>No</v>
      </c>
      <c r="G1534" s="26" t="str">
        <f>VLOOKUP(A1534,'Medical Examinations'!A1533:J3868,8,0)</f>
        <v>No</v>
      </c>
      <c r="H1534" s="26">
        <f>VLOOKUP(A1534,'Medical Examinations'!A1533:J3868,9,0)</f>
        <v>0</v>
      </c>
      <c r="I1534" s="26" t="str">
        <f>VLOOKUP(A1534,'Medical Examinations'!A1533:J3868,10,0)</f>
        <v>No</v>
      </c>
      <c r="J1534" s="26" t="str">
        <f>VLOOKUP($A1534,'Medical Examinations'!A1533:$J$2336,3,0)</f>
        <v>Overweight</v>
      </c>
      <c r="K1534" s="26" t="str">
        <f>VLOOKUP(A1534,'Medical Examinations'!A1533:J3868,5,0)</f>
        <v>Diabetes</v>
      </c>
      <c r="L1534" s="27">
        <f>VLOOKUP($A1534,'Hospitalisation Details'!$A$1:$N$2344,7,0)</f>
        <v>29846</v>
      </c>
      <c r="M1534" s="26">
        <f>VLOOKUP($A1534,'Hospitalisation Details'!$A$1:$N$2344,10,0)</f>
        <v>6664.69</v>
      </c>
      <c r="N1534" s="26" t="str">
        <f>VLOOKUP($A1534,'Hospitalisation Details'!$A$1:$N$2344,11,0)</f>
        <v>tier - 3</v>
      </c>
      <c r="O1534" s="26" t="str">
        <f>VLOOKUP($A1534,'Hospitalisation Details'!$A$1:$N$2344,12,0)</f>
        <v>tier - 1</v>
      </c>
      <c r="P1534" s="26" t="str">
        <f>VLOOKUP($A1534,'Hospitalisation Details'!$A$1:$N$2344,14,0)</f>
        <v>R1012</v>
      </c>
      <c r="Q1534" s="26">
        <f>VLOOKUP($A1534,'Hospitalisation Details'!$A$1:$N$2344,8,0)</f>
        <v>41</v>
      </c>
    </row>
    <row r="1535" spans="1:17" x14ac:dyDescent="0.3">
      <c r="A1535" s="25" t="s">
        <v>836</v>
      </c>
      <c r="B1535" s="26" t="str">
        <f>VLOOKUP($A1535,'Customer Names'!A1534:D3869,3,0)</f>
        <v xml:space="preserve">  Rebecca</v>
      </c>
      <c r="C1535" s="26">
        <f>VLOOKUP($A1535,'Medical Examinations'!$A$1:$B$2336,2,FALSE)</f>
        <v>23.4</v>
      </c>
      <c r="D1535" s="26">
        <f>VLOOKUP($A1535,'Medical Examinations'!A1534:J3869,4,0)</f>
        <v>4.47</v>
      </c>
      <c r="E1535" s="26" t="str">
        <f>VLOOKUP(A1535,'Medical Examinations'!A1534:J3869,6,0)</f>
        <v>No</v>
      </c>
      <c r="F1535" s="26" t="str">
        <f>VLOOKUP($A1535,'Medical Examinations'!$A$1:$J$2336,7,0)</f>
        <v>No</v>
      </c>
      <c r="G1535" s="26" t="str">
        <f>VLOOKUP(A1535,'Medical Examinations'!A1534:J3869,8,0)</f>
        <v>No</v>
      </c>
      <c r="H1535" s="26">
        <f>VLOOKUP(A1535,'Medical Examinations'!A1534:J3869,9,0)</f>
        <v>0</v>
      </c>
      <c r="I1535" s="26" t="str">
        <f>VLOOKUP(A1535,'Medical Examinations'!A1534:J3869,10,0)</f>
        <v>No</v>
      </c>
      <c r="J1535" s="26" t="str">
        <f>VLOOKUP($A1535,'Medical Examinations'!A1534:$J$2336,3,0)</f>
        <v>Normal Weight</v>
      </c>
      <c r="K1535" s="26" t="str">
        <f>VLOOKUP(A1535,'Medical Examinations'!A1534:J3869,5,0)</f>
        <v>Normal</v>
      </c>
      <c r="L1535" s="27">
        <f>VLOOKUP($A1535,'Hospitalisation Details'!$A$1:$N$2344,7,0)</f>
        <v>30221</v>
      </c>
      <c r="M1535" s="26">
        <f>VLOOKUP($A1535,'Hospitalisation Details'!$A$1:$N$2344,10,0)</f>
        <v>6664.32</v>
      </c>
      <c r="N1535" s="26" t="str">
        <f>VLOOKUP($A1535,'Hospitalisation Details'!$A$1:$N$2344,11,0)</f>
        <v>tier - 2</v>
      </c>
      <c r="O1535" s="26" t="str">
        <f>VLOOKUP($A1535,'Hospitalisation Details'!$A$1:$N$2344,12,0)</f>
        <v>tier - 2</v>
      </c>
      <c r="P1535" s="26" t="str">
        <f>VLOOKUP($A1535,'Hospitalisation Details'!$A$1:$N$2344,14,0)</f>
        <v>R1013</v>
      </c>
      <c r="Q1535" s="26">
        <f>VLOOKUP($A1535,'Hospitalisation Details'!$A$1:$N$2344,8,0)</f>
        <v>40</v>
      </c>
    </row>
    <row r="1536" spans="1:17" x14ac:dyDescent="0.3">
      <c r="A1536" s="25" t="s">
        <v>835</v>
      </c>
      <c r="B1536" s="26" t="str">
        <f>VLOOKUP($A1536,'Customer Names'!A1535:D3870,3,0)</f>
        <v xml:space="preserve">  Adam</v>
      </c>
      <c r="C1536" s="26">
        <f>VLOOKUP($A1536,'Medical Examinations'!$A$1:$B$2336,2,FALSE)</f>
        <v>33.44</v>
      </c>
      <c r="D1536" s="26">
        <f>VLOOKUP($A1536,'Medical Examinations'!A1535:J3870,4,0)</f>
        <v>4.54</v>
      </c>
      <c r="E1536" s="26" t="str">
        <f>VLOOKUP(A1536,'Medical Examinations'!A1535:J3870,6,0)</f>
        <v>No</v>
      </c>
      <c r="F1536" s="26" t="str">
        <f>VLOOKUP($A1536,'Medical Examinations'!$A$1:$J$2336,7,0)</f>
        <v>No</v>
      </c>
      <c r="G1536" s="26" t="str">
        <f>VLOOKUP(A1536,'Medical Examinations'!A1535:J3870,8,0)</f>
        <v>No</v>
      </c>
      <c r="H1536" s="26">
        <f>VLOOKUP(A1536,'Medical Examinations'!A1535:J3870,9,0)</f>
        <v>0</v>
      </c>
      <c r="I1536" s="26" t="str">
        <f>VLOOKUP(A1536,'Medical Examinations'!A1535:J3870,10,0)</f>
        <v>No</v>
      </c>
      <c r="J1536" s="26" t="str">
        <f>VLOOKUP($A1536,'Medical Examinations'!A1535:$J$2336,3,0)</f>
        <v>Obesity</v>
      </c>
      <c r="K1536" s="26" t="str">
        <f>VLOOKUP(A1536,'Medical Examinations'!A1535:J3870,5,0)</f>
        <v>Normal</v>
      </c>
      <c r="L1536" s="27">
        <f>VLOOKUP($A1536,'Hospitalisation Details'!$A$1:$N$2344,7,0)</f>
        <v>32831</v>
      </c>
      <c r="M1536" s="26">
        <f>VLOOKUP($A1536,'Hospitalisation Details'!$A$1:$N$2344,10,0)</f>
        <v>6653.79</v>
      </c>
      <c r="N1536" s="26" t="str">
        <f>VLOOKUP($A1536,'Hospitalisation Details'!$A$1:$N$2344,11,0)</f>
        <v>tier - 2</v>
      </c>
      <c r="O1536" s="26" t="str">
        <f>VLOOKUP($A1536,'Hospitalisation Details'!$A$1:$N$2344,12,0)</f>
        <v>tier - 1</v>
      </c>
      <c r="P1536" s="26" t="str">
        <f>VLOOKUP($A1536,'Hospitalisation Details'!$A$1:$N$2344,14,0)</f>
        <v>R1013</v>
      </c>
      <c r="Q1536" s="26">
        <f>VLOOKUP($A1536,'Hospitalisation Details'!$A$1:$N$2344,8,0)</f>
        <v>33</v>
      </c>
    </row>
    <row r="1537" spans="1:17" x14ac:dyDescent="0.3">
      <c r="A1537" s="25" t="s">
        <v>834</v>
      </c>
      <c r="B1537" s="26" t="str">
        <f>VLOOKUP($A1537,'Customer Names'!A1536:D3871,3,0)</f>
        <v xml:space="preserve">  Ryan</v>
      </c>
      <c r="C1537" s="26">
        <f>VLOOKUP($A1537,'Medical Examinations'!$A$1:$B$2336,2,FALSE)</f>
        <v>21.12</v>
      </c>
      <c r="D1537" s="26">
        <f>VLOOKUP($A1537,'Medical Examinations'!A1536:J3871,4,0)</f>
        <v>4.99</v>
      </c>
      <c r="E1537" s="26" t="str">
        <f>VLOOKUP(A1537,'Medical Examinations'!A1536:J3871,6,0)</f>
        <v>No</v>
      </c>
      <c r="F1537" s="26" t="str">
        <f>VLOOKUP($A1537,'Medical Examinations'!$A$1:$J$2336,7,0)</f>
        <v>No</v>
      </c>
      <c r="G1537" s="26" t="str">
        <f>VLOOKUP(A1537,'Medical Examinations'!A1536:J3871,8,0)</f>
        <v>No</v>
      </c>
      <c r="H1537" s="26">
        <f>VLOOKUP(A1537,'Medical Examinations'!A1536:J3871,9,0)</f>
        <v>1</v>
      </c>
      <c r="I1537" s="26" t="str">
        <f>VLOOKUP(A1537,'Medical Examinations'!A1536:J3871,10,0)</f>
        <v>No</v>
      </c>
      <c r="J1537" s="26" t="str">
        <f>VLOOKUP($A1537,'Medical Examinations'!A1536:$J$2336,3,0)</f>
        <v>Normal Weight</v>
      </c>
      <c r="K1537" s="26" t="str">
        <f>VLOOKUP(A1537,'Medical Examinations'!A1536:J3871,5,0)</f>
        <v>Normal</v>
      </c>
      <c r="L1537" s="27">
        <f>VLOOKUP($A1537,'Hospitalisation Details'!$A$1:$N$2344,7,0)</f>
        <v>30864</v>
      </c>
      <c r="M1537" s="26">
        <f>VLOOKUP($A1537,'Hospitalisation Details'!$A$1:$N$2344,10,0)</f>
        <v>6652.53</v>
      </c>
      <c r="N1537" s="26" t="str">
        <f>VLOOKUP($A1537,'Hospitalisation Details'!$A$1:$N$2344,11,0)</f>
        <v>tier - 3</v>
      </c>
      <c r="O1537" s="26" t="str">
        <f>VLOOKUP($A1537,'Hospitalisation Details'!$A$1:$N$2344,12,0)</f>
        <v>tier - 2</v>
      </c>
      <c r="P1537" s="26" t="str">
        <f>VLOOKUP($A1537,'Hospitalisation Details'!$A$1:$N$2344,14,0)</f>
        <v>R1013</v>
      </c>
      <c r="Q1537" s="26">
        <f>VLOOKUP($A1537,'Hospitalisation Details'!$A$1:$N$2344,8,0)</f>
        <v>38</v>
      </c>
    </row>
    <row r="1538" spans="1:17" x14ac:dyDescent="0.3">
      <c r="A1538" s="25" t="s">
        <v>833</v>
      </c>
      <c r="B1538" s="26" t="str">
        <f>VLOOKUP($A1538,'Customer Names'!A1537:D3872,3,0)</f>
        <v xml:space="preserve">  Jackie K</v>
      </c>
      <c r="C1538" s="26">
        <f>VLOOKUP($A1538,'Medical Examinations'!$A$1:$B$2336,2,FALSE)</f>
        <v>18.48</v>
      </c>
      <c r="D1538" s="26">
        <f>VLOOKUP($A1538,'Medical Examinations'!A1537:J3872,4,0)</f>
        <v>10.84</v>
      </c>
      <c r="E1538" s="26" t="str">
        <f>VLOOKUP(A1538,'Medical Examinations'!A1537:J3872,6,0)</f>
        <v>Yes</v>
      </c>
      <c r="F1538" s="26" t="str">
        <f>VLOOKUP($A1538,'Medical Examinations'!$A$1:$J$2336,7,0)</f>
        <v>No</v>
      </c>
      <c r="G1538" s="26" t="str">
        <f>VLOOKUP(A1538,'Medical Examinations'!A1537:J3872,8,0)</f>
        <v>No</v>
      </c>
      <c r="H1538" s="26">
        <f>VLOOKUP(A1538,'Medical Examinations'!A1537:J3872,9,0)</f>
        <v>2</v>
      </c>
      <c r="I1538" s="26" t="str">
        <f>VLOOKUP(A1538,'Medical Examinations'!A1537:J3872,10,0)</f>
        <v>No</v>
      </c>
      <c r="J1538" s="26" t="str">
        <f>VLOOKUP($A1538,'Medical Examinations'!A1537:$J$2336,3,0)</f>
        <v>Underweight</v>
      </c>
      <c r="K1538" s="26" t="str">
        <f>VLOOKUP(A1538,'Medical Examinations'!A1537:J3872,5,0)</f>
        <v>Diabetes</v>
      </c>
      <c r="L1538" s="27">
        <f>VLOOKUP($A1538,'Hospitalisation Details'!$A$1:$N$2344,7,0)</f>
        <v>25880</v>
      </c>
      <c r="M1538" s="26">
        <f>VLOOKUP($A1538,'Hospitalisation Details'!$A$1:$N$2344,10,0)</f>
        <v>6651.26</v>
      </c>
      <c r="N1538" s="26" t="str">
        <f>VLOOKUP($A1538,'Hospitalisation Details'!$A$1:$N$2344,11,0)</f>
        <v>tier - 2</v>
      </c>
      <c r="O1538" s="26" t="str">
        <f>VLOOKUP($A1538,'Hospitalisation Details'!$A$1:$N$2344,12,0)</f>
        <v>tier - 3</v>
      </c>
      <c r="P1538" s="26" t="str">
        <f>VLOOKUP($A1538,'Hospitalisation Details'!$A$1:$N$2344,14,0)</f>
        <v>R1013</v>
      </c>
      <c r="Q1538" s="26">
        <f>VLOOKUP($A1538,'Hospitalisation Details'!$A$1:$N$2344,8,0)</f>
        <v>52</v>
      </c>
    </row>
    <row r="1539" spans="1:17" x14ac:dyDescent="0.3">
      <c r="A1539" s="25" t="s">
        <v>832</v>
      </c>
      <c r="B1539" s="26" t="str">
        <f>VLOOKUP($A1539,'Customer Names'!A1538:D3873,3,0)</f>
        <v xml:space="preserve">  Chris</v>
      </c>
      <c r="C1539" s="26">
        <f>VLOOKUP($A1539,'Medical Examinations'!$A$1:$B$2336,2,FALSE)</f>
        <v>16.815000000000001</v>
      </c>
      <c r="D1539" s="26">
        <f>VLOOKUP($A1539,'Medical Examinations'!A1538:J3873,4,0)</f>
        <v>5.63</v>
      </c>
      <c r="E1539" s="26" t="str">
        <f>VLOOKUP(A1539,'Medical Examinations'!A1538:J3873,6,0)</f>
        <v>No</v>
      </c>
      <c r="F1539" s="26" t="str">
        <f>VLOOKUP($A1539,'Medical Examinations'!$A$1:$J$2336,7,0)</f>
        <v>No</v>
      </c>
      <c r="G1539" s="26" t="str">
        <f>VLOOKUP(A1539,'Medical Examinations'!A1538:J3873,8,0)</f>
        <v>No</v>
      </c>
      <c r="H1539" s="26">
        <f>VLOOKUP(A1539,'Medical Examinations'!A1538:J3873,9,0)</f>
        <v>1</v>
      </c>
      <c r="I1539" s="26" t="str">
        <f>VLOOKUP(A1539,'Medical Examinations'!A1538:J3873,10,0)</f>
        <v>No</v>
      </c>
      <c r="J1539" s="26" t="str">
        <f>VLOOKUP($A1539,'Medical Examinations'!A1538:$J$2336,3,0)</f>
        <v>Underweight</v>
      </c>
      <c r="K1539" s="26" t="str">
        <f>VLOOKUP(A1539,'Medical Examinations'!A1538:J3873,5,0)</f>
        <v>Normal</v>
      </c>
      <c r="L1539" s="27">
        <f>VLOOKUP($A1539,'Hospitalisation Details'!$A$1:$N$2344,7,0)</f>
        <v>31024</v>
      </c>
      <c r="M1539" s="26">
        <f>VLOOKUP($A1539,'Hospitalisation Details'!$A$1:$N$2344,10,0)</f>
        <v>6640.54</v>
      </c>
      <c r="N1539" s="26" t="str">
        <f>VLOOKUP($A1539,'Hospitalisation Details'!$A$1:$N$2344,11,0)</f>
        <v>tier - 2</v>
      </c>
      <c r="O1539" s="26" t="str">
        <f>VLOOKUP($A1539,'Hospitalisation Details'!$A$1:$N$2344,12,0)</f>
        <v>tier - 3</v>
      </c>
      <c r="P1539" s="26" t="str">
        <f>VLOOKUP($A1539,'Hospitalisation Details'!$A$1:$N$2344,14,0)</f>
        <v>R1019</v>
      </c>
      <c r="Q1539" s="26">
        <f>VLOOKUP($A1539,'Hospitalisation Details'!$A$1:$N$2344,8,0)</f>
        <v>38</v>
      </c>
    </row>
    <row r="1540" spans="1:17" x14ac:dyDescent="0.3">
      <c r="A1540" s="25" t="s">
        <v>831</v>
      </c>
      <c r="B1540" s="26" t="str">
        <f>VLOOKUP($A1540,'Customer Names'!A1539:D3874,3,0)</f>
        <v xml:space="preserve">  Tyler C</v>
      </c>
      <c r="C1540" s="26">
        <f>VLOOKUP($A1540,'Medical Examinations'!$A$1:$B$2336,2,FALSE)</f>
        <v>26.72</v>
      </c>
      <c r="D1540" s="26">
        <f>VLOOKUP($A1540,'Medical Examinations'!A1539:J3874,4,0)</f>
        <v>4.1399999999999997</v>
      </c>
      <c r="E1540" s="26" t="str">
        <f>VLOOKUP(A1540,'Medical Examinations'!A1539:J3874,6,0)</f>
        <v>No</v>
      </c>
      <c r="F1540" s="26" t="str">
        <f>VLOOKUP($A1540,'Medical Examinations'!$A$1:$J$2336,7,0)</f>
        <v>No</v>
      </c>
      <c r="G1540" s="26" t="str">
        <f>VLOOKUP(A1540,'Medical Examinations'!A1539:J3874,8,0)</f>
        <v>No</v>
      </c>
      <c r="H1540" s="26">
        <f>VLOOKUP(A1540,'Medical Examinations'!A1539:J3874,9,0)</f>
        <v>0</v>
      </c>
      <c r="I1540" s="26" t="str">
        <f>VLOOKUP(A1540,'Medical Examinations'!A1539:J3874,10,0)</f>
        <v>No</v>
      </c>
      <c r="J1540" s="26" t="str">
        <f>VLOOKUP($A1540,'Medical Examinations'!A1539:$J$2336,3,0)</f>
        <v>Overweight</v>
      </c>
      <c r="K1540" s="26" t="str">
        <f>VLOOKUP(A1540,'Medical Examinations'!A1539:J3874,5,0)</f>
        <v>Normal</v>
      </c>
      <c r="L1540" s="27">
        <f>VLOOKUP($A1540,'Hospitalisation Details'!$A$1:$N$2344,7,0)</f>
        <v>33030</v>
      </c>
      <c r="M1540" s="26">
        <f>VLOOKUP($A1540,'Hospitalisation Details'!$A$1:$N$2344,10,0)</f>
        <v>6639.3</v>
      </c>
      <c r="N1540" s="26" t="str">
        <f>VLOOKUP($A1540,'Hospitalisation Details'!$A$1:$N$2344,11,0)</f>
        <v>tier - 2</v>
      </c>
      <c r="O1540" s="26" t="str">
        <f>VLOOKUP($A1540,'Hospitalisation Details'!$A$1:$N$2344,12,0)</f>
        <v>tier - 2</v>
      </c>
      <c r="P1540" s="26" t="str">
        <f>VLOOKUP($A1540,'Hospitalisation Details'!$A$1:$N$2344,14,0)</f>
        <v>R1021</v>
      </c>
      <c r="Q1540" s="26">
        <f>VLOOKUP($A1540,'Hospitalisation Details'!$A$1:$N$2344,8,0)</f>
        <v>33</v>
      </c>
    </row>
    <row r="1541" spans="1:17" x14ac:dyDescent="0.3">
      <c r="A1541" s="25" t="s">
        <v>830</v>
      </c>
      <c r="B1541" s="26" t="str">
        <f>VLOOKUP($A1541,'Customer Names'!A1540:D3875,3,0)</f>
        <v xml:space="preserve">  Yoshie</v>
      </c>
      <c r="C1541" s="26">
        <f>VLOOKUP($A1541,'Medical Examinations'!$A$1:$B$2336,2,FALSE)</f>
        <v>41.42</v>
      </c>
      <c r="D1541" s="26">
        <f>VLOOKUP($A1541,'Medical Examinations'!A1540:J3875,4,0)</f>
        <v>5.17</v>
      </c>
      <c r="E1541" s="26" t="str">
        <f>VLOOKUP(A1541,'Medical Examinations'!A1540:J3875,6,0)</f>
        <v>No</v>
      </c>
      <c r="F1541" s="26" t="str">
        <f>VLOOKUP($A1541,'Medical Examinations'!$A$1:$J$2336,7,0)</f>
        <v>No</v>
      </c>
      <c r="G1541" s="26" t="str">
        <f>VLOOKUP(A1541,'Medical Examinations'!A1540:J3875,8,0)</f>
        <v>Yes</v>
      </c>
      <c r="H1541" s="26">
        <f>VLOOKUP(A1541,'Medical Examinations'!A1540:J3875,9,0)</f>
        <v>1</v>
      </c>
      <c r="I1541" s="26" t="str">
        <f>VLOOKUP(A1541,'Medical Examinations'!A1540:J3875,10,0)</f>
        <v>No</v>
      </c>
      <c r="J1541" s="26" t="str">
        <f>VLOOKUP($A1541,'Medical Examinations'!A1540:$J$2336,3,0)</f>
        <v>Obesity</v>
      </c>
      <c r="K1541" s="26" t="str">
        <f>VLOOKUP(A1541,'Medical Examinations'!A1540:J3875,5,0)</f>
        <v>Normal</v>
      </c>
      <c r="L1541" s="27">
        <f>VLOOKUP($A1541,'Hospitalisation Details'!$A$1:$N$2344,7,0)</f>
        <v>37868</v>
      </c>
      <c r="M1541" s="26">
        <f>VLOOKUP($A1541,'Hospitalisation Details'!$A$1:$N$2344,10,0)</f>
        <v>6638.16</v>
      </c>
      <c r="N1541" s="26" t="str">
        <f>VLOOKUP($A1541,'Hospitalisation Details'!$A$1:$N$2344,11,0)</f>
        <v>tier - 2</v>
      </c>
      <c r="O1541" s="26" t="str">
        <f>VLOOKUP($A1541,'Hospitalisation Details'!$A$1:$N$2344,12,0)</f>
        <v>tier - 1</v>
      </c>
      <c r="P1541" s="26" t="str">
        <f>VLOOKUP($A1541,'Hospitalisation Details'!$A$1:$N$2344,14,0)</f>
        <v>R1012</v>
      </c>
      <c r="Q1541" s="26">
        <f>VLOOKUP($A1541,'Hospitalisation Details'!$A$1:$N$2344,8,0)</f>
        <v>19</v>
      </c>
    </row>
    <row r="1542" spans="1:17" x14ac:dyDescent="0.3">
      <c r="A1542" s="25" t="s">
        <v>829</v>
      </c>
      <c r="B1542" s="26" t="str">
        <f>VLOOKUP($A1542,'Customer Names'!A1541:D3876,3,0)</f>
        <v xml:space="preserve">  Lauren A</v>
      </c>
      <c r="C1542" s="26">
        <f>VLOOKUP($A1542,'Medical Examinations'!$A$1:$B$2336,2,FALSE)</f>
        <v>20.69</v>
      </c>
      <c r="D1542" s="26">
        <f>VLOOKUP($A1542,'Medical Examinations'!A1541:J3876,4,0)</f>
        <v>6.93</v>
      </c>
      <c r="E1542" s="26" t="str">
        <f>VLOOKUP(A1542,'Medical Examinations'!A1541:J3876,6,0)</f>
        <v>No</v>
      </c>
      <c r="F1542" s="26" t="str">
        <f>VLOOKUP($A1542,'Medical Examinations'!$A$1:$J$2336,7,0)</f>
        <v>No</v>
      </c>
      <c r="G1542" s="26" t="str">
        <f>VLOOKUP(A1542,'Medical Examinations'!A1541:J3876,8,0)</f>
        <v>No</v>
      </c>
      <c r="H1542" s="26">
        <f>VLOOKUP(A1542,'Medical Examinations'!A1541:J3876,9,0)</f>
        <v>2</v>
      </c>
      <c r="I1542" s="26" t="str">
        <f>VLOOKUP(A1542,'Medical Examinations'!A1541:J3876,10,0)</f>
        <v>No</v>
      </c>
      <c r="J1542" s="26" t="str">
        <f>VLOOKUP($A1542,'Medical Examinations'!A1541:$J$2336,3,0)</f>
        <v>Normal Weight</v>
      </c>
      <c r="K1542" s="26" t="str">
        <f>VLOOKUP(A1542,'Medical Examinations'!A1541:J3876,5,0)</f>
        <v>Diabetes</v>
      </c>
      <c r="L1542" s="27">
        <f>VLOOKUP($A1542,'Hospitalisation Details'!$A$1:$N$2344,7,0)</f>
        <v>26905</v>
      </c>
      <c r="M1542" s="26">
        <f>VLOOKUP($A1542,'Hospitalisation Details'!$A$1:$N$2344,10,0)</f>
        <v>6630.31</v>
      </c>
      <c r="N1542" s="26" t="str">
        <f>VLOOKUP($A1542,'Hospitalisation Details'!$A$1:$N$2344,11,0)</f>
        <v>tier - 2</v>
      </c>
      <c r="O1542" s="26" t="str">
        <f>VLOOKUP($A1542,'Hospitalisation Details'!$A$1:$N$2344,12,0)</f>
        <v>tier - 1</v>
      </c>
      <c r="P1542" s="26" t="str">
        <f>VLOOKUP($A1542,'Hospitalisation Details'!$A$1:$N$2344,14,0)</f>
        <v>R1013</v>
      </c>
      <c r="Q1542" s="26">
        <f>VLOOKUP($A1542,'Hospitalisation Details'!$A$1:$N$2344,8,0)</f>
        <v>49</v>
      </c>
    </row>
    <row r="1543" spans="1:17" x14ac:dyDescent="0.3">
      <c r="A1543" s="25" t="s">
        <v>828</v>
      </c>
      <c r="B1543" s="26" t="str">
        <f>VLOOKUP($A1543,'Customer Names'!A1542:D3877,3,0)</f>
        <v xml:space="preserve">  Mason D</v>
      </c>
      <c r="C1543" s="26">
        <f>VLOOKUP($A1543,'Medical Examinations'!$A$1:$B$2336,2,FALSE)</f>
        <v>41.23</v>
      </c>
      <c r="D1543" s="26">
        <f>VLOOKUP($A1543,'Medical Examinations'!A1542:J3877,4,0)</f>
        <v>4.24</v>
      </c>
      <c r="E1543" s="26" t="str">
        <f>VLOOKUP(A1543,'Medical Examinations'!A1542:J3877,6,0)</f>
        <v>No</v>
      </c>
      <c r="F1543" s="26" t="str">
        <f>VLOOKUP($A1543,'Medical Examinations'!$A$1:$J$2336,7,0)</f>
        <v>No</v>
      </c>
      <c r="G1543" s="26" t="str">
        <f>VLOOKUP(A1543,'Medical Examinations'!A1542:J3877,8,0)</f>
        <v>No</v>
      </c>
      <c r="H1543" s="26">
        <f>VLOOKUP(A1543,'Medical Examinations'!A1542:J3877,9,0)</f>
        <v>0</v>
      </c>
      <c r="I1543" s="26" t="str">
        <f>VLOOKUP(A1543,'Medical Examinations'!A1542:J3877,10,0)</f>
        <v>No</v>
      </c>
      <c r="J1543" s="26" t="str">
        <f>VLOOKUP($A1543,'Medical Examinations'!A1542:$J$2336,3,0)</f>
        <v>Obesity</v>
      </c>
      <c r="K1543" s="26" t="str">
        <f>VLOOKUP(A1543,'Medical Examinations'!A1542:J3877,5,0)</f>
        <v>Normal</v>
      </c>
      <c r="L1543" s="27">
        <f>VLOOKUP($A1543,'Hospitalisation Details'!$A$1:$N$2344,7,0)</f>
        <v>30191</v>
      </c>
      <c r="M1543" s="26">
        <f>VLOOKUP($A1543,'Hospitalisation Details'!$A$1:$N$2344,10,0)</f>
        <v>6610.11</v>
      </c>
      <c r="N1543" s="26" t="str">
        <f>VLOOKUP($A1543,'Hospitalisation Details'!$A$1:$N$2344,11,0)</f>
        <v>tier - 3</v>
      </c>
      <c r="O1543" s="26" t="str">
        <f>VLOOKUP($A1543,'Hospitalisation Details'!$A$1:$N$2344,12,0)</f>
        <v>tier - 2</v>
      </c>
      <c r="P1543" s="26" t="str">
        <f>VLOOKUP($A1543,'Hospitalisation Details'!$A$1:$N$2344,14,0)</f>
        <v>R1015</v>
      </c>
      <c r="Q1543" s="26">
        <f>VLOOKUP($A1543,'Hospitalisation Details'!$A$1:$N$2344,8,0)</f>
        <v>40</v>
      </c>
    </row>
    <row r="1544" spans="1:17" x14ac:dyDescent="0.3">
      <c r="A1544" s="25" t="s">
        <v>827</v>
      </c>
      <c r="B1544" s="26" t="str">
        <f>VLOOKUP($A1544,'Customer Names'!A1543:D3878,3,0)</f>
        <v xml:space="preserve">  Ryan</v>
      </c>
      <c r="C1544" s="26">
        <f>VLOOKUP($A1544,'Medical Examinations'!$A$1:$B$2336,2,FALSE)</f>
        <v>29.9</v>
      </c>
      <c r="D1544" s="26">
        <f>VLOOKUP($A1544,'Medical Examinations'!A1543:J3878,4,0)</f>
        <v>5.91</v>
      </c>
      <c r="E1544" s="26" t="str">
        <f>VLOOKUP(A1544,'Medical Examinations'!A1543:J3878,6,0)</f>
        <v>No</v>
      </c>
      <c r="F1544" s="26" t="str">
        <f>VLOOKUP($A1544,'Medical Examinations'!$A$1:$J$2336,7,0)</f>
        <v>No</v>
      </c>
      <c r="G1544" s="26" t="str">
        <f>VLOOKUP(A1544,'Medical Examinations'!A1543:J3878,8,0)</f>
        <v>No</v>
      </c>
      <c r="H1544" s="26">
        <f>VLOOKUP(A1544,'Medical Examinations'!A1543:J3878,9,0)</f>
        <v>0</v>
      </c>
      <c r="I1544" s="26" t="str">
        <f>VLOOKUP(A1544,'Medical Examinations'!A1543:J3878,10,0)</f>
        <v>No</v>
      </c>
      <c r="J1544" s="26" t="str">
        <f>VLOOKUP($A1544,'Medical Examinations'!A1543:$J$2336,3,0)</f>
        <v>Overweight</v>
      </c>
      <c r="K1544" s="26" t="str">
        <f>VLOOKUP(A1544,'Medical Examinations'!A1543:J3878,5,0)</f>
        <v>Prediabetes</v>
      </c>
      <c r="L1544" s="27">
        <f>VLOOKUP($A1544,'Hospitalisation Details'!$A$1:$N$2344,7,0)</f>
        <v>30262</v>
      </c>
      <c r="M1544" s="26">
        <f>VLOOKUP($A1544,'Hospitalisation Details'!$A$1:$N$2344,10,0)</f>
        <v>6600.36</v>
      </c>
      <c r="N1544" s="26" t="str">
        <f>VLOOKUP($A1544,'Hospitalisation Details'!$A$1:$N$2344,11,0)</f>
        <v>tier - 2</v>
      </c>
      <c r="O1544" s="26" t="str">
        <f>VLOOKUP($A1544,'Hospitalisation Details'!$A$1:$N$2344,12,0)</f>
        <v>tier - 3</v>
      </c>
      <c r="P1544" s="26" t="str">
        <f>VLOOKUP($A1544,'Hospitalisation Details'!$A$1:$N$2344,14,0)</f>
        <v>R1011</v>
      </c>
      <c r="Q1544" s="26">
        <f>VLOOKUP($A1544,'Hospitalisation Details'!$A$1:$N$2344,8,0)</f>
        <v>40</v>
      </c>
    </row>
    <row r="1545" spans="1:17" x14ac:dyDescent="0.3">
      <c r="A1545" s="25" t="s">
        <v>826</v>
      </c>
      <c r="B1545" s="26" t="str">
        <f>VLOOKUP($A1545,'Customer Names'!A1544:D3879,3,0)</f>
        <v xml:space="preserve">  Arturo</v>
      </c>
      <c r="C1545" s="26">
        <f>VLOOKUP($A1545,'Medical Examinations'!$A$1:$B$2336,2,FALSE)</f>
        <v>34.104999999999997</v>
      </c>
      <c r="D1545" s="26">
        <f>VLOOKUP($A1545,'Medical Examinations'!A1544:J3879,4,0)</f>
        <v>5.93</v>
      </c>
      <c r="E1545" s="26" t="str">
        <f>VLOOKUP(A1545,'Medical Examinations'!A1544:J3879,6,0)</f>
        <v>No</v>
      </c>
      <c r="F1545" s="26" t="str">
        <f>VLOOKUP($A1545,'Medical Examinations'!$A$1:$J$2336,7,0)</f>
        <v>No</v>
      </c>
      <c r="G1545" s="26" t="str">
        <f>VLOOKUP(A1545,'Medical Examinations'!A1544:J3879,8,0)</f>
        <v>No</v>
      </c>
      <c r="H1545" s="26">
        <f>VLOOKUP(A1545,'Medical Examinations'!A1544:J3879,9,0)</f>
        <v>0</v>
      </c>
      <c r="I1545" s="26" t="str">
        <f>VLOOKUP(A1545,'Medical Examinations'!A1544:J3879,10,0)</f>
        <v>No</v>
      </c>
      <c r="J1545" s="26" t="str">
        <f>VLOOKUP($A1545,'Medical Examinations'!A1544:$J$2336,3,0)</f>
        <v>Obesity</v>
      </c>
      <c r="K1545" s="26" t="str">
        <f>VLOOKUP(A1545,'Medical Examinations'!A1544:J3879,5,0)</f>
        <v>Prediabetes</v>
      </c>
      <c r="L1545" s="27">
        <f>VLOOKUP($A1545,'Hospitalisation Details'!$A$1:$N$2344,7,0)</f>
        <v>30314</v>
      </c>
      <c r="M1545" s="26">
        <f>VLOOKUP($A1545,'Hospitalisation Details'!$A$1:$N$2344,10,0)</f>
        <v>6600.21</v>
      </c>
      <c r="N1545" s="26" t="str">
        <f>VLOOKUP($A1545,'Hospitalisation Details'!$A$1:$N$2344,11,0)</f>
        <v>tier - 3</v>
      </c>
      <c r="O1545" s="26" t="str">
        <f>VLOOKUP($A1545,'Hospitalisation Details'!$A$1:$N$2344,12,0)</f>
        <v>tier - 2</v>
      </c>
      <c r="P1545" s="26" t="str">
        <f>VLOOKUP($A1545,'Hospitalisation Details'!$A$1:$N$2344,14,0)</f>
        <v>R1016</v>
      </c>
      <c r="Q1545" s="26">
        <f>VLOOKUP($A1545,'Hospitalisation Details'!$A$1:$N$2344,8,0)</f>
        <v>40</v>
      </c>
    </row>
    <row r="1546" spans="1:17" x14ac:dyDescent="0.3">
      <c r="A1546" s="25" t="s">
        <v>825</v>
      </c>
      <c r="B1546" s="26" t="str">
        <f>VLOOKUP($A1546,'Customer Names'!A1545:D3880,3,0)</f>
        <v xml:space="preserve">  Jake</v>
      </c>
      <c r="C1546" s="26">
        <f>VLOOKUP($A1546,'Medical Examinations'!$A$1:$B$2336,2,FALSE)</f>
        <v>24.97</v>
      </c>
      <c r="D1546" s="26">
        <f>VLOOKUP($A1546,'Medical Examinations'!A1545:J3880,4,0)</f>
        <v>5.66</v>
      </c>
      <c r="E1546" s="26" t="str">
        <f>VLOOKUP(A1546,'Medical Examinations'!A1545:J3880,6,0)</f>
        <v>No</v>
      </c>
      <c r="F1546" s="26" t="str">
        <f>VLOOKUP($A1546,'Medical Examinations'!$A$1:$J$2336,7,0)</f>
        <v>No</v>
      </c>
      <c r="G1546" s="26" t="str">
        <f>VLOOKUP(A1546,'Medical Examinations'!A1545:J3880,8,0)</f>
        <v>No</v>
      </c>
      <c r="H1546" s="26">
        <f>VLOOKUP(A1546,'Medical Examinations'!A1545:J3880,9,0)</f>
        <v>0</v>
      </c>
      <c r="I1546" s="26" t="str">
        <f>VLOOKUP(A1546,'Medical Examinations'!A1545:J3880,10,0)</f>
        <v>No</v>
      </c>
      <c r="J1546" s="26" t="str">
        <f>VLOOKUP($A1546,'Medical Examinations'!A1545:$J$2336,3,0)</f>
        <v>Overweight</v>
      </c>
      <c r="K1546" s="26" t="str">
        <f>VLOOKUP(A1546,'Medical Examinations'!A1545:J3880,5,0)</f>
        <v>Normal</v>
      </c>
      <c r="L1546" s="27">
        <f>VLOOKUP($A1546,'Hospitalisation Details'!$A$1:$N$2344,7,0)</f>
        <v>30277</v>
      </c>
      <c r="M1546" s="26">
        <f>VLOOKUP($A1546,'Hospitalisation Details'!$A$1:$N$2344,10,0)</f>
        <v>6593.51</v>
      </c>
      <c r="N1546" s="26" t="str">
        <f>VLOOKUP($A1546,'Hospitalisation Details'!$A$1:$N$2344,11,0)</f>
        <v>tier - 2</v>
      </c>
      <c r="O1546" s="26" t="str">
        <f>VLOOKUP($A1546,'Hospitalisation Details'!$A$1:$N$2344,12,0)</f>
        <v>tier - 1</v>
      </c>
      <c r="P1546" s="26" t="str">
        <f>VLOOKUP($A1546,'Hospitalisation Details'!$A$1:$N$2344,14,0)</f>
        <v>R1013</v>
      </c>
      <c r="Q1546" s="26">
        <f>VLOOKUP($A1546,'Hospitalisation Details'!$A$1:$N$2344,8,0)</f>
        <v>40</v>
      </c>
    </row>
    <row r="1547" spans="1:17" x14ac:dyDescent="0.3">
      <c r="A1547" s="25" t="s">
        <v>824</v>
      </c>
      <c r="B1547" s="26" t="str">
        <f>VLOOKUP($A1547,'Customer Names'!A1546:D3881,3,0)</f>
        <v xml:space="preserve">  Sarah E</v>
      </c>
      <c r="C1547" s="26">
        <f>VLOOKUP($A1547,'Medical Examinations'!$A$1:$B$2336,2,FALSE)</f>
        <v>34.799999999999997</v>
      </c>
      <c r="D1547" s="26">
        <f>VLOOKUP($A1547,'Medical Examinations'!A1546:J3881,4,0)</f>
        <v>4.1900000000000004</v>
      </c>
      <c r="E1547" s="26" t="str">
        <f>VLOOKUP(A1547,'Medical Examinations'!A1546:J3881,6,0)</f>
        <v>No</v>
      </c>
      <c r="F1547" s="26" t="str">
        <f>VLOOKUP($A1547,'Medical Examinations'!$A$1:$J$2336,7,0)</f>
        <v>No</v>
      </c>
      <c r="G1547" s="26" t="str">
        <f>VLOOKUP(A1547,'Medical Examinations'!A1546:J3881,8,0)</f>
        <v>No</v>
      </c>
      <c r="H1547" s="26">
        <f>VLOOKUP(A1547,'Medical Examinations'!A1546:J3881,9,0)</f>
        <v>1</v>
      </c>
      <c r="I1547" s="26" t="str">
        <f>VLOOKUP(A1547,'Medical Examinations'!A1546:J3881,10,0)</f>
        <v>No</v>
      </c>
      <c r="J1547" s="26" t="str">
        <f>VLOOKUP($A1547,'Medical Examinations'!A1546:$J$2336,3,0)</f>
        <v>Obesity</v>
      </c>
      <c r="K1547" s="26" t="str">
        <f>VLOOKUP(A1547,'Medical Examinations'!A1546:J3881,5,0)</f>
        <v>Normal</v>
      </c>
      <c r="L1547" s="27">
        <f>VLOOKUP($A1547,'Hospitalisation Details'!$A$1:$N$2344,7,0)</f>
        <v>30960</v>
      </c>
      <c r="M1547" s="26">
        <f>VLOOKUP($A1547,'Hospitalisation Details'!$A$1:$N$2344,10,0)</f>
        <v>6571.54</v>
      </c>
      <c r="N1547" s="26" t="str">
        <f>VLOOKUP($A1547,'Hospitalisation Details'!$A$1:$N$2344,11,0)</f>
        <v>tier - 2</v>
      </c>
      <c r="O1547" s="26" t="str">
        <f>VLOOKUP($A1547,'Hospitalisation Details'!$A$1:$N$2344,12,0)</f>
        <v>tier - 3</v>
      </c>
      <c r="P1547" s="26" t="str">
        <f>VLOOKUP($A1547,'Hospitalisation Details'!$A$1:$N$2344,14,0)</f>
        <v>R1011</v>
      </c>
      <c r="Q1547" s="26">
        <f>VLOOKUP($A1547,'Hospitalisation Details'!$A$1:$N$2344,8,0)</f>
        <v>38</v>
      </c>
    </row>
    <row r="1548" spans="1:17" x14ac:dyDescent="0.3">
      <c r="A1548" s="25" t="s">
        <v>823</v>
      </c>
      <c r="B1548" s="26" t="str">
        <f>VLOOKUP($A1548,'Customer Names'!A1547:D3882,3,0)</f>
        <v xml:space="preserve">  Alison L</v>
      </c>
      <c r="C1548" s="26">
        <f>VLOOKUP($A1548,'Medical Examinations'!$A$1:$B$2336,2,FALSE)</f>
        <v>32.965000000000003</v>
      </c>
      <c r="D1548" s="26">
        <f>VLOOKUP($A1548,'Medical Examinations'!A1547:J3882,4,0)</f>
        <v>9.2100000000000009</v>
      </c>
      <c r="E1548" s="26" t="str">
        <f>VLOOKUP(A1548,'Medical Examinations'!A1547:J3882,6,0)</f>
        <v>Yes</v>
      </c>
      <c r="F1548" s="26" t="str">
        <f>VLOOKUP($A1548,'Medical Examinations'!$A$1:$J$2336,7,0)</f>
        <v>No</v>
      </c>
      <c r="G1548" s="26" t="str">
        <f>VLOOKUP(A1548,'Medical Examinations'!A1547:J3882,8,0)</f>
        <v>No</v>
      </c>
      <c r="H1548" s="26">
        <f>VLOOKUP(A1548,'Medical Examinations'!A1547:J3882,9,0)</f>
        <v>0</v>
      </c>
      <c r="I1548" s="26" t="str">
        <f>VLOOKUP(A1548,'Medical Examinations'!A1547:J3882,10,0)</f>
        <v>No</v>
      </c>
      <c r="J1548" s="26" t="str">
        <f>VLOOKUP($A1548,'Medical Examinations'!A1547:$J$2336,3,0)</f>
        <v>Obesity</v>
      </c>
      <c r="K1548" s="26" t="str">
        <f>VLOOKUP(A1548,'Medical Examinations'!A1547:J3882,5,0)</f>
        <v>Diabetes</v>
      </c>
      <c r="L1548" s="27">
        <f>VLOOKUP($A1548,'Hospitalisation Details'!$A$1:$N$2344,7,0)</f>
        <v>29787</v>
      </c>
      <c r="M1548" s="26">
        <f>VLOOKUP($A1548,'Hospitalisation Details'!$A$1:$N$2344,10,0)</f>
        <v>6571.02</v>
      </c>
      <c r="N1548" s="26" t="str">
        <f>VLOOKUP($A1548,'Hospitalisation Details'!$A$1:$N$2344,11,0)</f>
        <v>tier - 2</v>
      </c>
      <c r="O1548" s="26" t="str">
        <f>VLOOKUP($A1548,'Hospitalisation Details'!$A$1:$N$2344,12,0)</f>
        <v>tier - 1</v>
      </c>
      <c r="P1548" s="26" t="str">
        <f>VLOOKUP($A1548,'Hospitalisation Details'!$A$1:$N$2344,14,0)</f>
        <v>R1012</v>
      </c>
      <c r="Q1548" s="26">
        <f>VLOOKUP($A1548,'Hospitalisation Details'!$A$1:$N$2344,8,0)</f>
        <v>41</v>
      </c>
    </row>
    <row r="1549" spans="1:17" x14ac:dyDescent="0.3">
      <c r="A1549" s="25" t="s">
        <v>822</v>
      </c>
      <c r="B1549" s="26" t="str">
        <f>VLOOKUP($A1549,'Customer Names'!A1548:D3883,3,0)</f>
        <v xml:space="preserve">  Karen A</v>
      </c>
      <c r="C1549" s="26">
        <f>VLOOKUP($A1549,'Medical Examinations'!$A$1:$B$2336,2,FALSE)</f>
        <v>27.265000000000001</v>
      </c>
      <c r="D1549" s="26">
        <f>VLOOKUP($A1549,'Medical Examinations'!A1548:J3883,4,0)</f>
        <v>5.51</v>
      </c>
      <c r="E1549" s="26" t="str">
        <f>VLOOKUP(A1549,'Medical Examinations'!A1548:J3883,6,0)</f>
        <v>No</v>
      </c>
      <c r="F1549" s="26" t="str">
        <f>VLOOKUP($A1549,'Medical Examinations'!$A$1:$J$2336,7,0)</f>
        <v>No</v>
      </c>
      <c r="G1549" s="26" t="str">
        <f>VLOOKUP(A1549,'Medical Examinations'!A1548:J3883,8,0)</f>
        <v>No</v>
      </c>
      <c r="H1549" s="26">
        <f>VLOOKUP(A1549,'Medical Examinations'!A1548:J3883,9,0)</f>
        <v>1</v>
      </c>
      <c r="I1549" s="26" t="str">
        <f>VLOOKUP(A1549,'Medical Examinations'!A1548:J3883,10,0)</f>
        <v>No</v>
      </c>
      <c r="J1549" s="26" t="str">
        <f>VLOOKUP($A1549,'Medical Examinations'!A1548:$J$2336,3,0)</f>
        <v>Overweight</v>
      </c>
      <c r="K1549" s="26" t="str">
        <f>VLOOKUP(A1549,'Medical Examinations'!A1548:J3883,5,0)</f>
        <v>Normal</v>
      </c>
      <c r="L1549" s="27">
        <f>VLOOKUP($A1549,'Hospitalisation Details'!$A$1:$N$2344,7,0)</f>
        <v>30945</v>
      </c>
      <c r="M1549" s="26">
        <f>VLOOKUP($A1549,'Hospitalisation Details'!$A$1:$N$2344,10,0)</f>
        <v>6555.07</v>
      </c>
      <c r="N1549" s="26" t="str">
        <f>VLOOKUP($A1549,'Hospitalisation Details'!$A$1:$N$2344,11,0)</f>
        <v>tier - 2</v>
      </c>
      <c r="O1549" s="26" t="str">
        <f>VLOOKUP($A1549,'Hospitalisation Details'!$A$1:$N$2344,12,0)</f>
        <v>tier - 2</v>
      </c>
      <c r="P1549" s="26" t="str">
        <f>VLOOKUP($A1549,'Hospitalisation Details'!$A$1:$N$2344,14,0)</f>
        <v>R1024</v>
      </c>
      <c r="Q1549" s="26">
        <f>VLOOKUP($A1549,'Hospitalisation Details'!$A$1:$N$2344,8,0)</f>
        <v>38</v>
      </c>
    </row>
    <row r="1550" spans="1:17" x14ac:dyDescent="0.3">
      <c r="A1550" s="25" t="s">
        <v>821</v>
      </c>
      <c r="B1550" s="26" t="str">
        <f>VLOOKUP($A1550,'Customer Names'!A1549:D3884,3,0)</f>
        <v xml:space="preserve">  Thomas R Jr</v>
      </c>
      <c r="C1550" s="26">
        <f>VLOOKUP($A1550,'Medical Examinations'!$A$1:$B$2336,2,FALSE)</f>
        <v>17.059999999999999</v>
      </c>
      <c r="D1550" s="26">
        <f>VLOOKUP($A1550,'Medical Examinations'!A1549:J3884,4,0)</f>
        <v>8.5</v>
      </c>
      <c r="E1550" s="26" t="str">
        <f>VLOOKUP(A1550,'Medical Examinations'!A1549:J3884,6,0)</f>
        <v>No</v>
      </c>
      <c r="F1550" s="26" t="str">
        <f>VLOOKUP($A1550,'Medical Examinations'!$A$1:$J$2336,7,0)</f>
        <v>No</v>
      </c>
      <c r="G1550" s="26" t="str">
        <f>VLOOKUP(A1550,'Medical Examinations'!A1549:J3884,8,0)</f>
        <v>No</v>
      </c>
      <c r="H1550" s="26">
        <f>VLOOKUP(A1550,'Medical Examinations'!A1549:J3884,9,0)</f>
        <v>0</v>
      </c>
      <c r="I1550" s="26" t="str">
        <f>VLOOKUP(A1550,'Medical Examinations'!A1549:J3884,10,0)</f>
        <v>No</v>
      </c>
      <c r="J1550" s="26" t="str">
        <f>VLOOKUP($A1550,'Medical Examinations'!A1549:$J$2336,3,0)</f>
        <v>Underweight</v>
      </c>
      <c r="K1550" s="26" t="str">
        <f>VLOOKUP(A1550,'Medical Examinations'!A1549:J3884,5,0)</f>
        <v>Diabetes</v>
      </c>
      <c r="L1550" s="27">
        <f>VLOOKUP($A1550,'Hospitalisation Details'!$A$1:$N$2344,7,0)</f>
        <v>25183</v>
      </c>
      <c r="M1550" s="26">
        <f>VLOOKUP($A1550,'Hospitalisation Details'!$A$1:$N$2344,10,0)</f>
        <v>6552.01</v>
      </c>
      <c r="N1550" s="26" t="str">
        <f>VLOOKUP($A1550,'Hospitalisation Details'!$A$1:$N$2344,11,0)</f>
        <v>tier - 3</v>
      </c>
      <c r="O1550" s="26" t="str">
        <f>VLOOKUP($A1550,'Hospitalisation Details'!$A$1:$N$2344,12,0)</f>
        <v>tier - 2</v>
      </c>
      <c r="P1550" s="26" t="str">
        <f>VLOOKUP($A1550,'Hospitalisation Details'!$A$1:$N$2344,14,0)</f>
        <v>R1013</v>
      </c>
      <c r="Q1550" s="26">
        <f>VLOOKUP($A1550,'Hospitalisation Details'!$A$1:$N$2344,8,0)</f>
        <v>54</v>
      </c>
    </row>
    <row r="1551" spans="1:17" x14ac:dyDescent="0.3">
      <c r="A1551" s="25" t="s">
        <v>820</v>
      </c>
      <c r="B1551" s="26" t="str">
        <f>VLOOKUP($A1551,'Customer Names'!A1550:D3885,3,0)</f>
        <v xml:space="preserve">  Stephanie W</v>
      </c>
      <c r="C1551" s="26">
        <f>VLOOKUP($A1551,'Medical Examinations'!$A$1:$B$2336,2,FALSE)</f>
        <v>36.29</v>
      </c>
      <c r="D1551" s="26">
        <f>VLOOKUP($A1551,'Medical Examinations'!A1550:J3885,4,0)</f>
        <v>6.23</v>
      </c>
      <c r="E1551" s="26" t="str">
        <f>VLOOKUP(A1551,'Medical Examinations'!A1550:J3885,6,0)</f>
        <v>No</v>
      </c>
      <c r="F1551" s="26" t="str">
        <f>VLOOKUP($A1551,'Medical Examinations'!$A$1:$J$2336,7,0)</f>
        <v>No</v>
      </c>
      <c r="G1551" s="26" t="str">
        <f>VLOOKUP(A1551,'Medical Examinations'!A1550:J3885,8,0)</f>
        <v>No</v>
      </c>
      <c r="H1551" s="26">
        <f>VLOOKUP(A1551,'Medical Examinations'!A1550:J3885,9,0)</f>
        <v>0</v>
      </c>
      <c r="I1551" s="26" t="str">
        <f>VLOOKUP(A1551,'Medical Examinations'!A1550:J3885,10,0)</f>
        <v>No</v>
      </c>
      <c r="J1551" s="26" t="str">
        <f>VLOOKUP($A1551,'Medical Examinations'!A1550:$J$2336,3,0)</f>
        <v>Obesity</v>
      </c>
      <c r="K1551" s="26" t="str">
        <f>VLOOKUP(A1551,'Medical Examinations'!A1550:J3885,5,0)</f>
        <v>Prediabetes</v>
      </c>
      <c r="L1551" s="27">
        <f>VLOOKUP($A1551,'Hospitalisation Details'!$A$1:$N$2344,7,0)</f>
        <v>32726</v>
      </c>
      <c r="M1551" s="26">
        <f>VLOOKUP($A1551,'Hospitalisation Details'!$A$1:$N$2344,10,0)</f>
        <v>6551.75</v>
      </c>
      <c r="N1551" s="26" t="str">
        <f>VLOOKUP($A1551,'Hospitalisation Details'!$A$1:$N$2344,11,0)</f>
        <v>tier - 2</v>
      </c>
      <c r="O1551" s="26" t="str">
        <f>VLOOKUP($A1551,'Hospitalisation Details'!$A$1:$N$2344,12,0)</f>
        <v>tier - 2</v>
      </c>
      <c r="P1551" s="26" t="str">
        <f>VLOOKUP($A1551,'Hospitalisation Details'!$A$1:$N$2344,14,0)</f>
        <v>R1024</v>
      </c>
      <c r="Q1551" s="26">
        <f>VLOOKUP($A1551,'Hospitalisation Details'!$A$1:$N$2344,8,0)</f>
        <v>33</v>
      </c>
    </row>
    <row r="1552" spans="1:17" x14ac:dyDescent="0.3">
      <c r="A1552" s="25" t="s">
        <v>819</v>
      </c>
      <c r="B1552" s="26" t="str">
        <f>VLOOKUP($A1552,'Customer Names'!A1551:D3886,3,0)</f>
        <v xml:space="preserve">  Ezra</v>
      </c>
      <c r="C1552" s="26">
        <f>VLOOKUP($A1552,'Medical Examinations'!$A$1:$B$2336,2,FALSE)</f>
        <v>28.594999999999999</v>
      </c>
      <c r="D1552" s="26">
        <f>VLOOKUP($A1552,'Medical Examinations'!A1551:J3886,4,0)</f>
        <v>8.5299999999999994</v>
      </c>
      <c r="E1552" s="26" t="str">
        <f>VLOOKUP(A1552,'Medical Examinations'!A1551:J3886,6,0)</f>
        <v>Yes</v>
      </c>
      <c r="F1552" s="26" t="str">
        <f>VLOOKUP($A1552,'Medical Examinations'!$A$1:$J$2336,7,0)</f>
        <v>No</v>
      </c>
      <c r="G1552" s="26" t="str">
        <f>VLOOKUP(A1552,'Medical Examinations'!A1551:J3886,8,0)</f>
        <v>No</v>
      </c>
      <c r="H1552" s="26">
        <f>VLOOKUP(A1552,'Medical Examinations'!A1551:J3886,9,0)</f>
        <v>1</v>
      </c>
      <c r="I1552" s="26" t="str">
        <f>VLOOKUP(A1552,'Medical Examinations'!A1551:J3886,10,0)</f>
        <v>No</v>
      </c>
      <c r="J1552" s="26" t="str">
        <f>VLOOKUP($A1552,'Medical Examinations'!A1551:$J$2336,3,0)</f>
        <v>Overweight</v>
      </c>
      <c r="K1552" s="26" t="str">
        <f>VLOOKUP(A1552,'Medical Examinations'!A1551:J3886,5,0)</f>
        <v>Diabetes</v>
      </c>
      <c r="L1552" s="27">
        <f>VLOOKUP($A1552,'Hospitalisation Details'!$A$1:$N$2344,7,0)</f>
        <v>31764</v>
      </c>
      <c r="M1552" s="26">
        <f>VLOOKUP($A1552,'Hospitalisation Details'!$A$1:$N$2344,10,0)</f>
        <v>6548.2</v>
      </c>
      <c r="N1552" s="26" t="str">
        <f>VLOOKUP($A1552,'Hospitalisation Details'!$A$1:$N$2344,11,0)</f>
        <v>tier - 2</v>
      </c>
      <c r="O1552" s="26" t="str">
        <f>VLOOKUP($A1552,'Hospitalisation Details'!$A$1:$N$2344,12,0)</f>
        <v>tier - 3</v>
      </c>
      <c r="P1552" s="26" t="str">
        <f>VLOOKUP($A1552,'Hospitalisation Details'!$A$1:$N$2344,14,0)</f>
        <v>R1012</v>
      </c>
      <c r="Q1552" s="26">
        <f>VLOOKUP($A1552,'Hospitalisation Details'!$A$1:$N$2344,8,0)</f>
        <v>36</v>
      </c>
    </row>
    <row r="1553" spans="1:17" x14ac:dyDescent="0.3">
      <c r="A1553" s="25" t="s">
        <v>818</v>
      </c>
      <c r="B1553" s="26" t="str">
        <f>VLOOKUP($A1553,'Customer Names'!A1552:D3887,3,0)</f>
        <v xml:space="preserve">  Jim</v>
      </c>
      <c r="C1553" s="26">
        <f>VLOOKUP($A1553,'Medical Examinations'!$A$1:$B$2336,2,FALSE)</f>
        <v>17.8</v>
      </c>
      <c r="D1553" s="26">
        <f>VLOOKUP($A1553,'Medical Examinations'!A1552:J3887,4,0)</f>
        <v>5.75</v>
      </c>
      <c r="E1553" s="26" t="str">
        <f>VLOOKUP(A1553,'Medical Examinations'!A1552:J3887,6,0)</f>
        <v>Yes</v>
      </c>
      <c r="F1553" s="26" t="str">
        <f>VLOOKUP($A1553,'Medical Examinations'!$A$1:$J$2336,7,0)</f>
        <v>No</v>
      </c>
      <c r="G1553" s="26" t="str">
        <f>VLOOKUP(A1553,'Medical Examinations'!A1552:J3887,8,0)</f>
        <v>Yes</v>
      </c>
      <c r="H1553" s="26">
        <f>VLOOKUP(A1553,'Medical Examinations'!A1552:J3887,9,0)</f>
        <v>1</v>
      </c>
      <c r="I1553" s="26" t="str">
        <f>VLOOKUP(A1553,'Medical Examinations'!A1552:J3887,10,0)</f>
        <v>No</v>
      </c>
      <c r="J1553" s="26" t="str">
        <f>VLOOKUP($A1553,'Medical Examinations'!A1552:$J$2336,3,0)</f>
        <v>Underweight</v>
      </c>
      <c r="K1553" s="26" t="str">
        <f>VLOOKUP(A1553,'Medical Examinations'!A1552:J3887,5,0)</f>
        <v>Prediabetes</v>
      </c>
      <c r="L1553" s="27">
        <f>VLOOKUP($A1553,'Hospitalisation Details'!$A$1:$N$2344,7,0)</f>
        <v>25540</v>
      </c>
      <c r="M1553" s="26">
        <f>VLOOKUP($A1553,'Hospitalisation Details'!$A$1:$N$2344,10,0)</f>
        <v>6546.16</v>
      </c>
      <c r="N1553" s="26" t="str">
        <f>VLOOKUP($A1553,'Hospitalisation Details'!$A$1:$N$2344,11,0)</f>
        <v>tier - 2</v>
      </c>
      <c r="O1553" s="26" t="str">
        <f>VLOOKUP($A1553,'Hospitalisation Details'!$A$1:$N$2344,12,0)</f>
        <v>tier - 3</v>
      </c>
      <c r="P1553" s="26" t="str">
        <f>VLOOKUP($A1553,'Hospitalisation Details'!$A$1:$N$2344,14,0)</f>
        <v>R1013</v>
      </c>
      <c r="Q1553" s="26">
        <f>VLOOKUP($A1553,'Hospitalisation Details'!$A$1:$N$2344,8,0)</f>
        <v>53</v>
      </c>
    </row>
    <row r="1554" spans="1:17" x14ac:dyDescent="0.3">
      <c r="A1554" s="25" t="s">
        <v>817</v>
      </c>
      <c r="B1554" s="26" t="str">
        <f>VLOOKUP($A1554,'Customer Names'!A1553:D3888,3,0)</f>
        <v xml:space="preserve">  Ari L</v>
      </c>
      <c r="C1554" s="26">
        <f>VLOOKUP($A1554,'Medical Examinations'!$A$1:$B$2336,2,FALSE)</f>
        <v>21.4</v>
      </c>
      <c r="D1554" s="26">
        <f>VLOOKUP($A1554,'Medical Examinations'!A1553:J3888,4,0)</f>
        <v>5.6</v>
      </c>
      <c r="E1554" s="26" t="str">
        <f>VLOOKUP(A1554,'Medical Examinations'!A1553:J3888,6,0)</f>
        <v>No</v>
      </c>
      <c r="F1554" s="26" t="str">
        <f>VLOOKUP($A1554,'Medical Examinations'!$A$1:$J$2336,7,0)</f>
        <v>No</v>
      </c>
      <c r="G1554" s="26" t="str">
        <f>VLOOKUP(A1554,'Medical Examinations'!A1553:J3888,8,0)</f>
        <v>No</v>
      </c>
      <c r="H1554" s="26">
        <f>VLOOKUP(A1554,'Medical Examinations'!A1553:J3888,9,0)</f>
        <v>0</v>
      </c>
      <c r="I1554" s="26" t="str">
        <f>VLOOKUP(A1554,'Medical Examinations'!A1553:J3888,10,0)</f>
        <v>No</v>
      </c>
      <c r="J1554" s="26" t="str">
        <f>VLOOKUP($A1554,'Medical Examinations'!A1553:$J$2336,3,0)</f>
        <v>Normal Weight</v>
      </c>
      <c r="K1554" s="26" t="str">
        <f>VLOOKUP(A1554,'Medical Examinations'!A1553:J3888,5,0)</f>
        <v>Normal</v>
      </c>
      <c r="L1554" s="27">
        <f>VLOOKUP($A1554,'Hospitalisation Details'!$A$1:$N$2344,7,0)</f>
        <v>30226</v>
      </c>
      <c r="M1554" s="26">
        <f>VLOOKUP($A1554,'Hospitalisation Details'!$A$1:$N$2344,10,0)</f>
        <v>6536.68</v>
      </c>
      <c r="N1554" s="26" t="str">
        <f>VLOOKUP($A1554,'Hospitalisation Details'!$A$1:$N$2344,11,0)</f>
        <v>tier - 2</v>
      </c>
      <c r="O1554" s="26" t="str">
        <f>VLOOKUP($A1554,'Hospitalisation Details'!$A$1:$N$2344,12,0)</f>
        <v>tier - 2</v>
      </c>
      <c r="P1554" s="26" t="str">
        <f>VLOOKUP($A1554,'Hospitalisation Details'!$A$1:$N$2344,14,0)</f>
        <v>R1012</v>
      </c>
      <c r="Q1554" s="26">
        <f>VLOOKUP($A1554,'Hospitalisation Details'!$A$1:$N$2344,8,0)</f>
        <v>40</v>
      </c>
    </row>
    <row r="1555" spans="1:17" x14ac:dyDescent="0.3">
      <c r="A1555" s="25" t="s">
        <v>816</v>
      </c>
      <c r="B1555" s="26" t="str">
        <f>VLOOKUP($A1555,'Customer Names'!A1554:D3889,3,0)</f>
        <v xml:space="preserve">  Fanny</v>
      </c>
      <c r="C1555" s="26">
        <f>VLOOKUP($A1555,'Medical Examinations'!$A$1:$B$2336,2,FALSE)</f>
        <v>23.01</v>
      </c>
      <c r="D1555" s="26">
        <f>VLOOKUP($A1555,'Medical Examinations'!A1554:J3889,4,0)</f>
        <v>4.68</v>
      </c>
      <c r="E1555" s="26" t="str">
        <f>VLOOKUP(A1555,'Medical Examinations'!A1554:J3889,6,0)</f>
        <v>No</v>
      </c>
      <c r="F1555" s="26" t="str">
        <f>VLOOKUP($A1555,'Medical Examinations'!$A$1:$J$2336,7,0)</f>
        <v>No</v>
      </c>
      <c r="G1555" s="26" t="str">
        <f>VLOOKUP(A1555,'Medical Examinations'!A1554:J3889,8,0)</f>
        <v>No</v>
      </c>
      <c r="H1555" s="26">
        <f>VLOOKUP(A1555,'Medical Examinations'!A1554:J3889,9,0)</f>
        <v>0</v>
      </c>
      <c r="I1555" s="26" t="str">
        <f>VLOOKUP(A1555,'Medical Examinations'!A1554:J3889,10,0)</f>
        <v>No</v>
      </c>
      <c r="J1555" s="26" t="str">
        <f>VLOOKUP($A1555,'Medical Examinations'!A1554:$J$2336,3,0)</f>
        <v>Normal Weight</v>
      </c>
      <c r="K1555" s="26" t="str">
        <f>VLOOKUP(A1555,'Medical Examinations'!A1554:J3889,5,0)</f>
        <v>Normal</v>
      </c>
      <c r="L1555" s="27">
        <f>VLOOKUP($A1555,'Hospitalisation Details'!$A$1:$N$2344,7,0)</f>
        <v>30175</v>
      </c>
      <c r="M1555" s="26">
        <f>VLOOKUP($A1555,'Hospitalisation Details'!$A$1:$N$2344,10,0)</f>
        <v>6532.04</v>
      </c>
      <c r="N1555" s="26" t="str">
        <f>VLOOKUP($A1555,'Hospitalisation Details'!$A$1:$N$2344,11,0)</f>
        <v>tier - 2</v>
      </c>
      <c r="O1555" s="26" t="str">
        <f>VLOOKUP($A1555,'Hospitalisation Details'!$A$1:$N$2344,12,0)</f>
        <v>tier - 1</v>
      </c>
      <c r="P1555" s="26" t="str">
        <f>VLOOKUP($A1555,'Hospitalisation Details'!$A$1:$N$2344,14,0)</f>
        <v>R1013</v>
      </c>
      <c r="Q1555" s="26">
        <f>VLOOKUP($A1555,'Hospitalisation Details'!$A$1:$N$2344,8,0)</f>
        <v>40</v>
      </c>
    </row>
    <row r="1556" spans="1:17" x14ac:dyDescent="0.3">
      <c r="A1556" s="25" t="s">
        <v>815</v>
      </c>
      <c r="B1556" s="26" t="str">
        <f>VLOOKUP($A1556,'Customer Names'!A1555:D3890,3,0)</f>
        <v xml:space="preserve">  Heather</v>
      </c>
      <c r="C1556" s="26">
        <f>VLOOKUP($A1556,'Medical Examinations'!$A$1:$B$2336,2,FALSE)</f>
        <v>19.86</v>
      </c>
      <c r="D1556" s="26">
        <f>VLOOKUP($A1556,'Medical Examinations'!A1555:J3890,4,0)</f>
        <v>5.62</v>
      </c>
      <c r="E1556" s="26" t="str">
        <f>VLOOKUP(A1556,'Medical Examinations'!A1555:J3890,6,0)</f>
        <v>Yes</v>
      </c>
      <c r="F1556" s="26" t="str">
        <f>VLOOKUP($A1556,'Medical Examinations'!$A$1:$J$2336,7,0)</f>
        <v>No</v>
      </c>
      <c r="G1556" s="26" t="str">
        <f>VLOOKUP(A1556,'Medical Examinations'!A1555:J3890,8,0)</f>
        <v>No</v>
      </c>
      <c r="H1556" s="26">
        <f>VLOOKUP(A1556,'Medical Examinations'!A1555:J3890,9,0)</f>
        <v>0</v>
      </c>
      <c r="I1556" s="26" t="str">
        <f>VLOOKUP(A1556,'Medical Examinations'!A1555:J3890,10,0)</f>
        <v>No</v>
      </c>
      <c r="J1556" s="26" t="str">
        <f>VLOOKUP($A1556,'Medical Examinations'!A1555:$J$2336,3,0)</f>
        <v>Normal Weight</v>
      </c>
      <c r="K1556" s="26" t="str">
        <f>VLOOKUP(A1556,'Medical Examinations'!A1555:J3890,5,0)</f>
        <v>Normal</v>
      </c>
      <c r="L1556" s="27">
        <f>VLOOKUP($A1556,'Hospitalisation Details'!$A$1:$N$2344,7,0)</f>
        <v>28056</v>
      </c>
      <c r="M1556" s="26">
        <f>VLOOKUP($A1556,'Hospitalisation Details'!$A$1:$N$2344,10,0)</f>
        <v>6529.21</v>
      </c>
      <c r="N1556" s="26" t="str">
        <f>VLOOKUP($A1556,'Hospitalisation Details'!$A$1:$N$2344,11,0)</f>
        <v>tier - 2</v>
      </c>
      <c r="O1556" s="26" t="str">
        <f>VLOOKUP($A1556,'Hospitalisation Details'!$A$1:$N$2344,12,0)</f>
        <v>tier - 1</v>
      </c>
      <c r="P1556" s="26" t="str">
        <f>VLOOKUP($A1556,'Hospitalisation Details'!$A$1:$N$2344,14,0)</f>
        <v>R1013</v>
      </c>
      <c r="Q1556" s="26">
        <f>VLOOKUP($A1556,'Hospitalisation Details'!$A$1:$N$2344,8,0)</f>
        <v>46</v>
      </c>
    </row>
    <row r="1557" spans="1:17" x14ac:dyDescent="0.3">
      <c r="A1557" s="25" t="s">
        <v>814</v>
      </c>
      <c r="B1557" s="26" t="str">
        <f>VLOOKUP($A1557,'Customer Names'!A1556:D3891,3,0)</f>
        <v xml:space="preserve">  Peter W Sr</v>
      </c>
      <c r="C1557" s="26">
        <f>VLOOKUP($A1557,'Medical Examinations'!$A$1:$B$2336,2,FALSE)</f>
        <v>33.58</v>
      </c>
      <c r="D1557" s="26">
        <f>VLOOKUP($A1557,'Medical Examinations'!A1556:J3891,4,0)</f>
        <v>5.08</v>
      </c>
      <c r="E1557" s="26" t="str">
        <f>VLOOKUP(A1557,'Medical Examinations'!A1556:J3891,6,0)</f>
        <v>No</v>
      </c>
      <c r="F1557" s="26" t="str">
        <f>VLOOKUP($A1557,'Medical Examinations'!$A$1:$J$2336,7,0)</f>
        <v>No</v>
      </c>
      <c r="G1557" s="26" t="str">
        <f>VLOOKUP(A1557,'Medical Examinations'!A1556:J3891,8,0)</f>
        <v>No</v>
      </c>
      <c r="H1557" s="26">
        <f>VLOOKUP(A1557,'Medical Examinations'!A1556:J3891,9,0)</f>
        <v>0</v>
      </c>
      <c r="I1557" s="26" t="str">
        <f>VLOOKUP(A1557,'Medical Examinations'!A1556:J3891,10,0)</f>
        <v>No</v>
      </c>
      <c r="J1557" s="26" t="str">
        <f>VLOOKUP($A1557,'Medical Examinations'!A1556:$J$2336,3,0)</f>
        <v>Obesity</v>
      </c>
      <c r="K1557" s="26" t="str">
        <f>VLOOKUP(A1557,'Medical Examinations'!A1556:J3891,5,0)</f>
        <v>Normal</v>
      </c>
      <c r="L1557" s="27">
        <f>VLOOKUP($A1557,'Hospitalisation Details'!$A$1:$N$2344,7,0)</f>
        <v>34522</v>
      </c>
      <c r="M1557" s="26">
        <f>VLOOKUP($A1557,'Hospitalisation Details'!$A$1:$N$2344,10,0)</f>
        <v>6512.24</v>
      </c>
      <c r="N1557" s="26" t="str">
        <f>VLOOKUP($A1557,'Hospitalisation Details'!$A$1:$N$2344,11,0)</f>
        <v>tier - 2</v>
      </c>
      <c r="O1557" s="26" t="str">
        <f>VLOOKUP($A1557,'Hospitalisation Details'!$A$1:$N$2344,12,0)</f>
        <v>tier - 1</v>
      </c>
      <c r="P1557" s="26" t="str">
        <f>VLOOKUP($A1557,'Hospitalisation Details'!$A$1:$N$2344,14,0)</f>
        <v>R1021</v>
      </c>
      <c r="Q1557" s="26">
        <f>VLOOKUP($A1557,'Hospitalisation Details'!$A$1:$N$2344,8,0)</f>
        <v>28</v>
      </c>
    </row>
    <row r="1558" spans="1:17" x14ac:dyDescent="0.3">
      <c r="A1558" s="25" t="s">
        <v>813</v>
      </c>
      <c r="B1558" s="26" t="str">
        <f>VLOOKUP($A1558,'Customer Names'!A1557:D3892,3,0)</f>
        <v xml:space="preserve">  Catherine A</v>
      </c>
      <c r="C1558" s="26">
        <f>VLOOKUP($A1558,'Medical Examinations'!$A$1:$B$2336,2,FALSE)</f>
        <v>29.81</v>
      </c>
      <c r="D1558" s="26">
        <f>VLOOKUP($A1558,'Medical Examinations'!A1557:J3892,4,0)</f>
        <v>5.28</v>
      </c>
      <c r="E1558" s="26" t="str">
        <f>VLOOKUP(A1558,'Medical Examinations'!A1557:J3892,6,0)</f>
        <v>No</v>
      </c>
      <c r="F1558" s="26" t="str">
        <f>VLOOKUP($A1558,'Medical Examinations'!$A$1:$J$2336,7,0)</f>
        <v>No</v>
      </c>
      <c r="G1558" s="26" t="str">
        <f>VLOOKUP(A1558,'Medical Examinations'!A1557:J3892,8,0)</f>
        <v>No</v>
      </c>
      <c r="H1558" s="26">
        <f>VLOOKUP(A1558,'Medical Examinations'!A1557:J3892,9,0)</f>
        <v>0</v>
      </c>
      <c r="I1558" s="26" t="str">
        <f>VLOOKUP(A1558,'Medical Examinations'!A1557:J3892,10,0)</f>
        <v>No</v>
      </c>
      <c r="J1558" s="26" t="str">
        <f>VLOOKUP($A1558,'Medical Examinations'!A1557:$J$2336,3,0)</f>
        <v>Overweight</v>
      </c>
      <c r="K1558" s="26" t="str">
        <f>VLOOKUP(A1558,'Medical Examinations'!A1557:J3892,5,0)</f>
        <v>Normal</v>
      </c>
      <c r="L1558" s="27">
        <f>VLOOKUP($A1558,'Hospitalisation Details'!$A$1:$N$2344,7,0)</f>
        <v>30191</v>
      </c>
      <c r="M1558" s="26">
        <f>VLOOKUP($A1558,'Hospitalisation Details'!$A$1:$N$2344,10,0)</f>
        <v>6500.24</v>
      </c>
      <c r="N1558" s="26" t="str">
        <f>VLOOKUP($A1558,'Hospitalisation Details'!$A$1:$N$2344,11,0)</f>
        <v>tier - 2</v>
      </c>
      <c r="O1558" s="26" t="str">
        <f>VLOOKUP($A1558,'Hospitalisation Details'!$A$1:$N$2344,12,0)</f>
        <v>tier - 2</v>
      </c>
      <c r="P1558" s="26" t="str">
        <f>VLOOKUP($A1558,'Hospitalisation Details'!$A$1:$N$2344,14,0)</f>
        <v>R1013</v>
      </c>
      <c r="Q1558" s="26">
        <f>VLOOKUP($A1558,'Hospitalisation Details'!$A$1:$N$2344,8,0)</f>
        <v>40</v>
      </c>
    </row>
    <row r="1559" spans="1:17" x14ac:dyDescent="0.3">
      <c r="A1559" s="25" t="s">
        <v>812</v>
      </c>
      <c r="B1559" s="26" t="str">
        <f>VLOOKUP($A1559,'Customer Names'!A1558:D3893,3,0)</f>
        <v xml:space="preserve">  Kelly A</v>
      </c>
      <c r="C1559" s="26">
        <f>VLOOKUP($A1559,'Medical Examinations'!$A$1:$B$2336,2,FALSE)</f>
        <v>27.4</v>
      </c>
      <c r="D1559" s="26">
        <f>VLOOKUP($A1559,'Medical Examinations'!A1558:J3893,4,0)</f>
        <v>4.6100000000000003</v>
      </c>
      <c r="E1559" s="26" t="str">
        <f>VLOOKUP(A1559,'Medical Examinations'!A1558:J3893,6,0)</f>
        <v>No</v>
      </c>
      <c r="F1559" s="26" t="str">
        <f>VLOOKUP($A1559,'Medical Examinations'!$A$1:$J$2336,7,0)</f>
        <v>No</v>
      </c>
      <c r="G1559" s="26" t="str">
        <f>VLOOKUP(A1559,'Medical Examinations'!A1558:J3893,8,0)</f>
        <v>No</v>
      </c>
      <c r="H1559" s="26">
        <f>VLOOKUP(A1559,'Medical Examinations'!A1558:J3893,9,0)</f>
        <v>0</v>
      </c>
      <c r="I1559" s="26" t="str">
        <f>VLOOKUP(A1559,'Medical Examinations'!A1558:J3893,10,0)</f>
        <v>No</v>
      </c>
      <c r="J1559" s="26" t="str">
        <f>VLOOKUP($A1559,'Medical Examinations'!A1558:$J$2336,3,0)</f>
        <v>Overweight</v>
      </c>
      <c r="K1559" s="26" t="str">
        <f>VLOOKUP(A1559,'Medical Examinations'!A1558:J3893,5,0)</f>
        <v>Normal</v>
      </c>
      <c r="L1559" s="27">
        <f>VLOOKUP($A1559,'Hospitalisation Details'!$A$1:$N$2344,7,0)</f>
        <v>30233</v>
      </c>
      <c r="M1559" s="26">
        <f>VLOOKUP($A1559,'Hospitalisation Details'!$A$1:$N$2344,10,0)</f>
        <v>6496.89</v>
      </c>
      <c r="N1559" s="26" t="str">
        <f>VLOOKUP($A1559,'Hospitalisation Details'!$A$1:$N$2344,11,0)</f>
        <v>tier - 2</v>
      </c>
      <c r="O1559" s="26" t="str">
        <f>VLOOKUP($A1559,'Hospitalisation Details'!$A$1:$N$2344,12,0)</f>
        <v>tier - 3</v>
      </c>
      <c r="P1559" s="26" t="str">
        <f>VLOOKUP($A1559,'Hospitalisation Details'!$A$1:$N$2344,14,0)</f>
        <v>R1011</v>
      </c>
      <c r="Q1559" s="26">
        <f>VLOOKUP($A1559,'Hospitalisation Details'!$A$1:$N$2344,8,0)</f>
        <v>40</v>
      </c>
    </row>
    <row r="1560" spans="1:17" x14ac:dyDescent="0.3">
      <c r="A1560" s="25" t="s">
        <v>811</v>
      </c>
      <c r="B1560" s="26" t="str">
        <f>VLOOKUP($A1560,'Customer Names'!A1559:D3894,3,0)</f>
        <v xml:space="preserve">  Janel N</v>
      </c>
      <c r="C1560" s="26">
        <f>VLOOKUP($A1560,'Medical Examinations'!$A$1:$B$2336,2,FALSE)</f>
        <v>17.98</v>
      </c>
      <c r="D1560" s="26">
        <f>VLOOKUP($A1560,'Medical Examinations'!A1559:J3894,4,0)</f>
        <v>6.57</v>
      </c>
      <c r="E1560" s="26" t="str">
        <f>VLOOKUP(A1560,'Medical Examinations'!A1559:J3894,6,0)</f>
        <v>Yes</v>
      </c>
      <c r="F1560" s="26" t="str">
        <f>VLOOKUP($A1560,'Medical Examinations'!$A$1:$J$2336,7,0)</f>
        <v>No</v>
      </c>
      <c r="G1560" s="26" t="str">
        <f>VLOOKUP(A1560,'Medical Examinations'!A1559:J3894,8,0)</f>
        <v>No</v>
      </c>
      <c r="H1560" s="26">
        <f>VLOOKUP(A1560,'Medical Examinations'!A1559:J3894,9,0)</f>
        <v>2</v>
      </c>
      <c r="I1560" s="26" t="str">
        <f>VLOOKUP(A1560,'Medical Examinations'!A1559:J3894,10,0)</f>
        <v>No</v>
      </c>
      <c r="J1560" s="26" t="str">
        <f>VLOOKUP($A1560,'Medical Examinations'!A1559:$J$2336,3,0)</f>
        <v>Underweight</v>
      </c>
      <c r="K1560" s="26" t="str">
        <f>VLOOKUP(A1560,'Medical Examinations'!A1559:J3894,5,0)</f>
        <v>Diabetes</v>
      </c>
      <c r="L1560" s="27">
        <f>VLOOKUP($A1560,'Hospitalisation Details'!$A$1:$N$2344,7,0)</f>
        <v>25903</v>
      </c>
      <c r="M1560" s="26">
        <f>VLOOKUP($A1560,'Hospitalisation Details'!$A$1:$N$2344,10,0)</f>
        <v>6481.67</v>
      </c>
      <c r="N1560" s="26" t="str">
        <f>VLOOKUP($A1560,'Hospitalisation Details'!$A$1:$N$2344,11,0)</f>
        <v>tier - 2</v>
      </c>
      <c r="O1560" s="26" t="str">
        <f>VLOOKUP($A1560,'Hospitalisation Details'!$A$1:$N$2344,12,0)</f>
        <v>tier - 2</v>
      </c>
      <c r="P1560" s="26" t="str">
        <f>VLOOKUP($A1560,'Hospitalisation Details'!$A$1:$N$2344,14,0)</f>
        <v>R1013</v>
      </c>
      <c r="Q1560" s="26">
        <f>VLOOKUP($A1560,'Hospitalisation Details'!$A$1:$N$2344,8,0)</f>
        <v>52</v>
      </c>
    </row>
    <row r="1561" spans="1:17" x14ac:dyDescent="0.3">
      <c r="A1561" s="25" t="s">
        <v>810</v>
      </c>
      <c r="B1561" s="26" t="str">
        <f>VLOOKUP($A1561,'Customer Names'!A1560:D3895,3,0)</f>
        <v xml:space="preserve">  Yann Kai</v>
      </c>
      <c r="C1561" s="26">
        <f>VLOOKUP($A1561,'Medical Examinations'!$A$1:$B$2336,2,FALSE)</f>
        <v>37.9</v>
      </c>
      <c r="D1561" s="26">
        <f>VLOOKUP($A1561,'Medical Examinations'!A1560:J3895,4,0)</f>
        <v>5.83</v>
      </c>
      <c r="E1561" s="26" t="str">
        <f>VLOOKUP(A1561,'Medical Examinations'!A1560:J3895,6,0)</f>
        <v>No</v>
      </c>
      <c r="F1561" s="26" t="str">
        <f>VLOOKUP($A1561,'Medical Examinations'!$A$1:$J$2336,7,0)</f>
        <v>No</v>
      </c>
      <c r="G1561" s="26" t="str">
        <f>VLOOKUP(A1561,'Medical Examinations'!A1560:J3895,8,0)</f>
        <v>No</v>
      </c>
      <c r="H1561" s="26">
        <f>VLOOKUP(A1561,'Medical Examinations'!A1560:J3895,9,0)</f>
        <v>0</v>
      </c>
      <c r="I1561" s="26" t="str">
        <f>VLOOKUP(A1561,'Medical Examinations'!A1560:J3895,10,0)</f>
        <v>No</v>
      </c>
      <c r="J1561" s="26" t="str">
        <f>VLOOKUP($A1561,'Medical Examinations'!A1560:$J$2336,3,0)</f>
        <v>Obesity</v>
      </c>
      <c r="K1561" s="26" t="str">
        <f>VLOOKUP(A1561,'Medical Examinations'!A1560:J3895,5,0)</f>
        <v>Prediabetes</v>
      </c>
      <c r="L1561" s="27">
        <f>VLOOKUP($A1561,'Hospitalisation Details'!$A$1:$N$2344,7,0)</f>
        <v>29380</v>
      </c>
      <c r="M1561" s="26">
        <f>VLOOKUP($A1561,'Hospitalisation Details'!$A$1:$N$2344,10,0)</f>
        <v>6474.01</v>
      </c>
      <c r="N1561" s="26" t="str">
        <f>VLOOKUP($A1561,'Hospitalisation Details'!$A$1:$N$2344,11,0)</f>
        <v>tier - 2</v>
      </c>
      <c r="O1561" s="26" t="str">
        <f>VLOOKUP($A1561,'Hospitalisation Details'!$A$1:$N$2344,12,0)</f>
        <v>tier - 3</v>
      </c>
      <c r="P1561" s="26" t="str">
        <f>VLOOKUP($A1561,'Hospitalisation Details'!$A$1:$N$2344,14,0)</f>
        <v>R1011</v>
      </c>
      <c r="Q1561" s="26">
        <f>VLOOKUP($A1561,'Hospitalisation Details'!$A$1:$N$2344,8,0)</f>
        <v>43</v>
      </c>
    </row>
    <row r="1562" spans="1:17" x14ac:dyDescent="0.3">
      <c r="A1562" s="25" t="s">
        <v>809</v>
      </c>
      <c r="B1562" s="26" t="str">
        <f>VLOOKUP($A1562,'Customer Names'!A1561:D3896,3,0)</f>
        <v xml:space="preserve">  Zachary R</v>
      </c>
      <c r="C1562" s="26">
        <f>VLOOKUP($A1562,'Medical Examinations'!$A$1:$B$2336,2,FALSE)</f>
        <v>25.27</v>
      </c>
      <c r="D1562" s="26">
        <f>VLOOKUP($A1562,'Medical Examinations'!A1561:J3896,4,0)</f>
        <v>6.98</v>
      </c>
      <c r="E1562" s="26" t="str">
        <f>VLOOKUP(A1562,'Medical Examinations'!A1561:J3896,6,0)</f>
        <v>Yes</v>
      </c>
      <c r="F1562" s="26" t="str">
        <f>VLOOKUP($A1562,'Medical Examinations'!$A$1:$J$2336,7,0)</f>
        <v>No</v>
      </c>
      <c r="G1562" s="26" t="str">
        <f>VLOOKUP(A1562,'Medical Examinations'!A1561:J3896,8,0)</f>
        <v>No</v>
      </c>
      <c r="H1562" s="26">
        <f>VLOOKUP(A1562,'Medical Examinations'!A1561:J3896,9,0)</f>
        <v>0</v>
      </c>
      <c r="I1562" s="26" t="str">
        <f>VLOOKUP(A1562,'Medical Examinations'!A1561:J3896,10,0)</f>
        <v>No</v>
      </c>
      <c r="J1562" s="26" t="str">
        <f>VLOOKUP($A1562,'Medical Examinations'!A1561:$J$2336,3,0)</f>
        <v>Overweight</v>
      </c>
      <c r="K1562" s="26" t="str">
        <f>VLOOKUP(A1562,'Medical Examinations'!A1561:J3896,5,0)</f>
        <v>Diabetes</v>
      </c>
      <c r="L1562" s="27">
        <f>VLOOKUP($A1562,'Hospitalisation Details'!$A$1:$N$2344,7,0)</f>
        <v>29794</v>
      </c>
      <c r="M1562" s="26">
        <f>VLOOKUP($A1562,'Hospitalisation Details'!$A$1:$N$2344,10,0)</f>
        <v>6473.15</v>
      </c>
      <c r="N1562" s="26" t="str">
        <f>VLOOKUP($A1562,'Hospitalisation Details'!$A$1:$N$2344,11,0)</f>
        <v>tier - 2</v>
      </c>
      <c r="O1562" s="26" t="str">
        <f>VLOOKUP($A1562,'Hospitalisation Details'!$A$1:$N$2344,12,0)</f>
        <v>tier - 2</v>
      </c>
      <c r="P1562" s="26" t="str">
        <f>VLOOKUP($A1562,'Hospitalisation Details'!$A$1:$N$2344,14,0)</f>
        <v>R1013</v>
      </c>
      <c r="Q1562" s="26">
        <f>VLOOKUP($A1562,'Hospitalisation Details'!$A$1:$N$2344,8,0)</f>
        <v>41</v>
      </c>
    </row>
    <row r="1563" spans="1:17" x14ac:dyDescent="0.3">
      <c r="A1563" s="25" t="s">
        <v>808</v>
      </c>
      <c r="B1563" s="26" t="str">
        <f>VLOOKUP($A1563,'Customer Names'!A1562:D3897,3,0)</f>
        <v xml:space="preserve">  Alejandro Sr</v>
      </c>
      <c r="C1563" s="26">
        <f>VLOOKUP($A1563,'Medical Examinations'!$A$1:$B$2336,2,FALSE)</f>
        <v>29.26</v>
      </c>
      <c r="D1563" s="26">
        <f>VLOOKUP($A1563,'Medical Examinations'!A1562:J3897,4,0)</f>
        <v>4.03</v>
      </c>
      <c r="E1563" s="26" t="str">
        <f>VLOOKUP(A1563,'Medical Examinations'!A1562:J3897,6,0)</f>
        <v>No</v>
      </c>
      <c r="F1563" s="26" t="str">
        <f>VLOOKUP($A1563,'Medical Examinations'!$A$1:$J$2336,7,0)</f>
        <v>No</v>
      </c>
      <c r="G1563" s="26" t="str">
        <f>VLOOKUP(A1563,'Medical Examinations'!A1562:J3897,8,0)</f>
        <v>No</v>
      </c>
      <c r="H1563" s="26">
        <f>VLOOKUP(A1563,'Medical Examinations'!A1562:J3897,9,0)</f>
        <v>1</v>
      </c>
      <c r="I1563" s="26" t="str">
        <f>VLOOKUP(A1563,'Medical Examinations'!A1562:J3897,10,0)</f>
        <v>No</v>
      </c>
      <c r="J1563" s="26" t="str">
        <f>VLOOKUP($A1563,'Medical Examinations'!A1562:$J$2336,3,0)</f>
        <v>Overweight</v>
      </c>
      <c r="K1563" s="26" t="str">
        <f>VLOOKUP(A1563,'Medical Examinations'!A1562:J3897,5,0)</f>
        <v>Normal</v>
      </c>
      <c r="L1563" s="27">
        <f>VLOOKUP($A1563,'Hospitalisation Details'!$A$1:$N$2344,7,0)</f>
        <v>30987</v>
      </c>
      <c r="M1563" s="26">
        <f>VLOOKUP($A1563,'Hospitalisation Details'!$A$1:$N$2344,10,0)</f>
        <v>6457.84</v>
      </c>
      <c r="N1563" s="26" t="str">
        <f>VLOOKUP($A1563,'Hospitalisation Details'!$A$1:$N$2344,11,0)</f>
        <v>tier - 2</v>
      </c>
      <c r="O1563" s="26" t="str">
        <f>VLOOKUP($A1563,'Hospitalisation Details'!$A$1:$N$2344,12,0)</f>
        <v>tier - 3</v>
      </c>
      <c r="P1563" s="26" t="str">
        <f>VLOOKUP($A1563,'Hospitalisation Details'!$A$1:$N$2344,14,0)</f>
        <v>R1012</v>
      </c>
      <c r="Q1563" s="26">
        <f>VLOOKUP($A1563,'Hospitalisation Details'!$A$1:$N$2344,8,0)</f>
        <v>38</v>
      </c>
    </row>
    <row r="1564" spans="1:17" x14ac:dyDescent="0.3">
      <c r="A1564" s="25" t="s">
        <v>807</v>
      </c>
      <c r="B1564" s="26" t="str">
        <f>VLOOKUP($A1564,'Customer Names'!A1563:D3898,3,0)</f>
        <v xml:space="preserve">  Nicholas R</v>
      </c>
      <c r="C1564" s="26">
        <f>VLOOKUP($A1564,'Medical Examinations'!$A$1:$B$2336,2,FALSE)</f>
        <v>27.835000000000001</v>
      </c>
      <c r="D1564" s="26">
        <f>VLOOKUP($A1564,'Medical Examinations'!A1563:J3898,4,0)</f>
        <v>4.5599999999999996</v>
      </c>
      <c r="E1564" s="26" t="str">
        <f>VLOOKUP(A1564,'Medical Examinations'!A1563:J3898,6,0)</f>
        <v>No</v>
      </c>
      <c r="F1564" s="26" t="str">
        <f>VLOOKUP($A1564,'Medical Examinations'!$A$1:$J$2336,7,0)</f>
        <v>No</v>
      </c>
      <c r="G1564" s="26" t="str">
        <f>VLOOKUP(A1564,'Medical Examinations'!A1563:J3898,8,0)</f>
        <v>No</v>
      </c>
      <c r="H1564" s="26">
        <f>VLOOKUP(A1564,'Medical Examinations'!A1563:J3898,9,0)</f>
        <v>1</v>
      </c>
      <c r="I1564" s="26" t="str">
        <f>VLOOKUP(A1564,'Medical Examinations'!A1563:J3898,10,0)</f>
        <v>No</v>
      </c>
      <c r="J1564" s="26" t="str">
        <f>VLOOKUP($A1564,'Medical Examinations'!A1563:$J$2336,3,0)</f>
        <v>Overweight</v>
      </c>
      <c r="K1564" s="26" t="str">
        <f>VLOOKUP(A1564,'Medical Examinations'!A1563:J3898,5,0)</f>
        <v>Normal</v>
      </c>
      <c r="L1564" s="27">
        <f>VLOOKUP($A1564,'Hospitalisation Details'!$A$1:$N$2344,7,0)</f>
        <v>30920</v>
      </c>
      <c r="M1564" s="26">
        <f>VLOOKUP($A1564,'Hospitalisation Details'!$A$1:$N$2344,10,0)</f>
        <v>6455.86</v>
      </c>
      <c r="N1564" s="26" t="str">
        <f>VLOOKUP($A1564,'Hospitalisation Details'!$A$1:$N$2344,11,0)</f>
        <v>tier - 3</v>
      </c>
      <c r="O1564" s="26" t="str">
        <f>VLOOKUP($A1564,'Hospitalisation Details'!$A$1:$N$2344,12,0)</f>
        <v>tier - 3</v>
      </c>
      <c r="P1564" s="26" t="str">
        <f>VLOOKUP($A1564,'Hospitalisation Details'!$A$1:$N$2344,14,0)</f>
        <v>R1012</v>
      </c>
      <c r="Q1564" s="26">
        <f>VLOOKUP($A1564,'Hospitalisation Details'!$A$1:$N$2344,8,0)</f>
        <v>38</v>
      </c>
    </row>
    <row r="1565" spans="1:17" x14ac:dyDescent="0.3">
      <c r="A1565" s="25" t="s">
        <v>806</v>
      </c>
      <c r="B1565" s="26" t="str">
        <f>VLOOKUP($A1565,'Customer Names'!A1564:D3899,3,0)</f>
        <v xml:space="preserve">  Paul</v>
      </c>
      <c r="C1565" s="26">
        <f>VLOOKUP($A1565,'Medical Examinations'!$A$1:$B$2336,2,FALSE)</f>
        <v>46.53</v>
      </c>
      <c r="D1565" s="26">
        <f>VLOOKUP($A1565,'Medical Examinations'!A1564:J3899,4,0)</f>
        <v>5.38</v>
      </c>
      <c r="E1565" s="26" t="str">
        <f>VLOOKUP(A1565,'Medical Examinations'!A1564:J3899,6,0)</f>
        <v>Yes</v>
      </c>
      <c r="F1565" s="26" t="str">
        <f>VLOOKUP($A1565,'Medical Examinations'!$A$1:$J$2336,7,0)</f>
        <v>No</v>
      </c>
      <c r="G1565" s="26" t="str">
        <f>VLOOKUP(A1565,'Medical Examinations'!A1564:J3899,8,0)</f>
        <v>No</v>
      </c>
      <c r="H1565" s="26">
        <f>VLOOKUP(A1565,'Medical Examinations'!A1564:J3899,9,0)</f>
        <v>0</v>
      </c>
      <c r="I1565" s="26" t="str">
        <f>VLOOKUP(A1565,'Medical Examinations'!A1564:J3899,10,0)</f>
        <v>No</v>
      </c>
      <c r="J1565" s="26" t="str">
        <f>VLOOKUP($A1565,'Medical Examinations'!A1564:$J$2336,3,0)</f>
        <v>Obesity</v>
      </c>
      <c r="K1565" s="26" t="str">
        <f>VLOOKUP(A1565,'Medical Examinations'!A1564:J3899,5,0)</f>
        <v>Normal</v>
      </c>
      <c r="L1565" s="27">
        <f>VLOOKUP($A1565,'Hospitalisation Details'!$A$1:$N$2344,7,0)</f>
        <v>31250</v>
      </c>
      <c r="M1565" s="26">
        <f>VLOOKUP($A1565,'Hospitalisation Details'!$A$1:$N$2344,10,0)</f>
        <v>6435.62</v>
      </c>
      <c r="N1565" s="26" t="str">
        <f>VLOOKUP($A1565,'Hospitalisation Details'!$A$1:$N$2344,11,0)</f>
        <v>tier - 3</v>
      </c>
      <c r="O1565" s="26" t="str">
        <f>VLOOKUP($A1565,'Hospitalisation Details'!$A$1:$N$2344,12,0)</f>
        <v>tier - 2</v>
      </c>
      <c r="P1565" s="26" t="str">
        <f>VLOOKUP($A1565,'Hospitalisation Details'!$A$1:$N$2344,14,0)</f>
        <v>R1013</v>
      </c>
      <c r="Q1565" s="26">
        <f>VLOOKUP($A1565,'Hospitalisation Details'!$A$1:$N$2344,8,0)</f>
        <v>37</v>
      </c>
    </row>
    <row r="1566" spans="1:17" x14ac:dyDescent="0.3">
      <c r="A1566" s="25" t="s">
        <v>805</v>
      </c>
      <c r="B1566" s="26" t="str">
        <f>VLOOKUP($A1566,'Customer Names'!A1565:D3900,3,0)</f>
        <v xml:space="preserve">  Michael D</v>
      </c>
      <c r="C1566" s="26">
        <f>VLOOKUP($A1566,'Medical Examinations'!$A$1:$B$2336,2,FALSE)</f>
        <v>20.58</v>
      </c>
      <c r="D1566" s="26">
        <f>VLOOKUP($A1566,'Medical Examinations'!A1565:J3900,4,0)</f>
        <v>11.04</v>
      </c>
      <c r="E1566" s="26" t="str">
        <f>VLOOKUP(A1566,'Medical Examinations'!A1565:J3900,6,0)</f>
        <v>Yes</v>
      </c>
      <c r="F1566" s="26" t="str">
        <f>VLOOKUP($A1566,'Medical Examinations'!$A$1:$J$2336,7,0)</f>
        <v>No</v>
      </c>
      <c r="G1566" s="26" t="str">
        <f>VLOOKUP(A1566,'Medical Examinations'!A1565:J3900,8,0)</f>
        <v>No</v>
      </c>
      <c r="H1566" s="26">
        <f>VLOOKUP(A1566,'Medical Examinations'!A1565:J3900,9,0)</f>
        <v>1</v>
      </c>
      <c r="I1566" s="26" t="str">
        <f>VLOOKUP(A1566,'Medical Examinations'!A1565:J3900,10,0)</f>
        <v>No</v>
      </c>
      <c r="J1566" s="26" t="str">
        <f>VLOOKUP($A1566,'Medical Examinations'!A1565:$J$2336,3,0)</f>
        <v>Normal Weight</v>
      </c>
      <c r="K1566" s="26" t="str">
        <f>VLOOKUP(A1566,'Medical Examinations'!A1565:J3900,5,0)</f>
        <v>Diabetes</v>
      </c>
      <c r="L1566" s="27">
        <f>VLOOKUP($A1566,'Hospitalisation Details'!$A$1:$N$2344,7,0)</f>
        <v>27611</v>
      </c>
      <c r="M1566" s="26">
        <f>VLOOKUP($A1566,'Hospitalisation Details'!$A$1:$N$2344,10,0)</f>
        <v>6423.48</v>
      </c>
      <c r="N1566" s="26" t="str">
        <f>VLOOKUP($A1566,'Hospitalisation Details'!$A$1:$N$2344,11,0)</f>
        <v>tier - 2</v>
      </c>
      <c r="O1566" s="26" t="str">
        <f>VLOOKUP($A1566,'Hospitalisation Details'!$A$1:$N$2344,12,0)</f>
        <v>tier - 3</v>
      </c>
      <c r="P1566" s="26" t="str">
        <f>VLOOKUP($A1566,'Hospitalisation Details'!$A$1:$N$2344,14,0)</f>
        <v>R1013</v>
      </c>
      <c r="Q1566" s="26">
        <f>VLOOKUP($A1566,'Hospitalisation Details'!$A$1:$N$2344,8,0)</f>
        <v>47</v>
      </c>
    </row>
    <row r="1567" spans="1:17" x14ac:dyDescent="0.3">
      <c r="A1567" s="25" t="s">
        <v>804</v>
      </c>
      <c r="B1567" s="26" t="str">
        <f>VLOOKUP($A1567,'Customer Names'!A1566:D3901,3,0)</f>
        <v xml:space="preserve">  Marina</v>
      </c>
      <c r="C1567" s="26">
        <f>VLOOKUP($A1567,'Medical Examinations'!$A$1:$B$2336,2,FALSE)</f>
        <v>19.53</v>
      </c>
      <c r="D1567" s="26">
        <f>VLOOKUP($A1567,'Medical Examinations'!A1566:J3901,4,0)</f>
        <v>6.09</v>
      </c>
      <c r="E1567" s="26" t="str">
        <f>VLOOKUP(A1567,'Medical Examinations'!A1566:J3901,6,0)</f>
        <v>Yes</v>
      </c>
      <c r="F1567" s="26" t="str">
        <f>VLOOKUP($A1567,'Medical Examinations'!$A$1:$J$2336,7,0)</f>
        <v>No</v>
      </c>
      <c r="G1567" s="26" t="str">
        <f>VLOOKUP(A1567,'Medical Examinations'!A1566:J3901,8,0)</f>
        <v>No</v>
      </c>
      <c r="H1567" s="26">
        <f>VLOOKUP(A1567,'Medical Examinations'!A1566:J3901,9,0)</f>
        <v>0</v>
      </c>
      <c r="I1567" s="26" t="str">
        <f>VLOOKUP(A1567,'Medical Examinations'!A1566:J3901,10,0)</f>
        <v>No</v>
      </c>
      <c r="J1567" s="26" t="str">
        <f>VLOOKUP($A1567,'Medical Examinations'!A1566:$J$2336,3,0)</f>
        <v>Normal Weight</v>
      </c>
      <c r="K1567" s="26" t="str">
        <f>VLOOKUP(A1567,'Medical Examinations'!A1566:J3901,5,0)</f>
        <v>Prediabetes</v>
      </c>
      <c r="L1567" s="27">
        <f>VLOOKUP($A1567,'Hospitalisation Details'!$A$1:$N$2344,7,0)</f>
        <v>28124</v>
      </c>
      <c r="M1567" s="26">
        <f>VLOOKUP($A1567,'Hospitalisation Details'!$A$1:$N$2344,10,0)</f>
        <v>6417.28</v>
      </c>
      <c r="N1567" s="26" t="str">
        <f>VLOOKUP($A1567,'Hospitalisation Details'!$A$1:$N$2344,11,0)</f>
        <v>tier - 2</v>
      </c>
      <c r="O1567" s="26" t="str">
        <f>VLOOKUP($A1567,'Hospitalisation Details'!$A$1:$N$2344,12,0)</f>
        <v>tier - 3</v>
      </c>
      <c r="P1567" s="26" t="str">
        <f>VLOOKUP($A1567,'Hospitalisation Details'!$A$1:$N$2344,14,0)</f>
        <v>R1013</v>
      </c>
      <c r="Q1567" s="26">
        <f>VLOOKUP($A1567,'Hospitalisation Details'!$A$1:$N$2344,8,0)</f>
        <v>46</v>
      </c>
    </row>
    <row r="1568" spans="1:17" x14ac:dyDescent="0.3">
      <c r="A1568" s="25" t="s">
        <v>803</v>
      </c>
      <c r="B1568" s="26" t="str">
        <f>VLOOKUP($A1568,'Customer Names'!A1567:D3902,3,0)</f>
        <v xml:space="preserve">  Caroline</v>
      </c>
      <c r="C1568" s="26">
        <f>VLOOKUP($A1568,'Medical Examinations'!$A$1:$B$2336,2,FALSE)</f>
        <v>27.7</v>
      </c>
      <c r="D1568" s="26">
        <f>VLOOKUP($A1568,'Medical Examinations'!A1567:J3902,4,0)</f>
        <v>4.71</v>
      </c>
      <c r="E1568" s="26" t="str">
        <f>VLOOKUP(A1568,'Medical Examinations'!A1567:J3902,6,0)</f>
        <v>No</v>
      </c>
      <c r="F1568" s="26" t="str">
        <f>VLOOKUP($A1568,'Medical Examinations'!$A$1:$J$2336,7,0)</f>
        <v>No</v>
      </c>
      <c r="G1568" s="26" t="str">
        <f>VLOOKUP(A1568,'Medical Examinations'!A1567:J3902,8,0)</f>
        <v>No</v>
      </c>
      <c r="H1568" s="26">
        <f>VLOOKUP(A1568,'Medical Examinations'!A1567:J3902,9,0)</f>
        <v>1</v>
      </c>
      <c r="I1568" s="26" t="str">
        <f>VLOOKUP(A1568,'Medical Examinations'!A1567:J3902,10,0)</f>
        <v>No</v>
      </c>
      <c r="J1568" s="26" t="str">
        <f>VLOOKUP($A1568,'Medical Examinations'!A1567:$J$2336,3,0)</f>
        <v>Overweight</v>
      </c>
      <c r="K1568" s="26" t="str">
        <f>VLOOKUP(A1568,'Medical Examinations'!A1567:J3902,5,0)</f>
        <v>Normal</v>
      </c>
      <c r="L1568" s="27">
        <f>VLOOKUP($A1568,'Hospitalisation Details'!$A$1:$N$2344,7,0)</f>
        <v>32024</v>
      </c>
      <c r="M1568" s="26">
        <f>VLOOKUP($A1568,'Hospitalisation Details'!$A$1:$N$2344,10,0)</f>
        <v>6414.18</v>
      </c>
      <c r="N1568" s="26" t="str">
        <f>VLOOKUP($A1568,'Hospitalisation Details'!$A$1:$N$2344,11,0)</f>
        <v>tier - 2</v>
      </c>
      <c r="O1568" s="26" t="str">
        <f>VLOOKUP($A1568,'Hospitalisation Details'!$A$1:$N$2344,12,0)</f>
        <v>tier - 2</v>
      </c>
      <c r="P1568" s="26" t="str">
        <f>VLOOKUP($A1568,'Hospitalisation Details'!$A$1:$N$2344,14,0)</f>
        <v>R1011</v>
      </c>
      <c r="Q1568" s="26">
        <f>VLOOKUP($A1568,'Hospitalisation Details'!$A$1:$N$2344,8,0)</f>
        <v>35</v>
      </c>
    </row>
    <row r="1569" spans="1:17" x14ac:dyDescent="0.3">
      <c r="A1569" s="25" t="s">
        <v>802</v>
      </c>
      <c r="B1569" s="26" t="str">
        <f>VLOOKUP($A1569,'Customer Names'!A1568:D3903,3,0)</f>
        <v xml:space="preserve">  Ross P</v>
      </c>
      <c r="C1569" s="26">
        <f>VLOOKUP($A1569,'Medical Examinations'!$A$1:$B$2336,2,FALSE)</f>
        <v>18.920000000000002</v>
      </c>
      <c r="D1569" s="26">
        <f>VLOOKUP($A1569,'Medical Examinations'!A1568:J3903,4,0)</f>
        <v>8.18</v>
      </c>
      <c r="E1569" s="26" t="str">
        <f>VLOOKUP(A1569,'Medical Examinations'!A1568:J3903,6,0)</f>
        <v>No</v>
      </c>
      <c r="F1569" s="26" t="str">
        <f>VLOOKUP($A1569,'Medical Examinations'!$A$1:$J$2336,7,0)</f>
        <v>No</v>
      </c>
      <c r="G1569" s="26" t="str">
        <f>VLOOKUP(A1569,'Medical Examinations'!A1568:J3903,8,0)</f>
        <v>No</v>
      </c>
      <c r="H1569" s="26">
        <f>VLOOKUP(A1569,'Medical Examinations'!A1568:J3903,9,0)</f>
        <v>0</v>
      </c>
      <c r="I1569" s="26" t="str">
        <f>VLOOKUP(A1569,'Medical Examinations'!A1568:J3903,10,0)</f>
        <v>No</v>
      </c>
      <c r="J1569" s="26" t="str">
        <f>VLOOKUP($A1569,'Medical Examinations'!A1568:$J$2336,3,0)</f>
        <v>Normal Weight</v>
      </c>
      <c r="K1569" s="26" t="str">
        <f>VLOOKUP(A1569,'Medical Examinations'!A1568:J3903,5,0)</f>
        <v>Diabetes</v>
      </c>
      <c r="L1569" s="27">
        <f>VLOOKUP($A1569,'Hospitalisation Details'!$A$1:$N$2344,7,0)</f>
        <v>26167</v>
      </c>
      <c r="M1569" s="26">
        <f>VLOOKUP($A1569,'Hospitalisation Details'!$A$1:$N$2344,10,0)</f>
        <v>6412.34</v>
      </c>
      <c r="N1569" s="26" t="str">
        <f>VLOOKUP($A1569,'Hospitalisation Details'!$A$1:$N$2344,11,0)</f>
        <v>tier - 2</v>
      </c>
      <c r="O1569" s="26" t="str">
        <f>VLOOKUP($A1569,'Hospitalisation Details'!$A$1:$N$2344,12,0)</f>
        <v>tier - 3</v>
      </c>
      <c r="P1569" s="26" t="str">
        <f>VLOOKUP($A1569,'Hospitalisation Details'!$A$1:$N$2344,14,0)</f>
        <v>R1013</v>
      </c>
      <c r="Q1569" s="26">
        <f>VLOOKUP($A1569,'Hospitalisation Details'!$A$1:$N$2344,8,0)</f>
        <v>51</v>
      </c>
    </row>
    <row r="1570" spans="1:17" x14ac:dyDescent="0.3">
      <c r="A1570" s="25" t="s">
        <v>801</v>
      </c>
      <c r="B1570" s="26" t="str">
        <f>VLOOKUP($A1570,'Customer Names'!A1569:D3904,3,0)</f>
        <v xml:space="preserve">  Aoife</v>
      </c>
      <c r="C1570" s="26">
        <f>VLOOKUP($A1570,'Medical Examinations'!$A$1:$B$2336,2,FALSE)</f>
        <v>17.760000000000002</v>
      </c>
      <c r="D1570" s="26">
        <f>VLOOKUP($A1570,'Medical Examinations'!A1569:J3904,4,0)</f>
        <v>11.18</v>
      </c>
      <c r="E1570" s="26" t="str">
        <f>VLOOKUP(A1570,'Medical Examinations'!A1569:J3904,6,0)</f>
        <v>Yes</v>
      </c>
      <c r="F1570" s="26" t="str">
        <f>VLOOKUP($A1570,'Medical Examinations'!$A$1:$J$2336,7,0)</f>
        <v>No</v>
      </c>
      <c r="G1570" s="26" t="str">
        <f>VLOOKUP(A1570,'Medical Examinations'!A1569:J3904,8,0)</f>
        <v>No</v>
      </c>
      <c r="H1570" s="26">
        <f>VLOOKUP(A1570,'Medical Examinations'!A1569:J3904,9,0)</f>
        <v>2</v>
      </c>
      <c r="I1570" s="26" t="str">
        <f>VLOOKUP(A1570,'Medical Examinations'!A1569:J3904,10,0)</f>
        <v>No</v>
      </c>
      <c r="J1570" s="26" t="str">
        <f>VLOOKUP($A1570,'Medical Examinations'!A1569:$J$2336,3,0)</f>
        <v>Underweight</v>
      </c>
      <c r="K1570" s="26" t="str">
        <f>VLOOKUP(A1570,'Medical Examinations'!A1569:J3904,5,0)</f>
        <v>Diabetes</v>
      </c>
      <c r="L1570" s="27">
        <f>VLOOKUP($A1570,'Hospitalisation Details'!$A$1:$N$2344,7,0)</f>
        <v>25800</v>
      </c>
      <c r="M1570" s="26">
        <f>VLOOKUP($A1570,'Hospitalisation Details'!$A$1:$N$2344,10,0)</f>
        <v>6407.05</v>
      </c>
      <c r="N1570" s="26" t="str">
        <f>VLOOKUP($A1570,'Hospitalisation Details'!$A$1:$N$2344,11,0)</f>
        <v>tier - 2</v>
      </c>
      <c r="O1570" s="26" t="str">
        <f>VLOOKUP($A1570,'Hospitalisation Details'!$A$1:$N$2344,12,0)</f>
        <v>tier - 1</v>
      </c>
      <c r="P1570" s="26" t="str">
        <f>VLOOKUP($A1570,'Hospitalisation Details'!$A$1:$N$2344,14,0)</f>
        <v>R1013</v>
      </c>
      <c r="Q1570" s="26">
        <f>VLOOKUP($A1570,'Hospitalisation Details'!$A$1:$N$2344,8,0)</f>
        <v>52</v>
      </c>
    </row>
    <row r="1571" spans="1:17" x14ac:dyDescent="0.3">
      <c r="A1571" s="25" t="s">
        <v>800</v>
      </c>
      <c r="B1571" s="26" t="str">
        <f>VLOOKUP($A1571,'Customer Names'!A1570:D3905,3,0)</f>
        <v xml:space="preserve">  Wesley</v>
      </c>
      <c r="C1571" s="26">
        <f>VLOOKUP($A1571,'Medical Examinations'!$A$1:$B$2336,2,FALSE)</f>
        <v>29.83</v>
      </c>
      <c r="D1571" s="26">
        <f>VLOOKUP($A1571,'Medical Examinations'!A1570:J3905,4,0)</f>
        <v>5.03</v>
      </c>
      <c r="E1571" s="26" t="str">
        <f>VLOOKUP(A1571,'Medical Examinations'!A1570:J3905,6,0)</f>
        <v>Yes</v>
      </c>
      <c r="F1571" s="26" t="str">
        <f>VLOOKUP($A1571,'Medical Examinations'!$A$1:$J$2336,7,0)</f>
        <v>No</v>
      </c>
      <c r="G1571" s="26" t="str">
        <f>VLOOKUP(A1571,'Medical Examinations'!A1570:J3905,8,0)</f>
        <v>No</v>
      </c>
      <c r="H1571" s="26">
        <f>VLOOKUP(A1571,'Medical Examinations'!A1570:J3905,9,0)</f>
        <v>0</v>
      </c>
      <c r="I1571" s="26" t="str">
        <f>VLOOKUP(A1571,'Medical Examinations'!A1570:J3905,10,0)</f>
        <v>No</v>
      </c>
      <c r="J1571" s="26" t="str">
        <f>VLOOKUP($A1571,'Medical Examinations'!A1570:$J$2336,3,0)</f>
        <v>Overweight</v>
      </c>
      <c r="K1571" s="26" t="str">
        <f>VLOOKUP(A1571,'Medical Examinations'!A1570:J3905,5,0)</f>
        <v>Normal</v>
      </c>
      <c r="L1571" s="27">
        <f>VLOOKUP($A1571,'Hospitalisation Details'!$A$1:$N$2344,7,0)</f>
        <v>31391</v>
      </c>
      <c r="M1571" s="26">
        <f>VLOOKUP($A1571,'Hospitalisation Details'!$A$1:$N$2344,10,0)</f>
        <v>6406.41</v>
      </c>
      <c r="N1571" s="26" t="str">
        <f>VLOOKUP($A1571,'Hospitalisation Details'!$A$1:$N$2344,11,0)</f>
        <v>tier - 1</v>
      </c>
      <c r="O1571" s="26" t="str">
        <f>VLOOKUP($A1571,'Hospitalisation Details'!$A$1:$N$2344,12,0)</f>
        <v>tier - 3</v>
      </c>
      <c r="P1571" s="26" t="str">
        <f>VLOOKUP($A1571,'Hospitalisation Details'!$A$1:$N$2344,14,0)</f>
        <v>R1014</v>
      </c>
      <c r="Q1571" s="26">
        <f>VLOOKUP($A1571,'Hospitalisation Details'!$A$1:$N$2344,8,0)</f>
        <v>37</v>
      </c>
    </row>
    <row r="1572" spans="1:17" x14ac:dyDescent="0.3">
      <c r="A1572" s="25" t="s">
        <v>799</v>
      </c>
      <c r="B1572" s="26" t="str">
        <f>VLOOKUP($A1572,'Customer Names'!A1571:D3906,3,0)</f>
        <v xml:space="preserve">  Rebecca J</v>
      </c>
      <c r="C1572" s="26">
        <f>VLOOKUP($A1572,'Medical Examinations'!$A$1:$B$2336,2,FALSE)</f>
        <v>23.465</v>
      </c>
      <c r="D1572" s="26">
        <f>VLOOKUP($A1572,'Medical Examinations'!A1571:J3906,4,0)</f>
        <v>5.56</v>
      </c>
      <c r="E1572" s="26" t="str">
        <f>VLOOKUP(A1572,'Medical Examinations'!A1571:J3906,6,0)</f>
        <v>No</v>
      </c>
      <c r="F1572" s="26" t="str">
        <f>VLOOKUP($A1572,'Medical Examinations'!$A$1:$J$2336,7,0)</f>
        <v>No</v>
      </c>
      <c r="G1572" s="26" t="str">
        <f>VLOOKUP(A1572,'Medical Examinations'!A1571:J3906,8,0)</f>
        <v>No</v>
      </c>
      <c r="H1572" s="26">
        <f>VLOOKUP(A1572,'Medical Examinations'!A1571:J3906,9,0)</f>
        <v>1</v>
      </c>
      <c r="I1572" s="26" t="str">
        <f>VLOOKUP(A1572,'Medical Examinations'!A1571:J3906,10,0)</f>
        <v>No</v>
      </c>
      <c r="J1572" s="26" t="str">
        <f>VLOOKUP($A1572,'Medical Examinations'!A1571:$J$2336,3,0)</f>
        <v>Normal Weight</v>
      </c>
      <c r="K1572" s="26" t="str">
        <f>VLOOKUP(A1572,'Medical Examinations'!A1571:J3906,5,0)</f>
        <v>Normal</v>
      </c>
      <c r="L1572" s="27">
        <f>VLOOKUP($A1572,'Hospitalisation Details'!$A$1:$N$2344,7,0)</f>
        <v>32029</v>
      </c>
      <c r="M1572" s="26">
        <f>VLOOKUP($A1572,'Hospitalisation Details'!$A$1:$N$2344,10,0)</f>
        <v>6402.29</v>
      </c>
      <c r="N1572" s="26" t="str">
        <f>VLOOKUP($A1572,'Hospitalisation Details'!$A$1:$N$2344,11,0)</f>
        <v>tier - 2</v>
      </c>
      <c r="O1572" s="26" t="str">
        <f>VLOOKUP($A1572,'Hospitalisation Details'!$A$1:$N$2344,12,0)</f>
        <v>tier - 3</v>
      </c>
      <c r="P1572" s="26" t="str">
        <f>VLOOKUP($A1572,'Hospitalisation Details'!$A$1:$N$2344,14,0)</f>
        <v>R1024</v>
      </c>
      <c r="Q1572" s="26">
        <f>VLOOKUP($A1572,'Hospitalisation Details'!$A$1:$N$2344,8,0)</f>
        <v>35</v>
      </c>
    </row>
    <row r="1573" spans="1:17" x14ac:dyDescent="0.3">
      <c r="A1573" s="25" t="s">
        <v>798</v>
      </c>
      <c r="B1573" s="26" t="str">
        <f>VLOOKUP($A1573,'Customer Names'!A1572:D3907,3,0)</f>
        <v xml:space="preserve">  Barry P</v>
      </c>
      <c r="C1573" s="26">
        <f>VLOOKUP($A1573,'Medical Examinations'!$A$1:$B$2336,2,FALSE)</f>
        <v>29.355</v>
      </c>
      <c r="D1573" s="26">
        <f>VLOOKUP($A1573,'Medical Examinations'!A1572:J3907,4,0)</f>
        <v>4.33</v>
      </c>
      <c r="E1573" s="26" t="str">
        <f>VLOOKUP(A1573,'Medical Examinations'!A1572:J3907,6,0)</f>
        <v>No</v>
      </c>
      <c r="F1573" s="26" t="str">
        <f>VLOOKUP($A1573,'Medical Examinations'!$A$1:$J$2336,7,0)</f>
        <v>No</v>
      </c>
      <c r="G1573" s="26" t="str">
        <f>VLOOKUP(A1573,'Medical Examinations'!A1572:J3907,8,0)</f>
        <v>No</v>
      </c>
      <c r="H1573" s="26">
        <f>VLOOKUP(A1573,'Medical Examinations'!A1572:J3907,9,0)</f>
        <v>0</v>
      </c>
      <c r="I1573" s="26" t="str">
        <f>VLOOKUP(A1573,'Medical Examinations'!A1572:J3907,10,0)</f>
        <v>No</v>
      </c>
      <c r="J1573" s="26" t="str">
        <f>VLOOKUP($A1573,'Medical Examinations'!A1572:$J$2336,3,0)</f>
        <v>Overweight</v>
      </c>
      <c r="K1573" s="26" t="str">
        <f>VLOOKUP(A1573,'Medical Examinations'!A1572:J3907,5,0)</f>
        <v>Normal</v>
      </c>
      <c r="L1573" s="27">
        <f>VLOOKUP($A1573,'Hospitalisation Details'!$A$1:$N$2344,7,0)</f>
        <v>30252</v>
      </c>
      <c r="M1573" s="26">
        <f>VLOOKUP($A1573,'Hospitalisation Details'!$A$1:$N$2344,10,0)</f>
        <v>6393.6</v>
      </c>
      <c r="N1573" s="26" t="str">
        <f>VLOOKUP($A1573,'Hospitalisation Details'!$A$1:$N$2344,11,0)</f>
        <v>tier - 2</v>
      </c>
      <c r="O1573" s="26" t="str">
        <f>VLOOKUP($A1573,'Hospitalisation Details'!$A$1:$N$2344,12,0)</f>
        <v>tier - 1</v>
      </c>
      <c r="P1573" s="26" t="str">
        <f>VLOOKUP($A1573,'Hospitalisation Details'!$A$1:$N$2344,14,0)</f>
        <v>R1012</v>
      </c>
      <c r="Q1573" s="26">
        <f>VLOOKUP($A1573,'Hospitalisation Details'!$A$1:$N$2344,8,0)</f>
        <v>40</v>
      </c>
    </row>
    <row r="1574" spans="1:17" x14ac:dyDescent="0.3">
      <c r="A1574" s="25" t="s">
        <v>797</v>
      </c>
      <c r="B1574" s="26" t="str">
        <f>VLOOKUP($A1574,'Customer Names'!A1573:D3908,3,0)</f>
        <v xml:space="preserve">  Maciej</v>
      </c>
      <c r="C1574" s="26">
        <f>VLOOKUP($A1574,'Medical Examinations'!$A$1:$B$2336,2,FALSE)</f>
        <v>35.49</v>
      </c>
      <c r="D1574" s="26">
        <f>VLOOKUP($A1574,'Medical Examinations'!A1573:J3908,4,0)</f>
        <v>5.21</v>
      </c>
      <c r="E1574" s="26" t="str">
        <f>VLOOKUP(A1574,'Medical Examinations'!A1573:J3908,6,0)</f>
        <v>Yes</v>
      </c>
      <c r="F1574" s="26" t="str">
        <f>VLOOKUP($A1574,'Medical Examinations'!$A$1:$J$2336,7,0)</f>
        <v>No</v>
      </c>
      <c r="G1574" s="26" t="str">
        <f>VLOOKUP(A1574,'Medical Examinations'!A1573:J3908,8,0)</f>
        <v>Yes</v>
      </c>
      <c r="H1574" s="26">
        <f>VLOOKUP(A1574,'Medical Examinations'!A1573:J3908,9,0)</f>
        <v>1</v>
      </c>
      <c r="I1574" s="26" t="str">
        <f>VLOOKUP(A1574,'Medical Examinations'!A1573:J3908,10,0)</f>
        <v>No</v>
      </c>
      <c r="J1574" s="26" t="str">
        <f>VLOOKUP($A1574,'Medical Examinations'!A1573:$J$2336,3,0)</f>
        <v>Obesity</v>
      </c>
      <c r="K1574" s="26" t="str">
        <f>VLOOKUP(A1574,'Medical Examinations'!A1573:J3908,5,0)</f>
        <v>Normal</v>
      </c>
      <c r="L1574" s="27">
        <f>VLOOKUP($A1574,'Hospitalisation Details'!$A$1:$N$2344,7,0)</f>
        <v>35658</v>
      </c>
      <c r="M1574" s="26">
        <f>VLOOKUP($A1574,'Hospitalisation Details'!$A$1:$N$2344,10,0)</f>
        <v>6389.53</v>
      </c>
      <c r="N1574" s="26" t="str">
        <f>VLOOKUP($A1574,'Hospitalisation Details'!$A$1:$N$2344,11,0)</f>
        <v>tier - 2</v>
      </c>
      <c r="O1574" s="26" t="str">
        <f>VLOOKUP($A1574,'Hospitalisation Details'!$A$1:$N$2344,12,0)</f>
        <v>tier - 2</v>
      </c>
      <c r="P1574" s="26" t="str">
        <f>VLOOKUP($A1574,'Hospitalisation Details'!$A$1:$N$2344,14,0)</f>
        <v>R1021</v>
      </c>
      <c r="Q1574" s="26">
        <f>VLOOKUP($A1574,'Hospitalisation Details'!$A$1:$N$2344,8,0)</f>
        <v>25</v>
      </c>
    </row>
    <row r="1575" spans="1:17" x14ac:dyDescent="0.3">
      <c r="A1575" s="25" t="s">
        <v>796</v>
      </c>
      <c r="B1575" s="26" t="str">
        <f>VLOOKUP($A1575,'Customer Names'!A1574:D3909,3,0)</f>
        <v xml:space="preserve">  Jerry D</v>
      </c>
      <c r="C1575" s="26">
        <f>VLOOKUP($A1575,'Medical Examinations'!$A$1:$B$2336,2,FALSE)</f>
        <v>26.315000000000001</v>
      </c>
      <c r="D1575" s="26">
        <f>VLOOKUP($A1575,'Medical Examinations'!A1574:J3909,4,0)</f>
        <v>5.89</v>
      </c>
      <c r="E1575" s="26" t="str">
        <f>VLOOKUP(A1575,'Medical Examinations'!A1574:J3909,6,0)</f>
        <v>No</v>
      </c>
      <c r="F1575" s="26" t="str">
        <f>VLOOKUP($A1575,'Medical Examinations'!$A$1:$J$2336,7,0)</f>
        <v>No</v>
      </c>
      <c r="G1575" s="26" t="str">
        <f>VLOOKUP(A1575,'Medical Examinations'!A1574:J3909,8,0)</f>
        <v>No</v>
      </c>
      <c r="H1575" s="26">
        <f>VLOOKUP(A1575,'Medical Examinations'!A1574:J3909,9,0)</f>
        <v>0</v>
      </c>
      <c r="I1575" s="26" t="str">
        <f>VLOOKUP(A1575,'Medical Examinations'!A1574:J3909,10,0)</f>
        <v>No</v>
      </c>
      <c r="J1575" s="26" t="str">
        <f>VLOOKUP($A1575,'Medical Examinations'!A1574:$J$2336,3,0)</f>
        <v>Overweight</v>
      </c>
      <c r="K1575" s="26" t="str">
        <f>VLOOKUP(A1575,'Medical Examinations'!A1574:J3909,5,0)</f>
        <v>Prediabetes</v>
      </c>
      <c r="L1575" s="27">
        <f>VLOOKUP($A1575,'Hospitalisation Details'!$A$1:$N$2344,7,0)</f>
        <v>30169</v>
      </c>
      <c r="M1575" s="26">
        <f>VLOOKUP($A1575,'Hospitalisation Details'!$A$1:$N$2344,10,0)</f>
        <v>6389.38</v>
      </c>
      <c r="N1575" s="26" t="str">
        <f>VLOOKUP($A1575,'Hospitalisation Details'!$A$1:$N$2344,11,0)</f>
        <v>tier - 1</v>
      </c>
      <c r="O1575" s="26" t="str">
        <f>VLOOKUP($A1575,'Hospitalisation Details'!$A$1:$N$2344,12,0)</f>
        <v>tier - 2</v>
      </c>
      <c r="P1575" s="26" t="str">
        <f>VLOOKUP($A1575,'Hospitalisation Details'!$A$1:$N$2344,14,0)</f>
        <v>R1012</v>
      </c>
      <c r="Q1575" s="26">
        <f>VLOOKUP($A1575,'Hospitalisation Details'!$A$1:$N$2344,8,0)</f>
        <v>40</v>
      </c>
    </row>
    <row r="1576" spans="1:17" x14ac:dyDescent="0.3">
      <c r="A1576" s="25" t="s">
        <v>795</v>
      </c>
      <c r="B1576" s="26" t="str">
        <f>VLOOKUP($A1576,'Customer Names'!A1575:D3910,3,0)</f>
        <v xml:space="preserve">  Eric A</v>
      </c>
      <c r="C1576" s="26">
        <f>VLOOKUP($A1576,'Medical Examinations'!$A$1:$B$2336,2,FALSE)</f>
        <v>19.79</v>
      </c>
      <c r="D1576" s="26">
        <f>VLOOKUP($A1576,'Medical Examinations'!A1575:J3910,4,0)</f>
        <v>4.8099999999999996</v>
      </c>
      <c r="E1576" s="26" t="str">
        <f>VLOOKUP(A1576,'Medical Examinations'!A1575:J3910,6,0)</f>
        <v>Yes</v>
      </c>
      <c r="F1576" s="26" t="str">
        <f>VLOOKUP($A1576,'Medical Examinations'!$A$1:$J$2336,7,0)</f>
        <v>No</v>
      </c>
      <c r="G1576" s="26" t="str">
        <f>VLOOKUP(A1576,'Medical Examinations'!A1575:J3910,8,0)</f>
        <v>No</v>
      </c>
      <c r="H1576" s="26">
        <f>VLOOKUP(A1576,'Medical Examinations'!A1575:J3910,9,0)</f>
        <v>0</v>
      </c>
      <c r="I1576" s="26" t="str">
        <f>VLOOKUP(A1576,'Medical Examinations'!A1575:J3910,10,0)</f>
        <v>No</v>
      </c>
      <c r="J1576" s="26" t="str">
        <f>VLOOKUP($A1576,'Medical Examinations'!A1575:$J$2336,3,0)</f>
        <v>Normal Weight</v>
      </c>
      <c r="K1576" s="26" t="str">
        <f>VLOOKUP(A1576,'Medical Examinations'!A1575:J3910,5,0)</f>
        <v>Normal</v>
      </c>
      <c r="L1576" s="27">
        <f>VLOOKUP($A1576,'Hospitalisation Details'!$A$1:$N$2344,7,0)</f>
        <v>28082</v>
      </c>
      <c r="M1576" s="26">
        <f>VLOOKUP($A1576,'Hospitalisation Details'!$A$1:$N$2344,10,0)</f>
        <v>6374.16</v>
      </c>
      <c r="N1576" s="26" t="str">
        <f>VLOOKUP($A1576,'Hospitalisation Details'!$A$1:$N$2344,11,0)</f>
        <v>tier - 2</v>
      </c>
      <c r="O1576" s="26" t="str">
        <f>VLOOKUP($A1576,'Hospitalisation Details'!$A$1:$N$2344,12,0)</f>
        <v>tier - 2</v>
      </c>
      <c r="P1576" s="26" t="str">
        <f>VLOOKUP($A1576,'Hospitalisation Details'!$A$1:$N$2344,14,0)</f>
        <v>R1013</v>
      </c>
      <c r="Q1576" s="26">
        <f>VLOOKUP($A1576,'Hospitalisation Details'!$A$1:$N$2344,8,0)</f>
        <v>46</v>
      </c>
    </row>
    <row r="1577" spans="1:17" x14ac:dyDescent="0.3">
      <c r="A1577" s="25" t="s">
        <v>794</v>
      </c>
      <c r="B1577" s="26" t="str">
        <f>VLOOKUP($A1577,'Customer Names'!A1576:D3911,3,0)</f>
        <v xml:space="preserve">  Cathi</v>
      </c>
      <c r="C1577" s="26">
        <f>VLOOKUP($A1577,'Medical Examinations'!$A$1:$B$2336,2,FALSE)</f>
        <v>40.564999999999998</v>
      </c>
      <c r="D1577" s="26">
        <f>VLOOKUP($A1577,'Medical Examinations'!A1576:J3911,4,0)</f>
        <v>5.66</v>
      </c>
      <c r="E1577" s="26" t="str">
        <f>VLOOKUP(A1577,'Medical Examinations'!A1576:J3911,6,0)</f>
        <v>No</v>
      </c>
      <c r="F1577" s="26" t="str">
        <f>VLOOKUP($A1577,'Medical Examinations'!$A$1:$J$2336,7,0)</f>
        <v>No</v>
      </c>
      <c r="G1577" s="26" t="str">
        <f>VLOOKUP(A1577,'Medical Examinations'!A1576:J3911,8,0)</f>
        <v>No</v>
      </c>
      <c r="H1577" s="26">
        <f>VLOOKUP(A1577,'Medical Examinations'!A1576:J3911,9,0)</f>
        <v>1</v>
      </c>
      <c r="I1577" s="26" t="str">
        <f>VLOOKUP(A1577,'Medical Examinations'!A1576:J3911,10,0)</f>
        <v>No</v>
      </c>
      <c r="J1577" s="26" t="str">
        <f>VLOOKUP($A1577,'Medical Examinations'!A1576:$J$2336,3,0)</f>
        <v>Obesity</v>
      </c>
      <c r="K1577" s="26" t="str">
        <f>VLOOKUP(A1577,'Medical Examinations'!A1576:J3911,5,0)</f>
        <v>Normal</v>
      </c>
      <c r="L1577" s="27">
        <f>VLOOKUP($A1577,'Hospitalisation Details'!$A$1:$N$2344,7,0)</f>
        <v>30907</v>
      </c>
      <c r="M1577" s="26">
        <f>VLOOKUP($A1577,'Hospitalisation Details'!$A$1:$N$2344,10,0)</f>
        <v>6373.56</v>
      </c>
      <c r="N1577" s="26" t="str">
        <f>VLOOKUP($A1577,'Hospitalisation Details'!$A$1:$N$2344,11,0)</f>
        <v>tier - 2</v>
      </c>
      <c r="O1577" s="26" t="str">
        <f>VLOOKUP($A1577,'Hospitalisation Details'!$A$1:$N$2344,12,0)</f>
        <v>tier - 1</v>
      </c>
      <c r="P1577" s="26" t="str">
        <f>VLOOKUP($A1577,'Hospitalisation Details'!$A$1:$N$2344,14,0)</f>
        <v>R1012</v>
      </c>
      <c r="Q1577" s="26">
        <f>VLOOKUP($A1577,'Hospitalisation Details'!$A$1:$N$2344,8,0)</f>
        <v>38</v>
      </c>
    </row>
    <row r="1578" spans="1:17" x14ac:dyDescent="0.3">
      <c r="A1578" s="25" t="s">
        <v>793</v>
      </c>
      <c r="B1578" s="26" t="str">
        <f>VLOOKUP($A1578,'Customer Names'!A1577:D3912,3,0)</f>
        <v xml:space="preserve">  Alex M</v>
      </c>
      <c r="C1578" s="26">
        <f>VLOOKUP($A1578,'Medical Examinations'!$A$1:$B$2336,2,FALSE)</f>
        <v>18.03</v>
      </c>
      <c r="D1578" s="26">
        <f>VLOOKUP($A1578,'Medical Examinations'!A1577:J3912,4,0)</f>
        <v>10.66</v>
      </c>
      <c r="E1578" s="26" t="str">
        <f>VLOOKUP(A1578,'Medical Examinations'!A1577:J3912,6,0)</f>
        <v>Yes</v>
      </c>
      <c r="F1578" s="26" t="str">
        <f>VLOOKUP($A1578,'Medical Examinations'!$A$1:$J$2336,7,0)</f>
        <v>No</v>
      </c>
      <c r="G1578" s="26" t="str">
        <f>VLOOKUP(A1578,'Medical Examinations'!A1577:J3912,8,0)</f>
        <v>No</v>
      </c>
      <c r="H1578" s="26">
        <f>VLOOKUP(A1578,'Medical Examinations'!A1577:J3912,9,0)</f>
        <v>2</v>
      </c>
      <c r="I1578" s="26" t="str">
        <f>VLOOKUP(A1578,'Medical Examinations'!A1577:J3912,10,0)</f>
        <v>No</v>
      </c>
      <c r="J1578" s="26" t="str">
        <f>VLOOKUP($A1578,'Medical Examinations'!A1577:$J$2336,3,0)</f>
        <v>Underweight</v>
      </c>
      <c r="K1578" s="26" t="str">
        <f>VLOOKUP(A1578,'Medical Examinations'!A1577:J3912,5,0)</f>
        <v>Diabetes</v>
      </c>
      <c r="L1578" s="27">
        <f>VLOOKUP($A1578,'Hospitalisation Details'!$A$1:$N$2344,7,0)</f>
        <v>25881</v>
      </c>
      <c r="M1578" s="26">
        <f>VLOOKUP($A1578,'Hospitalisation Details'!$A$1:$N$2344,10,0)</f>
        <v>6367.31</v>
      </c>
      <c r="N1578" s="26" t="str">
        <f>VLOOKUP($A1578,'Hospitalisation Details'!$A$1:$N$2344,11,0)</f>
        <v>tier - 2</v>
      </c>
      <c r="O1578" s="26" t="str">
        <f>VLOOKUP($A1578,'Hospitalisation Details'!$A$1:$N$2344,12,0)</f>
        <v>tier - 1</v>
      </c>
      <c r="P1578" s="26" t="str">
        <f>VLOOKUP($A1578,'Hospitalisation Details'!$A$1:$N$2344,14,0)</f>
        <v>R1013</v>
      </c>
      <c r="Q1578" s="26">
        <f>VLOOKUP($A1578,'Hospitalisation Details'!$A$1:$N$2344,8,0)</f>
        <v>52</v>
      </c>
    </row>
    <row r="1579" spans="1:17" x14ac:dyDescent="0.3">
      <c r="A1579" s="25" t="s">
        <v>792</v>
      </c>
      <c r="B1579" s="26" t="str">
        <f>VLOOKUP($A1579,'Customer Names'!A1578:D3913,3,0)</f>
        <v xml:space="preserve">  Liang</v>
      </c>
      <c r="C1579" s="26">
        <f>VLOOKUP($A1579,'Medical Examinations'!$A$1:$B$2336,2,FALSE)</f>
        <v>34.65</v>
      </c>
      <c r="D1579" s="26">
        <f>VLOOKUP($A1579,'Medical Examinations'!A1578:J3913,4,0)</f>
        <v>5.98</v>
      </c>
      <c r="E1579" s="26" t="str">
        <f>VLOOKUP(A1579,'Medical Examinations'!A1578:J3913,6,0)</f>
        <v>Yes</v>
      </c>
      <c r="F1579" s="26" t="str">
        <f>VLOOKUP($A1579,'Medical Examinations'!$A$1:$J$2336,7,0)</f>
        <v>No</v>
      </c>
      <c r="G1579" s="26" t="str">
        <f>VLOOKUP(A1579,'Medical Examinations'!A1578:J3913,8,0)</f>
        <v>No</v>
      </c>
      <c r="H1579" s="26">
        <f>VLOOKUP(A1579,'Medical Examinations'!A1578:J3913,9,0)</f>
        <v>0</v>
      </c>
      <c r="I1579" s="26" t="str">
        <f>VLOOKUP(A1579,'Medical Examinations'!A1578:J3913,10,0)</f>
        <v>No</v>
      </c>
      <c r="J1579" s="26" t="str">
        <f>VLOOKUP($A1579,'Medical Examinations'!A1578:$J$2336,3,0)</f>
        <v>Obesity</v>
      </c>
      <c r="K1579" s="26" t="str">
        <f>VLOOKUP(A1579,'Medical Examinations'!A1578:J3913,5,0)</f>
        <v>Prediabetes</v>
      </c>
      <c r="L1579" s="27">
        <f>VLOOKUP($A1579,'Hospitalisation Details'!$A$1:$N$2344,7,0)</f>
        <v>35253</v>
      </c>
      <c r="M1579" s="26">
        <f>VLOOKUP($A1579,'Hospitalisation Details'!$A$1:$N$2344,10,0)</f>
        <v>6361.47</v>
      </c>
      <c r="N1579" s="26" t="str">
        <f>VLOOKUP($A1579,'Hospitalisation Details'!$A$1:$N$2344,11,0)</f>
        <v>tier - 2</v>
      </c>
      <c r="O1579" s="26" t="str">
        <f>VLOOKUP($A1579,'Hospitalisation Details'!$A$1:$N$2344,12,0)</f>
        <v>tier - 3</v>
      </c>
      <c r="P1579" s="26" t="str">
        <f>VLOOKUP($A1579,'Hospitalisation Details'!$A$1:$N$2344,14,0)</f>
        <v>R1021</v>
      </c>
      <c r="Q1579" s="26">
        <f>VLOOKUP($A1579,'Hospitalisation Details'!$A$1:$N$2344,8,0)</f>
        <v>26</v>
      </c>
    </row>
    <row r="1580" spans="1:17" x14ac:dyDescent="0.3">
      <c r="A1580" s="25" t="s">
        <v>791</v>
      </c>
      <c r="B1580" s="26" t="str">
        <f>VLOOKUP($A1580,'Customer Names'!A1579:D3914,3,0)</f>
        <v xml:space="preserve">  Lexy</v>
      </c>
      <c r="C1580" s="26">
        <f>VLOOKUP($A1580,'Medical Examinations'!$A$1:$B$2336,2,FALSE)</f>
        <v>42.94</v>
      </c>
      <c r="D1580" s="26">
        <f>VLOOKUP($A1580,'Medical Examinations'!A1579:J3914,4,0)</f>
        <v>4.34</v>
      </c>
      <c r="E1580" s="26" t="str">
        <f>VLOOKUP(A1580,'Medical Examinations'!A1579:J3914,6,0)</f>
        <v>No</v>
      </c>
      <c r="F1580" s="26" t="str">
        <f>VLOOKUP($A1580,'Medical Examinations'!$A$1:$J$2336,7,0)</f>
        <v>No</v>
      </c>
      <c r="G1580" s="26" t="str">
        <f>VLOOKUP(A1580,'Medical Examinations'!A1579:J3914,8,0)</f>
        <v>No</v>
      </c>
      <c r="H1580" s="26">
        <f>VLOOKUP(A1580,'Medical Examinations'!A1579:J3914,9,0)</f>
        <v>0</v>
      </c>
      <c r="I1580" s="26" t="str">
        <f>VLOOKUP(A1580,'Medical Examinations'!A1579:J3914,10,0)</f>
        <v>No</v>
      </c>
      <c r="J1580" s="26" t="str">
        <f>VLOOKUP($A1580,'Medical Examinations'!A1579:$J$2336,3,0)</f>
        <v>Obesity</v>
      </c>
      <c r="K1580" s="26" t="str">
        <f>VLOOKUP(A1580,'Medical Examinations'!A1579:J3914,5,0)</f>
        <v>Normal</v>
      </c>
      <c r="L1580" s="27">
        <f>VLOOKUP($A1580,'Hospitalisation Details'!$A$1:$N$2344,7,0)</f>
        <v>32683</v>
      </c>
      <c r="M1580" s="26">
        <f>VLOOKUP($A1580,'Hospitalisation Details'!$A$1:$N$2344,10,0)</f>
        <v>6360.99</v>
      </c>
      <c r="N1580" s="26" t="str">
        <f>VLOOKUP($A1580,'Hospitalisation Details'!$A$1:$N$2344,11,0)</f>
        <v>tier - 2</v>
      </c>
      <c r="O1580" s="26" t="str">
        <f>VLOOKUP($A1580,'Hospitalisation Details'!$A$1:$N$2344,12,0)</f>
        <v>tier - 2</v>
      </c>
      <c r="P1580" s="26" t="str">
        <f>VLOOKUP($A1580,'Hospitalisation Details'!$A$1:$N$2344,14,0)</f>
        <v>R1012</v>
      </c>
      <c r="Q1580" s="26">
        <f>VLOOKUP($A1580,'Hospitalisation Details'!$A$1:$N$2344,8,0)</f>
        <v>33</v>
      </c>
    </row>
    <row r="1581" spans="1:17" x14ac:dyDescent="0.3">
      <c r="A1581" s="25" t="s">
        <v>790</v>
      </c>
      <c r="B1581" s="26" t="str">
        <f>VLOOKUP($A1581,'Customer Names'!A1580:D3915,3,0)</f>
        <v xml:space="preserve">  Michael</v>
      </c>
      <c r="C1581" s="26">
        <f>VLOOKUP($A1581,'Medical Examinations'!$A$1:$B$2336,2,FALSE)</f>
        <v>31.254999999999999</v>
      </c>
      <c r="D1581" s="26">
        <f>VLOOKUP($A1581,'Medical Examinations'!A1580:J3915,4,0)</f>
        <v>5.17</v>
      </c>
      <c r="E1581" s="26" t="str">
        <f>VLOOKUP(A1581,'Medical Examinations'!A1580:J3915,6,0)</f>
        <v>No</v>
      </c>
      <c r="F1581" s="26" t="str">
        <f>VLOOKUP($A1581,'Medical Examinations'!$A$1:$J$2336,7,0)</f>
        <v>No</v>
      </c>
      <c r="G1581" s="26" t="str">
        <f>VLOOKUP(A1581,'Medical Examinations'!A1580:J3915,8,0)</f>
        <v>No</v>
      </c>
      <c r="H1581" s="26">
        <f>VLOOKUP(A1581,'Medical Examinations'!A1580:J3915,9,0)</f>
        <v>0</v>
      </c>
      <c r="I1581" s="26" t="str">
        <f>VLOOKUP(A1581,'Medical Examinations'!A1580:J3915,10,0)</f>
        <v>No</v>
      </c>
      <c r="J1581" s="26" t="str">
        <f>VLOOKUP($A1581,'Medical Examinations'!A1580:$J$2336,3,0)</f>
        <v>Obesity</v>
      </c>
      <c r="K1581" s="26" t="str">
        <f>VLOOKUP(A1581,'Medical Examinations'!A1580:J3915,5,0)</f>
        <v>Normal</v>
      </c>
      <c r="L1581" s="27">
        <f>VLOOKUP($A1581,'Hospitalisation Details'!$A$1:$N$2344,7,0)</f>
        <v>29524</v>
      </c>
      <c r="M1581" s="26">
        <f>VLOOKUP($A1581,'Hospitalisation Details'!$A$1:$N$2344,10,0)</f>
        <v>6358.78</v>
      </c>
      <c r="N1581" s="26" t="str">
        <f>VLOOKUP($A1581,'Hospitalisation Details'!$A$1:$N$2344,11,0)</f>
        <v>tier - 2</v>
      </c>
      <c r="O1581" s="26" t="str">
        <f>VLOOKUP($A1581,'Hospitalisation Details'!$A$1:$N$2344,12,0)</f>
        <v>tier - 1</v>
      </c>
      <c r="P1581" s="26" t="str">
        <f>VLOOKUP($A1581,'Hospitalisation Details'!$A$1:$N$2344,14,0)</f>
        <v>R1012</v>
      </c>
      <c r="Q1581" s="26">
        <f>VLOOKUP($A1581,'Hospitalisation Details'!$A$1:$N$2344,8,0)</f>
        <v>42</v>
      </c>
    </row>
    <row r="1582" spans="1:17" x14ac:dyDescent="0.3">
      <c r="A1582" s="25" t="s">
        <v>789</v>
      </c>
      <c r="B1582" s="26" t="str">
        <f>VLOOKUP($A1582,'Customer Names'!A1581:D3916,3,0)</f>
        <v xml:space="preserve">  Samuel L</v>
      </c>
      <c r="C1582" s="26">
        <f>VLOOKUP($A1582,'Medical Examinations'!$A$1:$B$2336,2,FALSE)</f>
        <v>45.43</v>
      </c>
      <c r="D1582" s="26">
        <f>VLOOKUP($A1582,'Medical Examinations'!A1581:J3916,4,0)</f>
        <v>4.2300000000000004</v>
      </c>
      <c r="E1582" s="26" t="str">
        <f>VLOOKUP(A1582,'Medical Examinations'!A1581:J3916,6,0)</f>
        <v>Yes</v>
      </c>
      <c r="F1582" s="26" t="str">
        <f>VLOOKUP($A1582,'Medical Examinations'!$A$1:$J$2336,7,0)</f>
        <v>No</v>
      </c>
      <c r="G1582" s="26" t="str">
        <f>VLOOKUP(A1582,'Medical Examinations'!A1581:J3916,8,0)</f>
        <v>Yes</v>
      </c>
      <c r="H1582" s="26">
        <f>VLOOKUP(A1582,'Medical Examinations'!A1581:J3916,9,0)</f>
        <v>1</v>
      </c>
      <c r="I1582" s="26" t="str">
        <f>VLOOKUP(A1582,'Medical Examinations'!A1581:J3916,10,0)</f>
        <v>No</v>
      </c>
      <c r="J1582" s="26" t="str">
        <f>VLOOKUP($A1582,'Medical Examinations'!A1581:$J$2336,3,0)</f>
        <v>Obesity</v>
      </c>
      <c r="K1582" s="26" t="str">
        <f>VLOOKUP(A1582,'Medical Examinations'!A1581:J3916,5,0)</f>
        <v>Normal</v>
      </c>
      <c r="L1582" s="27">
        <f>VLOOKUP($A1582,'Hospitalisation Details'!$A$1:$N$2344,7,0)</f>
        <v>30547</v>
      </c>
      <c r="M1582" s="26">
        <f>VLOOKUP($A1582,'Hospitalisation Details'!$A$1:$N$2344,10,0)</f>
        <v>6356.27</v>
      </c>
      <c r="N1582" s="26" t="str">
        <f>VLOOKUP($A1582,'Hospitalisation Details'!$A$1:$N$2344,11,0)</f>
        <v>tier - 3</v>
      </c>
      <c r="O1582" s="26" t="str">
        <f>VLOOKUP($A1582,'Hospitalisation Details'!$A$1:$N$2344,12,0)</f>
        <v>tier - 2</v>
      </c>
      <c r="P1582" s="26" t="str">
        <f>VLOOKUP($A1582,'Hospitalisation Details'!$A$1:$N$2344,14,0)</f>
        <v>R1013</v>
      </c>
      <c r="Q1582" s="26">
        <f>VLOOKUP($A1582,'Hospitalisation Details'!$A$1:$N$2344,8,0)</f>
        <v>39</v>
      </c>
    </row>
    <row r="1583" spans="1:17" x14ac:dyDescent="0.3">
      <c r="A1583" s="25" t="s">
        <v>788</v>
      </c>
      <c r="B1583" s="26" t="str">
        <f>VLOOKUP($A1583,'Customer Names'!A1582:D3917,3,0)</f>
        <v xml:space="preserve">  Spencer A</v>
      </c>
      <c r="C1583" s="26">
        <f>VLOOKUP($A1583,'Medical Examinations'!$A$1:$B$2336,2,FALSE)</f>
        <v>32.340000000000003</v>
      </c>
      <c r="D1583" s="26">
        <f>VLOOKUP($A1583,'Medical Examinations'!A1582:J3917,4,0)</f>
        <v>4.88</v>
      </c>
      <c r="E1583" s="26" t="str">
        <f>VLOOKUP(A1583,'Medical Examinations'!A1582:J3917,6,0)</f>
        <v>Yes</v>
      </c>
      <c r="F1583" s="26" t="str">
        <f>VLOOKUP($A1583,'Medical Examinations'!$A$1:$J$2336,7,0)</f>
        <v>No</v>
      </c>
      <c r="G1583" s="26" t="str">
        <f>VLOOKUP(A1583,'Medical Examinations'!A1582:J3917,8,0)</f>
        <v>Yes</v>
      </c>
      <c r="H1583" s="26">
        <f>VLOOKUP(A1583,'Medical Examinations'!A1582:J3917,9,0)</f>
        <v>1</v>
      </c>
      <c r="I1583" s="26" t="str">
        <f>VLOOKUP(A1583,'Medical Examinations'!A1582:J3917,10,0)</f>
        <v>No</v>
      </c>
      <c r="J1583" s="26" t="str">
        <f>VLOOKUP($A1583,'Medical Examinations'!A1582:$J$2336,3,0)</f>
        <v>Obesity</v>
      </c>
      <c r="K1583" s="26" t="str">
        <f>VLOOKUP(A1583,'Medical Examinations'!A1582:J3917,5,0)</f>
        <v>Normal</v>
      </c>
      <c r="L1583" s="27">
        <f>VLOOKUP($A1583,'Hospitalisation Details'!$A$1:$N$2344,7,0)</f>
        <v>30610</v>
      </c>
      <c r="M1583" s="26">
        <f>VLOOKUP($A1583,'Hospitalisation Details'!$A$1:$N$2344,10,0)</f>
        <v>6338.08</v>
      </c>
      <c r="N1583" s="26" t="str">
        <f>VLOOKUP($A1583,'Hospitalisation Details'!$A$1:$N$2344,11,0)</f>
        <v>tier - 2</v>
      </c>
      <c r="O1583" s="26" t="str">
        <f>VLOOKUP($A1583,'Hospitalisation Details'!$A$1:$N$2344,12,0)</f>
        <v>tier - 1</v>
      </c>
      <c r="P1583" s="26" t="str">
        <f>VLOOKUP($A1583,'Hospitalisation Details'!$A$1:$N$2344,14,0)</f>
        <v>R1013</v>
      </c>
      <c r="Q1583" s="26">
        <f>VLOOKUP($A1583,'Hospitalisation Details'!$A$1:$N$2344,8,0)</f>
        <v>39</v>
      </c>
    </row>
    <row r="1584" spans="1:17" x14ac:dyDescent="0.3">
      <c r="A1584" s="25" t="s">
        <v>787</v>
      </c>
      <c r="B1584" s="26" t="str">
        <f>VLOOKUP($A1584,'Customer Names'!A1583:D3918,3,0)</f>
        <v xml:space="preserve">  Rochelle</v>
      </c>
      <c r="C1584" s="26">
        <f>VLOOKUP($A1584,'Medical Examinations'!$A$1:$B$2336,2,FALSE)</f>
        <v>25.46</v>
      </c>
      <c r="D1584" s="26">
        <f>VLOOKUP($A1584,'Medical Examinations'!A1583:J3918,4,0)</f>
        <v>9.7100000000000009</v>
      </c>
      <c r="E1584" s="26" t="str">
        <f>VLOOKUP(A1584,'Medical Examinations'!A1583:J3918,6,0)</f>
        <v>Yes</v>
      </c>
      <c r="F1584" s="26" t="str">
        <f>VLOOKUP($A1584,'Medical Examinations'!$A$1:$J$2336,7,0)</f>
        <v>No</v>
      </c>
      <c r="G1584" s="26" t="str">
        <f>VLOOKUP(A1584,'Medical Examinations'!A1583:J3918,8,0)</f>
        <v>No</v>
      </c>
      <c r="H1584" s="26">
        <f>VLOOKUP(A1584,'Medical Examinations'!A1583:J3918,9,0)</f>
        <v>1</v>
      </c>
      <c r="I1584" s="26" t="str">
        <f>VLOOKUP(A1584,'Medical Examinations'!A1583:J3918,10,0)</f>
        <v>No</v>
      </c>
      <c r="J1584" s="26" t="str">
        <f>VLOOKUP($A1584,'Medical Examinations'!A1583:$J$2336,3,0)</f>
        <v>Overweight</v>
      </c>
      <c r="K1584" s="26" t="str">
        <f>VLOOKUP(A1584,'Medical Examinations'!A1583:J3918,5,0)</f>
        <v>Diabetes</v>
      </c>
      <c r="L1584" s="27">
        <f>VLOOKUP($A1584,'Hospitalisation Details'!$A$1:$N$2344,7,0)</f>
        <v>31680</v>
      </c>
      <c r="M1584" s="26">
        <f>VLOOKUP($A1584,'Hospitalisation Details'!$A$1:$N$2344,10,0)</f>
        <v>6335.64</v>
      </c>
      <c r="N1584" s="26" t="str">
        <f>VLOOKUP($A1584,'Hospitalisation Details'!$A$1:$N$2344,11,0)</f>
        <v>tier - 2</v>
      </c>
      <c r="O1584" s="26" t="str">
        <f>VLOOKUP($A1584,'Hospitalisation Details'!$A$1:$N$2344,12,0)</f>
        <v>tier - 2</v>
      </c>
      <c r="P1584" s="26" t="str">
        <f>VLOOKUP($A1584,'Hospitalisation Details'!$A$1:$N$2344,14,0)</f>
        <v>R1013</v>
      </c>
      <c r="Q1584" s="26">
        <f>VLOOKUP($A1584,'Hospitalisation Details'!$A$1:$N$2344,8,0)</f>
        <v>36</v>
      </c>
    </row>
    <row r="1585" spans="1:17" x14ac:dyDescent="0.3">
      <c r="A1585" s="25" t="s">
        <v>786</v>
      </c>
      <c r="B1585" s="26" t="str">
        <f>VLOOKUP($A1585,'Customer Names'!A1584:D3919,3,0)</f>
        <v xml:space="preserve">  Paula</v>
      </c>
      <c r="C1585" s="26">
        <f>VLOOKUP($A1585,'Medical Examinations'!$A$1:$B$2336,2,FALSE)</f>
        <v>37.145000000000003</v>
      </c>
      <c r="D1585" s="26">
        <f>VLOOKUP($A1585,'Medical Examinations'!A1584:J3919,4,0)</f>
        <v>5.32</v>
      </c>
      <c r="E1585" s="26" t="str">
        <f>VLOOKUP(A1585,'Medical Examinations'!A1584:J3919,6,0)</f>
        <v>No</v>
      </c>
      <c r="F1585" s="26" t="str">
        <f>VLOOKUP($A1585,'Medical Examinations'!$A$1:$J$2336,7,0)</f>
        <v>No</v>
      </c>
      <c r="G1585" s="26" t="str">
        <f>VLOOKUP(A1585,'Medical Examinations'!A1584:J3919,8,0)</f>
        <v>No</v>
      </c>
      <c r="H1585" s="26">
        <f>VLOOKUP(A1585,'Medical Examinations'!A1584:J3919,9,0)</f>
        <v>0</v>
      </c>
      <c r="I1585" s="26" t="str">
        <f>VLOOKUP(A1585,'Medical Examinations'!A1584:J3919,10,0)</f>
        <v>No</v>
      </c>
      <c r="J1585" s="26" t="str">
        <f>VLOOKUP($A1585,'Medical Examinations'!A1584:$J$2336,3,0)</f>
        <v>Obesity</v>
      </c>
      <c r="K1585" s="26" t="str">
        <f>VLOOKUP(A1585,'Medical Examinations'!A1584:J3919,5,0)</f>
        <v>Normal</v>
      </c>
      <c r="L1585" s="27">
        <f>VLOOKUP($A1585,'Hospitalisation Details'!$A$1:$N$2344,7,0)</f>
        <v>33098</v>
      </c>
      <c r="M1585" s="26">
        <f>VLOOKUP($A1585,'Hospitalisation Details'!$A$1:$N$2344,10,0)</f>
        <v>6334.34</v>
      </c>
      <c r="N1585" s="26" t="str">
        <f>VLOOKUP($A1585,'Hospitalisation Details'!$A$1:$N$2344,11,0)</f>
        <v>tier - 2</v>
      </c>
      <c r="O1585" s="26" t="str">
        <f>VLOOKUP($A1585,'Hospitalisation Details'!$A$1:$N$2344,12,0)</f>
        <v>tier - 2</v>
      </c>
      <c r="P1585" s="26" t="str">
        <f>VLOOKUP($A1585,'Hospitalisation Details'!$A$1:$N$2344,14,0)</f>
        <v>R1024</v>
      </c>
      <c r="Q1585" s="26">
        <f>VLOOKUP($A1585,'Hospitalisation Details'!$A$1:$N$2344,8,0)</f>
        <v>32</v>
      </c>
    </row>
    <row r="1586" spans="1:17" x14ac:dyDescent="0.3">
      <c r="A1586" s="25" t="s">
        <v>785</v>
      </c>
      <c r="B1586" s="26" t="str">
        <f>VLOOKUP($A1586,'Customer Names'!A1585:D3920,3,0)</f>
        <v xml:space="preserve">  Madeline E</v>
      </c>
      <c r="C1586" s="26">
        <f>VLOOKUP($A1586,'Medical Examinations'!$A$1:$B$2336,2,FALSE)</f>
        <v>30.8</v>
      </c>
      <c r="D1586" s="26">
        <f>VLOOKUP($A1586,'Medical Examinations'!A1585:J3920,4,0)</f>
        <v>5.83</v>
      </c>
      <c r="E1586" s="26" t="str">
        <f>VLOOKUP(A1586,'Medical Examinations'!A1585:J3920,6,0)</f>
        <v>Yes</v>
      </c>
      <c r="F1586" s="26" t="str">
        <f>VLOOKUP($A1586,'Medical Examinations'!$A$1:$J$2336,7,0)</f>
        <v>No</v>
      </c>
      <c r="G1586" s="26" t="str">
        <f>VLOOKUP(A1586,'Medical Examinations'!A1585:J3920,8,0)</f>
        <v>No</v>
      </c>
      <c r="H1586" s="26">
        <f>VLOOKUP(A1586,'Medical Examinations'!A1585:J3920,9,0)</f>
        <v>0</v>
      </c>
      <c r="I1586" s="26" t="str">
        <f>VLOOKUP(A1586,'Medical Examinations'!A1585:J3920,10,0)</f>
        <v>No</v>
      </c>
      <c r="J1586" s="26" t="str">
        <f>VLOOKUP($A1586,'Medical Examinations'!A1585:$J$2336,3,0)</f>
        <v>Obesity</v>
      </c>
      <c r="K1586" s="26" t="str">
        <f>VLOOKUP(A1586,'Medical Examinations'!A1585:J3920,5,0)</f>
        <v>Prediabetes</v>
      </c>
      <c r="L1586" s="27">
        <f>VLOOKUP($A1586,'Hospitalisation Details'!$A$1:$N$2344,7,0)</f>
        <v>31396</v>
      </c>
      <c r="M1586" s="26">
        <f>VLOOKUP($A1586,'Hospitalisation Details'!$A$1:$N$2344,10,0)</f>
        <v>6313.76</v>
      </c>
      <c r="N1586" s="26" t="str">
        <f>VLOOKUP($A1586,'Hospitalisation Details'!$A$1:$N$2344,11,0)</f>
        <v>tier - 2</v>
      </c>
      <c r="O1586" s="26" t="str">
        <f>VLOOKUP($A1586,'Hospitalisation Details'!$A$1:$N$2344,12,0)</f>
        <v>tier - 1</v>
      </c>
      <c r="P1586" s="26" t="str">
        <f>VLOOKUP($A1586,'Hospitalisation Details'!$A$1:$N$2344,14,0)</f>
        <v>R1013</v>
      </c>
      <c r="Q1586" s="26">
        <f>VLOOKUP($A1586,'Hospitalisation Details'!$A$1:$N$2344,8,0)</f>
        <v>37</v>
      </c>
    </row>
    <row r="1587" spans="1:17" x14ac:dyDescent="0.3">
      <c r="A1587" s="25" t="s">
        <v>784</v>
      </c>
      <c r="B1587" s="26" t="str">
        <f>VLOOKUP($A1587,'Customer Names'!A1586:D3921,3,0)</f>
        <v xml:space="preserve">  Maria Isabel</v>
      </c>
      <c r="C1587" s="26">
        <f>VLOOKUP($A1587,'Medical Examinations'!$A$1:$B$2336,2,FALSE)</f>
        <v>29.5</v>
      </c>
      <c r="D1587" s="26">
        <f>VLOOKUP($A1587,'Medical Examinations'!A1586:J3921,4,0)</f>
        <v>5.54</v>
      </c>
      <c r="E1587" s="26" t="str">
        <f>VLOOKUP(A1587,'Medical Examinations'!A1586:J3921,6,0)</f>
        <v>Yes</v>
      </c>
      <c r="F1587" s="26" t="str">
        <f>VLOOKUP($A1587,'Medical Examinations'!$A$1:$J$2336,7,0)</f>
        <v>No</v>
      </c>
      <c r="G1587" s="26" t="str">
        <f>VLOOKUP(A1587,'Medical Examinations'!A1586:J3921,8,0)</f>
        <v>No</v>
      </c>
      <c r="H1587" s="26">
        <f>VLOOKUP(A1587,'Medical Examinations'!A1586:J3921,9,0)</f>
        <v>0</v>
      </c>
      <c r="I1587" s="26" t="str">
        <f>VLOOKUP(A1587,'Medical Examinations'!A1586:J3921,10,0)</f>
        <v>No</v>
      </c>
      <c r="J1587" s="26" t="str">
        <f>VLOOKUP($A1587,'Medical Examinations'!A1586:$J$2336,3,0)</f>
        <v>Overweight</v>
      </c>
      <c r="K1587" s="26" t="str">
        <f>VLOOKUP(A1587,'Medical Examinations'!A1586:J3921,5,0)</f>
        <v>Normal</v>
      </c>
      <c r="L1587" s="27">
        <f>VLOOKUP($A1587,'Hospitalisation Details'!$A$1:$N$2344,7,0)</f>
        <v>31370</v>
      </c>
      <c r="M1587" s="26">
        <f>VLOOKUP($A1587,'Hospitalisation Details'!$A$1:$N$2344,10,0)</f>
        <v>6311.95</v>
      </c>
      <c r="N1587" s="26" t="str">
        <f>VLOOKUP($A1587,'Hospitalisation Details'!$A$1:$N$2344,11,0)</f>
        <v>tier - 2</v>
      </c>
      <c r="O1587" s="26" t="str">
        <f>VLOOKUP($A1587,'Hospitalisation Details'!$A$1:$N$2344,12,0)</f>
        <v>tier - 1</v>
      </c>
      <c r="P1587" s="26" t="str">
        <f>VLOOKUP($A1587,'Hospitalisation Details'!$A$1:$N$2344,14,0)</f>
        <v>R1011</v>
      </c>
      <c r="Q1587" s="26">
        <f>VLOOKUP($A1587,'Hospitalisation Details'!$A$1:$N$2344,8,0)</f>
        <v>37</v>
      </c>
    </row>
    <row r="1588" spans="1:17" x14ac:dyDescent="0.3">
      <c r="A1588" s="25" t="s">
        <v>783</v>
      </c>
      <c r="B1588" s="26" t="str">
        <f>VLOOKUP($A1588,'Customer Names'!A1587:D3922,3,0)</f>
        <v xml:space="preserve">  Arthur M</v>
      </c>
      <c r="C1588" s="26">
        <f>VLOOKUP($A1588,'Medical Examinations'!$A$1:$B$2336,2,FALSE)</f>
        <v>43.39</v>
      </c>
      <c r="D1588" s="26">
        <f>VLOOKUP($A1588,'Medical Examinations'!A1587:J3922,4,0)</f>
        <v>5.85</v>
      </c>
      <c r="E1588" s="26" t="str">
        <f>VLOOKUP(A1588,'Medical Examinations'!A1587:J3922,6,0)</f>
        <v>No</v>
      </c>
      <c r="F1588" s="26" t="str">
        <f>VLOOKUP($A1588,'Medical Examinations'!$A$1:$J$2336,7,0)</f>
        <v>yes</v>
      </c>
      <c r="G1588" s="26" t="str">
        <f>VLOOKUP(A1588,'Medical Examinations'!A1587:J3922,8,0)</f>
        <v>No</v>
      </c>
      <c r="H1588" s="26">
        <f>VLOOKUP(A1588,'Medical Examinations'!A1587:J3922,9,0)</f>
        <v>1</v>
      </c>
      <c r="I1588" s="26" t="str">
        <f>VLOOKUP(A1588,'Medical Examinations'!A1587:J3922,10,0)</f>
        <v>No</v>
      </c>
      <c r="J1588" s="26" t="str">
        <f>VLOOKUP($A1588,'Medical Examinations'!A1587:$J$2336,3,0)</f>
        <v>Obesity</v>
      </c>
      <c r="K1588" s="26" t="str">
        <f>VLOOKUP(A1588,'Medical Examinations'!A1587:J3922,5,0)</f>
        <v>Prediabetes</v>
      </c>
      <c r="L1588" s="27">
        <f>VLOOKUP($A1588,'Hospitalisation Details'!$A$1:$N$2344,7,0)</f>
        <v>38195</v>
      </c>
      <c r="M1588" s="26">
        <f>VLOOKUP($A1588,'Hospitalisation Details'!$A$1:$N$2344,10,0)</f>
        <v>6311.11</v>
      </c>
      <c r="N1588" s="26" t="str">
        <f>VLOOKUP($A1588,'Hospitalisation Details'!$A$1:$N$2344,11,0)</f>
        <v>tier - 2</v>
      </c>
      <c r="O1588" s="26" t="str">
        <f>VLOOKUP($A1588,'Hospitalisation Details'!$A$1:$N$2344,12,0)</f>
        <v>tier - 2</v>
      </c>
      <c r="P1588" s="26" t="str">
        <f>VLOOKUP($A1588,'Hospitalisation Details'!$A$1:$N$2344,14,0)</f>
        <v>R1011</v>
      </c>
      <c r="Q1588" s="26">
        <f>VLOOKUP($A1588,'Hospitalisation Details'!$A$1:$N$2344,8,0)</f>
        <v>18</v>
      </c>
    </row>
    <row r="1589" spans="1:17" x14ac:dyDescent="0.3">
      <c r="A1589" s="25" t="s">
        <v>782</v>
      </c>
      <c r="B1589" s="26" t="str">
        <f>VLOOKUP($A1589,'Customer Names'!A1588:D3923,3,0)</f>
        <v xml:space="preserve">  Joseph R</v>
      </c>
      <c r="C1589" s="26">
        <f>VLOOKUP($A1589,'Medical Examinations'!$A$1:$B$2336,2,FALSE)</f>
        <v>15.08</v>
      </c>
      <c r="D1589" s="26">
        <f>VLOOKUP($A1589,'Medical Examinations'!A1588:J3923,4,0)</f>
        <v>4.8499999999999996</v>
      </c>
      <c r="E1589" s="26" t="str">
        <f>VLOOKUP(A1589,'Medical Examinations'!A1588:J3923,6,0)</f>
        <v>Yes</v>
      </c>
      <c r="F1589" s="26" t="str">
        <f>VLOOKUP($A1589,'Medical Examinations'!$A$1:$J$2336,7,0)</f>
        <v>No</v>
      </c>
      <c r="G1589" s="26" t="str">
        <f>VLOOKUP(A1589,'Medical Examinations'!A1588:J3923,8,0)</f>
        <v>Yes</v>
      </c>
      <c r="H1589" s="26">
        <f>VLOOKUP(A1589,'Medical Examinations'!A1588:J3923,9,0)</f>
        <v>1</v>
      </c>
      <c r="I1589" s="26" t="str">
        <f>VLOOKUP(A1589,'Medical Examinations'!A1588:J3923,10,0)</f>
        <v>No</v>
      </c>
      <c r="J1589" s="26" t="str">
        <f>VLOOKUP($A1589,'Medical Examinations'!A1588:$J$2336,3,0)</f>
        <v>Underweight</v>
      </c>
      <c r="K1589" s="26" t="str">
        <f>VLOOKUP(A1589,'Medical Examinations'!A1588:J3923,5,0)</f>
        <v>Normal</v>
      </c>
      <c r="L1589" s="27">
        <f>VLOOKUP($A1589,'Hospitalisation Details'!$A$1:$N$2344,7,0)</f>
        <v>25450</v>
      </c>
      <c r="M1589" s="26">
        <f>VLOOKUP($A1589,'Hospitalisation Details'!$A$1:$N$2344,10,0)</f>
        <v>6305.61</v>
      </c>
      <c r="N1589" s="26" t="str">
        <f>VLOOKUP($A1589,'Hospitalisation Details'!$A$1:$N$2344,11,0)</f>
        <v>tier - 2</v>
      </c>
      <c r="O1589" s="26" t="str">
        <f>VLOOKUP($A1589,'Hospitalisation Details'!$A$1:$N$2344,12,0)</f>
        <v>tier - 2</v>
      </c>
      <c r="P1589" s="26" t="str">
        <f>VLOOKUP($A1589,'Hospitalisation Details'!$A$1:$N$2344,14,0)</f>
        <v>R1012</v>
      </c>
      <c r="Q1589" s="26">
        <f>VLOOKUP($A1589,'Hospitalisation Details'!$A$1:$N$2344,8,0)</f>
        <v>53</v>
      </c>
    </row>
    <row r="1590" spans="1:17" x14ac:dyDescent="0.3">
      <c r="A1590" s="25" t="s">
        <v>781</v>
      </c>
      <c r="B1590" s="26" t="str">
        <f>VLOOKUP($A1590,'Customer Names'!A1589:D3924,3,0)</f>
        <v xml:space="preserve">  Sachiko</v>
      </c>
      <c r="C1590" s="26">
        <f>VLOOKUP($A1590,'Medical Examinations'!$A$1:$B$2336,2,FALSE)</f>
        <v>20.48</v>
      </c>
      <c r="D1590" s="26">
        <f>VLOOKUP($A1590,'Medical Examinations'!A1589:J3924,4,0)</f>
        <v>11.09</v>
      </c>
      <c r="E1590" s="26" t="str">
        <f>VLOOKUP(A1590,'Medical Examinations'!A1589:J3924,6,0)</f>
        <v>No</v>
      </c>
      <c r="F1590" s="26" t="str">
        <f>VLOOKUP($A1590,'Medical Examinations'!$A$1:$J$2336,7,0)</f>
        <v>No</v>
      </c>
      <c r="G1590" s="26" t="str">
        <f>VLOOKUP(A1590,'Medical Examinations'!A1589:J3924,8,0)</f>
        <v>No</v>
      </c>
      <c r="H1590" s="26">
        <f>VLOOKUP(A1590,'Medical Examinations'!A1589:J3924,9,0)</f>
        <v>0</v>
      </c>
      <c r="I1590" s="26" t="str">
        <f>VLOOKUP(A1590,'Medical Examinations'!A1589:J3924,10,0)</f>
        <v>No</v>
      </c>
      <c r="J1590" s="26" t="str">
        <f>VLOOKUP($A1590,'Medical Examinations'!A1589:$J$2336,3,0)</f>
        <v>Normal Weight</v>
      </c>
      <c r="K1590" s="26" t="str">
        <f>VLOOKUP(A1590,'Medical Examinations'!A1589:J3924,5,0)</f>
        <v>Diabetes</v>
      </c>
      <c r="L1590" s="27">
        <f>VLOOKUP($A1590,'Hospitalisation Details'!$A$1:$N$2344,7,0)</f>
        <v>27289</v>
      </c>
      <c r="M1590" s="26">
        <f>VLOOKUP($A1590,'Hospitalisation Details'!$A$1:$N$2344,10,0)</f>
        <v>6302.23</v>
      </c>
      <c r="N1590" s="26" t="str">
        <f>VLOOKUP($A1590,'Hospitalisation Details'!$A$1:$N$2344,11,0)</f>
        <v>tier - 2</v>
      </c>
      <c r="O1590" s="26" t="str">
        <f>VLOOKUP($A1590,'Hospitalisation Details'!$A$1:$N$2344,12,0)</f>
        <v>tier - 1</v>
      </c>
      <c r="P1590" s="26" t="str">
        <f>VLOOKUP($A1590,'Hospitalisation Details'!$A$1:$N$2344,14,0)</f>
        <v>R1013</v>
      </c>
      <c r="Q1590" s="26">
        <f>VLOOKUP($A1590,'Hospitalisation Details'!$A$1:$N$2344,8,0)</f>
        <v>48</v>
      </c>
    </row>
    <row r="1591" spans="1:17" x14ac:dyDescent="0.3">
      <c r="A1591" s="25" t="s">
        <v>780</v>
      </c>
      <c r="B1591" s="26" t="str">
        <f>VLOOKUP($A1591,'Customer Names'!A1590:D3925,3,0)</f>
        <v xml:space="preserve">  Christopher</v>
      </c>
      <c r="C1591" s="26">
        <f>VLOOKUP($A1591,'Medical Examinations'!$A$1:$B$2336,2,FALSE)</f>
        <v>34.450000000000003</v>
      </c>
      <c r="D1591" s="26">
        <f>VLOOKUP($A1591,'Medical Examinations'!A1590:J3925,4,0)</f>
        <v>5.58</v>
      </c>
      <c r="E1591" s="26" t="str">
        <f>VLOOKUP(A1591,'Medical Examinations'!A1590:J3925,6,0)</f>
        <v>Yes</v>
      </c>
      <c r="F1591" s="26" t="str">
        <f>VLOOKUP($A1591,'Medical Examinations'!$A$1:$J$2336,7,0)</f>
        <v>No</v>
      </c>
      <c r="G1591" s="26" t="str">
        <f>VLOOKUP(A1591,'Medical Examinations'!A1590:J3925,8,0)</f>
        <v>No</v>
      </c>
      <c r="H1591" s="26">
        <f>VLOOKUP(A1591,'Medical Examinations'!A1590:J3925,9,0)</f>
        <v>0</v>
      </c>
      <c r="I1591" s="26" t="str">
        <f>VLOOKUP(A1591,'Medical Examinations'!A1590:J3925,10,0)</f>
        <v>No</v>
      </c>
      <c r="J1591" s="26" t="str">
        <f>VLOOKUP($A1591,'Medical Examinations'!A1590:$J$2336,3,0)</f>
        <v>Obesity</v>
      </c>
      <c r="K1591" s="26" t="str">
        <f>VLOOKUP(A1591,'Medical Examinations'!A1590:J3925,5,0)</f>
        <v>Normal</v>
      </c>
      <c r="L1591" s="27">
        <f>VLOOKUP($A1591,'Hospitalisation Details'!$A$1:$N$2344,7,0)</f>
        <v>35250</v>
      </c>
      <c r="M1591" s="26">
        <f>VLOOKUP($A1591,'Hospitalisation Details'!$A$1:$N$2344,10,0)</f>
        <v>6293.63</v>
      </c>
      <c r="N1591" s="26" t="str">
        <f>VLOOKUP($A1591,'Hospitalisation Details'!$A$1:$N$2344,11,0)</f>
        <v>tier - 2</v>
      </c>
      <c r="O1591" s="26" t="str">
        <f>VLOOKUP($A1591,'Hospitalisation Details'!$A$1:$N$2344,12,0)</f>
        <v>tier - 3</v>
      </c>
      <c r="P1591" s="26" t="str">
        <f>VLOOKUP($A1591,'Hospitalisation Details'!$A$1:$N$2344,14,0)</f>
        <v>R1021</v>
      </c>
      <c r="Q1591" s="26">
        <f>VLOOKUP($A1591,'Hospitalisation Details'!$A$1:$N$2344,8,0)</f>
        <v>26</v>
      </c>
    </row>
    <row r="1592" spans="1:17" x14ac:dyDescent="0.3">
      <c r="A1592" s="25" t="s">
        <v>779</v>
      </c>
      <c r="B1592" s="26" t="str">
        <f>VLOOKUP($A1592,'Customer Names'!A1591:D3926,3,0)</f>
        <v xml:space="preserve">  Joseph</v>
      </c>
      <c r="C1592" s="26">
        <f>VLOOKUP($A1592,'Medical Examinations'!$A$1:$B$2336,2,FALSE)</f>
        <v>34.21</v>
      </c>
      <c r="D1592" s="26">
        <f>VLOOKUP($A1592,'Medical Examinations'!A1591:J3926,4,0)</f>
        <v>9.7200000000000006</v>
      </c>
      <c r="E1592" s="26" t="str">
        <f>VLOOKUP(A1592,'Medical Examinations'!A1591:J3926,6,0)</f>
        <v>Yes</v>
      </c>
      <c r="F1592" s="26" t="str">
        <f>VLOOKUP($A1592,'Medical Examinations'!$A$1:$J$2336,7,0)</f>
        <v>No</v>
      </c>
      <c r="G1592" s="26" t="str">
        <f>VLOOKUP(A1592,'Medical Examinations'!A1591:J3926,8,0)</f>
        <v>No</v>
      </c>
      <c r="H1592" s="26">
        <f>VLOOKUP(A1592,'Medical Examinations'!A1591:J3926,9,0)</f>
        <v>0</v>
      </c>
      <c r="I1592" s="26" t="str">
        <f>VLOOKUP(A1592,'Medical Examinations'!A1591:J3926,10,0)</f>
        <v>No</v>
      </c>
      <c r="J1592" s="26" t="str">
        <f>VLOOKUP($A1592,'Medical Examinations'!A1591:$J$2336,3,0)</f>
        <v>Obesity</v>
      </c>
      <c r="K1592" s="26" t="str">
        <f>VLOOKUP(A1592,'Medical Examinations'!A1591:J3926,5,0)</f>
        <v>Diabetes</v>
      </c>
      <c r="L1592" s="27">
        <f>VLOOKUP($A1592,'Hospitalisation Details'!$A$1:$N$2344,7,0)</f>
        <v>29824</v>
      </c>
      <c r="M1592" s="26">
        <f>VLOOKUP($A1592,'Hospitalisation Details'!$A$1:$N$2344,10,0)</f>
        <v>6289.75</v>
      </c>
      <c r="N1592" s="26" t="str">
        <f>VLOOKUP($A1592,'Hospitalisation Details'!$A$1:$N$2344,11,0)</f>
        <v>tier - 2</v>
      </c>
      <c r="O1592" s="26" t="str">
        <f>VLOOKUP($A1592,'Hospitalisation Details'!$A$1:$N$2344,12,0)</f>
        <v>tier - 3</v>
      </c>
      <c r="P1592" s="26" t="str">
        <f>VLOOKUP($A1592,'Hospitalisation Details'!$A$1:$N$2344,14,0)</f>
        <v>R1013</v>
      </c>
      <c r="Q1592" s="26">
        <f>VLOOKUP($A1592,'Hospitalisation Details'!$A$1:$N$2344,8,0)</f>
        <v>41</v>
      </c>
    </row>
    <row r="1593" spans="1:17" x14ac:dyDescent="0.3">
      <c r="A1593" s="25" t="s">
        <v>778</v>
      </c>
      <c r="B1593" s="26" t="str">
        <f>VLOOKUP($A1593,'Customer Names'!A1592:D3927,3,0)</f>
        <v xml:space="preserve">  Lawrence</v>
      </c>
      <c r="C1593" s="26">
        <f>VLOOKUP($A1593,'Medical Examinations'!$A$1:$B$2336,2,FALSE)</f>
        <v>28.8</v>
      </c>
      <c r="D1593" s="26">
        <f>VLOOKUP($A1593,'Medical Examinations'!A1592:J3927,4,0)</f>
        <v>11.41</v>
      </c>
      <c r="E1593" s="26" t="str">
        <f>VLOOKUP(A1593,'Medical Examinations'!A1592:J3927,6,0)</f>
        <v>Yes</v>
      </c>
      <c r="F1593" s="26" t="str">
        <f>VLOOKUP($A1593,'Medical Examinations'!$A$1:$J$2336,7,0)</f>
        <v>No</v>
      </c>
      <c r="G1593" s="26" t="str">
        <f>VLOOKUP(A1593,'Medical Examinations'!A1592:J3927,8,0)</f>
        <v>No</v>
      </c>
      <c r="H1593" s="26">
        <f>VLOOKUP(A1593,'Medical Examinations'!A1592:J3927,9,0)</f>
        <v>0</v>
      </c>
      <c r="I1593" s="26" t="str">
        <f>VLOOKUP(A1593,'Medical Examinations'!A1592:J3927,10,0)</f>
        <v>No</v>
      </c>
      <c r="J1593" s="26" t="str">
        <f>VLOOKUP($A1593,'Medical Examinations'!A1592:$J$2336,3,0)</f>
        <v>Overweight</v>
      </c>
      <c r="K1593" s="26" t="str">
        <f>VLOOKUP(A1593,'Medical Examinations'!A1592:J3927,5,0)</f>
        <v>Diabetes</v>
      </c>
      <c r="L1593" s="27">
        <f>VLOOKUP($A1593,'Hospitalisation Details'!$A$1:$N$2344,7,0)</f>
        <v>29914</v>
      </c>
      <c r="M1593" s="26">
        <f>VLOOKUP($A1593,'Hospitalisation Details'!$A$1:$N$2344,10,0)</f>
        <v>6282.24</v>
      </c>
      <c r="N1593" s="26" t="str">
        <f>VLOOKUP($A1593,'Hospitalisation Details'!$A$1:$N$2344,11,0)</f>
        <v>tier - 2</v>
      </c>
      <c r="O1593" s="26" t="str">
        <f>VLOOKUP($A1593,'Hospitalisation Details'!$A$1:$N$2344,12,0)</f>
        <v>tier - 1</v>
      </c>
      <c r="P1593" s="26" t="str">
        <f>VLOOKUP($A1593,'Hospitalisation Details'!$A$1:$N$2344,14,0)</f>
        <v>R1011</v>
      </c>
      <c r="Q1593" s="26">
        <f>VLOOKUP($A1593,'Hospitalisation Details'!$A$1:$N$2344,8,0)</f>
        <v>41</v>
      </c>
    </row>
    <row r="1594" spans="1:17" x14ac:dyDescent="0.3">
      <c r="A1594" s="25" t="s">
        <v>777</v>
      </c>
      <c r="B1594" s="26" t="str">
        <f>VLOOKUP($A1594,'Customer Names'!A1593:D3928,3,0)</f>
        <v xml:space="preserve">  Katie</v>
      </c>
      <c r="C1594" s="26">
        <f>VLOOKUP($A1594,'Medical Examinations'!$A$1:$B$2336,2,FALSE)</f>
        <v>31.74</v>
      </c>
      <c r="D1594" s="26">
        <f>VLOOKUP($A1594,'Medical Examinations'!A1593:J3928,4,0)</f>
        <v>4.46</v>
      </c>
      <c r="E1594" s="26" t="str">
        <f>VLOOKUP(A1594,'Medical Examinations'!A1593:J3928,6,0)</f>
        <v>No</v>
      </c>
      <c r="F1594" s="26" t="str">
        <f>VLOOKUP($A1594,'Medical Examinations'!$A$1:$J$2336,7,0)</f>
        <v>No</v>
      </c>
      <c r="G1594" s="26" t="str">
        <f>VLOOKUP(A1594,'Medical Examinations'!A1593:J3928,8,0)</f>
        <v>Yes</v>
      </c>
      <c r="H1594" s="26">
        <f>VLOOKUP(A1594,'Medical Examinations'!A1593:J3928,9,0)</f>
        <v>1</v>
      </c>
      <c r="I1594" s="26" t="str">
        <f>VLOOKUP(A1594,'Medical Examinations'!A1593:J3928,10,0)</f>
        <v>No</v>
      </c>
      <c r="J1594" s="26" t="str">
        <f>VLOOKUP($A1594,'Medical Examinations'!A1593:$J$2336,3,0)</f>
        <v>Obesity</v>
      </c>
      <c r="K1594" s="26" t="str">
        <f>VLOOKUP(A1594,'Medical Examinations'!A1593:J3928,5,0)</f>
        <v>Normal</v>
      </c>
      <c r="L1594" s="27">
        <f>VLOOKUP($A1594,'Hospitalisation Details'!$A$1:$N$2344,7,0)</f>
        <v>34258</v>
      </c>
      <c r="M1594" s="26">
        <f>VLOOKUP($A1594,'Hospitalisation Details'!$A$1:$N$2344,10,0)</f>
        <v>6276.3</v>
      </c>
      <c r="N1594" s="26" t="str">
        <f>VLOOKUP($A1594,'Hospitalisation Details'!$A$1:$N$2344,11,0)</f>
        <v>tier - 2</v>
      </c>
      <c r="O1594" s="26" t="str">
        <f>VLOOKUP($A1594,'Hospitalisation Details'!$A$1:$N$2344,12,0)</f>
        <v>tier - 1</v>
      </c>
      <c r="P1594" s="26" t="str">
        <f>VLOOKUP($A1594,'Hospitalisation Details'!$A$1:$N$2344,14,0)</f>
        <v>R1025</v>
      </c>
      <c r="Q1594" s="26">
        <f>VLOOKUP($A1594,'Hospitalisation Details'!$A$1:$N$2344,8,0)</f>
        <v>29</v>
      </c>
    </row>
    <row r="1595" spans="1:17" x14ac:dyDescent="0.3">
      <c r="A1595" s="25" t="s">
        <v>776</v>
      </c>
      <c r="B1595" s="26" t="str">
        <f>VLOOKUP($A1595,'Customer Names'!A1594:D3929,3,0)</f>
        <v xml:space="preserve">  Ruben</v>
      </c>
      <c r="C1595" s="26">
        <f>VLOOKUP($A1595,'Medical Examinations'!$A$1:$B$2336,2,FALSE)</f>
        <v>21.78</v>
      </c>
      <c r="D1595" s="26">
        <f>VLOOKUP($A1595,'Medical Examinations'!A1594:J3929,4,0)</f>
        <v>9.31</v>
      </c>
      <c r="E1595" s="26" t="str">
        <f>VLOOKUP(A1595,'Medical Examinations'!A1594:J3929,6,0)</f>
        <v>Yes</v>
      </c>
      <c r="F1595" s="26" t="str">
        <f>VLOOKUP($A1595,'Medical Examinations'!$A$1:$J$2336,7,0)</f>
        <v>No</v>
      </c>
      <c r="G1595" s="26" t="str">
        <f>VLOOKUP(A1595,'Medical Examinations'!A1594:J3929,8,0)</f>
        <v>No</v>
      </c>
      <c r="H1595" s="26">
        <f>VLOOKUP(A1595,'Medical Examinations'!A1594:J3929,9,0)</f>
        <v>0</v>
      </c>
      <c r="I1595" s="26" t="str">
        <f>VLOOKUP(A1595,'Medical Examinations'!A1594:J3929,10,0)</f>
        <v>No</v>
      </c>
      <c r="J1595" s="26" t="str">
        <f>VLOOKUP($A1595,'Medical Examinations'!A1594:$J$2336,3,0)</f>
        <v>Normal Weight</v>
      </c>
      <c r="K1595" s="26" t="str">
        <f>VLOOKUP(A1595,'Medical Examinations'!A1594:J3929,5,0)</f>
        <v>Diabetes</v>
      </c>
      <c r="L1595" s="27">
        <f>VLOOKUP($A1595,'Hospitalisation Details'!$A$1:$N$2344,7,0)</f>
        <v>29767</v>
      </c>
      <c r="M1595" s="26">
        <f>VLOOKUP($A1595,'Hospitalisation Details'!$A$1:$N$2344,10,0)</f>
        <v>6272.48</v>
      </c>
      <c r="N1595" s="26" t="str">
        <f>VLOOKUP($A1595,'Hospitalisation Details'!$A$1:$N$2344,11,0)</f>
        <v>tier - 1</v>
      </c>
      <c r="O1595" s="26" t="str">
        <f>VLOOKUP($A1595,'Hospitalisation Details'!$A$1:$N$2344,12,0)</f>
        <v>tier - 3</v>
      </c>
      <c r="P1595" s="26" t="str">
        <f>VLOOKUP($A1595,'Hospitalisation Details'!$A$1:$N$2344,14,0)</f>
        <v>R1013</v>
      </c>
      <c r="Q1595" s="26">
        <f>VLOOKUP($A1595,'Hospitalisation Details'!$A$1:$N$2344,8,0)</f>
        <v>41</v>
      </c>
    </row>
    <row r="1596" spans="1:17" x14ac:dyDescent="0.3">
      <c r="A1596" s="25" t="s">
        <v>775</v>
      </c>
      <c r="B1596" s="26" t="str">
        <f>VLOOKUP($A1596,'Customer Names'!A1595:D3930,3,0)</f>
        <v xml:space="preserve">  Sarah</v>
      </c>
      <c r="C1596" s="26">
        <f>VLOOKUP($A1596,'Medical Examinations'!$A$1:$B$2336,2,FALSE)</f>
        <v>23.75</v>
      </c>
      <c r="D1596" s="26">
        <f>VLOOKUP($A1596,'Medical Examinations'!A1595:J3930,4,0)</f>
        <v>5.03</v>
      </c>
      <c r="E1596" s="26" t="str">
        <f>VLOOKUP(A1596,'Medical Examinations'!A1595:J3930,6,0)</f>
        <v>No</v>
      </c>
      <c r="F1596" s="26" t="str">
        <f>VLOOKUP($A1596,'Medical Examinations'!$A$1:$J$2336,7,0)</f>
        <v>No</v>
      </c>
      <c r="G1596" s="26" t="str">
        <f>VLOOKUP(A1596,'Medical Examinations'!A1595:J3930,8,0)</f>
        <v>No</v>
      </c>
      <c r="H1596" s="26">
        <f>VLOOKUP(A1596,'Medical Examinations'!A1595:J3930,9,0)</f>
        <v>1</v>
      </c>
      <c r="I1596" s="26" t="str">
        <f>VLOOKUP(A1596,'Medical Examinations'!A1595:J3930,10,0)</f>
        <v>No</v>
      </c>
      <c r="J1596" s="26" t="str">
        <f>VLOOKUP($A1596,'Medical Examinations'!A1595:$J$2336,3,0)</f>
        <v>Normal Weight</v>
      </c>
      <c r="K1596" s="26" t="str">
        <f>VLOOKUP(A1596,'Medical Examinations'!A1595:J3930,5,0)</f>
        <v>Normal</v>
      </c>
      <c r="L1596" s="27">
        <f>VLOOKUP($A1596,'Hospitalisation Details'!$A$1:$N$2344,7,0)</f>
        <v>30950</v>
      </c>
      <c r="M1596" s="26">
        <f>VLOOKUP($A1596,'Hospitalisation Details'!$A$1:$N$2344,10,0)</f>
        <v>6269.33</v>
      </c>
      <c r="N1596" s="26" t="str">
        <f>VLOOKUP($A1596,'Hospitalisation Details'!$A$1:$N$2344,11,0)</f>
        <v>tier - 2</v>
      </c>
      <c r="O1596" s="26" t="str">
        <f>VLOOKUP($A1596,'Hospitalisation Details'!$A$1:$N$2344,12,0)</f>
        <v>tier - 1</v>
      </c>
      <c r="P1596" s="26" t="str">
        <f>VLOOKUP($A1596,'Hospitalisation Details'!$A$1:$N$2344,14,0)</f>
        <v>R1013</v>
      </c>
      <c r="Q1596" s="26">
        <f>VLOOKUP($A1596,'Hospitalisation Details'!$A$1:$N$2344,8,0)</f>
        <v>38</v>
      </c>
    </row>
    <row r="1597" spans="1:17" x14ac:dyDescent="0.3">
      <c r="A1597" s="25" t="s">
        <v>774</v>
      </c>
      <c r="B1597" s="26" t="str">
        <f>VLOOKUP($A1597,'Customer Names'!A1596:D3931,3,0)</f>
        <v xml:space="preserve">  Angela R</v>
      </c>
      <c r="C1597" s="26">
        <f>VLOOKUP($A1597,'Medical Examinations'!$A$1:$B$2336,2,FALSE)</f>
        <v>33.21</v>
      </c>
      <c r="D1597" s="26">
        <f>VLOOKUP($A1597,'Medical Examinations'!A1596:J3931,4,0)</f>
        <v>5.07</v>
      </c>
      <c r="E1597" s="26" t="str">
        <f>VLOOKUP(A1597,'Medical Examinations'!A1596:J3931,6,0)</f>
        <v>Yes</v>
      </c>
      <c r="F1597" s="26" t="str">
        <f>VLOOKUP($A1597,'Medical Examinations'!$A$1:$J$2336,7,0)</f>
        <v>No</v>
      </c>
      <c r="G1597" s="26" t="str">
        <f>VLOOKUP(A1597,'Medical Examinations'!A1596:J3931,8,0)</f>
        <v>No</v>
      </c>
      <c r="H1597" s="26">
        <f>VLOOKUP(A1597,'Medical Examinations'!A1596:J3931,9,0)</f>
        <v>1</v>
      </c>
      <c r="I1597" s="26" t="str">
        <f>VLOOKUP(A1597,'Medical Examinations'!A1596:J3931,10,0)</f>
        <v>No</v>
      </c>
      <c r="J1597" s="26" t="str">
        <f>VLOOKUP($A1597,'Medical Examinations'!A1596:$J$2336,3,0)</f>
        <v>Obesity</v>
      </c>
      <c r="K1597" s="26" t="str">
        <f>VLOOKUP(A1597,'Medical Examinations'!A1596:J3931,5,0)</f>
        <v>Normal</v>
      </c>
      <c r="L1597" s="27">
        <f>VLOOKUP($A1597,'Hospitalisation Details'!$A$1:$N$2344,7,0)</f>
        <v>34989</v>
      </c>
      <c r="M1597" s="26">
        <f>VLOOKUP($A1597,'Hospitalisation Details'!$A$1:$N$2344,10,0)</f>
        <v>6261.2</v>
      </c>
      <c r="N1597" s="26" t="str">
        <f>VLOOKUP($A1597,'Hospitalisation Details'!$A$1:$N$2344,11,0)</f>
        <v>tier - 2</v>
      </c>
      <c r="O1597" s="26" t="str">
        <f>VLOOKUP($A1597,'Hospitalisation Details'!$A$1:$N$2344,12,0)</f>
        <v>tier - 1</v>
      </c>
      <c r="P1597" s="26" t="str">
        <f>VLOOKUP($A1597,'Hospitalisation Details'!$A$1:$N$2344,14,0)</f>
        <v>R1026</v>
      </c>
      <c r="Q1597" s="26">
        <f>VLOOKUP($A1597,'Hospitalisation Details'!$A$1:$N$2344,8,0)</f>
        <v>27</v>
      </c>
    </row>
    <row r="1598" spans="1:17" x14ac:dyDescent="0.3">
      <c r="A1598" s="25" t="s">
        <v>773</v>
      </c>
      <c r="B1598" s="26" t="str">
        <f>VLOOKUP($A1598,'Customer Names'!A1597:D3932,3,0)</f>
        <v xml:space="preserve">  Chatham</v>
      </c>
      <c r="C1598" s="26">
        <f>VLOOKUP($A1598,'Medical Examinations'!$A$1:$B$2336,2,FALSE)</f>
        <v>17.7</v>
      </c>
      <c r="D1598" s="26">
        <f>VLOOKUP($A1598,'Medical Examinations'!A1597:J3932,4,0)</f>
        <v>10.42</v>
      </c>
      <c r="E1598" s="26" t="str">
        <f>VLOOKUP(A1598,'Medical Examinations'!A1597:J3932,6,0)</f>
        <v>Yes</v>
      </c>
      <c r="F1598" s="26" t="str">
        <f>VLOOKUP($A1598,'Medical Examinations'!$A$1:$J$2336,7,0)</f>
        <v>No</v>
      </c>
      <c r="G1598" s="26" t="str">
        <f>VLOOKUP(A1598,'Medical Examinations'!A1597:J3932,8,0)</f>
        <v>No</v>
      </c>
      <c r="H1598" s="26">
        <f>VLOOKUP(A1598,'Medical Examinations'!A1597:J3932,9,0)</f>
        <v>2</v>
      </c>
      <c r="I1598" s="26" t="str">
        <f>VLOOKUP(A1598,'Medical Examinations'!A1597:J3932,10,0)</f>
        <v>No</v>
      </c>
      <c r="J1598" s="26" t="str">
        <f>VLOOKUP($A1598,'Medical Examinations'!A1597:$J$2336,3,0)</f>
        <v>Underweight</v>
      </c>
      <c r="K1598" s="26" t="str">
        <f>VLOOKUP(A1598,'Medical Examinations'!A1597:J3932,5,0)</f>
        <v>Diabetes</v>
      </c>
      <c r="L1598" s="27">
        <f>VLOOKUP($A1598,'Hospitalisation Details'!$A$1:$N$2344,7,0)</f>
        <v>25852</v>
      </c>
      <c r="M1598" s="26">
        <f>VLOOKUP($A1598,'Hospitalisation Details'!$A$1:$N$2344,10,0)</f>
        <v>6255.38</v>
      </c>
      <c r="N1598" s="26" t="str">
        <f>VLOOKUP($A1598,'Hospitalisation Details'!$A$1:$N$2344,11,0)</f>
        <v>tier - 2</v>
      </c>
      <c r="O1598" s="26" t="str">
        <f>VLOOKUP($A1598,'Hospitalisation Details'!$A$1:$N$2344,12,0)</f>
        <v>tier - 2</v>
      </c>
      <c r="P1598" s="26" t="str">
        <f>VLOOKUP($A1598,'Hospitalisation Details'!$A$1:$N$2344,14,0)</f>
        <v>R1013</v>
      </c>
      <c r="Q1598" s="26">
        <f>VLOOKUP($A1598,'Hospitalisation Details'!$A$1:$N$2344,8,0)</f>
        <v>52</v>
      </c>
    </row>
    <row r="1599" spans="1:17" x14ac:dyDescent="0.3">
      <c r="A1599" s="25" t="s">
        <v>772</v>
      </c>
      <c r="B1599" s="26" t="str">
        <f>VLOOKUP($A1599,'Customer Names'!A1598:D3933,3,0)</f>
        <v xml:space="preserve">  Derek</v>
      </c>
      <c r="C1599" s="26">
        <f>VLOOKUP($A1599,'Medical Examinations'!$A$1:$B$2336,2,FALSE)</f>
        <v>17.2</v>
      </c>
      <c r="D1599" s="26">
        <f>VLOOKUP($A1599,'Medical Examinations'!A1598:J3933,4,0)</f>
        <v>6.45</v>
      </c>
      <c r="E1599" s="26" t="str">
        <f>VLOOKUP(A1599,'Medical Examinations'!A1598:J3933,6,0)</f>
        <v>No</v>
      </c>
      <c r="F1599" s="26" t="str">
        <f>VLOOKUP($A1599,'Medical Examinations'!$A$1:$J$2336,7,0)</f>
        <v>No</v>
      </c>
      <c r="G1599" s="26" t="str">
        <f>VLOOKUP(A1599,'Medical Examinations'!A1598:J3933,8,0)</f>
        <v>No</v>
      </c>
      <c r="H1599" s="26">
        <f>VLOOKUP(A1599,'Medical Examinations'!A1598:J3933,9,0)</f>
        <v>2</v>
      </c>
      <c r="I1599" s="26" t="str">
        <f>VLOOKUP(A1599,'Medical Examinations'!A1598:J3933,10,0)</f>
        <v>No</v>
      </c>
      <c r="J1599" s="26" t="str">
        <f>VLOOKUP($A1599,'Medical Examinations'!A1598:$J$2336,3,0)</f>
        <v>Underweight</v>
      </c>
      <c r="K1599" s="26" t="str">
        <f>VLOOKUP(A1599,'Medical Examinations'!A1598:J3933,5,0)</f>
        <v>Prediabetes</v>
      </c>
      <c r="L1599" s="27">
        <f>VLOOKUP($A1599,'Hospitalisation Details'!$A$1:$N$2344,7,0)</f>
        <v>26550</v>
      </c>
      <c r="M1599" s="26">
        <f>VLOOKUP($A1599,'Hospitalisation Details'!$A$1:$N$2344,10,0)</f>
        <v>6254.13</v>
      </c>
      <c r="N1599" s="26" t="str">
        <f>VLOOKUP($A1599,'Hospitalisation Details'!$A$1:$N$2344,11,0)</f>
        <v>tier - 2</v>
      </c>
      <c r="O1599" s="26" t="str">
        <f>VLOOKUP($A1599,'Hospitalisation Details'!$A$1:$N$2344,12,0)</f>
        <v>tier - 2</v>
      </c>
      <c r="P1599" s="26" t="str">
        <f>VLOOKUP($A1599,'Hospitalisation Details'!$A$1:$N$2344,14,0)</f>
        <v>R1012</v>
      </c>
      <c r="Q1599" s="26">
        <f>VLOOKUP($A1599,'Hospitalisation Details'!$A$1:$N$2344,8,0)</f>
        <v>50</v>
      </c>
    </row>
    <row r="1600" spans="1:17" x14ac:dyDescent="0.3">
      <c r="A1600" s="25" t="s">
        <v>771</v>
      </c>
      <c r="B1600" s="26" t="str">
        <f>VLOOKUP($A1600,'Customer Names'!A1599:D3934,3,0)</f>
        <v xml:space="preserve">  Kalvin J</v>
      </c>
      <c r="C1600" s="26">
        <f>VLOOKUP($A1600,'Medical Examinations'!$A$1:$B$2336,2,FALSE)</f>
        <v>19.21</v>
      </c>
      <c r="D1600" s="26">
        <f>VLOOKUP($A1600,'Medical Examinations'!A1599:J3934,4,0)</f>
        <v>5.52</v>
      </c>
      <c r="E1600" s="26" t="str">
        <f>VLOOKUP(A1600,'Medical Examinations'!A1599:J3934,6,0)</f>
        <v>No</v>
      </c>
      <c r="F1600" s="26" t="str">
        <f>VLOOKUP($A1600,'Medical Examinations'!$A$1:$J$2336,7,0)</f>
        <v>No</v>
      </c>
      <c r="G1600" s="26" t="str">
        <f>VLOOKUP(A1600,'Medical Examinations'!A1599:J3934,8,0)</f>
        <v>No</v>
      </c>
      <c r="H1600" s="26">
        <f>VLOOKUP(A1600,'Medical Examinations'!A1599:J3934,9,0)</f>
        <v>2</v>
      </c>
      <c r="I1600" s="26" t="str">
        <f>VLOOKUP(A1600,'Medical Examinations'!A1599:J3934,10,0)</f>
        <v>No</v>
      </c>
      <c r="J1600" s="26" t="str">
        <f>VLOOKUP($A1600,'Medical Examinations'!A1599:$J$2336,3,0)</f>
        <v>Normal Weight</v>
      </c>
      <c r="K1600" s="26" t="str">
        <f>VLOOKUP(A1600,'Medical Examinations'!A1599:J3934,5,0)</f>
        <v>Normal</v>
      </c>
      <c r="L1600" s="27">
        <f>VLOOKUP($A1600,'Hospitalisation Details'!$A$1:$N$2344,7,0)</f>
        <v>26614</v>
      </c>
      <c r="M1600" s="26">
        <f>VLOOKUP($A1600,'Hospitalisation Details'!$A$1:$N$2344,10,0)</f>
        <v>6253.85</v>
      </c>
      <c r="N1600" s="26" t="str">
        <f>VLOOKUP($A1600,'Hospitalisation Details'!$A$1:$N$2344,11,0)</f>
        <v>tier - 2</v>
      </c>
      <c r="O1600" s="26" t="str">
        <f>VLOOKUP($A1600,'Hospitalisation Details'!$A$1:$N$2344,12,0)</f>
        <v>tier - 2</v>
      </c>
      <c r="P1600" s="26" t="str">
        <f>VLOOKUP($A1600,'Hospitalisation Details'!$A$1:$N$2344,14,0)</f>
        <v>R1013</v>
      </c>
      <c r="Q1600" s="26">
        <f>VLOOKUP($A1600,'Hospitalisation Details'!$A$1:$N$2344,8,0)</f>
        <v>50</v>
      </c>
    </row>
    <row r="1601" spans="1:17" x14ac:dyDescent="0.3">
      <c r="A1601" s="25" t="s">
        <v>770</v>
      </c>
      <c r="B1601" s="26" t="str">
        <f>VLOOKUP($A1601,'Customer Names'!A1600:D3935,3,0)</f>
        <v xml:space="preserve">  Dave</v>
      </c>
      <c r="C1601" s="26">
        <f>VLOOKUP($A1601,'Medical Examinations'!$A$1:$B$2336,2,FALSE)</f>
        <v>23.2</v>
      </c>
      <c r="D1601" s="26">
        <f>VLOOKUP($A1601,'Medical Examinations'!A1600:J3935,4,0)</f>
        <v>4.41</v>
      </c>
      <c r="E1601" s="26" t="str">
        <f>VLOOKUP(A1601,'Medical Examinations'!A1600:J3935,6,0)</f>
        <v>No</v>
      </c>
      <c r="F1601" s="26" t="str">
        <f>VLOOKUP($A1601,'Medical Examinations'!$A$1:$J$2336,7,0)</f>
        <v>No</v>
      </c>
      <c r="G1601" s="26" t="str">
        <f>VLOOKUP(A1601,'Medical Examinations'!A1600:J3935,8,0)</f>
        <v>Yes</v>
      </c>
      <c r="H1601" s="26">
        <f>VLOOKUP(A1601,'Medical Examinations'!A1600:J3935,9,0)</f>
        <v>1</v>
      </c>
      <c r="I1601" s="26" t="str">
        <f>VLOOKUP(A1601,'Medical Examinations'!A1600:J3935,10,0)</f>
        <v>No</v>
      </c>
      <c r="J1601" s="26" t="str">
        <f>VLOOKUP($A1601,'Medical Examinations'!A1600:$J$2336,3,0)</f>
        <v>Normal Weight</v>
      </c>
      <c r="K1601" s="26" t="str">
        <f>VLOOKUP(A1601,'Medical Examinations'!A1600:J3935,5,0)</f>
        <v>Normal</v>
      </c>
      <c r="L1601" s="27">
        <f>VLOOKUP($A1601,'Hospitalisation Details'!$A$1:$N$2344,7,0)</f>
        <v>29138</v>
      </c>
      <c r="M1601" s="26">
        <f>VLOOKUP($A1601,'Hospitalisation Details'!$A$1:$N$2344,10,0)</f>
        <v>6250.44</v>
      </c>
      <c r="N1601" s="26" t="str">
        <f>VLOOKUP($A1601,'Hospitalisation Details'!$A$1:$N$2344,11,0)</f>
        <v>tier - 2</v>
      </c>
      <c r="O1601" s="26" t="str">
        <f>VLOOKUP($A1601,'Hospitalisation Details'!$A$1:$N$2344,12,0)</f>
        <v>tier - 1</v>
      </c>
      <c r="P1601" s="26" t="str">
        <f>VLOOKUP($A1601,'Hospitalisation Details'!$A$1:$N$2344,14,0)</f>
        <v>R1011</v>
      </c>
      <c r="Q1601" s="26">
        <f>VLOOKUP($A1601,'Hospitalisation Details'!$A$1:$N$2344,8,0)</f>
        <v>43</v>
      </c>
    </row>
    <row r="1602" spans="1:17" x14ac:dyDescent="0.3">
      <c r="A1602" s="25" t="s">
        <v>769</v>
      </c>
      <c r="B1602" s="26" t="str">
        <f>VLOOKUP($A1602,'Customer Names'!A1601:D3936,3,0)</f>
        <v xml:space="preserve">  Barbara G</v>
      </c>
      <c r="C1602" s="26">
        <f>VLOOKUP($A1602,'Medical Examinations'!$A$1:$B$2336,2,FALSE)</f>
        <v>32.5</v>
      </c>
      <c r="D1602" s="26">
        <f>VLOOKUP($A1602,'Medical Examinations'!A1601:J3936,4,0)</f>
        <v>4.6900000000000004</v>
      </c>
      <c r="E1602" s="26" t="str">
        <f>VLOOKUP(A1602,'Medical Examinations'!A1601:J3936,6,0)</f>
        <v>Yes</v>
      </c>
      <c r="F1602" s="26" t="str">
        <f>VLOOKUP($A1602,'Medical Examinations'!$A$1:$J$2336,7,0)</f>
        <v>No</v>
      </c>
      <c r="G1602" s="26" t="str">
        <f>VLOOKUP(A1602,'Medical Examinations'!A1601:J3936,8,0)</f>
        <v>Yes</v>
      </c>
      <c r="H1602" s="26">
        <f>VLOOKUP(A1602,'Medical Examinations'!A1601:J3936,9,0)</f>
        <v>1</v>
      </c>
      <c r="I1602" s="26" t="str">
        <f>VLOOKUP(A1602,'Medical Examinations'!A1601:J3936,10,0)</f>
        <v>No</v>
      </c>
      <c r="J1602" s="26" t="str">
        <f>VLOOKUP($A1602,'Medical Examinations'!A1601:$J$2336,3,0)</f>
        <v>Obesity</v>
      </c>
      <c r="K1602" s="26" t="str">
        <f>VLOOKUP(A1602,'Medical Examinations'!A1601:J3936,5,0)</f>
        <v>Normal</v>
      </c>
      <c r="L1602" s="27">
        <f>VLOOKUP($A1602,'Hospitalisation Details'!$A$1:$N$2344,7,0)</f>
        <v>30539</v>
      </c>
      <c r="M1602" s="26">
        <f>VLOOKUP($A1602,'Hospitalisation Details'!$A$1:$N$2344,10,0)</f>
        <v>6238.3</v>
      </c>
      <c r="N1602" s="26" t="str">
        <f>VLOOKUP($A1602,'Hospitalisation Details'!$A$1:$N$2344,11,0)</f>
        <v>tier - 2</v>
      </c>
      <c r="O1602" s="26" t="str">
        <f>VLOOKUP($A1602,'Hospitalisation Details'!$A$1:$N$2344,12,0)</f>
        <v>tier - 1</v>
      </c>
      <c r="P1602" s="26" t="str">
        <f>VLOOKUP($A1602,'Hospitalisation Details'!$A$1:$N$2344,14,0)</f>
        <v>R1011</v>
      </c>
      <c r="Q1602" s="26">
        <f>VLOOKUP($A1602,'Hospitalisation Details'!$A$1:$N$2344,8,0)</f>
        <v>39</v>
      </c>
    </row>
    <row r="1603" spans="1:17" x14ac:dyDescent="0.3">
      <c r="A1603" s="25" t="s">
        <v>768</v>
      </c>
      <c r="B1603" s="26" t="str">
        <f>VLOOKUP($A1603,'Customer Names'!A1602:D3937,3,0)</f>
        <v xml:space="preserve">  Skylar</v>
      </c>
      <c r="C1603" s="26">
        <f>VLOOKUP($A1603,'Medical Examinations'!$A$1:$B$2336,2,FALSE)</f>
        <v>20.9</v>
      </c>
      <c r="D1603" s="26">
        <f>VLOOKUP($A1603,'Medical Examinations'!A1602:J3937,4,0)</f>
        <v>6.94</v>
      </c>
      <c r="E1603" s="26" t="str">
        <f>VLOOKUP(A1603,'Medical Examinations'!A1602:J3937,6,0)</f>
        <v>No</v>
      </c>
      <c r="F1603" s="26" t="str">
        <f>VLOOKUP($A1603,'Medical Examinations'!$A$1:$J$2336,7,0)</f>
        <v>No</v>
      </c>
      <c r="G1603" s="26" t="str">
        <f>VLOOKUP(A1603,'Medical Examinations'!A1602:J3937,8,0)</f>
        <v>No</v>
      </c>
      <c r="H1603" s="26">
        <f>VLOOKUP(A1603,'Medical Examinations'!A1602:J3937,9,0)</f>
        <v>0</v>
      </c>
      <c r="I1603" s="26" t="str">
        <f>VLOOKUP(A1603,'Medical Examinations'!A1602:J3937,10,0)</f>
        <v>No</v>
      </c>
      <c r="J1603" s="26" t="str">
        <f>VLOOKUP($A1603,'Medical Examinations'!A1602:$J$2336,3,0)</f>
        <v>Normal Weight</v>
      </c>
      <c r="K1603" s="26" t="str">
        <f>VLOOKUP(A1603,'Medical Examinations'!A1602:J3937,5,0)</f>
        <v>Diabetes</v>
      </c>
      <c r="L1603" s="27">
        <f>VLOOKUP($A1603,'Hospitalisation Details'!$A$1:$N$2344,7,0)</f>
        <v>28752</v>
      </c>
      <c r="M1603" s="26">
        <f>VLOOKUP($A1603,'Hospitalisation Details'!$A$1:$N$2344,10,0)</f>
        <v>6236.95</v>
      </c>
      <c r="N1603" s="26" t="str">
        <f>VLOOKUP($A1603,'Hospitalisation Details'!$A$1:$N$2344,11,0)</f>
        <v>tier - 2</v>
      </c>
      <c r="O1603" s="26" t="str">
        <f>VLOOKUP($A1603,'Hospitalisation Details'!$A$1:$N$2344,12,0)</f>
        <v>tier - 2</v>
      </c>
      <c r="P1603" s="26" t="str">
        <f>VLOOKUP($A1603,'Hospitalisation Details'!$A$1:$N$2344,14,0)</f>
        <v>R1013</v>
      </c>
      <c r="Q1603" s="26">
        <f>VLOOKUP($A1603,'Hospitalisation Details'!$A$1:$N$2344,8,0)</f>
        <v>44</v>
      </c>
    </row>
    <row r="1604" spans="1:17" x14ac:dyDescent="0.3">
      <c r="A1604" s="25" t="s">
        <v>767</v>
      </c>
      <c r="B1604" s="26" t="str">
        <f>VLOOKUP($A1604,'Customer Names'!A1603:D3938,3,0)</f>
        <v xml:space="preserve">  Nick</v>
      </c>
      <c r="C1604" s="26">
        <f>VLOOKUP($A1604,'Medical Examinations'!$A$1:$B$2336,2,FALSE)</f>
        <v>19.11</v>
      </c>
      <c r="D1604" s="26">
        <f>VLOOKUP($A1604,'Medical Examinations'!A1603:J3938,4,0)</f>
        <v>4.3499999999999996</v>
      </c>
      <c r="E1604" s="26" t="str">
        <f>VLOOKUP(A1604,'Medical Examinations'!A1603:J3938,6,0)</f>
        <v>No</v>
      </c>
      <c r="F1604" s="26" t="str">
        <f>VLOOKUP($A1604,'Medical Examinations'!$A$1:$J$2336,7,0)</f>
        <v>No</v>
      </c>
      <c r="G1604" s="26" t="str">
        <f>VLOOKUP(A1604,'Medical Examinations'!A1603:J3938,8,0)</f>
        <v>No</v>
      </c>
      <c r="H1604" s="26">
        <f>VLOOKUP(A1604,'Medical Examinations'!A1603:J3938,9,0)</f>
        <v>2</v>
      </c>
      <c r="I1604" s="26" t="str">
        <f>VLOOKUP(A1604,'Medical Examinations'!A1603:J3938,10,0)</f>
        <v>No</v>
      </c>
      <c r="J1604" s="26" t="str">
        <f>VLOOKUP($A1604,'Medical Examinations'!A1603:$J$2336,3,0)</f>
        <v>Normal Weight</v>
      </c>
      <c r="K1604" s="26" t="str">
        <f>VLOOKUP(A1604,'Medical Examinations'!A1603:J3938,5,0)</f>
        <v>Normal</v>
      </c>
      <c r="L1604" s="27">
        <f>VLOOKUP($A1604,'Hospitalisation Details'!$A$1:$N$2344,7,0)</f>
        <v>26479</v>
      </c>
      <c r="M1604" s="26">
        <f>VLOOKUP($A1604,'Hospitalisation Details'!$A$1:$N$2344,10,0)</f>
        <v>6219.93</v>
      </c>
      <c r="N1604" s="26" t="str">
        <f>VLOOKUP($A1604,'Hospitalisation Details'!$A$1:$N$2344,11,0)</f>
        <v>tier - 2</v>
      </c>
      <c r="O1604" s="26" t="str">
        <f>VLOOKUP($A1604,'Hospitalisation Details'!$A$1:$N$2344,12,0)</f>
        <v>tier - 2</v>
      </c>
      <c r="P1604" s="26" t="str">
        <f>VLOOKUP($A1604,'Hospitalisation Details'!$A$1:$N$2344,14,0)</f>
        <v>R1013</v>
      </c>
      <c r="Q1604" s="26">
        <f>VLOOKUP($A1604,'Hospitalisation Details'!$A$1:$N$2344,8,0)</f>
        <v>50</v>
      </c>
    </row>
    <row r="1605" spans="1:17" x14ac:dyDescent="0.3">
      <c r="A1605" s="25" t="s">
        <v>766</v>
      </c>
      <c r="B1605" s="26" t="str">
        <f>VLOOKUP($A1605,'Customer Names'!A1604:D3939,3,0)</f>
        <v xml:space="preserve">  Sunny S</v>
      </c>
      <c r="C1605" s="26">
        <f>VLOOKUP($A1605,'Medical Examinations'!$A$1:$B$2336,2,FALSE)</f>
        <v>31.17</v>
      </c>
      <c r="D1605" s="26">
        <f>VLOOKUP($A1605,'Medical Examinations'!A1604:J3939,4,0)</f>
        <v>5.28</v>
      </c>
      <c r="E1605" s="26" t="str">
        <f>VLOOKUP(A1605,'Medical Examinations'!A1604:J3939,6,0)</f>
        <v>No</v>
      </c>
      <c r="F1605" s="26" t="str">
        <f>VLOOKUP($A1605,'Medical Examinations'!$A$1:$J$2336,7,0)</f>
        <v>No</v>
      </c>
      <c r="G1605" s="26" t="str">
        <f>VLOOKUP(A1605,'Medical Examinations'!A1604:J3939,8,0)</f>
        <v>No</v>
      </c>
      <c r="H1605" s="26">
        <f>VLOOKUP(A1605,'Medical Examinations'!A1604:J3939,9,0)</f>
        <v>1</v>
      </c>
      <c r="I1605" s="26" t="str">
        <f>VLOOKUP(A1605,'Medical Examinations'!A1604:J3939,10,0)</f>
        <v>No</v>
      </c>
      <c r="J1605" s="26" t="str">
        <f>VLOOKUP($A1605,'Medical Examinations'!A1604:$J$2336,3,0)</f>
        <v>Obesity</v>
      </c>
      <c r="K1605" s="26" t="str">
        <f>VLOOKUP(A1605,'Medical Examinations'!A1604:J3939,5,0)</f>
        <v>Normal</v>
      </c>
      <c r="L1605" s="27">
        <f>VLOOKUP($A1605,'Hospitalisation Details'!$A$1:$N$2344,7,0)</f>
        <v>33828</v>
      </c>
      <c r="M1605" s="26">
        <f>VLOOKUP($A1605,'Hospitalisation Details'!$A$1:$N$2344,10,0)</f>
        <v>6208.5</v>
      </c>
      <c r="N1605" s="26" t="str">
        <f>VLOOKUP($A1605,'Hospitalisation Details'!$A$1:$N$2344,11,0)</f>
        <v>tier - 2</v>
      </c>
      <c r="O1605" s="26" t="str">
        <f>VLOOKUP($A1605,'Hospitalisation Details'!$A$1:$N$2344,12,0)</f>
        <v>tier - 1</v>
      </c>
      <c r="P1605" s="26" t="str">
        <f>VLOOKUP($A1605,'Hospitalisation Details'!$A$1:$N$2344,14,0)</f>
        <v>R1021</v>
      </c>
      <c r="Q1605" s="26">
        <f>VLOOKUP($A1605,'Hospitalisation Details'!$A$1:$N$2344,8,0)</f>
        <v>30</v>
      </c>
    </row>
    <row r="1606" spans="1:17" x14ac:dyDescent="0.3">
      <c r="A1606" s="25" t="s">
        <v>765</v>
      </c>
      <c r="B1606" s="26" t="str">
        <f>VLOOKUP($A1606,'Customer Names'!A1605:D3940,3,0)</f>
        <v xml:space="preserve">  Anne-Marie</v>
      </c>
      <c r="C1606" s="26">
        <f>VLOOKUP($A1606,'Medical Examinations'!$A$1:$B$2336,2,FALSE)</f>
        <v>36.08</v>
      </c>
      <c r="D1606" s="26">
        <f>VLOOKUP($A1606,'Medical Examinations'!A1605:J3940,4,0)</f>
        <v>4.29</v>
      </c>
      <c r="E1606" s="26" t="str">
        <f>VLOOKUP(A1606,'Medical Examinations'!A1605:J3940,6,0)</f>
        <v>No</v>
      </c>
      <c r="F1606" s="26" t="str">
        <f>VLOOKUP($A1606,'Medical Examinations'!$A$1:$J$2336,7,0)</f>
        <v>No</v>
      </c>
      <c r="G1606" s="26" t="str">
        <f>VLOOKUP(A1606,'Medical Examinations'!A1605:J3940,8,0)</f>
        <v>No</v>
      </c>
      <c r="H1606" s="26">
        <f>VLOOKUP(A1606,'Medical Examinations'!A1605:J3940,9,0)</f>
        <v>0</v>
      </c>
      <c r="I1606" s="26" t="str">
        <f>VLOOKUP(A1606,'Medical Examinations'!A1605:J3940,10,0)</f>
        <v>No</v>
      </c>
      <c r="J1606" s="26" t="str">
        <f>VLOOKUP($A1606,'Medical Examinations'!A1605:$J$2336,3,0)</f>
        <v>Obesity</v>
      </c>
      <c r="K1606" s="26" t="str">
        <f>VLOOKUP(A1606,'Medical Examinations'!A1605:J3940,5,0)</f>
        <v>Normal</v>
      </c>
      <c r="L1606" s="27">
        <f>VLOOKUP($A1606,'Hospitalisation Details'!$A$1:$N$2344,7,0)</f>
        <v>36413</v>
      </c>
      <c r="M1606" s="26">
        <f>VLOOKUP($A1606,'Hospitalisation Details'!$A$1:$N$2344,10,0)</f>
        <v>6207.26</v>
      </c>
      <c r="N1606" s="26" t="str">
        <f>VLOOKUP($A1606,'Hospitalisation Details'!$A$1:$N$2344,11,0)</f>
        <v>tier - 2</v>
      </c>
      <c r="O1606" s="26" t="str">
        <f>VLOOKUP($A1606,'Hospitalisation Details'!$A$1:$N$2344,12,0)</f>
        <v>tier - 2</v>
      </c>
      <c r="P1606" s="26" t="str">
        <f>VLOOKUP($A1606,'Hospitalisation Details'!$A$1:$N$2344,14,0)</f>
        <v>R1026</v>
      </c>
      <c r="Q1606" s="26">
        <f>VLOOKUP($A1606,'Hospitalisation Details'!$A$1:$N$2344,8,0)</f>
        <v>23</v>
      </c>
    </row>
    <row r="1607" spans="1:17" x14ac:dyDescent="0.3">
      <c r="A1607" s="25" t="s">
        <v>764</v>
      </c>
      <c r="B1607" s="26" t="str">
        <f>VLOOKUP($A1607,'Customer Names'!A1606:D3941,3,0)</f>
        <v xml:space="preserve">  Nicholas</v>
      </c>
      <c r="C1607" s="26">
        <f>VLOOKUP($A1607,'Medical Examinations'!$A$1:$B$2336,2,FALSE)</f>
        <v>28.024999999999999</v>
      </c>
      <c r="D1607" s="26">
        <f>VLOOKUP($A1607,'Medical Examinations'!A1606:J3941,4,0)</f>
        <v>5.69</v>
      </c>
      <c r="E1607" s="26" t="str">
        <f>VLOOKUP(A1607,'Medical Examinations'!A1606:J3941,6,0)</f>
        <v>Yes</v>
      </c>
      <c r="F1607" s="26" t="str">
        <f>VLOOKUP($A1607,'Medical Examinations'!$A$1:$J$2336,7,0)</f>
        <v>No</v>
      </c>
      <c r="G1607" s="26" t="str">
        <f>VLOOKUP(A1607,'Medical Examinations'!A1606:J3941,8,0)</f>
        <v>No</v>
      </c>
      <c r="H1607" s="26">
        <f>VLOOKUP(A1607,'Medical Examinations'!A1606:J3941,9,0)</f>
        <v>0</v>
      </c>
      <c r="I1607" s="26" t="str">
        <f>VLOOKUP(A1607,'Medical Examinations'!A1606:J3941,10,0)</f>
        <v>No</v>
      </c>
      <c r="J1607" s="26" t="str">
        <f>VLOOKUP($A1607,'Medical Examinations'!A1606:$J$2336,3,0)</f>
        <v>Overweight</v>
      </c>
      <c r="K1607" s="26" t="str">
        <f>VLOOKUP(A1607,'Medical Examinations'!A1606:J3941,5,0)</f>
        <v>Normal</v>
      </c>
      <c r="L1607" s="27">
        <f>VLOOKUP($A1607,'Hospitalisation Details'!$A$1:$N$2344,7,0)</f>
        <v>31312</v>
      </c>
      <c r="M1607" s="26">
        <f>VLOOKUP($A1607,'Hospitalisation Details'!$A$1:$N$2344,10,0)</f>
        <v>6203.9</v>
      </c>
      <c r="N1607" s="26" t="str">
        <f>VLOOKUP($A1607,'Hospitalisation Details'!$A$1:$N$2344,11,0)</f>
        <v>tier - 2</v>
      </c>
      <c r="O1607" s="26" t="str">
        <f>VLOOKUP($A1607,'Hospitalisation Details'!$A$1:$N$2344,12,0)</f>
        <v>tier - 2</v>
      </c>
      <c r="P1607" s="26" t="str">
        <f>VLOOKUP($A1607,'Hospitalisation Details'!$A$1:$N$2344,14,0)</f>
        <v>R1012</v>
      </c>
      <c r="Q1607" s="26">
        <f>VLOOKUP($A1607,'Hospitalisation Details'!$A$1:$N$2344,8,0)</f>
        <v>37</v>
      </c>
    </row>
    <row r="1608" spans="1:17" x14ac:dyDescent="0.3">
      <c r="A1608" s="25" t="s">
        <v>763</v>
      </c>
      <c r="B1608" s="26" t="str">
        <f>VLOOKUP($A1608,'Customer Names'!A1607:D3942,3,0)</f>
        <v xml:space="preserve">  Scott M</v>
      </c>
      <c r="C1608" s="26">
        <f>VLOOKUP($A1608,'Medical Examinations'!$A$1:$B$2336,2,FALSE)</f>
        <v>24.32</v>
      </c>
      <c r="D1608" s="26">
        <f>VLOOKUP($A1608,'Medical Examinations'!A1607:J3942,4,0)</f>
        <v>5.56</v>
      </c>
      <c r="E1608" s="26" t="str">
        <f>VLOOKUP(A1608,'Medical Examinations'!A1607:J3942,6,0)</f>
        <v>Yes</v>
      </c>
      <c r="F1608" s="26" t="str">
        <f>VLOOKUP($A1608,'Medical Examinations'!$A$1:$J$2336,7,0)</f>
        <v>No</v>
      </c>
      <c r="G1608" s="26" t="str">
        <f>VLOOKUP(A1608,'Medical Examinations'!A1607:J3942,8,0)</f>
        <v>No</v>
      </c>
      <c r="H1608" s="26">
        <f>VLOOKUP(A1608,'Medical Examinations'!A1607:J3942,9,0)</f>
        <v>0</v>
      </c>
      <c r="I1608" s="26" t="str">
        <f>VLOOKUP(A1608,'Medical Examinations'!A1607:J3942,10,0)</f>
        <v>No</v>
      </c>
      <c r="J1608" s="26" t="str">
        <f>VLOOKUP($A1608,'Medical Examinations'!A1607:$J$2336,3,0)</f>
        <v>Normal Weight</v>
      </c>
      <c r="K1608" s="26" t="str">
        <f>VLOOKUP(A1608,'Medical Examinations'!A1607:J3942,5,0)</f>
        <v>Normal</v>
      </c>
      <c r="L1608" s="27">
        <f>VLOOKUP($A1608,'Hospitalisation Details'!$A$1:$N$2344,7,0)</f>
        <v>31250</v>
      </c>
      <c r="M1608" s="26">
        <f>VLOOKUP($A1608,'Hospitalisation Details'!$A$1:$N$2344,10,0)</f>
        <v>6198.75</v>
      </c>
      <c r="N1608" s="26" t="str">
        <f>VLOOKUP($A1608,'Hospitalisation Details'!$A$1:$N$2344,11,0)</f>
        <v>tier - 2</v>
      </c>
      <c r="O1608" s="26" t="str">
        <f>VLOOKUP($A1608,'Hospitalisation Details'!$A$1:$N$2344,12,0)</f>
        <v>tier - 1</v>
      </c>
      <c r="P1608" s="26" t="str">
        <f>VLOOKUP($A1608,'Hospitalisation Details'!$A$1:$N$2344,14,0)</f>
        <v>R1012</v>
      </c>
      <c r="Q1608" s="26">
        <f>VLOOKUP($A1608,'Hospitalisation Details'!$A$1:$N$2344,8,0)</f>
        <v>37</v>
      </c>
    </row>
    <row r="1609" spans="1:17" x14ac:dyDescent="0.3">
      <c r="A1609" s="25" t="s">
        <v>762</v>
      </c>
      <c r="B1609" s="26" t="str">
        <f>VLOOKUP($A1609,'Customer Names'!A1608:D3943,3,0)</f>
        <v xml:space="preserve">  Marisa A</v>
      </c>
      <c r="C1609" s="26">
        <f>VLOOKUP($A1609,'Medical Examinations'!$A$1:$B$2336,2,FALSE)</f>
        <v>38</v>
      </c>
      <c r="D1609" s="26">
        <f>VLOOKUP($A1609,'Medical Examinations'!A1608:J3943,4,0)</f>
        <v>5.41</v>
      </c>
      <c r="E1609" s="26" t="str">
        <f>VLOOKUP(A1609,'Medical Examinations'!A1608:J3943,6,0)</f>
        <v>Yes</v>
      </c>
      <c r="F1609" s="26" t="str">
        <f>VLOOKUP($A1609,'Medical Examinations'!$A$1:$J$2336,7,0)</f>
        <v>No</v>
      </c>
      <c r="G1609" s="26" t="str">
        <f>VLOOKUP(A1609,'Medical Examinations'!A1608:J3943,8,0)</f>
        <v>No</v>
      </c>
      <c r="H1609" s="26">
        <f>VLOOKUP(A1609,'Medical Examinations'!A1608:J3943,9,0)</f>
        <v>1</v>
      </c>
      <c r="I1609" s="26" t="str">
        <f>VLOOKUP(A1609,'Medical Examinations'!A1608:J3943,10,0)</f>
        <v>No</v>
      </c>
      <c r="J1609" s="26" t="str">
        <f>VLOOKUP($A1609,'Medical Examinations'!A1608:$J$2336,3,0)</f>
        <v>Obesity</v>
      </c>
      <c r="K1609" s="26" t="str">
        <f>VLOOKUP(A1609,'Medical Examinations'!A1608:J3943,5,0)</f>
        <v>Normal</v>
      </c>
      <c r="L1609" s="27">
        <f>VLOOKUP($A1609,'Hospitalisation Details'!$A$1:$N$2344,7,0)</f>
        <v>32439</v>
      </c>
      <c r="M1609" s="26">
        <f>VLOOKUP($A1609,'Hospitalisation Details'!$A$1:$N$2344,10,0)</f>
        <v>6196.45</v>
      </c>
      <c r="N1609" s="26" t="str">
        <f>VLOOKUP($A1609,'Hospitalisation Details'!$A$1:$N$2344,11,0)</f>
        <v>tier - 2</v>
      </c>
      <c r="O1609" s="26" t="str">
        <f>VLOOKUP($A1609,'Hospitalisation Details'!$A$1:$N$2344,12,0)</f>
        <v>tier - 1</v>
      </c>
      <c r="P1609" s="26" t="str">
        <f>VLOOKUP($A1609,'Hospitalisation Details'!$A$1:$N$2344,14,0)</f>
        <v>R1011</v>
      </c>
      <c r="Q1609" s="26">
        <f>VLOOKUP($A1609,'Hospitalisation Details'!$A$1:$N$2344,8,0)</f>
        <v>34</v>
      </c>
    </row>
    <row r="1610" spans="1:17" x14ac:dyDescent="0.3">
      <c r="A1610" s="25" t="s">
        <v>761</v>
      </c>
      <c r="B1610" s="26" t="str">
        <f>VLOOKUP($A1610,'Customer Names'!A1609:D3944,3,0)</f>
        <v xml:space="preserve">  Katie</v>
      </c>
      <c r="C1610" s="26">
        <f>VLOOKUP($A1610,'Medical Examinations'!$A$1:$B$2336,2,FALSE)</f>
        <v>31.6</v>
      </c>
      <c r="D1610" s="26">
        <f>VLOOKUP($A1610,'Medical Examinations'!A1609:J3944,4,0)</f>
        <v>10.85</v>
      </c>
      <c r="E1610" s="26" t="str">
        <f>VLOOKUP(A1610,'Medical Examinations'!A1609:J3944,6,0)</f>
        <v>Yes</v>
      </c>
      <c r="F1610" s="26" t="str">
        <f>VLOOKUP($A1610,'Medical Examinations'!$A$1:$J$2336,7,0)</f>
        <v>No</v>
      </c>
      <c r="G1610" s="26" t="str">
        <f>VLOOKUP(A1610,'Medical Examinations'!A1609:J3944,8,0)</f>
        <v>No</v>
      </c>
      <c r="H1610" s="26">
        <f>VLOOKUP(A1610,'Medical Examinations'!A1609:J3944,9,0)</f>
        <v>0</v>
      </c>
      <c r="I1610" s="26" t="str">
        <f>VLOOKUP(A1610,'Medical Examinations'!A1609:J3944,10,0)</f>
        <v>No</v>
      </c>
      <c r="J1610" s="26" t="str">
        <f>VLOOKUP($A1610,'Medical Examinations'!A1609:$J$2336,3,0)</f>
        <v>Obesity</v>
      </c>
      <c r="K1610" s="26" t="str">
        <f>VLOOKUP(A1610,'Medical Examinations'!A1609:J3944,5,0)</f>
        <v>Diabetes</v>
      </c>
      <c r="L1610" s="27">
        <f>VLOOKUP($A1610,'Hospitalisation Details'!$A$1:$N$2344,7,0)</f>
        <v>29860</v>
      </c>
      <c r="M1610" s="26">
        <f>VLOOKUP($A1610,'Hospitalisation Details'!$A$1:$N$2344,10,0)</f>
        <v>6186.13</v>
      </c>
      <c r="N1610" s="26" t="str">
        <f>VLOOKUP($A1610,'Hospitalisation Details'!$A$1:$N$2344,11,0)</f>
        <v>tier - 2</v>
      </c>
      <c r="O1610" s="26" t="str">
        <f>VLOOKUP($A1610,'Hospitalisation Details'!$A$1:$N$2344,12,0)</f>
        <v>tier - 3</v>
      </c>
      <c r="P1610" s="26" t="str">
        <f>VLOOKUP($A1610,'Hospitalisation Details'!$A$1:$N$2344,14,0)</f>
        <v>R1011</v>
      </c>
      <c r="Q1610" s="26">
        <f>VLOOKUP($A1610,'Hospitalisation Details'!$A$1:$N$2344,8,0)</f>
        <v>41</v>
      </c>
    </row>
    <row r="1611" spans="1:17" x14ac:dyDescent="0.3">
      <c r="A1611" s="25" t="s">
        <v>760</v>
      </c>
      <c r="B1611" s="26" t="str">
        <f>VLOOKUP($A1611,'Customer Names'!A1610:D3945,3,0)</f>
        <v xml:space="preserve">  Amy L</v>
      </c>
      <c r="C1611" s="26">
        <f>VLOOKUP($A1611,'Medical Examinations'!$A$1:$B$2336,2,FALSE)</f>
        <v>31.02</v>
      </c>
      <c r="D1611" s="26">
        <f>VLOOKUP($A1611,'Medical Examinations'!A1610:J3945,4,0)</f>
        <v>11.63</v>
      </c>
      <c r="E1611" s="26" t="str">
        <f>VLOOKUP(A1611,'Medical Examinations'!A1610:J3945,6,0)</f>
        <v>Yes</v>
      </c>
      <c r="F1611" s="26" t="str">
        <f>VLOOKUP($A1611,'Medical Examinations'!$A$1:$J$2336,7,0)</f>
        <v>No</v>
      </c>
      <c r="G1611" s="26" t="str">
        <f>VLOOKUP(A1611,'Medical Examinations'!A1610:J3945,8,0)</f>
        <v>No</v>
      </c>
      <c r="H1611" s="26">
        <f>VLOOKUP(A1611,'Medical Examinations'!A1610:J3945,9,0)</f>
        <v>0</v>
      </c>
      <c r="I1611" s="26" t="str">
        <f>VLOOKUP(A1611,'Medical Examinations'!A1610:J3945,10,0)</f>
        <v>No</v>
      </c>
      <c r="J1611" s="26" t="str">
        <f>VLOOKUP($A1611,'Medical Examinations'!A1610:$J$2336,3,0)</f>
        <v>Obesity</v>
      </c>
      <c r="K1611" s="26" t="str">
        <f>VLOOKUP(A1611,'Medical Examinations'!A1610:J3945,5,0)</f>
        <v>Diabetes</v>
      </c>
      <c r="L1611" s="27">
        <f>VLOOKUP($A1611,'Hospitalisation Details'!$A$1:$N$2344,7,0)</f>
        <v>29912</v>
      </c>
      <c r="M1611" s="26">
        <f>VLOOKUP($A1611,'Hospitalisation Details'!$A$1:$N$2344,10,0)</f>
        <v>6185.32</v>
      </c>
      <c r="N1611" s="26" t="str">
        <f>VLOOKUP($A1611,'Hospitalisation Details'!$A$1:$N$2344,11,0)</f>
        <v>tier - 2</v>
      </c>
      <c r="O1611" s="26" t="str">
        <f>VLOOKUP($A1611,'Hospitalisation Details'!$A$1:$N$2344,12,0)</f>
        <v>tier - 1</v>
      </c>
      <c r="P1611" s="26" t="str">
        <f>VLOOKUP($A1611,'Hospitalisation Details'!$A$1:$N$2344,14,0)</f>
        <v>R1013</v>
      </c>
      <c r="Q1611" s="26">
        <f>VLOOKUP($A1611,'Hospitalisation Details'!$A$1:$N$2344,8,0)</f>
        <v>41</v>
      </c>
    </row>
    <row r="1612" spans="1:17" x14ac:dyDescent="0.3">
      <c r="A1612" s="25" t="s">
        <v>759</v>
      </c>
      <c r="B1612" s="26" t="str">
        <f>VLOOKUP($A1612,'Customer Names'!A1611:D3946,3,0)</f>
        <v xml:space="preserve">  Jenna M</v>
      </c>
      <c r="C1612" s="26">
        <f>VLOOKUP($A1612,'Medical Examinations'!$A$1:$B$2336,2,FALSE)</f>
        <v>29.26</v>
      </c>
      <c r="D1612" s="26">
        <f>VLOOKUP($A1612,'Medical Examinations'!A1611:J3946,4,0)</f>
        <v>5.68</v>
      </c>
      <c r="E1612" s="26" t="str">
        <f>VLOOKUP(A1612,'Medical Examinations'!A1611:J3946,6,0)</f>
        <v>Yes</v>
      </c>
      <c r="F1612" s="26" t="str">
        <f>VLOOKUP($A1612,'Medical Examinations'!$A$1:$J$2336,7,0)</f>
        <v>No</v>
      </c>
      <c r="G1612" s="26" t="str">
        <f>VLOOKUP(A1612,'Medical Examinations'!A1611:J3946,8,0)</f>
        <v>No</v>
      </c>
      <c r="H1612" s="26">
        <f>VLOOKUP(A1612,'Medical Examinations'!A1611:J3946,9,0)</f>
        <v>1</v>
      </c>
      <c r="I1612" s="26" t="str">
        <f>VLOOKUP(A1612,'Medical Examinations'!A1611:J3946,10,0)</f>
        <v>No</v>
      </c>
      <c r="J1612" s="26" t="str">
        <f>VLOOKUP($A1612,'Medical Examinations'!A1611:$J$2336,3,0)</f>
        <v>Overweight</v>
      </c>
      <c r="K1612" s="26" t="str">
        <f>VLOOKUP(A1612,'Medical Examinations'!A1611:J3946,5,0)</f>
        <v>Normal</v>
      </c>
      <c r="L1612" s="27">
        <f>VLOOKUP($A1612,'Hospitalisation Details'!$A$1:$N$2344,7,0)</f>
        <v>32448</v>
      </c>
      <c r="M1612" s="26">
        <f>VLOOKUP($A1612,'Hospitalisation Details'!$A$1:$N$2344,10,0)</f>
        <v>6184.3</v>
      </c>
      <c r="N1612" s="26" t="str">
        <f>VLOOKUP($A1612,'Hospitalisation Details'!$A$1:$N$2344,11,0)</f>
        <v>tier - 2</v>
      </c>
      <c r="O1612" s="26" t="str">
        <f>VLOOKUP($A1612,'Hospitalisation Details'!$A$1:$N$2344,12,0)</f>
        <v>tier - 3</v>
      </c>
      <c r="P1612" s="26" t="str">
        <f>VLOOKUP($A1612,'Hospitalisation Details'!$A$1:$N$2344,14,0)</f>
        <v>R1013</v>
      </c>
      <c r="Q1612" s="26">
        <f>VLOOKUP($A1612,'Hospitalisation Details'!$A$1:$N$2344,8,0)</f>
        <v>34</v>
      </c>
    </row>
    <row r="1613" spans="1:17" x14ac:dyDescent="0.3">
      <c r="A1613" s="25" t="s">
        <v>758</v>
      </c>
      <c r="B1613" s="26" t="str">
        <f>VLOOKUP($A1613,'Customer Names'!A1612:D3947,3,0)</f>
        <v xml:space="preserve">  Elizabeth M</v>
      </c>
      <c r="C1613" s="26">
        <f>VLOOKUP($A1613,'Medical Examinations'!$A$1:$B$2336,2,FALSE)</f>
        <v>15.09</v>
      </c>
      <c r="D1613" s="26">
        <f>VLOOKUP($A1613,'Medical Examinations'!A1612:J3947,4,0)</f>
        <v>7.59</v>
      </c>
      <c r="E1613" s="26" t="str">
        <f>VLOOKUP(A1613,'Medical Examinations'!A1612:J3947,6,0)</f>
        <v>Yes</v>
      </c>
      <c r="F1613" s="26" t="str">
        <f>VLOOKUP($A1613,'Medical Examinations'!$A$1:$J$2336,7,0)</f>
        <v>No</v>
      </c>
      <c r="G1613" s="26" t="str">
        <f>VLOOKUP(A1613,'Medical Examinations'!A1612:J3947,8,0)</f>
        <v>No</v>
      </c>
      <c r="H1613" s="26">
        <f>VLOOKUP(A1613,'Medical Examinations'!A1612:J3947,9,0)</f>
        <v>2</v>
      </c>
      <c r="I1613" s="26" t="str">
        <f>VLOOKUP(A1613,'Medical Examinations'!A1612:J3947,10,0)</f>
        <v>No</v>
      </c>
      <c r="J1613" s="26" t="str">
        <f>VLOOKUP($A1613,'Medical Examinations'!A1612:$J$2336,3,0)</f>
        <v>Underweight</v>
      </c>
      <c r="K1613" s="26" t="str">
        <f>VLOOKUP(A1613,'Medical Examinations'!A1612:J3947,5,0)</f>
        <v>Diabetes</v>
      </c>
      <c r="L1613" s="27">
        <f>VLOOKUP($A1613,'Hospitalisation Details'!$A$1:$N$2344,7,0)</f>
        <v>25846</v>
      </c>
      <c r="M1613" s="26">
        <f>VLOOKUP($A1613,'Hospitalisation Details'!$A$1:$N$2344,10,0)</f>
        <v>6183.46</v>
      </c>
      <c r="N1613" s="26" t="str">
        <f>VLOOKUP($A1613,'Hospitalisation Details'!$A$1:$N$2344,11,0)</f>
        <v>tier - 2</v>
      </c>
      <c r="O1613" s="26" t="str">
        <f>VLOOKUP($A1613,'Hospitalisation Details'!$A$1:$N$2344,12,0)</f>
        <v>tier - 2</v>
      </c>
      <c r="P1613" s="26" t="str">
        <f>VLOOKUP($A1613,'Hospitalisation Details'!$A$1:$N$2344,14,0)</f>
        <v>R1012</v>
      </c>
      <c r="Q1613" s="26">
        <f>VLOOKUP($A1613,'Hospitalisation Details'!$A$1:$N$2344,8,0)</f>
        <v>52</v>
      </c>
    </row>
    <row r="1614" spans="1:17" x14ac:dyDescent="0.3">
      <c r="A1614" s="25" t="s">
        <v>757</v>
      </c>
      <c r="B1614" s="26" t="str">
        <f>VLOOKUP($A1614,'Customer Names'!A1613:D3948,3,0)</f>
        <v xml:space="preserve">  Lyazid</v>
      </c>
      <c r="C1614" s="26">
        <f>VLOOKUP($A1614,'Medical Examinations'!$A$1:$B$2336,2,FALSE)</f>
        <v>22.63</v>
      </c>
      <c r="D1614" s="26">
        <f>VLOOKUP($A1614,'Medical Examinations'!A1613:J3948,4,0)</f>
        <v>5.09</v>
      </c>
      <c r="E1614" s="26" t="str">
        <f>VLOOKUP(A1614,'Medical Examinations'!A1613:J3948,6,0)</f>
        <v>Yes</v>
      </c>
      <c r="F1614" s="26" t="str">
        <f>VLOOKUP($A1614,'Medical Examinations'!$A$1:$J$2336,7,0)</f>
        <v>No</v>
      </c>
      <c r="G1614" s="26" t="str">
        <f>VLOOKUP(A1614,'Medical Examinations'!A1613:J3948,8,0)</f>
        <v>No</v>
      </c>
      <c r="H1614" s="26">
        <f>VLOOKUP(A1614,'Medical Examinations'!A1613:J3948,9,0)</f>
        <v>0</v>
      </c>
      <c r="I1614" s="26" t="str">
        <f>VLOOKUP(A1614,'Medical Examinations'!A1613:J3948,10,0)</f>
        <v>No</v>
      </c>
      <c r="J1614" s="26" t="str">
        <f>VLOOKUP($A1614,'Medical Examinations'!A1613:$J$2336,3,0)</f>
        <v>Normal Weight</v>
      </c>
      <c r="K1614" s="26" t="str">
        <f>VLOOKUP(A1614,'Medical Examinations'!A1613:J3948,5,0)</f>
        <v>Normal</v>
      </c>
      <c r="L1614" s="27">
        <f>VLOOKUP($A1614,'Hospitalisation Details'!$A$1:$N$2344,7,0)</f>
        <v>31268</v>
      </c>
      <c r="M1614" s="26">
        <f>VLOOKUP($A1614,'Hospitalisation Details'!$A$1:$N$2344,10,0)</f>
        <v>6183.32</v>
      </c>
      <c r="N1614" s="26" t="str">
        <f>VLOOKUP($A1614,'Hospitalisation Details'!$A$1:$N$2344,11,0)</f>
        <v>tier - 2</v>
      </c>
      <c r="O1614" s="26" t="str">
        <f>VLOOKUP($A1614,'Hospitalisation Details'!$A$1:$N$2344,12,0)</f>
        <v>tier - 2</v>
      </c>
      <c r="P1614" s="26" t="str">
        <f>VLOOKUP($A1614,'Hospitalisation Details'!$A$1:$N$2344,14,0)</f>
        <v>R1012</v>
      </c>
      <c r="Q1614" s="26">
        <f>VLOOKUP($A1614,'Hospitalisation Details'!$A$1:$N$2344,8,0)</f>
        <v>37</v>
      </c>
    </row>
    <row r="1615" spans="1:17" x14ac:dyDescent="0.3">
      <c r="A1615" s="25" t="s">
        <v>756</v>
      </c>
      <c r="B1615" s="26" t="str">
        <f>VLOOKUP($A1615,'Customer Names'!A1614:D3949,3,0)</f>
        <v xml:space="preserve">  Lindsey A</v>
      </c>
      <c r="C1615" s="26">
        <f>VLOOKUP($A1615,'Medical Examinations'!$A$1:$B$2336,2,FALSE)</f>
        <v>23.46</v>
      </c>
      <c r="D1615" s="26">
        <f>VLOOKUP($A1615,'Medical Examinations'!A1614:J3949,4,0)</f>
        <v>4.21</v>
      </c>
      <c r="E1615" s="26" t="str">
        <f>VLOOKUP(A1615,'Medical Examinations'!A1614:J3949,6,0)</f>
        <v>No</v>
      </c>
      <c r="F1615" s="26" t="str">
        <f>VLOOKUP($A1615,'Medical Examinations'!$A$1:$J$2336,7,0)</f>
        <v>No</v>
      </c>
      <c r="G1615" s="26" t="str">
        <f>VLOOKUP(A1615,'Medical Examinations'!A1614:J3949,8,0)</f>
        <v>No</v>
      </c>
      <c r="H1615" s="26">
        <f>VLOOKUP(A1615,'Medical Examinations'!A1614:J3949,9,0)</f>
        <v>1</v>
      </c>
      <c r="I1615" s="26" t="str">
        <f>VLOOKUP(A1615,'Medical Examinations'!A1614:J3949,10,0)</f>
        <v>No</v>
      </c>
      <c r="J1615" s="26" t="str">
        <f>VLOOKUP($A1615,'Medical Examinations'!A1614:$J$2336,3,0)</f>
        <v>Normal Weight</v>
      </c>
      <c r="K1615" s="26" t="str">
        <f>VLOOKUP(A1615,'Medical Examinations'!A1614:J3949,5,0)</f>
        <v>Normal</v>
      </c>
      <c r="L1615" s="27">
        <f>VLOOKUP($A1615,'Hospitalisation Details'!$A$1:$N$2344,7,0)</f>
        <v>30961</v>
      </c>
      <c r="M1615" s="26">
        <f>VLOOKUP($A1615,'Hospitalisation Details'!$A$1:$N$2344,10,0)</f>
        <v>6170.96</v>
      </c>
      <c r="N1615" s="26" t="str">
        <f>VLOOKUP($A1615,'Hospitalisation Details'!$A$1:$N$2344,11,0)</f>
        <v>tier - 2</v>
      </c>
      <c r="O1615" s="26" t="str">
        <f>VLOOKUP($A1615,'Hospitalisation Details'!$A$1:$N$2344,12,0)</f>
        <v>tier - 1</v>
      </c>
      <c r="P1615" s="26" t="str">
        <f>VLOOKUP($A1615,'Hospitalisation Details'!$A$1:$N$2344,14,0)</f>
        <v>R1013</v>
      </c>
      <c r="Q1615" s="26">
        <f>VLOOKUP($A1615,'Hospitalisation Details'!$A$1:$N$2344,8,0)</f>
        <v>38</v>
      </c>
    </row>
    <row r="1616" spans="1:17" x14ac:dyDescent="0.3">
      <c r="A1616" s="25" t="s">
        <v>755</v>
      </c>
      <c r="B1616" s="26" t="str">
        <f>VLOOKUP($A1616,'Customer Names'!A1615:D3950,3,0)</f>
        <v xml:space="preserve">  Chris</v>
      </c>
      <c r="C1616" s="26">
        <f>VLOOKUP($A1616,'Medical Examinations'!$A$1:$B$2336,2,FALSE)</f>
        <v>22.56</v>
      </c>
      <c r="D1616" s="26">
        <f>VLOOKUP($A1616,'Medical Examinations'!A1615:J3950,4,0)</f>
        <v>4.34</v>
      </c>
      <c r="E1616" s="26" t="str">
        <f>VLOOKUP(A1616,'Medical Examinations'!A1615:J3950,6,0)</f>
        <v>Yes</v>
      </c>
      <c r="F1616" s="26" t="str">
        <f>VLOOKUP($A1616,'Medical Examinations'!$A$1:$J$2336,7,0)</f>
        <v>No</v>
      </c>
      <c r="G1616" s="26" t="str">
        <f>VLOOKUP(A1616,'Medical Examinations'!A1615:J3950,8,0)</f>
        <v>No</v>
      </c>
      <c r="H1616" s="26">
        <f>VLOOKUP(A1616,'Medical Examinations'!A1615:J3950,9,0)</f>
        <v>0</v>
      </c>
      <c r="I1616" s="26" t="str">
        <f>VLOOKUP(A1616,'Medical Examinations'!A1615:J3950,10,0)</f>
        <v>No</v>
      </c>
      <c r="J1616" s="26" t="str">
        <f>VLOOKUP($A1616,'Medical Examinations'!A1615:$J$2336,3,0)</f>
        <v>Normal Weight</v>
      </c>
      <c r="K1616" s="26" t="str">
        <f>VLOOKUP(A1616,'Medical Examinations'!A1615:J3950,5,0)</f>
        <v>Normal</v>
      </c>
      <c r="L1616" s="27">
        <f>VLOOKUP($A1616,'Hospitalisation Details'!$A$1:$N$2344,7,0)</f>
        <v>31335</v>
      </c>
      <c r="M1616" s="26">
        <f>VLOOKUP($A1616,'Hospitalisation Details'!$A$1:$N$2344,10,0)</f>
        <v>6159.57</v>
      </c>
      <c r="N1616" s="26" t="str">
        <f>VLOOKUP($A1616,'Hospitalisation Details'!$A$1:$N$2344,11,0)</f>
        <v>tier - 2</v>
      </c>
      <c r="O1616" s="26" t="str">
        <f>VLOOKUP($A1616,'Hospitalisation Details'!$A$1:$N$2344,12,0)</f>
        <v>tier - 1</v>
      </c>
      <c r="P1616" s="26" t="str">
        <f>VLOOKUP($A1616,'Hospitalisation Details'!$A$1:$N$2344,14,0)</f>
        <v>R1012</v>
      </c>
      <c r="Q1616" s="26">
        <f>VLOOKUP($A1616,'Hospitalisation Details'!$A$1:$N$2344,8,0)</f>
        <v>37</v>
      </c>
    </row>
    <row r="1617" spans="1:17" x14ac:dyDescent="0.3">
      <c r="A1617" s="25" t="s">
        <v>754</v>
      </c>
      <c r="B1617" s="26" t="str">
        <f>VLOOKUP($A1617,'Customer Names'!A1616:D3951,3,0)</f>
        <v xml:space="preserve">  Jennifer A</v>
      </c>
      <c r="C1617" s="26">
        <f>VLOOKUP($A1617,'Medical Examinations'!$A$1:$B$2336,2,FALSE)</f>
        <v>19.28</v>
      </c>
      <c r="D1617" s="26">
        <f>VLOOKUP($A1617,'Medical Examinations'!A1616:J3951,4,0)</f>
        <v>11.85</v>
      </c>
      <c r="E1617" s="26" t="str">
        <f>VLOOKUP(A1617,'Medical Examinations'!A1616:J3951,6,0)</f>
        <v>No</v>
      </c>
      <c r="F1617" s="26" t="str">
        <f>VLOOKUP($A1617,'Medical Examinations'!$A$1:$J$2336,7,0)</f>
        <v>No</v>
      </c>
      <c r="G1617" s="26" t="str">
        <f>VLOOKUP(A1617,'Medical Examinations'!A1616:J3951,8,0)</f>
        <v>No</v>
      </c>
      <c r="H1617" s="26">
        <f>VLOOKUP(A1617,'Medical Examinations'!A1616:J3951,9,0)</f>
        <v>2</v>
      </c>
      <c r="I1617" s="26" t="str">
        <f>VLOOKUP(A1617,'Medical Examinations'!A1616:J3951,10,0)</f>
        <v>No</v>
      </c>
      <c r="J1617" s="26" t="str">
        <f>VLOOKUP($A1617,'Medical Examinations'!A1616:$J$2336,3,0)</f>
        <v>Normal Weight</v>
      </c>
      <c r="K1617" s="26" t="str">
        <f>VLOOKUP(A1617,'Medical Examinations'!A1616:J3951,5,0)</f>
        <v>Diabetes</v>
      </c>
      <c r="L1617" s="27">
        <f>VLOOKUP($A1617,'Hospitalisation Details'!$A$1:$N$2344,7,0)</f>
        <v>26974</v>
      </c>
      <c r="M1617" s="26">
        <f>VLOOKUP($A1617,'Hospitalisation Details'!$A$1:$N$2344,10,0)</f>
        <v>6152.05</v>
      </c>
      <c r="N1617" s="26" t="str">
        <f>VLOOKUP($A1617,'Hospitalisation Details'!$A$1:$N$2344,11,0)</f>
        <v>tier - 2</v>
      </c>
      <c r="O1617" s="26" t="str">
        <f>VLOOKUP($A1617,'Hospitalisation Details'!$A$1:$N$2344,12,0)</f>
        <v>tier - 3</v>
      </c>
      <c r="P1617" s="26" t="str">
        <f>VLOOKUP($A1617,'Hospitalisation Details'!$A$1:$N$2344,14,0)</f>
        <v>R1013</v>
      </c>
      <c r="Q1617" s="26">
        <f>VLOOKUP($A1617,'Hospitalisation Details'!$A$1:$N$2344,8,0)</f>
        <v>49</v>
      </c>
    </row>
    <row r="1618" spans="1:17" x14ac:dyDescent="0.3">
      <c r="A1618" s="25" t="s">
        <v>753</v>
      </c>
      <c r="B1618" s="26" t="str">
        <f>VLOOKUP($A1618,'Customer Names'!A1617:D3952,3,0)</f>
        <v xml:space="preserve">  Leif S</v>
      </c>
      <c r="C1618" s="26">
        <f>VLOOKUP($A1618,'Medical Examinations'!$A$1:$B$2336,2,FALSE)</f>
        <v>15.37</v>
      </c>
      <c r="D1618" s="26">
        <f>VLOOKUP($A1618,'Medical Examinations'!A1617:J3952,4,0)</f>
        <v>9.61</v>
      </c>
      <c r="E1618" s="26" t="str">
        <f>VLOOKUP(A1618,'Medical Examinations'!A1617:J3952,6,0)</f>
        <v>Yes</v>
      </c>
      <c r="F1618" s="26" t="str">
        <f>VLOOKUP($A1618,'Medical Examinations'!$A$1:$J$2336,7,0)</f>
        <v>No</v>
      </c>
      <c r="G1618" s="26" t="str">
        <f>VLOOKUP(A1618,'Medical Examinations'!A1617:J3952,8,0)</f>
        <v>No</v>
      </c>
      <c r="H1618" s="26">
        <f>VLOOKUP(A1618,'Medical Examinations'!A1617:J3952,9,0)</f>
        <v>2</v>
      </c>
      <c r="I1618" s="26" t="str">
        <f>VLOOKUP(A1618,'Medical Examinations'!A1617:J3952,10,0)</f>
        <v>No</v>
      </c>
      <c r="J1618" s="26" t="str">
        <f>VLOOKUP($A1618,'Medical Examinations'!A1617:$J$2336,3,0)</f>
        <v>Underweight</v>
      </c>
      <c r="K1618" s="26" t="str">
        <f>VLOOKUP(A1618,'Medical Examinations'!A1617:J3952,5,0)</f>
        <v>Diabetes</v>
      </c>
      <c r="L1618" s="27">
        <f>VLOOKUP($A1618,'Hospitalisation Details'!$A$1:$N$2344,7,0)</f>
        <v>25855</v>
      </c>
      <c r="M1618" s="26">
        <f>VLOOKUP($A1618,'Hospitalisation Details'!$A$1:$N$2344,10,0)</f>
        <v>6147.12</v>
      </c>
      <c r="N1618" s="26" t="str">
        <f>VLOOKUP($A1618,'Hospitalisation Details'!$A$1:$N$2344,11,0)</f>
        <v>tier - 2</v>
      </c>
      <c r="O1618" s="26" t="str">
        <f>VLOOKUP($A1618,'Hospitalisation Details'!$A$1:$N$2344,12,0)</f>
        <v>tier - 3</v>
      </c>
      <c r="P1618" s="26" t="str">
        <f>VLOOKUP($A1618,'Hospitalisation Details'!$A$1:$N$2344,14,0)</f>
        <v>R1012</v>
      </c>
      <c r="Q1618" s="26">
        <f>VLOOKUP($A1618,'Hospitalisation Details'!$A$1:$N$2344,8,0)</f>
        <v>52</v>
      </c>
    </row>
    <row r="1619" spans="1:17" x14ac:dyDescent="0.3">
      <c r="A1619" s="25" t="s">
        <v>752</v>
      </c>
      <c r="B1619" s="26" t="str">
        <f>VLOOKUP($A1619,'Customer Names'!A1618:D3953,3,0)</f>
        <v xml:space="preserve">  Stephanie A</v>
      </c>
      <c r="C1619" s="26">
        <f>VLOOKUP($A1619,'Medical Examinations'!$A$1:$B$2336,2,FALSE)</f>
        <v>18.71</v>
      </c>
      <c r="D1619" s="26">
        <f>VLOOKUP($A1619,'Medical Examinations'!A1618:J3953,4,0)</f>
        <v>5.29</v>
      </c>
      <c r="E1619" s="26" t="str">
        <f>VLOOKUP(A1619,'Medical Examinations'!A1618:J3953,6,0)</f>
        <v>Yes</v>
      </c>
      <c r="F1619" s="26" t="str">
        <f>VLOOKUP($A1619,'Medical Examinations'!$A$1:$J$2336,7,0)</f>
        <v>No</v>
      </c>
      <c r="G1619" s="26" t="str">
        <f>VLOOKUP(A1619,'Medical Examinations'!A1618:J3953,8,0)</f>
        <v>No</v>
      </c>
      <c r="H1619" s="26">
        <f>VLOOKUP(A1619,'Medical Examinations'!A1618:J3953,9,0)</f>
        <v>0</v>
      </c>
      <c r="I1619" s="26" t="str">
        <f>VLOOKUP(A1619,'Medical Examinations'!A1618:J3953,10,0)</f>
        <v>No</v>
      </c>
      <c r="J1619" s="26" t="str">
        <f>VLOOKUP($A1619,'Medical Examinations'!A1618:$J$2336,3,0)</f>
        <v>Normal Weight</v>
      </c>
      <c r="K1619" s="26" t="str">
        <f>VLOOKUP(A1619,'Medical Examinations'!A1618:J3953,5,0)</f>
        <v>Normal</v>
      </c>
      <c r="L1619" s="27">
        <f>VLOOKUP($A1619,'Hospitalisation Details'!$A$1:$N$2344,7,0)</f>
        <v>28106</v>
      </c>
      <c r="M1619" s="26">
        <f>VLOOKUP($A1619,'Hospitalisation Details'!$A$1:$N$2344,10,0)</f>
        <v>6139.14</v>
      </c>
      <c r="N1619" s="26" t="str">
        <f>VLOOKUP($A1619,'Hospitalisation Details'!$A$1:$N$2344,11,0)</f>
        <v>tier - 2</v>
      </c>
      <c r="O1619" s="26" t="str">
        <f>VLOOKUP($A1619,'Hospitalisation Details'!$A$1:$N$2344,12,0)</f>
        <v>tier - 3</v>
      </c>
      <c r="P1619" s="26" t="str">
        <f>VLOOKUP($A1619,'Hospitalisation Details'!$A$1:$N$2344,14,0)</f>
        <v>R1013</v>
      </c>
      <c r="Q1619" s="26">
        <f>VLOOKUP($A1619,'Hospitalisation Details'!$A$1:$N$2344,8,0)</f>
        <v>46</v>
      </c>
    </row>
    <row r="1620" spans="1:17" x14ac:dyDescent="0.3">
      <c r="A1620" s="25" t="s">
        <v>751</v>
      </c>
      <c r="B1620" s="26" t="str">
        <f>VLOOKUP($A1620,'Customer Names'!A1619:D3954,3,0)</f>
        <v xml:space="preserve">  Bo</v>
      </c>
      <c r="C1620" s="26">
        <f>VLOOKUP($A1620,'Medical Examinations'!$A$1:$B$2336,2,FALSE)</f>
        <v>20.61</v>
      </c>
      <c r="D1620" s="26">
        <f>VLOOKUP($A1620,'Medical Examinations'!A1619:J3954,4,0)</f>
        <v>6.89</v>
      </c>
      <c r="E1620" s="26" t="str">
        <f>VLOOKUP(A1620,'Medical Examinations'!A1619:J3954,6,0)</f>
        <v>No</v>
      </c>
      <c r="F1620" s="26" t="str">
        <f>VLOOKUP($A1620,'Medical Examinations'!$A$1:$J$2336,7,0)</f>
        <v>No</v>
      </c>
      <c r="G1620" s="26" t="str">
        <f>VLOOKUP(A1620,'Medical Examinations'!A1619:J3954,8,0)</f>
        <v>No</v>
      </c>
      <c r="H1620" s="26">
        <f>VLOOKUP(A1620,'Medical Examinations'!A1619:J3954,9,0)</f>
        <v>0</v>
      </c>
      <c r="I1620" s="26" t="str">
        <f>VLOOKUP(A1620,'Medical Examinations'!A1619:J3954,10,0)</f>
        <v>No</v>
      </c>
      <c r="J1620" s="26" t="str">
        <f>VLOOKUP($A1620,'Medical Examinations'!A1619:$J$2336,3,0)</f>
        <v>Normal Weight</v>
      </c>
      <c r="K1620" s="26" t="str">
        <f>VLOOKUP(A1620,'Medical Examinations'!A1619:J3954,5,0)</f>
        <v>Diabetes</v>
      </c>
      <c r="L1620" s="27">
        <f>VLOOKUP($A1620,'Hospitalisation Details'!$A$1:$N$2344,7,0)</f>
        <v>28738</v>
      </c>
      <c r="M1620" s="26">
        <f>VLOOKUP($A1620,'Hospitalisation Details'!$A$1:$N$2344,10,0)</f>
        <v>6138.58</v>
      </c>
      <c r="N1620" s="26" t="str">
        <f>VLOOKUP($A1620,'Hospitalisation Details'!$A$1:$N$2344,11,0)</f>
        <v>tier - 2</v>
      </c>
      <c r="O1620" s="26" t="str">
        <f>VLOOKUP($A1620,'Hospitalisation Details'!$A$1:$N$2344,12,0)</f>
        <v>tier - 1</v>
      </c>
      <c r="P1620" s="26" t="str">
        <f>VLOOKUP($A1620,'Hospitalisation Details'!$A$1:$N$2344,14,0)</f>
        <v>R1013</v>
      </c>
      <c r="Q1620" s="26">
        <f>VLOOKUP($A1620,'Hospitalisation Details'!$A$1:$N$2344,8,0)</f>
        <v>44</v>
      </c>
    </row>
    <row r="1621" spans="1:17" x14ac:dyDescent="0.3">
      <c r="A1621" s="25" t="s">
        <v>750</v>
      </c>
      <c r="B1621" s="26" t="str">
        <f>VLOOKUP($A1621,'Customer Names'!A1620:D3955,3,0)</f>
        <v xml:space="preserve">  Leah</v>
      </c>
      <c r="C1621" s="26">
        <f>VLOOKUP($A1621,'Medical Examinations'!$A$1:$B$2336,2,FALSE)</f>
        <v>15.99</v>
      </c>
      <c r="D1621" s="26">
        <f>VLOOKUP($A1621,'Medical Examinations'!A1620:J3955,4,0)</f>
        <v>4.57</v>
      </c>
      <c r="E1621" s="26" t="str">
        <f>VLOOKUP(A1621,'Medical Examinations'!A1620:J3955,6,0)</f>
        <v>Yes</v>
      </c>
      <c r="F1621" s="26" t="str">
        <f>VLOOKUP($A1621,'Medical Examinations'!$A$1:$J$2336,7,0)</f>
        <v>No</v>
      </c>
      <c r="G1621" s="26" t="str">
        <f>VLOOKUP(A1621,'Medical Examinations'!A1620:J3955,8,0)</f>
        <v>Yes</v>
      </c>
      <c r="H1621" s="26">
        <f>VLOOKUP(A1621,'Medical Examinations'!A1620:J3955,9,0)</f>
        <v>1</v>
      </c>
      <c r="I1621" s="26" t="str">
        <f>VLOOKUP(A1621,'Medical Examinations'!A1620:J3955,10,0)</f>
        <v>No</v>
      </c>
      <c r="J1621" s="26" t="str">
        <f>VLOOKUP($A1621,'Medical Examinations'!A1620:$J$2336,3,0)</f>
        <v>Underweight</v>
      </c>
      <c r="K1621" s="26" t="str">
        <f>VLOOKUP(A1621,'Medical Examinations'!A1620:J3955,5,0)</f>
        <v>Normal</v>
      </c>
      <c r="L1621" s="27">
        <f>VLOOKUP($A1621,'Hospitalisation Details'!$A$1:$N$2344,7,0)</f>
        <v>25516</v>
      </c>
      <c r="M1621" s="26">
        <f>VLOOKUP($A1621,'Hospitalisation Details'!$A$1:$N$2344,10,0)</f>
        <v>6138.5</v>
      </c>
      <c r="N1621" s="26" t="str">
        <f>VLOOKUP($A1621,'Hospitalisation Details'!$A$1:$N$2344,11,0)</f>
        <v>tier - 2</v>
      </c>
      <c r="O1621" s="26" t="str">
        <f>VLOOKUP($A1621,'Hospitalisation Details'!$A$1:$N$2344,12,0)</f>
        <v>tier - 2</v>
      </c>
      <c r="P1621" s="26" t="str">
        <f>VLOOKUP($A1621,'Hospitalisation Details'!$A$1:$N$2344,14,0)</f>
        <v>R1011</v>
      </c>
      <c r="Q1621" s="26">
        <f>VLOOKUP($A1621,'Hospitalisation Details'!$A$1:$N$2344,8,0)</f>
        <v>53</v>
      </c>
    </row>
    <row r="1622" spans="1:17" x14ac:dyDescent="0.3">
      <c r="A1622" s="25" t="s">
        <v>749</v>
      </c>
      <c r="B1622" s="26" t="str">
        <f>VLOOKUP($A1622,'Customer Names'!A1621:D3956,3,0)</f>
        <v xml:space="preserve">  Kara Lynne</v>
      </c>
      <c r="C1622" s="26">
        <f>VLOOKUP($A1622,'Medical Examinations'!$A$1:$B$2336,2,FALSE)</f>
        <v>33.155000000000001</v>
      </c>
      <c r="D1622" s="26">
        <f>VLOOKUP($A1622,'Medical Examinations'!A1621:J3956,4,0)</f>
        <v>4.32</v>
      </c>
      <c r="E1622" s="26" t="str">
        <f>VLOOKUP(A1622,'Medical Examinations'!A1621:J3956,6,0)</f>
        <v>No</v>
      </c>
      <c r="F1622" s="26" t="str">
        <f>VLOOKUP($A1622,'Medical Examinations'!$A$1:$J$2336,7,0)</f>
        <v>No</v>
      </c>
      <c r="G1622" s="26" t="str">
        <f>VLOOKUP(A1622,'Medical Examinations'!A1621:J3956,8,0)</f>
        <v>No</v>
      </c>
      <c r="H1622" s="26">
        <f>VLOOKUP(A1622,'Medical Examinations'!A1621:J3956,9,0)</f>
        <v>0</v>
      </c>
      <c r="I1622" s="26" t="str">
        <f>VLOOKUP(A1622,'Medical Examinations'!A1621:J3956,10,0)</f>
        <v>No</v>
      </c>
      <c r="J1622" s="26" t="str">
        <f>VLOOKUP($A1622,'Medical Examinations'!A1621:$J$2336,3,0)</f>
        <v>Obesity</v>
      </c>
      <c r="K1622" s="26" t="str">
        <f>VLOOKUP(A1622,'Medical Examinations'!A1621:J3956,5,0)</f>
        <v>Normal</v>
      </c>
      <c r="L1622" s="27">
        <f>VLOOKUP($A1622,'Hospitalisation Details'!$A$1:$N$2344,7,0)</f>
        <v>33103</v>
      </c>
      <c r="M1622" s="26">
        <f>VLOOKUP($A1622,'Hospitalisation Details'!$A$1:$N$2344,10,0)</f>
        <v>6128.8</v>
      </c>
      <c r="N1622" s="26" t="str">
        <f>VLOOKUP($A1622,'Hospitalisation Details'!$A$1:$N$2344,11,0)</f>
        <v>tier - 2</v>
      </c>
      <c r="O1622" s="26" t="str">
        <f>VLOOKUP($A1622,'Hospitalisation Details'!$A$1:$N$2344,12,0)</f>
        <v>tier - 3</v>
      </c>
      <c r="P1622" s="26" t="str">
        <f>VLOOKUP($A1622,'Hospitalisation Details'!$A$1:$N$2344,14,0)</f>
        <v>R1012</v>
      </c>
      <c r="Q1622" s="26">
        <f>VLOOKUP($A1622,'Hospitalisation Details'!$A$1:$N$2344,8,0)</f>
        <v>32</v>
      </c>
    </row>
    <row r="1623" spans="1:17" x14ac:dyDescent="0.3">
      <c r="A1623" s="25" t="s">
        <v>748</v>
      </c>
      <c r="B1623" s="26" t="str">
        <f>VLOOKUP($A1623,'Customer Names'!A1622:D3957,3,0)</f>
        <v xml:space="preserve">  Jeffrey</v>
      </c>
      <c r="C1623" s="26">
        <f>VLOOKUP($A1623,'Medical Examinations'!$A$1:$B$2336,2,FALSE)</f>
        <v>26.22</v>
      </c>
      <c r="D1623" s="26">
        <f>VLOOKUP($A1623,'Medical Examinations'!A1622:J3957,4,0)</f>
        <v>5.57</v>
      </c>
      <c r="E1623" s="26" t="str">
        <f>VLOOKUP(A1623,'Medical Examinations'!A1622:J3957,6,0)</f>
        <v>Yes</v>
      </c>
      <c r="F1623" s="26" t="str">
        <f>VLOOKUP($A1623,'Medical Examinations'!$A$1:$J$2336,7,0)</f>
        <v>No</v>
      </c>
      <c r="G1623" s="26" t="str">
        <f>VLOOKUP(A1623,'Medical Examinations'!A1622:J3957,8,0)</f>
        <v>Yes</v>
      </c>
      <c r="H1623" s="26">
        <f>VLOOKUP(A1623,'Medical Examinations'!A1622:J3957,9,0)</f>
        <v>1</v>
      </c>
      <c r="I1623" s="26" t="str">
        <f>VLOOKUP(A1623,'Medical Examinations'!A1622:J3957,10,0)</f>
        <v>No</v>
      </c>
      <c r="J1623" s="26" t="str">
        <f>VLOOKUP($A1623,'Medical Examinations'!A1622:$J$2336,3,0)</f>
        <v>Overweight</v>
      </c>
      <c r="K1623" s="26" t="str">
        <f>VLOOKUP(A1623,'Medical Examinations'!A1622:J3957,5,0)</f>
        <v>Normal</v>
      </c>
      <c r="L1623" s="27">
        <f>VLOOKUP($A1623,'Hospitalisation Details'!$A$1:$N$2344,7,0)</f>
        <v>30636</v>
      </c>
      <c r="M1623" s="26">
        <f>VLOOKUP($A1623,'Hospitalisation Details'!$A$1:$N$2344,10,0)</f>
        <v>6123.57</v>
      </c>
      <c r="N1623" s="26" t="str">
        <f>VLOOKUP($A1623,'Hospitalisation Details'!$A$1:$N$2344,11,0)</f>
        <v>tier - 3</v>
      </c>
      <c r="O1623" s="26" t="str">
        <f>VLOOKUP($A1623,'Hospitalisation Details'!$A$1:$N$2344,12,0)</f>
        <v>tier - 2</v>
      </c>
      <c r="P1623" s="26" t="str">
        <f>VLOOKUP($A1623,'Hospitalisation Details'!$A$1:$N$2344,14,0)</f>
        <v>R1012</v>
      </c>
      <c r="Q1623" s="26">
        <f>VLOOKUP($A1623,'Hospitalisation Details'!$A$1:$N$2344,8,0)</f>
        <v>39</v>
      </c>
    </row>
    <row r="1624" spans="1:17" x14ac:dyDescent="0.3">
      <c r="A1624" s="25" t="s">
        <v>747</v>
      </c>
      <c r="B1624" s="26" t="str">
        <f>VLOOKUP($A1624,'Customer Names'!A1623:D3958,3,0)</f>
        <v xml:space="preserve">  Justin</v>
      </c>
      <c r="C1624" s="26">
        <f>VLOOKUP($A1624,'Medical Examinations'!$A$1:$B$2336,2,FALSE)</f>
        <v>21.85</v>
      </c>
      <c r="D1624" s="26">
        <f>VLOOKUP($A1624,'Medical Examinations'!A1623:J3958,4,0)</f>
        <v>5.26</v>
      </c>
      <c r="E1624" s="26" t="str">
        <f>VLOOKUP(A1624,'Medical Examinations'!A1623:J3958,6,0)</f>
        <v>Yes</v>
      </c>
      <c r="F1624" s="26" t="str">
        <f>VLOOKUP($A1624,'Medical Examinations'!$A$1:$J$2336,7,0)</f>
        <v>No</v>
      </c>
      <c r="G1624" s="26" t="str">
        <f>VLOOKUP(A1624,'Medical Examinations'!A1623:J3958,8,0)</f>
        <v>Yes</v>
      </c>
      <c r="H1624" s="26">
        <f>VLOOKUP(A1624,'Medical Examinations'!A1623:J3958,9,0)</f>
        <v>1</v>
      </c>
      <c r="I1624" s="26" t="str">
        <f>VLOOKUP(A1624,'Medical Examinations'!A1623:J3958,10,0)</f>
        <v>No</v>
      </c>
      <c r="J1624" s="26" t="str">
        <f>VLOOKUP($A1624,'Medical Examinations'!A1623:$J$2336,3,0)</f>
        <v>Normal Weight</v>
      </c>
      <c r="K1624" s="26" t="str">
        <f>VLOOKUP(A1624,'Medical Examinations'!A1623:J3958,5,0)</f>
        <v>Normal</v>
      </c>
      <c r="L1624" s="27">
        <f>VLOOKUP($A1624,'Hospitalisation Details'!$A$1:$N$2344,7,0)</f>
        <v>30539</v>
      </c>
      <c r="M1624" s="26">
        <f>VLOOKUP($A1624,'Hospitalisation Details'!$A$1:$N$2344,10,0)</f>
        <v>6117.49</v>
      </c>
      <c r="N1624" s="26" t="str">
        <f>VLOOKUP($A1624,'Hospitalisation Details'!$A$1:$N$2344,11,0)</f>
        <v>tier - 2</v>
      </c>
      <c r="O1624" s="26" t="str">
        <f>VLOOKUP($A1624,'Hospitalisation Details'!$A$1:$N$2344,12,0)</f>
        <v>tier - 3</v>
      </c>
      <c r="P1624" s="26" t="str">
        <f>VLOOKUP($A1624,'Hospitalisation Details'!$A$1:$N$2344,14,0)</f>
        <v>R1012</v>
      </c>
      <c r="Q1624" s="26">
        <f>VLOOKUP($A1624,'Hospitalisation Details'!$A$1:$N$2344,8,0)</f>
        <v>39</v>
      </c>
    </row>
    <row r="1625" spans="1:17" x14ac:dyDescent="0.3">
      <c r="A1625" s="25" t="s">
        <v>746</v>
      </c>
      <c r="B1625" s="26" t="str">
        <f>VLOOKUP($A1625,'Customer Names'!A1624:D3959,3,0)</f>
        <v xml:space="preserve">  Emily</v>
      </c>
      <c r="C1625" s="26">
        <f>VLOOKUP($A1625,'Medical Examinations'!$A$1:$B$2336,2,FALSE)</f>
        <v>30.495000000000001</v>
      </c>
      <c r="D1625" s="26">
        <f>VLOOKUP($A1625,'Medical Examinations'!A1624:J3959,4,0)</f>
        <v>6.25</v>
      </c>
      <c r="E1625" s="26" t="str">
        <f>VLOOKUP(A1625,'Medical Examinations'!A1624:J3959,6,0)</f>
        <v>No</v>
      </c>
      <c r="F1625" s="26" t="str">
        <f>VLOOKUP($A1625,'Medical Examinations'!$A$1:$J$2336,7,0)</f>
        <v>No</v>
      </c>
      <c r="G1625" s="26" t="str">
        <f>VLOOKUP(A1625,'Medical Examinations'!A1624:J3959,8,0)</f>
        <v>No</v>
      </c>
      <c r="H1625" s="26">
        <f>VLOOKUP(A1625,'Medical Examinations'!A1624:J3959,9,0)</f>
        <v>0</v>
      </c>
      <c r="I1625" s="26" t="str">
        <f>VLOOKUP(A1625,'Medical Examinations'!A1624:J3959,10,0)</f>
        <v>No</v>
      </c>
      <c r="J1625" s="26" t="str">
        <f>VLOOKUP($A1625,'Medical Examinations'!A1624:$J$2336,3,0)</f>
        <v>Obesity</v>
      </c>
      <c r="K1625" s="26" t="str">
        <f>VLOOKUP(A1625,'Medical Examinations'!A1624:J3959,5,0)</f>
        <v>Prediabetes</v>
      </c>
      <c r="L1625" s="27">
        <f>VLOOKUP($A1625,'Hospitalisation Details'!$A$1:$N$2344,7,0)</f>
        <v>33444</v>
      </c>
      <c r="M1625" s="26">
        <f>VLOOKUP($A1625,'Hospitalisation Details'!$A$1:$N$2344,10,0)</f>
        <v>6113.23</v>
      </c>
      <c r="N1625" s="26" t="str">
        <f>VLOOKUP($A1625,'Hospitalisation Details'!$A$1:$N$2344,11,0)</f>
        <v>tier - 2</v>
      </c>
      <c r="O1625" s="26" t="str">
        <f>VLOOKUP($A1625,'Hospitalisation Details'!$A$1:$N$2344,12,0)</f>
        <v>tier - 2</v>
      </c>
      <c r="P1625" s="26" t="str">
        <f>VLOOKUP($A1625,'Hospitalisation Details'!$A$1:$N$2344,14,0)</f>
        <v>R1024</v>
      </c>
      <c r="Q1625" s="26">
        <f>VLOOKUP($A1625,'Hospitalisation Details'!$A$1:$N$2344,8,0)</f>
        <v>31</v>
      </c>
    </row>
    <row r="1626" spans="1:17" x14ac:dyDescent="0.3">
      <c r="A1626" s="25" t="s">
        <v>745</v>
      </c>
      <c r="B1626" s="26" t="str">
        <f>VLOOKUP($A1626,'Customer Names'!A1625:D3960,3,0)</f>
        <v xml:space="preserve">  Rebecca</v>
      </c>
      <c r="C1626" s="26">
        <f>VLOOKUP($A1626,'Medical Examinations'!$A$1:$B$2336,2,FALSE)</f>
        <v>34.104999999999997</v>
      </c>
      <c r="D1626" s="26">
        <f>VLOOKUP($A1626,'Medical Examinations'!A1625:J3960,4,0)</f>
        <v>5.67</v>
      </c>
      <c r="E1626" s="26" t="str">
        <f>VLOOKUP(A1626,'Medical Examinations'!A1625:J3960,6,0)</f>
        <v>Yes</v>
      </c>
      <c r="F1626" s="26" t="str">
        <f>VLOOKUP($A1626,'Medical Examinations'!$A$1:$J$2336,7,0)</f>
        <v>No</v>
      </c>
      <c r="G1626" s="26" t="str">
        <f>VLOOKUP(A1626,'Medical Examinations'!A1625:J3960,8,0)</f>
        <v>No</v>
      </c>
      <c r="H1626" s="26">
        <f>VLOOKUP(A1626,'Medical Examinations'!A1625:J3960,9,0)</f>
        <v>0</v>
      </c>
      <c r="I1626" s="26" t="str">
        <f>VLOOKUP(A1626,'Medical Examinations'!A1625:J3960,10,0)</f>
        <v>No</v>
      </c>
      <c r="J1626" s="26" t="str">
        <f>VLOOKUP($A1626,'Medical Examinations'!A1625:$J$2336,3,0)</f>
        <v>Obesity</v>
      </c>
      <c r="K1626" s="26" t="str">
        <f>VLOOKUP(A1626,'Medical Examinations'!A1625:J3960,5,0)</f>
        <v>Normal</v>
      </c>
      <c r="L1626" s="27">
        <f>VLOOKUP($A1626,'Hospitalisation Details'!$A$1:$N$2344,7,0)</f>
        <v>31249</v>
      </c>
      <c r="M1626" s="26">
        <f>VLOOKUP($A1626,'Hospitalisation Details'!$A$1:$N$2344,10,0)</f>
        <v>6112.35</v>
      </c>
      <c r="N1626" s="26" t="str">
        <f>VLOOKUP($A1626,'Hospitalisation Details'!$A$1:$N$2344,11,0)</f>
        <v>tier - 2</v>
      </c>
      <c r="O1626" s="26" t="str">
        <f>VLOOKUP($A1626,'Hospitalisation Details'!$A$1:$N$2344,12,0)</f>
        <v>tier - 1</v>
      </c>
      <c r="P1626" s="26" t="str">
        <f>VLOOKUP($A1626,'Hospitalisation Details'!$A$1:$N$2344,14,0)</f>
        <v>R1012</v>
      </c>
      <c r="Q1626" s="26">
        <f>VLOOKUP($A1626,'Hospitalisation Details'!$A$1:$N$2344,8,0)</f>
        <v>37</v>
      </c>
    </row>
    <row r="1627" spans="1:17" x14ac:dyDescent="0.3">
      <c r="A1627" s="25" t="s">
        <v>744</v>
      </c>
      <c r="B1627" s="26" t="str">
        <f>VLOOKUP($A1627,'Customer Names'!A1626:D3961,3,0)</f>
        <v xml:space="preserve">  Allie</v>
      </c>
      <c r="C1627" s="26">
        <f>VLOOKUP($A1627,'Medical Examinations'!$A$1:$B$2336,2,FALSE)</f>
        <v>32.770000000000003</v>
      </c>
      <c r="D1627" s="26">
        <f>VLOOKUP($A1627,'Medical Examinations'!A1626:J3961,4,0)</f>
        <v>4.42</v>
      </c>
      <c r="E1627" s="26" t="str">
        <f>VLOOKUP(A1627,'Medical Examinations'!A1626:J3961,6,0)</f>
        <v>Yes</v>
      </c>
      <c r="F1627" s="26" t="str">
        <f>VLOOKUP($A1627,'Medical Examinations'!$A$1:$J$2336,7,0)</f>
        <v>No</v>
      </c>
      <c r="G1627" s="26" t="str">
        <f>VLOOKUP(A1627,'Medical Examinations'!A1626:J3961,8,0)</f>
        <v>No</v>
      </c>
      <c r="H1627" s="26">
        <f>VLOOKUP(A1627,'Medical Examinations'!A1626:J3961,9,0)</f>
        <v>1</v>
      </c>
      <c r="I1627" s="26" t="str">
        <f>VLOOKUP(A1627,'Medical Examinations'!A1626:J3961,10,0)</f>
        <v>No</v>
      </c>
      <c r="J1627" s="26" t="str">
        <f>VLOOKUP($A1627,'Medical Examinations'!A1626:$J$2336,3,0)</f>
        <v>Obesity</v>
      </c>
      <c r="K1627" s="26" t="str">
        <f>VLOOKUP(A1627,'Medical Examinations'!A1626:J3961,5,0)</f>
        <v>Normal</v>
      </c>
      <c r="L1627" s="27">
        <f>VLOOKUP($A1627,'Hospitalisation Details'!$A$1:$N$2344,7,0)</f>
        <v>34951</v>
      </c>
      <c r="M1627" s="26">
        <f>VLOOKUP($A1627,'Hospitalisation Details'!$A$1:$N$2344,10,0)</f>
        <v>6111.95</v>
      </c>
      <c r="N1627" s="26" t="str">
        <f>VLOOKUP($A1627,'Hospitalisation Details'!$A$1:$N$2344,11,0)</f>
        <v>tier - 2</v>
      </c>
      <c r="O1627" s="26" t="str">
        <f>VLOOKUP($A1627,'Hospitalisation Details'!$A$1:$N$2344,12,0)</f>
        <v>tier - 3</v>
      </c>
      <c r="P1627" s="26" t="str">
        <f>VLOOKUP($A1627,'Hospitalisation Details'!$A$1:$N$2344,14,0)</f>
        <v>R1026</v>
      </c>
      <c r="Q1627" s="26">
        <f>VLOOKUP($A1627,'Hospitalisation Details'!$A$1:$N$2344,8,0)</f>
        <v>27</v>
      </c>
    </row>
    <row r="1628" spans="1:17" x14ac:dyDescent="0.3">
      <c r="A1628" s="25" t="s">
        <v>743</v>
      </c>
      <c r="B1628" s="26" t="str">
        <f>VLOOKUP($A1628,'Customer Names'!A1627:D3962,3,0)</f>
        <v xml:space="preserve">  Trasi</v>
      </c>
      <c r="C1628" s="26">
        <f>VLOOKUP($A1628,'Medical Examinations'!$A$1:$B$2336,2,FALSE)</f>
        <v>16.850000000000001</v>
      </c>
      <c r="D1628" s="26">
        <f>VLOOKUP($A1628,'Medical Examinations'!A1627:J3962,4,0)</f>
        <v>11.75</v>
      </c>
      <c r="E1628" s="26" t="str">
        <f>VLOOKUP(A1628,'Medical Examinations'!A1627:J3962,6,0)</f>
        <v>Yes</v>
      </c>
      <c r="F1628" s="26" t="str">
        <f>VLOOKUP($A1628,'Medical Examinations'!$A$1:$J$2336,7,0)</f>
        <v>No</v>
      </c>
      <c r="G1628" s="26" t="str">
        <f>VLOOKUP(A1628,'Medical Examinations'!A1627:J3962,8,0)</f>
        <v>No</v>
      </c>
      <c r="H1628" s="26">
        <f>VLOOKUP(A1628,'Medical Examinations'!A1627:J3962,9,0)</f>
        <v>2</v>
      </c>
      <c r="I1628" s="26" t="str">
        <f>VLOOKUP(A1628,'Medical Examinations'!A1627:J3962,10,0)</f>
        <v>No</v>
      </c>
      <c r="J1628" s="26" t="str">
        <f>VLOOKUP($A1628,'Medical Examinations'!A1627:$J$2336,3,0)</f>
        <v>Underweight</v>
      </c>
      <c r="K1628" s="26" t="str">
        <f>VLOOKUP(A1628,'Medical Examinations'!A1627:J3962,5,0)</f>
        <v>Diabetes</v>
      </c>
      <c r="L1628" s="27">
        <f>VLOOKUP($A1628,'Hospitalisation Details'!$A$1:$N$2344,7,0)</f>
        <v>25728</v>
      </c>
      <c r="M1628" s="26">
        <f>VLOOKUP($A1628,'Hospitalisation Details'!$A$1:$N$2344,10,0)</f>
        <v>6098.38</v>
      </c>
      <c r="N1628" s="26" t="str">
        <f>VLOOKUP($A1628,'Hospitalisation Details'!$A$1:$N$2344,11,0)</f>
        <v>tier - 2</v>
      </c>
      <c r="O1628" s="26" t="str">
        <f>VLOOKUP($A1628,'Hospitalisation Details'!$A$1:$N$2344,12,0)</f>
        <v>tier - 2</v>
      </c>
      <c r="P1628" s="26" t="str">
        <f>VLOOKUP($A1628,'Hospitalisation Details'!$A$1:$N$2344,14,0)</f>
        <v>R1013</v>
      </c>
      <c r="Q1628" s="26">
        <f>VLOOKUP($A1628,'Hospitalisation Details'!$A$1:$N$2344,8,0)</f>
        <v>52</v>
      </c>
    </row>
    <row r="1629" spans="1:17" x14ac:dyDescent="0.3">
      <c r="A1629" s="25" t="s">
        <v>742</v>
      </c>
      <c r="B1629" s="26" t="str">
        <f>VLOOKUP($A1629,'Customer Names'!A1628:D3963,3,0)</f>
        <v xml:space="preserve">  Kevin</v>
      </c>
      <c r="C1629" s="26">
        <f>VLOOKUP($A1629,'Medical Examinations'!$A$1:$B$2336,2,FALSE)</f>
        <v>34.700000000000003</v>
      </c>
      <c r="D1629" s="26">
        <f>VLOOKUP($A1629,'Medical Examinations'!A1628:J3963,4,0)</f>
        <v>6.06</v>
      </c>
      <c r="E1629" s="26" t="str">
        <f>VLOOKUP(A1629,'Medical Examinations'!A1628:J3963,6,0)</f>
        <v>No</v>
      </c>
      <c r="F1629" s="26" t="str">
        <f>VLOOKUP($A1629,'Medical Examinations'!$A$1:$J$2336,7,0)</f>
        <v>No</v>
      </c>
      <c r="G1629" s="26" t="str">
        <f>VLOOKUP(A1629,'Medical Examinations'!A1628:J3963,8,0)</f>
        <v>No</v>
      </c>
      <c r="H1629" s="26">
        <f>VLOOKUP(A1629,'Medical Examinations'!A1628:J3963,9,0)</f>
        <v>1</v>
      </c>
      <c r="I1629" s="26" t="str">
        <f>VLOOKUP(A1629,'Medical Examinations'!A1628:J3963,10,0)</f>
        <v>No</v>
      </c>
      <c r="J1629" s="26" t="str">
        <f>VLOOKUP($A1629,'Medical Examinations'!A1628:$J$2336,3,0)</f>
        <v>Obesity</v>
      </c>
      <c r="K1629" s="26" t="str">
        <f>VLOOKUP(A1629,'Medical Examinations'!A1628:J3963,5,0)</f>
        <v>Prediabetes</v>
      </c>
      <c r="L1629" s="27">
        <f>VLOOKUP($A1629,'Hospitalisation Details'!$A$1:$N$2344,7,0)</f>
        <v>30888</v>
      </c>
      <c r="M1629" s="26">
        <f>VLOOKUP($A1629,'Hospitalisation Details'!$A$1:$N$2344,10,0)</f>
        <v>6082.41</v>
      </c>
      <c r="N1629" s="26" t="str">
        <f>VLOOKUP($A1629,'Hospitalisation Details'!$A$1:$N$2344,11,0)</f>
        <v>tier - 1</v>
      </c>
      <c r="O1629" s="26" t="str">
        <f>VLOOKUP($A1629,'Hospitalisation Details'!$A$1:$N$2344,12,0)</f>
        <v>tier - 2</v>
      </c>
      <c r="P1629" s="26" t="str">
        <f>VLOOKUP($A1629,'Hospitalisation Details'!$A$1:$N$2344,14,0)</f>
        <v>R1011</v>
      </c>
      <c r="Q1629" s="26">
        <f>VLOOKUP($A1629,'Hospitalisation Details'!$A$1:$N$2344,8,0)</f>
        <v>38</v>
      </c>
    </row>
    <row r="1630" spans="1:17" x14ac:dyDescent="0.3">
      <c r="A1630" s="25" t="s">
        <v>741</v>
      </c>
      <c r="B1630" s="26" t="str">
        <f>VLOOKUP($A1630,'Customer Names'!A1629:D3964,3,0)</f>
        <v xml:space="preserve">  Fernando</v>
      </c>
      <c r="C1630" s="26">
        <f>VLOOKUP($A1630,'Medical Examinations'!$A$1:$B$2336,2,FALSE)</f>
        <v>37.049999999999997</v>
      </c>
      <c r="D1630" s="26">
        <f>VLOOKUP($A1630,'Medical Examinations'!A1629:J3964,4,0)</f>
        <v>5.48</v>
      </c>
      <c r="E1630" s="26" t="str">
        <f>VLOOKUP(A1630,'Medical Examinations'!A1629:J3964,6,0)</f>
        <v>No</v>
      </c>
      <c r="F1630" s="26" t="str">
        <f>VLOOKUP($A1630,'Medical Examinations'!$A$1:$J$2336,7,0)</f>
        <v>No</v>
      </c>
      <c r="G1630" s="26" t="str">
        <f>VLOOKUP(A1630,'Medical Examinations'!A1629:J3964,8,0)</f>
        <v>No</v>
      </c>
      <c r="H1630" s="26">
        <f>VLOOKUP(A1630,'Medical Examinations'!A1629:J3964,9,0)</f>
        <v>1</v>
      </c>
      <c r="I1630" s="26" t="str">
        <f>VLOOKUP(A1630,'Medical Examinations'!A1629:J3964,10,0)</f>
        <v>No</v>
      </c>
      <c r="J1630" s="26" t="str">
        <f>VLOOKUP($A1630,'Medical Examinations'!A1629:$J$2336,3,0)</f>
        <v>Obesity</v>
      </c>
      <c r="K1630" s="26" t="str">
        <f>VLOOKUP(A1630,'Medical Examinations'!A1629:J3964,5,0)</f>
        <v>Normal</v>
      </c>
      <c r="L1630" s="27">
        <f>VLOOKUP($A1630,'Hospitalisation Details'!$A$1:$N$2344,7,0)</f>
        <v>30969</v>
      </c>
      <c r="M1630" s="26">
        <f>VLOOKUP($A1630,'Hospitalisation Details'!$A$1:$N$2344,10,0)</f>
        <v>6079.67</v>
      </c>
      <c r="N1630" s="26" t="str">
        <f>VLOOKUP($A1630,'Hospitalisation Details'!$A$1:$N$2344,11,0)</f>
        <v>tier - 1</v>
      </c>
      <c r="O1630" s="26" t="str">
        <f>VLOOKUP($A1630,'Hospitalisation Details'!$A$1:$N$2344,12,0)</f>
        <v>tier - 1</v>
      </c>
      <c r="P1630" s="26" t="str">
        <f>VLOOKUP($A1630,'Hospitalisation Details'!$A$1:$N$2344,14,0)</f>
        <v>R1014</v>
      </c>
      <c r="Q1630" s="26">
        <f>VLOOKUP($A1630,'Hospitalisation Details'!$A$1:$N$2344,8,0)</f>
        <v>38</v>
      </c>
    </row>
    <row r="1631" spans="1:17" x14ac:dyDescent="0.3">
      <c r="A1631" s="25" t="s">
        <v>740</v>
      </c>
      <c r="B1631" s="26" t="str">
        <f>VLOOKUP($A1631,'Customer Names'!A1630:D3965,3,0)</f>
        <v xml:space="preserve">  Ieva</v>
      </c>
      <c r="C1631" s="26">
        <f>VLOOKUP($A1631,'Medical Examinations'!$A$1:$B$2336,2,FALSE)</f>
        <v>18.78</v>
      </c>
      <c r="D1631" s="26">
        <f>VLOOKUP($A1631,'Medical Examinations'!A1630:J3965,4,0)</f>
        <v>4.45</v>
      </c>
      <c r="E1631" s="26" t="str">
        <f>VLOOKUP(A1631,'Medical Examinations'!A1630:J3965,6,0)</f>
        <v>No</v>
      </c>
      <c r="F1631" s="26" t="str">
        <f>VLOOKUP($A1631,'Medical Examinations'!$A$1:$J$2336,7,0)</f>
        <v>No</v>
      </c>
      <c r="G1631" s="26" t="str">
        <f>VLOOKUP(A1631,'Medical Examinations'!A1630:J3965,8,0)</f>
        <v>Yes</v>
      </c>
      <c r="H1631" s="26">
        <f>VLOOKUP(A1631,'Medical Examinations'!A1630:J3965,9,0)</f>
        <v>1</v>
      </c>
      <c r="I1631" s="26" t="str">
        <f>VLOOKUP(A1631,'Medical Examinations'!A1630:J3965,10,0)</f>
        <v>No</v>
      </c>
      <c r="J1631" s="26" t="str">
        <f>VLOOKUP($A1631,'Medical Examinations'!A1630:$J$2336,3,0)</f>
        <v>Normal Weight</v>
      </c>
      <c r="K1631" s="26" t="str">
        <f>VLOOKUP(A1631,'Medical Examinations'!A1630:J3965,5,0)</f>
        <v>Normal</v>
      </c>
      <c r="L1631" s="27">
        <f>VLOOKUP($A1631,'Hospitalisation Details'!$A$1:$N$2344,7,0)</f>
        <v>29075</v>
      </c>
      <c r="M1631" s="26">
        <f>VLOOKUP($A1631,'Hospitalisation Details'!$A$1:$N$2344,10,0)</f>
        <v>6074.37</v>
      </c>
      <c r="N1631" s="26" t="str">
        <f>VLOOKUP($A1631,'Hospitalisation Details'!$A$1:$N$2344,11,0)</f>
        <v>tier - 2</v>
      </c>
      <c r="O1631" s="26" t="str">
        <f>VLOOKUP($A1631,'Hospitalisation Details'!$A$1:$N$2344,12,0)</f>
        <v>tier - 2</v>
      </c>
      <c r="P1631" s="26" t="str">
        <f>VLOOKUP($A1631,'Hospitalisation Details'!$A$1:$N$2344,14,0)</f>
        <v>R1012</v>
      </c>
      <c r="Q1631" s="26">
        <f>VLOOKUP($A1631,'Hospitalisation Details'!$A$1:$N$2344,8,0)</f>
        <v>43</v>
      </c>
    </row>
    <row r="1632" spans="1:17" x14ac:dyDescent="0.3">
      <c r="A1632" s="25" t="s">
        <v>739</v>
      </c>
      <c r="B1632" s="26" t="str">
        <f>VLOOKUP($A1632,'Customer Names'!A1631:D3966,3,0)</f>
        <v xml:space="preserve">  Chris</v>
      </c>
      <c r="C1632" s="26">
        <f>VLOOKUP($A1632,'Medical Examinations'!$A$1:$B$2336,2,FALSE)</f>
        <v>28.024999999999999</v>
      </c>
      <c r="D1632" s="26">
        <f>VLOOKUP($A1632,'Medical Examinations'!A1631:J3966,4,0)</f>
        <v>5</v>
      </c>
      <c r="E1632" s="26" t="str">
        <f>VLOOKUP(A1632,'Medical Examinations'!A1631:J3966,6,0)</f>
        <v>No</v>
      </c>
      <c r="F1632" s="26" t="str">
        <f>VLOOKUP($A1632,'Medical Examinations'!$A$1:$J$2336,7,0)</f>
        <v>No</v>
      </c>
      <c r="G1632" s="26" t="str">
        <f>VLOOKUP(A1632,'Medical Examinations'!A1631:J3966,8,0)</f>
        <v>No</v>
      </c>
      <c r="H1632" s="26">
        <f>VLOOKUP(A1632,'Medical Examinations'!A1631:J3966,9,0)</f>
        <v>1</v>
      </c>
      <c r="I1632" s="26" t="str">
        <f>VLOOKUP(A1632,'Medical Examinations'!A1631:J3966,10,0)</f>
        <v>No</v>
      </c>
      <c r="J1632" s="26" t="str">
        <f>VLOOKUP($A1632,'Medical Examinations'!A1631:$J$2336,3,0)</f>
        <v>Overweight</v>
      </c>
      <c r="K1632" s="26" t="str">
        <f>VLOOKUP(A1632,'Medical Examinations'!A1631:J3966,5,0)</f>
        <v>Normal</v>
      </c>
      <c r="L1632" s="27">
        <f>VLOOKUP($A1632,'Hospitalisation Details'!$A$1:$N$2344,7,0)</f>
        <v>30946</v>
      </c>
      <c r="M1632" s="26">
        <f>VLOOKUP($A1632,'Hospitalisation Details'!$A$1:$N$2344,10,0)</f>
        <v>6067.13</v>
      </c>
      <c r="N1632" s="26" t="str">
        <f>VLOOKUP($A1632,'Hospitalisation Details'!$A$1:$N$2344,11,0)</f>
        <v>tier - 3</v>
      </c>
      <c r="O1632" s="26" t="str">
        <f>VLOOKUP($A1632,'Hospitalisation Details'!$A$1:$N$2344,12,0)</f>
        <v>tier - 1</v>
      </c>
      <c r="P1632" s="26" t="str">
        <f>VLOOKUP($A1632,'Hospitalisation Details'!$A$1:$N$2344,14,0)</f>
        <v>R1016</v>
      </c>
      <c r="Q1632" s="26">
        <f>VLOOKUP($A1632,'Hospitalisation Details'!$A$1:$N$2344,8,0)</f>
        <v>38</v>
      </c>
    </row>
    <row r="1633" spans="1:17" x14ac:dyDescent="0.3">
      <c r="A1633" s="25" t="s">
        <v>738</v>
      </c>
      <c r="B1633" s="26" t="str">
        <f>VLOOKUP($A1633,'Customer Names'!A1632:D3967,3,0)</f>
        <v xml:space="preserve">  Drew L</v>
      </c>
      <c r="C1633" s="26">
        <f>VLOOKUP($A1633,'Medical Examinations'!$A$1:$B$2336,2,FALSE)</f>
        <v>35.090000000000003</v>
      </c>
      <c r="D1633" s="26">
        <f>VLOOKUP($A1633,'Medical Examinations'!A1632:J3967,4,0)</f>
        <v>5.84</v>
      </c>
      <c r="E1633" s="26" t="str">
        <f>VLOOKUP(A1633,'Medical Examinations'!A1632:J3967,6,0)</f>
        <v>No</v>
      </c>
      <c r="F1633" s="26" t="str">
        <f>VLOOKUP($A1633,'Medical Examinations'!$A$1:$J$2336,7,0)</f>
        <v>No</v>
      </c>
      <c r="G1633" s="26" t="str">
        <f>VLOOKUP(A1633,'Medical Examinations'!A1632:J3967,8,0)</f>
        <v>No</v>
      </c>
      <c r="H1633" s="26">
        <f>VLOOKUP(A1633,'Medical Examinations'!A1632:J3967,9,0)</f>
        <v>0</v>
      </c>
      <c r="I1633" s="26" t="str">
        <f>VLOOKUP(A1633,'Medical Examinations'!A1632:J3967,10,0)</f>
        <v>No</v>
      </c>
      <c r="J1633" s="26" t="str">
        <f>VLOOKUP($A1633,'Medical Examinations'!A1632:$J$2336,3,0)</f>
        <v>Obesity</v>
      </c>
      <c r="K1633" s="26" t="str">
        <f>VLOOKUP(A1633,'Medical Examinations'!A1632:J3967,5,0)</f>
        <v>Prediabetes</v>
      </c>
      <c r="L1633" s="27">
        <f>VLOOKUP($A1633,'Hospitalisation Details'!$A$1:$N$2344,7,0)</f>
        <v>34646</v>
      </c>
      <c r="M1633" s="26">
        <f>VLOOKUP($A1633,'Hospitalisation Details'!$A$1:$N$2344,10,0)</f>
        <v>6064.37</v>
      </c>
      <c r="N1633" s="26" t="str">
        <f>VLOOKUP($A1633,'Hospitalisation Details'!$A$1:$N$2344,11,0)</f>
        <v>tier - 2</v>
      </c>
      <c r="O1633" s="26" t="str">
        <f>VLOOKUP($A1633,'Hospitalisation Details'!$A$1:$N$2344,12,0)</f>
        <v>tier - 2</v>
      </c>
      <c r="P1633" s="26" t="str">
        <f>VLOOKUP($A1633,'Hospitalisation Details'!$A$1:$N$2344,14,0)</f>
        <v>R1011</v>
      </c>
      <c r="Q1633" s="26">
        <f>VLOOKUP($A1633,'Hospitalisation Details'!$A$1:$N$2344,8,0)</f>
        <v>28</v>
      </c>
    </row>
    <row r="1634" spans="1:17" x14ac:dyDescent="0.3">
      <c r="A1634" s="25" t="s">
        <v>737</v>
      </c>
      <c r="B1634" s="26" t="str">
        <f>VLOOKUP($A1634,'Customer Names'!A1633:D3968,3,0)</f>
        <v xml:space="preserve">  Christina</v>
      </c>
      <c r="C1634" s="26">
        <f>VLOOKUP($A1634,'Medical Examinations'!$A$1:$B$2336,2,FALSE)</f>
        <v>34.42</v>
      </c>
      <c r="D1634" s="26">
        <f>VLOOKUP($A1634,'Medical Examinations'!A1633:J3968,4,0)</f>
        <v>5.21</v>
      </c>
      <c r="E1634" s="26" t="str">
        <f>VLOOKUP(A1634,'Medical Examinations'!A1633:J3968,6,0)</f>
        <v>Yes</v>
      </c>
      <c r="F1634" s="26" t="str">
        <f>VLOOKUP($A1634,'Medical Examinations'!$A$1:$J$2336,7,0)</f>
        <v>No</v>
      </c>
      <c r="G1634" s="26" t="str">
        <f>VLOOKUP(A1634,'Medical Examinations'!A1633:J3968,8,0)</f>
        <v>No</v>
      </c>
      <c r="H1634" s="26">
        <f>VLOOKUP(A1634,'Medical Examinations'!A1633:J3968,9,0)</f>
        <v>0</v>
      </c>
      <c r="I1634" s="26" t="str">
        <f>VLOOKUP(A1634,'Medical Examinations'!A1633:J3968,10,0)</f>
        <v>No</v>
      </c>
      <c r="J1634" s="26" t="str">
        <f>VLOOKUP($A1634,'Medical Examinations'!A1633:$J$2336,3,0)</f>
        <v>Obesity</v>
      </c>
      <c r="K1634" s="26" t="str">
        <f>VLOOKUP(A1634,'Medical Examinations'!A1633:J3968,5,0)</f>
        <v>Normal</v>
      </c>
      <c r="L1634" s="27">
        <f>VLOOKUP($A1634,'Hospitalisation Details'!$A$1:$N$2344,7,0)</f>
        <v>35274</v>
      </c>
      <c r="M1634" s="26">
        <f>VLOOKUP($A1634,'Hospitalisation Details'!$A$1:$N$2344,10,0)</f>
        <v>6061.8</v>
      </c>
      <c r="N1634" s="26" t="str">
        <f>VLOOKUP($A1634,'Hospitalisation Details'!$A$1:$N$2344,11,0)</f>
        <v>tier - 2</v>
      </c>
      <c r="O1634" s="26" t="str">
        <f>VLOOKUP($A1634,'Hospitalisation Details'!$A$1:$N$2344,12,0)</f>
        <v>tier - 3</v>
      </c>
      <c r="P1634" s="26" t="str">
        <f>VLOOKUP($A1634,'Hospitalisation Details'!$A$1:$N$2344,14,0)</f>
        <v>R1012</v>
      </c>
      <c r="Q1634" s="26">
        <f>VLOOKUP($A1634,'Hospitalisation Details'!$A$1:$N$2344,8,0)</f>
        <v>26</v>
      </c>
    </row>
    <row r="1635" spans="1:17" x14ac:dyDescent="0.3">
      <c r="A1635" s="25" t="s">
        <v>736</v>
      </c>
      <c r="B1635" s="26" t="str">
        <f>VLOOKUP($A1635,'Customer Names'!A1634:D3969,3,0)</f>
        <v xml:space="preserve">  Alexander G</v>
      </c>
      <c r="C1635" s="26">
        <f>VLOOKUP($A1635,'Medical Examinations'!$A$1:$B$2336,2,FALSE)</f>
        <v>29.4</v>
      </c>
      <c r="D1635" s="26">
        <f>VLOOKUP($A1635,'Medical Examinations'!A1634:J3969,4,0)</f>
        <v>4.26</v>
      </c>
      <c r="E1635" s="26" t="str">
        <f>VLOOKUP(A1635,'Medical Examinations'!A1634:J3969,6,0)</f>
        <v>No</v>
      </c>
      <c r="F1635" s="26" t="str">
        <f>VLOOKUP($A1635,'Medical Examinations'!$A$1:$J$2336,7,0)</f>
        <v>No</v>
      </c>
      <c r="G1635" s="26" t="str">
        <f>VLOOKUP(A1635,'Medical Examinations'!A1634:J3969,8,0)</f>
        <v>No</v>
      </c>
      <c r="H1635" s="26">
        <f>VLOOKUP(A1635,'Medical Examinations'!A1634:J3969,9,0)</f>
        <v>0</v>
      </c>
      <c r="I1635" s="26" t="str">
        <f>VLOOKUP(A1635,'Medical Examinations'!A1634:J3969,10,0)</f>
        <v>No</v>
      </c>
      <c r="J1635" s="26" t="str">
        <f>VLOOKUP($A1635,'Medical Examinations'!A1634:$J$2336,3,0)</f>
        <v>Overweight</v>
      </c>
      <c r="K1635" s="26" t="str">
        <f>VLOOKUP(A1635,'Medical Examinations'!A1634:J3969,5,0)</f>
        <v>Normal</v>
      </c>
      <c r="L1635" s="27">
        <f>VLOOKUP($A1635,'Hospitalisation Details'!$A$1:$N$2344,7,0)</f>
        <v>32736</v>
      </c>
      <c r="M1635" s="26">
        <f>VLOOKUP($A1635,'Hospitalisation Details'!$A$1:$N$2344,10,0)</f>
        <v>6059.17</v>
      </c>
      <c r="N1635" s="26" t="str">
        <f>VLOOKUP($A1635,'Hospitalisation Details'!$A$1:$N$2344,11,0)</f>
        <v>tier - 2</v>
      </c>
      <c r="O1635" s="26" t="str">
        <f>VLOOKUP($A1635,'Hospitalisation Details'!$A$1:$N$2344,12,0)</f>
        <v>tier - 1</v>
      </c>
      <c r="P1635" s="26" t="str">
        <f>VLOOKUP($A1635,'Hospitalisation Details'!$A$1:$N$2344,14,0)</f>
        <v>R1011</v>
      </c>
      <c r="Q1635" s="26">
        <f>VLOOKUP($A1635,'Hospitalisation Details'!$A$1:$N$2344,8,0)</f>
        <v>33</v>
      </c>
    </row>
    <row r="1636" spans="1:17" x14ac:dyDescent="0.3">
      <c r="A1636" s="25" t="s">
        <v>735</v>
      </c>
      <c r="B1636" s="26" t="str">
        <f>VLOOKUP($A1636,'Customer Names'!A1635:D3970,3,0)</f>
        <v xml:space="preserve">  Meaghan</v>
      </c>
      <c r="C1636" s="26">
        <f>VLOOKUP($A1636,'Medical Examinations'!$A$1:$B$2336,2,FALSE)</f>
        <v>21.31</v>
      </c>
      <c r="D1636" s="26">
        <f>VLOOKUP($A1636,'Medical Examinations'!A1635:J3970,4,0)</f>
        <v>4.17</v>
      </c>
      <c r="E1636" s="26" t="str">
        <f>VLOOKUP(A1636,'Medical Examinations'!A1635:J3970,6,0)</f>
        <v>No</v>
      </c>
      <c r="F1636" s="26" t="str">
        <f>VLOOKUP($A1636,'Medical Examinations'!$A$1:$J$2336,7,0)</f>
        <v>No</v>
      </c>
      <c r="G1636" s="26" t="str">
        <f>VLOOKUP(A1636,'Medical Examinations'!A1635:J3970,8,0)</f>
        <v>No</v>
      </c>
      <c r="H1636" s="26">
        <f>VLOOKUP(A1636,'Medical Examinations'!A1635:J3970,9,0)</f>
        <v>0</v>
      </c>
      <c r="I1636" s="26" t="str">
        <f>VLOOKUP(A1636,'Medical Examinations'!A1635:J3970,10,0)</f>
        <v>No</v>
      </c>
      <c r="J1636" s="26" t="str">
        <f>VLOOKUP($A1636,'Medical Examinations'!A1635:$J$2336,3,0)</f>
        <v>Normal Weight</v>
      </c>
      <c r="K1636" s="26" t="str">
        <f>VLOOKUP(A1636,'Medical Examinations'!A1635:J3970,5,0)</f>
        <v>Normal</v>
      </c>
      <c r="L1636" s="27">
        <f>VLOOKUP($A1636,'Hospitalisation Details'!$A$1:$N$2344,7,0)</f>
        <v>29441</v>
      </c>
      <c r="M1636" s="26">
        <f>VLOOKUP($A1636,'Hospitalisation Details'!$A$1:$N$2344,10,0)</f>
        <v>5993.62</v>
      </c>
      <c r="N1636" s="26" t="str">
        <f>VLOOKUP($A1636,'Hospitalisation Details'!$A$1:$N$2344,11,0)</f>
        <v>tier - 2</v>
      </c>
      <c r="O1636" s="26" t="str">
        <f>VLOOKUP($A1636,'Hospitalisation Details'!$A$1:$N$2344,12,0)</f>
        <v>tier - 3</v>
      </c>
      <c r="P1636" s="26" t="str">
        <f>VLOOKUP($A1636,'Hospitalisation Details'!$A$1:$N$2344,14,0)</f>
        <v>R1013</v>
      </c>
      <c r="Q1636" s="26">
        <f>VLOOKUP($A1636,'Hospitalisation Details'!$A$1:$N$2344,8,0)</f>
        <v>42</v>
      </c>
    </row>
    <row r="1637" spans="1:17" x14ac:dyDescent="0.3">
      <c r="A1637" s="25" t="s">
        <v>734</v>
      </c>
      <c r="B1637" s="26" t="str">
        <f>VLOOKUP($A1637,'Customer Names'!A1636:D3971,3,0)</f>
        <v xml:space="preserve">  Kristin</v>
      </c>
      <c r="C1637" s="26">
        <f>VLOOKUP($A1637,'Medical Examinations'!$A$1:$B$2336,2,FALSE)</f>
        <v>19.559999999999999</v>
      </c>
      <c r="D1637" s="26">
        <f>VLOOKUP($A1637,'Medical Examinations'!A1636:J3971,4,0)</f>
        <v>11.96</v>
      </c>
      <c r="E1637" s="26" t="str">
        <f>VLOOKUP(A1637,'Medical Examinations'!A1636:J3971,6,0)</f>
        <v>No</v>
      </c>
      <c r="F1637" s="26" t="str">
        <f>VLOOKUP($A1637,'Medical Examinations'!$A$1:$J$2336,7,0)</f>
        <v>No</v>
      </c>
      <c r="G1637" s="26" t="str">
        <f>VLOOKUP(A1637,'Medical Examinations'!A1636:J3971,8,0)</f>
        <v>No</v>
      </c>
      <c r="H1637" s="26">
        <f>VLOOKUP(A1637,'Medical Examinations'!A1636:J3971,9,0)</f>
        <v>0</v>
      </c>
      <c r="I1637" s="26" t="str">
        <f>VLOOKUP(A1637,'Medical Examinations'!A1636:J3971,10,0)</f>
        <v>No</v>
      </c>
      <c r="J1637" s="26" t="str">
        <f>VLOOKUP($A1637,'Medical Examinations'!A1636:$J$2336,3,0)</f>
        <v>Normal Weight</v>
      </c>
      <c r="K1637" s="26" t="str">
        <f>VLOOKUP(A1637,'Medical Examinations'!A1636:J3971,5,0)</f>
        <v>Diabetes</v>
      </c>
      <c r="L1637" s="27">
        <f>VLOOKUP($A1637,'Hospitalisation Details'!$A$1:$N$2344,7,0)</f>
        <v>27258</v>
      </c>
      <c r="M1637" s="26">
        <f>VLOOKUP($A1637,'Hospitalisation Details'!$A$1:$N$2344,10,0)</f>
        <v>5990.17</v>
      </c>
      <c r="N1637" s="26" t="str">
        <f>VLOOKUP($A1637,'Hospitalisation Details'!$A$1:$N$2344,11,0)</f>
        <v>tier - 2</v>
      </c>
      <c r="O1637" s="26" t="str">
        <f>VLOOKUP($A1637,'Hospitalisation Details'!$A$1:$N$2344,12,0)</f>
        <v>tier - 2</v>
      </c>
      <c r="P1637" s="26" t="str">
        <f>VLOOKUP($A1637,'Hospitalisation Details'!$A$1:$N$2344,14,0)</f>
        <v>R1013</v>
      </c>
      <c r="Q1637" s="26">
        <f>VLOOKUP($A1637,'Hospitalisation Details'!$A$1:$N$2344,8,0)</f>
        <v>48</v>
      </c>
    </row>
    <row r="1638" spans="1:17" x14ac:dyDescent="0.3">
      <c r="A1638" s="25" t="s">
        <v>733</v>
      </c>
      <c r="B1638" s="26" t="str">
        <f>VLOOKUP($A1638,'Customer Names'!A1637:D3972,3,0)</f>
        <v xml:space="preserve">  Andrea K</v>
      </c>
      <c r="C1638" s="26">
        <f>VLOOKUP($A1638,'Medical Examinations'!$A$1:$B$2336,2,FALSE)</f>
        <v>37.335000000000001</v>
      </c>
      <c r="D1638" s="26">
        <f>VLOOKUP($A1638,'Medical Examinations'!A1637:J3972,4,0)</f>
        <v>6.26</v>
      </c>
      <c r="E1638" s="26" t="str">
        <f>VLOOKUP(A1638,'Medical Examinations'!A1637:J3972,6,0)</f>
        <v>Yes</v>
      </c>
      <c r="F1638" s="26" t="str">
        <f>VLOOKUP($A1638,'Medical Examinations'!$A$1:$J$2336,7,0)</f>
        <v>No</v>
      </c>
      <c r="G1638" s="26" t="str">
        <f>VLOOKUP(A1638,'Medical Examinations'!A1637:J3972,8,0)</f>
        <v>No</v>
      </c>
      <c r="H1638" s="26">
        <f>VLOOKUP(A1638,'Medical Examinations'!A1637:J3972,9,0)</f>
        <v>1</v>
      </c>
      <c r="I1638" s="26" t="str">
        <f>VLOOKUP(A1638,'Medical Examinations'!A1637:J3972,10,0)</f>
        <v>No</v>
      </c>
      <c r="J1638" s="26" t="str">
        <f>VLOOKUP($A1638,'Medical Examinations'!A1637:$J$2336,3,0)</f>
        <v>Obesity</v>
      </c>
      <c r="K1638" s="26" t="str">
        <f>VLOOKUP(A1638,'Medical Examinations'!A1637:J3972,5,0)</f>
        <v>Prediabetes</v>
      </c>
      <c r="L1638" s="27">
        <f>VLOOKUP($A1638,'Hospitalisation Details'!$A$1:$N$2344,7,0)</f>
        <v>32304</v>
      </c>
      <c r="M1638" s="26">
        <f>VLOOKUP($A1638,'Hospitalisation Details'!$A$1:$N$2344,10,0)</f>
        <v>5989.52</v>
      </c>
      <c r="N1638" s="26" t="str">
        <f>VLOOKUP($A1638,'Hospitalisation Details'!$A$1:$N$2344,11,0)</f>
        <v>tier - 2</v>
      </c>
      <c r="O1638" s="26" t="str">
        <f>VLOOKUP($A1638,'Hospitalisation Details'!$A$1:$N$2344,12,0)</f>
        <v>tier - 1</v>
      </c>
      <c r="P1638" s="26" t="str">
        <f>VLOOKUP($A1638,'Hospitalisation Details'!$A$1:$N$2344,14,0)</f>
        <v>R1012</v>
      </c>
      <c r="Q1638" s="26">
        <f>VLOOKUP($A1638,'Hospitalisation Details'!$A$1:$N$2344,8,0)</f>
        <v>34</v>
      </c>
    </row>
    <row r="1639" spans="1:17" x14ac:dyDescent="0.3">
      <c r="A1639" s="25" t="s">
        <v>732</v>
      </c>
      <c r="B1639" s="26" t="str">
        <f>VLOOKUP($A1639,'Customer Names'!A1638:D3973,3,0)</f>
        <v xml:space="preserve">  Kris</v>
      </c>
      <c r="C1639" s="26">
        <f>VLOOKUP($A1639,'Medical Examinations'!$A$1:$B$2336,2,FALSE)</f>
        <v>19.53</v>
      </c>
      <c r="D1639" s="26">
        <f>VLOOKUP($A1639,'Medical Examinations'!A1638:J3973,4,0)</f>
        <v>11.68</v>
      </c>
      <c r="E1639" s="26" t="str">
        <f>VLOOKUP(A1639,'Medical Examinations'!A1638:J3973,6,0)</f>
        <v>No</v>
      </c>
      <c r="F1639" s="26" t="str">
        <f>VLOOKUP($A1639,'Medical Examinations'!$A$1:$J$2336,7,0)</f>
        <v>No</v>
      </c>
      <c r="G1639" s="26" t="str">
        <f>VLOOKUP(A1639,'Medical Examinations'!A1638:J3973,8,0)</f>
        <v>No</v>
      </c>
      <c r="H1639" s="26">
        <f>VLOOKUP(A1639,'Medical Examinations'!A1638:J3973,9,0)</f>
        <v>0</v>
      </c>
      <c r="I1639" s="26" t="str">
        <f>VLOOKUP(A1639,'Medical Examinations'!A1638:J3973,10,0)</f>
        <v>No</v>
      </c>
      <c r="J1639" s="26" t="str">
        <f>VLOOKUP($A1639,'Medical Examinations'!A1638:$J$2336,3,0)</f>
        <v>Normal Weight</v>
      </c>
      <c r="K1639" s="26" t="str">
        <f>VLOOKUP(A1639,'Medical Examinations'!A1638:J3973,5,0)</f>
        <v>Diabetes</v>
      </c>
      <c r="L1639" s="27">
        <f>VLOOKUP($A1639,'Hospitalisation Details'!$A$1:$N$2344,7,0)</f>
        <v>27313</v>
      </c>
      <c r="M1639" s="26">
        <f>VLOOKUP($A1639,'Hospitalisation Details'!$A$1:$N$2344,10,0)</f>
        <v>5979.99</v>
      </c>
      <c r="N1639" s="26" t="str">
        <f>VLOOKUP($A1639,'Hospitalisation Details'!$A$1:$N$2344,11,0)</f>
        <v>tier - 2</v>
      </c>
      <c r="O1639" s="26" t="str">
        <f>VLOOKUP($A1639,'Hospitalisation Details'!$A$1:$N$2344,12,0)</f>
        <v>tier - 3</v>
      </c>
      <c r="P1639" s="26" t="str">
        <f>VLOOKUP($A1639,'Hospitalisation Details'!$A$1:$N$2344,14,0)</f>
        <v>R1013</v>
      </c>
      <c r="Q1639" s="26">
        <f>VLOOKUP($A1639,'Hospitalisation Details'!$A$1:$N$2344,8,0)</f>
        <v>48</v>
      </c>
    </row>
    <row r="1640" spans="1:17" x14ac:dyDescent="0.3">
      <c r="A1640" s="25" t="s">
        <v>731</v>
      </c>
      <c r="B1640" s="26" t="str">
        <f>VLOOKUP($A1640,'Customer Names'!A1639:D3974,3,0)</f>
        <v xml:space="preserve">  Alden W</v>
      </c>
      <c r="C1640" s="26">
        <f>VLOOKUP($A1640,'Medical Examinations'!$A$1:$B$2336,2,FALSE)</f>
        <v>34.1</v>
      </c>
      <c r="D1640" s="26">
        <f>VLOOKUP($A1640,'Medical Examinations'!A1639:J3974,4,0)</f>
        <v>5.16</v>
      </c>
      <c r="E1640" s="26" t="str">
        <f>VLOOKUP(A1640,'Medical Examinations'!A1639:J3974,6,0)</f>
        <v>No</v>
      </c>
      <c r="F1640" s="26" t="str">
        <f>VLOOKUP($A1640,'Medical Examinations'!$A$1:$J$2336,7,0)</f>
        <v>No</v>
      </c>
      <c r="G1640" s="26" t="str">
        <f>VLOOKUP(A1640,'Medical Examinations'!A1639:J3974,8,0)</f>
        <v>No</v>
      </c>
      <c r="H1640" s="26">
        <f>VLOOKUP(A1640,'Medical Examinations'!A1639:J3974,9,0)</f>
        <v>0</v>
      </c>
      <c r="I1640" s="26" t="str">
        <f>VLOOKUP(A1640,'Medical Examinations'!A1639:J3974,10,0)</f>
        <v>No</v>
      </c>
      <c r="J1640" s="26" t="str">
        <f>VLOOKUP($A1640,'Medical Examinations'!A1639:$J$2336,3,0)</f>
        <v>Obesity</v>
      </c>
      <c r="K1640" s="26" t="str">
        <f>VLOOKUP(A1640,'Medical Examinations'!A1639:J3974,5,0)</f>
        <v>Normal</v>
      </c>
      <c r="L1640" s="27">
        <f>VLOOKUP($A1640,'Hospitalisation Details'!$A$1:$N$2344,7,0)</f>
        <v>29504</v>
      </c>
      <c r="M1640" s="26">
        <f>VLOOKUP($A1640,'Hospitalisation Details'!$A$1:$N$2344,10,0)</f>
        <v>5979.73</v>
      </c>
      <c r="N1640" s="26" t="str">
        <f>VLOOKUP($A1640,'Hospitalisation Details'!$A$1:$N$2344,11,0)</f>
        <v>tier - 2</v>
      </c>
      <c r="O1640" s="26" t="str">
        <f>VLOOKUP($A1640,'Hospitalisation Details'!$A$1:$N$2344,12,0)</f>
        <v>tier - 2</v>
      </c>
      <c r="P1640" s="26" t="str">
        <f>VLOOKUP($A1640,'Hospitalisation Details'!$A$1:$N$2344,14,0)</f>
        <v>R1011</v>
      </c>
      <c r="Q1640" s="26">
        <f>VLOOKUP($A1640,'Hospitalisation Details'!$A$1:$N$2344,8,0)</f>
        <v>42</v>
      </c>
    </row>
    <row r="1641" spans="1:17" x14ac:dyDescent="0.3">
      <c r="A1641" s="25" t="s">
        <v>730</v>
      </c>
      <c r="B1641" s="26" t="str">
        <f>VLOOKUP($A1641,'Customer Names'!A1640:D3975,3,0)</f>
        <v xml:space="preserve">  Suzanne M</v>
      </c>
      <c r="C1641" s="26">
        <f>VLOOKUP($A1641,'Medical Examinations'!$A$1:$B$2336,2,FALSE)</f>
        <v>16.5</v>
      </c>
      <c r="D1641" s="26">
        <f>VLOOKUP($A1641,'Medical Examinations'!A1640:J3975,4,0)</f>
        <v>6.9</v>
      </c>
      <c r="E1641" s="26" t="str">
        <f>VLOOKUP(A1641,'Medical Examinations'!A1640:J3975,6,0)</f>
        <v>Yes</v>
      </c>
      <c r="F1641" s="26" t="str">
        <f>VLOOKUP($A1641,'Medical Examinations'!$A$1:$J$2336,7,0)</f>
        <v>No</v>
      </c>
      <c r="G1641" s="26" t="str">
        <f>VLOOKUP(A1641,'Medical Examinations'!A1640:J3975,8,0)</f>
        <v>No</v>
      </c>
      <c r="H1641" s="26">
        <f>VLOOKUP(A1641,'Medical Examinations'!A1640:J3975,9,0)</f>
        <v>2</v>
      </c>
      <c r="I1641" s="26" t="str">
        <f>VLOOKUP(A1641,'Medical Examinations'!A1640:J3975,10,0)</f>
        <v>No</v>
      </c>
      <c r="J1641" s="26" t="str">
        <f>VLOOKUP($A1641,'Medical Examinations'!A1640:$J$2336,3,0)</f>
        <v>Underweight</v>
      </c>
      <c r="K1641" s="26" t="str">
        <f>VLOOKUP(A1641,'Medical Examinations'!A1640:J3975,5,0)</f>
        <v>Diabetes</v>
      </c>
      <c r="L1641" s="27">
        <f>VLOOKUP($A1641,'Hospitalisation Details'!$A$1:$N$2344,7,0)</f>
        <v>25744</v>
      </c>
      <c r="M1641" s="26">
        <f>VLOOKUP($A1641,'Hospitalisation Details'!$A$1:$N$2344,10,0)</f>
        <v>5979.66</v>
      </c>
      <c r="N1641" s="26" t="str">
        <f>VLOOKUP($A1641,'Hospitalisation Details'!$A$1:$N$2344,11,0)</f>
        <v>tier - 2</v>
      </c>
      <c r="O1641" s="26" t="str">
        <f>VLOOKUP($A1641,'Hospitalisation Details'!$A$1:$N$2344,12,0)</f>
        <v>tier - 3</v>
      </c>
      <c r="P1641" s="26" t="str">
        <f>VLOOKUP($A1641,'Hospitalisation Details'!$A$1:$N$2344,14,0)</f>
        <v>R1013</v>
      </c>
      <c r="Q1641" s="26">
        <f>VLOOKUP($A1641,'Hospitalisation Details'!$A$1:$N$2344,8,0)</f>
        <v>52</v>
      </c>
    </row>
    <row r="1642" spans="1:17" x14ac:dyDescent="0.3">
      <c r="A1642" s="25" t="s">
        <v>729</v>
      </c>
      <c r="B1642" s="26" t="str">
        <f>VLOOKUP($A1642,'Customer Names'!A1641:D3976,3,0)</f>
        <v xml:space="preserve">  Heidi Z</v>
      </c>
      <c r="C1642" s="26">
        <f>VLOOKUP($A1642,'Medical Examinations'!$A$1:$B$2336,2,FALSE)</f>
        <v>30.69</v>
      </c>
      <c r="D1642" s="26">
        <f>VLOOKUP($A1642,'Medical Examinations'!A1641:J3976,4,0)</f>
        <v>4.83</v>
      </c>
      <c r="E1642" s="26" t="str">
        <f>VLOOKUP(A1642,'Medical Examinations'!A1641:J3976,6,0)</f>
        <v>No</v>
      </c>
      <c r="F1642" s="26" t="str">
        <f>VLOOKUP($A1642,'Medical Examinations'!$A$1:$J$2336,7,0)</f>
        <v>No</v>
      </c>
      <c r="G1642" s="26" t="str">
        <f>VLOOKUP(A1642,'Medical Examinations'!A1641:J3976,8,0)</f>
        <v>No</v>
      </c>
      <c r="H1642" s="26">
        <f>VLOOKUP(A1642,'Medical Examinations'!A1641:J3976,9,0)</f>
        <v>1</v>
      </c>
      <c r="I1642" s="26" t="str">
        <f>VLOOKUP(A1642,'Medical Examinations'!A1641:J3976,10,0)</f>
        <v>No</v>
      </c>
      <c r="J1642" s="26" t="str">
        <f>VLOOKUP($A1642,'Medical Examinations'!A1641:$J$2336,3,0)</f>
        <v>Obesity</v>
      </c>
      <c r="K1642" s="26" t="str">
        <f>VLOOKUP(A1642,'Medical Examinations'!A1641:J3976,5,0)</f>
        <v>Normal</v>
      </c>
      <c r="L1642" s="27">
        <f>VLOOKUP($A1642,'Hospitalisation Details'!$A$1:$N$2344,7,0)</f>
        <v>30997</v>
      </c>
      <c r="M1642" s="26">
        <f>VLOOKUP($A1642,'Hospitalisation Details'!$A$1:$N$2344,10,0)</f>
        <v>5976.83</v>
      </c>
      <c r="N1642" s="26" t="str">
        <f>VLOOKUP($A1642,'Hospitalisation Details'!$A$1:$N$2344,11,0)</f>
        <v>tier - 2</v>
      </c>
      <c r="O1642" s="26" t="str">
        <f>VLOOKUP($A1642,'Hospitalisation Details'!$A$1:$N$2344,12,0)</f>
        <v>tier - 2</v>
      </c>
      <c r="P1642" s="26" t="str">
        <f>VLOOKUP($A1642,'Hospitalisation Details'!$A$1:$N$2344,14,0)</f>
        <v>R1013</v>
      </c>
      <c r="Q1642" s="26">
        <f>VLOOKUP($A1642,'Hospitalisation Details'!$A$1:$N$2344,8,0)</f>
        <v>38</v>
      </c>
    </row>
    <row r="1643" spans="1:17" x14ac:dyDescent="0.3">
      <c r="A1643" s="25" t="s">
        <v>728</v>
      </c>
      <c r="B1643" s="26" t="str">
        <f>VLOOKUP($A1643,'Customer Names'!A1642:D3977,3,0)</f>
        <v xml:space="preserve">  Carolyn</v>
      </c>
      <c r="C1643" s="26">
        <f>VLOOKUP($A1643,'Medical Examinations'!$A$1:$B$2336,2,FALSE)</f>
        <v>28.93</v>
      </c>
      <c r="D1643" s="26">
        <f>VLOOKUP($A1643,'Medical Examinations'!A1642:J3977,4,0)</f>
        <v>4.87</v>
      </c>
      <c r="E1643" s="26" t="str">
        <f>VLOOKUP(A1643,'Medical Examinations'!A1642:J3977,6,0)</f>
        <v>No</v>
      </c>
      <c r="F1643" s="26" t="str">
        <f>VLOOKUP($A1643,'Medical Examinations'!$A$1:$J$2336,7,0)</f>
        <v>No</v>
      </c>
      <c r="G1643" s="26" t="str">
        <f>VLOOKUP(A1643,'Medical Examinations'!A1642:J3977,8,0)</f>
        <v>No</v>
      </c>
      <c r="H1643" s="26">
        <f>VLOOKUP(A1643,'Medical Examinations'!A1642:J3977,9,0)</f>
        <v>1</v>
      </c>
      <c r="I1643" s="26" t="str">
        <f>VLOOKUP(A1643,'Medical Examinations'!A1642:J3977,10,0)</f>
        <v>No</v>
      </c>
      <c r="J1643" s="26" t="str">
        <f>VLOOKUP($A1643,'Medical Examinations'!A1642:$J$2336,3,0)</f>
        <v>Overweight</v>
      </c>
      <c r="K1643" s="26" t="str">
        <f>VLOOKUP(A1643,'Medical Examinations'!A1642:J3977,5,0)</f>
        <v>Normal</v>
      </c>
      <c r="L1643" s="27">
        <f>VLOOKUP($A1643,'Hospitalisation Details'!$A$1:$N$2344,7,0)</f>
        <v>30944</v>
      </c>
      <c r="M1643" s="26">
        <f>VLOOKUP($A1643,'Hospitalisation Details'!$A$1:$N$2344,10,0)</f>
        <v>5974.38</v>
      </c>
      <c r="N1643" s="26" t="str">
        <f>VLOOKUP($A1643,'Hospitalisation Details'!$A$1:$N$2344,11,0)</f>
        <v>tier - 2</v>
      </c>
      <c r="O1643" s="26" t="str">
        <f>VLOOKUP($A1643,'Hospitalisation Details'!$A$1:$N$2344,12,0)</f>
        <v>tier - 3</v>
      </c>
      <c r="P1643" s="26" t="str">
        <f>VLOOKUP($A1643,'Hospitalisation Details'!$A$1:$N$2344,14,0)</f>
        <v>R1013</v>
      </c>
      <c r="Q1643" s="26">
        <f>VLOOKUP($A1643,'Hospitalisation Details'!$A$1:$N$2344,8,0)</f>
        <v>38</v>
      </c>
    </row>
    <row r="1644" spans="1:17" x14ac:dyDescent="0.3">
      <c r="A1644" s="25" t="s">
        <v>727</v>
      </c>
      <c r="B1644" s="26" t="str">
        <f>VLOOKUP($A1644,'Customer Names'!A1643:D3978,3,0)</f>
        <v xml:space="preserve">  Sabine</v>
      </c>
      <c r="C1644" s="26">
        <f>VLOOKUP($A1644,'Medical Examinations'!$A$1:$B$2336,2,FALSE)</f>
        <v>38.9</v>
      </c>
      <c r="D1644" s="26">
        <f>VLOOKUP($A1644,'Medical Examinations'!A1643:J3978,4,0)</f>
        <v>4.28</v>
      </c>
      <c r="E1644" s="26" t="str">
        <f>VLOOKUP(A1644,'Medical Examinations'!A1643:J3978,6,0)</f>
        <v>No</v>
      </c>
      <c r="F1644" s="26" t="str">
        <f>VLOOKUP($A1644,'Medical Examinations'!$A$1:$J$2336,7,0)</f>
        <v>No</v>
      </c>
      <c r="G1644" s="26" t="str">
        <f>VLOOKUP(A1644,'Medical Examinations'!A1643:J3978,8,0)</f>
        <v>No</v>
      </c>
      <c r="H1644" s="26">
        <f>VLOOKUP(A1644,'Medical Examinations'!A1643:J3978,9,0)</f>
        <v>0</v>
      </c>
      <c r="I1644" s="26" t="str">
        <f>VLOOKUP(A1644,'Medical Examinations'!A1643:J3978,10,0)</f>
        <v>No</v>
      </c>
      <c r="J1644" s="26" t="str">
        <f>VLOOKUP($A1644,'Medical Examinations'!A1643:$J$2336,3,0)</f>
        <v>Obesity</v>
      </c>
      <c r="K1644" s="26" t="str">
        <f>VLOOKUP(A1644,'Medical Examinations'!A1643:J3978,5,0)</f>
        <v>Normal</v>
      </c>
      <c r="L1644" s="27">
        <f>VLOOKUP($A1644,'Hospitalisation Details'!$A$1:$N$2344,7,0)</f>
        <v>32711</v>
      </c>
      <c r="M1644" s="26">
        <f>VLOOKUP($A1644,'Hospitalisation Details'!$A$1:$N$2344,10,0)</f>
        <v>5972.38</v>
      </c>
      <c r="N1644" s="26" t="str">
        <f>VLOOKUP($A1644,'Hospitalisation Details'!$A$1:$N$2344,11,0)</f>
        <v>tier - 2</v>
      </c>
      <c r="O1644" s="26" t="str">
        <f>VLOOKUP($A1644,'Hospitalisation Details'!$A$1:$N$2344,12,0)</f>
        <v>tier - 2</v>
      </c>
      <c r="P1644" s="26" t="str">
        <f>VLOOKUP($A1644,'Hospitalisation Details'!$A$1:$N$2344,14,0)</f>
        <v>R1011</v>
      </c>
      <c r="Q1644" s="26">
        <f>VLOOKUP($A1644,'Hospitalisation Details'!$A$1:$N$2344,8,0)</f>
        <v>33</v>
      </c>
    </row>
    <row r="1645" spans="1:17" x14ac:dyDescent="0.3">
      <c r="A1645" s="25" t="s">
        <v>726</v>
      </c>
      <c r="B1645" s="26" t="str">
        <f>VLOOKUP($A1645,'Customer Names'!A1644:D3979,3,0)</f>
        <v xml:space="preserve">  Bobby</v>
      </c>
      <c r="C1645" s="26">
        <f>VLOOKUP($A1645,'Medical Examinations'!$A$1:$B$2336,2,FALSE)</f>
        <v>26.9</v>
      </c>
      <c r="D1645" s="26">
        <f>VLOOKUP($A1645,'Medical Examinations'!A1644:J3979,4,0)</f>
        <v>4.07</v>
      </c>
      <c r="E1645" s="26" t="str">
        <f>VLOOKUP(A1645,'Medical Examinations'!A1644:J3979,6,0)</f>
        <v>No</v>
      </c>
      <c r="F1645" s="26" t="str">
        <f>VLOOKUP($A1645,'Medical Examinations'!$A$1:$J$2336,7,0)</f>
        <v>No</v>
      </c>
      <c r="G1645" s="26" t="str">
        <f>VLOOKUP(A1645,'Medical Examinations'!A1644:J3979,8,0)</f>
        <v>No</v>
      </c>
      <c r="H1645" s="26">
        <f>VLOOKUP(A1645,'Medical Examinations'!A1644:J3979,9,0)</f>
        <v>0</v>
      </c>
      <c r="I1645" s="26" t="str">
        <f>VLOOKUP(A1645,'Medical Examinations'!A1644:J3979,10,0)</f>
        <v>No</v>
      </c>
      <c r="J1645" s="26" t="str">
        <f>VLOOKUP($A1645,'Medical Examinations'!A1644:$J$2336,3,0)</f>
        <v>Overweight</v>
      </c>
      <c r="K1645" s="26" t="str">
        <f>VLOOKUP(A1645,'Medical Examinations'!A1644:J3979,5,0)</f>
        <v>Normal</v>
      </c>
      <c r="L1645" s="27">
        <f>VLOOKUP($A1645,'Hospitalisation Details'!$A$1:$N$2344,7,0)</f>
        <v>29423</v>
      </c>
      <c r="M1645" s="26">
        <f>VLOOKUP($A1645,'Hospitalisation Details'!$A$1:$N$2344,10,0)</f>
        <v>5969.72</v>
      </c>
      <c r="N1645" s="26" t="str">
        <f>VLOOKUP($A1645,'Hospitalisation Details'!$A$1:$N$2344,11,0)</f>
        <v>tier - 3</v>
      </c>
      <c r="O1645" s="26" t="str">
        <f>VLOOKUP($A1645,'Hospitalisation Details'!$A$1:$N$2344,12,0)</f>
        <v>tier - 3</v>
      </c>
      <c r="P1645" s="26" t="str">
        <f>VLOOKUP($A1645,'Hospitalisation Details'!$A$1:$N$2344,14,0)</f>
        <v>R1011</v>
      </c>
      <c r="Q1645" s="26">
        <f>VLOOKUP($A1645,'Hospitalisation Details'!$A$1:$N$2344,8,0)</f>
        <v>42</v>
      </c>
    </row>
    <row r="1646" spans="1:17" x14ac:dyDescent="0.3">
      <c r="A1646" s="25" t="s">
        <v>725</v>
      </c>
      <c r="B1646" s="26" t="str">
        <f>VLOOKUP($A1646,'Customer Names'!A1645:D3980,3,0)</f>
        <v xml:space="preserve">  Fan</v>
      </c>
      <c r="C1646" s="26">
        <f>VLOOKUP($A1646,'Medical Examinations'!$A$1:$B$2336,2,FALSE)</f>
        <v>24.86</v>
      </c>
      <c r="D1646" s="26">
        <f>VLOOKUP($A1646,'Medical Examinations'!A1645:J3980,4,0)</f>
        <v>6.23</v>
      </c>
      <c r="E1646" s="26" t="str">
        <f>VLOOKUP(A1646,'Medical Examinations'!A1645:J3980,6,0)</f>
        <v>No</v>
      </c>
      <c r="F1646" s="26" t="str">
        <f>VLOOKUP($A1646,'Medical Examinations'!$A$1:$J$2336,7,0)</f>
        <v>No</v>
      </c>
      <c r="G1646" s="26" t="str">
        <f>VLOOKUP(A1646,'Medical Examinations'!A1645:J3980,8,0)</f>
        <v>No</v>
      </c>
      <c r="H1646" s="26">
        <f>VLOOKUP(A1646,'Medical Examinations'!A1645:J3980,9,0)</f>
        <v>0</v>
      </c>
      <c r="I1646" s="26" t="str">
        <f>VLOOKUP(A1646,'Medical Examinations'!A1645:J3980,10,0)</f>
        <v>No</v>
      </c>
      <c r="J1646" s="26" t="str">
        <f>VLOOKUP($A1646,'Medical Examinations'!A1645:$J$2336,3,0)</f>
        <v>Normal Weight</v>
      </c>
      <c r="K1646" s="26" t="str">
        <f>VLOOKUP(A1646,'Medical Examinations'!A1645:J3980,5,0)</f>
        <v>Prediabetes</v>
      </c>
      <c r="L1646" s="27">
        <f>VLOOKUP($A1646,'Hospitalisation Details'!$A$1:$N$2344,7,0)</f>
        <v>29438</v>
      </c>
      <c r="M1646" s="26">
        <f>VLOOKUP($A1646,'Hospitalisation Details'!$A$1:$N$2344,10,0)</f>
        <v>5966.89</v>
      </c>
      <c r="N1646" s="26" t="str">
        <f>VLOOKUP($A1646,'Hospitalisation Details'!$A$1:$N$2344,11,0)</f>
        <v>tier - 2</v>
      </c>
      <c r="O1646" s="26" t="str">
        <f>VLOOKUP($A1646,'Hospitalisation Details'!$A$1:$N$2344,12,0)</f>
        <v>tier - 3</v>
      </c>
      <c r="P1646" s="26" t="str">
        <f>VLOOKUP($A1646,'Hospitalisation Details'!$A$1:$N$2344,14,0)</f>
        <v>R1013</v>
      </c>
      <c r="Q1646" s="26">
        <f>VLOOKUP($A1646,'Hospitalisation Details'!$A$1:$N$2344,8,0)</f>
        <v>42</v>
      </c>
    </row>
    <row r="1647" spans="1:17" x14ac:dyDescent="0.3">
      <c r="A1647" s="25" t="s">
        <v>724</v>
      </c>
      <c r="B1647" s="26" t="str">
        <f>VLOOKUP($A1647,'Customer Names'!A1646:D3981,3,0)</f>
        <v xml:space="preserve">  Rachel M</v>
      </c>
      <c r="C1647" s="26">
        <f>VLOOKUP($A1647,'Medical Examinations'!$A$1:$B$2336,2,FALSE)</f>
        <v>39.14</v>
      </c>
      <c r="D1647" s="26">
        <f>VLOOKUP($A1647,'Medical Examinations'!A1646:J3981,4,0)</f>
        <v>6.24</v>
      </c>
      <c r="E1647" s="26" t="str">
        <f>VLOOKUP(A1647,'Medical Examinations'!A1646:J3981,6,0)</f>
        <v>No</v>
      </c>
      <c r="F1647" s="26" t="str">
        <f>VLOOKUP($A1647,'Medical Examinations'!$A$1:$J$2336,7,0)</f>
        <v>yes</v>
      </c>
      <c r="G1647" s="26" t="str">
        <f>VLOOKUP(A1647,'Medical Examinations'!A1646:J3981,8,0)</f>
        <v>No</v>
      </c>
      <c r="H1647" s="26">
        <f>VLOOKUP(A1647,'Medical Examinations'!A1646:J3981,9,0)</f>
        <v>1</v>
      </c>
      <c r="I1647" s="26" t="str">
        <f>VLOOKUP(A1647,'Medical Examinations'!A1646:J3981,10,0)</f>
        <v>No</v>
      </c>
      <c r="J1647" s="26" t="str">
        <f>VLOOKUP($A1647,'Medical Examinations'!A1646:$J$2336,3,0)</f>
        <v>Obesity</v>
      </c>
      <c r="K1647" s="26" t="str">
        <f>VLOOKUP(A1647,'Medical Examinations'!A1646:J3981,5,0)</f>
        <v>Prediabetes</v>
      </c>
      <c r="L1647" s="27">
        <f>VLOOKUP($A1647,'Hospitalisation Details'!$A$1:$N$2344,7,0)</f>
        <v>38183</v>
      </c>
      <c r="M1647" s="26">
        <f>VLOOKUP($A1647,'Hospitalisation Details'!$A$1:$N$2344,10,0)</f>
        <v>5960.91</v>
      </c>
      <c r="N1647" s="26" t="str">
        <f>VLOOKUP($A1647,'Hospitalisation Details'!$A$1:$N$2344,11,0)</f>
        <v>tier - 2</v>
      </c>
      <c r="O1647" s="26" t="str">
        <f>VLOOKUP($A1647,'Hospitalisation Details'!$A$1:$N$2344,12,0)</f>
        <v>tier - 1</v>
      </c>
      <c r="P1647" s="26" t="str">
        <f>VLOOKUP($A1647,'Hospitalisation Details'!$A$1:$N$2344,14,0)</f>
        <v>R1026</v>
      </c>
      <c r="Q1647" s="26">
        <f>VLOOKUP($A1647,'Hospitalisation Details'!$A$1:$N$2344,8,0)</f>
        <v>18</v>
      </c>
    </row>
    <row r="1648" spans="1:17" x14ac:dyDescent="0.3">
      <c r="A1648" s="25" t="s">
        <v>723</v>
      </c>
      <c r="B1648" s="26" t="str">
        <f>VLOOKUP($A1648,'Customer Names'!A1647:D3982,3,0)</f>
        <v xml:space="preserve">  Greg</v>
      </c>
      <c r="C1648" s="26">
        <f>VLOOKUP($A1648,'Medical Examinations'!$A$1:$B$2336,2,FALSE)</f>
        <v>39.799999999999997</v>
      </c>
      <c r="D1648" s="26">
        <f>VLOOKUP($A1648,'Medical Examinations'!A1647:J3982,4,0)</f>
        <v>6.17</v>
      </c>
      <c r="E1648" s="26" t="str">
        <f>VLOOKUP(A1648,'Medical Examinations'!A1647:J3982,6,0)</f>
        <v>No</v>
      </c>
      <c r="F1648" s="26" t="str">
        <f>VLOOKUP($A1648,'Medical Examinations'!$A$1:$J$2336,7,0)</f>
        <v>No</v>
      </c>
      <c r="G1648" s="26" t="str">
        <f>VLOOKUP(A1648,'Medical Examinations'!A1647:J3982,8,0)</f>
        <v>Yes</v>
      </c>
      <c r="H1648" s="26">
        <f>VLOOKUP(A1648,'Medical Examinations'!A1647:J3982,9,0)</f>
        <v>1</v>
      </c>
      <c r="I1648" s="26" t="str">
        <f>VLOOKUP(A1648,'Medical Examinations'!A1647:J3982,10,0)</f>
        <v>No</v>
      </c>
      <c r="J1648" s="26" t="str">
        <f>VLOOKUP($A1648,'Medical Examinations'!A1647:$J$2336,3,0)</f>
        <v>Obesity</v>
      </c>
      <c r="K1648" s="26" t="str">
        <f>VLOOKUP(A1648,'Medical Examinations'!A1647:J3982,5,0)</f>
        <v>Prediabetes</v>
      </c>
      <c r="L1648" s="27">
        <f>VLOOKUP($A1648,'Hospitalisation Details'!$A$1:$N$2344,7,0)</f>
        <v>37846</v>
      </c>
      <c r="M1648" s="26">
        <f>VLOOKUP($A1648,'Hospitalisation Details'!$A$1:$N$2344,10,0)</f>
        <v>5957.35</v>
      </c>
      <c r="N1648" s="26" t="str">
        <f>VLOOKUP($A1648,'Hospitalisation Details'!$A$1:$N$2344,11,0)</f>
        <v>tier - 2</v>
      </c>
      <c r="O1648" s="26" t="str">
        <f>VLOOKUP($A1648,'Hospitalisation Details'!$A$1:$N$2344,12,0)</f>
        <v>tier - 2</v>
      </c>
      <c r="P1648" s="26" t="str">
        <f>VLOOKUP($A1648,'Hospitalisation Details'!$A$1:$N$2344,14,0)</f>
        <v>R1012</v>
      </c>
      <c r="Q1648" s="26">
        <f>VLOOKUP($A1648,'Hospitalisation Details'!$A$1:$N$2344,8,0)</f>
        <v>19</v>
      </c>
    </row>
    <row r="1649" spans="1:17" x14ac:dyDescent="0.3">
      <c r="A1649" s="25" t="s">
        <v>722</v>
      </c>
      <c r="B1649" s="26" t="str">
        <f>VLOOKUP($A1649,'Customer Names'!A1648:D3983,3,0)</f>
        <v xml:space="preserve">  Dan</v>
      </c>
      <c r="C1649" s="26">
        <f>VLOOKUP($A1649,'Medical Examinations'!$A$1:$B$2336,2,FALSE)</f>
        <v>34.32</v>
      </c>
      <c r="D1649" s="26">
        <f>VLOOKUP($A1649,'Medical Examinations'!A1648:J3983,4,0)</f>
        <v>5.16</v>
      </c>
      <c r="E1649" s="26" t="str">
        <f>VLOOKUP(A1649,'Medical Examinations'!A1648:J3983,6,0)</f>
        <v>No</v>
      </c>
      <c r="F1649" s="26" t="str">
        <f>VLOOKUP($A1649,'Medical Examinations'!$A$1:$J$2336,7,0)</f>
        <v>No</v>
      </c>
      <c r="G1649" s="26" t="str">
        <f>VLOOKUP(A1649,'Medical Examinations'!A1648:J3983,8,0)</f>
        <v>No</v>
      </c>
      <c r="H1649" s="26">
        <f>VLOOKUP(A1649,'Medical Examinations'!A1648:J3983,9,0)</f>
        <v>1</v>
      </c>
      <c r="I1649" s="26" t="str">
        <f>VLOOKUP(A1649,'Medical Examinations'!A1648:J3983,10,0)</f>
        <v>No</v>
      </c>
      <c r="J1649" s="26" t="str">
        <f>VLOOKUP($A1649,'Medical Examinations'!A1648:$J$2336,3,0)</f>
        <v>Obesity</v>
      </c>
      <c r="K1649" s="26" t="str">
        <f>VLOOKUP(A1649,'Medical Examinations'!A1648:J3983,5,0)</f>
        <v>Normal</v>
      </c>
      <c r="L1649" s="27">
        <f>VLOOKUP($A1649,'Hospitalisation Details'!$A$1:$N$2344,7,0)</f>
        <v>31972</v>
      </c>
      <c r="M1649" s="26">
        <f>VLOOKUP($A1649,'Hospitalisation Details'!$A$1:$N$2344,10,0)</f>
        <v>5934.38</v>
      </c>
      <c r="N1649" s="26" t="str">
        <f>VLOOKUP($A1649,'Hospitalisation Details'!$A$1:$N$2344,11,0)</f>
        <v>tier - 3</v>
      </c>
      <c r="O1649" s="26" t="str">
        <f>VLOOKUP($A1649,'Hospitalisation Details'!$A$1:$N$2344,12,0)</f>
        <v>tier - 2</v>
      </c>
      <c r="P1649" s="26" t="str">
        <f>VLOOKUP($A1649,'Hospitalisation Details'!$A$1:$N$2344,14,0)</f>
        <v>R1013</v>
      </c>
      <c r="Q1649" s="26">
        <f>VLOOKUP($A1649,'Hospitalisation Details'!$A$1:$N$2344,8,0)</f>
        <v>35</v>
      </c>
    </row>
    <row r="1650" spans="1:17" x14ac:dyDescent="0.3">
      <c r="A1650" s="25" t="s">
        <v>721</v>
      </c>
      <c r="B1650" s="26" t="str">
        <f>VLOOKUP($A1650,'Customer Names'!A1649:D3984,3,0)</f>
        <v xml:space="preserve">  Jennifer A</v>
      </c>
      <c r="C1650" s="26">
        <f>VLOOKUP($A1650,'Medical Examinations'!$A$1:$B$2336,2,FALSE)</f>
        <v>32.51</v>
      </c>
      <c r="D1650" s="26">
        <f>VLOOKUP($A1650,'Medical Examinations'!A1649:J3984,4,0)</f>
        <v>4.3</v>
      </c>
      <c r="E1650" s="26" t="str">
        <f>VLOOKUP(A1650,'Medical Examinations'!A1649:J3984,6,0)</f>
        <v>No</v>
      </c>
      <c r="F1650" s="26" t="str">
        <f>VLOOKUP($A1650,'Medical Examinations'!$A$1:$J$2336,7,0)</f>
        <v>No</v>
      </c>
      <c r="G1650" s="26" t="str">
        <f>VLOOKUP(A1650,'Medical Examinations'!A1649:J3984,8,0)</f>
        <v>No</v>
      </c>
      <c r="H1650" s="26">
        <f>VLOOKUP(A1650,'Medical Examinations'!A1649:J3984,9,0)</f>
        <v>0</v>
      </c>
      <c r="I1650" s="26" t="str">
        <f>VLOOKUP(A1650,'Medical Examinations'!A1649:J3984,10,0)</f>
        <v>No</v>
      </c>
      <c r="J1650" s="26" t="str">
        <f>VLOOKUP($A1650,'Medical Examinations'!A1649:$J$2336,3,0)</f>
        <v>Obesity</v>
      </c>
      <c r="K1650" s="26" t="str">
        <f>VLOOKUP(A1650,'Medical Examinations'!A1649:J3984,5,0)</f>
        <v>Normal</v>
      </c>
      <c r="L1650" s="27">
        <f>VLOOKUP($A1650,'Hospitalisation Details'!$A$1:$N$2344,7,0)</f>
        <v>34545</v>
      </c>
      <c r="M1650" s="26">
        <f>VLOOKUP($A1650,'Hospitalisation Details'!$A$1:$N$2344,10,0)</f>
        <v>5927.65</v>
      </c>
      <c r="N1650" s="26" t="str">
        <f>VLOOKUP($A1650,'Hospitalisation Details'!$A$1:$N$2344,11,0)</f>
        <v>tier - 2</v>
      </c>
      <c r="O1650" s="26" t="str">
        <f>VLOOKUP($A1650,'Hospitalisation Details'!$A$1:$N$2344,12,0)</f>
        <v>tier - 1</v>
      </c>
      <c r="P1650" s="26" t="str">
        <f>VLOOKUP($A1650,'Hospitalisation Details'!$A$1:$N$2344,14,0)</f>
        <v>R1012</v>
      </c>
      <c r="Q1650" s="26">
        <f>VLOOKUP($A1650,'Hospitalisation Details'!$A$1:$N$2344,8,0)</f>
        <v>28</v>
      </c>
    </row>
    <row r="1651" spans="1:17" x14ac:dyDescent="0.3">
      <c r="A1651" s="25" t="s">
        <v>720</v>
      </c>
      <c r="B1651" s="26" t="str">
        <f>VLOOKUP($A1651,'Customer Names'!A1650:D3985,3,0)</f>
        <v xml:space="preserve">  Jessica</v>
      </c>
      <c r="C1651" s="26">
        <f>VLOOKUP($A1651,'Medical Examinations'!$A$1:$B$2336,2,FALSE)</f>
        <v>30.71</v>
      </c>
      <c r="D1651" s="26">
        <f>VLOOKUP($A1651,'Medical Examinations'!A1650:J3985,4,0)</f>
        <v>6.14</v>
      </c>
      <c r="E1651" s="26" t="str">
        <f>VLOOKUP(A1651,'Medical Examinations'!A1650:J3985,6,0)</f>
        <v>No</v>
      </c>
      <c r="F1651" s="26" t="str">
        <f>VLOOKUP($A1651,'Medical Examinations'!$A$1:$J$2336,7,0)</f>
        <v>No</v>
      </c>
      <c r="G1651" s="26" t="str">
        <f>VLOOKUP(A1651,'Medical Examinations'!A1650:J3985,8,0)</f>
        <v>Yes</v>
      </c>
      <c r="H1651" s="26">
        <f>VLOOKUP(A1651,'Medical Examinations'!A1650:J3985,9,0)</f>
        <v>1</v>
      </c>
      <c r="I1651" s="26" t="str">
        <f>VLOOKUP(A1651,'Medical Examinations'!A1650:J3985,10,0)</f>
        <v>No</v>
      </c>
      <c r="J1651" s="26" t="str">
        <f>VLOOKUP($A1651,'Medical Examinations'!A1650:$J$2336,3,0)</f>
        <v>Obesity</v>
      </c>
      <c r="K1651" s="26" t="str">
        <f>VLOOKUP(A1651,'Medical Examinations'!A1650:J3985,5,0)</f>
        <v>Prediabetes</v>
      </c>
      <c r="L1651" s="27">
        <f>VLOOKUP($A1651,'Hospitalisation Details'!$A$1:$N$2344,7,0)</f>
        <v>34194</v>
      </c>
      <c r="M1651" s="26">
        <f>VLOOKUP($A1651,'Hospitalisation Details'!$A$1:$N$2344,10,0)</f>
        <v>5926.93</v>
      </c>
      <c r="N1651" s="26" t="str">
        <f>VLOOKUP($A1651,'Hospitalisation Details'!$A$1:$N$2344,11,0)</f>
        <v>tier - 2</v>
      </c>
      <c r="O1651" s="26" t="str">
        <f>VLOOKUP($A1651,'Hospitalisation Details'!$A$1:$N$2344,12,0)</f>
        <v>tier - 2</v>
      </c>
      <c r="P1651" s="26" t="str">
        <f>VLOOKUP($A1651,'Hospitalisation Details'!$A$1:$N$2344,14,0)</f>
        <v>R1025</v>
      </c>
      <c r="Q1651" s="26">
        <f>VLOOKUP($A1651,'Hospitalisation Details'!$A$1:$N$2344,8,0)</f>
        <v>29</v>
      </c>
    </row>
    <row r="1652" spans="1:17" x14ac:dyDescent="0.3">
      <c r="A1652" s="25" t="s">
        <v>719</v>
      </c>
      <c r="B1652" s="26" t="str">
        <f>VLOOKUP($A1652,'Customer Names'!A1651:D3986,3,0)</f>
        <v xml:space="preserve">  Chaiwat</v>
      </c>
      <c r="C1652" s="26">
        <f>VLOOKUP($A1652,'Medical Examinations'!$A$1:$B$2336,2,FALSE)</f>
        <v>28.9</v>
      </c>
      <c r="D1652" s="26">
        <f>VLOOKUP($A1652,'Medical Examinations'!A1651:J3986,4,0)</f>
        <v>5.36</v>
      </c>
      <c r="E1652" s="26" t="str">
        <f>VLOOKUP(A1652,'Medical Examinations'!A1651:J3986,6,0)</f>
        <v>No</v>
      </c>
      <c r="F1652" s="26" t="str">
        <f>VLOOKUP($A1652,'Medical Examinations'!$A$1:$J$2336,7,0)</f>
        <v>No</v>
      </c>
      <c r="G1652" s="26" t="str">
        <f>VLOOKUP(A1652,'Medical Examinations'!A1651:J3986,8,0)</f>
        <v>No</v>
      </c>
      <c r="H1652" s="26">
        <f>VLOOKUP(A1652,'Medical Examinations'!A1651:J3986,9,0)</f>
        <v>1</v>
      </c>
      <c r="I1652" s="26" t="str">
        <f>VLOOKUP(A1652,'Medical Examinations'!A1651:J3986,10,0)</f>
        <v>No</v>
      </c>
      <c r="J1652" s="26" t="str">
        <f>VLOOKUP($A1652,'Medical Examinations'!A1651:$J$2336,3,0)</f>
        <v>Overweight</v>
      </c>
      <c r="K1652" s="26" t="str">
        <f>VLOOKUP(A1652,'Medical Examinations'!A1651:J3986,5,0)</f>
        <v>Normal</v>
      </c>
      <c r="L1652" s="27">
        <f>VLOOKUP($A1652,'Hospitalisation Details'!$A$1:$N$2344,7,0)</f>
        <v>31987</v>
      </c>
      <c r="M1652" s="26">
        <f>VLOOKUP($A1652,'Hospitalisation Details'!$A$1:$N$2344,10,0)</f>
        <v>5926.85</v>
      </c>
      <c r="N1652" s="26" t="str">
        <f>VLOOKUP($A1652,'Hospitalisation Details'!$A$1:$N$2344,11,0)</f>
        <v>tier - 3</v>
      </c>
      <c r="O1652" s="26" t="str">
        <f>VLOOKUP($A1652,'Hospitalisation Details'!$A$1:$N$2344,12,0)</f>
        <v>tier - 3</v>
      </c>
      <c r="P1652" s="26" t="str">
        <f>VLOOKUP($A1652,'Hospitalisation Details'!$A$1:$N$2344,14,0)</f>
        <v>R1011</v>
      </c>
      <c r="Q1652" s="26">
        <f>VLOOKUP($A1652,'Hospitalisation Details'!$A$1:$N$2344,8,0)</f>
        <v>35</v>
      </c>
    </row>
    <row r="1653" spans="1:17" x14ac:dyDescent="0.3">
      <c r="A1653" s="25" t="s">
        <v>718</v>
      </c>
      <c r="B1653" s="26" t="str">
        <f>VLOOKUP($A1653,'Customer Names'!A1652:D3987,3,0)</f>
        <v xml:space="preserve">  Kerri</v>
      </c>
      <c r="C1653" s="26">
        <f>VLOOKUP($A1653,'Medical Examinations'!$A$1:$B$2336,2,FALSE)</f>
        <v>36.19</v>
      </c>
      <c r="D1653" s="26">
        <f>VLOOKUP($A1653,'Medical Examinations'!A1652:J3987,4,0)</f>
        <v>4.3</v>
      </c>
      <c r="E1653" s="26" t="str">
        <f>VLOOKUP(A1653,'Medical Examinations'!A1652:J3987,6,0)</f>
        <v>No</v>
      </c>
      <c r="F1653" s="26" t="str">
        <f>VLOOKUP($A1653,'Medical Examinations'!$A$1:$J$2336,7,0)</f>
        <v>No</v>
      </c>
      <c r="G1653" s="26" t="str">
        <f>VLOOKUP(A1653,'Medical Examinations'!A1652:J3987,8,0)</f>
        <v>No</v>
      </c>
      <c r="H1653" s="26">
        <f>VLOOKUP(A1653,'Medical Examinations'!A1652:J3987,9,0)</f>
        <v>0</v>
      </c>
      <c r="I1653" s="26" t="str">
        <f>VLOOKUP(A1653,'Medical Examinations'!A1652:J3987,10,0)</f>
        <v>No</v>
      </c>
      <c r="J1653" s="26" t="str">
        <f>VLOOKUP($A1653,'Medical Examinations'!A1652:$J$2336,3,0)</f>
        <v>Obesity</v>
      </c>
      <c r="K1653" s="26" t="str">
        <f>VLOOKUP(A1653,'Medical Examinations'!A1652:J3987,5,0)</f>
        <v>Normal</v>
      </c>
      <c r="L1653" s="27">
        <f>VLOOKUP($A1653,'Hospitalisation Details'!$A$1:$N$2344,7,0)</f>
        <v>30306</v>
      </c>
      <c r="M1653" s="26">
        <f>VLOOKUP($A1653,'Hospitalisation Details'!$A$1:$N$2344,10,0)</f>
        <v>5920.1</v>
      </c>
      <c r="N1653" s="26" t="str">
        <f>VLOOKUP($A1653,'Hospitalisation Details'!$A$1:$N$2344,11,0)</f>
        <v>tier - 2</v>
      </c>
      <c r="O1653" s="26" t="str">
        <f>VLOOKUP($A1653,'Hospitalisation Details'!$A$1:$N$2344,12,0)</f>
        <v>tier - 1</v>
      </c>
      <c r="P1653" s="26" t="str">
        <f>VLOOKUP($A1653,'Hospitalisation Details'!$A$1:$N$2344,14,0)</f>
        <v>R1013</v>
      </c>
      <c r="Q1653" s="26">
        <f>VLOOKUP($A1653,'Hospitalisation Details'!$A$1:$N$2344,8,0)</f>
        <v>40</v>
      </c>
    </row>
    <row r="1654" spans="1:17" x14ac:dyDescent="0.3">
      <c r="A1654" s="25" t="s">
        <v>717</v>
      </c>
      <c r="B1654" s="26" t="str">
        <f>VLOOKUP($A1654,'Customer Names'!A1653:D3988,3,0)</f>
        <v xml:space="preserve">  Lisa</v>
      </c>
      <c r="C1654" s="26">
        <f>VLOOKUP($A1654,'Medical Examinations'!$A$1:$B$2336,2,FALSE)</f>
        <v>29.6</v>
      </c>
      <c r="D1654" s="26">
        <f>VLOOKUP($A1654,'Medical Examinations'!A1653:J3988,4,0)</f>
        <v>4.09</v>
      </c>
      <c r="E1654" s="26" t="str">
        <f>VLOOKUP(A1654,'Medical Examinations'!A1653:J3988,6,0)</f>
        <v>No</v>
      </c>
      <c r="F1654" s="26" t="str">
        <f>VLOOKUP($A1654,'Medical Examinations'!$A$1:$J$2336,7,0)</f>
        <v>No</v>
      </c>
      <c r="G1654" s="26" t="str">
        <f>VLOOKUP(A1654,'Medical Examinations'!A1653:J3988,8,0)</f>
        <v>No</v>
      </c>
      <c r="H1654" s="26">
        <f>VLOOKUP(A1654,'Medical Examinations'!A1653:J3988,9,0)</f>
        <v>0</v>
      </c>
      <c r="I1654" s="26" t="str">
        <f>VLOOKUP(A1654,'Medical Examinations'!A1653:J3988,10,0)</f>
        <v>No</v>
      </c>
      <c r="J1654" s="26" t="str">
        <f>VLOOKUP($A1654,'Medical Examinations'!A1653:$J$2336,3,0)</f>
        <v>Overweight</v>
      </c>
      <c r="K1654" s="26" t="str">
        <f>VLOOKUP(A1654,'Medical Examinations'!A1653:J3988,5,0)</f>
        <v>Normal</v>
      </c>
      <c r="L1654" s="27">
        <f>VLOOKUP($A1654,'Hospitalisation Details'!$A$1:$N$2344,7,0)</f>
        <v>30140</v>
      </c>
      <c r="M1654" s="26">
        <f>VLOOKUP($A1654,'Hospitalisation Details'!$A$1:$N$2344,10,0)</f>
        <v>5910.94</v>
      </c>
      <c r="N1654" s="26" t="str">
        <f>VLOOKUP($A1654,'Hospitalisation Details'!$A$1:$N$2344,11,0)</f>
        <v>tier - 2</v>
      </c>
      <c r="O1654" s="26" t="str">
        <f>VLOOKUP($A1654,'Hospitalisation Details'!$A$1:$N$2344,12,0)</f>
        <v>tier - 1</v>
      </c>
      <c r="P1654" s="26" t="str">
        <f>VLOOKUP($A1654,'Hospitalisation Details'!$A$1:$N$2344,14,0)</f>
        <v>R1011</v>
      </c>
      <c r="Q1654" s="26">
        <f>VLOOKUP($A1654,'Hospitalisation Details'!$A$1:$N$2344,8,0)</f>
        <v>40</v>
      </c>
    </row>
    <row r="1655" spans="1:17" x14ac:dyDescent="0.3">
      <c r="A1655" s="25" t="s">
        <v>716</v>
      </c>
      <c r="B1655" s="26" t="str">
        <f>VLOOKUP($A1655,'Customer Names'!A1654:D3989,3,0)</f>
        <v xml:space="preserve">  Nicholas G</v>
      </c>
      <c r="C1655" s="26">
        <f>VLOOKUP($A1655,'Medical Examinations'!$A$1:$B$2336,2,FALSE)</f>
        <v>30.95</v>
      </c>
      <c r="D1655" s="26">
        <f>VLOOKUP($A1655,'Medical Examinations'!A1654:J3989,4,0)</f>
        <v>6.27</v>
      </c>
      <c r="E1655" s="26" t="str">
        <f>VLOOKUP(A1655,'Medical Examinations'!A1654:J3989,6,0)</f>
        <v>No</v>
      </c>
      <c r="F1655" s="26" t="str">
        <f>VLOOKUP($A1655,'Medical Examinations'!$A$1:$J$2336,7,0)</f>
        <v>No</v>
      </c>
      <c r="G1655" s="26" t="str">
        <f>VLOOKUP(A1655,'Medical Examinations'!A1654:J3989,8,0)</f>
        <v>Yes</v>
      </c>
      <c r="H1655" s="26">
        <f>VLOOKUP(A1655,'Medical Examinations'!A1654:J3989,9,0)</f>
        <v>1</v>
      </c>
      <c r="I1655" s="26" t="str">
        <f>VLOOKUP(A1655,'Medical Examinations'!A1654:J3989,10,0)</f>
        <v>No</v>
      </c>
      <c r="J1655" s="26" t="str">
        <f>VLOOKUP($A1655,'Medical Examinations'!A1654:$J$2336,3,0)</f>
        <v>Obesity</v>
      </c>
      <c r="K1655" s="26" t="str">
        <f>VLOOKUP(A1655,'Medical Examinations'!A1654:J3989,5,0)</f>
        <v>Prediabetes</v>
      </c>
      <c r="L1655" s="27">
        <f>VLOOKUP($A1655,'Hospitalisation Details'!$A$1:$N$2344,7,0)</f>
        <v>34261</v>
      </c>
      <c r="M1655" s="26">
        <f>VLOOKUP($A1655,'Hospitalisation Details'!$A$1:$N$2344,10,0)</f>
        <v>5877.02</v>
      </c>
      <c r="N1655" s="26" t="str">
        <f>VLOOKUP($A1655,'Hospitalisation Details'!$A$1:$N$2344,11,0)</f>
        <v>tier - 2</v>
      </c>
      <c r="O1655" s="26" t="str">
        <f>VLOOKUP($A1655,'Hospitalisation Details'!$A$1:$N$2344,12,0)</f>
        <v>tier - 2</v>
      </c>
      <c r="P1655" s="26" t="str">
        <f>VLOOKUP($A1655,'Hospitalisation Details'!$A$1:$N$2344,14,0)</f>
        <v>R1021</v>
      </c>
      <c r="Q1655" s="26">
        <f>VLOOKUP($A1655,'Hospitalisation Details'!$A$1:$N$2344,8,0)</f>
        <v>29</v>
      </c>
    </row>
    <row r="1656" spans="1:17" x14ac:dyDescent="0.3">
      <c r="A1656" s="25" t="s">
        <v>715</v>
      </c>
      <c r="B1656" s="26" t="str">
        <f>VLOOKUP($A1656,'Customer Names'!A1655:D3990,3,0)</f>
        <v xml:space="preserve">  Vasilis S</v>
      </c>
      <c r="C1656" s="26">
        <f>VLOOKUP($A1656,'Medical Examinations'!$A$1:$B$2336,2,FALSE)</f>
        <v>19.95</v>
      </c>
      <c r="D1656" s="26">
        <f>VLOOKUP($A1656,'Medical Examinations'!A1655:J3990,4,0)</f>
        <v>5.39</v>
      </c>
      <c r="E1656" s="26" t="str">
        <f>VLOOKUP(A1656,'Medical Examinations'!A1655:J3990,6,0)</f>
        <v>No</v>
      </c>
      <c r="F1656" s="26" t="str">
        <f>VLOOKUP($A1656,'Medical Examinations'!$A$1:$J$2336,7,0)</f>
        <v>No</v>
      </c>
      <c r="G1656" s="26" t="str">
        <f>VLOOKUP(A1656,'Medical Examinations'!A1655:J3990,8,0)</f>
        <v>No</v>
      </c>
      <c r="H1656" s="26">
        <f>VLOOKUP(A1656,'Medical Examinations'!A1655:J3990,9,0)</f>
        <v>1</v>
      </c>
      <c r="I1656" s="26" t="str">
        <f>VLOOKUP(A1656,'Medical Examinations'!A1655:J3990,10,0)</f>
        <v>No</v>
      </c>
      <c r="J1656" s="26" t="str">
        <f>VLOOKUP($A1656,'Medical Examinations'!A1655:$J$2336,3,0)</f>
        <v>Normal Weight</v>
      </c>
      <c r="K1656" s="26" t="str">
        <f>VLOOKUP(A1656,'Medical Examinations'!A1655:J3990,5,0)</f>
        <v>Normal</v>
      </c>
      <c r="L1656" s="27">
        <f>VLOOKUP($A1656,'Hospitalisation Details'!$A$1:$N$2344,7,0)</f>
        <v>31008</v>
      </c>
      <c r="M1656" s="26">
        <f>VLOOKUP($A1656,'Hospitalisation Details'!$A$1:$N$2344,10,0)</f>
        <v>5855.9</v>
      </c>
      <c r="N1656" s="26" t="str">
        <f>VLOOKUP($A1656,'Hospitalisation Details'!$A$1:$N$2344,11,0)</f>
        <v>tier - 2</v>
      </c>
      <c r="O1656" s="26" t="str">
        <f>VLOOKUP($A1656,'Hospitalisation Details'!$A$1:$N$2344,12,0)</f>
        <v>tier - 3</v>
      </c>
      <c r="P1656" s="26" t="str">
        <f>VLOOKUP($A1656,'Hospitalisation Details'!$A$1:$N$2344,14,0)</f>
        <v>R1012</v>
      </c>
      <c r="Q1656" s="26">
        <f>VLOOKUP($A1656,'Hospitalisation Details'!$A$1:$N$2344,8,0)</f>
        <v>38</v>
      </c>
    </row>
    <row r="1657" spans="1:17" x14ac:dyDescent="0.3">
      <c r="A1657" s="25" t="s">
        <v>714</v>
      </c>
      <c r="B1657" s="26" t="str">
        <f>VLOOKUP($A1657,'Customer Names'!A1656:D3991,3,0)</f>
        <v xml:space="preserve">  Michael P</v>
      </c>
      <c r="C1657" s="26">
        <f>VLOOKUP($A1657,'Medical Examinations'!$A$1:$B$2336,2,FALSE)</f>
        <v>23.65</v>
      </c>
      <c r="D1657" s="26">
        <f>VLOOKUP($A1657,'Medical Examinations'!A1656:J3991,4,0)</f>
        <v>5.75</v>
      </c>
      <c r="E1657" s="26" t="str">
        <f>VLOOKUP(A1657,'Medical Examinations'!A1656:J3991,6,0)</f>
        <v>Yes</v>
      </c>
      <c r="F1657" s="26" t="str">
        <f>VLOOKUP($A1657,'Medical Examinations'!$A$1:$J$2336,7,0)</f>
        <v>No</v>
      </c>
      <c r="G1657" s="26" t="str">
        <f>VLOOKUP(A1657,'Medical Examinations'!A1656:J3991,8,0)</f>
        <v>No</v>
      </c>
      <c r="H1657" s="26">
        <f>VLOOKUP(A1657,'Medical Examinations'!A1656:J3991,9,0)</f>
        <v>0</v>
      </c>
      <c r="I1657" s="26" t="str">
        <f>VLOOKUP(A1657,'Medical Examinations'!A1656:J3991,10,0)</f>
        <v>No</v>
      </c>
      <c r="J1657" s="26" t="str">
        <f>VLOOKUP($A1657,'Medical Examinations'!A1656:$J$2336,3,0)</f>
        <v>Normal Weight</v>
      </c>
      <c r="K1657" s="26" t="str">
        <f>VLOOKUP(A1657,'Medical Examinations'!A1656:J3991,5,0)</f>
        <v>Prediabetes</v>
      </c>
      <c r="L1657" s="27">
        <f>VLOOKUP($A1657,'Hospitalisation Details'!$A$1:$N$2344,7,0)</f>
        <v>31216</v>
      </c>
      <c r="M1657" s="26">
        <f>VLOOKUP($A1657,'Hospitalisation Details'!$A$1:$N$2344,10,0)</f>
        <v>5847.24</v>
      </c>
      <c r="N1657" s="26" t="str">
        <f>VLOOKUP($A1657,'Hospitalisation Details'!$A$1:$N$2344,11,0)</f>
        <v>tier - 2</v>
      </c>
      <c r="O1657" s="26" t="str">
        <f>VLOOKUP($A1657,'Hospitalisation Details'!$A$1:$N$2344,12,0)</f>
        <v>tier - 1</v>
      </c>
      <c r="P1657" s="26" t="str">
        <f>VLOOKUP($A1657,'Hospitalisation Details'!$A$1:$N$2344,14,0)</f>
        <v>R1013</v>
      </c>
      <c r="Q1657" s="26">
        <f>VLOOKUP($A1657,'Hospitalisation Details'!$A$1:$N$2344,8,0)</f>
        <v>37</v>
      </c>
    </row>
    <row r="1658" spans="1:17" x14ac:dyDescent="0.3">
      <c r="A1658" s="25" t="s">
        <v>713</v>
      </c>
      <c r="B1658" s="26" t="str">
        <f>VLOOKUP($A1658,'Customer Names'!A1657:D3992,3,0)</f>
        <v xml:space="preserve">  Colleen C</v>
      </c>
      <c r="C1658" s="26">
        <f>VLOOKUP($A1658,'Medical Examinations'!$A$1:$B$2336,2,FALSE)</f>
        <v>43.34</v>
      </c>
      <c r="D1658" s="26">
        <f>VLOOKUP($A1658,'Medical Examinations'!A1657:J3992,4,0)</f>
        <v>4.91</v>
      </c>
      <c r="E1658" s="26" t="str">
        <f>VLOOKUP(A1658,'Medical Examinations'!A1657:J3992,6,0)</f>
        <v>No</v>
      </c>
      <c r="F1658" s="26" t="str">
        <f>VLOOKUP($A1658,'Medical Examinations'!$A$1:$J$2336,7,0)</f>
        <v>No</v>
      </c>
      <c r="G1658" s="26" t="str">
        <f>VLOOKUP(A1658,'Medical Examinations'!A1657:J3992,8,0)</f>
        <v>No</v>
      </c>
      <c r="H1658" s="26">
        <f>VLOOKUP(A1658,'Medical Examinations'!A1657:J3992,9,0)</f>
        <v>1</v>
      </c>
      <c r="I1658" s="26" t="str">
        <f>VLOOKUP(A1658,'Medical Examinations'!A1657:J3992,10,0)</f>
        <v>No</v>
      </c>
      <c r="J1658" s="26" t="str">
        <f>VLOOKUP($A1658,'Medical Examinations'!A1657:$J$2336,3,0)</f>
        <v>Obesity</v>
      </c>
      <c r="K1658" s="26" t="str">
        <f>VLOOKUP(A1658,'Medical Examinations'!A1657:J3992,5,0)</f>
        <v>Normal</v>
      </c>
      <c r="L1658" s="27">
        <f>VLOOKUP($A1658,'Hospitalisation Details'!$A$1:$N$2344,7,0)</f>
        <v>32050</v>
      </c>
      <c r="M1658" s="26">
        <f>VLOOKUP($A1658,'Hospitalisation Details'!$A$1:$N$2344,10,0)</f>
        <v>5846.92</v>
      </c>
      <c r="N1658" s="26" t="str">
        <f>VLOOKUP($A1658,'Hospitalisation Details'!$A$1:$N$2344,11,0)</f>
        <v>tier - 2</v>
      </c>
      <c r="O1658" s="26" t="str">
        <f>VLOOKUP($A1658,'Hospitalisation Details'!$A$1:$N$2344,12,0)</f>
        <v>tier - 2</v>
      </c>
      <c r="P1658" s="26" t="str">
        <f>VLOOKUP($A1658,'Hospitalisation Details'!$A$1:$N$2344,14,0)</f>
        <v>R1013</v>
      </c>
      <c r="Q1658" s="26">
        <f>VLOOKUP($A1658,'Hospitalisation Details'!$A$1:$N$2344,8,0)</f>
        <v>35</v>
      </c>
    </row>
    <row r="1659" spans="1:17" x14ac:dyDescent="0.3">
      <c r="A1659" s="25" t="s">
        <v>712</v>
      </c>
      <c r="B1659" s="26" t="str">
        <f>VLOOKUP($A1659,'Customer Names'!A1658:D3993,3,0)</f>
        <v xml:space="preserve">  Annika</v>
      </c>
      <c r="C1659" s="26">
        <f>VLOOKUP($A1659,'Medical Examinations'!$A$1:$B$2336,2,FALSE)</f>
        <v>31.98</v>
      </c>
      <c r="D1659" s="26">
        <f>VLOOKUP($A1659,'Medical Examinations'!A1658:J3993,4,0)</f>
        <v>4.46</v>
      </c>
      <c r="E1659" s="26" t="str">
        <f>VLOOKUP(A1659,'Medical Examinations'!A1658:J3993,6,0)</f>
        <v>Yes</v>
      </c>
      <c r="F1659" s="26" t="str">
        <f>VLOOKUP($A1659,'Medical Examinations'!$A$1:$J$2336,7,0)</f>
        <v>No</v>
      </c>
      <c r="G1659" s="26" t="str">
        <f>VLOOKUP(A1659,'Medical Examinations'!A1658:J3993,8,0)</f>
        <v>No</v>
      </c>
      <c r="H1659" s="26">
        <f>VLOOKUP(A1659,'Medical Examinations'!A1658:J3993,9,0)</f>
        <v>1</v>
      </c>
      <c r="I1659" s="26" t="str">
        <f>VLOOKUP(A1659,'Medical Examinations'!A1658:J3993,10,0)</f>
        <v>No</v>
      </c>
      <c r="J1659" s="26" t="str">
        <f>VLOOKUP($A1659,'Medical Examinations'!A1658:$J$2336,3,0)</f>
        <v>Obesity</v>
      </c>
      <c r="K1659" s="26" t="str">
        <f>VLOOKUP(A1659,'Medical Examinations'!A1658:J3993,5,0)</f>
        <v>Normal</v>
      </c>
      <c r="L1659" s="27">
        <f>VLOOKUP($A1659,'Hospitalisation Details'!$A$1:$N$2344,7,0)</f>
        <v>34931</v>
      </c>
      <c r="M1659" s="26">
        <f>VLOOKUP($A1659,'Hospitalisation Details'!$A$1:$N$2344,10,0)</f>
        <v>5843.99</v>
      </c>
      <c r="N1659" s="26" t="str">
        <f>VLOOKUP($A1659,'Hospitalisation Details'!$A$1:$N$2344,11,0)</f>
        <v>tier - 2</v>
      </c>
      <c r="O1659" s="26" t="str">
        <f>VLOOKUP($A1659,'Hospitalisation Details'!$A$1:$N$2344,12,0)</f>
        <v>tier - 2</v>
      </c>
      <c r="P1659" s="26" t="str">
        <f>VLOOKUP($A1659,'Hospitalisation Details'!$A$1:$N$2344,14,0)</f>
        <v>R1025</v>
      </c>
      <c r="Q1659" s="26">
        <f>VLOOKUP($A1659,'Hospitalisation Details'!$A$1:$N$2344,8,0)</f>
        <v>27</v>
      </c>
    </row>
    <row r="1660" spans="1:17" x14ac:dyDescent="0.3">
      <c r="A1660" s="25" t="s">
        <v>711</v>
      </c>
      <c r="B1660" s="26" t="str">
        <f>VLOOKUP($A1660,'Customer Names'!A1659:D3994,3,0)</f>
        <v xml:space="preserve">  Kelly</v>
      </c>
      <c r="C1660" s="26">
        <f>VLOOKUP($A1660,'Medical Examinations'!$A$1:$B$2336,2,FALSE)</f>
        <v>35.86</v>
      </c>
      <c r="D1660" s="26">
        <f>VLOOKUP($A1660,'Medical Examinations'!A1659:J3994,4,0)</f>
        <v>6.22</v>
      </c>
      <c r="E1660" s="26" t="str">
        <f>VLOOKUP(A1660,'Medical Examinations'!A1659:J3994,6,0)</f>
        <v>No</v>
      </c>
      <c r="F1660" s="26" t="str">
        <f>VLOOKUP($A1660,'Medical Examinations'!$A$1:$J$2336,7,0)</f>
        <v>No</v>
      </c>
      <c r="G1660" s="26" t="str">
        <f>VLOOKUP(A1660,'Medical Examinations'!A1659:J3994,8,0)</f>
        <v>No</v>
      </c>
      <c r="H1660" s="26">
        <f>VLOOKUP(A1660,'Medical Examinations'!A1659:J3994,9,0)</f>
        <v>1</v>
      </c>
      <c r="I1660" s="26" t="str">
        <f>VLOOKUP(A1660,'Medical Examinations'!A1659:J3994,10,0)</f>
        <v>No</v>
      </c>
      <c r="J1660" s="26" t="str">
        <f>VLOOKUP($A1660,'Medical Examinations'!A1659:$J$2336,3,0)</f>
        <v>Obesity</v>
      </c>
      <c r="K1660" s="26" t="str">
        <f>VLOOKUP(A1660,'Medical Examinations'!A1659:J3994,5,0)</f>
        <v>Prediabetes</v>
      </c>
      <c r="L1660" s="27">
        <f>VLOOKUP($A1660,'Hospitalisation Details'!$A$1:$N$2344,7,0)</f>
        <v>31985</v>
      </c>
      <c r="M1660" s="26">
        <f>VLOOKUP($A1660,'Hospitalisation Details'!$A$1:$N$2344,10,0)</f>
        <v>5836.52</v>
      </c>
      <c r="N1660" s="26" t="str">
        <f>VLOOKUP($A1660,'Hospitalisation Details'!$A$1:$N$2344,11,0)</f>
        <v>tier - 2</v>
      </c>
      <c r="O1660" s="26" t="str">
        <f>VLOOKUP($A1660,'Hospitalisation Details'!$A$1:$N$2344,12,0)</f>
        <v>tier - 3</v>
      </c>
      <c r="P1660" s="26" t="str">
        <f>VLOOKUP($A1660,'Hospitalisation Details'!$A$1:$N$2344,14,0)</f>
        <v>R1013</v>
      </c>
      <c r="Q1660" s="26">
        <f>VLOOKUP($A1660,'Hospitalisation Details'!$A$1:$N$2344,8,0)</f>
        <v>35</v>
      </c>
    </row>
    <row r="1661" spans="1:17" x14ac:dyDescent="0.3">
      <c r="A1661" s="25" t="s">
        <v>710</v>
      </c>
      <c r="B1661" s="26" t="str">
        <f>VLOOKUP($A1661,'Customer Names'!A1660:D3995,3,0)</f>
        <v xml:space="preserve">  Nicholas C</v>
      </c>
      <c r="C1661" s="26">
        <f>VLOOKUP($A1661,'Medical Examinations'!$A$1:$B$2336,2,FALSE)</f>
        <v>15.2</v>
      </c>
      <c r="D1661" s="26">
        <f>VLOOKUP($A1661,'Medical Examinations'!A1660:J3995,4,0)</f>
        <v>8.82</v>
      </c>
      <c r="E1661" s="26" t="str">
        <f>VLOOKUP(A1661,'Medical Examinations'!A1660:J3995,6,0)</f>
        <v>No</v>
      </c>
      <c r="F1661" s="26" t="str">
        <f>VLOOKUP($A1661,'Medical Examinations'!$A$1:$J$2336,7,0)</f>
        <v>No</v>
      </c>
      <c r="G1661" s="26" t="str">
        <f>VLOOKUP(A1661,'Medical Examinations'!A1660:J3995,8,0)</f>
        <v>No</v>
      </c>
      <c r="H1661" s="26">
        <f>VLOOKUP(A1661,'Medical Examinations'!A1660:J3995,9,0)</f>
        <v>0</v>
      </c>
      <c r="I1661" s="26" t="str">
        <f>VLOOKUP(A1661,'Medical Examinations'!A1660:J3995,10,0)</f>
        <v>No</v>
      </c>
      <c r="J1661" s="26" t="str">
        <f>VLOOKUP($A1661,'Medical Examinations'!A1660:$J$2336,3,0)</f>
        <v>Underweight</v>
      </c>
      <c r="K1661" s="26" t="str">
        <f>VLOOKUP(A1661,'Medical Examinations'!A1660:J3995,5,0)</f>
        <v>Diabetes</v>
      </c>
      <c r="L1661" s="27">
        <f>VLOOKUP($A1661,'Hospitalisation Details'!$A$1:$N$2344,7,0)</f>
        <v>26203</v>
      </c>
      <c r="M1661" s="26">
        <f>VLOOKUP($A1661,'Hospitalisation Details'!$A$1:$N$2344,10,0)</f>
        <v>5832.6</v>
      </c>
      <c r="N1661" s="26" t="str">
        <f>VLOOKUP($A1661,'Hospitalisation Details'!$A$1:$N$2344,11,0)</f>
        <v>tier - 2</v>
      </c>
      <c r="O1661" s="26" t="str">
        <f>VLOOKUP($A1661,'Hospitalisation Details'!$A$1:$N$2344,12,0)</f>
        <v>tier - 3</v>
      </c>
      <c r="P1661" s="26" t="str">
        <f>VLOOKUP($A1661,'Hospitalisation Details'!$A$1:$N$2344,14,0)</f>
        <v>R1012</v>
      </c>
      <c r="Q1661" s="26">
        <f>VLOOKUP($A1661,'Hospitalisation Details'!$A$1:$N$2344,8,0)</f>
        <v>51</v>
      </c>
    </row>
    <row r="1662" spans="1:17" x14ac:dyDescent="0.3">
      <c r="A1662" s="25" t="s">
        <v>709</v>
      </c>
      <c r="B1662" s="26" t="str">
        <f>VLOOKUP($A1662,'Customer Names'!A1661:D3996,3,0)</f>
        <v xml:space="preserve">  Kelly K</v>
      </c>
      <c r="C1662" s="26">
        <f>VLOOKUP($A1662,'Medical Examinations'!$A$1:$B$2336,2,FALSE)</f>
        <v>37.200000000000003</v>
      </c>
      <c r="D1662" s="26">
        <f>VLOOKUP($A1662,'Medical Examinations'!A1661:J3996,4,0)</f>
        <v>10.14</v>
      </c>
      <c r="E1662" s="26" t="str">
        <f>VLOOKUP(A1662,'Medical Examinations'!A1661:J3996,6,0)</f>
        <v>No</v>
      </c>
      <c r="F1662" s="26" t="str">
        <f>VLOOKUP($A1662,'Medical Examinations'!$A$1:$J$2336,7,0)</f>
        <v>No</v>
      </c>
      <c r="G1662" s="26" t="str">
        <f>VLOOKUP(A1662,'Medical Examinations'!A1661:J3996,8,0)</f>
        <v>No</v>
      </c>
      <c r="H1662" s="26">
        <f>VLOOKUP(A1662,'Medical Examinations'!A1661:J3996,9,0)</f>
        <v>0</v>
      </c>
      <c r="I1662" s="26" t="str">
        <f>VLOOKUP(A1662,'Medical Examinations'!A1661:J3996,10,0)</f>
        <v>No</v>
      </c>
      <c r="J1662" s="26" t="str">
        <f>VLOOKUP($A1662,'Medical Examinations'!A1661:$J$2336,3,0)</f>
        <v>Obesity</v>
      </c>
      <c r="K1662" s="26" t="str">
        <f>VLOOKUP(A1662,'Medical Examinations'!A1661:J3996,5,0)</f>
        <v>Diabetes</v>
      </c>
      <c r="L1662" s="27">
        <f>VLOOKUP($A1662,'Hospitalisation Details'!$A$1:$N$2344,7,0)</f>
        <v>37459</v>
      </c>
      <c r="M1662" s="26">
        <f>VLOOKUP($A1662,'Hospitalisation Details'!$A$1:$N$2344,10,0)</f>
        <v>5816.58</v>
      </c>
      <c r="N1662" s="26" t="str">
        <f>VLOOKUP($A1662,'Hospitalisation Details'!$A$1:$N$2344,11,0)</f>
        <v>tier - 2</v>
      </c>
      <c r="O1662" s="26" t="str">
        <f>VLOOKUP($A1662,'Hospitalisation Details'!$A$1:$N$2344,12,0)</f>
        <v>tier - 2</v>
      </c>
      <c r="P1662" s="26" t="str">
        <f>VLOOKUP($A1662,'Hospitalisation Details'!$A$1:$N$2344,14,0)</f>
        <v>R1026</v>
      </c>
      <c r="Q1662" s="26">
        <f>VLOOKUP($A1662,'Hospitalisation Details'!$A$1:$N$2344,8,0)</f>
        <v>20</v>
      </c>
    </row>
    <row r="1663" spans="1:17" x14ac:dyDescent="0.3">
      <c r="A1663" s="25" t="s">
        <v>708</v>
      </c>
      <c r="B1663" s="26" t="str">
        <f>VLOOKUP($A1663,'Customer Names'!A1662:D3997,3,0)</f>
        <v xml:space="preserve">  Andrew</v>
      </c>
      <c r="C1663" s="26">
        <f>VLOOKUP($A1663,'Medical Examinations'!$A$1:$B$2336,2,FALSE)</f>
        <v>17.91</v>
      </c>
      <c r="D1663" s="26">
        <f>VLOOKUP($A1663,'Medical Examinations'!A1662:J3997,4,0)</f>
        <v>4.66</v>
      </c>
      <c r="E1663" s="26" t="str">
        <f>VLOOKUP(A1663,'Medical Examinations'!A1662:J3997,6,0)</f>
        <v>No</v>
      </c>
      <c r="F1663" s="26" t="str">
        <f>VLOOKUP($A1663,'Medical Examinations'!$A$1:$J$2336,7,0)</f>
        <v>No</v>
      </c>
      <c r="G1663" s="26" t="str">
        <f>VLOOKUP(A1663,'Medical Examinations'!A1662:J3997,8,0)</f>
        <v>No</v>
      </c>
      <c r="H1663" s="26">
        <f>VLOOKUP(A1663,'Medical Examinations'!A1662:J3997,9,0)</f>
        <v>2</v>
      </c>
      <c r="I1663" s="26" t="str">
        <f>VLOOKUP(A1663,'Medical Examinations'!A1662:J3997,10,0)</f>
        <v>No</v>
      </c>
      <c r="J1663" s="26" t="str">
        <f>VLOOKUP($A1663,'Medical Examinations'!A1662:$J$2336,3,0)</f>
        <v>Underweight</v>
      </c>
      <c r="K1663" s="26" t="str">
        <f>VLOOKUP(A1663,'Medical Examinations'!A1662:J3997,5,0)</f>
        <v>Normal</v>
      </c>
      <c r="L1663" s="27">
        <f>VLOOKUP($A1663,'Hospitalisation Details'!$A$1:$N$2344,7,0)</f>
        <v>26605</v>
      </c>
      <c r="M1663" s="26">
        <f>VLOOKUP($A1663,'Hospitalisation Details'!$A$1:$N$2344,10,0)</f>
        <v>5812.9</v>
      </c>
      <c r="N1663" s="26" t="str">
        <f>VLOOKUP($A1663,'Hospitalisation Details'!$A$1:$N$2344,11,0)</f>
        <v>tier - 2</v>
      </c>
      <c r="O1663" s="26" t="str">
        <f>VLOOKUP($A1663,'Hospitalisation Details'!$A$1:$N$2344,12,0)</f>
        <v>tier - 2</v>
      </c>
      <c r="P1663" s="26" t="str">
        <f>VLOOKUP($A1663,'Hospitalisation Details'!$A$1:$N$2344,14,0)</f>
        <v>R1013</v>
      </c>
      <c r="Q1663" s="26">
        <f>VLOOKUP($A1663,'Hospitalisation Details'!$A$1:$N$2344,8,0)</f>
        <v>50</v>
      </c>
    </row>
    <row r="1664" spans="1:17" x14ac:dyDescent="0.3">
      <c r="A1664" s="25" t="s">
        <v>707</v>
      </c>
      <c r="B1664" s="26" t="str">
        <f>VLOOKUP($A1664,'Customer Names'!A1663:D3998,3,0)</f>
        <v xml:space="preserve">  Hannah</v>
      </c>
      <c r="C1664" s="26">
        <f>VLOOKUP($A1664,'Medical Examinations'!$A$1:$B$2336,2,FALSE)</f>
        <v>20.76</v>
      </c>
      <c r="D1664" s="26">
        <f>VLOOKUP($A1664,'Medical Examinations'!A1663:J3998,4,0)</f>
        <v>6.26</v>
      </c>
      <c r="E1664" s="26" t="str">
        <f>VLOOKUP(A1664,'Medical Examinations'!A1663:J3998,6,0)</f>
        <v>No</v>
      </c>
      <c r="F1664" s="26" t="str">
        <f>VLOOKUP($A1664,'Medical Examinations'!$A$1:$J$2336,7,0)</f>
        <v>No</v>
      </c>
      <c r="G1664" s="26" t="str">
        <f>VLOOKUP(A1664,'Medical Examinations'!A1663:J3998,8,0)</f>
        <v>No</v>
      </c>
      <c r="H1664" s="26">
        <f>VLOOKUP(A1664,'Medical Examinations'!A1663:J3998,9,0)</f>
        <v>0</v>
      </c>
      <c r="I1664" s="26" t="str">
        <f>VLOOKUP(A1664,'Medical Examinations'!A1663:J3998,10,0)</f>
        <v>No</v>
      </c>
      <c r="J1664" s="26" t="str">
        <f>VLOOKUP($A1664,'Medical Examinations'!A1663:$J$2336,3,0)</f>
        <v>Normal Weight</v>
      </c>
      <c r="K1664" s="26" t="str">
        <f>VLOOKUP(A1664,'Medical Examinations'!A1663:J3998,5,0)</f>
        <v>Prediabetes</v>
      </c>
      <c r="L1664" s="27">
        <f>VLOOKUP($A1664,'Hospitalisation Details'!$A$1:$N$2344,7,0)</f>
        <v>29482</v>
      </c>
      <c r="M1664" s="26">
        <f>VLOOKUP($A1664,'Hospitalisation Details'!$A$1:$N$2344,10,0)</f>
        <v>5807.06</v>
      </c>
      <c r="N1664" s="26" t="str">
        <f>VLOOKUP($A1664,'Hospitalisation Details'!$A$1:$N$2344,11,0)</f>
        <v>tier - 2</v>
      </c>
      <c r="O1664" s="26" t="str">
        <f>VLOOKUP($A1664,'Hospitalisation Details'!$A$1:$N$2344,12,0)</f>
        <v>tier - 3</v>
      </c>
      <c r="P1664" s="26" t="str">
        <f>VLOOKUP($A1664,'Hospitalisation Details'!$A$1:$N$2344,14,0)</f>
        <v>R1013</v>
      </c>
      <c r="Q1664" s="26">
        <f>VLOOKUP($A1664,'Hospitalisation Details'!$A$1:$N$2344,8,0)</f>
        <v>42</v>
      </c>
    </row>
    <row r="1665" spans="1:17" x14ac:dyDescent="0.3">
      <c r="A1665" s="25" t="s">
        <v>706</v>
      </c>
      <c r="B1665" s="26" t="str">
        <f>VLOOKUP($A1665,'Customer Names'!A1664:D3999,3,0)</f>
        <v xml:space="preserve">  Patricio Sr</v>
      </c>
      <c r="C1665" s="26">
        <f>VLOOKUP($A1665,'Medical Examinations'!$A$1:$B$2336,2,FALSE)</f>
        <v>38.99</v>
      </c>
      <c r="D1665" s="26">
        <f>VLOOKUP($A1665,'Medical Examinations'!A1664:J3999,4,0)</f>
        <v>5.21</v>
      </c>
      <c r="E1665" s="26" t="str">
        <f>VLOOKUP(A1665,'Medical Examinations'!A1664:J3999,6,0)</f>
        <v>No</v>
      </c>
      <c r="F1665" s="26" t="str">
        <f>VLOOKUP($A1665,'Medical Examinations'!$A$1:$J$2336,7,0)</f>
        <v>yes</v>
      </c>
      <c r="G1665" s="26" t="str">
        <f>VLOOKUP(A1665,'Medical Examinations'!A1664:J3999,8,0)</f>
        <v>No</v>
      </c>
      <c r="H1665" s="26">
        <f>VLOOKUP(A1665,'Medical Examinations'!A1664:J3999,9,0)</f>
        <v>1</v>
      </c>
      <c r="I1665" s="26" t="str">
        <f>VLOOKUP(A1665,'Medical Examinations'!A1664:J3999,10,0)</f>
        <v>No</v>
      </c>
      <c r="J1665" s="26" t="str">
        <f>VLOOKUP($A1665,'Medical Examinations'!A1664:$J$2336,3,0)</f>
        <v>Obesity</v>
      </c>
      <c r="K1665" s="26" t="str">
        <f>VLOOKUP(A1665,'Medical Examinations'!A1664:J3999,5,0)</f>
        <v>Normal</v>
      </c>
      <c r="L1665" s="27">
        <f>VLOOKUP($A1665,'Hospitalisation Details'!$A$1:$N$2344,7,0)</f>
        <v>38292</v>
      </c>
      <c r="M1665" s="26">
        <f>VLOOKUP($A1665,'Hospitalisation Details'!$A$1:$N$2344,10,0)</f>
        <v>5778.71</v>
      </c>
      <c r="N1665" s="26" t="str">
        <f>VLOOKUP($A1665,'Hospitalisation Details'!$A$1:$N$2344,11,0)</f>
        <v>tier - 2</v>
      </c>
      <c r="O1665" s="26" t="str">
        <f>VLOOKUP($A1665,'Hospitalisation Details'!$A$1:$N$2344,12,0)</f>
        <v>tier - 3</v>
      </c>
      <c r="P1665" s="26" t="str">
        <f>VLOOKUP($A1665,'Hospitalisation Details'!$A$1:$N$2344,14,0)</f>
        <v>R1022</v>
      </c>
      <c r="Q1665" s="26">
        <f>VLOOKUP($A1665,'Hospitalisation Details'!$A$1:$N$2344,8,0)</f>
        <v>18</v>
      </c>
    </row>
    <row r="1666" spans="1:17" x14ac:dyDescent="0.3">
      <c r="A1666" s="25" t="s">
        <v>705</v>
      </c>
      <c r="B1666" s="26" t="str">
        <f>VLOOKUP($A1666,'Customer Names'!A1665:D4000,3,0)</f>
        <v xml:space="preserve">  Robert B</v>
      </c>
      <c r="C1666" s="26">
        <f>VLOOKUP($A1666,'Medical Examinations'!$A$1:$B$2336,2,FALSE)</f>
        <v>42.655000000000001</v>
      </c>
      <c r="D1666" s="26">
        <f>VLOOKUP($A1666,'Medical Examinations'!A1665:J4000,4,0)</f>
        <v>5.94</v>
      </c>
      <c r="E1666" s="26" t="str">
        <f>VLOOKUP(A1666,'Medical Examinations'!A1665:J4000,6,0)</f>
        <v>Yes</v>
      </c>
      <c r="F1666" s="26" t="str">
        <f>VLOOKUP($A1666,'Medical Examinations'!$A$1:$J$2336,7,0)</f>
        <v>No</v>
      </c>
      <c r="G1666" s="26" t="str">
        <f>VLOOKUP(A1666,'Medical Examinations'!A1665:J4000,8,0)</f>
        <v>Yes</v>
      </c>
      <c r="H1666" s="26">
        <f>VLOOKUP(A1666,'Medical Examinations'!A1665:J4000,9,0)</f>
        <v>1</v>
      </c>
      <c r="I1666" s="26" t="str">
        <f>VLOOKUP(A1666,'Medical Examinations'!A1665:J4000,10,0)</f>
        <v>No</v>
      </c>
      <c r="J1666" s="26" t="str">
        <f>VLOOKUP($A1666,'Medical Examinations'!A1665:$J$2336,3,0)</f>
        <v>Obesity</v>
      </c>
      <c r="K1666" s="26" t="str">
        <f>VLOOKUP(A1666,'Medical Examinations'!A1665:J4000,5,0)</f>
        <v>Prediabetes</v>
      </c>
      <c r="L1666" s="27">
        <f>VLOOKUP($A1666,'Hospitalisation Details'!$A$1:$N$2344,7,0)</f>
        <v>30558</v>
      </c>
      <c r="M1666" s="26">
        <f>VLOOKUP($A1666,'Hospitalisation Details'!$A$1:$N$2344,10,0)</f>
        <v>5757.41</v>
      </c>
      <c r="N1666" s="26" t="str">
        <f>VLOOKUP($A1666,'Hospitalisation Details'!$A$1:$N$2344,11,0)</f>
        <v>tier - 2</v>
      </c>
      <c r="O1666" s="26" t="str">
        <f>VLOOKUP($A1666,'Hospitalisation Details'!$A$1:$N$2344,12,0)</f>
        <v>tier - 3</v>
      </c>
      <c r="P1666" s="26" t="str">
        <f>VLOOKUP($A1666,'Hospitalisation Details'!$A$1:$N$2344,14,0)</f>
        <v>R1019</v>
      </c>
      <c r="Q1666" s="26">
        <f>VLOOKUP($A1666,'Hospitalisation Details'!$A$1:$N$2344,8,0)</f>
        <v>39</v>
      </c>
    </row>
    <row r="1667" spans="1:17" x14ac:dyDescent="0.3">
      <c r="A1667" s="25" t="s">
        <v>704</v>
      </c>
      <c r="B1667" s="26" t="str">
        <f>VLOOKUP($A1667,'Customer Names'!A1666:D4001,3,0)</f>
        <v xml:space="preserve">  Benjamin M</v>
      </c>
      <c r="C1667" s="26">
        <f>VLOOKUP($A1667,'Medical Examinations'!$A$1:$B$2336,2,FALSE)</f>
        <v>30.57</v>
      </c>
      <c r="D1667" s="26">
        <f>VLOOKUP($A1667,'Medical Examinations'!A1666:J4001,4,0)</f>
        <v>5.34</v>
      </c>
      <c r="E1667" s="26" t="str">
        <f>VLOOKUP(A1667,'Medical Examinations'!A1666:J4001,6,0)</f>
        <v>No</v>
      </c>
      <c r="F1667" s="26" t="str">
        <f>VLOOKUP($A1667,'Medical Examinations'!$A$1:$J$2336,7,0)</f>
        <v>No</v>
      </c>
      <c r="G1667" s="26" t="str">
        <f>VLOOKUP(A1667,'Medical Examinations'!A1666:J4001,8,0)</f>
        <v>Yes</v>
      </c>
      <c r="H1667" s="26">
        <f>VLOOKUP(A1667,'Medical Examinations'!A1666:J4001,9,0)</f>
        <v>1</v>
      </c>
      <c r="I1667" s="26" t="str">
        <f>VLOOKUP(A1667,'Medical Examinations'!A1666:J4001,10,0)</f>
        <v>No</v>
      </c>
      <c r="J1667" s="26" t="str">
        <f>VLOOKUP($A1667,'Medical Examinations'!A1666:$J$2336,3,0)</f>
        <v>Obesity</v>
      </c>
      <c r="K1667" s="26" t="str">
        <f>VLOOKUP(A1667,'Medical Examinations'!A1666:J4001,5,0)</f>
        <v>Normal</v>
      </c>
      <c r="L1667" s="27">
        <f>VLOOKUP($A1667,'Hospitalisation Details'!$A$1:$N$2344,7,0)</f>
        <v>34130</v>
      </c>
      <c r="M1667" s="26">
        <f>VLOOKUP($A1667,'Hospitalisation Details'!$A$1:$N$2344,10,0)</f>
        <v>5748.13</v>
      </c>
      <c r="N1667" s="26" t="str">
        <f>VLOOKUP($A1667,'Hospitalisation Details'!$A$1:$N$2344,11,0)</f>
        <v>tier - 2</v>
      </c>
      <c r="O1667" s="26" t="str">
        <f>VLOOKUP($A1667,'Hospitalisation Details'!$A$1:$N$2344,12,0)</f>
        <v>tier - 1</v>
      </c>
      <c r="P1667" s="26" t="str">
        <f>VLOOKUP($A1667,'Hospitalisation Details'!$A$1:$N$2344,14,0)</f>
        <v>R1021</v>
      </c>
      <c r="Q1667" s="26">
        <f>VLOOKUP($A1667,'Hospitalisation Details'!$A$1:$N$2344,8,0)</f>
        <v>29</v>
      </c>
    </row>
    <row r="1668" spans="1:17" x14ac:dyDescent="0.3">
      <c r="A1668" s="25" t="s">
        <v>703</v>
      </c>
      <c r="B1668" s="26" t="str">
        <f>VLOOKUP($A1668,'Customer Names'!A1667:D4002,3,0)</f>
        <v xml:space="preserve">  Robert</v>
      </c>
      <c r="C1668" s="26">
        <f>VLOOKUP($A1668,'Medical Examinations'!$A$1:$B$2336,2,FALSE)</f>
        <v>17.7</v>
      </c>
      <c r="D1668" s="26">
        <f>VLOOKUP($A1668,'Medical Examinations'!A1667:J4002,4,0)</f>
        <v>6.38</v>
      </c>
      <c r="E1668" s="26" t="str">
        <f>VLOOKUP(A1668,'Medical Examinations'!A1667:J4002,6,0)</f>
        <v>No</v>
      </c>
      <c r="F1668" s="26" t="str">
        <f>VLOOKUP($A1668,'Medical Examinations'!$A$1:$J$2336,7,0)</f>
        <v>No</v>
      </c>
      <c r="G1668" s="26" t="str">
        <f>VLOOKUP(A1668,'Medical Examinations'!A1667:J4002,8,0)</f>
        <v>No</v>
      </c>
      <c r="H1668" s="26">
        <f>VLOOKUP(A1668,'Medical Examinations'!A1667:J4002,9,0)</f>
        <v>2</v>
      </c>
      <c r="I1668" s="26" t="str">
        <f>VLOOKUP(A1668,'Medical Examinations'!A1667:J4002,10,0)</f>
        <v>No</v>
      </c>
      <c r="J1668" s="26" t="str">
        <f>VLOOKUP($A1668,'Medical Examinations'!A1667:$J$2336,3,0)</f>
        <v>Underweight</v>
      </c>
      <c r="K1668" s="26" t="str">
        <f>VLOOKUP(A1668,'Medical Examinations'!A1667:J4002,5,0)</f>
        <v>Prediabetes</v>
      </c>
      <c r="L1668" s="27">
        <f>VLOOKUP($A1668,'Hospitalisation Details'!$A$1:$N$2344,7,0)</f>
        <v>26532</v>
      </c>
      <c r="M1668" s="26">
        <f>VLOOKUP($A1668,'Hospitalisation Details'!$A$1:$N$2344,10,0)</f>
        <v>5741.67</v>
      </c>
      <c r="N1668" s="26" t="str">
        <f>VLOOKUP($A1668,'Hospitalisation Details'!$A$1:$N$2344,11,0)</f>
        <v>tier - 2</v>
      </c>
      <c r="O1668" s="26" t="str">
        <f>VLOOKUP($A1668,'Hospitalisation Details'!$A$1:$N$2344,12,0)</f>
        <v>tier - 3</v>
      </c>
      <c r="P1668" s="26" t="str">
        <f>VLOOKUP($A1668,'Hospitalisation Details'!$A$1:$N$2344,14,0)</f>
        <v>R1013</v>
      </c>
      <c r="Q1668" s="26">
        <f>VLOOKUP($A1668,'Hospitalisation Details'!$A$1:$N$2344,8,0)</f>
        <v>50</v>
      </c>
    </row>
    <row r="1669" spans="1:17" x14ac:dyDescent="0.3">
      <c r="A1669" s="25" t="s">
        <v>702</v>
      </c>
      <c r="B1669" s="26" t="str">
        <f>VLOOKUP($A1669,'Customer Names'!A1668:D4003,3,0)</f>
        <v xml:space="preserve">  Eric R</v>
      </c>
      <c r="C1669" s="26">
        <f>VLOOKUP($A1669,'Medical Examinations'!$A$1:$B$2336,2,FALSE)</f>
        <v>34.770000000000003</v>
      </c>
      <c r="D1669" s="26">
        <f>VLOOKUP($A1669,'Medical Examinations'!A1668:J4003,4,0)</f>
        <v>4.47</v>
      </c>
      <c r="E1669" s="26" t="str">
        <f>VLOOKUP(A1669,'Medical Examinations'!A1668:J4003,6,0)</f>
        <v>No</v>
      </c>
      <c r="F1669" s="26" t="str">
        <f>VLOOKUP($A1669,'Medical Examinations'!$A$1:$J$2336,7,0)</f>
        <v>No</v>
      </c>
      <c r="G1669" s="26" t="str">
        <f>VLOOKUP(A1669,'Medical Examinations'!A1668:J4003,8,0)</f>
        <v>No</v>
      </c>
      <c r="H1669" s="26">
        <f>VLOOKUP(A1669,'Medical Examinations'!A1668:J4003,9,0)</f>
        <v>1</v>
      </c>
      <c r="I1669" s="26" t="str">
        <f>VLOOKUP(A1669,'Medical Examinations'!A1668:J4003,10,0)</f>
        <v>No</v>
      </c>
      <c r="J1669" s="26" t="str">
        <f>VLOOKUP($A1669,'Medical Examinations'!A1668:$J$2336,3,0)</f>
        <v>Obesity</v>
      </c>
      <c r="K1669" s="26" t="str">
        <f>VLOOKUP(A1669,'Medical Examinations'!A1668:J4003,5,0)</f>
        <v>Normal</v>
      </c>
      <c r="L1669" s="27">
        <f>VLOOKUP($A1669,'Hospitalisation Details'!$A$1:$N$2344,7,0)</f>
        <v>32069</v>
      </c>
      <c r="M1669" s="26">
        <f>VLOOKUP($A1669,'Hospitalisation Details'!$A$1:$N$2344,10,0)</f>
        <v>5729.01</v>
      </c>
      <c r="N1669" s="26" t="str">
        <f>VLOOKUP($A1669,'Hospitalisation Details'!$A$1:$N$2344,11,0)</f>
        <v>tier - 1</v>
      </c>
      <c r="O1669" s="26" t="str">
        <f>VLOOKUP($A1669,'Hospitalisation Details'!$A$1:$N$2344,12,0)</f>
        <v>tier - 2</v>
      </c>
      <c r="P1669" s="26" t="str">
        <f>VLOOKUP($A1669,'Hospitalisation Details'!$A$1:$N$2344,14,0)</f>
        <v>R1012</v>
      </c>
      <c r="Q1669" s="26">
        <f>VLOOKUP($A1669,'Hospitalisation Details'!$A$1:$N$2344,8,0)</f>
        <v>35</v>
      </c>
    </row>
    <row r="1670" spans="1:17" x14ac:dyDescent="0.3">
      <c r="A1670" s="25" t="s">
        <v>701</v>
      </c>
      <c r="B1670" s="26" t="str">
        <f>VLOOKUP($A1670,'Customer Names'!A1669:D4004,3,0)</f>
        <v xml:space="preserve">  Matthew</v>
      </c>
      <c r="C1670" s="26">
        <f>VLOOKUP($A1670,'Medical Examinations'!$A$1:$B$2336,2,FALSE)</f>
        <v>16.88</v>
      </c>
      <c r="D1670" s="26">
        <f>VLOOKUP($A1670,'Medical Examinations'!A1669:J4004,4,0)</f>
        <v>9.9600000000000009</v>
      </c>
      <c r="E1670" s="26" t="str">
        <f>VLOOKUP(A1670,'Medical Examinations'!A1669:J4004,6,0)</f>
        <v>No</v>
      </c>
      <c r="F1670" s="26" t="str">
        <f>VLOOKUP($A1670,'Medical Examinations'!$A$1:$J$2336,7,0)</f>
        <v>No</v>
      </c>
      <c r="G1670" s="26" t="str">
        <f>VLOOKUP(A1670,'Medical Examinations'!A1669:J4004,8,0)</f>
        <v>No</v>
      </c>
      <c r="H1670" s="26">
        <f>VLOOKUP(A1670,'Medical Examinations'!A1669:J4004,9,0)</f>
        <v>0</v>
      </c>
      <c r="I1670" s="26" t="str">
        <f>VLOOKUP(A1670,'Medical Examinations'!A1669:J4004,10,0)</f>
        <v>No</v>
      </c>
      <c r="J1670" s="26" t="str">
        <f>VLOOKUP($A1670,'Medical Examinations'!A1669:$J$2336,3,0)</f>
        <v>Underweight</v>
      </c>
      <c r="K1670" s="26" t="str">
        <f>VLOOKUP(A1670,'Medical Examinations'!A1669:J4004,5,0)</f>
        <v>Diabetes</v>
      </c>
      <c r="L1670" s="27">
        <f>VLOOKUP($A1670,'Hospitalisation Details'!$A$1:$N$2344,7,0)</f>
        <v>26285</v>
      </c>
      <c r="M1670" s="26">
        <f>VLOOKUP($A1670,'Hospitalisation Details'!$A$1:$N$2344,10,0)</f>
        <v>5720.38</v>
      </c>
      <c r="N1670" s="26" t="str">
        <f>VLOOKUP($A1670,'Hospitalisation Details'!$A$1:$N$2344,11,0)</f>
        <v>tier - 2</v>
      </c>
      <c r="O1670" s="26" t="str">
        <f>VLOOKUP($A1670,'Hospitalisation Details'!$A$1:$N$2344,12,0)</f>
        <v>tier - 1</v>
      </c>
      <c r="P1670" s="26" t="str">
        <f>VLOOKUP($A1670,'Hospitalisation Details'!$A$1:$N$2344,14,0)</f>
        <v>R1013</v>
      </c>
      <c r="Q1670" s="26">
        <f>VLOOKUP($A1670,'Hospitalisation Details'!$A$1:$N$2344,8,0)</f>
        <v>51</v>
      </c>
    </row>
    <row r="1671" spans="1:17" x14ac:dyDescent="0.3">
      <c r="A1671" s="25" t="s">
        <v>700</v>
      </c>
      <c r="B1671" s="26" t="str">
        <f>VLOOKUP($A1671,'Customer Names'!A1670:D4005,3,0)</f>
        <v xml:space="preserve">  Bob R</v>
      </c>
      <c r="C1671" s="26">
        <f>VLOOKUP($A1671,'Medical Examinations'!$A$1:$B$2336,2,FALSE)</f>
        <v>40.26</v>
      </c>
      <c r="D1671" s="26">
        <f>VLOOKUP($A1671,'Medical Examinations'!A1670:J4005,4,0)</f>
        <v>9.92</v>
      </c>
      <c r="E1671" s="26" t="str">
        <f>VLOOKUP(A1671,'Medical Examinations'!A1670:J4005,6,0)</f>
        <v>Yes</v>
      </c>
      <c r="F1671" s="26" t="str">
        <f>VLOOKUP($A1671,'Medical Examinations'!$A$1:$J$2336,7,0)</f>
        <v>No</v>
      </c>
      <c r="G1671" s="26" t="str">
        <f>VLOOKUP(A1671,'Medical Examinations'!A1670:J4005,8,0)</f>
        <v>No</v>
      </c>
      <c r="H1671" s="26">
        <f>VLOOKUP(A1671,'Medical Examinations'!A1670:J4005,9,0)</f>
        <v>0</v>
      </c>
      <c r="I1671" s="26" t="str">
        <f>VLOOKUP(A1671,'Medical Examinations'!A1670:J4005,10,0)</f>
        <v>No</v>
      </c>
      <c r="J1671" s="26" t="str">
        <f>VLOOKUP($A1671,'Medical Examinations'!A1670:$J$2336,3,0)</f>
        <v>Obesity</v>
      </c>
      <c r="K1671" s="26" t="str">
        <f>VLOOKUP(A1671,'Medical Examinations'!A1670:J4005,5,0)</f>
        <v>Diabetes</v>
      </c>
      <c r="L1671" s="27">
        <f>VLOOKUP($A1671,'Hospitalisation Details'!$A$1:$N$2344,7,0)</f>
        <v>29828</v>
      </c>
      <c r="M1671" s="26">
        <f>VLOOKUP($A1671,'Hospitalisation Details'!$A$1:$N$2344,10,0)</f>
        <v>5709.16</v>
      </c>
      <c r="N1671" s="26" t="str">
        <f>VLOOKUP($A1671,'Hospitalisation Details'!$A$1:$N$2344,11,0)</f>
        <v>tier - 3</v>
      </c>
      <c r="O1671" s="26" t="str">
        <f>VLOOKUP($A1671,'Hospitalisation Details'!$A$1:$N$2344,12,0)</f>
        <v>tier - 3</v>
      </c>
      <c r="P1671" s="26" t="str">
        <f>VLOOKUP($A1671,'Hospitalisation Details'!$A$1:$N$2344,14,0)</f>
        <v>R1013</v>
      </c>
      <c r="Q1671" s="26">
        <f>VLOOKUP($A1671,'Hospitalisation Details'!$A$1:$N$2344,8,0)</f>
        <v>41</v>
      </c>
    </row>
    <row r="1672" spans="1:17" x14ac:dyDescent="0.3">
      <c r="A1672" s="25" t="s">
        <v>699</v>
      </c>
      <c r="B1672" s="26" t="str">
        <f>VLOOKUP($A1672,'Customer Names'!A1671:D4006,3,0)</f>
        <v xml:space="preserve">  Stephanie J</v>
      </c>
      <c r="C1672" s="26">
        <f>VLOOKUP($A1672,'Medical Examinations'!$A$1:$B$2336,2,FALSE)</f>
        <v>25.6</v>
      </c>
      <c r="D1672" s="26">
        <f>VLOOKUP($A1672,'Medical Examinations'!A1671:J4006,4,0)</f>
        <v>6.03</v>
      </c>
      <c r="E1672" s="26" t="str">
        <f>VLOOKUP(A1672,'Medical Examinations'!A1671:J4006,6,0)</f>
        <v>No</v>
      </c>
      <c r="F1672" s="26" t="str">
        <f>VLOOKUP($A1672,'Medical Examinations'!$A$1:$J$2336,7,0)</f>
        <v>No</v>
      </c>
      <c r="G1672" s="26" t="str">
        <f>VLOOKUP(A1672,'Medical Examinations'!A1671:J4006,8,0)</f>
        <v>Yes</v>
      </c>
      <c r="H1672" s="26">
        <f>VLOOKUP(A1672,'Medical Examinations'!A1671:J4006,9,0)</f>
        <v>1</v>
      </c>
      <c r="I1672" s="26" t="str">
        <f>VLOOKUP(A1672,'Medical Examinations'!A1671:J4006,10,0)</f>
        <v>No</v>
      </c>
      <c r="J1672" s="26" t="str">
        <f>VLOOKUP($A1672,'Medical Examinations'!A1671:$J$2336,3,0)</f>
        <v>Overweight</v>
      </c>
      <c r="K1672" s="26" t="str">
        <f>VLOOKUP(A1672,'Medical Examinations'!A1671:J4006,5,0)</f>
        <v>Prediabetes</v>
      </c>
      <c r="L1672" s="27">
        <f>VLOOKUP($A1672,'Hospitalisation Details'!$A$1:$N$2344,7,0)</f>
        <v>34276</v>
      </c>
      <c r="M1672" s="26">
        <f>VLOOKUP($A1672,'Hospitalisation Details'!$A$1:$N$2344,10,0)</f>
        <v>5708.87</v>
      </c>
      <c r="N1672" s="26" t="str">
        <f>VLOOKUP($A1672,'Hospitalisation Details'!$A$1:$N$2344,11,0)</f>
        <v>tier - 2</v>
      </c>
      <c r="O1672" s="26" t="str">
        <f>VLOOKUP($A1672,'Hospitalisation Details'!$A$1:$N$2344,12,0)</f>
        <v>tier - 1</v>
      </c>
      <c r="P1672" s="26" t="str">
        <f>VLOOKUP($A1672,'Hospitalisation Details'!$A$1:$N$2344,14,0)</f>
        <v>R1011</v>
      </c>
      <c r="Q1672" s="26">
        <f>VLOOKUP($A1672,'Hospitalisation Details'!$A$1:$N$2344,8,0)</f>
        <v>29</v>
      </c>
    </row>
    <row r="1673" spans="1:17" x14ac:dyDescent="0.3">
      <c r="A1673" s="25" t="s">
        <v>698</v>
      </c>
      <c r="B1673" s="26" t="str">
        <f>VLOOKUP($A1673,'Customer Names'!A1672:D4007,3,0)</f>
        <v xml:space="preserve">  Jake</v>
      </c>
      <c r="C1673" s="26">
        <f>VLOOKUP($A1673,'Medical Examinations'!$A$1:$B$2336,2,FALSE)</f>
        <v>33.549999999999997</v>
      </c>
      <c r="D1673" s="26">
        <f>VLOOKUP($A1673,'Medical Examinations'!A1672:J4007,4,0)</f>
        <v>10.9</v>
      </c>
      <c r="E1673" s="26" t="str">
        <f>VLOOKUP(A1673,'Medical Examinations'!A1672:J4007,6,0)</f>
        <v>Yes</v>
      </c>
      <c r="F1673" s="26" t="str">
        <f>VLOOKUP($A1673,'Medical Examinations'!$A$1:$J$2336,7,0)</f>
        <v>No</v>
      </c>
      <c r="G1673" s="26" t="str">
        <f>VLOOKUP(A1673,'Medical Examinations'!A1672:J4007,8,0)</f>
        <v>No</v>
      </c>
      <c r="H1673" s="26">
        <f>VLOOKUP(A1673,'Medical Examinations'!A1672:J4007,9,0)</f>
        <v>0</v>
      </c>
      <c r="I1673" s="26" t="str">
        <f>VLOOKUP(A1673,'Medical Examinations'!A1672:J4007,10,0)</f>
        <v>No</v>
      </c>
      <c r="J1673" s="26" t="str">
        <f>VLOOKUP($A1673,'Medical Examinations'!A1672:$J$2336,3,0)</f>
        <v>Obesity</v>
      </c>
      <c r="K1673" s="26" t="str">
        <f>VLOOKUP(A1673,'Medical Examinations'!A1672:J4007,5,0)</f>
        <v>Diabetes</v>
      </c>
      <c r="L1673" s="27">
        <f>VLOOKUP($A1673,'Hospitalisation Details'!$A$1:$N$2344,7,0)</f>
        <v>29752</v>
      </c>
      <c r="M1673" s="26">
        <f>VLOOKUP($A1673,'Hospitalisation Details'!$A$1:$N$2344,10,0)</f>
        <v>5699.84</v>
      </c>
      <c r="N1673" s="26" t="str">
        <f>VLOOKUP($A1673,'Hospitalisation Details'!$A$1:$N$2344,11,0)</f>
        <v>tier - 2</v>
      </c>
      <c r="O1673" s="26" t="str">
        <f>VLOOKUP($A1673,'Hospitalisation Details'!$A$1:$N$2344,12,0)</f>
        <v>tier - 3</v>
      </c>
      <c r="P1673" s="26" t="str">
        <f>VLOOKUP($A1673,'Hospitalisation Details'!$A$1:$N$2344,14,0)</f>
        <v>R1013</v>
      </c>
      <c r="Q1673" s="26">
        <f>VLOOKUP($A1673,'Hospitalisation Details'!$A$1:$N$2344,8,0)</f>
        <v>41</v>
      </c>
    </row>
    <row r="1674" spans="1:17" x14ac:dyDescent="0.3">
      <c r="A1674" s="25" t="s">
        <v>697</v>
      </c>
      <c r="B1674" s="26" t="str">
        <f>VLOOKUP($A1674,'Customer Names'!A1673:D4008,3,0)</f>
        <v xml:space="preserve">  Alison L</v>
      </c>
      <c r="C1674" s="26">
        <f>VLOOKUP($A1674,'Medical Examinations'!$A$1:$B$2336,2,FALSE)</f>
        <v>16.690000000000001</v>
      </c>
      <c r="D1674" s="26">
        <f>VLOOKUP($A1674,'Medical Examinations'!A1673:J4008,4,0)</f>
        <v>10.66</v>
      </c>
      <c r="E1674" s="26" t="str">
        <f>VLOOKUP(A1674,'Medical Examinations'!A1673:J4008,6,0)</f>
        <v>No</v>
      </c>
      <c r="F1674" s="26" t="str">
        <f>VLOOKUP($A1674,'Medical Examinations'!$A$1:$J$2336,7,0)</f>
        <v>No</v>
      </c>
      <c r="G1674" s="26" t="str">
        <f>VLOOKUP(A1674,'Medical Examinations'!A1673:J4008,8,0)</f>
        <v>No</v>
      </c>
      <c r="H1674" s="26">
        <f>VLOOKUP(A1674,'Medical Examinations'!A1673:J4008,9,0)</f>
        <v>0</v>
      </c>
      <c r="I1674" s="26" t="str">
        <f>VLOOKUP(A1674,'Medical Examinations'!A1673:J4008,10,0)</f>
        <v>No</v>
      </c>
      <c r="J1674" s="26" t="str">
        <f>VLOOKUP($A1674,'Medical Examinations'!A1673:$J$2336,3,0)</f>
        <v>Underweight</v>
      </c>
      <c r="K1674" s="26" t="str">
        <f>VLOOKUP(A1674,'Medical Examinations'!A1673:J4008,5,0)</f>
        <v>Diabetes</v>
      </c>
      <c r="L1674" s="27">
        <f>VLOOKUP($A1674,'Hospitalisation Details'!$A$1:$N$2344,7,0)</f>
        <v>27216</v>
      </c>
      <c r="M1674" s="26">
        <f>VLOOKUP($A1674,'Hospitalisation Details'!$A$1:$N$2344,10,0)</f>
        <v>5698.74</v>
      </c>
      <c r="N1674" s="26" t="str">
        <f>VLOOKUP($A1674,'Hospitalisation Details'!$A$1:$N$2344,11,0)</f>
        <v>tier - 2</v>
      </c>
      <c r="O1674" s="26" t="str">
        <f>VLOOKUP($A1674,'Hospitalisation Details'!$A$1:$N$2344,12,0)</f>
        <v>tier - 2</v>
      </c>
      <c r="P1674" s="26" t="str">
        <f>VLOOKUP($A1674,'Hospitalisation Details'!$A$1:$N$2344,14,0)</f>
        <v>R1012</v>
      </c>
      <c r="Q1674" s="26">
        <f>VLOOKUP($A1674,'Hospitalisation Details'!$A$1:$N$2344,8,0)</f>
        <v>48</v>
      </c>
    </row>
    <row r="1675" spans="1:17" x14ac:dyDescent="0.3">
      <c r="A1675" s="25" t="s">
        <v>696</v>
      </c>
      <c r="B1675" s="26" t="str">
        <f>VLOOKUP($A1675,'Customer Names'!A1674:D4009,3,0)</f>
        <v xml:space="preserve">  Lindsay M</v>
      </c>
      <c r="C1675" s="26">
        <f>VLOOKUP($A1675,'Medical Examinations'!$A$1:$B$2336,2,FALSE)</f>
        <v>19.95</v>
      </c>
      <c r="D1675" s="26">
        <f>VLOOKUP($A1675,'Medical Examinations'!A1674:J4009,4,0)</f>
        <v>4.05</v>
      </c>
      <c r="E1675" s="26" t="str">
        <f>VLOOKUP(A1675,'Medical Examinations'!A1674:J4009,6,0)</f>
        <v>No</v>
      </c>
      <c r="F1675" s="26" t="str">
        <f>VLOOKUP($A1675,'Medical Examinations'!$A$1:$J$2336,7,0)</f>
        <v>No</v>
      </c>
      <c r="G1675" s="26" t="str">
        <f>VLOOKUP(A1675,'Medical Examinations'!A1674:J4009,8,0)</f>
        <v>No</v>
      </c>
      <c r="H1675" s="26">
        <f>VLOOKUP(A1675,'Medical Examinations'!A1674:J4009,9,0)</f>
        <v>1</v>
      </c>
      <c r="I1675" s="26" t="str">
        <f>VLOOKUP(A1675,'Medical Examinations'!A1674:J4009,10,0)</f>
        <v>No</v>
      </c>
      <c r="J1675" s="26" t="str">
        <f>VLOOKUP($A1675,'Medical Examinations'!A1674:$J$2336,3,0)</f>
        <v>Normal Weight</v>
      </c>
      <c r="K1675" s="26" t="str">
        <f>VLOOKUP(A1675,'Medical Examinations'!A1674:J4009,5,0)</f>
        <v>Normal</v>
      </c>
      <c r="L1675" s="27">
        <f>VLOOKUP($A1675,'Hospitalisation Details'!$A$1:$N$2344,7,0)</f>
        <v>33911</v>
      </c>
      <c r="M1675" s="26">
        <f>VLOOKUP($A1675,'Hospitalisation Details'!$A$1:$N$2344,10,0)</f>
        <v>5693.43</v>
      </c>
      <c r="N1675" s="26" t="str">
        <f>VLOOKUP($A1675,'Hospitalisation Details'!$A$1:$N$2344,11,0)</f>
        <v>tier - 2</v>
      </c>
      <c r="O1675" s="26" t="str">
        <f>VLOOKUP($A1675,'Hospitalisation Details'!$A$1:$N$2344,12,0)</f>
        <v>tier - 3</v>
      </c>
      <c r="P1675" s="26" t="str">
        <f>VLOOKUP($A1675,'Hospitalisation Details'!$A$1:$N$2344,14,0)</f>
        <v>R1012</v>
      </c>
      <c r="Q1675" s="26">
        <f>VLOOKUP($A1675,'Hospitalisation Details'!$A$1:$N$2344,8,0)</f>
        <v>30</v>
      </c>
    </row>
    <row r="1676" spans="1:17" x14ac:dyDescent="0.3">
      <c r="A1676" s="25" t="s">
        <v>695</v>
      </c>
      <c r="B1676" s="26" t="str">
        <f>VLOOKUP($A1676,'Customer Names'!A1675:D4010,3,0)</f>
        <v xml:space="preserve">  Guillaume</v>
      </c>
      <c r="C1676" s="26">
        <f>VLOOKUP($A1676,'Medical Examinations'!$A$1:$B$2336,2,FALSE)</f>
        <v>17.55</v>
      </c>
      <c r="D1676" s="26">
        <f>VLOOKUP($A1676,'Medical Examinations'!A1675:J4010,4,0)</f>
        <v>4.2300000000000004</v>
      </c>
      <c r="E1676" s="26" t="str">
        <f>VLOOKUP(A1676,'Medical Examinations'!A1675:J4010,6,0)</f>
        <v>No</v>
      </c>
      <c r="F1676" s="26" t="str">
        <f>VLOOKUP($A1676,'Medical Examinations'!$A$1:$J$2336,7,0)</f>
        <v>No</v>
      </c>
      <c r="G1676" s="26" t="str">
        <f>VLOOKUP(A1676,'Medical Examinations'!A1675:J4010,8,0)</f>
        <v>No</v>
      </c>
      <c r="H1676" s="26">
        <f>VLOOKUP(A1676,'Medical Examinations'!A1675:J4010,9,0)</f>
        <v>2</v>
      </c>
      <c r="I1676" s="26" t="str">
        <f>VLOOKUP(A1676,'Medical Examinations'!A1675:J4010,10,0)</f>
        <v>No</v>
      </c>
      <c r="J1676" s="26" t="str">
        <f>VLOOKUP($A1676,'Medical Examinations'!A1675:$J$2336,3,0)</f>
        <v>Underweight</v>
      </c>
      <c r="K1676" s="26" t="str">
        <f>VLOOKUP(A1676,'Medical Examinations'!A1675:J4010,5,0)</f>
        <v>Normal</v>
      </c>
      <c r="L1676" s="27">
        <f>VLOOKUP($A1676,'Hospitalisation Details'!$A$1:$N$2344,7,0)</f>
        <v>26600</v>
      </c>
      <c r="M1676" s="26">
        <f>VLOOKUP($A1676,'Hospitalisation Details'!$A$1:$N$2344,10,0)</f>
        <v>5690.79</v>
      </c>
      <c r="N1676" s="26" t="str">
        <f>VLOOKUP($A1676,'Hospitalisation Details'!$A$1:$N$2344,11,0)</f>
        <v>tier - 2</v>
      </c>
      <c r="O1676" s="26" t="str">
        <f>VLOOKUP($A1676,'Hospitalisation Details'!$A$1:$N$2344,12,0)</f>
        <v>tier - 1</v>
      </c>
      <c r="P1676" s="26" t="str">
        <f>VLOOKUP($A1676,'Hospitalisation Details'!$A$1:$N$2344,14,0)</f>
        <v>R1013</v>
      </c>
      <c r="Q1676" s="26">
        <f>VLOOKUP($A1676,'Hospitalisation Details'!$A$1:$N$2344,8,0)</f>
        <v>50</v>
      </c>
    </row>
    <row r="1677" spans="1:17" x14ac:dyDescent="0.3">
      <c r="A1677" s="25" t="s">
        <v>694</v>
      </c>
      <c r="B1677" s="26" t="str">
        <f>VLOOKUP($A1677,'Customer Names'!A1676:D4011,3,0)</f>
        <v xml:space="preserve">  Kaylee</v>
      </c>
      <c r="C1677" s="26">
        <f>VLOOKUP($A1677,'Medical Examinations'!$A$1:$B$2336,2,FALSE)</f>
        <v>22.01</v>
      </c>
      <c r="D1677" s="26">
        <f>VLOOKUP($A1677,'Medical Examinations'!A1676:J4011,4,0)</f>
        <v>5.01</v>
      </c>
      <c r="E1677" s="26" t="str">
        <f>VLOOKUP(A1677,'Medical Examinations'!A1676:J4011,6,0)</f>
        <v>No</v>
      </c>
      <c r="F1677" s="26" t="str">
        <f>VLOOKUP($A1677,'Medical Examinations'!$A$1:$J$2336,7,0)</f>
        <v>No</v>
      </c>
      <c r="G1677" s="26" t="str">
        <f>VLOOKUP(A1677,'Medical Examinations'!A1676:J4011,8,0)</f>
        <v>No</v>
      </c>
      <c r="H1677" s="26">
        <f>VLOOKUP(A1677,'Medical Examinations'!A1676:J4011,9,0)</f>
        <v>1</v>
      </c>
      <c r="I1677" s="26" t="str">
        <f>VLOOKUP(A1677,'Medical Examinations'!A1676:J4011,10,0)</f>
        <v>No</v>
      </c>
      <c r="J1677" s="26" t="str">
        <f>VLOOKUP($A1677,'Medical Examinations'!A1676:$J$2336,3,0)</f>
        <v>Normal Weight</v>
      </c>
      <c r="K1677" s="26" t="str">
        <f>VLOOKUP(A1677,'Medical Examinations'!A1676:J4011,5,0)</f>
        <v>Normal</v>
      </c>
      <c r="L1677" s="27">
        <f>VLOOKUP($A1677,'Hospitalisation Details'!$A$1:$N$2344,7,0)</f>
        <v>30906</v>
      </c>
      <c r="M1677" s="26">
        <f>VLOOKUP($A1677,'Hospitalisation Details'!$A$1:$N$2344,10,0)</f>
        <v>5679.13</v>
      </c>
      <c r="N1677" s="26" t="str">
        <f>VLOOKUP($A1677,'Hospitalisation Details'!$A$1:$N$2344,11,0)</f>
        <v>tier - 2</v>
      </c>
      <c r="O1677" s="26" t="str">
        <f>VLOOKUP($A1677,'Hospitalisation Details'!$A$1:$N$2344,12,0)</f>
        <v>tier - 2</v>
      </c>
      <c r="P1677" s="26" t="str">
        <f>VLOOKUP($A1677,'Hospitalisation Details'!$A$1:$N$2344,14,0)</f>
        <v>R1013</v>
      </c>
      <c r="Q1677" s="26">
        <f>VLOOKUP($A1677,'Hospitalisation Details'!$A$1:$N$2344,8,0)</f>
        <v>38</v>
      </c>
    </row>
    <row r="1678" spans="1:17" x14ac:dyDescent="0.3">
      <c r="A1678" s="25" t="s">
        <v>693</v>
      </c>
      <c r="B1678" s="26" t="str">
        <f>VLOOKUP($A1678,'Customer Names'!A1677:D4012,3,0)</f>
        <v xml:space="preserve">  Theresa</v>
      </c>
      <c r="C1678" s="26">
        <f>VLOOKUP($A1678,'Medical Examinations'!$A$1:$B$2336,2,FALSE)</f>
        <v>41.8</v>
      </c>
      <c r="D1678" s="26">
        <f>VLOOKUP($A1678,'Medical Examinations'!A1677:J4012,4,0)</f>
        <v>5.82</v>
      </c>
      <c r="E1678" s="26" t="str">
        <f>VLOOKUP(A1678,'Medical Examinations'!A1677:J4012,6,0)</f>
        <v>Yes</v>
      </c>
      <c r="F1678" s="26" t="str">
        <f>VLOOKUP($A1678,'Medical Examinations'!$A$1:$J$2336,7,0)</f>
        <v>No</v>
      </c>
      <c r="G1678" s="26" t="str">
        <f>VLOOKUP(A1678,'Medical Examinations'!A1677:J4012,8,0)</f>
        <v>Yes</v>
      </c>
      <c r="H1678" s="26">
        <f>VLOOKUP(A1678,'Medical Examinations'!A1677:J4012,9,0)</f>
        <v>1</v>
      </c>
      <c r="I1678" s="26" t="str">
        <f>VLOOKUP(A1678,'Medical Examinations'!A1677:J4012,10,0)</f>
        <v>No</v>
      </c>
      <c r="J1678" s="26" t="str">
        <f>VLOOKUP($A1678,'Medical Examinations'!A1677:$J$2336,3,0)</f>
        <v>Obesity</v>
      </c>
      <c r="K1678" s="26" t="str">
        <f>VLOOKUP(A1678,'Medical Examinations'!A1677:J4012,5,0)</f>
        <v>Prediabetes</v>
      </c>
      <c r="L1678" s="27">
        <f>VLOOKUP($A1678,'Hospitalisation Details'!$A$1:$N$2344,7,0)</f>
        <v>30562</v>
      </c>
      <c r="M1678" s="26">
        <f>VLOOKUP($A1678,'Hospitalisation Details'!$A$1:$N$2344,10,0)</f>
        <v>5662.23</v>
      </c>
      <c r="N1678" s="26" t="str">
        <f>VLOOKUP($A1678,'Hospitalisation Details'!$A$1:$N$2344,11,0)</f>
        <v>tier - 2</v>
      </c>
      <c r="O1678" s="26" t="str">
        <f>VLOOKUP($A1678,'Hospitalisation Details'!$A$1:$N$2344,12,0)</f>
        <v>tier - 1</v>
      </c>
      <c r="P1678" s="26" t="str">
        <f>VLOOKUP($A1678,'Hospitalisation Details'!$A$1:$N$2344,14,0)</f>
        <v>R1013</v>
      </c>
      <c r="Q1678" s="26">
        <f>VLOOKUP($A1678,'Hospitalisation Details'!$A$1:$N$2344,8,0)</f>
        <v>39</v>
      </c>
    </row>
    <row r="1679" spans="1:17" x14ac:dyDescent="0.3">
      <c r="A1679" s="25" t="s">
        <v>692</v>
      </c>
      <c r="B1679" s="26" t="str">
        <f>VLOOKUP($A1679,'Customer Names'!A1678:D4013,3,0)</f>
        <v xml:space="preserve">  Travis G</v>
      </c>
      <c r="C1679" s="26">
        <f>VLOOKUP($A1679,'Medical Examinations'!$A$1:$B$2336,2,FALSE)</f>
        <v>19.170000000000002</v>
      </c>
      <c r="D1679" s="26">
        <f>VLOOKUP($A1679,'Medical Examinations'!A1678:J4013,4,0)</f>
        <v>7.94</v>
      </c>
      <c r="E1679" s="26" t="str">
        <f>VLOOKUP(A1679,'Medical Examinations'!A1678:J4013,6,0)</f>
        <v>No</v>
      </c>
      <c r="F1679" s="26" t="str">
        <f>VLOOKUP($A1679,'Medical Examinations'!$A$1:$J$2336,7,0)</f>
        <v>No</v>
      </c>
      <c r="G1679" s="26" t="str">
        <f>VLOOKUP(A1679,'Medical Examinations'!A1678:J4013,8,0)</f>
        <v>No</v>
      </c>
      <c r="H1679" s="26">
        <f>VLOOKUP(A1679,'Medical Examinations'!A1678:J4013,9,0)</f>
        <v>0</v>
      </c>
      <c r="I1679" s="26" t="str">
        <f>VLOOKUP(A1679,'Medical Examinations'!A1678:J4013,10,0)</f>
        <v>No</v>
      </c>
      <c r="J1679" s="26" t="str">
        <f>VLOOKUP($A1679,'Medical Examinations'!A1678:$J$2336,3,0)</f>
        <v>Normal Weight</v>
      </c>
      <c r="K1679" s="26" t="str">
        <f>VLOOKUP(A1679,'Medical Examinations'!A1678:J4013,5,0)</f>
        <v>Diabetes</v>
      </c>
      <c r="L1679" s="27">
        <f>VLOOKUP($A1679,'Hospitalisation Details'!$A$1:$N$2344,7,0)</f>
        <v>28760</v>
      </c>
      <c r="M1679" s="26">
        <f>VLOOKUP($A1679,'Hospitalisation Details'!$A$1:$N$2344,10,0)</f>
        <v>5650.14</v>
      </c>
      <c r="N1679" s="26" t="str">
        <f>VLOOKUP($A1679,'Hospitalisation Details'!$A$1:$N$2344,11,0)</f>
        <v>tier - 2</v>
      </c>
      <c r="O1679" s="26" t="str">
        <f>VLOOKUP($A1679,'Hospitalisation Details'!$A$1:$N$2344,12,0)</f>
        <v>tier - 1</v>
      </c>
      <c r="P1679" s="26" t="str">
        <f>VLOOKUP($A1679,'Hospitalisation Details'!$A$1:$N$2344,14,0)</f>
        <v>R1013</v>
      </c>
      <c r="Q1679" s="26">
        <f>VLOOKUP($A1679,'Hospitalisation Details'!$A$1:$N$2344,8,0)</f>
        <v>44</v>
      </c>
    </row>
    <row r="1680" spans="1:17" x14ac:dyDescent="0.3">
      <c r="A1680" s="25" t="s">
        <v>691</v>
      </c>
      <c r="B1680" s="26" t="str">
        <f>VLOOKUP($A1680,'Customer Names'!A1679:D4014,3,0)</f>
        <v xml:space="preserve">  Emma L</v>
      </c>
      <c r="C1680" s="26">
        <f>VLOOKUP($A1680,'Medical Examinations'!$A$1:$B$2336,2,FALSE)</f>
        <v>32.799999999999997</v>
      </c>
      <c r="D1680" s="26">
        <f>VLOOKUP($A1680,'Medical Examinations'!A1679:J4014,4,0)</f>
        <v>6.16</v>
      </c>
      <c r="E1680" s="26" t="str">
        <f>VLOOKUP(A1680,'Medical Examinations'!A1679:J4014,6,0)</f>
        <v>Yes</v>
      </c>
      <c r="F1680" s="26" t="str">
        <f>VLOOKUP($A1680,'Medical Examinations'!$A$1:$J$2336,7,0)</f>
        <v>No</v>
      </c>
      <c r="G1680" s="26" t="str">
        <f>VLOOKUP(A1680,'Medical Examinations'!A1679:J4014,8,0)</f>
        <v>Yes</v>
      </c>
      <c r="H1680" s="26">
        <f>VLOOKUP(A1680,'Medical Examinations'!A1679:J4014,9,0)</f>
        <v>1</v>
      </c>
      <c r="I1680" s="26" t="str">
        <f>VLOOKUP(A1680,'Medical Examinations'!A1679:J4014,10,0)</f>
        <v>No</v>
      </c>
      <c r="J1680" s="26" t="str">
        <f>VLOOKUP($A1680,'Medical Examinations'!A1679:$J$2336,3,0)</f>
        <v>Obesity</v>
      </c>
      <c r="K1680" s="26" t="str">
        <f>VLOOKUP(A1680,'Medical Examinations'!A1679:J4014,5,0)</f>
        <v>Prediabetes</v>
      </c>
      <c r="L1680" s="27">
        <f>VLOOKUP($A1680,'Hospitalisation Details'!$A$1:$N$2344,7,0)</f>
        <v>30475</v>
      </c>
      <c r="M1680" s="26">
        <f>VLOOKUP($A1680,'Hospitalisation Details'!$A$1:$N$2344,10,0)</f>
        <v>5649.72</v>
      </c>
      <c r="N1680" s="26" t="str">
        <f>VLOOKUP($A1680,'Hospitalisation Details'!$A$1:$N$2344,11,0)</f>
        <v>tier - 2</v>
      </c>
      <c r="O1680" s="26" t="str">
        <f>VLOOKUP($A1680,'Hospitalisation Details'!$A$1:$N$2344,12,0)</f>
        <v>tier - 3</v>
      </c>
      <c r="P1680" s="26" t="str">
        <f>VLOOKUP($A1680,'Hospitalisation Details'!$A$1:$N$2344,14,0)</f>
        <v>R1011</v>
      </c>
      <c r="Q1680" s="26">
        <f>VLOOKUP($A1680,'Hospitalisation Details'!$A$1:$N$2344,8,0)</f>
        <v>40</v>
      </c>
    </row>
    <row r="1681" spans="1:17" x14ac:dyDescent="0.3">
      <c r="A1681" s="25" t="s">
        <v>690</v>
      </c>
      <c r="B1681" s="26" t="str">
        <f>VLOOKUP($A1681,'Customer Names'!A1680:D4015,3,0)</f>
        <v xml:space="preserve">  Linda</v>
      </c>
      <c r="C1681" s="26">
        <f>VLOOKUP($A1681,'Medical Examinations'!$A$1:$B$2336,2,FALSE)</f>
        <v>35.814999999999998</v>
      </c>
      <c r="D1681" s="26">
        <f>VLOOKUP($A1681,'Medical Examinations'!A1680:J4015,4,0)</f>
        <v>4.1500000000000004</v>
      </c>
      <c r="E1681" s="26" t="str">
        <f>VLOOKUP(A1681,'Medical Examinations'!A1680:J4015,6,0)</f>
        <v>No</v>
      </c>
      <c r="F1681" s="26" t="str">
        <f>VLOOKUP($A1681,'Medical Examinations'!$A$1:$J$2336,7,0)</f>
        <v>No</v>
      </c>
      <c r="G1681" s="26" t="str">
        <f>VLOOKUP(A1681,'Medical Examinations'!A1680:J4015,8,0)</f>
        <v>No</v>
      </c>
      <c r="H1681" s="26">
        <f>VLOOKUP(A1681,'Medical Examinations'!A1680:J4015,9,0)</f>
        <v>1</v>
      </c>
      <c r="I1681" s="26" t="str">
        <f>VLOOKUP(A1681,'Medical Examinations'!A1680:J4015,10,0)</f>
        <v>No</v>
      </c>
      <c r="J1681" s="26" t="str">
        <f>VLOOKUP($A1681,'Medical Examinations'!A1680:$J$2336,3,0)</f>
        <v>Obesity</v>
      </c>
      <c r="K1681" s="26" t="str">
        <f>VLOOKUP(A1681,'Medical Examinations'!A1680:J4015,5,0)</f>
        <v>Normal</v>
      </c>
      <c r="L1681" s="27">
        <f>VLOOKUP($A1681,'Hospitalisation Details'!$A$1:$N$2344,7,0)</f>
        <v>32120</v>
      </c>
      <c r="M1681" s="26">
        <f>VLOOKUP($A1681,'Hospitalisation Details'!$A$1:$N$2344,10,0)</f>
        <v>5630.46</v>
      </c>
      <c r="N1681" s="26" t="str">
        <f>VLOOKUP($A1681,'Hospitalisation Details'!$A$1:$N$2344,11,0)</f>
        <v>tier - 2</v>
      </c>
      <c r="O1681" s="26" t="str">
        <f>VLOOKUP($A1681,'Hospitalisation Details'!$A$1:$N$2344,12,0)</f>
        <v>tier - 3</v>
      </c>
      <c r="P1681" s="26" t="str">
        <f>VLOOKUP($A1681,'Hospitalisation Details'!$A$1:$N$2344,14,0)</f>
        <v>R1012</v>
      </c>
      <c r="Q1681" s="26">
        <f>VLOOKUP($A1681,'Hospitalisation Details'!$A$1:$N$2344,8,0)</f>
        <v>35</v>
      </c>
    </row>
    <row r="1682" spans="1:17" x14ac:dyDescent="0.3">
      <c r="A1682" s="25" t="s">
        <v>689</v>
      </c>
      <c r="B1682" s="26" t="str">
        <f>VLOOKUP($A1682,'Customer Names'!A1681:D4016,3,0)</f>
        <v xml:space="preserve">  Owen R</v>
      </c>
      <c r="C1682" s="26">
        <f>VLOOKUP($A1682,'Medical Examinations'!$A$1:$B$2336,2,FALSE)</f>
        <v>24.3</v>
      </c>
      <c r="D1682" s="26">
        <f>VLOOKUP($A1682,'Medical Examinations'!A1681:J4016,4,0)</f>
        <v>6.23</v>
      </c>
      <c r="E1682" s="26" t="str">
        <f>VLOOKUP(A1682,'Medical Examinations'!A1681:J4016,6,0)</f>
        <v>No</v>
      </c>
      <c r="F1682" s="26" t="str">
        <f>VLOOKUP($A1682,'Medical Examinations'!$A$1:$J$2336,7,0)</f>
        <v>No</v>
      </c>
      <c r="G1682" s="26" t="str">
        <f>VLOOKUP(A1682,'Medical Examinations'!A1681:J4016,8,0)</f>
        <v>No</v>
      </c>
      <c r="H1682" s="26">
        <f>VLOOKUP(A1682,'Medical Examinations'!A1681:J4016,9,0)</f>
        <v>0</v>
      </c>
      <c r="I1682" s="26" t="str">
        <f>VLOOKUP(A1682,'Medical Examinations'!A1681:J4016,10,0)</f>
        <v>No</v>
      </c>
      <c r="J1682" s="26" t="str">
        <f>VLOOKUP($A1682,'Medical Examinations'!A1681:$J$2336,3,0)</f>
        <v>Normal Weight</v>
      </c>
      <c r="K1682" s="26" t="str">
        <f>VLOOKUP(A1682,'Medical Examinations'!A1681:J4016,5,0)</f>
        <v>Prediabetes</v>
      </c>
      <c r="L1682" s="27">
        <f>VLOOKUP($A1682,'Hospitalisation Details'!$A$1:$N$2344,7,0)</f>
        <v>34653</v>
      </c>
      <c r="M1682" s="26">
        <f>VLOOKUP($A1682,'Hospitalisation Details'!$A$1:$N$2344,10,0)</f>
        <v>5615.37</v>
      </c>
      <c r="N1682" s="26" t="str">
        <f>VLOOKUP($A1682,'Hospitalisation Details'!$A$1:$N$2344,11,0)</f>
        <v>tier - 2</v>
      </c>
      <c r="O1682" s="26" t="str">
        <f>VLOOKUP($A1682,'Hospitalisation Details'!$A$1:$N$2344,12,0)</f>
        <v>tier - 3</v>
      </c>
      <c r="P1682" s="26" t="str">
        <f>VLOOKUP($A1682,'Hospitalisation Details'!$A$1:$N$2344,14,0)</f>
        <v>R1011</v>
      </c>
      <c r="Q1682" s="26">
        <f>VLOOKUP($A1682,'Hospitalisation Details'!$A$1:$N$2344,8,0)</f>
        <v>28</v>
      </c>
    </row>
    <row r="1683" spans="1:17" x14ac:dyDescent="0.3">
      <c r="A1683" s="25" t="s">
        <v>688</v>
      </c>
      <c r="B1683" s="26" t="str">
        <f>VLOOKUP($A1683,'Customer Names'!A1682:D4017,3,0)</f>
        <v xml:space="preserve">  Jacob</v>
      </c>
      <c r="C1683" s="26">
        <f>VLOOKUP($A1683,'Medical Examinations'!$A$1:$B$2336,2,FALSE)</f>
        <v>19.059999999999999</v>
      </c>
      <c r="D1683" s="26">
        <f>VLOOKUP($A1683,'Medical Examinations'!A1682:J4017,4,0)</f>
        <v>7.41</v>
      </c>
      <c r="E1683" s="26" t="str">
        <f>VLOOKUP(A1683,'Medical Examinations'!A1682:J4017,6,0)</f>
        <v>No</v>
      </c>
      <c r="F1683" s="26" t="str">
        <f>VLOOKUP($A1683,'Medical Examinations'!$A$1:$J$2336,7,0)</f>
        <v>No</v>
      </c>
      <c r="G1683" s="26" t="str">
        <f>VLOOKUP(A1683,'Medical Examinations'!A1682:J4017,8,0)</f>
        <v>No</v>
      </c>
      <c r="H1683" s="26">
        <f>VLOOKUP(A1683,'Medical Examinations'!A1682:J4017,9,0)</f>
        <v>0</v>
      </c>
      <c r="I1683" s="26" t="str">
        <f>VLOOKUP(A1683,'Medical Examinations'!A1682:J4017,10,0)</f>
        <v>No</v>
      </c>
      <c r="J1683" s="26" t="str">
        <f>VLOOKUP($A1683,'Medical Examinations'!A1682:$J$2336,3,0)</f>
        <v>Normal Weight</v>
      </c>
      <c r="K1683" s="26" t="str">
        <f>VLOOKUP(A1683,'Medical Examinations'!A1682:J4017,5,0)</f>
        <v>Diabetes</v>
      </c>
      <c r="L1683" s="27">
        <f>VLOOKUP($A1683,'Hospitalisation Details'!$A$1:$N$2344,7,0)</f>
        <v>28744</v>
      </c>
      <c r="M1683" s="26">
        <f>VLOOKUP($A1683,'Hospitalisation Details'!$A$1:$N$2344,10,0)</f>
        <v>5612.83</v>
      </c>
      <c r="N1683" s="26" t="str">
        <f>VLOOKUP($A1683,'Hospitalisation Details'!$A$1:$N$2344,11,0)</f>
        <v>tier - 2</v>
      </c>
      <c r="O1683" s="26" t="str">
        <f>VLOOKUP($A1683,'Hospitalisation Details'!$A$1:$N$2344,12,0)</f>
        <v>tier - 3</v>
      </c>
      <c r="P1683" s="26" t="str">
        <f>VLOOKUP($A1683,'Hospitalisation Details'!$A$1:$N$2344,14,0)</f>
        <v>R1013</v>
      </c>
      <c r="Q1683" s="26">
        <f>VLOOKUP($A1683,'Hospitalisation Details'!$A$1:$N$2344,8,0)</f>
        <v>44</v>
      </c>
    </row>
    <row r="1684" spans="1:17" x14ac:dyDescent="0.3">
      <c r="A1684" s="25" t="s">
        <v>687</v>
      </c>
      <c r="B1684" s="26" t="str">
        <f>VLOOKUP($A1684,'Customer Names'!A1683:D4018,3,0)</f>
        <v xml:space="preserve">  Jacqueline</v>
      </c>
      <c r="C1684" s="26">
        <f>VLOOKUP($A1684,'Medical Examinations'!$A$1:$B$2336,2,FALSE)</f>
        <v>33.25</v>
      </c>
      <c r="D1684" s="26">
        <f>VLOOKUP($A1684,'Medical Examinations'!A1683:J4018,4,0)</f>
        <v>5.62</v>
      </c>
      <c r="E1684" s="26" t="str">
        <f>VLOOKUP(A1684,'Medical Examinations'!A1683:J4018,6,0)</f>
        <v>Yes</v>
      </c>
      <c r="F1684" s="26" t="str">
        <f>VLOOKUP($A1684,'Medical Examinations'!$A$1:$J$2336,7,0)</f>
        <v>No</v>
      </c>
      <c r="G1684" s="26" t="str">
        <f>VLOOKUP(A1684,'Medical Examinations'!A1683:J4018,8,0)</f>
        <v>No</v>
      </c>
      <c r="H1684" s="26">
        <f>VLOOKUP(A1684,'Medical Examinations'!A1683:J4018,9,0)</f>
        <v>1</v>
      </c>
      <c r="I1684" s="26" t="str">
        <f>VLOOKUP(A1684,'Medical Examinations'!A1683:J4018,10,0)</f>
        <v>No</v>
      </c>
      <c r="J1684" s="26" t="str">
        <f>VLOOKUP($A1684,'Medical Examinations'!A1683:$J$2336,3,0)</f>
        <v>Obesity</v>
      </c>
      <c r="K1684" s="26" t="str">
        <f>VLOOKUP(A1684,'Medical Examinations'!A1683:J4018,5,0)</f>
        <v>Normal</v>
      </c>
      <c r="L1684" s="27">
        <f>VLOOKUP($A1684,'Hospitalisation Details'!$A$1:$N$2344,7,0)</f>
        <v>32465</v>
      </c>
      <c r="M1684" s="26">
        <f>VLOOKUP($A1684,'Hospitalisation Details'!$A$1:$N$2344,10,0)</f>
        <v>5594.85</v>
      </c>
      <c r="N1684" s="26" t="str">
        <f>VLOOKUP($A1684,'Hospitalisation Details'!$A$1:$N$2344,11,0)</f>
        <v>tier - 2</v>
      </c>
      <c r="O1684" s="26" t="str">
        <f>VLOOKUP($A1684,'Hospitalisation Details'!$A$1:$N$2344,12,0)</f>
        <v>tier - 3</v>
      </c>
      <c r="P1684" s="26" t="str">
        <f>VLOOKUP($A1684,'Hospitalisation Details'!$A$1:$N$2344,14,0)</f>
        <v>R1024</v>
      </c>
      <c r="Q1684" s="26">
        <f>VLOOKUP($A1684,'Hospitalisation Details'!$A$1:$N$2344,8,0)</f>
        <v>34</v>
      </c>
    </row>
    <row r="1685" spans="1:17" x14ac:dyDescent="0.3">
      <c r="A1685" s="25" t="s">
        <v>686</v>
      </c>
      <c r="B1685" s="26" t="str">
        <f>VLOOKUP($A1685,'Customer Names'!A1684:D4019,3,0)</f>
        <v xml:space="preserve">  Yefeng</v>
      </c>
      <c r="C1685" s="26">
        <f>VLOOKUP($A1685,'Medical Examinations'!$A$1:$B$2336,2,FALSE)</f>
        <v>21.37</v>
      </c>
      <c r="D1685" s="26">
        <f>VLOOKUP($A1685,'Medical Examinations'!A1684:J4019,4,0)</f>
        <v>4.54</v>
      </c>
      <c r="E1685" s="26" t="str">
        <f>VLOOKUP(A1685,'Medical Examinations'!A1684:J4019,6,0)</f>
        <v>Yes</v>
      </c>
      <c r="F1685" s="26" t="str">
        <f>VLOOKUP($A1685,'Medical Examinations'!$A$1:$J$2336,7,0)</f>
        <v>No</v>
      </c>
      <c r="G1685" s="26" t="str">
        <f>VLOOKUP(A1685,'Medical Examinations'!A1684:J4019,8,0)</f>
        <v>Yes</v>
      </c>
      <c r="H1685" s="26">
        <f>VLOOKUP(A1685,'Medical Examinations'!A1684:J4019,9,0)</f>
        <v>1</v>
      </c>
      <c r="I1685" s="26" t="str">
        <f>VLOOKUP(A1685,'Medical Examinations'!A1684:J4019,10,0)</f>
        <v>No</v>
      </c>
      <c r="J1685" s="26" t="str">
        <f>VLOOKUP($A1685,'Medical Examinations'!A1684:$J$2336,3,0)</f>
        <v>Normal Weight</v>
      </c>
      <c r="K1685" s="26" t="str">
        <f>VLOOKUP(A1685,'Medical Examinations'!A1684:J4019,5,0)</f>
        <v>Normal</v>
      </c>
      <c r="L1685" s="27">
        <f>VLOOKUP($A1685,'Hospitalisation Details'!$A$1:$N$2344,7,0)</f>
        <v>30592</v>
      </c>
      <c r="M1685" s="26">
        <f>VLOOKUP($A1685,'Hospitalisation Details'!$A$1:$N$2344,10,0)</f>
        <v>5587.59</v>
      </c>
      <c r="N1685" s="26" t="str">
        <f>VLOOKUP($A1685,'Hospitalisation Details'!$A$1:$N$2344,11,0)</f>
        <v>tier - 2</v>
      </c>
      <c r="O1685" s="26" t="str">
        <f>VLOOKUP($A1685,'Hospitalisation Details'!$A$1:$N$2344,12,0)</f>
        <v>tier - 1</v>
      </c>
      <c r="P1685" s="26" t="str">
        <f>VLOOKUP($A1685,'Hospitalisation Details'!$A$1:$N$2344,14,0)</f>
        <v>R1013</v>
      </c>
      <c r="Q1685" s="26">
        <f>VLOOKUP($A1685,'Hospitalisation Details'!$A$1:$N$2344,8,0)</f>
        <v>39</v>
      </c>
    </row>
    <row r="1686" spans="1:17" x14ac:dyDescent="0.3">
      <c r="A1686" s="25" t="s">
        <v>685</v>
      </c>
      <c r="B1686" s="26" t="str">
        <f>VLOOKUP($A1686,'Customer Names'!A1685:D4020,3,0)</f>
        <v xml:space="preserve">  Thomas J</v>
      </c>
      <c r="C1686" s="26">
        <f>VLOOKUP($A1686,'Medical Examinations'!$A$1:$B$2336,2,FALSE)</f>
        <v>34.43</v>
      </c>
      <c r="D1686" s="26">
        <f>VLOOKUP($A1686,'Medical Examinations'!A1685:J4020,4,0)</f>
        <v>8.6199999999999992</v>
      </c>
      <c r="E1686" s="26" t="str">
        <f>VLOOKUP(A1686,'Medical Examinations'!A1685:J4020,6,0)</f>
        <v>Yes</v>
      </c>
      <c r="F1686" s="26" t="str">
        <f>VLOOKUP($A1686,'Medical Examinations'!$A$1:$J$2336,7,0)</f>
        <v>No</v>
      </c>
      <c r="G1686" s="26" t="str">
        <f>VLOOKUP(A1686,'Medical Examinations'!A1685:J4020,8,0)</f>
        <v>No</v>
      </c>
      <c r="H1686" s="26">
        <f>VLOOKUP(A1686,'Medical Examinations'!A1685:J4020,9,0)</f>
        <v>1</v>
      </c>
      <c r="I1686" s="26" t="str">
        <f>VLOOKUP(A1686,'Medical Examinations'!A1685:J4020,10,0)</f>
        <v>No</v>
      </c>
      <c r="J1686" s="26" t="str">
        <f>VLOOKUP($A1686,'Medical Examinations'!A1685:$J$2336,3,0)</f>
        <v>Obesity</v>
      </c>
      <c r="K1686" s="26" t="str">
        <f>VLOOKUP(A1686,'Medical Examinations'!A1685:J4020,5,0)</f>
        <v>Diabetes</v>
      </c>
      <c r="L1686" s="27">
        <f>VLOOKUP($A1686,'Hospitalisation Details'!$A$1:$N$2344,7,0)</f>
        <v>31737</v>
      </c>
      <c r="M1686" s="26">
        <f>VLOOKUP($A1686,'Hospitalisation Details'!$A$1:$N$2344,10,0)</f>
        <v>5584.31</v>
      </c>
      <c r="N1686" s="26" t="str">
        <f>VLOOKUP($A1686,'Hospitalisation Details'!$A$1:$N$2344,11,0)</f>
        <v>tier - 3</v>
      </c>
      <c r="O1686" s="26" t="str">
        <f>VLOOKUP($A1686,'Hospitalisation Details'!$A$1:$N$2344,12,0)</f>
        <v>tier - 1</v>
      </c>
      <c r="P1686" s="26" t="str">
        <f>VLOOKUP($A1686,'Hospitalisation Details'!$A$1:$N$2344,14,0)</f>
        <v>R1013</v>
      </c>
      <c r="Q1686" s="26">
        <f>VLOOKUP($A1686,'Hospitalisation Details'!$A$1:$N$2344,8,0)</f>
        <v>36</v>
      </c>
    </row>
    <row r="1687" spans="1:17" x14ac:dyDescent="0.3">
      <c r="A1687" s="25" t="s">
        <v>684</v>
      </c>
      <c r="B1687" s="26" t="str">
        <f>VLOOKUP($A1687,'Customer Names'!A1686:D4021,3,0)</f>
        <v xml:space="preserve">  Ken</v>
      </c>
      <c r="C1687" s="26">
        <f>VLOOKUP($A1687,'Medical Examinations'!$A$1:$B$2336,2,FALSE)</f>
        <v>20.86</v>
      </c>
      <c r="D1687" s="26">
        <f>VLOOKUP($A1687,'Medical Examinations'!A1686:J4021,4,0)</f>
        <v>4.3600000000000003</v>
      </c>
      <c r="E1687" s="26" t="str">
        <f>VLOOKUP(A1687,'Medical Examinations'!A1686:J4021,6,0)</f>
        <v>Yes</v>
      </c>
      <c r="F1687" s="26" t="str">
        <f>VLOOKUP($A1687,'Medical Examinations'!$A$1:$J$2336,7,0)</f>
        <v>No</v>
      </c>
      <c r="G1687" s="26" t="str">
        <f>VLOOKUP(A1687,'Medical Examinations'!A1686:J4021,8,0)</f>
        <v>No</v>
      </c>
      <c r="H1687" s="26">
        <f>VLOOKUP(A1687,'Medical Examinations'!A1686:J4021,9,0)</f>
        <v>0</v>
      </c>
      <c r="I1687" s="26" t="str">
        <f>VLOOKUP(A1687,'Medical Examinations'!A1686:J4021,10,0)</f>
        <v>No</v>
      </c>
      <c r="J1687" s="26" t="str">
        <f>VLOOKUP($A1687,'Medical Examinations'!A1686:$J$2336,3,0)</f>
        <v>Normal Weight</v>
      </c>
      <c r="K1687" s="26" t="str">
        <f>VLOOKUP(A1687,'Medical Examinations'!A1686:J4021,5,0)</f>
        <v>Normal</v>
      </c>
      <c r="L1687" s="27">
        <f>VLOOKUP($A1687,'Hospitalisation Details'!$A$1:$N$2344,7,0)</f>
        <v>31295</v>
      </c>
      <c r="M1687" s="26">
        <f>VLOOKUP($A1687,'Hospitalisation Details'!$A$1:$N$2344,10,0)</f>
        <v>5582.95</v>
      </c>
      <c r="N1687" s="26" t="str">
        <f>VLOOKUP($A1687,'Hospitalisation Details'!$A$1:$N$2344,11,0)</f>
        <v>tier - 2</v>
      </c>
      <c r="O1687" s="26" t="str">
        <f>VLOOKUP($A1687,'Hospitalisation Details'!$A$1:$N$2344,12,0)</f>
        <v>tier - 1</v>
      </c>
      <c r="P1687" s="26" t="str">
        <f>VLOOKUP($A1687,'Hospitalisation Details'!$A$1:$N$2344,14,0)</f>
        <v>R1012</v>
      </c>
      <c r="Q1687" s="26">
        <f>VLOOKUP($A1687,'Hospitalisation Details'!$A$1:$N$2344,8,0)</f>
        <v>37</v>
      </c>
    </row>
    <row r="1688" spans="1:17" x14ac:dyDescent="0.3">
      <c r="A1688" s="25" t="s">
        <v>683</v>
      </c>
      <c r="B1688" s="26" t="str">
        <f>VLOOKUP($A1688,'Customer Names'!A1687:D4022,3,0)</f>
        <v xml:space="preserve">  Annie E</v>
      </c>
      <c r="C1688" s="26">
        <f>VLOOKUP($A1688,'Medical Examinations'!$A$1:$B$2336,2,FALSE)</f>
        <v>18.34</v>
      </c>
      <c r="D1688" s="26">
        <f>VLOOKUP($A1688,'Medical Examinations'!A1687:J4022,4,0)</f>
        <v>10.01</v>
      </c>
      <c r="E1688" s="26" t="str">
        <f>VLOOKUP(A1688,'Medical Examinations'!A1687:J4022,6,0)</f>
        <v>No</v>
      </c>
      <c r="F1688" s="26" t="str">
        <f>VLOOKUP($A1688,'Medical Examinations'!$A$1:$J$2336,7,0)</f>
        <v>No</v>
      </c>
      <c r="G1688" s="26" t="str">
        <f>VLOOKUP(A1688,'Medical Examinations'!A1687:J4022,8,0)</f>
        <v>No</v>
      </c>
      <c r="H1688" s="26">
        <f>VLOOKUP(A1688,'Medical Examinations'!A1687:J4022,9,0)</f>
        <v>0</v>
      </c>
      <c r="I1688" s="26" t="str">
        <f>VLOOKUP(A1688,'Medical Examinations'!A1687:J4022,10,0)</f>
        <v>No</v>
      </c>
      <c r="J1688" s="26" t="str">
        <f>VLOOKUP($A1688,'Medical Examinations'!A1687:$J$2336,3,0)</f>
        <v>Underweight</v>
      </c>
      <c r="K1688" s="26" t="str">
        <f>VLOOKUP(A1688,'Medical Examinations'!A1687:J4022,5,0)</f>
        <v>Diabetes</v>
      </c>
      <c r="L1688" s="27">
        <f>VLOOKUP($A1688,'Hospitalisation Details'!$A$1:$N$2344,7,0)</f>
        <v>27290</v>
      </c>
      <c r="M1688" s="26">
        <f>VLOOKUP($A1688,'Hospitalisation Details'!$A$1:$N$2344,10,0)</f>
        <v>5576.35</v>
      </c>
      <c r="N1688" s="26" t="str">
        <f>VLOOKUP($A1688,'Hospitalisation Details'!$A$1:$N$2344,11,0)</f>
        <v>tier - 2</v>
      </c>
      <c r="O1688" s="26" t="str">
        <f>VLOOKUP($A1688,'Hospitalisation Details'!$A$1:$N$2344,12,0)</f>
        <v>tier - 3</v>
      </c>
      <c r="P1688" s="26" t="str">
        <f>VLOOKUP($A1688,'Hospitalisation Details'!$A$1:$N$2344,14,0)</f>
        <v>R1013</v>
      </c>
      <c r="Q1688" s="26">
        <f>VLOOKUP($A1688,'Hospitalisation Details'!$A$1:$N$2344,8,0)</f>
        <v>48</v>
      </c>
    </row>
    <row r="1689" spans="1:17" x14ac:dyDescent="0.3">
      <c r="A1689" s="25" t="s">
        <v>682</v>
      </c>
      <c r="B1689" s="26" t="str">
        <f>VLOOKUP($A1689,'Customer Names'!A1688:D4023,3,0)</f>
        <v xml:space="preserve">  Noel K</v>
      </c>
      <c r="C1689" s="26">
        <f>VLOOKUP($A1689,'Medical Examinations'!$A$1:$B$2336,2,FALSE)</f>
        <v>34.15</v>
      </c>
      <c r="D1689" s="26">
        <f>VLOOKUP($A1689,'Medical Examinations'!A1688:J4023,4,0)</f>
        <v>5.42</v>
      </c>
      <c r="E1689" s="26" t="str">
        <f>VLOOKUP(A1689,'Medical Examinations'!A1688:J4023,6,0)</f>
        <v>No</v>
      </c>
      <c r="F1689" s="26" t="str">
        <f>VLOOKUP($A1689,'Medical Examinations'!$A$1:$J$2336,7,0)</f>
        <v>No</v>
      </c>
      <c r="G1689" s="26" t="str">
        <f>VLOOKUP(A1689,'Medical Examinations'!A1688:J4023,8,0)</f>
        <v>No</v>
      </c>
      <c r="H1689" s="26">
        <f>VLOOKUP(A1689,'Medical Examinations'!A1688:J4023,9,0)</f>
        <v>0</v>
      </c>
      <c r="I1689" s="26" t="str">
        <f>VLOOKUP(A1689,'Medical Examinations'!A1688:J4023,10,0)</f>
        <v>No</v>
      </c>
      <c r="J1689" s="26" t="str">
        <f>VLOOKUP($A1689,'Medical Examinations'!A1688:$J$2336,3,0)</f>
        <v>Obesity</v>
      </c>
      <c r="K1689" s="26" t="str">
        <f>VLOOKUP(A1689,'Medical Examinations'!A1688:J4023,5,0)</f>
        <v>Normal</v>
      </c>
      <c r="L1689" s="27">
        <f>VLOOKUP($A1689,'Hospitalisation Details'!$A$1:$N$2344,7,0)</f>
        <v>36425</v>
      </c>
      <c r="M1689" s="26">
        <f>VLOOKUP($A1689,'Hospitalisation Details'!$A$1:$N$2344,10,0)</f>
        <v>5552.61</v>
      </c>
      <c r="N1689" s="26" t="str">
        <f>VLOOKUP($A1689,'Hospitalisation Details'!$A$1:$N$2344,11,0)</f>
        <v>tier - 2</v>
      </c>
      <c r="O1689" s="26" t="str">
        <f>VLOOKUP($A1689,'Hospitalisation Details'!$A$1:$N$2344,12,0)</f>
        <v>tier - 3</v>
      </c>
      <c r="P1689" s="26" t="str">
        <f>VLOOKUP($A1689,'Hospitalisation Details'!$A$1:$N$2344,14,0)</f>
        <v>R1026</v>
      </c>
      <c r="Q1689" s="26">
        <f>VLOOKUP($A1689,'Hospitalisation Details'!$A$1:$N$2344,8,0)</f>
        <v>23</v>
      </c>
    </row>
    <row r="1690" spans="1:17" x14ac:dyDescent="0.3">
      <c r="A1690" s="25" t="s">
        <v>681</v>
      </c>
      <c r="B1690" s="26" t="str">
        <f>VLOOKUP($A1690,'Customer Names'!A1689:D4024,3,0)</f>
        <v xml:space="preserve">  Mark S</v>
      </c>
      <c r="C1690" s="26">
        <f>VLOOKUP($A1690,'Medical Examinations'!$A$1:$B$2336,2,FALSE)</f>
        <v>18.350000000000001</v>
      </c>
      <c r="D1690" s="26">
        <f>VLOOKUP($A1690,'Medical Examinations'!A1689:J4024,4,0)</f>
        <v>5.12</v>
      </c>
      <c r="E1690" s="26" t="str">
        <f>VLOOKUP(A1690,'Medical Examinations'!A1689:J4024,6,0)</f>
        <v>No</v>
      </c>
      <c r="F1690" s="26" t="str">
        <f>VLOOKUP($A1690,'Medical Examinations'!$A$1:$J$2336,7,0)</f>
        <v>No</v>
      </c>
      <c r="G1690" s="26" t="str">
        <f>VLOOKUP(A1690,'Medical Examinations'!A1689:J4024,8,0)</f>
        <v>No</v>
      </c>
      <c r="H1690" s="26">
        <f>VLOOKUP(A1690,'Medical Examinations'!A1689:J4024,9,0)</f>
        <v>0</v>
      </c>
      <c r="I1690" s="26" t="str">
        <f>VLOOKUP(A1690,'Medical Examinations'!A1689:J4024,10,0)</f>
        <v>No</v>
      </c>
      <c r="J1690" s="26" t="str">
        <f>VLOOKUP($A1690,'Medical Examinations'!A1689:$J$2336,3,0)</f>
        <v>Underweight</v>
      </c>
      <c r="K1690" s="26" t="str">
        <f>VLOOKUP(A1690,'Medical Examinations'!A1689:J4024,5,0)</f>
        <v>Normal</v>
      </c>
      <c r="L1690" s="27">
        <f>VLOOKUP($A1690,'Hospitalisation Details'!$A$1:$N$2344,7,0)</f>
        <v>29562</v>
      </c>
      <c r="M1690" s="26">
        <f>VLOOKUP($A1690,'Hospitalisation Details'!$A$1:$N$2344,10,0)</f>
        <v>5540.35</v>
      </c>
      <c r="N1690" s="26" t="str">
        <f>VLOOKUP($A1690,'Hospitalisation Details'!$A$1:$N$2344,11,0)</f>
        <v>tier - 2</v>
      </c>
      <c r="O1690" s="26" t="str">
        <f>VLOOKUP($A1690,'Hospitalisation Details'!$A$1:$N$2344,12,0)</f>
        <v>tier - 2</v>
      </c>
      <c r="P1690" s="26" t="str">
        <f>VLOOKUP($A1690,'Hospitalisation Details'!$A$1:$N$2344,14,0)</f>
        <v>R1012</v>
      </c>
      <c r="Q1690" s="26">
        <f>VLOOKUP($A1690,'Hospitalisation Details'!$A$1:$N$2344,8,0)</f>
        <v>42</v>
      </c>
    </row>
    <row r="1691" spans="1:17" x14ac:dyDescent="0.3">
      <c r="A1691" s="25" t="s">
        <v>680</v>
      </c>
      <c r="B1691" s="26" t="str">
        <f>VLOOKUP($A1691,'Customer Names'!A1690:D4025,3,0)</f>
        <v xml:space="preserve">  Federica</v>
      </c>
      <c r="C1691" s="26">
        <f>VLOOKUP($A1691,'Medical Examinations'!$A$1:$B$2336,2,FALSE)</f>
        <v>22.13</v>
      </c>
      <c r="D1691" s="26">
        <f>VLOOKUP($A1691,'Medical Examinations'!A1690:J4025,4,0)</f>
        <v>9.1999999999999993</v>
      </c>
      <c r="E1691" s="26" t="str">
        <f>VLOOKUP(A1691,'Medical Examinations'!A1690:J4025,6,0)</f>
        <v>Yes</v>
      </c>
      <c r="F1691" s="26" t="str">
        <f>VLOOKUP($A1691,'Medical Examinations'!$A$1:$J$2336,7,0)</f>
        <v>No</v>
      </c>
      <c r="G1691" s="26" t="str">
        <f>VLOOKUP(A1691,'Medical Examinations'!A1690:J4025,8,0)</f>
        <v>No</v>
      </c>
      <c r="H1691" s="26">
        <f>VLOOKUP(A1691,'Medical Examinations'!A1690:J4025,9,0)</f>
        <v>0</v>
      </c>
      <c r="I1691" s="26" t="str">
        <f>VLOOKUP(A1691,'Medical Examinations'!A1690:J4025,10,0)</f>
        <v>No</v>
      </c>
      <c r="J1691" s="26" t="str">
        <f>VLOOKUP($A1691,'Medical Examinations'!A1690:$J$2336,3,0)</f>
        <v>Normal Weight</v>
      </c>
      <c r="K1691" s="26" t="str">
        <f>VLOOKUP(A1691,'Medical Examinations'!A1690:J4025,5,0)</f>
        <v>Diabetes</v>
      </c>
      <c r="L1691" s="27">
        <f>VLOOKUP($A1691,'Hospitalisation Details'!$A$1:$N$2344,7,0)</f>
        <v>29897</v>
      </c>
      <c r="M1691" s="26">
        <f>VLOOKUP($A1691,'Hospitalisation Details'!$A$1:$N$2344,10,0)</f>
        <v>5539.4</v>
      </c>
      <c r="N1691" s="26" t="str">
        <f>VLOOKUP($A1691,'Hospitalisation Details'!$A$1:$N$2344,11,0)</f>
        <v>tier - 2</v>
      </c>
      <c r="O1691" s="26" t="str">
        <f>VLOOKUP($A1691,'Hospitalisation Details'!$A$1:$N$2344,12,0)</f>
        <v>tier - 2</v>
      </c>
      <c r="P1691" s="26" t="str">
        <f>VLOOKUP($A1691,'Hospitalisation Details'!$A$1:$N$2344,14,0)</f>
        <v>R1013</v>
      </c>
      <c r="Q1691" s="26">
        <f>VLOOKUP($A1691,'Hospitalisation Details'!$A$1:$N$2344,8,0)</f>
        <v>41</v>
      </c>
    </row>
    <row r="1692" spans="1:17" x14ac:dyDescent="0.3">
      <c r="A1692" s="25" t="s">
        <v>679</v>
      </c>
      <c r="B1692" s="26" t="str">
        <f>VLOOKUP($A1692,'Customer Names'!A1691:D4026,3,0)</f>
        <v xml:space="preserve">  Pamela L</v>
      </c>
      <c r="C1692" s="26">
        <f>VLOOKUP($A1692,'Medical Examinations'!$A$1:$B$2336,2,FALSE)</f>
        <v>22.51</v>
      </c>
      <c r="D1692" s="26">
        <f>VLOOKUP($A1692,'Medical Examinations'!A1691:J4026,4,0)</f>
        <v>6.08</v>
      </c>
      <c r="E1692" s="26" t="str">
        <f>VLOOKUP(A1692,'Medical Examinations'!A1691:J4026,6,0)</f>
        <v>Yes</v>
      </c>
      <c r="F1692" s="26" t="str">
        <f>VLOOKUP($A1692,'Medical Examinations'!$A$1:$J$2336,7,0)</f>
        <v>No</v>
      </c>
      <c r="G1692" s="26" t="str">
        <f>VLOOKUP(A1692,'Medical Examinations'!A1691:J4026,8,0)</f>
        <v>No</v>
      </c>
      <c r="H1692" s="26">
        <f>VLOOKUP(A1692,'Medical Examinations'!A1691:J4026,9,0)</f>
        <v>1</v>
      </c>
      <c r="I1692" s="26" t="str">
        <f>VLOOKUP(A1692,'Medical Examinations'!A1691:J4026,10,0)</f>
        <v>No</v>
      </c>
      <c r="J1692" s="26" t="str">
        <f>VLOOKUP($A1692,'Medical Examinations'!A1691:$J$2336,3,0)</f>
        <v>Normal Weight</v>
      </c>
      <c r="K1692" s="26" t="str">
        <f>VLOOKUP(A1692,'Medical Examinations'!A1691:J4026,5,0)</f>
        <v>Prediabetes</v>
      </c>
      <c r="L1692" s="27">
        <f>VLOOKUP($A1692,'Hospitalisation Details'!$A$1:$N$2344,7,0)</f>
        <v>32353</v>
      </c>
      <c r="M1692" s="26">
        <f>VLOOKUP($A1692,'Hospitalisation Details'!$A$1:$N$2344,10,0)</f>
        <v>5503.36</v>
      </c>
      <c r="N1692" s="26" t="str">
        <f>VLOOKUP($A1692,'Hospitalisation Details'!$A$1:$N$2344,11,0)</f>
        <v>tier - 2</v>
      </c>
      <c r="O1692" s="26" t="str">
        <f>VLOOKUP($A1692,'Hospitalisation Details'!$A$1:$N$2344,12,0)</f>
        <v>tier - 2</v>
      </c>
      <c r="P1692" s="26" t="str">
        <f>VLOOKUP($A1692,'Hospitalisation Details'!$A$1:$N$2344,14,0)</f>
        <v>R1012</v>
      </c>
      <c r="Q1692" s="26">
        <f>VLOOKUP($A1692,'Hospitalisation Details'!$A$1:$N$2344,8,0)</f>
        <v>34</v>
      </c>
    </row>
    <row r="1693" spans="1:17" x14ac:dyDescent="0.3">
      <c r="A1693" s="25" t="s">
        <v>678</v>
      </c>
      <c r="B1693" s="26" t="str">
        <f>VLOOKUP($A1693,'Customer Names'!A1692:D4027,3,0)</f>
        <v xml:space="preserve">  Andrew W</v>
      </c>
      <c r="C1693" s="26">
        <f>VLOOKUP($A1693,'Medical Examinations'!$A$1:$B$2336,2,FALSE)</f>
        <v>31</v>
      </c>
      <c r="D1693" s="26">
        <f>VLOOKUP($A1693,'Medical Examinations'!A1692:J4027,4,0)</f>
        <v>4.7699999999999996</v>
      </c>
      <c r="E1693" s="26" t="str">
        <f>VLOOKUP(A1693,'Medical Examinations'!A1692:J4027,6,0)</f>
        <v>No</v>
      </c>
      <c r="F1693" s="26" t="str">
        <f>VLOOKUP($A1693,'Medical Examinations'!$A$1:$J$2336,7,0)</f>
        <v>No</v>
      </c>
      <c r="G1693" s="26" t="str">
        <f>VLOOKUP(A1693,'Medical Examinations'!A1692:J4027,8,0)</f>
        <v>No</v>
      </c>
      <c r="H1693" s="26">
        <f>VLOOKUP(A1693,'Medical Examinations'!A1692:J4027,9,0)</f>
        <v>1</v>
      </c>
      <c r="I1693" s="26" t="str">
        <f>VLOOKUP(A1693,'Medical Examinations'!A1692:J4027,10,0)</f>
        <v>No</v>
      </c>
      <c r="J1693" s="26" t="str">
        <f>VLOOKUP($A1693,'Medical Examinations'!A1692:$J$2336,3,0)</f>
        <v>Obesity</v>
      </c>
      <c r="K1693" s="26" t="str">
        <f>VLOOKUP(A1693,'Medical Examinations'!A1692:J4027,5,0)</f>
        <v>Normal</v>
      </c>
      <c r="L1693" s="27">
        <f>VLOOKUP($A1693,'Hospitalisation Details'!$A$1:$N$2344,7,0)</f>
        <v>30911</v>
      </c>
      <c r="M1693" s="26">
        <f>VLOOKUP($A1693,'Hospitalisation Details'!$A$1:$N$2344,10,0)</f>
        <v>5488.26</v>
      </c>
      <c r="N1693" s="26" t="str">
        <f>VLOOKUP($A1693,'Hospitalisation Details'!$A$1:$N$2344,11,0)</f>
        <v>tier - 2</v>
      </c>
      <c r="O1693" s="26" t="str">
        <f>VLOOKUP($A1693,'Hospitalisation Details'!$A$1:$N$2344,12,0)</f>
        <v>tier - 3</v>
      </c>
      <c r="P1693" s="26" t="str">
        <f>VLOOKUP($A1693,'Hospitalisation Details'!$A$1:$N$2344,14,0)</f>
        <v>R1011</v>
      </c>
      <c r="Q1693" s="26">
        <f>VLOOKUP($A1693,'Hospitalisation Details'!$A$1:$N$2344,8,0)</f>
        <v>38</v>
      </c>
    </row>
    <row r="1694" spans="1:17" x14ac:dyDescent="0.3">
      <c r="A1694" s="25" t="s">
        <v>677</v>
      </c>
      <c r="B1694" s="26" t="str">
        <f>VLOOKUP($A1694,'Customer Names'!A1693:D4028,3,0)</f>
        <v xml:space="preserve">  Randall</v>
      </c>
      <c r="C1694" s="26">
        <f>VLOOKUP($A1694,'Medical Examinations'!$A$1:$B$2336,2,FALSE)</f>
        <v>28.27</v>
      </c>
      <c r="D1694" s="26">
        <f>VLOOKUP($A1694,'Medical Examinations'!A1693:J4028,4,0)</f>
        <v>4.62</v>
      </c>
      <c r="E1694" s="26" t="str">
        <f>VLOOKUP(A1694,'Medical Examinations'!A1693:J4028,6,0)</f>
        <v>No</v>
      </c>
      <c r="F1694" s="26" t="str">
        <f>VLOOKUP($A1694,'Medical Examinations'!$A$1:$J$2336,7,0)</f>
        <v>No</v>
      </c>
      <c r="G1694" s="26" t="str">
        <f>VLOOKUP(A1694,'Medical Examinations'!A1693:J4028,8,0)</f>
        <v>No</v>
      </c>
      <c r="H1694" s="26">
        <f>VLOOKUP(A1694,'Medical Examinations'!A1693:J4028,9,0)</f>
        <v>1</v>
      </c>
      <c r="I1694" s="26" t="str">
        <f>VLOOKUP(A1694,'Medical Examinations'!A1693:J4028,10,0)</f>
        <v>No</v>
      </c>
      <c r="J1694" s="26" t="str">
        <f>VLOOKUP($A1694,'Medical Examinations'!A1693:$J$2336,3,0)</f>
        <v>Overweight</v>
      </c>
      <c r="K1694" s="26" t="str">
        <f>VLOOKUP(A1694,'Medical Examinations'!A1693:J4028,5,0)</f>
        <v>Normal</v>
      </c>
      <c r="L1694" s="27">
        <f>VLOOKUP($A1694,'Hospitalisation Details'!$A$1:$N$2344,7,0)</f>
        <v>30920</v>
      </c>
      <c r="M1694" s="26">
        <f>VLOOKUP($A1694,'Hospitalisation Details'!$A$1:$N$2344,10,0)</f>
        <v>5484.47</v>
      </c>
      <c r="N1694" s="26" t="str">
        <f>VLOOKUP($A1694,'Hospitalisation Details'!$A$1:$N$2344,11,0)</f>
        <v>tier - 2</v>
      </c>
      <c r="O1694" s="26" t="str">
        <f>VLOOKUP($A1694,'Hospitalisation Details'!$A$1:$N$2344,12,0)</f>
        <v>tier - 2</v>
      </c>
      <c r="P1694" s="26" t="str">
        <f>VLOOKUP($A1694,'Hospitalisation Details'!$A$1:$N$2344,14,0)</f>
        <v>R1013</v>
      </c>
      <c r="Q1694" s="26">
        <f>VLOOKUP($A1694,'Hospitalisation Details'!$A$1:$N$2344,8,0)</f>
        <v>38</v>
      </c>
    </row>
    <row r="1695" spans="1:17" x14ac:dyDescent="0.3">
      <c r="A1695" s="25" t="s">
        <v>676</v>
      </c>
      <c r="B1695" s="26" t="str">
        <f>VLOOKUP($A1695,'Customer Names'!A1694:D4029,3,0)</f>
        <v xml:space="preserve">  Tracy L</v>
      </c>
      <c r="C1695" s="26">
        <f>VLOOKUP($A1695,'Medical Examinations'!$A$1:$B$2336,2,FALSE)</f>
        <v>29.92</v>
      </c>
      <c r="D1695" s="26">
        <f>VLOOKUP($A1695,'Medical Examinations'!A1694:J4029,4,0)</f>
        <v>9.07</v>
      </c>
      <c r="E1695" s="26" t="str">
        <f>VLOOKUP(A1695,'Medical Examinations'!A1694:J4029,6,0)</f>
        <v>Yes</v>
      </c>
      <c r="F1695" s="26" t="str">
        <f>VLOOKUP($A1695,'Medical Examinations'!$A$1:$J$2336,7,0)</f>
        <v>No</v>
      </c>
      <c r="G1695" s="26" t="str">
        <f>VLOOKUP(A1695,'Medical Examinations'!A1694:J4029,8,0)</f>
        <v>No</v>
      </c>
      <c r="H1695" s="26">
        <f>VLOOKUP(A1695,'Medical Examinations'!A1694:J4029,9,0)</f>
        <v>1</v>
      </c>
      <c r="I1695" s="26" t="str">
        <f>VLOOKUP(A1695,'Medical Examinations'!A1694:J4029,10,0)</f>
        <v>No</v>
      </c>
      <c r="J1695" s="26" t="str">
        <f>VLOOKUP($A1695,'Medical Examinations'!A1694:$J$2336,3,0)</f>
        <v>Overweight</v>
      </c>
      <c r="K1695" s="26" t="str">
        <f>VLOOKUP(A1695,'Medical Examinations'!A1694:J4029,5,0)</f>
        <v>Diabetes</v>
      </c>
      <c r="L1695" s="27">
        <f>VLOOKUP($A1695,'Hospitalisation Details'!$A$1:$N$2344,7,0)</f>
        <v>31685</v>
      </c>
      <c r="M1695" s="26">
        <f>VLOOKUP($A1695,'Hospitalisation Details'!$A$1:$N$2344,10,0)</f>
        <v>5478.04</v>
      </c>
      <c r="N1695" s="26" t="str">
        <f>VLOOKUP($A1695,'Hospitalisation Details'!$A$1:$N$2344,11,0)</f>
        <v>tier - 2</v>
      </c>
      <c r="O1695" s="26" t="str">
        <f>VLOOKUP($A1695,'Hospitalisation Details'!$A$1:$N$2344,12,0)</f>
        <v>tier - 3</v>
      </c>
      <c r="P1695" s="26" t="str">
        <f>VLOOKUP($A1695,'Hospitalisation Details'!$A$1:$N$2344,14,0)</f>
        <v>R1013</v>
      </c>
      <c r="Q1695" s="26">
        <f>VLOOKUP($A1695,'Hospitalisation Details'!$A$1:$N$2344,8,0)</f>
        <v>36</v>
      </c>
    </row>
    <row r="1696" spans="1:17" x14ac:dyDescent="0.3">
      <c r="A1696" s="25" t="s">
        <v>675</v>
      </c>
      <c r="B1696" s="26" t="str">
        <f>VLOOKUP($A1696,'Customer Names'!A1695:D4030,3,0)</f>
        <v xml:space="preserve">  Azelie</v>
      </c>
      <c r="C1696" s="26">
        <f>VLOOKUP($A1696,'Medical Examinations'!$A$1:$B$2336,2,FALSE)</f>
        <v>25.9</v>
      </c>
      <c r="D1696" s="26">
        <f>VLOOKUP($A1696,'Medical Examinations'!A1695:J4030,4,0)</f>
        <v>9.1199999999999992</v>
      </c>
      <c r="E1696" s="26" t="str">
        <f>VLOOKUP(A1696,'Medical Examinations'!A1695:J4030,6,0)</f>
        <v>Yes</v>
      </c>
      <c r="F1696" s="26" t="str">
        <f>VLOOKUP($A1696,'Medical Examinations'!$A$1:$J$2336,7,0)</f>
        <v>No</v>
      </c>
      <c r="G1696" s="26" t="str">
        <f>VLOOKUP(A1696,'Medical Examinations'!A1695:J4030,8,0)</f>
        <v>No</v>
      </c>
      <c r="H1696" s="26">
        <f>VLOOKUP(A1696,'Medical Examinations'!A1695:J4030,9,0)</f>
        <v>1</v>
      </c>
      <c r="I1696" s="26" t="str">
        <f>VLOOKUP(A1696,'Medical Examinations'!A1695:J4030,10,0)</f>
        <v>No</v>
      </c>
      <c r="J1696" s="26" t="str">
        <f>VLOOKUP($A1696,'Medical Examinations'!A1695:$J$2336,3,0)</f>
        <v>Overweight</v>
      </c>
      <c r="K1696" s="26" t="str">
        <f>VLOOKUP(A1696,'Medical Examinations'!A1695:J4030,5,0)</f>
        <v>Diabetes</v>
      </c>
      <c r="L1696" s="27">
        <f>VLOOKUP($A1696,'Hospitalisation Details'!$A$1:$N$2344,7,0)</f>
        <v>31605</v>
      </c>
      <c r="M1696" s="26">
        <f>VLOOKUP($A1696,'Hospitalisation Details'!$A$1:$N$2344,10,0)</f>
        <v>5472.45</v>
      </c>
      <c r="N1696" s="26" t="str">
        <f>VLOOKUP($A1696,'Hospitalisation Details'!$A$1:$N$2344,11,0)</f>
        <v>tier - 2</v>
      </c>
      <c r="O1696" s="26" t="str">
        <f>VLOOKUP($A1696,'Hospitalisation Details'!$A$1:$N$2344,12,0)</f>
        <v>tier - 3</v>
      </c>
      <c r="P1696" s="26" t="str">
        <f>VLOOKUP($A1696,'Hospitalisation Details'!$A$1:$N$2344,14,0)</f>
        <v>R1011</v>
      </c>
      <c r="Q1696" s="26">
        <f>VLOOKUP($A1696,'Hospitalisation Details'!$A$1:$N$2344,8,0)</f>
        <v>36</v>
      </c>
    </row>
    <row r="1697" spans="1:17" x14ac:dyDescent="0.3">
      <c r="A1697" s="25" t="s">
        <v>674</v>
      </c>
      <c r="B1697" s="26" t="str">
        <f>VLOOKUP($A1697,'Customer Names'!A1696:D4031,3,0)</f>
        <v xml:space="preserve">  Monica M</v>
      </c>
      <c r="C1697" s="26">
        <f>VLOOKUP($A1697,'Medical Examinations'!$A$1:$B$2336,2,FALSE)</f>
        <v>27.74</v>
      </c>
      <c r="D1697" s="26">
        <f>VLOOKUP($A1697,'Medical Examinations'!A1696:J4031,4,0)</f>
        <v>7.32</v>
      </c>
      <c r="E1697" s="26" t="str">
        <f>VLOOKUP(A1697,'Medical Examinations'!A1696:J4031,6,0)</f>
        <v>Yes</v>
      </c>
      <c r="F1697" s="26" t="str">
        <f>VLOOKUP($A1697,'Medical Examinations'!$A$1:$J$2336,7,0)</f>
        <v>No</v>
      </c>
      <c r="G1697" s="26" t="str">
        <f>VLOOKUP(A1697,'Medical Examinations'!A1696:J4031,8,0)</f>
        <v>No</v>
      </c>
      <c r="H1697" s="26">
        <f>VLOOKUP(A1697,'Medical Examinations'!A1696:J4031,9,0)</f>
        <v>1</v>
      </c>
      <c r="I1697" s="26" t="str">
        <f>VLOOKUP(A1697,'Medical Examinations'!A1696:J4031,10,0)</f>
        <v>No</v>
      </c>
      <c r="J1697" s="26" t="str">
        <f>VLOOKUP($A1697,'Medical Examinations'!A1696:$J$2336,3,0)</f>
        <v>Overweight</v>
      </c>
      <c r="K1697" s="26" t="str">
        <f>VLOOKUP(A1697,'Medical Examinations'!A1696:J4031,5,0)</f>
        <v>Diabetes</v>
      </c>
      <c r="L1697" s="27">
        <f>VLOOKUP($A1697,'Hospitalisation Details'!$A$1:$N$2344,7,0)</f>
        <v>31748</v>
      </c>
      <c r="M1697" s="26">
        <f>VLOOKUP($A1697,'Hospitalisation Details'!$A$1:$N$2344,10,0)</f>
        <v>5469.01</v>
      </c>
      <c r="N1697" s="26" t="str">
        <f>VLOOKUP($A1697,'Hospitalisation Details'!$A$1:$N$2344,11,0)</f>
        <v>tier - 2</v>
      </c>
      <c r="O1697" s="26" t="str">
        <f>VLOOKUP($A1697,'Hospitalisation Details'!$A$1:$N$2344,12,0)</f>
        <v>tier - 2</v>
      </c>
      <c r="P1697" s="26" t="str">
        <f>VLOOKUP($A1697,'Hospitalisation Details'!$A$1:$N$2344,14,0)</f>
        <v>R1024</v>
      </c>
      <c r="Q1697" s="26">
        <f>VLOOKUP($A1697,'Hospitalisation Details'!$A$1:$N$2344,8,0)</f>
        <v>36</v>
      </c>
    </row>
    <row r="1698" spans="1:17" x14ac:dyDescent="0.3">
      <c r="A1698" s="25" t="s">
        <v>673</v>
      </c>
      <c r="B1698" s="26" t="str">
        <f>VLOOKUP($A1698,'Customer Names'!A1697:D4032,3,0)</f>
        <v xml:space="preserve">  Katarina K</v>
      </c>
      <c r="C1698" s="26">
        <f>VLOOKUP($A1698,'Medical Examinations'!$A$1:$B$2336,2,FALSE)</f>
        <v>17.260000000000002</v>
      </c>
      <c r="D1698" s="26">
        <f>VLOOKUP($A1698,'Medical Examinations'!A1697:J4032,4,0)</f>
        <v>11.73</v>
      </c>
      <c r="E1698" s="26" t="str">
        <f>VLOOKUP(A1698,'Medical Examinations'!A1697:J4032,6,0)</f>
        <v>No</v>
      </c>
      <c r="F1698" s="26" t="str">
        <f>VLOOKUP($A1698,'Medical Examinations'!$A$1:$J$2336,7,0)</f>
        <v>No</v>
      </c>
      <c r="G1698" s="26" t="str">
        <f>VLOOKUP(A1698,'Medical Examinations'!A1697:J4032,8,0)</f>
        <v>No</v>
      </c>
      <c r="H1698" s="26">
        <f>VLOOKUP(A1698,'Medical Examinations'!A1697:J4032,9,0)</f>
        <v>2</v>
      </c>
      <c r="I1698" s="26" t="str">
        <f>VLOOKUP(A1698,'Medical Examinations'!A1697:J4032,10,0)</f>
        <v>No</v>
      </c>
      <c r="J1698" s="26" t="str">
        <f>VLOOKUP($A1698,'Medical Examinations'!A1697:$J$2336,3,0)</f>
        <v>Underweight</v>
      </c>
      <c r="K1698" s="26" t="str">
        <f>VLOOKUP(A1698,'Medical Examinations'!A1697:J4032,5,0)</f>
        <v>Diabetes</v>
      </c>
      <c r="L1698" s="27">
        <f>VLOOKUP($A1698,'Hospitalisation Details'!$A$1:$N$2344,7,0)</f>
        <v>26961</v>
      </c>
      <c r="M1698" s="26">
        <f>VLOOKUP($A1698,'Hospitalisation Details'!$A$1:$N$2344,10,0)</f>
        <v>5466.88</v>
      </c>
      <c r="N1698" s="26" t="str">
        <f>VLOOKUP($A1698,'Hospitalisation Details'!$A$1:$N$2344,11,0)</f>
        <v>tier - 2</v>
      </c>
      <c r="O1698" s="26" t="str">
        <f>VLOOKUP($A1698,'Hospitalisation Details'!$A$1:$N$2344,12,0)</f>
        <v>tier - 2</v>
      </c>
      <c r="P1698" s="26" t="str">
        <f>VLOOKUP($A1698,'Hospitalisation Details'!$A$1:$N$2344,14,0)</f>
        <v>R1013</v>
      </c>
      <c r="Q1698" s="26">
        <f>VLOOKUP($A1698,'Hospitalisation Details'!$A$1:$N$2344,8,0)</f>
        <v>49</v>
      </c>
    </row>
    <row r="1699" spans="1:17" x14ac:dyDescent="0.3">
      <c r="A1699" s="25" t="s">
        <v>672</v>
      </c>
      <c r="B1699" s="26" t="str">
        <f>VLOOKUP($A1699,'Customer Names'!A1698:D4033,3,0)</f>
        <v xml:space="preserve">  Jamie L</v>
      </c>
      <c r="C1699" s="26">
        <f>VLOOKUP($A1699,'Medical Examinations'!$A$1:$B$2336,2,FALSE)</f>
        <v>19.855</v>
      </c>
      <c r="D1699" s="26">
        <f>VLOOKUP($A1699,'Medical Examinations'!A1698:J4033,4,0)</f>
        <v>6.64</v>
      </c>
      <c r="E1699" s="26" t="str">
        <f>VLOOKUP(A1699,'Medical Examinations'!A1698:J4033,6,0)</f>
        <v>Yes</v>
      </c>
      <c r="F1699" s="26" t="str">
        <f>VLOOKUP($A1699,'Medical Examinations'!$A$1:$J$2336,7,0)</f>
        <v>No</v>
      </c>
      <c r="G1699" s="26" t="str">
        <f>VLOOKUP(A1699,'Medical Examinations'!A1698:J4033,8,0)</f>
        <v>No</v>
      </c>
      <c r="H1699" s="26">
        <f>VLOOKUP(A1699,'Medical Examinations'!A1698:J4033,9,0)</f>
        <v>1</v>
      </c>
      <c r="I1699" s="26" t="str">
        <f>VLOOKUP(A1699,'Medical Examinations'!A1698:J4033,10,0)</f>
        <v>No</v>
      </c>
      <c r="J1699" s="26" t="str">
        <f>VLOOKUP($A1699,'Medical Examinations'!A1698:$J$2336,3,0)</f>
        <v>Normal Weight</v>
      </c>
      <c r="K1699" s="26" t="str">
        <f>VLOOKUP(A1699,'Medical Examinations'!A1698:J4033,5,0)</f>
        <v>Diabetes</v>
      </c>
      <c r="L1699" s="27">
        <f>VLOOKUP($A1699,'Hospitalisation Details'!$A$1:$N$2344,7,0)</f>
        <v>31771</v>
      </c>
      <c r="M1699" s="26">
        <f>VLOOKUP($A1699,'Hospitalisation Details'!$A$1:$N$2344,10,0)</f>
        <v>5458.05</v>
      </c>
      <c r="N1699" s="26" t="str">
        <f>VLOOKUP($A1699,'Hospitalisation Details'!$A$1:$N$2344,11,0)</f>
        <v>tier - 2</v>
      </c>
      <c r="O1699" s="26" t="str">
        <f>VLOOKUP($A1699,'Hospitalisation Details'!$A$1:$N$2344,12,0)</f>
        <v>tier - 2</v>
      </c>
      <c r="P1699" s="26" t="str">
        <f>VLOOKUP($A1699,'Hospitalisation Details'!$A$1:$N$2344,14,0)</f>
        <v>R1024</v>
      </c>
      <c r="Q1699" s="26">
        <f>VLOOKUP($A1699,'Hospitalisation Details'!$A$1:$N$2344,8,0)</f>
        <v>36</v>
      </c>
    </row>
    <row r="1700" spans="1:17" x14ac:dyDescent="0.3">
      <c r="A1700" s="25" t="s">
        <v>671</v>
      </c>
      <c r="B1700" s="26" t="str">
        <f>VLOOKUP($A1700,'Customer Names'!A1699:D4034,3,0)</f>
        <v xml:space="preserve">  Brian</v>
      </c>
      <c r="C1700" s="26">
        <f>VLOOKUP($A1700,'Medical Examinations'!$A$1:$B$2336,2,FALSE)</f>
        <v>41.69</v>
      </c>
      <c r="D1700" s="26">
        <f>VLOOKUP($A1700,'Medical Examinations'!A1699:J4034,4,0)</f>
        <v>5.78</v>
      </c>
      <c r="E1700" s="26" t="str">
        <f>VLOOKUP(A1700,'Medical Examinations'!A1699:J4034,6,0)</f>
        <v>No</v>
      </c>
      <c r="F1700" s="26" t="str">
        <f>VLOOKUP($A1700,'Medical Examinations'!$A$1:$J$2336,7,0)</f>
        <v>No</v>
      </c>
      <c r="G1700" s="26" t="str">
        <f>VLOOKUP(A1700,'Medical Examinations'!A1699:J4034,8,0)</f>
        <v>No</v>
      </c>
      <c r="H1700" s="26">
        <f>VLOOKUP(A1700,'Medical Examinations'!A1699:J4034,9,0)</f>
        <v>0</v>
      </c>
      <c r="I1700" s="26" t="str">
        <f>VLOOKUP(A1700,'Medical Examinations'!A1699:J4034,10,0)</f>
        <v>No</v>
      </c>
      <c r="J1700" s="26" t="str">
        <f>VLOOKUP($A1700,'Medical Examinations'!A1699:$J$2336,3,0)</f>
        <v>Obesity</v>
      </c>
      <c r="K1700" s="26" t="str">
        <f>VLOOKUP(A1700,'Medical Examinations'!A1699:J4034,5,0)</f>
        <v>Prediabetes</v>
      </c>
      <c r="L1700" s="27">
        <f>VLOOKUP($A1700,'Hospitalisation Details'!$A$1:$N$2344,7,0)</f>
        <v>30188</v>
      </c>
      <c r="M1700" s="26">
        <f>VLOOKUP($A1700,'Hospitalisation Details'!$A$1:$N$2344,10,0)</f>
        <v>5438.75</v>
      </c>
      <c r="N1700" s="26" t="str">
        <f>VLOOKUP($A1700,'Hospitalisation Details'!$A$1:$N$2344,11,0)</f>
        <v>tier - 3</v>
      </c>
      <c r="O1700" s="26" t="str">
        <f>VLOOKUP($A1700,'Hospitalisation Details'!$A$1:$N$2344,12,0)</f>
        <v>tier - 2</v>
      </c>
      <c r="P1700" s="26" t="str">
        <f>VLOOKUP($A1700,'Hospitalisation Details'!$A$1:$N$2344,14,0)</f>
        <v>R1013</v>
      </c>
      <c r="Q1700" s="26">
        <f>VLOOKUP($A1700,'Hospitalisation Details'!$A$1:$N$2344,8,0)</f>
        <v>40</v>
      </c>
    </row>
    <row r="1701" spans="1:17" x14ac:dyDescent="0.3">
      <c r="A1701" s="25" t="s">
        <v>670</v>
      </c>
      <c r="B1701" s="26" t="str">
        <f>VLOOKUP($A1701,'Customer Names'!A1700:D4035,3,0)</f>
        <v xml:space="preserve">  Stacey L</v>
      </c>
      <c r="C1701" s="26">
        <f>VLOOKUP($A1701,'Medical Examinations'!$A$1:$B$2336,2,FALSE)</f>
        <v>16.12</v>
      </c>
      <c r="D1701" s="26">
        <f>VLOOKUP($A1701,'Medical Examinations'!A1700:J4035,4,0)</f>
        <v>10.45</v>
      </c>
      <c r="E1701" s="26" t="str">
        <f>VLOOKUP(A1701,'Medical Examinations'!A1700:J4035,6,0)</f>
        <v>No</v>
      </c>
      <c r="F1701" s="26" t="str">
        <f>VLOOKUP($A1701,'Medical Examinations'!$A$1:$J$2336,7,0)</f>
        <v>No</v>
      </c>
      <c r="G1701" s="26" t="str">
        <f>VLOOKUP(A1701,'Medical Examinations'!A1700:J4035,8,0)</f>
        <v>No</v>
      </c>
      <c r="H1701" s="26">
        <f>VLOOKUP(A1701,'Medical Examinations'!A1700:J4035,9,0)</f>
        <v>0</v>
      </c>
      <c r="I1701" s="26" t="str">
        <f>VLOOKUP(A1701,'Medical Examinations'!A1700:J4035,10,0)</f>
        <v>No</v>
      </c>
      <c r="J1701" s="26" t="str">
        <f>VLOOKUP($A1701,'Medical Examinations'!A1700:$J$2336,3,0)</f>
        <v>Underweight</v>
      </c>
      <c r="K1701" s="26" t="str">
        <f>VLOOKUP(A1701,'Medical Examinations'!A1700:J4035,5,0)</f>
        <v>Diabetes</v>
      </c>
      <c r="L1701" s="27">
        <f>VLOOKUP($A1701,'Hospitalisation Details'!$A$1:$N$2344,7,0)</f>
        <v>28649</v>
      </c>
      <c r="M1701" s="26">
        <f>VLOOKUP($A1701,'Hospitalisation Details'!$A$1:$N$2344,10,0)</f>
        <v>5428.98</v>
      </c>
      <c r="N1701" s="26" t="str">
        <f>VLOOKUP($A1701,'Hospitalisation Details'!$A$1:$N$2344,11,0)</f>
        <v>tier - 2</v>
      </c>
      <c r="O1701" s="26" t="str">
        <f>VLOOKUP($A1701,'Hospitalisation Details'!$A$1:$N$2344,12,0)</f>
        <v>tier - 2</v>
      </c>
      <c r="P1701" s="26" t="str">
        <f>VLOOKUP($A1701,'Hospitalisation Details'!$A$1:$N$2344,14,0)</f>
        <v>R1012</v>
      </c>
      <c r="Q1701" s="26">
        <f>VLOOKUP($A1701,'Hospitalisation Details'!$A$1:$N$2344,8,0)</f>
        <v>45</v>
      </c>
    </row>
    <row r="1702" spans="1:17" x14ac:dyDescent="0.3">
      <c r="A1702" s="25" t="s">
        <v>669</v>
      </c>
      <c r="B1702" s="26" t="str">
        <f>VLOOKUP($A1702,'Customer Names'!A1701:D4036,3,0)</f>
        <v xml:space="preserve">  Stephen</v>
      </c>
      <c r="C1702" s="26">
        <f>VLOOKUP($A1702,'Medical Examinations'!$A$1:$B$2336,2,FALSE)</f>
        <v>37.43</v>
      </c>
      <c r="D1702" s="26">
        <f>VLOOKUP($A1702,'Medical Examinations'!A1701:J4036,4,0)</f>
        <v>4.5199999999999996</v>
      </c>
      <c r="E1702" s="26" t="str">
        <f>VLOOKUP(A1702,'Medical Examinations'!A1701:J4036,6,0)</f>
        <v>No</v>
      </c>
      <c r="F1702" s="26" t="str">
        <f>VLOOKUP($A1702,'Medical Examinations'!$A$1:$J$2336,7,0)</f>
        <v>No</v>
      </c>
      <c r="G1702" s="26" t="str">
        <f>VLOOKUP(A1702,'Medical Examinations'!A1701:J4036,8,0)</f>
        <v>No</v>
      </c>
      <c r="H1702" s="26">
        <f>VLOOKUP(A1702,'Medical Examinations'!A1701:J4036,9,0)</f>
        <v>1</v>
      </c>
      <c r="I1702" s="26" t="str">
        <f>VLOOKUP(A1702,'Medical Examinations'!A1701:J4036,10,0)</f>
        <v>No</v>
      </c>
      <c r="J1702" s="26" t="str">
        <f>VLOOKUP($A1702,'Medical Examinations'!A1701:$J$2336,3,0)</f>
        <v>Obesity</v>
      </c>
      <c r="K1702" s="26" t="str">
        <f>VLOOKUP(A1702,'Medical Examinations'!A1701:J4036,5,0)</f>
        <v>Normal</v>
      </c>
      <c r="L1702" s="27">
        <f>VLOOKUP($A1702,'Hospitalisation Details'!$A$1:$N$2344,7,0)</f>
        <v>33864</v>
      </c>
      <c r="M1702" s="26">
        <f>VLOOKUP($A1702,'Hospitalisation Details'!$A$1:$N$2344,10,0)</f>
        <v>5428.73</v>
      </c>
      <c r="N1702" s="26" t="str">
        <f>VLOOKUP($A1702,'Hospitalisation Details'!$A$1:$N$2344,11,0)</f>
        <v>tier - 3</v>
      </c>
      <c r="O1702" s="26" t="str">
        <f>VLOOKUP($A1702,'Hospitalisation Details'!$A$1:$N$2344,12,0)</f>
        <v>tier - 1</v>
      </c>
      <c r="P1702" s="26" t="str">
        <f>VLOOKUP($A1702,'Hospitalisation Details'!$A$1:$N$2344,14,0)</f>
        <v>R1017</v>
      </c>
      <c r="Q1702" s="26">
        <f>VLOOKUP($A1702,'Hospitalisation Details'!$A$1:$N$2344,8,0)</f>
        <v>30</v>
      </c>
    </row>
    <row r="1703" spans="1:17" x14ac:dyDescent="0.3">
      <c r="A1703" s="25" t="s">
        <v>668</v>
      </c>
      <c r="B1703" s="26" t="str">
        <f>VLOOKUP($A1703,'Customer Names'!A1702:D4037,3,0)</f>
        <v xml:space="preserve">  Joshua</v>
      </c>
      <c r="C1703" s="26">
        <f>VLOOKUP($A1703,'Medical Examinations'!$A$1:$B$2336,2,FALSE)</f>
        <v>31.065000000000001</v>
      </c>
      <c r="D1703" s="26">
        <f>VLOOKUP($A1703,'Medical Examinations'!A1702:J4037,4,0)</f>
        <v>5.71</v>
      </c>
      <c r="E1703" s="26" t="str">
        <f>VLOOKUP(A1703,'Medical Examinations'!A1702:J4037,6,0)</f>
        <v>No</v>
      </c>
      <c r="F1703" s="26" t="str">
        <f>VLOOKUP($A1703,'Medical Examinations'!$A$1:$J$2336,7,0)</f>
        <v>No</v>
      </c>
      <c r="G1703" s="26" t="str">
        <f>VLOOKUP(A1703,'Medical Examinations'!A1702:J4037,8,0)</f>
        <v>No</v>
      </c>
      <c r="H1703" s="26">
        <f>VLOOKUP(A1703,'Medical Examinations'!A1702:J4037,9,0)</f>
        <v>0</v>
      </c>
      <c r="I1703" s="26" t="str">
        <f>VLOOKUP(A1703,'Medical Examinations'!A1702:J4037,10,0)</f>
        <v>No</v>
      </c>
      <c r="J1703" s="26" t="str">
        <f>VLOOKUP($A1703,'Medical Examinations'!A1702:$J$2336,3,0)</f>
        <v>Obesity</v>
      </c>
      <c r="K1703" s="26" t="str">
        <f>VLOOKUP(A1703,'Medical Examinations'!A1702:J4037,5,0)</f>
        <v>Prediabetes</v>
      </c>
      <c r="L1703" s="27">
        <f>VLOOKUP($A1703,'Hospitalisation Details'!$A$1:$N$2344,7,0)</f>
        <v>33425</v>
      </c>
      <c r="M1703" s="26">
        <f>VLOOKUP($A1703,'Hospitalisation Details'!$A$1:$N$2344,10,0)</f>
        <v>5425.02</v>
      </c>
      <c r="N1703" s="26" t="str">
        <f>VLOOKUP($A1703,'Hospitalisation Details'!$A$1:$N$2344,11,0)</f>
        <v>tier - 2</v>
      </c>
      <c r="O1703" s="26" t="str">
        <f>VLOOKUP($A1703,'Hospitalisation Details'!$A$1:$N$2344,12,0)</f>
        <v>tier - 1</v>
      </c>
      <c r="P1703" s="26" t="str">
        <f>VLOOKUP($A1703,'Hospitalisation Details'!$A$1:$N$2344,14,0)</f>
        <v>R1012</v>
      </c>
      <c r="Q1703" s="26">
        <f>VLOOKUP($A1703,'Hospitalisation Details'!$A$1:$N$2344,8,0)</f>
        <v>31</v>
      </c>
    </row>
    <row r="1704" spans="1:17" x14ac:dyDescent="0.3">
      <c r="A1704" s="25" t="s">
        <v>667</v>
      </c>
      <c r="B1704" s="26" t="str">
        <f>VLOOKUP($A1704,'Customer Names'!A1703:D4038,3,0)</f>
        <v xml:space="preserve">  Josh</v>
      </c>
      <c r="C1704" s="26">
        <f>VLOOKUP($A1704,'Medical Examinations'!$A$1:$B$2336,2,FALSE)</f>
        <v>25.08</v>
      </c>
      <c r="D1704" s="26">
        <f>VLOOKUP($A1704,'Medical Examinations'!A1703:J4038,4,0)</f>
        <v>4.7699999999999996</v>
      </c>
      <c r="E1704" s="26" t="str">
        <f>VLOOKUP(A1704,'Medical Examinations'!A1703:J4038,6,0)</f>
        <v>No</v>
      </c>
      <c r="F1704" s="26" t="str">
        <f>VLOOKUP($A1704,'Medical Examinations'!$A$1:$J$2336,7,0)</f>
        <v>No</v>
      </c>
      <c r="G1704" s="26" t="str">
        <f>VLOOKUP(A1704,'Medical Examinations'!A1703:J4038,8,0)</f>
        <v>No</v>
      </c>
      <c r="H1704" s="26">
        <f>VLOOKUP(A1704,'Medical Examinations'!A1703:J4038,9,0)</f>
        <v>0</v>
      </c>
      <c r="I1704" s="26" t="str">
        <f>VLOOKUP(A1704,'Medical Examinations'!A1703:J4038,10,0)</f>
        <v>No</v>
      </c>
      <c r="J1704" s="26" t="str">
        <f>VLOOKUP($A1704,'Medical Examinations'!A1703:$J$2336,3,0)</f>
        <v>Overweight</v>
      </c>
      <c r="K1704" s="26" t="str">
        <f>VLOOKUP(A1704,'Medical Examinations'!A1703:J4038,5,0)</f>
        <v>Normal</v>
      </c>
      <c r="L1704" s="27">
        <f>VLOOKUP($A1704,'Hospitalisation Details'!$A$1:$N$2344,7,0)</f>
        <v>30221</v>
      </c>
      <c r="M1704" s="26">
        <f>VLOOKUP($A1704,'Hospitalisation Details'!$A$1:$N$2344,10,0)</f>
        <v>5415.66</v>
      </c>
      <c r="N1704" s="26" t="str">
        <f>VLOOKUP($A1704,'Hospitalisation Details'!$A$1:$N$2344,11,0)</f>
        <v>tier - 2</v>
      </c>
      <c r="O1704" s="26" t="str">
        <f>VLOOKUP($A1704,'Hospitalisation Details'!$A$1:$N$2344,12,0)</f>
        <v>tier - 3</v>
      </c>
      <c r="P1704" s="26" t="str">
        <f>VLOOKUP($A1704,'Hospitalisation Details'!$A$1:$N$2344,14,0)</f>
        <v>R1013</v>
      </c>
      <c r="Q1704" s="26">
        <f>VLOOKUP($A1704,'Hospitalisation Details'!$A$1:$N$2344,8,0)</f>
        <v>40</v>
      </c>
    </row>
    <row r="1705" spans="1:17" x14ac:dyDescent="0.3">
      <c r="A1705" s="25" t="s">
        <v>666</v>
      </c>
      <c r="B1705" s="26" t="str">
        <f>VLOOKUP($A1705,'Customer Names'!A1704:D4039,3,0)</f>
        <v xml:space="preserve">  Heather</v>
      </c>
      <c r="C1705" s="26">
        <f>VLOOKUP($A1705,'Medical Examinations'!$A$1:$B$2336,2,FALSE)</f>
        <v>15.2</v>
      </c>
      <c r="D1705" s="26">
        <f>VLOOKUP($A1705,'Medical Examinations'!A1704:J4039,4,0)</f>
        <v>7.81</v>
      </c>
      <c r="E1705" s="26" t="str">
        <f>VLOOKUP(A1705,'Medical Examinations'!A1704:J4039,6,0)</f>
        <v>Yes</v>
      </c>
      <c r="F1705" s="26" t="str">
        <f>VLOOKUP($A1705,'Medical Examinations'!$A$1:$J$2336,7,0)</f>
        <v>No</v>
      </c>
      <c r="G1705" s="26" t="str">
        <f>VLOOKUP(A1705,'Medical Examinations'!A1704:J4039,8,0)</f>
        <v>No</v>
      </c>
      <c r="H1705" s="26">
        <f>VLOOKUP(A1705,'Medical Examinations'!A1704:J4039,9,0)</f>
        <v>1</v>
      </c>
      <c r="I1705" s="26" t="str">
        <f>VLOOKUP(A1705,'Medical Examinations'!A1704:J4039,10,0)</f>
        <v>No</v>
      </c>
      <c r="J1705" s="26" t="str">
        <f>VLOOKUP($A1705,'Medical Examinations'!A1704:$J$2336,3,0)</f>
        <v>Underweight</v>
      </c>
      <c r="K1705" s="26" t="str">
        <f>VLOOKUP(A1705,'Medical Examinations'!A1704:J4039,5,0)</f>
        <v>Diabetes</v>
      </c>
      <c r="L1705" s="27">
        <f>VLOOKUP($A1705,'Hospitalisation Details'!$A$1:$N$2344,7,0)</f>
        <v>27664</v>
      </c>
      <c r="M1705" s="26">
        <f>VLOOKUP($A1705,'Hospitalisation Details'!$A$1:$N$2344,10,0)</f>
        <v>5411.99</v>
      </c>
      <c r="N1705" s="26" t="str">
        <f>VLOOKUP($A1705,'Hospitalisation Details'!$A$1:$N$2344,11,0)</f>
        <v>tier - 2</v>
      </c>
      <c r="O1705" s="26" t="str">
        <f>VLOOKUP($A1705,'Hospitalisation Details'!$A$1:$N$2344,12,0)</f>
        <v>tier - 3</v>
      </c>
      <c r="P1705" s="26" t="str">
        <f>VLOOKUP($A1705,'Hospitalisation Details'!$A$1:$N$2344,14,0)</f>
        <v>R1012</v>
      </c>
      <c r="Q1705" s="26">
        <f>VLOOKUP($A1705,'Hospitalisation Details'!$A$1:$N$2344,8,0)</f>
        <v>47</v>
      </c>
    </row>
    <row r="1706" spans="1:17" x14ac:dyDescent="0.3">
      <c r="A1706" s="25" t="s">
        <v>665</v>
      </c>
      <c r="B1706" s="26" t="str">
        <f>VLOOKUP($A1706,'Customer Names'!A1705:D4040,3,0)</f>
        <v xml:space="preserve">  James C</v>
      </c>
      <c r="C1706" s="26">
        <f>VLOOKUP($A1706,'Medical Examinations'!$A$1:$B$2336,2,FALSE)</f>
        <v>22.34</v>
      </c>
      <c r="D1706" s="26">
        <f>VLOOKUP($A1706,'Medical Examinations'!A1705:J4040,4,0)</f>
        <v>5.19</v>
      </c>
      <c r="E1706" s="26" t="str">
        <f>VLOOKUP(A1706,'Medical Examinations'!A1705:J4040,6,0)</f>
        <v>Yes</v>
      </c>
      <c r="F1706" s="26" t="str">
        <f>VLOOKUP($A1706,'Medical Examinations'!$A$1:$J$2336,7,0)</f>
        <v>No</v>
      </c>
      <c r="G1706" s="26" t="str">
        <f>VLOOKUP(A1706,'Medical Examinations'!A1705:J4040,8,0)</f>
        <v>No</v>
      </c>
      <c r="H1706" s="26">
        <f>VLOOKUP(A1706,'Medical Examinations'!A1705:J4040,9,0)</f>
        <v>0</v>
      </c>
      <c r="I1706" s="26" t="str">
        <f>VLOOKUP(A1706,'Medical Examinations'!A1705:J4040,10,0)</f>
        <v>No</v>
      </c>
      <c r="J1706" s="26" t="str">
        <f>VLOOKUP($A1706,'Medical Examinations'!A1705:$J$2336,3,0)</f>
        <v>Normal Weight</v>
      </c>
      <c r="K1706" s="26" t="str">
        <f>VLOOKUP(A1706,'Medical Examinations'!A1705:J4040,5,0)</f>
        <v>Normal</v>
      </c>
      <c r="L1706" s="27">
        <f>VLOOKUP($A1706,'Hospitalisation Details'!$A$1:$N$2344,7,0)</f>
        <v>31404</v>
      </c>
      <c r="M1706" s="26">
        <f>VLOOKUP($A1706,'Hospitalisation Details'!$A$1:$N$2344,10,0)</f>
        <v>5402.89</v>
      </c>
      <c r="N1706" s="26" t="str">
        <f>VLOOKUP($A1706,'Hospitalisation Details'!$A$1:$N$2344,11,0)</f>
        <v>tier - 2</v>
      </c>
      <c r="O1706" s="26" t="str">
        <f>VLOOKUP($A1706,'Hospitalisation Details'!$A$1:$N$2344,12,0)</f>
        <v>tier - 1</v>
      </c>
      <c r="P1706" s="26" t="str">
        <f>VLOOKUP($A1706,'Hospitalisation Details'!$A$1:$N$2344,14,0)</f>
        <v>R1013</v>
      </c>
      <c r="Q1706" s="26">
        <f>VLOOKUP($A1706,'Hospitalisation Details'!$A$1:$N$2344,8,0)</f>
        <v>37</v>
      </c>
    </row>
    <row r="1707" spans="1:17" x14ac:dyDescent="0.3">
      <c r="A1707" s="25" t="s">
        <v>664</v>
      </c>
      <c r="B1707" s="26" t="str">
        <f>VLOOKUP($A1707,'Customer Names'!A1706:D4041,3,0)</f>
        <v xml:space="preserve">  Kim</v>
      </c>
      <c r="C1707" s="26">
        <f>VLOOKUP($A1707,'Medical Examinations'!$A$1:$B$2336,2,FALSE)</f>
        <v>40.15</v>
      </c>
      <c r="D1707" s="26">
        <f>VLOOKUP($A1707,'Medical Examinations'!A1706:J4041,4,0)</f>
        <v>5.93</v>
      </c>
      <c r="E1707" s="26" t="str">
        <f>VLOOKUP(A1707,'Medical Examinations'!A1706:J4041,6,0)</f>
        <v>No</v>
      </c>
      <c r="F1707" s="26" t="str">
        <f>VLOOKUP($A1707,'Medical Examinations'!$A$1:$J$2336,7,0)</f>
        <v>No</v>
      </c>
      <c r="G1707" s="26" t="str">
        <f>VLOOKUP(A1707,'Medical Examinations'!A1706:J4041,8,0)</f>
        <v>No</v>
      </c>
      <c r="H1707" s="26">
        <f>VLOOKUP(A1707,'Medical Examinations'!A1706:J4041,9,0)</f>
        <v>1</v>
      </c>
      <c r="I1707" s="26" t="str">
        <f>VLOOKUP(A1707,'Medical Examinations'!A1706:J4041,10,0)</f>
        <v>No</v>
      </c>
      <c r="J1707" s="26" t="str">
        <f>VLOOKUP($A1707,'Medical Examinations'!A1706:$J$2336,3,0)</f>
        <v>Obesity</v>
      </c>
      <c r="K1707" s="26" t="str">
        <f>VLOOKUP(A1707,'Medical Examinations'!A1706:J4041,5,0)</f>
        <v>Prediabetes</v>
      </c>
      <c r="L1707" s="27">
        <f>VLOOKUP($A1707,'Hospitalisation Details'!$A$1:$N$2344,7,0)</f>
        <v>30895</v>
      </c>
      <c r="M1707" s="26">
        <f>VLOOKUP($A1707,'Hospitalisation Details'!$A$1:$N$2344,10,0)</f>
        <v>5400.98</v>
      </c>
      <c r="N1707" s="26" t="str">
        <f>VLOOKUP($A1707,'Hospitalisation Details'!$A$1:$N$2344,11,0)</f>
        <v>tier - 2</v>
      </c>
      <c r="O1707" s="26" t="str">
        <f>VLOOKUP($A1707,'Hospitalisation Details'!$A$1:$N$2344,12,0)</f>
        <v>tier - 2</v>
      </c>
      <c r="P1707" s="26" t="str">
        <f>VLOOKUP($A1707,'Hospitalisation Details'!$A$1:$N$2344,14,0)</f>
        <v>R1013</v>
      </c>
      <c r="Q1707" s="26">
        <f>VLOOKUP($A1707,'Hospitalisation Details'!$A$1:$N$2344,8,0)</f>
        <v>38</v>
      </c>
    </row>
    <row r="1708" spans="1:17" x14ac:dyDescent="0.3">
      <c r="A1708" s="25" t="s">
        <v>663</v>
      </c>
      <c r="B1708" s="26" t="str">
        <f>VLOOKUP($A1708,'Customer Names'!A1707:D4042,3,0)</f>
        <v xml:space="preserve">  Marie E</v>
      </c>
      <c r="C1708" s="26">
        <f>VLOOKUP($A1708,'Medical Examinations'!$A$1:$B$2336,2,FALSE)</f>
        <v>37.729999999999997</v>
      </c>
      <c r="D1708" s="26">
        <f>VLOOKUP($A1708,'Medical Examinations'!A1707:J4042,4,0)</f>
        <v>6.29</v>
      </c>
      <c r="E1708" s="26" t="str">
        <f>VLOOKUP(A1708,'Medical Examinations'!A1707:J4042,6,0)</f>
        <v>No</v>
      </c>
      <c r="F1708" s="26" t="str">
        <f>VLOOKUP($A1708,'Medical Examinations'!$A$1:$J$2336,7,0)</f>
        <v>No</v>
      </c>
      <c r="G1708" s="26" t="str">
        <f>VLOOKUP(A1708,'Medical Examinations'!A1707:J4042,8,0)</f>
        <v>No</v>
      </c>
      <c r="H1708" s="26">
        <f>VLOOKUP(A1708,'Medical Examinations'!A1707:J4042,9,0)</f>
        <v>1</v>
      </c>
      <c r="I1708" s="26" t="str">
        <f>VLOOKUP(A1708,'Medical Examinations'!A1707:J4042,10,0)</f>
        <v>No</v>
      </c>
      <c r="J1708" s="26" t="str">
        <f>VLOOKUP($A1708,'Medical Examinations'!A1707:$J$2336,3,0)</f>
        <v>Obesity</v>
      </c>
      <c r="K1708" s="26" t="str">
        <f>VLOOKUP(A1708,'Medical Examinations'!A1707:J4042,5,0)</f>
        <v>Prediabetes</v>
      </c>
      <c r="L1708" s="27">
        <f>VLOOKUP($A1708,'Hospitalisation Details'!$A$1:$N$2344,7,0)</f>
        <v>30928</v>
      </c>
      <c r="M1708" s="26">
        <f>VLOOKUP($A1708,'Hospitalisation Details'!$A$1:$N$2344,10,0)</f>
        <v>5397.62</v>
      </c>
      <c r="N1708" s="26" t="str">
        <f>VLOOKUP($A1708,'Hospitalisation Details'!$A$1:$N$2344,11,0)</f>
        <v>tier - 2</v>
      </c>
      <c r="O1708" s="26" t="str">
        <f>VLOOKUP($A1708,'Hospitalisation Details'!$A$1:$N$2344,12,0)</f>
        <v>tier - 2</v>
      </c>
      <c r="P1708" s="26" t="str">
        <f>VLOOKUP($A1708,'Hospitalisation Details'!$A$1:$N$2344,14,0)</f>
        <v>R1013</v>
      </c>
      <c r="Q1708" s="26">
        <f>VLOOKUP($A1708,'Hospitalisation Details'!$A$1:$N$2344,8,0)</f>
        <v>38</v>
      </c>
    </row>
    <row r="1709" spans="1:17" x14ac:dyDescent="0.3">
      <c r="A1709" s="25" t="s">
        <v>662</v>
      </c>
      <c r="B1709" s="26" t="str">
        <f>VLOOKUP($A1709,'Customer Names'!A1708:D4043,3,0)</f>
        <v xml:space="preserve">  Dariusz</v>
      </c>
      <c r="C1709" s="26">
        <f>VLOOKUP($A1709,'Medical Examinations'!$A$1:$B$2336,2,FALSE)</f>
        <v>25.35</v>
      </c>
      <c r="D1709" s="26">
        <f>VLOOKUP($A1709,'Medical Examinations'!A1708:J4043,4,0)</f>
        <v>4.9000000000000004</v>
      </c>
      <c r="E1709" s="26" t="str">
        <f>VLOOKUP(A1709,'Medical Examinations'!A1708:J4043,6,0)</f>
        <v>No</v>
      </c>
      <c r="F1709" s="26" t="str">
        <f>VLOOKUP($A1709,'Medical Examinations'!$A$1:$J$2336,7,0)</f>
        <v>No</v>
      </c>
      <c r="G1709" s="26" t="str">
        <f>VLOOKUP(A1709,'Medical Examinations'!A1708:J4043,8,0)</f>
        <v>No</v>
      </c>
      <c r="H1709" s="26">
        <f>VLOOKUP(A1709,'Medical Examinations'!A1708:J4043,9,0)</f>
        <v>0</v>
      </c>
      <c r="I1709" s="26" t="str">
        <f>VLOOKUP(A1709,'Medical Examinations'!A1708:J4043,10,0)</f>
        <v>No</v>
      </c>
      <c r="J1709" s="26" t="str">
        <f>VLOOKUP($A1709,'Medical Examinations'!A1708:$J$2336,3,0)</f>
        <v>Overweight</v>
      </c>
      <c r="K1709" s="26" t="str">
        <f>VLOOKUP(A1709,'Medical Examinations'!A1708:J4043,5,0)</f>
        <v>Normal</v>
      </c>
      <c r="L1709" s="27">
        <f>VLOOKUP($A1709,'Hospitalisation Details'!$A$1:$N$2344,7,0)</f>
        <v>32818</v>
      </c>
      <c r="M1709" s="26">
        <f>VLOOKUP($A1709,'Hospitalisation Details'!$A$1:$N$2344,10,0)</f>
        <v>5396.44</v>
      </c>
      <c r="N1709" s="26" t="str">
        <f>VLOOKUP($A1709,'Hospitalisation Details'!$A$1:$N$2344,11,0)</f>
        <v>tier - 2</v>
      </c>
      <c r="O1709" s="26" t="str">
        <f>VLOOKUP($A1709,'Hospitalisation Details'!$A$1:$N$2344,12,0)</f>
        <v>tier - 3</v>
      </c>
      <c r="P1709" s="26" t="str">
        <f>VLOOKUP($A1709,'Hospitalisation Details'!$A$1:$N$2344,14,0)</f>
        <v>R1013</v>
      </c>
      <c r="Q1709" s="26">
        <f>VLOOKUP($A1709,'Hospitalisation Details'!$A$1:$N$2344,8,0)</f>
        <v>33</v>
      </c>
    </row>
    <row r="1710" spans="1:17" x14ac:dyDescent="0.3">
      <c r="A1710" s="25" t="s">
        <v>661</v>
      </c>
      <c r="B1710" s="26" t="str">
        <f>VLOOKUP($A1710,'Customer Names'!A1709:D4044,3,0)</f>
        <v xml:space="preserve">  Jessica E</v>
      </c>
      <c r="C1710" s="26">
        <f>VLOOKUP($A1710,'Medical Examinations'!$A$1:$B$2336,2,FALSE)</f>
        <v>26.41</v>
      </c>
      <c r="D1710" s="26">
        <f>VLOOKUP($A1710,'Medical Examinations'!A1709:J4044,4,0)</f>
        <v>5.07</v>
      </c>
      <c r="E1710" s="26" t="str">
        <f>VLOOKUP(A1710,'Medical Examinations'!A1709:J4044,6,0)</f>
        <v>Yes</v>
      </c>
      <c r="F1710" s="26" t="str">
        <f>VLOOKUP($A1710,'Medical Examinations'!$A$1:$J$2336,7,0)</f>
        <v>No</v>
      </c>
      <c r="G1710" s="26" t="str">
        <f>VLOOKUP(A1710,'Medical Examinations'!A1709:J4044,8,0)</f>
        <v>No</v>
      </c>
      <c r="H1710" s="26">
        <f>VLOOKUP(A1710,'Medical Examinations'!A1709:J4044,9,0)</f>
        <v>1</v>
      </c>
      <c r="I1710" s="26" t="str">
        <f>VLOOKUP(A1710,'Medical Examinations'!A1709:J4044,10,0)</f>
        <v>No</v>
      </c>
      <c r="J1710" s="26" t="str">
        <f>VLOOKUP($A1710,'Medical Examinations'!A1709:$J$2336,3,0)</f>
        <v>Overweight</v>
      </c>
      <c r="K1710" s="26" t="str">
        <f>VLOOKUP(A1710,'Medical Examinations'!A1709:J4044,5,0)</f>
        <v>Normal</v>
      </c>
      <c r="L1710" s="27">
        <f>VLOOKUP($A1710,'Hospitalisation Details'!$A$1:$N$2344,7,0)</f>
        <v>32363</v>
      </c>
      <c r="M1710" s="26">
        <f>VLOOKUP($A1710,'Hospitalisation Details'!$A$1:$N$2344,10,0)</f>
        <v>5385.34</v>
      </c>
      <c r="N1710" s="26" t="str">
        <f>VLOOKUP($A1710,'Hospitalisation Details'!$A$1:$N$2344,11,0)</f>
        <v>tier - 2</v>
      </c>
      <c r="O1710" s="26" t="str">
        <f>VLOOKUP($A1710,'Hospitalisation Details'!$A$1:$N$2344,12,0)</f>
        <v>tier - 3</v>
      </c>
      <c r="P1710" s="26" t="str">
        <f>VLOOKUP($A1710,'Hospitalisation Details'!$A$1:$N$2344,14,0)</f>
        <v>R1012</v>
      </c>
      <c r="Q1710" s="26">
        <f>VLOOKUP($A1710,'Hospitalisation Details'!$A$1:$N$2344,8,0)</f>
        <v>34</v>
      </c>
    </row>
    <row r="1711" spans="1:17" x14ac:dyDescent="0.3">
      <c r="A1711" s="25" t="s">
        <v>660</v>
      </c>
      <c r="B1711" s="26" t="str">
        <f>VLOOKUP($A1711,'Customer Names'!A1710:D4045,3,0)</f>
        <v xml:space="preserve">  Kristen</v>
      </c>
      <c r="C1711" s="26">
        <f>VLOOKUP($A1711,'Medical Examinations'!$A$1:$B$2336,2,FALSE)</f>
        <v>27.6</v>
      </c>
      <c r="D1711" s="26">
        <f>VLOOKUP($A1711,'Medical Examinations'!A1710:J4045,4,0)</f>
        <v>5.33</v>
      </c>
      <c r="E1711" s="26" t="str">
        <f>VLOOKUP(A1711,'Medical Examinations'!A1710:J4045,6,0)</f>
        <v>No</v>
      </c>
      <c r="F1711" s="26" t="str">
        <f>VLOOKUP($A1711,'Medical Examinations'!$A$1:$J$2336,7,0)</f>
        <v>No</v>
      </c>
      <c r="G1711" s="26" t="str">
        <f>VLOOKUP(A1711,'Medical Examinations'!A1710:J4045,8,0)</f>
        <v>No</v>
      </c>
      <c r="H1711" s="26">
        <f>VLOOKUP(A1711,'Medical Examinations'!A1710:J4045,9,0)</f>
        <v>1</v>
      </c>
      <c r="I1711" s="26" t="str">
        <f>VLOOKUP(A1711,'Medical Examinations'!A1710:J4045,10,0)</f>
        <v>No</v>
      </c>
      <c r="J1711" s="26" t="str">
        <f>VLOOKUP($A1711,'Medical Examinations'!A1710:$J$2336,3,0)</f>
        <v>Overweight</v>
      </c>
      <c r="K1711" s="26" t="str">
        <f>VLOOKUP(A1711,'Medical Examinations'!A1710:J4045,5,0)</f>
        <v>Normal</v>
      </c>
      <c r="L1711" s="27">
        <f>VLOOKUP($A1711,'Hospitalisation Details'!$A$1:$N$2344,7,0)</f>
        <v>30834</v>
      </c>
      <c r="M1711" s="26">
        <f>VLOOKUP($A1711,'Hospitalisation Details'!$A$1:$N$2344,10,0)</f>
        <v>5383.54</v>
      </c>
      <c r="N1711" s="26" t="str">
        <f>VLOOKUP($A1711,'Hospitalisation Details'!$A$1:$N$2344,11,0)</f>
        <v>tier - 2</v>
      </c>
      <c r="O1711" s="26" t="str">
        <f>VLOOKUP($A1711,'Hospitalisation Details'!$A$1:$N$2344,12,0)</f>
        <v>tier - 3</v>
      </c>
      <c r="P1711" s="26" t="str">
        <f>VLOOKUP($A1711,'Hospitalisation Details'!$A$1:$N$2344,14,0)</f>
        <v>R1011</v>
      </c>
      <c r="Q1711" s="26">
        <f>VLOOKUP($A1711,'Hospitalisation Details'!$A$1:$N$2344,8,0)</f>
        <v>39</v>
      </c>
    </row>
    <row r="1712" spans="1:17" x14ac:dyDescent="0.3">
      <c r="A1712" s="25" t="s">
        <v>659</v>
      </c>
      <c r="B1712" s="26" t="str">
        <f>VLOOKUP($A1712,'Customer Names'!A1711:D4046,3,0)</f>
        <v xml:space="preserve">  Jose Guadalupe P Sr</v>
      </c>
      <c r="C1712" s="26">
        <f>VLOOKUP($A1712,'Medical Examinations'!$A$1:$B$2336,2,FALSE)</f>
        <v>33.82</v>
      </c>
      <c r="D1712" s="26">
        <f>VLOOKUP($A1712,'Medical Examinations'!A1711:J4046,4,0)</f>
        <v>8.93</v>
      </c>
      <c r="E1712" s="26" t="str">
        <f>VLOOKUP(A1712,'Medical Examinations'!A1711:J4046,6,0)</f>
        <v>Yes</v>
      </c>
      <c r="F1712" s="26" t="str">
        <f>VLOOKUP($A1712,'Medical Examinations'!$A$1:$J$2336,7,0)</f>
        <v>No</v>
      </c>
      <c r="G1712" s="26" t="str">
        <f>VLOOKUP(A1712,'Medical Examinations'!A1711:J4046,8,0)</f>
        <v>No</v>
      </c>
      <c r="H1712" s="26">
        <f>VLOOKUP(A1712,'Medical Examinations'!A1711:J4046,9,0)</f>
        <v>1</v>
      </c>
      <c r="I1712" s="26" t="str">
        <f>VLOOKUP(A1712,'Medical Examinations'!A1711:J4046,10,0)</f>
        <v>No</v>
      </c>
      <c r="J1712" s="26" t="str">
        <f>VLOOKUP($A1712,'Medical Examinations'!A1711:$J$2336,3,0)</f>
        <v>Obesity</v>
      </c>
      <c r="K1712" s="26" t="str">
        <f>VLOOKUP(A1712,'Medical Examinations'!A1711:J4046,5,0)</f>
        <v>Diabetes</v>
      </c>
      <c r="L1712" s="27">
        <f>VLOOKUP($A1712,'Hospitalisation Details'!$A$1:$N$2344,7,0)</f>
        <v>31615</v>
      </c>
      <c r="M1712" s="26">
        <f>VLOOKUP($A1712,'Hospitalisation Details'!$A$1:$N$2344,10,0)</f>
        <v>5377.46</v>
      </c>
      <c r="N1712" s="26" t="str">
        <f>VLOOKUP($A1712,'Hospitalisation Details'!$A$1:$N$2344,11,0)</f>
        <v>tier - 2</v>
      </c>
      <c r="O1712" s="26" t="str">
        <f>VLOOKUP($A1712,'Hospitalisation Details'!$A$1:$N$2344,12,0)</f>
        <v>tier - 3</v>
      </c>
      <c r="P1712" s="26" t="str">
        <f>VLOOKUP($A1712,'Hospitalisation Details'!$A$1:$N$2344,14,0)</f>
        <v>R1012</v>
      </c>
      <c r="Q1712" s="26">
        <f>VLOOKUP($A1712,'Hospitalisation Details'!$A$1:$N$2344,8,0)</f>
        <v>36</v>
      </c>
    </row>
    <row r="1713" spans="1:17" x14ac:dyDescent="0.3">
      <c r="A1713" s="25" t="s">
        <v>658</v>
      </c>
      <c r="B1713" s="26" t="str">
        <f>VLOOKUP($A1713,'Customer Names'!A1712:D4047,3,0)</f>
        <v xml:space="preserve">  Cynthia</v>
      </c>
      <c r="C1713" s="26">
        <f>VLOOKUP($A1713,'Medical Examinations'!$A$1:$B$2336,2,FALSE)</f>
        <v>32.9</v>
      </c>
      <c r="D1713" s="26">
        <f>VLOOKUP($A1713,'Medical Examinations'!A1712:J4047,4,0)</f>
        <v>4.3499999999999996</v>
      </c>
      <c r="E1713" s="26" t="str">
        <f>VLOOKUP(A1713,'Medical Examinations'!A1712:J4047,6,0)</f>
        <v>No</v>
      </c>
      <c r="F1713" s="26" t="str">
        <f>VLOOKUP($A1713,'Medical Examinations'!$A$1:$J$2336,7,0)</f>
        <v>No</v>
      </c>
      <c r="G1713" s="26" t="str">
        <f>VLOOKUP(A1713,'Medical Examinations'!A1712:J4047,8,0)</f>
        <v>No</v>
      </c>
      <c r="H1713" s="26">
        <f>VLOOKUP(A1713,'Medical Examinations'!A1712:J4047,9,0)</f>
        <v>0</v>
      </c>
      <c r="I1713" s="26" t="str">
        <f>VLOOKUP(A1713,'Medical Examinations'!A1712:J4047,10,0)</f>
        <v>No</v>
      </c>
      <c r="J1713" s="26" t="str">
        <f>VLOOKUP($A1713,'Medical Examinations'!A1712:$J$2336,3,0)</f>
        <v>Obesity</v>
      </c>
      <c r="K1713" s="26" t="str">
        <f>VLOOKUP(A1713,'Medical Examinations'!A1712:J4047,5,0)</f>
        <v>Normal</v>
      </c>
      <c r="L1713" s="27">
        <f>VLOOKUP($A1713,'Hospitalisation Details'!$A$1:$N$2344,7,0)</f>
        <v>32830</v>
      </c>
      <c r="M1713" s="26">
        <f>VLOOKUP($A1713,'Hospitalisation Details'!$A$1:$N$2344,10,0)</f>
        <v>5375.04</v>
      </c>
      <c r="N1713" s="26" t="str">
        <f>VLOOKUP($A1713,'Hospitalisation Details'!$A$1:$N$2344,11,0)</f>
        <v>tier - 2</v>
      </c>
      <c r="O1713" s="26" t="str">
        <f>VLOOKUP($A1713,'Hospitalisation Details'!$A$1:$N$2344,12,0)</f>
        <v>tier - 1</v>
      </c>
      <c r="P1713" s="26" t="str">
        <f>VLOOKUP($A1713,'Hospitalisation Details'!$A$1:$N$2344,14,0)</f>
        <v>R1011</v>
      </c>
      <c r="Q1713" s="26">
        <f>VLOOKUP($A1713,'Hospitalisation Details'!$A$1:$N$2344,8,0)</f>
        <v>33</v>
      </c>
    </row>
    <row r="1714" spans="1:17" x14ac:dyDescent="0.3">
      <c r="A1714" s="25" t="s">
        <v>657</v>
      </c>
      <c r="B1714" s="26" t="str">
        <f>VLOOKUP($A1714,'Customer Names'!A1713:D4048,3,0)</f>
        <v xml:space="preserve">  Tyler</v>
      </c>
      <c r="C1714" s="26">
        <f>VLOOKUP($A1714,'Medical Examinations'!$A$1:$B$2336,2,FALSE)</f>
        <v>30.875</v>
      </c>
      <c r="D1714" s="26">
        <f>VLOOKUP($A1714,'Medical Examinations'!A1713:J4048,4,0)</f>
        <v>9.5399999999999991</v>
      </c>
      <c r="E1714" s="26" t="str">
        <f>VLOOKUP(A1714,'Medical Examinations'!A1713:J4048,6,0)</f>
        <v>Yes</v>
      </c>
      <c r="F1714" s="26" t="str">
        <f>VLOOKUP($A1714,'Medical Examinations'!$A$1:$J$2336,7,0)</f>
        <v>No</v>
      </c>
      <c r="G1714" s="26" t="str">
        <f>VLOOKUP(A1714,'Medical Examinations'!A1713:J4048,8,0)</f>
        <v>No</v>
      </c>
      <c r="H1714" s="26">
        <f>VLOOKUP(A1714,'Medical Examinations'!A1713:J4048,9,0)</f>
        <v>1</v>
      </c>
      <c r="I1714" s="26" t="str">
        <f>VLOOKUP(A1714,'Medical Examinations'!A1713:J4048,10,0)</f>
        <v>No</v>
      </c>
      <c r="J1714" s="26" t="str">
        <f>VLOOKUP($A1714,'Medical Examinations'!A1713:$J$2336,3,0)</f>
        <v>Obesity</v>
      </c>
      <c r="K1714" s="26" t="str">
        <f>VLOOKUP(A1714,'Medical Examinations'!A1713:J4048,5,0)</f>
        <v>Diabetes</v>
      </c>
      <c r="L1714" s="27">
        <f>VLOOKUP($A1714,'Hospitalisation Details'!$A$1:$N$2344,7,0)</f>
        <v>31564</v>
      </c>
      <c r="M1714" s="26">
        <f>VLOOKUP($A1714,'Hospitalisation Details'!$A$1:$N$2344,10,0)</f>
        <v>5373.36</v>
      </c>
      <c r="N1714" s="26" t="str">
        <f>VLOOKUP($A1714,'Hospitalisation Details'!$A$1:$N$2344,11,0)</f>
        <v>tier - 2</v>
      </c>
      <c r="O1714" s="26" t="str">
        <f>VLOOKUP($A1714,'Hospitalisation Details'!$A$1:$N$2344,12,0)</f>
        <v>tier - 2</v>
      </c>
      <c r="P1714" s="26" t="str">
        <f>VLOOKUP($A1714,'Hospitalisation Details'!$A$1:$N$2344,14,0)</f>
        <v>R1012</v>
      </c>
      <c r="Q1714" s="26">
        <f>VLOOKUP($A1714,'Hospitalisation Details'!$A$1:$N$2344,8,0)</f>
        <v>37</v>
      </c>
    </row>
    <row r="1715" spans="1:17" x14ac:dyDescent="0.3">
      <c r="A1715" s="25" t="s">
        <v>656</v>
      </c>
      <c r="B1715" s="26" t="str">
        <f>VLOOKUP($A1715,'Customer Names'!A1714:D4049,3,0)</f>
        <v xml:space="preserve">  Holly J</v>
      </c>
      <c r="C1715" s="26">
        <f>VLOOKUP($A1715,'Medical Examinations'!$A$1:$B$2336,2,FALSE)</f>
        <v>32.64</v>
      </c>
      <c r="D1715" s="26">
        <f>VLOOKUP($A1715,'Medical Examinations'!A1714:J4049,4,0)</f>
        <v>5.91</v>
      </c>
      <c r="E1715" s="26" t="str">
        <f>VLOOKUP(A1715,'Medical Examinations'!A1714:J4049,6,0)</f>
        <v>No</v>
      </c>
      <c r="F1715" s="26" t="str">
        <f>VLOOKUP($A1715,'Medical Examinations'!$A$1:$J$2336,7,0)</f>
        <v>No</v>
      </c>
      <c r="G1715" s="26" t="str">
        <f>VLOOKUP(A1715,'Medical Examinations'!A1714:J4049,8,0)</f>
        <v>No</v>
      </c>
      <c r="H1715" s="26">
        <f>VLOOKUP(A1715,'Medical Examinations'!A1714:J4049,9,0)</f>
        <v>0</v>
      </c>
      <c r="I1715" s="26" t="str">
        <f>VLOOKUP(A1715,'Medical Examinations'!A1714:J4049,10,0)</f>
        <v>No</v>
      </c>
      <c r="J1715" s="26" t="str">
        <f>VLOOKUP($A1715,'Medical Examinations'!A1714:$J$2336,3,0)</f>
        <v>Obesity</v>
      </c>
      <c r="K1715" s="26" t="str">
        <f>VLOOKUP(A1715,'Medical Examinations'!A1714:J4049,5,0)</f>
        <v>Prediabetes</v>
      </c>
      <c r="L1715" s="27">
        <f>VLOOKUP($A1715,'Hospitalisation Details'!$A$1:$N$2344,7,0)</f>
        <v>34675</v>
      </c>
      <c r="M1715" s="26">
        <f>VLOOKUP($A1715,'Hospitalisation Details'!$A$1:$N$2344,10,0)</f>
        <v>5364.66</v>
      </c>
      <c r="N1715" s="26" t="str">
        <f>VLOOKUP($A1715,'Hospitalisation Details'!$A$1:$N$2344,11,0)</f>
        <v>tier - 2</v>
      </c>
      <c r="O1715" s="26" t="str">
        <f>VLOOKUP($A1715,'Hospitalisation Details'!$A$1:$N$2344,12,0)</f>
        <v>tier - 1</v>
      </c>
      <c r="P1715" s="26" t="str">
        <f>VLOOKUP($A1715,'Hospitalisation Details'!$A$1:$N$2344,14,0)</f>
        <v>R1011</v>
      </c>
      <c r="Q1715" s="26">
        <f>VLOOKUP($A1715,'Hospitalisation Details'!$A$1:$N$2344,8,0)</f>
        <v>28</v>
      </c>
    </row>
    <row r="1716" spans="1:17" x14ac:dyDescent="0.3">
      <c r="A1716" s="25" t="s">
        <v>655</v>
      </c>
      <c r="B1716" s="26" t="str">
        <f>VLOOKUP($A1716,'Customer Names'!A1715:D4050,3,0)</f>
        <v xml:space="preserve">  Kristen</v>
      </c>
      <c r="C1716" s="26">
        <f>VLOOKUP($A1716,'Medical Examinations'!$A$1:$B$2336,2,FALSE)</f>
        <v>22.135000000000002</v>
      </c>
      <c r="D1716" s="26">
        <f>VLOOKUP($A1716,'Medical Examinations'!A1715:J4050,4,0)</f>
        <v>5.0999999999999996</v>
      </c>
      <c r="E1716" s="26" t="str">
        <f>VLOOKUP(A1716,'Medical Examinations'!A1715:J4050,6,0)</f>
        <v>No</v>
      </c>
      <c r="F1716" s="26" t="str">
        <f>VLOOKUP($A1716,'Medical Examinations'!$A$1:$J$2336,7,0)</f>
        <v>No</v>
      </c>
      <c r="G1716" s="26" t="str">
        <f>VLOOKUP(A1716,'Medical Examinations'!A1715:J4050,8,0)</f>
        <v>No</v>
      </c>
      <c r="H1716" s="26">
        <f>VLOOKUP(A1716,'Medical Examinations'!A1715:J4050,9,0)</f>
        <v>0</v>
      </c>
      <c r="I1716" s="26" t="str">
        <f>VLOOKUP(A1716,'Medical Examinations'!A1715:J4050,10,0)</f>
        <v>No</v>
      </c>
      <c r="J1716" s="26" t="str">
        <f>VLOOKUP($A1716,'Medical Examinations'!A1715:$J$2336,3,0)</f>
        <v>Normal Weight</v>
      </c>
      <c r="K1716" s="26" t="str">
        <f>VLOOKUP(A1716,'Medical Examinations'!A1715:J4050,5,0)</f>
        <v>Normal</v>
      </c>
      <c r="L1716" s="27">
        <f>VLOOKUP($A1716,'Hospitalisation Details'!$A$1:$N$2344,7,0)</f>
        <v>32819</v>
      </c>
      <c r="M1716" s="26">
        <f>VLOOKUP($A1716,'Hospitalisation Details'!$A$1:$N$2344,10,0)</f>
        <v>5354.07</v>
      </c>
      <c r="N1716" s="26" t="str">
        <f>VLOOKUP($A1716,'Hospitalisation Details'!$A$1:$N$2344,11,0)</f>
        <v>tier - 2</v>
      </c>
      <c r="O1716" s="26" t="str">
        <f>VLOOKUP($A1716,'Hospitalisation Details'!$A$1:$N$2344,12,0)</f>
        <v>tier - 3</v>
      </c>
      <c r="P1716" s="26" t="str">
        <f>VLOOKUP($A1716,'Hospitalisation Details'!$A$1:$N$2344,14,0)</f>
        <v>R1024</v>
      </c>
      <c r="Q1716" s="26">
        <f>VLOOKUP($A1716,'Hospitalisation Details'!$A$1:$N$2344,8,0)</f>
        <v>33</v>
      </c>
    </row>
    <row r="1717" spans="1:17" x14ac:dyDescent="0.3">
      <c r="A1717" s="25" t="s">
        <v>654</v>
      </c>
      <c r="B1717" s="26" t="str">
        <f>VLOOKUP($A1717,'Customer Names'!A1716:D4051,3,0)</f>
        <v xml:space="preserve">  Thomas</v>
      </c>
      <c r="C1717" s="26">
        <f>VLOOKUP($A1717,'Medical Examinations'!$A$1:$B$2336,2,FALSE)</f>
        <v>16.53</v>
      </c>
      <c r="D1717" s="26">
        <f>VLOOKUP($A1717,'Medical Examinations'!A1716:J4051,4,0)</f>
        <v>5.08</v>
      </c>
      <c r="E1717" s="26" t="str">
        <f>VLOOKUP(A1717,'Medical Examinations'!A1716:J4051,6,0)</f>
        <v>No</v>
      </c>
      <c r="F1717" s="26" t="str">
        <f>VLOOKUP($A1717,'Medical Examinations'!$A$1:$J$2336,7,0)</f>
        <v>No</v>
      </c>
      <c r="G1717" s="26" t="str">
        <f>VLOOKUP(A1717,'Medical Examinations'!A1716:J4051,8,0)</f>
        <v>No</v>
      </c>
      <c r="H1717" s="26">
        <f>VLOOKUP(A1717,'Medical Examinations'!A1716:J4051,9,0)</f>
        <v>2</v>
      </c>
      <c r="I1717" s="26" t="str">
        <f>VLOOKUP(A1717,'Medical Examinations'!A1716:J4051,10,0)</f>
        <v>No</v>
      </c>
      <c r="J1717" s="26" t="str">
        <f>VLOOKUP($A1717,'Medical Examinations'!A1716:$J$2336,3,0)</f>
        <v>Underweight</v>
      </c>
      <c r="K1717" s="26" t="str">
        <f>VLOOKUP(A1717,'Medical Examinations'!A1716:J4051,5,0)</f>
        <v>Normal</v>
      </c>
      <c r="L1717" s="27">
        <f>VLOOKUP($A1717,'Hospitalisation Details'!$A$1:$N$2344,7,0)</f>
        <v>26648</v>
      </c>
      <c r="M1717" s="26">
        <f>VLOOKUP($A1717,'Hospitalisation Details'!$A$1:$N$2344,10,0)</f>
        <v>5344.81</v>
      </c>
      <c r="N1717" s="26" t="str">
        <f>VLOOKUP($A1717,'Hospitalisation Details'!$A$1:$N$2344,11,0)</f>
        <v>tier - 2</v>
      </c>
      <c r="O1717" s="26" t="str">
        <f>VLOOKUP($A1717,'Hospitalisation Details'!$A$1:$N$2344,12,0)</f>
        <v>tier - 3</v>
      </c>
      <c r="P1717" s="26" t="str">
        <f>VLOOKUP($A1717,'Hospitalisation Details'!$A$1:$N$2344,14,0)</f>
        <v>R1013</v>
      </c>
      <c r="Q1717" s="26">
        <f>VLOOKUP($A1717,'Hospitalisation Details'!$A$1:$N$2344,8,0)</f>
        <v>50</v>
      </c>
    </row>
    <row r="1718" spans="1:17" x14ac:dyDescent="0.3">
      <c r="A1718" s="25" t="s">
        <v>653</v>
      </c>
      <c r="B1718" s="26" t="str">
        <f>VLOOKUP($A1718,'Customer Names'!A1717:D4052,3,0)</f>
        <v xml:space="preserve">  Tricity M</v>
      </c>
      <c r="C1718" s="26">
        <f>VLOOKUP($A1718,'Medical Examinations'!$A$1:$B$2336,2,FALSE)</f>
        <v>32.774999999999999</v>
      </c>
      <c r="D1718" s="26">
        <f>VLOOKUP($A1718,'Medical Examinations'!A1717:J4052,4,0)</f>
        <v>4.75</v>
      </c>
      <c r="E1718" s="26" t="str">
        <f>VLOOKUP(A1718,'Medical Examinations'!A1717:J4052,6,0)</f>
        <v>No</v>
      </c>
      <c r="F1718" s="26" t="str">
        <f>VLOOKUP($A1718,'Medical Examinations'!$A$1:$J$2336,7,0)</f>
        <v>No</v>
      </c>
      <c r="G1718" s="26" t="str">
        <f>VLOOKUP(A1718,'Medical Examinations'!A1717:J4052,8,0)</f>
        <v>No</v>
      </c>
      <c r="H1718" s="26">
        <f>VLOOKUP(A1718,'Medical Examinations'!A1717:J4052,9,0)</f>
        <v>0</v>
      </c>
      <c r="I1718" s="26" t="str">
        <f>VLOOKUP(A1718,'Medical Examinations'!A1717:J4052,10,0)</f>
        <v>No</v>
      </c>
      <c r="J1718" s="26" t="str">
        <f>VLOOKUP($A1718,'Medical Examinations'!A1717:$J$2336,3,0)</f>
        <v>Obesity</v>
      </c>
      <c r="K1718" s="26" t="str">
        <f>VLOOKUP(A1718,'Medical Examinations'!A1717:J4052,5,0)</f>
        <v>Normal</v>
      </c>
      <c r="L1718" s="27">
        <f>VLOOKUP($A1718,'Hospitalisation Details'!$A$1:$N$2344,7,0)</f>
        <v>33478</v>
      </c>
      <c r="M1718" s="26">
        <f>VLOOKUP($A1718,'Hospitalisation Details'!$A$1:$N$2344,10,0)</f>
        <v>5327.4</v>
      </c>
      <c r="N1718" s="26" t="str">
        <f>VLOOKUP($A1718,'Hospitalisation Details'!$A$1:$N$2344,11,0)</f>
        <v>tier - 2</v>
      </c>
      <c r="O1718" s="26" t="str">
        <f>VLOOKUP($A1718,'Hospitalisation Details'!$A$1:$N$2344,12,0)</f>
        <v>tier - 1</v>
      </c>
      <c r="P1718" s="26" t="str">
        <f>VLOOKUP($A1718,'Hospitalisation Details'!$A$1:$N$2344,14,0)</f>
        <v>R1012</v>
      </c>
      <c r="Q1718" s="26">
        <f>VLOOKUP($A1718,'Hospitalisation Details'!$A$1:$N$2344,8,0)</f>
        <v>31</v>
      </c>
    </row>
    <row r="1719" spans="1:17" x14ac:dyDescent="0.3">
      <c r="A1719" s="25" t="s">
        <v>652</v>
      </c>
      <c r="B1719" s="26" t="str">
        <f>VLOOKUP($A1719,'Customer Names'!A1718:D4053,3,0)</f>
        <v xml:space="preserve">  Sarah A</v>
      </c>
      <c r="C1719" s="26">
        <f>VLOOKUP($A1719,'Medical Examinations'!$A$1:$B$2336,2,FALSE)</f>
        <v>30.9</v>
      </c>
      <c r="D1719" s="26">
        <f>VLOOKUP($A1719,'Medical Examinations'!A1718:J4053,4,0)</f>
        <v>6.05</v>
      </c>
      <c r="E1719" s="26" t="str">
        <f>VLOOKUP(A1719,'Medical Examinations'!A1718:J4053,6,0)</f>
        <v>No</v>
      </c>
      <c r="F1719" s="26" t="str">
        <f>VLOOKUP($A1719,'Medical Examinations'!$A$1:$J$2336,7,0)</f>
        <v>No</v>
      </c>
      <c r="G1719" s="26" t="str">
        <f>VLOOKUP(A1719,'Medical Examinations'!A1718:J4053,8,0)</f>
        <v>No</v>
      </c>
      <c r="H1719" s="26">
        <f>VLOOKUP(A1719,'Medical Examinations'!A1718:J4053,9,0)</f>
        <v>1</v>
      </c>
      <c r="I1719" s="26" t="str">
        <f>VLOOKUP(A1719,'Medical Examinations'!A1718:J4053,10,0)</f>
        <v>No</v>
      </c>
      <c r="J1719" s="26" t="str">
        <f>VLOOKUP($A1719,'Medical Examinations'!A1718:$J$2336,3,0)</f>
        <v>Obesity</v>
      </c>
      <c r="K1719" s="26" t="str">
        <f>VLOOKUP(A1719,'Medical Examinations'!A1718:J4053,5,0)</f>
        <v>Prediabetes</v>
      </c>
      <c r="L1719" s="27">
        <f>VLOOKUP($A1719,'Hospitalisation Details'!$A$1:$N$2344,7,0)</f>
        <v>33773</v>
      </c>
      <c r="M1719" s="26">
        <f>VLOOKUP($A1719,'Hospitalisation Details'!$A$1:$N$2344,10,0)</f>
        <v>5325.65</v>
      </c>
      <c r="N1719" s="26" t="str">
        <f>VLOOKUP($A1719,'Hospitalisation Details'!$A$1:$N$2344,11,0)</f>
        <v>tier - 2</v>
      </c>
      <c r="O1719" s="26" t="str">
        <f>VLOOKUP($A1719,'Hospitalisation Details'!$A$1:$N$2344,12,0)</f>
        <v>tier - 1</v>
      </c>
      <c r="P1719" s="26" t="str">
        <f>VLOOKUP($A1719,'Hospitalisation Details'!$A$1:$N$2344,14,0)</f>
        <v>R1011</v>
      </c>
      <c r="Q1719" s="26">
        <f>VLOOKUP($A1719,'Hospitalisation Details'!$A$1:$N$2344,8,0)</f>
        <v>30</v>
      </c>
    </row>
    <row r="1720" spans="1:17" x14ac:dyDescent="0.3">
      <c r="A1720" s="25" t="s">
        <v>651</v>
      </c>
      <c r="B1720" s="26" t="str">
        <f>VLOOKUP($A1720,'Customer Names'!A1719:D4054,3,0)</f>
        <v xml:space="preserve">  Lisa M</v>
      </c>
      <c r="C1720" s="26">
        <f>VLOOKUP($A1720,'Medical Examinations'!$A$1:$B$2336,2,FALSE)</f>
        <v>15.58</v>
      </c>
      <c r="D1720" s="26">
        <f>VLOOKUP($A1720,'Medical Examinations'!A1719:J4054,4,0)</f>
        <v>11.56</v>
      </c>
      <c r="E1720" s="26" t="str">
        <f>VLOOKUP(A1720,'Medical Examinations'!A1719:J4054,6,0)</f>
        <v>No</v>
      </c>
      <c r="F1720" s="26" t="str">
        <f>VLOOKUP($A1720,'Medical Examinations'!$A$1:$J$2336,7,0)</f>
        <v>No</v>
      </c>
      <c r="G1720" s="26" t="str">
        <f>VLOOKUP(A1720,'Medical Examinations'!A1719:J4054,8,0)</f>
        <v>No</v>
      </c>
      <c r="H1720" s="26">
        <f>VLOOKUP(A1720,'Medical Examinations'!A1719:J4054,9,0)</f>
        <v>0</v>
      </c>
      <c r="I1720" s="26" t="str">
        <f>VLOOKUP(A1720,'Medical Examinations'!A1719:J4054,10,0)</f>
        <v>No</v>
      </c>
      <c r="J1720" s="26" t="str">
        <f>VLOOKUP($A1720,'Medical Examinations'!A1719:$J$2336,3,0)</f>
        <v>Underweight</v>
      </c>
      <c r="K1720" s="26" t="str">
        <f>VLOOKUP(A1720,'Medical Examinations'!A1719:J4054,5,0)</f>
        <v>Diabetes</v>
      </c>
      <c r="L1720" s="27">
        <f>VLOOKUP($A1720,'Hospitalisation Details'!$A$1:$N$2344,7,0)</f>
        <v>27274</v>
      </c>
      <c r="M1720" s="26">
        <f>VLOOKUP($A1720,'Hospitalisation Details'!$A$1:$N$2344,10,0)</f>
        <v>5322.24</v>
      </c>
      <c r="N1720" s="26" t="str">
        <f>VLOOKUP($A1720,'Hospitalisation Details'!$A$1:$N$2344,11,0)</f>
        <v>tier - 2</v>
      </c>
      <c r="O1720" s="26" t="str">
        <f>VLOOKUP($A1720,'Hospitalisation Details'!$A$1:$N$2344,12,0)</f>
        <v>tier - 1</v>
      </c>
      <c r="P1720" s="26" t="str">
        <f>VLOOKUP($A1720,'Hospitalisation Details'!$A$1:$N$2344,14,0)</f>
        <v>R1012</v>
      </c>
      <c r="Q1720" s="26">
        <f>VLOOKUP($A1720,'Hospitalisation Details'!$A$1:$N$2344,8,0)</f>
        <v>48</v>
      </c>
    </row>
    <row r="1721" spans="1:17" x14ac:dyDescent="0.3">
      <c r="A1721" s="25" t="s">
        <v>650</v>
      </c>
      <c r="B1721" s="26" t="str">
        <f>VLOOKUP($A1721,'Customer Names'!A1720:D4055,3,0)</f>
        <v xml:space="preserve">  Tracy A</v>
      </c>
      <c r="C1721" s="26">
        <f>VLOOKUP($A1721,'Medical Examinations'!$A$1:$B$2336,2,FALSE)</f>
        <v>26.315000000000001</v>
      </c>
      <c r="D1721" s="26">
        <f>VLOOKUP($A1721,'Medical Examinations'!A1720:J4055,4,0)</f>
        <v>5.76</v>
      </c>
      <c r="E1721" s="26" t="str">
        <f>VLOOKUP(A1721,'Medical Examinations'!A1720:J4055,6,0)</f>
        <v>No</v>
      </c>
      <c r="F1721" s="26" t="str">
        <f>VLOOKUP($A1721,'Medical Examinations'!$A$1:$J$2336,7,0)</f>
        <v>No</v>
      </c>
      <c r="G1721" s="26" t="str">
        <f>VLOOKUP(A1721,'Medical Examinations'!A1720:J4055,8,0)</f>
        <v>No</v>
      </c>
      <c r="H1721" s="26">
        <f>VLOOKUP(A1721,'Medical Examinations'!A1720:J4055,9,0)</f>
        <v>0</v>
      </c>
      <c r="I1721" s="26" t="str">
        <f>VLOOKUP(A1721,'Medical Examinations'!A1720:J4055,10,0)</f>
        <v>No</v>
      </c>
      <c r="J1721" s="26" t="str">
        <f>VLOOKUP($A1721,'Medical Examinations'!A1720:$J$2336,3,0)</f>
        <v>Overweight</v>
      </c>
      <c r="K1721" s="26" t="str">
        <f>VLOOKUP(A1721,'Medical Examinations'!A1720:J4055,5,0)</f>
        <v>Prediabetes</v>
      </c>
      <c r="L1721" s="27">
        <f>VLOOKUP($A1721,'Hospitalisation Details'!$A$1:$N$2344,7,0)</f>
        <v>34651</v>
      </c>
      <c r="M1721" s="26">
        <f>VLOOKUP($A1721,'Hospitalisation Details'!$A$1:$N$2344,10,0)</f>
        <v>5312.17</v>
      </c>
      <c r="N1721" s="26" t="str">
        <f>VLOOKUP($A1721,'Hospitalisation Details'!$A$1:$N$2344,11,0)</f>
        <v>tier - 2</v>
      </c>
      <c r="O1721" s="26" t="str">
        <f>VLOOKUP($A1721,'Hospitalisation Details'!$A$1:$N$2344,12,0)</f>
        <v>tier - 2</v>
      </c>
      <c r="P1721" s="26" t="str">
        <f>VLOOKUP($A1721,'Hospitalisation Details'!$A$1:$N$2344,14,0)</f>
        <v>R1012</v>
      </c>
      <c r="Q1721" s="26">
        <f>VLOOKUP($A1721,'Hospitalisation Details'!$A$1:$N$2344,8,0)</f>
        <v>28</v>
      </c>
    </row>
    <row r="1722" spans="1:17" x14ac:dyDescent="0.3">
      <c r="A1722" s="25" t="s">
        <v>649</v>
      </c>
      <c r="B1722" s="26" t="str">
        <f>VLOOKUP($A1722,'Customer Names'!A1721:D4056,3,0)</f>
        <v xml:space="preserve">  Patrick</v>
      </c>
      <c r="C1722" s="26">
        <f>VLOOKUP($A1722,'Medical Examinations'!$A$1:$B$2336,2,FALSE)</f>
        <v>35.61</v>
      </c>
      <c r="D1722" s="26">
        <f>VLOOKUP($A1722,'Medical Examinations'!A1721:J4056,4,0)</f>
        <v>5.65</v>
      </c>
      <c r="E1722" s="26" t="str">
        <f>VLOOKUP(A1722,'Medical Examinations'!A1721:J4056,6,0)</f>
        <v>No</v>
      </c>
      <c r="F1722" s="26" t="str">
        <f>VLOOKUP($A1722,'Medical Examinations'!$A$1:$J$2336,7,0)</f>
        <v>yes</v>
      </c>
      <c r="G1722" s="26" t="str">
        <f>VLOOKUP(A1722,'Medical Examinations'!A1721:J4056,8,0)</f>
        <v>No</v>
      </c>
      <c r="H1722" s="26">
        <f>VLOOKUP(A1722,'Medical Examinations'!A1721:J4056,9,0)</f>
        <v>1</v>
      </c>
      <c r="I1722" s="26" t="str">
        <f>VLOOKUP(A1722,'Medical Examinations'!A1721:J4056,10,0)</f>
        <v>No</v>
      </c>
      <c r="J1722" s="26" t="str">
        <f>VLOOKUP($A1722,'Medical Examinations'!A1721:$J$2336,3,0)</f>
        <v>Obesity</v>
      </c>
      <c r="K1722" s="26" t="str">
        <f>VLOOKUP(A1722,'Medical Examinations'!A1721:J4056,5,0)</f>
        <v>Normal</v>
      </c>
      <c r="L1722" s="27">
        <f>VLOOKUP($A1722,'Hospitalisation Details'!$A$1:$N$2344,7,0)</f>
        <v>36778</v>
      </c>
      <c r="M1722" s="26">
        <f>VLOOKUP($A1722,'Hospitalisation Details'!$A$1:$N$2344,10,0)</f>
        <v>5306.7</v>
      </c>
      <c r="N1722" s="26" t="str">
        <f>VLOOKUP($A1722,'Hospitalisation Details'!$A$1:$N$2344,11,0)</f>
        <v>tier - 2</v>
      </c>
      <c r="O1722" s="26" t="str">
        <f>VLOOKUP($A1722,'Hospitalisation Details'!$A$1:$N$2344,12,0)</f>
        <v>tier - 3</v>
      </c>
      <c r="P1722" s="26" t="str">
        <f>VLOOKUP($A1722,'Hospitalisation Details'!$A$1:$N$2344,14,0)</f>
        <v>R1012</v>
      </c>
      <c r="Q1722" s="26">
        <f>VLOOKUP($A1722,'Hospitalisation Details'!$A$1:$N$2344,8,0)</f>
        <v>22</v>
      </c>
    </row>
    <row r="1723" spans="1:17" x14ac:dyDescent="0.3">
      <c r="A1723" s="25" t="s">
        <v>648</v>
      </c>
      <c r="B1723" s="26" t="str">
        <f>VLOOKUP($A1723,'Customer Names'!A1722:D4057,3,0)</f>
        <v xml:space="preserve">  Trent</v>
      </c>
      <c r="C1723" s="26">
        <f>VLOOKUP($A1723,'Medical Examinations'!$A$1:$B$2336,2,FALSE)</f>
        <v>37.56</v>
      </c>
      <c r="D1723" s="26">
        <f>VLOOKUP($A1723,'Medical Examinations'!A1722:J4057,4,0)</f>
        <v>5.88</v>
      </c>
      <c r="E1723" s="26" t="str">
        <f>VLOOKUP(A1723,'Medical Examinations'!A1722:J4057,6,0)</f>
        <v>No</v>
      </c>
      <c r="F1723" s="26" t="str">
        <f>VLOOKUP($A1723,'Medical Examinations'!$A$1:$J$2336,7,0)</f>
        <v>yes</v>
      </c>
      <c r="G1723" s="26" t="str">
        <f>VLOOKUP(A1723,'Medical Examinations'!A1722:J4057,8,0)</f>
        <v>No</v>
      </c>
      <c r="H1723" s="26">
        <f>VLOOKUP(A1723,'Medical Examinations'!A1722:J4057,9,0)</f>
        <v>1</v>
      </c>
      <c r="I1723" s="26" t="str">
        <f>VLOOKUP(A1723,'Medical Examinations'!A1722:J4057,10,0)</f>
        <v>No</v>
      </c>
      <c r="J1723" s="26" t="str">
        <f>VLOOKUP($A1723,'Medical Examinations'!A1722:$J$2336,3,0)</f>
        <v>Obesity</v>
      </c>
      <c r="K1723" s="26" t="str">
        <f>VLOOKUP(A1723,'Medical Examinations'!A1722:J4057,5,0)</f>
        <v>Prediabetes</v>
      </c>
      <c r="L1723" s="27">
        <f>VLOOKUP($A1723,'Hospitalisation Details'!$A$1:$N$2344,7,0)</f>
        <v>38221</v>
      </c>
      <c r="M1723" s="26">
        <f>VLOOKUP($A1723,'Hospitalisation Details'!$A$1:$N$2344,10,0)</f>
        <v>5293.67</v>
      </c>
      <c r="N1723" s="26" t="str">
        <f>VLOOKUP($A1723,'Hospitalisation Details'!$A$1:$N$2344,11,0)</f>
        <v>tier - 2</v>
      </c>
      <c r="O1723" s="26" t="str">
        <f>VLOOKUP($A1723,'Hospitalisation Details'!$A$1:$N$2344,12,0)</f>
        <v>tier - 2</v>
      </c>
      <c r="P1723" s="26" t="str">
        <f>VLOOKUP($A1723,'Hospitalisation Details'!$A$1:$N$2344,14,0)</f>
        <v>R1022</v>
      </c>
      <c r="Q1723" s="26">
        <f>VLOOKUP($A1723,'Hospitalisation Details'!$A$1:$N$2344,8,0)</f>
        <v>18</v>
      </c>
    </row>
    <row r="1724" spans="1:17" x14ac:dyDescent="0.3">
      <c r="A1724" s="25" t="s">
        <v>647</v>
      </c>
      <c r="B1724" s="26" t="str">
        <f>VLOOKUP($A1724,'Customer Names'!A1723:D4058,3,0)</f>
        <v xml:space="preserve">  Julie</v>
      </c>
      <c r="C1724" s="26">
        <f>VLOOKUP($A1724,'Medical Examinations'!$A$1:$B$2336,2,FALSE)</f>
        <v>15.49</v>
      </c>
      <c r="D1724" s="26">
        <f>VLOOKUP($A1724,'Medical Examinations'!A1723:J4058,4,0)</f>
        <v>9.6</v>
      </c>
      <c r="E1724" s="26" t="str">
        <f>VLOOKUP(A1724,'Medical Examinations'!A1723:J4058,6,0)</f>
        <v>No</v>
      </c>
      <c r="F1724" s="26" t="str">
        <f>VLOOKUP($A1724,'Medical Examinations'!$A$1:$J$2336,7,0)</f>
        <v>No</v>
      </c>
      <c r="G1724" s="26" t="str">
        <f>VLOOKUP(A1724,'Medical Examinations'!A1723:J4058,8,0)</f>
        <v>No</v>
      </c>
      <c r="H1724" s="26">
        <f>VLOOKUP(A1724,'Medical Examinations'!A1723:J4058,9,0)</f>
        <v>0</v>
      </c>
      <c r="I1724" s="26" t="str">
        <f>VLOOKUP(A1724,'Medical Examinations'!A1723:J4058,10,0)</f>
        <v>No</v>
      </c>
      <c r="J1724" s="26" t="str">
        <f>VLOOKUP($A1724,'Medical Examinations'!A1723:$J$2336,3,0)</f>
        <v>Underweight</v>
      </c>
      <c r="K1724" s="26" t="str">
        <f>VLOOKUP(A1724,'Medical Examinations'!A1723:J4058,5,0)</f>
        <v>Diabetes</v>
      </c>
      <c r="L1724" s="27">
        <f>VLOOKUP($A1724,'Hospitalisation Details'!$A$1:$N$2344,7,0)</f>
        <v>27345</v>
      </c>
      <c r="M1724" s="26">
        <f>VLOOKUP($A1724,'Hospitalisation Details'!$A$1:$N$2344,10,0)</f>
        <v>5291.71</v>
      </c>
      <c r="N1724" s="26" t="str">
        <f>VLOOKUP($A1724,'Hospitalisation Details'!$A$1:$N$2344,11,0)</f>
        <v>tier - 2</v>
      </c>
      <c r="O1724" s="26" t="str">
        <f>VLOOKUP($A1724,'Hospitalisation Details'!$A$1:$N$2344,12,0)</f>
        <v>tier - 2</v>
      </c>
      <c r="P1724" s="26" t="str">
        <f>VLOOKUP($A1724,'Hospitalisation Details'!$A$1:$N$2344,14,0)</f>
        <v>R1012</v>
      </c>
      <c r="Q1724" s="26">
        <f>VLOOKUP($A1724,'Hospitalisation Details'!$A$1:$N$2344,8,0)</f>
        <v>48</v>
      </c>
    </row>
    <row r="1725" spans="1:17" x14ac:dyDescent="0.3">
      <c r="A1725" s="25" t="s">
        <v>646</v>
      </c>
      <c r="B1725" s="26" t="str">
        <f>VLOOKUP($A1725,'Customer Names'!A1724:D4059,3,0)</f>
        <v xml:space="preserve">  Sawomir</v>
      </c>
      <c r="C1725" s="26">
        <f>VLOOKUP($A1725,'Medical Examinations'!$A$1:$B$2336,2,FALSE)</f>
        <v>23.48</v>
      </c>
      <c r="D1725" s="26">
        <f>VLOOKUP($A1725,'Medical Examinations'!A1724:J4059,4,0)</f>
        <v>6.24</v>
      </c>
      <c r="E1725" s="26" t="str">
        <f>VLOOKUP(A1725,'Medical Examinations'!A1724:J4059,6,0)</f>
        <v>No</v>
      </c>
      <c r="F1725" s="26" t="str">
        <f>VLOOKUP($A1725,'Medical Examinations'!$A$1:$J$2336,7,0)</f>
        <v>No</v>
      </c>
      <c r="G1725" s="26" t="str">
        <f>VLOOKUP(A1725,'Medical Examinations'!A1724:J4059,8,0)</f>
        <v>No</v>
      </c>
      <c r="H1725" s="26">
        <f>VLOOKUP(A1725,'Medical Examinations'!A1724:J4059,9,0)</f>
        <v>1</v>
      </c>
      <c r="I1725" s="26" t="str">
        <f>VLOOKUP(A1725,'Medical Examinations'!A1724:J4059,10,0)</f>
        <v>No</v>
      </c>
      <c r="J1725" s="26" t="str">
        <f>VLOOKUP($A1725,'Medical Examinations'!A1724:$J$2336,3,0)</f>
        <v>Normal Weight</v>
      </c>
      <c r="K1725" s="26" t="str">
        <f>VLOOKUP(A1725,'Medical Examinations'!A1724:J4059,5,0)</f>
        <v>Prediabetes</v>
      </c>
      <c r="L1725" s="27">
        <f>VLOOKUP($A1725,'Hospitalisation Details'!$A$1:$N$2344,7,0)</f>
        <v>32021</v>
      </c>
      <c r="M1725" s="26">
        <f>VLOOKUP($A1725,'Hospitalisation Details'!$A$1:$N$2344,10,0)</f>
        <v>5275.86</v>
      </c>
      <c r="N1725" s="26" t="str">
        <f>VLOOKUP($A1725,'Hospitalisation Details'!$A$1:$N$2344,11,0)</f>
        <v>tier - 2</v>
      </c>
      <c r="O1725" s="26" t="str">
        <f>VLOOKUP($A1725,'Hospitalisation Details'!$A$1:$N$2344,12,0)</f>
        <v>tier - 2</v>
      </c>
      <c r="P1725" s="26" t="str">
        <f>VLOOKUP($A1725,'Hospitalisation Details'!$A$1:$N$2344,14,0)</f>
        <v>R1013</v>
      </c>
      <c r="Q1725" s="26">
        <f>VLOOKUP($A1725,'Hospitalisation Details'!$A$1:$N$2344,8,0)</f>
        <v>35</v>
      </c>
    </row>
    <row r="1726" spans="1:17" x14ac:dyDescent="0.3">
      <c r="A1726" s="25" t="s">
        <v>645</v>
      </c>
      <c r="B1726" s="26" t="str">
        <f>VLOOKUP($A1726,'Customer Names'!A1725:D4060,3,0)</f>
        <v xml:space="preserve">  Micah</v>
      </c>
      <c r="C1726" s="26">
        <f>VLOOKUP($A1726,'Medical Examinations'!$A$1:$B$2336,2,FALSE)</f>
        <v>30.02</v>
      </c>
      <c r="D1726" s="26">
        <f>VLOOKUP($A1726,'Medical Examinations'!A1725:J4060,4,0)</f>
        <v>7.63</v>
      </c>
      <c r="E1726" s="26" t="str">
        <f>VLOOKUP(A1726,'Medical Examinations'!A1725:J4060,6,0)</f>
        <v>Yes</v>
      </c>
      <c r="F1726" s="26" t="str">
        <f>VLOOKUP($A1726,'Medical Examinations'!$A$1:$J$2336,7,0)</f>
        <v>No</v>
      </c>
      <c r="G1726" s="26" t="str">
        <f>VLOOKUP(A1726,'Medical Examinations'!A1725:J4060,8,0)</f>
        <v>No</v>
      </c>
      <c r="H1726" s="26">
        <f>VLOOKUP(A1726,'Medical Examinations'!A1725:J4060,9,0)</f>
        <v>1</v>
      </c>
      <c r="I1726" s="26" t="str">
        <f>VLOOKUP(A1726,'Medical Examinations'!A1725:J4060,10,0)</f>
        <v>No</v>
      </c>
      <c r="J1726" s="26" t="str">
        <f>VLOOKUP($A1726,'Medical Examinations'!A1725:$J$2336,3,0)</f>
        <v>Obesity</v>
      </c>
      <c r="K1726" s="26" t="str">
        <f>VLOOKUP(A1726,'Medical Examinations'!A1725:J4060,5,0)</f>
        <v>Diabetes</v>
      </c>
      <c r="L1726" s="27">
        <f>VLOOKUP($A1726,'Hospitalisation Details'!$A$1:$N$2344,7,0)</f>
        <v>31705</v>
      </c>
      <c r="M1726" s="26">
        <f>VLOOKUP($A1726,'Hospitalisation Details'!$A$1:$N$2344,10,0)</f>
        <v>5272.18</v>
      </c>
      <c r="N1726" s="26" t="str">
        <f>VLOOKUP($A1726,'Hospitalisation Details'!$A$1:$N$2344,11,0)</f>
        <v>tier - 2</v>
      </c>
      <c r="O1726" s="26" t="str">
        <f>VLOOKUP($A1726,'Hospitalisation Details'!$A$1:$N$2344,12,0)</f>
        <v>tier - 3</v>
      </c>
      <c r="P1726" s="26" t="str">
        <f>VLOOKUP($A1726,'Hospitalisation Details'!$A$1:$N$2344,14,0)</f>
        <v>R1012</v>
      </c>
      <c r="Q1726" s="26">
        <f>VLOOKUP($A1726,'Hospitalisation Details'!$A$1:$N$2344,8,0)</f>
        <v>36</v>
      </c>
    </row>
    <row r="1727" spans="1:17" x14ac:dyDescent="0.3">
      <c r="A1727" s="25" t="s">
        <v>644</v>
      </c>
      <c r="B1727" s="26" t="str">
        <f>VLOOKUP($A1727,'Customer Names'!A1726:D4061,3,0)</f>
        <v xml:space="preserve">  Kelly H</v>
      </c>
      <c r="C1727" s="26">
        <f>VLOOKUP($A1727,'Medical Examinations'!$A$1:$B$2336,2,FALSE)</f>
        <v>26.885000000000002</v>
      </c>
      <c r="D1727" s="26">
        <f>VLOOKUP($A1727,'Medical Examinations'!A1726:J4061,4,0)</f>
        <v>8.66</v>
      </c>
      <c r="E1727" s="26" t="str">
        <f>VLOOKUP(A1727,'Medical Examinations'!A1726:J4061,6,0)</f>
        <v>Yes</v>
      </c>
      <c r="F1727" s="26" t="str">
        <f>VLOOKUP($A1727,'Medical Examinations'!$A$1:$J$2336,7,0)</f>
        <v>No</v>
      </c>
      <c r="G1727" s="26" t="str">
        <f>VLOOKUP(A1727,'Medical Examinations'!A1726:J4061,8,0)</f>
        <v>No</v>
      </c>
      <c r="H1727" s="26">
        <f>VLOOKUP(A1727,'Medical Examinations'!A1726:J4061,9,0)</f>
        <v>1</v>
      </c>
      <c r="I1727" s="26" t="str">
        <f>VLOOKUP(A1727,'Medical Examinations'!A1726:J4061,10,0)</f>
        <v>No</v>
      </c>
      <c r="J1727" s="26" t="str">
        <f>VLOOKUP($A1727,'Medical Examinations'!A1726:$J$2336,3,0)</f>
        <v>Overweight</v>
      </c>
      <c r="K1727" s="26" t="str">
        <f>VLOOKUP(A1727,'Medical Examinations'!A1726:J4061,5,0)</f>
        <v>Diabetes</v>
      </c>
      <c r="L1727" s="27">
        <f>VLOOKUP($A1727,'Hospitalisation Details'!$A$1:$N$2344,7,0)</f>
        <v>31675</v>
      </c>
      <c r="M1727" s="26">
        <f>VLOOKUP($A1727,'Hospitalisation Details'!$A$1:$N$2344,10,0)</f>
        <v>5267.82</v>
      </c>
      <c r="N1727" s="26" t="str">
        <f>VLOOKUP($A1727,'Hospitalisation Details'!$A$1:$N$2344,11,0)</f>
        <v>tier - 2</v>
      </c>
      <c r="O1727" s="26" t="str">
        <f>VLOOKUP($A1727,'Hospitalisation Details'!$A$1:$N$2344,12,0)</f>
        <v>tier - 2</v>
      </c>
      <c r="P1727" s="26" t="str">
        <f>VLOOKUP($A1727,'Hospitalisation Details'!$A$1:$N$2344,14,0)</f>
        <v>R1012</v>
      </c>
      <c r="Q1727" s="26">
        <f>VLOOKUP($A1727,'Hospitalisation Details'!$A$1:$N$2344,8,0)</f>
        <v>36</v>
      </c>
    </row>
    <row r="1728" spans="1:17" x14ac:dyDescent="0.3">
      <c r="A1728" s="25" t="s">
        <v>643</v>
      </c>
      <c r="B1728" s="26" t="str">
        <f>VLOOKUP($A1728,'Customer Names'!A1727:D4062,3,0)</f>
        <v xml:space="preserve">  Lindsay M</v>
      </c>
      <c r="C1728" s="26">
        <f>VLOOKUP($A1728,'Medical Examinations'!$A$1:$B$2336,2,FALSE)</f>
        <v>25.84</v>
      </c>
      <c r="D1728" s="26">
        <f>VLOOKUP($A1728,'Medical Examinations'!A1727:J4062,4,0)</f>
        <v>8.5500000000000007</v>
      </c>
      <c r="E1728" s="26" t="str">
        <f>VLOOKUP(A1728,'Medical Examinations'!A1727:J4062,6,0)</f>
        <v>Yes</v>
      </c>
      <c r="F1728" s="26" t="str">
        <f>VLOOKUP($A1728,'Medical Examinations'!$A$1:$J$2336,7,0)</f>
        <v>No</v>
      </c>
      <c r="G1728" s="26" t="str">
        <f>VLOOKUP(A1728,'Medical Examinations'!A1727:J4062,8,0)</f>
        <v>No</v>
      </c>
      <c r="H1728" s="26">
        <f>VLOOKUP(A1728,'Medical Examinations'!A1727:J4062,9,0)</f>
        <v>1</v>
      </c>
      <c r="I1728" s="26" t="str">
        <f>VLOOKUP(A1728,'Medical Examinations'!A1727:J4062,10,0)</f>
        <v>No</v>
      </c>
      <c r="J1728" s="26" t="str">
        <f>VLOOKUP($A1728,'Medical Examinations'!A1727:$J$2336,3,0)</f>
        <v>Overweight</v>
      </c>
      <c r="K1728" s="26" t="str">
        <f>VLOOKUP(A1728,'Medical Examinations'!A1727:J4062,5,0)</f>
        <v>Diabetes</v>
      </c>
      <c r="L1728" s="27">
        <f>VLOOKUP($A1728,'Hospitalisation Details'!$A$1:$N$2344,7,0)</f>
        <v>31710</v>
      </c>
      <c r="M1728" s="26">
        <f>VLOOKUP($A1728,'Hospitalisation Details'!$A$1:$N$2344,10,0)</f>
        <v>5266.37</v>
      </c>
      <c r="N1728" s="26" t="str">
        <f>VLOOKUP($A1728,'Hospitalisation Details'!$A$1:$N$2344,11,0)</f>
        <v>tier - 2</v>
      </c>
      <c r="O1728" s="26" t="str">
        <f>VLOOKUP($A1728,'Hospitalisation Details'!$A$1:$N$2344,12,0)</f>
        <v>tier - 2</v>
      </c>
      <c r="P1728" s="26" t="str">
        <f>VLOOKUP($A1728,'Hospitalisation Details'!$A$1:$N$2344,14,0)</f>
        <v>R1012</v>
      </c>
      <c r="Q1728" s="26">
        <f>VLOOKUP($A1728,'Hospitalisation Details'!$A$1:$N$2344,8,0)</f>
        <v>36</v>
      </c>
    </row>
    <row r="1729" spans="1:17" x14ac:dyDescent="0.3">
      <c r="A1729" s="25" t="s">
        <v>642</v>
      </c>
      <c r="B1729" s="26" t="str">
        <f>VLOOKUP($A1729,'Customer Names'!A1728:D4063,3,0)</f>
        <v xml:space="preserve">  Austen G</v>
      </c>
      <c r="C1729" s="26">
        <f>VLOOKUP($A1729,'Medical Examinations'!$A$1:$B$2336,2,FALSE)</f>
        <v>27.454999999999998</v>
      </c>
      <c r="D1729" s="26">
        <f>VLOOKUP($A1729,'Medical Examinations'!A1728:J4063,4,0)</f>
        <v>4.54</v>
      </c>
      <c r="E1729" s="26" t="str">
        <f>VLOOKUP(A1729,'Medical Examinations'!A1728:J4063,6,0)</f>
        <v>No</v>
      </c>
      <c r="F1729" s="26" t="str">
        <f>VLOOKUP($A1729,'Medical Examinations'!$A$1:$J$2336,7,0)</f>
        <v>No</v>
      </c>
      <c r="G1729" s="26" t="str">
        <f>VLOOKUP(A1729,'Medical Examinations'!A1728:J4063,8,0)</f>
        <v>No</v>
      </c>
      <c r="H1729" s="26">
        <f>VLOOKUP(A1729,'Medical Examinations'!A1728:J4063,9,0)</f>
        <v>0</v>
      </c>
      <c r="I1729" s="26" t="str">
        <f>VLOOKUP(A1729,'Medical Examinations'!A1728:J4063,10,0)</f>
        <v>No</v>
      </c>
      <c r="J1729" s="26" t="str">
        <f>VLOOKUP($A1729,'Medical Examinations'!A1728:$J$2336,3,0)</f>
        <v>Overweight</v>
      </c>
      <c r="K1729" s="26" t="str">
        <f>VLOOKUP(A1729,'Medical Examinations'!A1728:J4063,5,0)</f>
        <v>Normal</v>
      </c>
      <c r="L1729" s="27">
        <f>VLOOKUP($A1729,'Hospitalisation Details'!$A$1:$N$2344,7,0)</f>
        <v>32708</v>
      </c>
      <c r="M1729" s="26">
        <f>VLOOKUP($A1729,'Hospitalisation Details'!$A$1:$N$2344,10,0)</f>
        <v>5261.47</v>
      </c>
      <c r="N1729" s="26" t="str">
        <f>VLOOKUP($A1729,'Hospitalisation Details'!$A$1:$N$2344,11,0)</f>
        <v>tier - 2</v>
      </c>
      <c r="O1729" s="26" t="str">
        <f>VLOOKUP($A1729,'Hospitalisation Details'!$A$1:$N$2344,12,0)</f>
        <v>tier - 2</v>
      </c>
      <c r="P1729" s="26" t="str">
        <f>VLOOKUP($A1729,'Hospitalisation Details'!$A$1:$N$2344,14,0)</f>
        <v>R1012</v>
      </c>
      <c r="Q1729" s="26">
        <f>VLOOKUP($A1729,'Hospitalisation Details'!$A$1:$N$2344,8,0)</f>
        <v>33</v>
      </c>
    </row>
    <row r="1730" spans="1:17" x14ac:dyDescent="0.3">
      <c r="A1730" s="25" t="s">
        <v>641</v>
      </c>
      <c r="B1730" s="26" t="str">
        <f>VLOOKUP($A1730,'Customer Names'!A1729:D4064,3,0)</f>
        <v xml:space="preserve">  Tory J</v>
      </c>
      <c r="C1730" s="26">
        <f>VLOOKUP($A1730,'Medical Examinations'!$A$1:$B$2336,2,FALSE)</f>
        <v>24.605</v>
      </c>
      <c r="D1730" s="26">
        <f>VLOOKUP($A1730,'Medical Examinations'!A1729:J4064,4,0)</f>
        <v>5.7</v>
      </c>
      <c r="E1730" s="26" t="str">
        <f>VLOOKUP(A1730,'Medical Examinations'!A1729:J4064,6,0)</f>
        <v>No</v>
      </c>
      <c r="F1730" s="26" t="str">
        <f>VLOOKUP($A1730,'Medical Examinations'!$A$1:$J$2336,7,0)</f>
        <v>No</v>
      </c>
      <c r="G1730" s="26" t="str">
        <f>VLOOKUP(A1730,'Medical Examinations'!A1729:J4064,8,0)</f>
        <v>No</v>
      </c>
      <c r="H1730" s="26">
        <f>VLOOKUP(A1730,'Medical Examinations'!A1729:J4064,9,0)</f>
        <v>0</v>
      </c>
      <c r="I1730" s="26" t="str">
        <f>VLOOKUP(A1730,'Medical Examinations'!A1729:J4064,10,0)</f>
        <v>No</v>
      </c>
      <c r="J1730" s="26" t="str">
        <f>VLOOKUP($A1730,'Medical Examinations'!A1729:$J$2336,3,0)</f>
        <v>Normal Weight</v>
      </c>
      <c r="K1730" s="26" t="str">
        <f>VLOOKUP(A1730,'Medical Examinations'!A1729:J4064,5,0)</f>
        <v>Prediabetes</v>
      </c>
      <c r="L1730" s="27">
        <f>VLOOKUP($A1730,'Hospitalisation Details'!$A$1:$N$2344,7,0)</f>
        <v>32837</v>
      </c>
      <c r="M1730" s="26">
        <f>VLOOKUP($A1730,'Hospitalisation Details'!$A$1:$N$2344,10,0)</f>
        <v>5257.51</v>
      </c>
      <c r="N1730" s="26" t="str">
        <f>VLOOKUP($A1730,'Hospitalisation Details'!$A$1:$N$2344,11,0)</f>
        <v>tier - 2</v>
      </c>
      <c r="O1730" s="26" t="str">
        <f>VLOOKUP($A1730,'Hospitalisation Details'!$A$1:$N$2344,12,0)</f>
        <v>tier - 2</v>
      </c>
      <c r="P1730" s="26" t="str">
        <f>VLOOKUP($A1730,'Hospitalisation Details'!$A$1:$N$2344,14,0)</f>
        <v>R1012</v>
      </c>
      <c r="Q1730" s="26">
        <f>VLOOKUP($A1730,'Hospitalisation Details'!$A$1:$N$2344,8,0)</f>
        <v>33</v>
      </c>
    </row>
    <row r="1731" spans="1:17" x14ac:dyDescent="0.3">
      <c r="A1731" s="25" t="s">
        <v>640</v>
      </c>
      <c r="B1731" s="26" t="str">
        <f>VLOOKUP($A1731,'Customer Names'!A1730:D4065,3,0)</f>
        <v xml:space="preserve">  Robert J</v>
      </c>
      <c r="C1731" s="26">
        <f>VLOOKUP($A1731,'Medical Examinations'!$A$1:$B$2336,2,FALSE)</f>
        <v>30.8</v>
      </c>
      <c r="D1731" s="26">
        <f>VLOOKUP($A1731,'Medical Examinations'!A1730:J4065,4,0)</f>
        <v>5.07</v>
      </c>
      <c r="E1731" s="26" t="str">
        <f>VLOOKUP(A1731,'Medical Examinations'!A1730:J4065,6,0)</f>
        <v>No</v>
      </c>
      <c r="F1731" s="26" t="str">
        <f>VLOOKUP($A1731,'Medical Examinations'!$A$1:$J$2336,7,0)</f>
        <v>No</v>
      </c>
      <c r="G1731" s="26" t="str">
        <f>VLOOKUP(A1731,'Medical Examinations'!A1730:J4065,8,0)</f>
        <v>No</v>
      </c>
      <c r="H1731" s="26">
        <f>VLOOKUP(A1731,'Medical Examinations'!A1730:J4065,9,0)</f>
        <v>0</v>
      </c>
      <c r="I1731" s="26" t="str">
        <f>VLOOKUP(A1731,'Medical Examinations'!A1730:J4065,10,0)</f>
        <v>No</v>
      </c>
      <c r="J1731" s="26" t="str">
        <f>VLOOKUP($A1731,'Medical Examinations'!A1730:$J$2336,3,0)</f>
        <v>Obesity</v>
      </c>
      <c r="K1731" s="26" t="str">
        <f>VLOOKUP(A1731,'Medical Examinations'!A1730:J4065,5,0)</f>
        <v>Normal</v>
      </c>
      <c r="L1731" s="27">
        <f>VLOOKUP($A1731,'Hospitalisation Details'!$A$1:$N$2344,7,0)</f>
        <v>33060</v>
      </c>
      <c r="M1731" s="26">
        <f>VLOOKUP($A1731,'Hospitalisation Details'!$A$1:$N$2344,10,0)</f>
        <v>5253.52</v>
      </c>
      <c r="N1731" s="26" t="str">
        <f>VLOOKUP($A1731,'Hospitalisation Details'!$A$1:$N$2344,11,0)</f>
        <v>tier - 3</v>
      </c>
      <c r="O1731" s="26" t="str">
        <f>VLOOKUP($A1731,'Hospitalisation Details'!$A$1:$N$2344,12,0)</f>
        <v>tier - 3</v>
      </c>
      <c r="P1731" s="26" t="str">
        <f>VLOOKUP($A1731,'Hospitalisation Details'!$A$1:$N$2344,14,0)</f>
        <v>R1011</v>
      </c>
      <c r="Q1731" s="26">
        <f>VLOOKUP($A1731,'Hospitalisation Details'!$A$1:$N$2344,8,0)</f>
        <v>32</v>
      </c>
    </row>
    <row r="1732" spans="1:17" x14ac:dyDescent="0.3">
      <c r="A1732" s="25" t="s">
        <v>639</v>
      </c>
      <c r="B1732" s="26" t="str">
        <f>VLOOKUP($A1732,'Customer Names'!A1731:D4066,3,0)</f>
        <v xml:space="preserve">  Steph</v>
      </c>
      <c r="C1732" s="26">
        <f>VLOOKUP($A1732,'Medical Examinations'!$A$1:$B$2336,2,FALSE)</f>
        <v>34.799999999999997</v>
      </c>
      <c r="D1732" s="26">
        <f>VLOOKUP($A1732,'Medical Examinations'!A1731:J4066,4,0)</f>
        <v>4.38</v>
      </c>
      <c r="E1732" s="26" t="str">
        <f>VLOOKUP(A1732,'Medical Examinations'!A1731:J4066,6,0)</f>
        <v>No</v>
      </c>
      <c r="F1732" s="26" t="str">
        <f>VLOOKUP($A1732,'Medical Examinations'!$A$1:$J$2336,7,0)</f>
        <v>No</v>
      </c>
      <c r="G1732" s="26" t="str">
        <f>VLOOKUP(A1732,'Medical Examinations'!A1731:J4066,8,0)</f>
        <v>No</v>
      </c>
      <c r="H1732" s="26">
        <f>VLOOKUP(A1732,'Medical Examinations'!A1731:J4066,9,0)</f>
        <v>1</v>
      </c>
      <c r="I1732" s="26" t="str">
        <f>VLOOKUP(A1732,'Medical Examinations'!A1731:J4066,10,0)</f>
        <v>No</v>
      </c>
      <c r="J1732" s="26" t="str">
        <f>VLOOKUP($A1732,'Medical Examinations'!A1731:$J$2336,3,0)</f>
        <v>Obesity</v>
      </c>
      <c r="K1732" s="26" t="str">
        <f>VLOOKUP(A1732,'Medical Examinations'!A1731:J4066,5,0)</f>
        <v>Normal</v>
      </c>
      <c r="L1732" s="27">
        <f>VLOOKUP($A1732,'Hospitalisation Details'!$A$1:$N$2344,7,0)</f>
        <v>32029</v>
      </c>
      <c r="M1732" s="26">
        <f>VLOOKUP($A1732,'Hospitalisation Details'!$A$1:$N$2344,10,0)</f>
        <v>5246.05</v>
      </c>
      <c r="N1732" s="26" t="str">
        <f>VLOOKUP($A1732,'Hospitalisation Details'!$A$1:$N$2344,11,0)</f>
        <v>tier - 2</v>
      </c>
      <c r="O1732" s="26" t="str">
        <f>VLOOKUP($A1732,'Hospitalisation Details'!$A$1:$N$2344,12,0)</f>
        <v>tier - 3</v>
      </c>
      <c r="P1732" s="26" t="str">
        <f>VLOOKUP($A1732,'Hospitalisation Details'!$A$1:$N$2344,14,0)</f>
        <v>R1011</v>
      </c>
      <c r="Q1732" s="26">
        <f>VLOOKUP($A1732,'Hospitalisation Details'!$A$1:$N$2344,8,0)</f>
        <v>35</v>
      </c>
    </row>
    <row r="1733" spans="1:17" x14ac:dyDescent="0.3">
      <c r="A1733" s="25" t="s">
        <v>638</v>
      </c>
      <c r="B1733" s="26" t="str">
        <f>VLOOKUP($A1733,'Customer Names'!A1732:D4067,3,0)</f>
        <v xml:space="preserve">  Kate</v>
      </c>
      <c r="C1733" s="26">
        <f>VLOOKUP($A1733,'Medical Examinations'!$A$1:$B$2336,2,FALSE)</f>
        <v>34.21</v>
      </c>
      <c r="D1733" s="26">
        <f>VLOOKUP($A1733,'Medical Examinations'!A1732:J4067,4,0)</f>
        <v>4.54</v>
      </c>
      <c r="E1733" s="26" t="str">
        <f>VLOOKUP(A1733,'Medical Examinations'!A1732:J4067,6,0)</f>
        <v>No</v>
      </c>
      <c r="F1733" s="26" t="str">
        <f>VLOOKUP($A1733,'Medical Examinations'!$A$1:$J$2336,7,0)</f>
        <v>No</v>
      </c>
      <c r="G1733" s="26" t="str">
        <f>VLOOKUP(A1733,'Medical Examinations'!A1732:J4067,8,0)</f>
        <v>No</v>
      </c>
      <c r="H1733" s="26">
        <f>VLOOKUP(A1733,'Medical Examinations'!A1732:J4067,9,0)</f>
        <v>1</v>
      </c>
      <c r="I1733" s="26" t="str">
        <f>VLOOKUP(A1733,'Medical Examinations'!A1732:J4067,10,0)</f>
        <v>No</v>
      </c>
      <c r="J1733" s="26" t="str">
        <f>VLOOKUP($A1733,'Medical Examinations'!A1732:$J$2336,3,0)</f>
        <v>Obesity</v>
      </c>
      <c r="K1733" s="26" t="str">
        <f>VLOOKUP(A1733,'Medical Examinations'!A1732:J4067,5,0)</f>
        <v>Normal</v>
      </c>
      <c r="L1733" s="27">
        <f>VLOOKUP($A1733,'Hospitalisation Details'!$A$1:$N$2344,7,0)</f>
        <v>31963</v>
      </c>
      <c r="M1733" s="26">
        <f>VLOOKUP($A1733,'Hospitalisation Details'!$A$1:$N$2344,10,0)</f>
        <v>5245.23</v>
      </c>
      <c r="N1733" s="26" t="str">
        <f>VLOOKUP($A1733,'Hospitalisation Details'!$A$1:$N$2344,11,0)</f>
        <v>tier - 2</v>
      </c>
      <c r="O1733" s="26" t="str">
        <f>VLOOKUP($A1733,'Hospitalisation Details'!$A$1:$N$2344,12,0)</f>
        <v>tier - 2</v>
      </c>
      <c r="P1733" s="26" t="str">
        <f>VLOOKUP($A1733,'Hospitalisation Details'!$A$1:$N$2344,14,0)</f>
        <v>R1013</v>
      </c>
      <c r="Q1733" s="26">
        <f>VLOOKUP($A1733,'Hospitalisation Details'!$A$1:$N$2344,8,0)</f>
        <v>35</v>
      </c>
    </row>
    <row r="1734" spans="1:17" x14ac:dyDescent="0.3">
      <c r="A1734" s="25" t="s">
        <v>637</v>
      </c>
      <c r="B1734" s="26" t="str">
        <f>VLOOKUP($A1734,'Customer Names'!A1733:D4068,3,0)</f>
        <v xml:space="preserve">  Kristina</v>
      </c>
      <c r="C1734" s="26">
        <f>VLOOKUP($A1734,'Medical Examinations'!$A$1:$B$2336,2,FALSE)</f>
        <v>31</v>
      </c>
      <c r="D1734" s="26">
        <f>VLOOKUP($A1734,'Medical Examinations'!A1733:J4068,4,0)</f>
        <v>5.38</v>
      </c>
      <c r="E1734" s="26" t="str">
        <f>VLOOKUP(A1734,'Medical Examinations'!A1733:J4068,6,0)</f>
        <v>No</v>
      </c>
      <c r="F1734" s="26" t="str">
        <f>VLOOKUP($A1734,'Medical Examinations'!$A$1:$J$2336,7,0)</f>
        <v>No</v>
      </c>
      <c r="G1734" s="26" t="str">
        <f>VLOOKUP(A1734,'Medical Examinations'!A1733:J4068,8,0)</f>
        <v>No</v>
      </c>
      <c r="H1734" s="26">
        <f>VLOOKUP(A1734,'Medical Examinations'!A1733:J4068,9,0)</f>
        <v>1</v>
      </c>
      <c r="I1734" s="26" t="str">
        <f>VLOOKUP(A1734,'Medical Examinations'!A1733:J4068,10,0)</f>
        <v>No</v>
      </c>
      <c r="J1734" s="26" t="str">
        <f>VLOOKUP($A1734,'Medical Examinations'!A1733:$J$2336,3,0)</f>
        <v>Obesity</v>
      </c>
      <c r="K1734" s="26" t="str">
        <f>VLOOKUP(A1734,'Medical Examinations'!A1733:J4068,5,0)</f>
        <v>Normal</v>
      </c>
      <c r="L1734" s="27">
        <f>VLOOKUP($A1734,'Hospitalisation Details'!$A$1:$N$2344,7,0)</f>
        <v>32137</v>
      </c>
      <c r="M1734" s="26">
        <f>VLOOKUP($A1734,'Hospitalisation Details'!$A$1:$N$2344,10,0)</f>
        <v>5240.7700000000004</v>
      </c>
      <c r="N1734" s="26" t="str">
        <f>VLOOKUP($A1734,'Hospitalisation Details'!$A$1:$N$2344,11,0)</f>
        <v>tier - 2</v>
      </c>
      <c r="O1734" s="26" t="str">
        <f>VLOOKUP($A1734,'Hospitalisation Details'!$A$1:$N$2344,12,0)</f>
        <v>tier - 2</v>
      </c>
      <c r="P1734" s="26" t="str">
        <f>VLOOKUP($A1734,'Hospitalisation Details'!$A$1:$N$2344,14,0)</f>
        <v>R1011</v>
      </c>
      <c r="Q1734" s="26">
        <f>VLOOKUP($A1734,'Hospitalisation Details'!$A$1:$N$2344,8,0)</f>
        <v>35</v>
      </c>
    </row>
    <row r="1735" spans="1:17" x14ac:dyDescent="0.3">
      <c r="A1735" s="25" t="s">
        <v>636</v>
      </c>
      <c r="B1735" s="26" t="str">
        <f>VLOOKUP($A1735,'Customer Names'!A1734:D4069,3,0)</f>
        <v xml:space="preserve">  Flo</v>
      </c>
      <c r="C1735" s="26">
        <f>VLOOKUP($A1735,'Medical Examinations'!$A$1:$B$2336,2,FALSE)</f>
        <v>26.125</v>
      </c>
      <c r="D1735" s="26">
        <f>VLOOKUP($A1735,'Medical Examinations'!A1734:J4069,4,0)</f>
        <v>5.55</v>
      </c>
      <c r="E1735" s="26" t="str">
        <f>VLOOKUP(A1735,'Medical Examinations'!A1734:J4069,6,0)</f>
        <v>No</v>
      </c>
      <c r="F1735" s="26" t="str">
        <f>VLOOKUP($A1735,'Medical Examinations'!$A$1:$J$2336,7,0)</f>
        <v>No</v>
      </c>
      <c r="G1735" s="26" t="str">
        <f>VLOOKUP(A1735,'Medical Examinations'!A1734:J4069,8,0)</f>
        <v>No</v>
      </c>
      <c r="H1735" s="26">
        <f>VLOOKUP(A1735,'Medical Examinations'!A1734:J4069,9,0)</f>
        <v>1</v>
      </c>
      <c r="I1735" s="26" t="str">
        <f>VLOOKUP(A1735,'Medical Examinations'!A1734:J4069,10,0)</f>
        <v>No</v>
      </c>
      <c r="J1735" s="26" t="str">
        <f>VLOOKUP($A1735,'Medical Examinations'!A1734:$J$2336,3,0)</f>
        <v>Overweight</v>
      </c>
      <c r="K1735" s="26" t="str">
        <f>VLOOKUP(A1735,'Medical Examinations'!A1734:J4069,5,0)</f>
        <v>Normal</v>
      </c>
      <c r="L1735" s="27">
        <f>VLOOKUP($A1735,'Hospitalisation Details'!$A$1:$N$2344,7,0)</f>
        <v>31957</v>
      </c>
      <c r="M1735" s="26">
        <f>VLOOKUP($A1735,'Hospitalisation Details'!$A$1:$N$2344,10,0)</f>
        <v>5227.99</v>
      </c>
      <c r="N1735" s="26" t="str">
        <f>VLOOKUP($A1735,'Hospitalisation Details'!$A$1:$N$2344,11,0)</f>
        <v>tier - 2</v>
      </c>
      <c r="O1735" s="26" t="str">
        <f>VLOOKUP($A1735,'Hospitalisation Details'!$A$1:$N$2344,12,0)</f>
        <v>tier - 1</v>
      </c>
      <c r="P1735" s="26" t="str">
        <f>VLOOKUP($A1735,'Hospitalisation Details'!$A$1:$N$2344,14,0)</f>
        <v>R1024</v>
      </c>
      <c r="Q1735" s="26">
        <f>VLOOKUP($A1735,'Hospitalisation Details'!$A$1:$N$2344,8,0)</f>
        <v>35</v>
      </c>
    </row>
    <row r="1736" spans="1:17" x14ac:dyDescent="0.3">
      <c r="A1736" s="25" t="s">
        <v>635</v>
      </c>
      <c r="B1736" s="26" t="str">
        <f>VLOOKUP($A1736,'Customer Names'!A1735:D4070,3,0)</f>
        <v xml:space="preserve">  Sarah P</v>
      </c>
      <c r="C1736" s="26">
        <f>VLOOKUP($A1736,'Medical Examinations'!$A$1:$B$2336,2,FALSE)</f>
        <v>30.13</v>
      </c>
      <c r="D1736" s="26">
        <f>VLOOKUP($A1736,'Medical Examinations'!A1735:J4070,4,0)</f>
        <v>4.03</v>
      </c>
      <c r="E1736" s="26" t="str">
        <f>VLOOKUP(A1736,'Medical Examinations'!A1735:J4070,6,0)</f>
        <v>Yes</v>
      </c>
      <c r="F1736" s="26" t="str">
        <f>VLOOKUP($A1736,'Medical Examinations'!$A$1:$J$2336,7,0)</f>
        <v>No</v>
      </c>
      <c r="G1736" s="26" t="str">
        <f>VLOOKUP(A1736,'Medical Examinations'!A1735:J4070,8,0)</f>
        <v>No</v>
      </c>
      <c r="H1736" s="26">
        <f>VLOOKUP(A1736,'Medical Examinations'!A1735:J4070,9,0)</f>
        <v>1</v>
      </c>
      <c r="I1736" s="26" t="str">
        <f>VLOOKUP(A1736,'Medical Examinations'!A1735:J4070,10,0)</f>
        <v>No</v>
      </c>
      <c r="J1736" s="26" t="str">
        <f>VLOOKUP($A1736,'Medical Examinations'!A1735:$J$2336,3,0)</f>
        <v>Obesity</v>
      </c>
      <c r="K1736" s="26" t="str">
        <f>VLOOKUP(A1736,'Medical Examinations'!A1735:J4070,5,0)</f>
        <v>Normal</v>
      </c>
      <c r="L1736" s="27">
        <f>VLOOKUP($A1736,'Hospitalisation Details'!$A$1:$N$2344,7,0)</f>
        <v>34856</v>
      </c>
      <c r="M1736" s="26">
        <f>VLOOKUP($A1736,'Hospitalisation Details'!$A$1:$N$2344,10,0)</f>
        <v>5216.4799999999996</v>
      </c>
      <c r="N1736" s="26" t="str">
        <f>VLOOKUP($A1736,'Hospitalisation Details'!$A$1:$N$2344,11,0)</f>
        <v>tier - 2</v>
      </c>
      <c r="O1736" s="26" t="str">
        <f>VLOOKUP($A1736,'Hospitalisation Details'!$A$1:$N$2344,12,0)</f>
        <v>tier - 2</v>
      </c>
      <c r="P1736" s="26" t="str">
        <f>VLOOKUP($A1736,'Hospitalisation Details'!$A$1:$N$2344,14,0)</f>
        <v>R1025</v>
      </c>
      <c r="Q1736" s="26">
        <f>VLOOKUP($A1736,'Hospitalisation Details'!$A$1:$N$2344,8,0)</f>
        <v>28</v>
      </c>
    </row>
    <row r="1737" spans="1:17" x14ac:dyDescent="0.3">
      <c r="A1737" s="25" t="s">
        <v>634</v>
      </c>
      <c r="B1737" s="26" t="str">
        <f>VLOOKUP($A1737,'Customer Names'!A1736:D4071,3,0)</f>
        <v xml:space="preserve">  Anabel</v>
      </c>
      <c r="C1737" s="26">
        <f>VLOOKUP($A1737,'Medical Examinations'!$A$1:$B$2336,2,FALSE)</f>
        <v>34.19</v>
      </c>
      <c r="D1737" s="26">
        <f>VLOOKUP($A1737,'Medical Examinations'!A1736:J4071,4,0)</f>
        <v>4.1900000000000004</v>
      </c>
      <c r="E1737" s="26" t="str">
        <f>VLOOKUP(A1737,'Medical Examinations'!A1736:J4071,6,0)</f>
        <v>No</v>
      </c>
      <c r="F1737" s="26" t="str">
        <f>VLOOKUP($A1737,'Medical Examinations'!$A$1:$J$2336,7,0)</f>
        <v>No</v>
      </c>
      <c r="G1737" s="26" t="str">
        <f>VLOOKUP(A1737,'Medical Examinations'!A1736:J4071,8,0)</f>
        <v>No</v>
      </c>
      <c r="H1737" s="26">
        <f>VLOOKUP(A1737,'Medical Examinations'!A1736:J4071,9,0)</f>
        <v>0</v>
      </c>
      <c r="I1737" s="26" t="str">
        <f>VLOOKUP(A1737,'Medical Examinations'!A1736:J4071,10,0)</f>
        <v>No</v>
      </c>
      <c r="J1737" s="26" t="str">
        <f>VLOOKUP($A1737,'Medical Examinations'!A1736:$J$2336,3,0)</f>
        <v>Obesity</v>
      </c>
      <c r="K1737" s="26" t="str">
        <f>VLOOKUP(A1737,'Medical Examinations'!A1736:J4071,5,0)</f>
        <v>Normal</v>
      </c>
      <c r="L1737" s="27">
        <f>VLOOKUP($A1737,'Hospitalisation Details'!$A$1:$N$2344,7,0)</f>
        <v>36495</v>
      </c>
      <c r="M1737" s="26">
        <f>VLOOKUP($A1737,'Hospitalisation Details'!$A$1:$N$2344,10,0)</f>
        <v>5213.22</v>
      </c>
      <c r="N1737" s="26" t="str">
        <f>VLOOKUP($A1737,'Hospitalisation Details'!$A$1:$N$2344,11,0)</f>
        <v>tier - 2</v>
      </c>
      <c r="O1737" s="26" t="str">
        <f>VLOOKUP($A1737,'Hospitalisation Details'!$A$1:$N$2344,12,0)</f>
        <v>tier - 1</v>
      </c>
      <c r="P1737" s="26" t="str">
        <f>VLOOKUP($A1737,'Hospitalisation Details'!$A$1:$N$2344,14,0)</f>
        <v>R1012</v>
      </c>
      <c r="Q1737" s="26">
        <f>VLOOKUP($A1737,'Hospitalisation Details'!$A$1:$N$2344,8,0)</f>
        <v>23</v>
      </c>
    </row>
    <row r="1738" spans="1:17" x14ac:dyDescent="0.3">
      <c r="A1738" s="25" t="s">
        <v>633</v>
      </c>
      <c r="B1738" s="26" t="str">
        <f>VLOOKUP($A1738,'Customer Names'!A1737:D4072,3,0)</f>
        <v xml:space="preserve">  Ian</v>
      </c>
      <c r="C1738" s="26">
        <f>VLOOKUP($A1738,'Medical Examinations'!$A$1:$B$2336,2,FALSE)</f>
        <v>22.515000000000001</v>
      </c>
      <c r="D1738" s="26">
        <f>VLOOKUP($A1738,'Medical Examinations'!A1737:J4072,4,0)</f>
        <v>4.37</v>
      </c>
      <c r="E1738" s="26" t="str">
        <f>VLOOKUP(A1738,'Medical Examinations'!A1737:J4072,6,0)</f>
        <v>No</v>
      </c>
      <c r="F1738" s="26" t="str">
        <f>VLOOKUP($A1738,'Medical Examinations'!$A$1:$J$2336,7,0)</f>
        <v>No</v>
      </c>
      <c r="G1738" s="26" t="str">
        <f>VLOOKUP(A1738,'Medical Examinations'!A1737:J4072,8,0)</f>
        <v>Yes</v>
      </c>
      <c r="H1738" s="26">
        <f>VLOOKUP(A1738,'Medical Examinations'!A1737:J4072,9,0)</f>
        <v>1</v>
      </c>
      <c r="I1738" s="26" t="str">
        <f>VLOOKUP(A1738,'Medical Examinations'!A1737:J4072,10,0)</f>
        <v>No</v>
      </c>
      <c r="J1738" s="26" t="str">
        <f>VLOOKUP($A1738,'Medical Examinations'!A1737:$J$2336,3,0)</f>
        <v>Normal Weight</v>
      </c>
      <c r="K1738" s="26" t="str">
        <f>VLOOKUP(A1738,'Medical Examinations'!A1737:J4072,5,0)</f>
        <v>Normal</v>
      </c>
      <c r="L1738" s="27">
        <f>VLOOKUP($A1738,'Hospitalisation Details'!$A$1:$N$2344,7,0)</f>
        <v>34137</v>
      </c>
      <c r="M1738" s="26">
        <f>VLOOKUP($A1738,'Hospitalisation Details'!$A$1:$N$2344,10,0)</f>
        <v>5209.58</v>
      </c>
      <c r="N1738" s="26" t="str">
        <f>VLOOKUP($A1738,'Hospitalisation Details'!$A$1:$N$2344,11,0)</f>
        <v>tier - 3</v>
      </c>
      <c r="O1738" s="26" t="str">
        <f>VLOOKUP($A1738,'Hospitalisation Details'!$A$1:$N$2344,12,0)</f>
        <v>tier - 3</v>
      </c>
      <c r="P1738" s="26" t="str">
        <f>VLOOKUP($A1738,'Hospitalisation Details'!$A$1:$N$2344,14,0)</f>
        <v>R1017</v>
      </c>
      <c r="Q1738" s="26">
        <f>VLOOKUP($A1738,'Hospitalisation Details'!$A$1:$N$2344,8,0)</f>
        <v>29</v>
      </c>
    </row>
    <row r="1739" spans="1:17" x14ac:dyDescent="0.3">
      <c r="A1739" s="25" t="s">
        <v>632</v>
      </c>
      <c r="B1739" s="26" t="str">
        <f>VLOOKUP($A1739,'Customer Names'!A1738:D4073,3,0)</f>
        <v xml:space="preserve">  Alex</v>
      </c>
      <c r="C1739" s="26">
        <f>VLOOKUP($A1739,'Medical Examinations'!$A$1:$B$2336,2,FALSE)</f>
        <v>18.239999999999998</v>
      </c>
      <c r="D1739" s="26">
        <f>VLOOKUP($A1739,'Medical Examinations'!A1738:J4073,4,0)</f>
        <v>5.31</v>
      </c>
      <c r="E1739" s="26" t="str">
        <f>VLOOKUP(A1739,'Medical Examinations'!A1738:J4073,6,0)</f>
        <v>Yes</v>
      </c>
      <c r="F1739" s="26" t="str">
        <f>VLOOKUP($A1739,'Medical Examinations'!$A$1:$J$2336,7,0)</f>
        <v>No</v>
      </c>
      <c r="G1739" s="26" t="str">
        <f>VLOOKUP(A1739,'Medical Examinations'!A1738:J4073,8,0)</f>
        <v>Yes</v>
      </c>
      <c r="H1739" s="26">
        <f>VLOOKUP(A1739,'Medical Examinations'!A1738:J4073,9,0)</f>
        <v>1</v>
      </c>
      <c r="I1739" s="26" t="str">
        <f>VLOOKUP(A1739,'Medical Examinations'!A1738:J4073,10,0)</f>
        <v>No</v>
      </c>
      <c r="J1739" s="26" t="str">
        <f>VLOOKUP($A1739,'Medical Examinations'!A1738:$J$2336,3,0)</f>
        <v>Underweight</v>
      </c>
      <c r="K1739" s="26" t="str">
        <f>VLOOKUP(A1739,'Medical Examinations'!A1738:J4073,5,0)</f>
        <v>Normal</v>
      </c>
      <c r="L1739" s="27">
        <f>VLOOKUP($A1739,'Hospitalisation Details'!$A$1:$N$2344,7,0)</f>
        <v>30613</v>
      </c>
      <c r="M1739" s="26">
        <f>VLOOKUP($A1739,'Hospitalisation Details'!$A$1:$N$2344,10,0)</f>
        <v>5207.97</v>
      </c>
      <c r="N1739" s="26" t="str">
        <f>VLOOKUP($A1739,'Hospitalisation Details'!$A$1:$N$2344,11,0)</f>
        <v>tier - 2</v>
      </c>
      <c r="O1739" s="26" t="str">
        <f>VLOOKUP($A1739,'Hospitalisation Details'!$A$1:$N$2344,12,0)</f>
        <v>tier - 2</v>
      </c>
      <c r="P1739" s="26" t="str">
        <f>VLOOKUP($A1739,'Hospitalisation Details'!$A$1:$N$2344,14,0)</f>
        <v>R1012</v>
      </c>
      <c r="Q1739" s="26">
        <f>VLOOKUP($A1739,'Hospitalisation Details'!$A$1:$N$2344,8,0)</f>
        <v>39</v>
      </c>
    </row>
    <row r="1740" spans="1:17" x14ac:dyDescent="0.3">
      <c r="A1740" s="25" t="s">
        <v>630</v>
      </c>
      <c r="B1740" s="26" t="str">
        <f>VLOOKUP($A1740,'Customer Names'!A1739:D4074,3,0)</f>
        <v xml:space="preserve">  Richard J</v>
      </c>
      <c r="C1740" s="26">
        <f>VLOOKUP($A1740,'Medical Examinations'!$A$1:$B$2336,2,FALSE)</f>
        <v>37.28</v>
      </c>
      <c r="D1740" s="26">
        <f>VLOOKUP($A1740,'Medical Examinations'!A1739:J4074,4,0)</f>
        <v>4.66</v>
      </c>
      <c r="E1740" s="26" t="str">
        <f>VLOOKUP(A1740,'Medical Examinations'!A1739:J4074,6,0)</f>
        <v>No</v>
      </c>
      <c r="F1740" s="26" t="str">
        <f>VLOOKUP($A1740,'Medical Examinations'!$A$1:$J$2336,7,0)</f>
        <v>yes</v>
      </c>
      <c r="G1740" s="26" t="str">
        <f>VLOOKUP(A1740,'Medical Examinations'!A1739:J4074,8,0)</f>
        <v>No</v>
      </c>
      <c r="H1740" s="26">
        <f>VLOOKUP(A1740,'Medical Examinations'!A1739:J4074,9,0)</f>
        <v>1</v>
      </c>
      <c r="I1740" s="26" t="str">
        <f>VLOOKUP(A1740,'Medical Examinations'!A1739:J4074,10,0)</f>
        <v>No</v>
      </c>
      <c r="J1740" s="26" t="str">
        <f>VLOOKUP($A1740,'Medical Examinations'!A1739:$J$2336,3,0)</f>
        <v>Obesity</v>
      </c>
      <c r="K1740" s="26" t="str">
        <f>VLOOKUP(A1740,'Medical Examinations'!A1739:J4074,5,0)</f>
        <v>Normal</v>
      </c>
      <c r="L1740" s="27">
        <f>VLOOKUP($A1740,'Hospitalisation Details'!$A$1:$N$2344,7,0)</f>
        <v>38144</v>
      </c>
      <c r="M1740" s="26">
        <f>VLOOKUP($A1740,'Hospitalisation Details'!$A$1:$N$2344,10,0)</f>
        <v>5198.6899999999996</v>
      </c>
      <c r="N1740" s="26" t="str">
        <f>VLOOKUP($A1740,'Hospitalisation Details'!$A$1:$N$2344,11,0)</f>
        <v>tier - 2</v>
      </c>
      <c r="O1740" s="26" t="str">
        <f>VLOOKUP($A1740,'Hospitalisation Details'!$A$1:$N$2344,12,0)</f>
        <v>tier - 2</v>
      </c>
      <c r="P1740" s="26" t="str">
        <f>VLOOKUP($A1740,'Hospitalisation Details'!$A$1:$N$2344,14,0)</f>
        <v>R1022</v>
      </c>
      <c r="Q1740" s="26">
        <f>VLOOKUP($A1740,'Hospitalisation Details'!$A$1:$N$2344,8,0)</f>
        <v>19</v>
      </c>
    </row>
    <row r="1741" spans="1:17" x14ac:dyDescent="0.3">
      <c r="A1741" s="25" t="s">
        <v>629</v>
      </c>
      <c r="B1741" s="26" t="str">
        <f>VLOOKUP($A1741,'Customer Names'!A1740:D4075,3,0)</f>
        <v xml:space="preserve">  Jacqueline N</v>
      </c>
      <c r="C1741" s="26">
        <f>VLOOKUP($A1741,'Medical Examinations'!$A$1:$B$2336,2,FALSE)</f>
        <v>18.2</v>
      </c>
      <c r="D1741" s="26">
        <f>VLOOKUP($A1741,'Medical Examinations'!A1740:J4075,4,0)</f>
        <v>6.19</v>
      </c>
      <c r="E1741" s="26" t="str">
        <f>VLOOKUP(A1741,'Medical Examinations'!A1740:J4075,6,0)</f>
        <v>No</v>
      </c>
      <c r="F1741" s="26" t="str">
        <f>VLOOKUP($A1741,'Medical Examinations'!$A$1:$J$2336,7,0)</f>
        <v>No</v>
      </c>
      <c r="G1741" s="26" t="str">
        <f>VLOOKUP(A1741,'Medical Examinations'!A1740:J4075,8,0)</f>
        <v>Yes</v>
      </c>
      <c r="H1741" s="26">
        <f>VLOOKUP(A1741,'Medical Examinations'!A1740:J4075,9,0)</f>
        <v>1</v>
      </c>
      <c r="I1741" s="26" t="str">
        <f>VLOOKUP(A1741,'Medical Examinations'!A1740:J4075,10,0)</f>
        <v>No</v>
      </c>
      <c r="J1741" s="26" t="str">
        <f>VLOOKUP($A1741,'Medical Examinations'!A1740:$J$2336,3,0)</f>
        <v>Underweight</v>
      </c>
      <c r="K1741" s="26" t="str">
        <f>VLOOKUP(A1741,'Medical Examinations'!A1740:J4075,5,0)</f>
        <v>Prediabetes</v>
      </c>
      <c r="L1741" s="27">
        <f>VLOOKUP($A1741,'Hospitalisation Details'!$A$1:$N$2344,7,0)</f>
        <v>29110</v>
      </c>
      <c r="M1741" s="26">
        <f>VLOOKUP($A1741,'Hospitalisation Details'!$A$1:$N$2344,10,0)</f>
        <v>5195.58</v>
      </c>
      <c r="N1741" s="26" t="str">
        <f>VLOOKUP($A1741,'Hospitalisation Details'!$A$1:$N$2344,11,0)</f>
        <v>tier - 2</v>
      </c>
      <c r="O1741" s="26" t="str">
        <f>VLOOKUP($A1741,'Hospitalisation Details'!$A$1:$N$2344,12,0)</f>
        <v>tier - 2</v>
      </c>
      <c r="P1741" s="26" t="str">
        <f>VLOOKUP($A1741,'Hospitalisation Details'!$A$1:$N$2344,14,0)</f>
        <v>R1013</v>
      </c>
      <c r="Q1741" s="26">
        <f>VLOOKUP($A1741,'Hospitalisation Details'!$A$1:$N$2344,8,0)</f>
        <v>43</v>
      </c>
    </row>
    <row r="1742" spans="1:17" x14ac:dyDescent="0.3">
      <c r="A1742" s="25" t="s">
        <v>628</v>
      </c>
      <c r="B1742" s="26" t="str">
        <f>VLOOKUP($A1742,'Customer Names'!A1741:D4076,3,0)</f>
        <v xml:space="preserve">  Cindy</v>
      </c>
      <c r="C1742" s="26">
        <f>VLOOKUP($A1742,'Medical Examinations'!$A$1:$B$2336,2,FALSE)</f>
        <v>20.53</v>
      </c>
      <c r="D1742" s="26">
        <f>VLOOKUP($A1742,'Medical Examinations'!A1741:J4076,4,0)</f>
        <v>4.8600000000000003</v>
      </c>
      <c r="E1742" s="26" t="str">
        <f>VLOOKUP(A1742,'Medical Examinations'!A1741:J4076,6,0)</f>
        <v>No</v>
      </c>
      <c r="F1742" s="26" t="str">
        <f>VLOOKUP($A1742,'Medical Examinations'!$A$1:$J$2336,7,0)</f>
        <v>No</v>
      </c>
      <c r="G1742" s="26" t="str">
        <f>VLOOKUP(A1742,'Medical Examinations'!A1741:J4076,8,0)</f>
        <v>No</v>
      </c>
      <c r="H1742" s="26">
        <f>VLOOKUP(A1742,'Medical Examinations'!A1741:J4076,9,0)</f>
        <v>1</v>
      </c>
      <c r="I1742" s="26" t="str">
        <f>VLOOKUP(A1742,'Medical Examinations'!A1741:J4076,10,0)</f>
        <v>No</v>
      </c>
      <c r="J1742" s="26" t="str">
        <f>VLOOKUP($A1742,'Medical Examinations'!A1741:$J$2336,3,0)</f>
        <v>Normal Weight</v>
      </c>
      <c r="K1742" s="26" t="str">
        <f>VLOOKUP(A1742,'Medical Examinations'!A1741:J4076,5,0)</f>
        <v>Normal</v>
      </c>
      <c r="L1742" s="27">
        <f>VLOOKUP($A1742,'Hospitalisation Details'!$A$1:$N$2344,7,0)</f>
        <v>30971</v>
      </c>
      <c r="M1742" s="26">
        <f>VLOOKUP($A1742,'Hospitalisation Details'!$A$1:$N$2344,10,0)</f>
        <v>5177.12</v>
      </c>
      <c r="N1742" s="26" t="str">
        <f>VLOOKUP($A1742,'Hospitalisation Details'!$A$1:$N$2344,11,0)</f>
        <v>tier - 2</v>
      </c>
      <c r="O1742" s="26" t="str">
        <f>VLOOKUP($A1742,'Hospitalisation Details'!$A$1:$N$2344,12,0)</f>
        <v>tier - 1</v>
      </c>
      <c r="P1742" s="26" t="str">
        <f>VLOOKUP($A1742,'Hospitalisation Details'!$A$1:$N$2344,14,0)</f>
        <v>R1013</v>
      </c>
      <c r="Q1742" s="26">
        <f>VLOOKUP($A1742,'Hospitalisation Details'!$A$1:$N$2344,8,0)</f>
        <v>38</v>
      </c>
    </row>
    <row r="1743" spans="1:17" x14ac:dyDescent="0.3">
      <c r="A1743" s="25" t="s">
        <v>627</v>
      </c>
      <c r="B1743" s="26" t="str">
        <f>VLOOKUP($A1743,'Customer Names'!A1742:D4077,3,0)</f>
        <v xml:space="preserve">  Marcia</v>
      </c>
      <c r="C1743" s="26">
        <f>VLOOKUP($A1743,'Medical Examinations'!$A$1:$B$2336,2,FALSE)</f>
        <v>23.79</v>
      </c>
      <c r="D1743" s="26">
        <f>VLOOKUP($A1743,'Medical Examinations'!A1742:J4077,4,0)</f>
        <v>4.74</v>
      </c>
      <c r="E1743" s="26" t="str">
        <f>VLOOKUP(A1743,'Medical Examinations'!A1742:J4077,6,0)</f>
        <v>No</v>
      </c>
      <c r="F1743" s="26" t="str">
        <f>VLOOKUP($A1743,'Medical Examinations'!$A$1:$J$2336,7,0)</f>
        <v>No</v>
      </c>
      <c r="G1743" s="26" t="str">
        <f>VLOOKUP(A1743,'Medical Examinations'!A1742:J4077,8,0)</f>
        <v>No</v>
      </c>
      <c r="H1743" s="26">
        <f>VLOOKUP(A1743,'Medical Examinations'!A1742:J4077,9,0)</f>
        <v>0</v>
      </c>
      <c r="I1743" s="26" t="str">
        <f>VLOOKUP(A1743,'Medical Examinations'!A1742:J4077,10,0)</f>
        <v>No</v>
      </c>
      <c r="J1743" s="26" t="str">
        <f>VLOOKUP($A1743,'Medical Examinations'!A1742:$J$2336,3,0)</f>
        <v>Normal Weight</v>
      </c>
      <c r="K1743" s="26" t="str">
        <f>VLOOKUP(A1743,'Medical Examinations'!A1742:J4077,5,0)</f>
        <v>Normal</v>
      </c>
      <c r="L1743" s="27">
        <f>VLOOKUP($A1743,'Hospitalisation Details'!$A$1:$N$2344,7,0)</f>
        <v>33479</v>
      </c>
      <c r="M1743" s="26">
        <f>VLOOKUP($A1743,'Hospitalisation Details'!$A$1:$N$2344,10,0)</f>
        <v>5166.96</v>
      </c>
      <c r="N1743" s="26" t="str">
        <f>VLOOKUP($A1743,'Hospitalisation Details'!$A$1:$N$2344,11,0)</f>
        <v>tier - 2</v>
      </c>
      <c r="O1743" s="26" t="str">
        <f>VLOOKUP($A1743,'Hospitalisation Details'!$A$1:$N$2344,12,0)</f>
        <v>tier - 2</v>
      </c>
      <c r="P1743" s="26" t="str">
        <f>VLOOKUP($A1743,'Hospitalisation Details'!$A$1:$N$2344,14,0)</f>
        <v>R1012</v>
      </c>
      <c r="Q1743" s="26">
        <f>VLOOKUP($A1743,'Hospitalisation Details'!$A$1:$N$2344,8,0)</f>
        <v>31</v>
      </c>
    </row>
    <row r="1744" spans="1:17" x14ac:dyDescent="0.3">
      <c r="A1744" s="25" t="s">
        <v>626</v>
      </c>
      <c r="B1744" s="26" t="str">
        <f>VLOOKUP($A1744,'Customer Names'!A1743:D4078,3,0)</f>
        <v xml:space="preserve">  Samantha R</v>
      </c>
      <c r="C1744" s="26">
        <f>VLOOKUP($A1744,'Medical Examinations'!$A$1:$B$2336,2,FALSE)</f>
        <v>29.8</v>
      </c>
      <c r="D1744" s="26">
        <f>VLOOKUP($A1744,'Medical Examinations'!A1743:J4078,4,0)</f>
        <v>6.03</v>
      </c>
      <c r="E1744" s="26" t="str">
        <f>VLOOKUP(A1744,'Medical Examinations'!A1743:J4078,6,0)</f>
        <v>No</v>
      </c>
      <c r="F1744" s="26" t="str">
        <f>VLOOKUP($A1744,'Medical Examinations'!$A$1:$J$2336,7,0)</f>
        <v>No</v>
      </c>
      <c r="G1744" s="26" t="str">
        <f>VLOOKUP(A1744,'Medical Examinations'!A1743:J4078,8,0)</f>
        <v>No</v>
      </c>
      <c r="H1744" s="26">
        <f>VLOOKUP(A1744,'Medical Examinations'!A1743:J4078,9,0)</f>
        <v>0</v>
      </c>
      <c r="I1744" s="26" t="str">
        <f>VLOOKUP(A1744,'Medical Examinations'!A1743:J4078,10,0)</f>
        <v>No</v>
      </c>
      <c r="J1744" s="26" t="str">
        <f>VLOOKUP($A1744,'Medical Examinations'!A1743:$J$2336,3,0)</f>
        <v>Overweight</v>
      </c>
      <c r="K1744" s="26" t="str">
        <f>VLOOKUP(A1744,'Medical Examinations'!A1743:J4078,5,0)</f>
        <v>Prediabetes</v>
      </c>
      <c r="L1744" s="27">
        <f>VLOOKUP($A1744,'Hospitalisation Details'!$A$1:$N$2344,7,0)</f>
        <v>33155</v>
      </c>
      <c r="M1744" s="26">
        <f>VLOOKUP($A1744,'Hospitalisation Details'!$A$1:$N$2344,10,0)</f>
        <v>5152.13</v>
      </c>
      <c r="N1744" s="26" t="str">
        <f>VLOOKUP($A1744,'Hospitalisation Details'!$A$1:$N$2344,11,0)</f>
        <v>tier - 2</v>
      </c>
      <c r="O1744" s="26" t="str">
        <f>VLOOKUP($A1744,'Hospitalisation Details'!$A$1:$N$2344,12,0)</f>
        <v>tier - 2</v>
      </c>
      <c r="P1744" s="26" t="str">
        <f>VLOOKUP($A1744,'Hospitalisation Details'!$A$1:$N$2344,14,0)</f>
        <v>R1011</v>
      </c>
      <c r="Q1744" s="26">
        <f>VLOOKUP($A1744,'Hospitalisation Details'!$A$1:$N$2344,8,0)</f>
        <v>32</v>
      </c>
    </row>
    <row r="1745" spans="1:17" x14ac:dyDescent="0.3">
      <c r="A1745" s="25" t="s">
        <v>625</v>
      </c>
      <c r="B1745" s="26" t="str">
        <f>VLOOKUP($A1745,'Customer Names'!A1744:D4079,3,0)</f>
        <v xml:space="preserve">  Katie</v>
      </c>
      <c r="C1745" s="26">
        <f>VLOOKUP($A1745,'Medical Examinations'!$A$1:$B$2336,2,FALSE)</f>
        <v>31.54</v>
      </c>
      <c r="D1745" s="26">
        <f>VLOOKUP($A1745,'Medical Examinations'!A1744:J4079,4,0)</f>
        <v>4.71</v>
      </c>
      <c r="E1745" s="26" t="str">
        <f>VLOOKUP(A1745,'Medical Examinations'!A1744:J4079,6,0)</f>
        <v>No</v>
      </c>
      <c r="F1745" s="26" t="str">
        <f>VLOOKUP($A1745,'Medical Examinations'!$A$1:$J$2336,7,0)</f>
        <v>No</v>
      </c>
      <c r="G1745" s="26" t="str">
        <f>VLOOKUP(A1745,'Medical Examinations'!A1744:J4079,8,0)</f>
        <v>No</v>
      </c>
      <c r="H1745" s="26">
        <f>VLOOKUP(A1745,'Medical Examinations'!A1744:J4079,9,0)</f>
        <v>0</v>
      </c>
      <c r="I1745" s="26" t="str">
        <f>VLOOKUP(A1745,'Medical Examinations'!A1744:J4079,10,0)</f>
        <v>No</v>
      </c>
      <c r="J1745" s="26" t="str">
        <f>VLOOKUP($A1745,'Medical Examinations'!A1744:$J$2336,3,0)</f>
        <v>Obesity</v>
      </c>
      <c r="K1745" s="26" t="str">
        <f>VLOOKUP(A1745,'Medical Examinations'!A1744:J4079,5,0)</f>
        <v>Normal</v>
      </c>
      <c r="L1745" s="27">
        <f>VLOOKUP($A1745,'Hospitalisation Details'!$A$1:$N$2344,7,0)</f>
        <v>33107</v>
      </c>
      <c r="M1745" s="26">
        <f>VLOOKUP($A1745,'Hospitalisation Details'!$A$1:$N$2344,10,0)</f>
        <v>5148.55</v>
      </c>
      <c r="N1745" s="26" t="str">
        <f>VLOOKUP($A1745,'Hospitalisation Details'!$A$1:$N$2344,11,0)</f>
        <v>tier - 2</v>
      </c>
      <c r="O1745" s="26" t="str">
        <f>VLOOKUP($A1745,'Hospitalisation Details'!$A$1:$N$2344,12,0)</f>
        <v>tier - 2</v>
      </c>
      <c r="P1745" s="26" t="str">
        <f>VLOOKUP($A1745,'Hospitalisation Details'!$A$1:$N$2344,14,0)</f>
        <v>R1024</v>
      </c>
      <c r="Q1745" s="26">
        <f>VLOOKUP($A1745,'Hospitalisation Details'!$A$1:$N$2344,8,0)</f>
        <v>32</v>
      </c>
    </row>
    <row r="1746" spans="1:17" x14ac:dyDescent="0.3">
      <c r="A1746" s="25" t="s">
        <v>624</v>
      </c>
      <c r="B1746" s="26" t="str">
        <f>VLOOKUP($A1746,'Customer Names'!A1745:D4080,3,0)</f>
        <v xml:space="preserve">  John P</v>
      </c>
      <c r="C1746" s="26">
        <f>VLOOKUP($A1746,'Medical Examinations'!$A$1:$B$2336,2,FALSE)</f>
        <v>20.82</v>
      </c>
      <c r="D1746" s="26">
        <f>VLOOKUP($A1746,'Medical Examinations'!A1745:J4080,4,0)</f>
        <v>5.55</v>
      </c>
      <c r="E1746" s="26" t="str">
        <f>VLOOKUP(A1746,'Medical Examinations'!A1745:J4080,6,0)</f>
        <v>No</v>
      </c>
      <c r="F1746" s="26" t="str">
        <f>VLOOKUP($A1746,'Medical Examinations'!$A$1:$J$2336,7,0)</f>
        <v>No</v>
      </c>
      <c r="G1746" s="26" t="str">
        <f>VLOOKUP(A1746,'Medical Examinations'!A1745:J4080,8,0)</f>
        <v>No</v>
      </c>
      <c r="H1746" s="26">
        <f>VLOOKUP(A1746,'Medical Examinations'!A1745:J4080,9,0)</f>
        <v>1</v>
      </c>
      <c r="I1746" s="26" t="str">
        <f>VLOOKUP(A1746,'Medical Examinations'!A1745:J4080,10,0)</f>
        <v>No</v>
      </c>
      <c r="J1746" s="26" t="str">
        <f>VLOOKUP($A1746,'Medical Examinations'!A1745:$J$2336,3,0)</f>
        <v>Normal Weight</v>
      </c>
      <c r="K1746" s="26" t="str">
        <f>VLOOKUP(A1746,'Medical Examinations'!A1745:J4080,5,0)</f>
        <v>Normal</v>
      </c>
      <c r="L1746" s="27">
        <f>VLOOKUP($A1746,'Hospitalisation Details'!$A$1:$N$2344,7,0)</f>
        <v>30916</v>
      </c>
      <c r="M1746" s="26">
        <f>VLOOKUP($A1746,'Hospitalisation Details'!$A$1:$N$2344,10,0)</f>
        <v>5144.18</v>
      </c>
      <c r="N1746" s="26" t="str">
        <f>VLOOKUP($A1746,'Hospitalisation Details'!$A$1:$N$2344,11,0)</f>
        <v>tier - 2</v>
      </c>
      <c r="O1746" s="26" t="str">
        <f>VLOOKUP($A1746,'Hospitalisation Details'!$A$1:$N$2344,12,0)</f>
        <v>tier - 1</v>
      </c>
      <c r="P1746" s="26" t="str">
        <f>VLOOKUP($A1746,'Hospitalisation Details'!$A$1:$N$2344,14,0)</f>
        <v>R1013</v>
      </c>
      <c r="Q1746" s="26">
        <f>VLOOKUP($A1746,'Hospitalisation Details'!$A$1:$N$2344,8,0)</f>
        <v>38</v>
      </c>
    </row>
    <row r="1747" spans="1:17" x14ac:dyDescent="0.3">
      <c r="A1747" s="25" t="s">
        <v>623</v>
      </c>
      <c r="B1747" s="26" t="str">
        <f>VLOOKUP($A1747,'Customer Names'!A1746:D4081,3,0)</f>
        <v xml:space="preserve">  Rachel</v>
      </c>
      <c r="C1747" s="26">
        <f>VLOOKUP($A1747,'Medical Examinations'!$A$1:$B$2336,2,FALSE)</f>
        <v>38.83</v>
      </c>
      <c r="D1747" s="26">
        <f>VLOOKUP($A1747,'Medical Examinations'!A1746:J4081,4,0)</f>
        <v>4.78</v>
      </c>
      <c r="E1747" s="26" t="str">
        <f>VLOOKUP(A1747,'Medical Examinations'!A1746:J4081,6,0)</f>
        <v>No</v>
      </c>
      <c r="F1747" s="26" t="str">
        <f>VLOOKUP($A1747,'Medical Examinations'!$A$1:$J$2336,7,0)</f>
        <v>No</v>
      </c>
      <c r="G1747" s="26" t="str">
        <f>VLOOKUP(A1747,'Medical Examinations'!A1746:J4081,8,0)</f>
        <v>Yes</v>
      </c>
      <c r="H1747" s="26">
        <f>VLOOKUP(A1747,'Medical Examinations'!A1746:J4081,9,0)</f>
        <v>1</v>
      </c>
      <c r="I1747" s="26" t="str">
        <f>VLOOKUP(A1747,'Medical Examinations'!A1746:J4081,10,0)</f>
        <v>No</v>
      </c>
      <c r="J1747" s="26" t="str">
        <f>VLOOKUP($A1747,'Medical Examinations'!A1746:$J$2336,3,0)</f>
        <v>Obesity</v>
      </c>
      <c r="K1747" s="26" t="str">
        <f>VLOOKUP(A1747,'Medical Examinations'!A1746:J4081,5,0)</f>
        <v>Normal</v>
      </c>
      <c r="L1747" s="27">
        <f>VLOOKUP($A1747,'Hospitalisation Details'!$A$1:$N$2344,7,0)</f>
        <v>34313</v>
      </c>
      <c r="M1747" s="26">
        <f>VLOOKUP($A1747,'Hospitalisation Details'!$A$1:$N$2344,10,0)</f>
        <v>5138.26</v>
      </c>
      <c r="N1747" s="26" t="str">
        <f>VLOOKUP($A1747,'Hospitalisation Details'!$A$1:$N$2344,11,0)</f>
        <v>tier - 2</v>
      </c>
      <c r="O1747" s="26" t="str">
        <f>VLOOKUP($A1747,'Hospitalisation Details'!$A$1:$N$2344,12,0)</f>
        <v>tier - 2</v>
      </c>
      <c r="P1747" s="26" t="str">
        <f>VLOOKUP($A1747,'Hospitalisation Details'!$A$1:$N$2344,14,0)</f>
        <v>R1013</v>
      </c>
      <c r="Q1747" s="26">
        <f>VLOOKUP($A1747,'Hospitalisation Details'!$A$1:$N$2344,8,0)</f>
        <v>29</v>
      </c>
    </row>
    <row r="1748" spans="1:17" x14ac:dyDescent="0.3">
      <c r="A1748" s="25" t="s">
        <v>622</v>
      </c>
      <c r="B1748" s="26" t="str">
        <f>VLOOKUP($A1748,'Customer Names'!A1747:D4082,3,0)</f>
        <v xml:space="preserve">  Isabelle</v>
      </c>
      <c r="C1748" s="26">
        <f>VLOOKUP($A1748,'Medical Examinations'!$A$1:$B$2336,2,FALSE)</f>
        <v>23.44</v>
      </c>
      <c r="D1748" s="26">
        <f>VLOOKUP($A1748,'Medical Examinations'!A1747:J4082,4,0)</f>
        <v>4.6500000000000004</v>
      </c>
      <c r="E1748" s="26" t="str">
        <f>VLOOKUP(A1748,'Medical Examinations'!A1747:J4082,6,0)</f>
        <v>Yes</v>
      </c>
      <c r="F1748" s="26" t="str">
        <f>VLOOKUP($A1748,'Medical Examinations'!$A$1:$J$2336,7,0)</f>
        <v>No</v>
      </c>
      <c r="G1748" s="26" t="str">
        <f>VLOOKUP(A1748,'Medical Examinations'!A1747:J4082,8,0)</f>
        <v>No</v>
      </c>
      <c r="H1748" s="26">
        <f>VLOOKUP(A1748,'Medical Examinations'!A1747:J4082,9,0)</f>
        <v>1</v>
      </c>
      <c r="I1748" s="26" t="str">
        <f>VLOOKUP(A1748,'Medical Examinations'!A1747:J4082,10,0)</f>
        <v>No</v>
      </c>
      <c r="J1748" s="26" t="str">
        <f>VLOOKUP($A1748,'Medical Examinations'!A1747:$J$2336,3,0)</f>
        <v>Normal Weight</v>
      </c>
      <c r="K1748" s="26" t="str">
        <f>VLOOKUP(A1748,'Medical Examinations'!A1747:J4082,5,0)</f>
        <v>Normal</v>
      </c>
      <c r="L1748" s="27">
        <f>VLOOKUP($A1748,'Hospitalisation Details'!$A$1:$N$2344,7,0)</f>
        <v>32401</v>
      </c>
      <c r="M1748" s="26">
        <f>VLOOKUP($A1748,'Hospitalisation Details'!$A$1:$N$2344,10,0)</f>
        <v>5136.75</v>
      </c>
      <c r="N1748" s="26" t="str">
        <f>VLOOKUP($A1748,'Hospitalisation Details'!$A$1:$N$2344,11,0)</f>
        <v>tier - 2</v>
      </c>
      <c r="O1748" s="26" t="str">
        <f>VLOOKUP($A1748,'Hospitalisation Details'!$A$1:$N$2344,12,0)</f>
        <v>tier - 1</v>
      </c>
      <c r="P1748" s="26" t="str">
        <f>VLOOKUP($A1748,'Hospitalisation Details'!$A$1:$N$2344,14,0)</f>
        <v>R1013</v>
      </c>
      <c r="Q1748" s="26">
        <f>VLOOKUP($A1748,'Hospitalisation Details'!$A$1:$N$2344,8,0)</f>
        <v>34</v>
      </c>
    </row>
    <row r="1749" spans="1:17" x14ac:dyDescent="0.3">
      <c r="A1749" s="25" t="s">
        <v>621</v>
      </c>
      <c r="B1749" s="26" t="str">
        <f>VLOOKUP($A1749,'Customer Names'!A1748:D4083,3,0)</f>
        <v xml:space="preserve">  Neil</v>
      </c>
      <c r="C1749" s="26">
        <f>VLOOKUP($A1749,'Medical Examinations'!$A$1:$B$2336,2,FALSE)</f>
        <v>24.13</v>
      </c>
      <c r="D1749" s="26">
        <f>VLOOKUP($A1749,'Medical Examinations'!A1748:J4083,4,0)</f>
        <v>5.2</v>
      </c>
      <c r="E1749" s="26" t="str">
        <f>VLOOKUP(A1749,'Medical Examinations'!A1748:J4083,6,0)</f>
        <v>No</v>
      </c>
      <c r="F1749" s="26" t="str">
        <f>VLOOKUP($A1749,'Medical Examinations'!$A$1:$J$2336,7,0)</f>
        <v>No</v>
      </c>
      <c r="G1749" s="26" t="str">
        <f>VLOOKUP(A1749,'Medical Examinations'!A1748:J4083,8,0)</f>
        <v>No</v>
      </c>
      <c r="H1749" s="26">
        <f>VLOOKUP(A1749,'Medical Examinations'!A1748:J4083,9,0)</f>
        <v>1</v>
      </c>
      <c r="I1749" s="26" t="str">
        <f>VLOOKUP(A1749,'Medical Examinations'!A1748:J4083,10,0)</f>
        <v>No</v>
      </c>
      <c r="J1749" s="26" t="str">
        <f>VLOOKUP($A1749,'Medical Examinations'!A1748:$J$2336,3,0)</f>
        <v>Normal Weight</v>
      </c>
      <c r="K1749" s="26" t="str">
        <f>VLOOKUP(A1749,'Medical Examinations'!A1748:J4083,5,0)</f>
        <v>Normal</v>
      </c>
      <c r="L1749" s="27">
        <f>VLOOKUP($A1749,'Hospitalisation Details'!$A$1:$N$2344,7,0)</f>
        <v>32033</v>
      </c>
      <c r="M1749" s="26">
        <f>VLOOKUP($A1749,'Hospitalisation Details'!$A$1:$N$2344,10,0)</f>
        <v>5125.22</v>
      </c>
      <c r="N1749" s="26" t="str">
        <f>VLOOKUP($A1749,'Hospitalisation Details'!$A$1:$N$2344,11,0)</f>
        <v>tier - 1</v>
      </c>
      <c r="O1749" s="26" t="str">
        <f>VLOOKUP($A1749,'Hospitalisation Details'!$A$1:$N$2344,12,0)</f>
        <v>tier - 2</v>
      </c>
      <c r="P1749" s="26" t="str">
        <f>VLOOKUP($A1749,'Hospitalisation Details'!$A$1:$N$2344,14,0)</f>
        <v>R1012</v>
      </c>
      <c r="Q1749" s="26">
        <f>VLOOKUP($A1749,'Hospitalisation Details'!$A$1:$N$2344,8,0)</f>
        <v>35</v>
      </c>
    </row>
    <row r="1750" spans="1:17" x14ac:dyDescent="0.3">
      <c r="A1750" s="25" t="s">
        <v>620</v>
      </c>
      <c r="B1750" s="26" t="str">
        <f>VLOOKUP($A1750,'Customer Names'!A1749:D4084,3,0)</f>
        <v xml:space="preserve">  Tom</v>
      </c>
      <c r="C1750" s="26">
        <f>VLOOKUP($A1750,'Medical Examinations'!$A$1:$B$2336,2,FALSE)</f>
        <v>42.13</v>
      </c>
      <c r="D1750" s="26">
        <f>VLOOKUP($A1750,'Medical Examinations'!A1749:J4084,4,0)</f>
        <v>4.54</v>
      </c>
      <c r="E1750" s="26" t="str">
        <f>VLOOKUP(A1750,'Medical Examinations'!A1749:J4084,6,0)</f>
        <v>Yes</v>
      </c>
      <c r="F1750" s="26" t="str">
        <f>VLOOKUP($A1750,'Medical Examinations'!$A$1:$J$2336,7,0)</f>
        <v>No</v>
      </c>
      <c r="G1750" s="26" t="str">
        <f>VLOOKUP(A1750,'Medical Examinations'!A1749:J4084,8,0)</f>
        <v>No</v>
      </c>
      <c r="H1750" s="26">
        <f>VLOOKUP(A1750,'Medical Examinations'!A1749:J4084,9,0)</f>
        <v>1</v>
      </c>
      <c r="I1750" s="26" t="str">
        <f>VLOOKUP(A1750,'Medical Examinations'!A1749:J4084,10,0)</f>
        <v>No</v>
      </c>
      <c r="J1750" s="26" t="str">
        <f>VLOOKUP($A1750,'Medical Examinations'!A1749:$J$2336,3,0)</f>
        <v>Obesity</v>
      </c>
      <c r="K1750" s="26" t="str">
        <f>VLOOKUP(A1750,'Medical Examinations'!A1749:J4084,5,0)</f>
        <v>Normal</v>
      </c>
      <c r="L1750" s="27">
        <f>VLOOKUP($A1750,'Hospitalisation Details'!$A$1:$N$2344,7,0)</f>
        <v>32448</v>
      </c>
      <c r="M1750" s="26">
        <f>VLOOKUP($A1750,'Hospitalisation Details'!$A$1:$N$2344,10,0)</f>
        <v>5124.1899999999996</v>
      </c>
      <c r="N1750" s="26" t="str">
        <f>VLOOKUP($A1750,'Hospitalisation Details'!$A$1:$N$2344,11,0)</f>
        <v>tier - 2</v>
      </c>
      <c r="O1750" s="26" t="str">
        <f>VLOOKUP($A1750,'Hospitalisation Details'!$A$1:$N$2344,12,0)</f>
        <v>tier - 3</v>
      </c>
      <c r="P1750" s="26" t="str">
        <f>VLOOKUP($A1750,'Hospitalisation Details'!$A$1:$N$2344,14,0)</f>
        <v>R1013</v>
      </c>
      <c r="Q1750" s="26">
        <f>VLOOKUP($A1750,'Hospitalisation Details'!$A$1:$N$2344,8,0)</f>
        <v>34</v>
      </c>
    </row>
    <row r="1751" spans="1:17" x14ac:dyDescent="0.3">
      <c r="A1751" s="25" t="s">
        <v>619</v>
      </c>
      <c r="B1751" s="26" t="str">
        <f>VLOOKUP($A1751,'Customer Names'!A1750:D4085,3,0)</f>
        <v xml:space="preserve">  Nathan</v>
      </c>
      <c r="C1751" s="26">
        <f>VLOOKUP($A1751,'Medical Examinations'!$A$1:$B$2336,2,FALSE)</f>
        <v>17.86</v>
      </c>
      <c r="D1751" s="26">
        <f>VLOOKUP($A1751,'Medical Examinations'!A1750:J4085,4,0)</f>
        <v>4.1100000000000003</v>
      </c>
      <c r="E1751" s="26" t="str">
        <f>VLOOKUP(A1751,'Medical Examinations'!A1750:J4085,6,0)</f>
        <v>No</v>
      </c>
      <c r="F1751" s="26" t="str">
        <f>VLOOKUP($A1751,'Medical Examinations'!$A$1:$J$2336,7,0)</f>
        <v>No</v>
      </c>
      <c r="G1751" s="26" t="str">
        <f>VLOOKUP(A1751,'Medical Examinations'!A1750:J4085,8,0)</f>
        <v>No</v>
      </c>
      <c r="H1751" s="26">
        <f>VLOOKUP(A1751,'Medical Examinations'!A1750:J4085,9,0)</f>
        <v>1</v>
      </c>
      <c r="I1751" s="26" t="str">
        <f>VLOOKUP(A1751,'Medical Examinations'!A1750:J4085,10,0)</f>
        <v>No</v>
      </c>
      <c r="J1751" s="26" t="str">
        <f>VLOOKUP($A1751,'Medical Examinations'!A1750:$J$2336,3,0)</f>
        <v>Underweight</v>
      </c>
      <c r="K1751" s="26" t="str">
        <f>VLOOKUP(A1751,'Medical Examinations'!A1750:J4085,5,0)</f>
        <v>Normal</v>
      </c>
      <c r="L1751" s="27">
        <f>VLOOKUP($A1751,'Hospitalisation Details'!$A$1:$N$2344,7,0)</f>
        <v>32099</v>
      </c>
      <c r="M1751" s="26">
        <f>VLOOKUP($A1751,'Hospitalisation Details'!$A$1:$N$2344,10,0)</f>
        <v>5116.5</v>
      </c>
      <c r="N1751" s="26" t="str">
        <f>VLOOKUP($A1751,'Hospitalisation Details'!$A$1:$N$2344,11,0)</f>
        <v>tier - 2</v>
      </c>
      <c r="O1751" s="26" t="str">
        <f>VLOOKUP($A1751,'Hospitalisation Details'!$A$1:$N$2344,12,0)</f>
        <v>tier - 2</v>
      </c>
      <c r="P1751" s="26" t="str">
        <f>VLOOKUP($A1751,'Hospitalisation Details'!$A$1:$N$2344,14,0)</f>
        <v>R1012</v>
      </c>
      <c r="Q1751" s="26">
        <f>VLOOKUP($A1751,'Hospitalisation Details'!$A$1:$N$2344,8,0)</f>
        <v>35</v>
      </c>
    </row>
    <row r="1752" spans="1:17" x14ac:dyDescent="0.3">
      <c r="A1752" s="25" t="s">
        <v>618</v>
      </c>
      <c r="B1752" s="26" t="str">
        <f>VLOOKUP($A1752,'Customer Names'!A1751:D4086,3,0)</f>
        <v xml:space="preserve">  Kelli N</v>
      </c>
      <c r="C1752" s="26">
        <f>VLOOKUP($A1752,'Medical Examinations'!$A$1:$B$2336,2,FALSE)</f>
        <v>32.78</v>
      </c>
      <c r="D1752" s="26">
        <f>VLOOKUP($A1752,'Medical Examinations'!A1751:J4086,4,0)</f>
        <v>4.63</v>
      </c>
      <c r="E1752" s="26" t="str">
        <f>VLOOKUP(A1752,'Medical Examinations'!A1751:J4086,6,0)</f>
        <v>No</v>
      </c>
      <c r="F1752" s="26" t="str">
        <f>VLOOKUP($A1752,'Medical Examinations'!$A$1:$J$2336,7,0)</f>
        <v>No</v>
      </c>
      <c r="G1752" s="26" t="str">
        <f>VLOOKUP(A1752,'Medical Examinations'!A1751:J4086,8,0)</f>
        <v>No</v>
      </c>
      <c r="H1752" s="26">
        <f>VLOOKUP(A1752,'Medical Examinations'!A1751:J4086,9,0)</f>
        <v>0</v>
      </c>
      <c r="I1752" s="26" t="str">
        <f>VLOOKUP(A1752,'Medical Examinations'!A1751:J4086,10,0)</f>
        <v>No</v>
      </c>
      <c r="J1752" s="26" t="str">
        <f>VLOOKUP($A1752,'Medical Examinations'!A1751:$J$2336,3,0)</f>
        <v>Obesity</v>
      </c>
      <c r="K1752" s="26" t="str">
        <f>VLOOKUP(A1752,'Medical Examinations'!A1751:J4086,5,0)</f>
        <v>Normal</v>
      </c>
      <c r="L1752" s="27">
        <f>VLOOKUP($A1752,'Hospitalisation Details'!$A$1:$N$2344,7,0)</f>
        <v>36330</v>
      </c>
      <c r="M1752" s="26">
        <f>VLOOKUP($A1752,'Hospitalisation Details'!$A$1:$N$2344,10,0)</f>
        <v>5087.92</v>
      </c>
      <c r="N1752" s="26" t="str">
        <f>VLOOKUP($A1752,'Hospitalisation Details'!$A$1:$N$2344,11,0)</f>
        <v>tier - 2</v>
      </c>
      <c r="O1752" s="26" t="str">
        <f>VLOOKUP($A1752,'Hospitalisation Details'!$A$1:$N$2344,12,0)</f>
        <v>tier - 2</v>
      </c>
      <c r="P1752" s="26" t="str">
        <f>VLOOKUP($A1752,'Hospitalisation Details'!$A$1:$N$2344,14,0)</f>
        <v>R1026</v>
      </c>
      <c r="Q1752" s="26">
        <f>VLOOKUP($A1752,'Hospitalisation Details'!$A$1:$N$2344,8,0)</f>
        <v>23</v>
      </c>
    </row>
    <row r="1753" spans="1:17" x14ac:dyDescent="0.3">
      <c r="A1753" s="25" t="s">
        <v>617</v>
      </c>
      <c r="B1753" s="26" t="str">
        <f>VLOOKUP($A1753,'Customer Names'!A1752:D4087,3,0)</f>
        <v xml:space="preserve">  Scott M</v>
      </c>
      <c r="C1753" s="26">
        <f>VLOOKUP($A1753,'Medical Examinations'!$A$1:$B$2336,2,FALSE)</f>
        <v>23.9</v>
      </c>
      <c r="D1753" s="26">
        <f>VLOOKUP($A1753,'Medical Examinations'!A1752:J4087,4,0)</f>
        <v>6.06</v>
      </c>
      <c r="E1753" s="26" t="str">
        <f>VLOOKUP(A1753,'Medical Examinations'!A1752:J4087,6,0)</f>
        <v>Yes</v>
      </c>
      <c r="F1753" s="26" t="str">
        <f>VLOOKUP($A1753,'Medical Examinations'!$A$1:$J$2336,7,0)</f>
        <v>No</v>
      </c>
      <c r="G1753" s="26" t="str">
        <f>VLOOKUP(A1753,'Medical Examinations'!A1752:J4087,8,0)</f>
        <v>Yes</v>
      </c>
      <c r="H1753" s="26">
        <f>VLOOKUP(A1753,'Medical Examinations'!A1752:J4087,9,0)</f>
        <v>1</v>
      </c>
      <c r="I1753" s="26" t="str">
        <f>VLOOKUP(A1753,'Medical Examinations'!A1752:J4087,10,0)</f>
        <v>No</v>
      </c>
      <c r="J1753" s="26" t="str">
        <f>VLOOKUP($A1753,'Medical Examinations'!A1752:$J$2336,3,0)</f>
        <v>Normal Weight</v>
      </c>
      <c r="K1753" s="26" t="str">
        <f>VLOOKUP(A1753,'Medical Examinations'!A1752:J4087,5,0)</f>
        <v>Prediabetes</v>
      </c>
      <c r="L1753" s="27">
        <f>VLOOKUP($A1753,'Hospitalisation Details'!$A$1:$N$2344,7,0)</f>
        <v>35625</v>
      </c>
      <c r="M1753" s="26">
        <f>VLOOKUP($A1753,'Hospitalisation Details'!$A$1:$N$2344,10,0)</f>
        <v>5080.1000000000004</v>
      </c>
      <c r="N1753" s="26" t="str">
        <f>VLOOKUP($A1753,'Hospitalisation Details'!$A$1:$N$2344,11,0)</f>
        <v>tier - 3</v>
      </c>
      <c r="O1753" s="26" t="str">
        <f>VLOOKUP($A1753,'Hospitalisation Details'!$A$1:$N$2344,12,0)</f>
        <v>tier - 2</v>
      </c>
      <c r="P1753" s="26" t="str">
        <f>VLOOKUP($A1753,'Hospitalisation Details'!$A$1:$N$2344,14,0)</f>
        <v>R1011</v>
      </c>
      <c r="Q1753" s="26">
        <f>VLOOKUP($A1753,'Hospitalisation Details'!$A$1:$N$2344,8,0)</f>
        <v>25</v>
      </c>
    </row>
    <row r="1754" spans="1:17" x14ac:dyDescent="0.3">
      <c r="A1754" s="25" t="s">
        <v>616</v>
      </c>
      <c r="B1754" s="26" t="str">
        <f>VLOOKUP($A1754,'Customer Names'!A1753:D4088,3,0)</f>
        <v xml:space="preserve">  Grant A</v>
      </c>
      <c r="C1754" s="26">
        <f>VLOOKUP($A1754,'Medical Examinations'!$A$1:$B$2336,2,FALSE)</f>
        <v>15.47</v>
      </c>
      <c r="D1754" s="26">
        <f>VLOOKUP($A1754,'Medical Examinations'!A1753:J4088,4,0)</f>
        <v>8.43</v>
      </c>
      <c r="E1754" s="26" t="str">
        <f>VLOOKUP(A1754,'Medical Examinations'!A1753:J4088,6,0)</f>
        <v>No</v>
      </c>
      <c r="F1754" s="26" t="str">
        <f>VLOOKUP($A1754,'Medical Examinations'!$A$1:$J$2336,7,0)</f>
        <v>No</v>
      </c>
      <c r="G1754" s="26" t="str">
        <f>VLOOKUP(A1754,'Medical Examinations'!A1753:J4088,8,0)</f>
        <v>No</v>
      </c>
      <c r="H1754" s="26">
        <f>VLOOKUP(A1754,'Medical Examinations'!A1753:J4088,9,0)</f>
        <v>0</v>
      </c>
      <c r="I1754" s="26" t="str">
        <f>VLOOKUP(A1754,'Medical Examinations'!A1753:J4088,10,0)</f>
        <v>No</v>
      </c>
      <c r="J1754" s="26" t="str">
        <f>VLOOKUP($A1754,'Medical Examinations'!A1753:$J$2336,3,0)</f>
        <v>Underweight</v>
      </c>
      <c r="K1754" s="26" t="str">
        <f>VLOOKUP(A1754,'Medical Examinations'!A1753:J4088,5,0)</f>
        <v>Diabetes</v>
      </c>
      <c r="L1754" s="27">
        <f>VLOOKUP($A1754,'Hospitalisation Details'!$A$1:$N$2344,7,0)</f>
        <v>28816</v>
      </c>
      <c r="M1754" s="26">
        <f>VLOOKUP($A1754,'Hospitalisation Details'!$A$1:$N$2344,10,0)</f>
        <v>5077.1899999999996</v>
      </c>
      <c r="N1754" s="26" t="str">
        <f>VLOOKUP($A1754,'Hospitalisation Details'!$A$1:$N$2344,11,0)</f>
        <v>tier - 2</v>
      </c>
      <c r="O1754" s="26" t="str">
        <f>VLOOKUP($A1754,'Hospitalisation Details'!$A$1:$N$2344,12,0)</f>
        <v>tier - 3</v>
      </c>
      <c r="P1754" s="26" t="str">
        <f>VLOOKUP($A1754,'Hospitalisation Details'!$A$1:$N$2344,14,0)</f>
        <v>R1012</v>
      </c>
      <c r="Q1754" s="26">
        <f>VLOOKUP($A1754,'Hospitalisation Details'!$A$1:$N$2344,8,0)</f>
        <v>44</v>
      </c>
    </row>
    <row r="1755" spans="1:17" x14ac:dyDescent="0.3">
      <c r="A1755" s="25" t="s">
        <v>615</v>
      </c>
      <c r="B1755" s="26" t="str">
        <f>VLOOKUP($A1755,'Customer Names'!A1754:D4089,3,0)</f>
        <v xml:space="preserve">  Jonathan C</v>
      </c>
      <c r="C1755" s="26">
        <f>VLOOKUP($A1755,'Medical Examinations'!$A$1:$B$2336,2,FALSE)</f>
        <v>28.54</v>
      </c>
      <c r="D1755" s="26">
        <f>VLOOKUP($A1755,'Medical Examinations'!A1754:J4089,4,0)</f>
        <v>5.51</v>
      </c>
      <c r="E1755" s="26" t="str">
        <f>VLOOKUP(A1755,'Medical Examinations'!A1754:J4089,6,0)</f>
        <v>No</v>
      </c>
      <c r="F1755" s="26" t="str">
        <f>VLOOKUP($A1755,'Medical Examinations'!$A$1:$J$2336,7,0)</f>
        <v>No</v>
      </c>
      <c r="G1755" s="26" t="str">
        <f>VLOOKUP(A1755,'Medical Examinations'!A1754:J4089,8,0)</f>
        <v>Yes</v>
      </c>
      <c r="H1755" s="26">
        <f>VLOOKUP(A1755,'Medical Examinations'!A1754:J4089,9,0)</f>
        <v>1</v>
      </c>
      <c r="I1755" s="26" t="str">
        <f>VLOOKUP(A1755,'Medical Examinations'!A1754:J4089,10,0)</f>
        <v>No</v>
      </c>
      <c r="J1755" s="26" t="str">
        <f>VLOOKUP($A1755,'Medical Examinations'!A1754:$J$2336,3,0)</f>
        <v>Overweight</v>
      </c>
      <c r="K1755" s="26" t="str">
        <f>VLOOKUP(A1755,'Medical Examinations'!A1754:J4089,5,0)</f>
        <v>Normal</v>
      </c>
      <c r="L1755" s="27">
        <f>VLOOKUP($A1755,'Hospitalisation Details'!$A$1:$N$2344,7,0)</f>
        <v>34131</v>
      </c>
      <c r="M1755" s="26">
        <f>VLOOKUP($A1755,'Hospitalisation Details'!$A$1:$N$2344,10,0)</f>
        <v>5059.5600000000004</v>
      </c>
      <c r="N1755" s="26" t="str">
        <f>VLOOKUP($A1755,'Hospitalisation Details'!$A$1:$N$2344,11,0)</f>
        <v>tier - 2</v>
      </c>
      <c r="O1755" s="26" t="str">
        <f>VLOOKUP($A1755,'Hospitalisation Details'!$A$1:$N$2344,12,0)</f>
        <v>tier - 1</v>
      </c>
      <c r="P1755" s="26" t="str">
        <f>VLOOKUP($A1755,'Hospitalisation Details'!$A$1:$N$2344,14,0)</f>
        <v>R1021</v>
      </c>
      <c r="Q1755" s="26">
        <f>VLOOKUP($A1755,'Hospitalisation Details'!$A$1:$N$2344,8,0)</f>
        <v>29</v>
      </c>
    </row>
    <row r="1756" spans="1:17" x14ac:dyDescent="0.3">
      <c r="A1756" s="25" t="s">
        <v>614</v>
      </c>
      <c r="B1756" s="26" t="str">
        <f>VLOOKUP($A1756,'Customer Names'!A1755:D4090,3,0)</f>
        <v xml:space="preserve">  Rachael M</v>
      </c>
      <c r="C1756" s="26">
        <f>VLOOKUP($A1756,'Medical Examinations'!$A$1:$B$2336,2,FALSE)</f>
        <v>18.54</v>
      </c>
      <c r="D1756" s="26">
        <f>VLOOKUP($A1756,'Medical Examinations'!A1755:J4090,4,0)</f>
        <v>4.95</v>
      </c>
      <c r="E1756" s="26" t="str">
        <f>VLOOKUP(A1756,'Medical Examinations'!A1755:J4090,6,0)</f>
        <v>No</v>
      </c>
      <c r="F1756" s="26" t="str">
        <f>VLOOKUP($A1756,'Medical Examinations'!$A$1:$J$2336,7,0)</f>
        <v>No</v>
      </c>
      <c r="G1756" s="26" t="str">
        <f>VLOOKUP(A1756,'Medical Examinations'!A1755:J4090,8,0)</f>
        <v>No</v>
      </c>
      <c r="H1756" s="26">
        <f>VLOOKUP(A1756,'Medical Examinations'!A1755:J4090,9,0)</f>
        <v>0</v>
      </c>
      <c r="I1756" s="26" t="str">
        <f>VLOOKUP(A1756,'Medical Examinations'!A1755:J4090,10,0)</f>
        <v>No</v>
      </c>
      <c r="J1756" s="26" t="str">
        <f>VLOOKUP($A1756,'Medical Examinations'!A1755:$J$2336,3,0)</f>
        <v>Normal Weight</v>
      </c>
      <c r="K1756" s="26" t="str">
        <f>VLOOKUP(A1756,'Medical Examinations'!A1755:J4090,5,0)</f>
        <v>Normal</v>
      </c>
      <c r="L1756" s="27">
        <f>VLOOKUP($A1756,'Hospitalisation Details'!$A$1:$N$2344,7,0)</f>
        <v>29471</v>
      </c>
      <c r="M1756" s="26">
        <f>VLOOKUP($A1756,'Hospitalisation Details'!$A$1:$N$2344,10,0)</f>
        <v>5054.05</v>
      </c>
      <c r="N1756" s="26" t="str">
        <f>VLOOKUP($A1756,'Hospitalisation Details'!$A$1:$N$2344,11,0)</f>
        <v>tier - 2</v>
      </c>
      <c r="O1756" s="26" t="str">
        <f>VLOOKUP($A1756,'Hospitalisation Details'!$A$1:$N$2344,12,0)</f>
        <v>tier - 2</v>
      </c>
      <c r="P1756" s="26" t="str">
        <f>VLOOKUP($A1756,'Hospitalisation Details'!$A$1:$N$2344,14,0)</f>
        <v>R1013</v>
      </c>
      <c r="Q1756" s="26">
        <f>VLOOKUP($A1756,'Hospitalisation Details'!$A$1:$N$2344,8,0)</f>
        <v>42</v>
      </c>
    </row>
    <row r="1757" spans="1:17" x14ac:dyDescent="0.3">
      <c r="A1757" s="25" t="s">
        <v>613</v>
      </c>
      <c r="B1757" s="26" t="str">
        <f>VLOOKUP($A1757,'Customer Names'!A1756:D4091,3,0)</f>
        <v xml:space="preserve">  Pilar</v>
      </c>
      <c r="C1757" s="26">
        <f>VLOOKUP($A1757,'Medical Examinations'!$A$1:$B$2336,2,FALSE)</f>
        <v>32.18</v>
      </c>
      <c r="D1757" s="26">
        <f>VLOOKUP($A1757,'Medical Examinations'!A1756:J4091,4,0)</f>
        <v>6.44</v>
      </c>
      <c r="E1757" s="26" t="str">
        <f>VLOOKUP(A1757,'Medical Examinations'!A1756:J4091,6,0)</f>
        <v>Yes</v>
      </c>
      <c r="F1757" s="26" t="str">
        <f>VLOOKUP($A1757,'Medical Examinations'!$A$1:$J$2336,7,0)</f>
        <v>No</v>
      </c>
      <c r="G1757" s="26" t="str">
        <f>VLOOKUP(A1757,'Medical Examinations'!A1756:J4091,8,0)</f>
        <v>Yes</v>
      </c>
      <c r="H1757" s="26">
        <f>VLOOKUP(A1757,'Medical Examinations'!A1756:J4091,9,0)</f>
        <v>1</v>
      </c>
      <c r="I1757" s="26" t="str">
        <f>VLOOKUP(A1757,'Medical Examinations'!A1756:J4091,10,0)</f>
        <v>No</v>
      </c>
      <c r="J1757" s="26" t="str">
        <f>VLOOKUP($A1757,'Medical Examinations'!A1756:$J$2336,3,0)</f>
        <v>Obesity</v>
      </c>
      <c r="K1757" s="26" t="str">
        <f>VLOOKUP(A1757,'Medical Examinations'!A1756:J4091,5,0)</f>
        <v>Prediabetes</v>
      </c>
      <c r="L1757" s="27">
        <f>VLOOKUP($A1757,'Hospitalisation Details'!$A$1:$N$2344,7,0)</f>
        <v>35640</v>
      </c>
      <c r="M1757" s="26">
        <f>VLOOKUP($A1757,'Hospitalisation Details'!$A$1:$N$2344,10,0)</f>
        <v>5045.1499999999996</v>
      </c>
      <c r="N1757" s="26" t="str">
        <f>VLOOKUP($A1757,'Hospitalisation Details'!$A$1:$N$2344,11,0)</f>
        <v>tier - 2</v>
      </c>
      <c r="O1757" s="26" t="str">
        <f>VLOOKUP($A1757,'Hospitalisation Details'!$A$1:$N$2344,12,0)</f>
        <v>tier - 2</v>
      </c>
      <c r="P1757" s="26" t="str">
        <f>VLOOKUP($A1757,'Hospitalisation Details'!$A$1:$N$2344,14,0)</f>
        <v>R1012</v>
      </c>
      <c r="Q1757" s="26">
        <f>VLOOKUP($A1757,'Hospitalisation Details'!$A$1:$N$2344,8,0)</f>
        <v>25</v>
      </c>
    </row>
    <row r="1758" spans="1:17" x14ac:dyDescent="0.3">
      <c r="A1758" s="25" t="s">
        <v>612</v>
      </c>
      <c r="B1758" s="26" t="str">
        <f>VLOOKUP($A1758,'Customer Names'!A1757:D4092,3,0)</f>
        <v xml:space="preserve">  Kyle M</v>
      </c>
      <c r="C1758" s="26">
        <f>VLOOKUP($A1758,'Medical Examinations'!$A$1:$B$2336,2,FALSE)</f>
        <v>37.380000000000003</v>
      </c>
      <c r="D1758" s="26">
        <f>VLOOKUP($A1758,'Medical Examinations'!A1757:J4092,4,0)</f>
        <v>6.05</v>
      </c>
      <c r="E1758" s="26" t="str">
        <f>VLOOKUP(A1758,'Medical Examinations'!A1757:J4092,6,0)</f>
        <v>Yes</v>
      </c>
      <c r="F1758" s="26" t="str">
        <f>VLOOKUP($A1758,'Medical Examinations'!$A$1:$J$2336,7,0)</f>
        <v>No</v>
      </c>
      <c r="G1758" s="26" t="str">
        <f>VLOOKUP(A1758,'Medical Examinations'!A1757:J4092,8,0)</f>
        <v>No</v>
      </c>
      <c r="H1758" s="26">
        <f>VLOOKUP(A1758,'Medical Examinations'!A1757:J4092,9,0)</f>
        <v>0</v>
      </c>
      <c r="I1758" s="26" t="str">
        <f>VLOOKUP(A1758,'Medical Examinations'!A1757:J4092,10,0)</f>
        <v>No</v>
      </c>
      <c r="J1758" s="26" t="str">
        <f>VLOOKUP($A1758,'Medical Examinations'!A1757:$J$2336,3,0)</f>
        <v>Obesity</v>
      </c>
      <c r="K1758" s="26" t="str">
        <f>VLOOKUP(A1758,'Medical Examinations'!A1757:J4092,5,0)</f>
        <v>Prediabetes</v>
      </c>
      <c r="L1758" s="27">
        <f>VLOOKUP($A1758,'Hospitalisation Details'!$A$1:$N$2344,7,0)</f>
        <v>37180</v>
      </c>
      <c r="M1758" s="26">
        <f>VLOOKUP($A1758,'Hospitalisation Details'!$A$1:$N$2344,10,0)</f>
        <v>5043.13</v>
      </c>
      <c r="N1758" s="26" t="str">
        <f>VLOOKUP($A1758,'Hospitalisation Details'!$A$1:$N$2344,11,0)</f>
        <v>tier - 2</v>
      </c>
      <c r="O1758" s="26" t="str">
        <f>VLOOKUP($A1758,'Hospitalisation Details'!$A$1:$N$2344,12,0)</f>
        <v>tier - 3</v>
      </c>
      <c r="P1758" s="26" t="str">
        <f>VLOOKUP($A1758,'Hospitalisation Details'!$A$1:$N$2344,14,0)</f>
        <v>R1011</v>
      </c>
      <c r="Q1758" s="26">
        <f>VLOOKUP($A1758,'Hospitalisation Details'!$A$1:$N$2344,8,0)</f>
        <v>21</v>
      </c>
    </row>
    <row r="1759" spans="1:17" x14ac:dyDescent="0.3">
      <c r="A1759" s="25" t="s">
        <v>611</v>
      </c>
      <c r="B1759" s="26" t="str">
        <f>VLOOKUP($A1759,'Customer Names'!A1758:D4093,3,0)</f>
        <v xml:space="preserve">  Christie</v>
      </c>
      <c r="C1759" s="26">
        <f>VLOOKUP($A1759,'Medical Examinations'!$A$1:$B$2336,2,FALSE)</f>
        <v>31.12</v>
      </c>
      <c r="D1759" s="26">
        <f>VLOOKUP($A1759,'Medical Examinations'!A1758:J4093,4,0)</f>
        <v>4.76</v>
      </c>
      <c r="E1759" s="26" t="str">
        <f>VLOOKUP(A1759,'Medical Examinations'!A1758:J4093,6,0)</f>
        <v>Yes</v>
      </c>
      <c r="F1759" s="26" t="str">
        <f>VLOOKUP($A1759,'Medical Examinations'!$A$1:$J$2336,7,0)</f>
        <v>No</v>
      </c>
      <c r="G1759" s="26" t="str">
        <f>VLOOKUP(A1759,'Medical Examinations'!A1758:J4093,8,0)</f>
        <v>Yes</v>
      </c>
      <c r="H1759" s="26">
        <f>VLOOKUP(A1759,'Medical Examinations'!A1758:J4093,9,0)</f>
        <v>1</v>
      </c>
      <c r="I1759" s="26" t="str">
        <f>VLOOKUP(A1759,'Medical Examinations'!A1758:J4093,10,0)</f>
        <v>No</v>
      </c>
      <c r="J1759" s="26" t="str">
        <f>VLOOKUP($A1759,'Medical Examinations'!A1758:$J$2336,3,0)</f>
        <v>Obesity</v>
      </c>
      <c r="K1759" s="26" t="str">
        <f>VLOOKUP(A1759,'Medical Examinations'!A1758:J4093,5,0)</f>
        <v>Normal</v>
      </c>
      <c r="L1759" s="27">
        <f>VLOOKUP($A1759,'Hospitalisation Details'!$A$1:$N$2344,7,0)</f>
        <v>35768</v>
      </c>
      <c r="M1759" s="26">
        <f>VLOOKUP($A1759,'Hospitalisation Details'!$A$1:$N$2344,10,0)</f>
        <v>5038.57</v>
      </c>
      <c r="N1759" s="26" t="str">
        <f>VLOOKUP($A1759,'Hospitalisation Details'!$A$1:$N$2344,11,0)</f>
        <v>tier - 2</v>
      </c>
      <c r="O1759" s="26" t="str">
        <f>VLOOKUP($A1759,'Hospitalisation Details'!$A$1:$N$2344,12,0)</f>
        <v>tier - 2</v>
      </c>
      <c r="P1759" s="26" t="str">
        <f>VLOOKUP($A1759,'Hospitalisation Details'!$A$1:$N$2344,14,0)</f>
        <v>R1025</v>
      </c>
      <c r="Q1759" s="26">
        <f>VLOOKUP($A1759,'Hospitalisation Details'!$A$1:$N$2344,8,0)</f>
        <v>25</v>
      </c>
    </row>
    <row r="1760" spans="1:17" x14ac:dyDescent="0.3">
      <c r="A1760" s="25" t="s">
        <v>610</v>
      </c>
      <c r="B1760" s="26" t="str">
        <f>VLOOKUP($A1760,'Customer Names'!A1759:D4094,3,0)</f>
        <v xml:space="preserve">  David A</v>
      </c>
      <c r="C1760" s="26">
        <f>VLOOKUP($A1760,'Medical Examinations'!$A$1:$B$2336,2,FALSE)</f>
        <v>22.01</v>
      </c>
      <c r="D1760" s="26">
        <f>VLOOKUP($A1760,'Medical Examinations'!A1759:J4094,4,0)</f>
        <v>6.72</v>
      </c>
      <c r="E1760" s="26" t="str">
        <f>VLOOKUP(A1760,'Medical Examinations'!A1759:J4094,6,0)</f>
        <v>Yes</v>
      </c>
      <c r="F1760" s="26" t="str">
        <f>VLOOKUP($A1760,'Medical Examinations'!$A$1:$J$2336,7,0)</f>
        <v>No</v>
      </c>
      <c r="G1760" s="26" t="str">
        <f>VLOOKUP(A1760,'Medical Examinations'!A1759:J4094,8,0)</f>
        <v>No</v>
      </c>
      <c r="H1760" s="26">
        <f>VLOOKUP(A1760,'Medical Examinations'!A1759:J4094,9,0)</f>
        <v>1</v>
      </c>
      <c r="I1760" s="26" t="str">
        <f>VLOOKUP(A1760,'Medical Examinations'!A1759:J4094,10,0)</f>
        <v>No</v>
      </c>
      <c r="J1760" s="26" t="str">
        <f>VLOOKUP($A1760,'Medical Examinations'!A1759:$J$2336,3,0)</f>
        <v>Normal Weight</v>
      </c>
      <c r="K1760" s="26" t="str">
        <f>VLOOKUP(A1760,'Medical Examinations'!A1759:J4094,5,0)</f>
        <v>Diabetes</v>
      </c>
      <c r="L1760" s="27">
        <f>VLOOKUP($A1760,'Hospitalisation Details'!$A$1:$N$2344,7,0)</f>
        <v>31592</v>
      </c>
      <c r="M1760" s="26">
        <f>VLOOKUP($A1760,'Hospitalisation Details'!$A$1:$N$2344,10,0)</f>
        <v>5034.1000000000004</v>
      </c>
      <c r="N1760" s="26" t="str">
        <f>VLOOKUP($A1760,'Hospitalisation Details'!$A$1:$N$2344,11,0)</f>
        <v>tier - 2</v>
      </c>
      <c r="O1760" s="26" t="str">
        <f>VLOOKUP($A1760,'Hospitalisation Details'!$A$1:$N$2344,12,0)</f>
        <v>tier - 2</v>
      </c>
      <c r="P1760" s="26" t="str">
        <f>VLOOKUP($A1760,'Hospitalisation Details'!$A$1:$N$2344,14,0)</f>
        <v>R1013</v>
      </c>
      <c r="Q1760" s="26">
        <f>VLOOKUP($A1760,'Hospitalisation Details'!$A$1:$N$2344,8,0)</f>
        <v>36</v>
      </c>
    </row>
    <row r="1761" spans="1:17" x14ac:dyDescent="0.3">
      <c r="A1761" s="25" t="s">
        <v>609</v>
      </c>
      <c r="B1761" s="26" t="str">
        <f>VLOOKUP($A1761,'Customer Names'!A1760:D4095,3,0)</f>
        <v xml:space="preserve">  Masahiro</v>
      </c>
      <c r="C1761" s="26">
        <f>VLOOKUP($A1761,'Medical Examinations'!$A$1:$B$2336,2,FALSE)</f>
        <v>27.645</v>
      </c>
      <c r="D1761" s="26">
        <f>VLOOKUP($A1761,'Medical Examinations'!A1760:J4095,4,0)</f>
        <v>5.7</v>
      </c>
      <c r="E1761" s="26" t="str">
        <f>VLOOKUP(A1761,'Medical Examinations'!A1760:J4095,6,0)</f>
        <v>No</v>
      </c>
      <c r="F1761" s="26" t="str">
        <f>VLOOKUP($A1761,'Medical Examinations'!$A$1:$J$2336,7,0)</f>
        <v>No</v>
      </c>
      <c r="G1761" s="26" t="str">
        <f>VLOOKUP(A1761,'Medical Examinations'!A1760:J4095,8,0)</f>
        <v>No</v>
      </c>
      <c r="H1761" s="26">
        <f>VLOOKUP(A1761,'Medical Examinations'!A1760:J4095,9,0)</f>
        <v>0</v>
      </c>
      <c r="I1761" s="26" t="str">
        <f>VLOOKUP(A1761,'Medical Examinations'!A1760:J4095,10,0)</f>
        <v>No</v>
      </c>
      <c r="J1761" s="26" t="str">
        <f>VLOOKUP($A1761,'Medical Examinations'!A1760:$J$2336,3,0)</f>
        <v>Overweight</v>
      </c>
      <c r="K1761" s="26" t="str">
        <f>VLOOKUP(A1761,'Medical Examinations'!A1760:J4095,5,0)</f>
        <v>Prediabetes</v>
      </c>
      <c r="L1761" s="27">
        <f>VLOOKUP($A1761,'Hospitalisation Details'!$A$1:$N$2344,7,0)</f>
        <v>33491</v>
      </c>
      <c r="M1761" s="26">
        <f>VLOOKUP($A1761,'Hospitalisation Details'!$A$1:$N$2344,10,0)</f>
        <v>5031.2700000000004</v>
      </c>
      <c r="N1761" s="26" t="str">
        <f>VLOOKUP($A1761,'Hospitalisation Details'!$A$1:$N$2344,11,0)</f>
        <v>tier - 3</v>
      </c>
      <c r="O1761" s="26" t="str">
        <f>VLOOKUP($A1761,'Hospitalisation Details'!$A$1:$N$2344,12,0)</f>
        <v>tier - 1</v>
      </c>
      <c r="P1761" s="26" t="str">
        <f>VLOOKUP($A1761,'Hospitalisation Details'!$A$1:$N$2344,14,0)</f>
        <v>R1016</v>
      </c>
      <c r="Q1761" s="26">
        <f>VLOOKUP($A1761,'Hospitalisation Details'!$A$1:$N$2344,8,0)</f>
        <v>31</v>
      </c>
    </row>
    <row r="1762" spans="1:17" x14ac:dyDescent="0.3">
      <c r="A1762" s="25" t="s">
        <v>608</v>
      </c>
      <c r="B1762" s="26" t="str">
        <f>VLOOKUP($A1762,'Customer Names'!A1761:D4096,3,0)</f>
        <v xml:space="preserve">  Logan B</v>
      </c>
      <c r="C1762" s="26">
        <f>VLOOKUP($A1762,'Medical Examinations'!$A$1:$B$2336,2,FALSE)</f>
        <v>29.64</v>
      </c>
      <c r="D1762" s="26">
        <f>VLOOKUP($A1762,'Medical Examinations'!A1761:J4096,4,0)</f>
        <v>5.31</v>
      </c>
      <c r="E1762" s="26" t="str">
        <f>VLOOKUP(A1762,'Medical Examinations'!A1761:J4096,6,0)</f>
        <v>Yes</v>
      </c>
      <c r="F1762" s="26" t="str">
        <f>VLOOKUP($A1762,'Medical Examinations'!$A$1:$J$2336,7,0)</f>
        <v>No</v>
      </c>
      <c r="G1762" s="26" t="str">
        <f>VLOOKUP(A1762,'Medical Examinations'!A1761:J4096,8,0)</f>
        <v>No</v>
      </c>
      <c r="H1762" s="26">
        <f>VLOOKUP(A1762,'Medical Examinations'!A1761:J4096,9,0)</f>
        <v>0</v>
      </c>
      <c r="I1762" s="26" t="str">
        <f>VLOOKUP(A1762,'Medical Examinations'!A1761:J4096,10,0)</f>
        <v>No</v>
      </c>
      <c r="J1762" s="26" t="str">
        <f>VLOOKUP($A1762,'Medical Examinations'!A1761:$J$2336,3,0)</f>
        <v>Overweight</v>
      </c>
      <c r="K1762" s="26" t="str">
        <f>VLOOKUP(A1762,'Medical Examinations'!A1761:J4096,5,0)</f>
        <v>Normal</v>
      </c>
      <c r="L1762" s="27">
        <f>VLOOKUP($A1762,'Hospitalisation Details'!$A$1:$N$2344,7,0)</f>
        <v>31409</v>
      </c>
      <c r="M1762" s="26">
        <f>VLOOKUP($A1762,'Hospitalisation Details'!$A$1:$N$2344,10,0)</f>
        <v>5028.1499999999996</v>
      </c>
      <c r="N1762" s="26" t="str">
        <f>VLOOKUP($A1762,'Hospitalisation Details'!$A$1:$N$2344,11,0)</f>
        <v>tier - 1</v>
      </c>
      <c r="O1762" s="26" t="str">
        <f>VLOOKUP($A1762,'Hospitalisation Details'!$A$1:$N$2344,12,0)</f>
        <v>tier - 2</v>
      </c>
      <c r="P1762" s="26" t="str">
        <f>VLOOKUP($A1762,'Hospitalisation Details'!$A$1:$N$2344,14,0)</f>
        <v>R1012</v>
      </c>
      <c r="Q1762" s="26">
        <f>VLOOKUP($A1762,'Hospitalisation Details'!$A$1:$N$2344,8,0)</f>
        <v>37</v>
      </c>
    </row>
    <row r="1763" spans="1:17" x14ac:dyDescent="0.3">
      <c r="A1763" s="25" t="s">
        <v>607</v>
      </c>
      <c r="B1763" s="26" t="str">
        <f>VLOOKUP($A1763,'Customer Names'!A1762:D4097,3,0)</f>
        <v xml:space="preserve">  Stephanie L</v>
      </c>
      <c r="C1763" s="26">
        <f>VLOOKUP($A1763,'Medical Examinations'!$A$1:$B$2336,2,FALSE)</f>
        <v>33.700000000000003</v>
      </c>
      <c r="D1763" s="26">
        <f>VLOOKUP($A1763,'Medical Examinations'!A1762:J4097,4,0)</f>
        <v>4.32</v>
      </c>
      <c r="E1763" s="26" t="str">
        <f>VLOOKUP(A1763,'Medical Examinations'!A1762:J4097,6,0)</f>
        <v>Yes</v>
      </c>
      <c r="F1763" s="26" t="str">
        <f>VLOOKUP($A1763,'Medical Examinations'!$A$1:$J$2336,7,0)</f>
        <v>No</v>
      </c>
      <c r="G1763" s="26" t="str">
        <f>VLOOKUP(A1763,'Medical Examinations'!A1762:J4097,8,0)</f>
        <v>No</v>
      </c>
      <c r="H1763" s="26">
        <f>VLOOKUP(A1763,'Medical Examinations'!A1762:J4097,9,0)</f>
        <v>1</v>
      </c>
      <c r="I1763" s="26" t="str">
        <f>VLOOKUP(A1763,'Medical Examinations'!A1762:J4097,10,0)</f>
        <v>No</v>
      </c>
      <c r="J1763" s="26" t="str">
        <f>VLOOKUP($A1763,'Medical Examinations'!A1762:$J$2336,3,0)</f>
        <v>Obesity</v>
      </c>
      <c r="K1763" s="26" t="str">
        <f>VLOOKUP(A1763,'Medical Examinations'!A1762:J4097,5,0)</f>
        <v>Normal</v>
      </c>
      <c r="L1763" s="27">
        <f>VLOOKUP($A1763,'Hospitalisation Details'!$A$1:$N$2344,7,0)</f>
        <v>32456</v>
      </c>
      <c r="M1763" s="26">
        <f>VLOOKUP($A1763,'Hospitalisation Details'!$A$1:$N$2344,10,0)</f>
        <v>5012.47</v>
      </c>
      <c r="N1763" s="26" t="str">
        <f>VLOOKUP($A1763,'Hospitalisation Details'!$A$1:$N$2344,11,0)</f>
        <v>tier - 2</v>
      </c>
      <c r="O1763" s="26" t="str">
        <f>VLOOKUP($A1763,'Hospitalisation Details'!$A$1:$N$2344,12,0)</f>
        <v>tier - 3</v>
      </c>
      <c r="P1763" s="26" t="str">
        <f>VLOOKUP($A1763,'Hospitalisation Details'!$A$1:$N$2344,14,0)</f>
        <v>R1011</v>
      </c>
      <c r="Q1763" s="26">
        <f>VLOOKUP($A1763,'Hospitalisation Details'!$A$1:$N$2344,8,0)</f>
        <v>34</v>
      </c>
    </row>
    <row r="1764" spans="1:17" x14ac:dyDescent="0.3">
      <c r="A1764" s="25" t="s">
        <v>606</v>
      </c>
      <c r="B1764" s="26" t="str">
        <f>VLOOKUP($A1764,'Customer Names'!A1763:D4098,3,0)</f>
        <v xml:space="preserve">  Angela H</v>
      </c>
      <c r="C1764" s="26">
        <f>VLOOKUP($A1764,'Medical Examinations'!$A$1:$B$2336,2,FALSE)</f>
        <v>27.5</v>
      </c>
      <c r="D1764" s="26">
        <f>VLOOKUP($A1764,'Medical Examinations'!A1763:J4098,4,0)</f>
        <v>4.2300000000000004</v>
      </c>
      <c r="E1764" s="26" t="str">
        <f>VLOOKUP(A1764,'Medical Examinations'!A1763:J4098,6,0)</f>
        <v>Yes</v>
      </c>
      <c r="F1764" s="26" t="str">
        <f>VLOOKUP($A1764,'Medical Examinations'!$A$1:$J$2336,7,0)</f>
        <v>No</v>
      </c>
      <c r="G1764" s="26" t="str">
        <f>VLOOKUP(A1764,'Medical Examinations'!A1763:J4098,8,0)</f>
        <v>No</v>
      </c>
      <c r="H1764" s="26">
        <f>VLOOKUP(A1764,'Medical Examinations'!A1763:J4098,9,0)</f>
        <v>1</v>
      </c>
      <c r="I1764" s="26" t="str">
        <f>VLOOKUP(A1764,'Medical Examinations'!A1763:J4098,10,0)</f>
        <v>No</v>
      </c>
      <c r="J1764" s="26" t="str">
        <f>VLOOKUP($A1764,'Medical Examinations'!A1763:$J$2336,3,0)</f>
        <v>Overweight</v>
      </c>
      <c r="K1764" s="26" t="str">
        <f>VLOOKUP(A1764,'Medical Examinations'!A1763:J4098,5,0)</f>
        <v>Normal</v>
      </c>
      <c r="L1764" s="27">
        <f>VLOOKUP($A1764,'Hospitalisation Details'!$A$1:$N$2344,7,0)</f>
        <v>32332</v>
      </c>
      <c r="M1764" s="26">
        <f>VLOOKUP($A1764,'Hospitalisation Details'!$A$1:$N$2344,10,0)</f>
        <v>5003.8500000000004</v>
      </c>
      <c r="N1764" s="26" t="str">
        <f>VLOOKUP($A1764,'Hospitalisation Details'!$A$1:$N$2344,11,0)</f>
        <v>tier - 2</v>
      </c>
      <c r="O1764" s="26" t="str">
        <f>VLOOKUP($A1764,'Hospitalisation Details'!$A$1:$N$2344,12,0)</f>
        <v>tier - 3</v>
      </c>
      <c r="P1764" s="26" t="str">
        <f>VLOOKUP($A1764,'Hospitalisation Details'!$A$1:$N$2344,14,0)</f>
        <v>R1011</v>
      </c>
      <c r="Q1764" s="26">
        <f>VLOOKUP($A1764,'Hospitalisation Details'!$A$1:$N$2344,8,0)</f>
        <v>34</v>
      </c>
    </row>
    <row r="1765" spans="1:17" x14ac:dyDescent="0.3">
      <c r="A1765" s="25" t="s">
        <v>605</v>
      </c>
      <c r="B1765" s="26" t="str">
        <f>VLOOKUP($A1765,'Customer Names'!A1764:D4099,3,0)</f>
        <v xml:space="preserve">  Britt K</v>
      </c>
      <c r="C1765" s="26">
        <f>VLOOKUP($A1765,'Medical Examinations'!$A$1:$B$2336,2,FALSE)</f>
        <v>16.12</v>
      </c>
      <c r="D1765" s="26">
        <f>VLOOKUP($A1765,'Medical Examinations'!A1764:J4099,4,0)</f>
        <v>6.09</v>
      </c>
      <c r="E1765" s="26" t="str">
        <f>VLOOKUP(A1765,'Medical Examinations'!A1764:J4099,6,0)</f>
        <v>No</v>
      </c>
      <c r="F1765" s="26" t="str">
        <f>VLOOKUP($A1765,'Medical Examinations'!$A$1:$J$2336,7,0)</f>
        <v>No</v>
      </c>
      <c r="G1765" s="26" t="str">
        <f>VLOOKUP(A1765,'Medical Examinations'!A1764:J4099,8,0)</f>
        <v>No</v>
      </c>
      <c r="H1765" s="26">
        <f>VLOOKUP(A1765,'Medical Examinations'!A1764:J4099,9,0)</f>
        <v>0</v>
      </c>
      <c r="I1765" s="26" t="str">
        <f>VLOOKUP(A1765,'Medical Examinations'!A1764:J4099,10,0)</f>
        <v>No</v>
      </c>
      <c r="J1765" s="26" t="str">
        <f>VLOOKUP($A1765,'Medical Examinations'!A1764:$J$2336,3,0)</f>
        <v>Underweight</v>
      </c>
      <c r="K1765" s="26" t="str">
        <f>VLOOKUP(A1765,'Medical Examinations'!A1764:J4099,5,0)</f>
        <v>Prediabetes</v>
      </c>
      <c r="L1765" s="27">
        <f>VLOOKUP($A1765,'Hospitalisation Details'!$A$1:$N$2344,7,0)</f>
        <v>28285</v>
      </c>
      <c r="M1765" s="26">
        <f>VLOOKUP($A1765,'Hospitalisation Details'!$A$1:$N$2344,10,0)</f>
        <v>5003.7700000000004</v>
      </c>
      <c r="N1765" s="26" t="str">
        <f>VLOOKUP($A1765,'Hospitalisation Details'!$A$1:$N$2344,11,0)</f>
        <v>tier - 2</v>
      </c>
      <c r="O1765" s="26" t="str">
        <f>VLOOKUP($A1765,'Hospitalisation Details'!$A$1:$N$2344,12,0)</f>
        <v>tier - 3</v>
      </c>
      <c r="P1765" s="26" t="str">
        <f>VLOOKUP($A1765,'Hospitalisation Details'!$A$1:$N$2344,14,0)</f>
        <v>R1013</v>
      </c>
      <c r="Q1765" s="26">
        <f>VLOOKUP($A1765,'Hospitalisation Details'!$A$1:$N$2344,8,0)</f>
        <v>45</v>
      </c>
    </row>
    <row r="1766" spans="1:17" x14ac:dyDescent="0.3">
      <c r="A1766" s="25" t="s">
        <v>604</v>
      </c>
      <c r="B1766" s="26" t="str">
        <f>VLOOKUP($A1766,'Customer Names'!A1765:D4100,3,0)</f>
        <v xml:space="preserve">  Joyce R</v>
      </c>
      <c r="C1766" s="26">
        <f>VLOOKUP($A1766,'Medical Examinations'!$A$1:$B$2336,2,FALSE)</f>
        <v>26.73</v>
      </c>
      <c r="D1766" s="26">
        <f>VLOOKUP($A1766,'Medical Examinations'!A1765:J4100,4,0)</f>
        <v>4.74</v>
      </c>
      <c r="E1766" s="26" t="str">
        <f>VLOOKUP(A1766,'Medical Examinations'!A1765:J4100,6,0)</f>
        <v>Yes</v>
      </c>
      <c r="F1766" s="26" t="str">
        <f>VLOOKUP($A1766,'Medical Examinations'!$A$1:$J$2336,7,0)</f>
        <v>No</v>
      </c>
      <c r="G1766" s="26" t="str">
        <f>VLOOKUP(A1766,'Medical Examinations'!A1765:J4100,8,0)</f>
        <v>No</v>
      </c>
      <c r="H1766" s="26">
        <f>VLOOKUP(A1766,'Medical Examinations'!A1765:J4100,9,0)</f>
        <v>1</v>
      </c>
      <c r="I1766" s="26" t="str">
        <f>VLOOKUP(A1766,'Medical Examinations'!A1765:J4100,10,0)</f>
        <v>No</v>
      </c>
      <c r="J1766" s="26" t="str">
        <f>VLOOKUP($A1766,'Medical Examinations'!A1765:$J$2336,3,0)</f>
        <v>Overweight</v>
      </c>
      <c r="K1766" s="26" t="str">
        <f>VLOOKUP(A1766,'Medical Examinations'!A1765:J4100,5,0)</f>
        <v>Normal</v>
      </c>
      <c r="L1766" s="27">
        <f>VLOOKUP($A1766,'Hospitalisation Details'!$A$1:$N$2344,7,0)</f>
        <v>32390</v>
      </c>
      <c r="M1766" s="26">
        <f>VLOOKUP($A1766,'Hospitalisation Details'!$A$1:$N$2344,10,0)</f>
        <v>5002.78</v>
      </c>
      <c r="N1766" s="26" t="str">
        <f>VLOOKUP($A1766,'Hospitalisation Details'!$A$1:$N$2344,11,0)</f>
        <v>tier - 2</v>
      </c>
      <c r="O1766" s="26" t="str">
        <f>VLOOKUP($A1766,'Hospitalisation Details'!$A$1:$N$2344,12,0)</f>
        <v>tier - 2</v>
      </c>
      <c r="P1766" s="26" t="str">
        <f>VLOOKUP($A1766,'Hospitalisation Details'!$A$1:$N$2344,14,0)</f>
        <v>R1013</v>
      </c>
      <c r="Q1766" s="26">
        <f>VLOOKUP($A1766,'Hospitalisation Details'!$A$1:$N$2344,8,0)</f>
        <v>34</v>
      </c>
    </row>
    <row r="1767" spans="1:17" x14ac:dyDescent="0.3">
      <c r="A1767" s="25" t="s">
        <v>603</v>
      </c>
      <c r="B1767" s="26" t="str">
        <f>VLOOKUP($A1767,'Customer Names'!A1766:D4101,3,0)</f>
        <v xml:space="preserve">  Ben</v>
      </c>
      <c r="C1767" s="26">
        <f>VLOOKUP($A1767,'Medical Examinations'!$A$1:$B$2336,2,FALSE)</f>
        <v>37.25</v>
      </c>
      <c r="D1767" s="26">
        <f>VLOOKUP($A1767,'Medical Examinations'!A1766:J4101,4,0)</f>
        <v>6.23</v>
      </c>
      <c r="E1767" s="26" t="str">
        <f>VLOOKUP(A1767,'Medical Examinations'!A1766:J4101,6,0)</f>
        <v>Yes</v>
      </c>
      <c r="F1767" s="26" t="str">
        <f>VLOOKUP($A1767,'Medical Examinations'!$A$1:$J$2336,7,0)</f>
        <v>No</v>
      </c>
      <c r="G1767" s="26" t="str">
        <f>VLOOKUP(A1767,'Medical Examinations'!A1766:J4101,8,0)</f>
        <v>No</v>
      </c>
      <c r="H1767" s="26">
        <f>VLOOKUP(A1767,'Medical Examinations'!A1766:J4101,9,0)</f>
        <v>0</v>
      </c>
      <c r="I1767" s="26" t="str">
        <f>VLOOKUP(A1767,'Medical Examinations'!A1766:J4101,10,0)</f>
        <v>No</v>
      </c>
      <c r="J1767" s="26" t="str">
        <f>VLOOKUP($A1767,'Medical Examinations'!A1766:$J$2336,3,0)</f>
        <v>Obesity</v>
      </c>
      <c r="K1767" s="26" t="str">
        <f>VLOOKUP(A1767,'Medical Examinations'!A1766:J4101,5,0)</f>
        <v>Prediabetes</v>
      </c>
      <c r="L1767" s="27">
        <f>VLOOKUP($A1767,'Hospitalisation Details'!$A$1:$N$2344,7,0)</f>
        <v>37169</v>
      </c>
      <c r="M1767" s="26">
        <f>VLOOKUP($A1767,'Hospitalisation Details'!$A$1:$N$2344,10,0)</f>
        <v>4999.04</v>
      </c>
      <c r="N1767" s="26" t="str">
        <f>VLOOKUP($A1767,'Hospitalisation Details'!$A$1:$N$2344,11,0)</f>
        <v>tier - 2</v>
      </c>
      <c r="O1767" s="26" t="str">
        <f>VLOOKUP($A1767,'Hospitalisation Details'!$A$1:$N$2344,12,0)</f>
        <v>tier - 2</v>
      </c>
      <c r="P1767" s="26" t="str">
        <f>VLOOKUP($A1767,'Hospitalisation Details'!$A$1:$N$2344,14,0)</f>
        <v>R1011</v>
      </c>
      <c r="Q1767" s="26">
        <f>VLOOKUP($A1767,'Hospitalisation Details'!$A$1:$N$2344,8,0)</f>
        <v>21</v>
      </c>
    </row>
    <row r="1768" spans="1:17" x14ac:dyDescent="0.3">
      <c r="A1768" s="25" t="s">
        <v>602</v>
      </c>
      <c r="B1768" s="26" t="str">
        <f>VLOOKUP($A1768,'Customer Names'!A1767:D4102,3,0)</f>
        <v xml:space="preserve">  Sarah M</v>
      </c>
      <c r="C1768" s="26">
        <f>VLOOKUP($A1768,'Medical Examinations'!$A$1:$B$2336,2,FALSE)</f>
        <v>23.56</v>
      </c>
      <c r="D1768" s="26">
        <f>VLOOKUP($A1768,'Medical Examinations'!A1767:J4102,4,0)</f>
        <v>5.45</v>
      </c>
      <c r="E1768" s="26" t="str">
        <f>VLOOKUP(A1768,'Medical Examinations'!A1767:J4102,6,0)</f>
        <v>Yes</v>
      </c>
      <c r="F1768" s="26" t="str">
        <f>VLOOKUP($A1768,'Medical Examinations'!$A$1:$J$2336,7,0)</f>
        <v>No</v>
      </c>
      <c r="G1768" s="26" t="str">
        <f>VLOOKUP(A1768,'Medical Examinations'!A1767:J4102,8,0)</f>
        <v>No</v>
      </c>
      <c r="H1768" s="26">
        <f>VLOOKUP(A1768,'Medical Examinations'!A1767:J4102,9,0)</f>
        <v>1</v>
      </c>
      <c r="I1768" s="26" t="str">
        <f>VLOOKUP(A1768,'Medical Examinations'!A1767:J4102,10,0)</f>
        <v>No</v>
      </c>
      <c r="J1768" s="26" t="str">
        <f>VLOOKUP($A1768,'Medical Examinations'!A1767:$J$2336,3,0)</f>
        <v>Normal Weight</v>
      </c>
      <c r="K1768" s="26" t="str">
        <f>VLOOKUP(A1768,'Medical Examinations'!A1767:J4102,5,0)</f>
        <v>Normal</v>
      </c>
      <c r="L1768" s="27">
        <f>VLOOKUP($A1768,'Hospitalisation Details'!$A$1:$N$2344,7,0)</f>
        <v>32318</v>
      </c>
      <c r="M1768" s="26">
        <f>VLOOKUP($A1768,'Hospitalisation Details'!$A$1:$N$2344,10,0)</f>
        <v>4992.38</v>
      </c>
      <c r="N1768" s="26" t="str">
        <f>VLOOKUP($A1768,'Hospitalisation Details'!$A$1:$N$2344,11,0)</f>
        <v>tier - 2</v>
      </c>
      <c r="O1768" s="26" t="str">
        <f>VLOOKUP($A1768,'Hospitalisation Details'!$A$1:$N$2344,12,0)</f>
        <v>tier - 3</v>
      </c>
      <c r="P1768" s="26" t="str">
        <f>VLOOKUP($A1768,'Hospitalisation Details'!$A$1:$N$2344,14,0)</f>
        <v>R1024</v>
      </c>
      <c r="Q1768" s="26">
        <f>VLOOKUP($A1768,'Hospitalisation Details'!$A$1:$N$2344,8,0)</f>
        <v>34</v>
      </c>
    </row>
    <row r="1769" spans="1:17" x14ac:dyDescent="0.3">
      <c r="A1769" s="25" t="s">
        <v>601</v>
      </c>
      <c r="B1769" s="26" t="str">
        <f>VLOOKUP($A1769,'Customer Names'!A1768:D4103,3,0)</f>
        <v xml:space="preserve">  Sarah</v>
      </c>
      <c r="C1769" s="26">
        <f>VLOOKUP($A1769,'Medical Examinations'!$A$1:$B$2336,2,FALSE)</f>
        <v>15.84</v>
      </c>
      <c r="D1769" s="26">
        <f>VLOOKUP($A1769,'Medical Examinations'!A1768:J4103,4,0)</f>
        <v>10.34</v>
      </c>
      <c r="E1769" s="26" t="str">
        <f>VLOOKUP(A1769,'Medical Examinations'!A1768:J4103,6,0)</f>
        <v>No</v>
      </c>
      <c r="F1769" s="26" t="str">
        <f>VLOOKUP($A1769,'Medical Examinations'!$A$1:$J$2336,7,0)</f>
        <v>No</v>
      </c>
      <c r="G1769" s="26" t="str">
        <f>VLOOKUP(A1769,'Medical Examinations'!A1768:J4103,8,0)</f>
        <v>No</v>
      </c>
      <c r="H1769" s="26">
        <f>VLOOKUP(A1769,'Medical Examinations'!A1768:J4103,9,0)</f>
        <v>2</v>
      </c>
      <c r="I1769" s="26" t="str">
        <f>VLOOKUP(A1769,'Medical Examinations'!A1768:J4103,10,0)</f>
        <v>No</v>
      </c>
      <c r="J1769" s="26" t="str">
        <f>VLOOKUP($A1769,'Medical Examinations'!A1768:$J$2336,3,0)</f>
        <v>Underweight</v>
      </c>
      <c r="K1769" s="26" t="str">
        <f>VLOOKUP(A1769,'Medical Examinations'!A1768:J4103,5,0)</f>
        <v>Diabetes</v>
      </c>
      <c r="L1769" s="27">
        <f>VLOOKUP($A1769,'Hospitalisation Details'!$A$1:$N$2344,7,0)</f>
        <v>26975</v>
      </c>
      <c r="M1769" s="26">
        <f>VLOOKUP($A1769,'Hospitalisation Details'!$A$1:$N$2344,10,0)</f>
        <v>4985.22</v>
      </c>
      <c r="N1769" s="26" t="str">
        <f>VLOOKUP($A1769,'Hospitalisation Details'!$A$1:$N$2344,11,0)</f>
        <v>tier - 2</v>
      </c>
      <c r="O1769" s="26" t="str">
        <f>VLOOKUP($A1769,'Hospitalisation Details'!$A$1:$N$2344,12,0)</f>
        <v>tier - 3</v>
      </c>
      <c r="P1769" s="26" t="str">
        <f>VLOOKUP($A1769,'Hospitalisation Details'!$A$1:$N$2344,14,0)</f>
        <v>R1013</v>
      </c>
      <c r="Q1769" s="26">
        <f>VLOOKUP($A1769,'Hospitalisation Details'!$A$1:$N$2344,8,0)</f>
        <v>49</v>
      </c>
    </row>
    <row r="1770" spans="1:17" x14ac:dyDescent="0.3">
      <c r="A1770" s="25" t="s">
        <v>600</v>
      </c>
      <c r="B1770" s="26" t="str">
        <f>VLOOKUP($A1770,'Customer Names'!A1769:D4104,3,0)</f>
        <v xml:space="preserve">  Katie</v>
      </c>
      <c r="C1770" s="26">
        <f>VLOOKUP($A1770,'Medical Examinations'!$A$1:$B$2336,2,FALSE)</f>
        <v>36.630000000000003</v>
      </c>
      <c r="D1770" s="26">
        <f>VLOOKUP($A1770,'Medical Examinations'!A1769:J4104,4,0)</f>
        <v>5.15</v>
      </c>
      <c r="E1770" s="26" t="str">
        <f>VLOOKUP(A1770,'Medical Examinations'!A1769:J4104,6,0)</f>
        <v>No</v>
      </c>
      <c r="F1770" s="26" t="str">
        <f>VLOOKUP($A1770,'Medical Examinations'!$A$1:$J$2336,7,0)</f>
        <v>No</v>
      </c>
      <c r="G1770" s="26" t="str">
        <f>VLOOKUP(A1770,'Medical Examinations'!A1769:J4104,8,0)</f>
        <v>No</v>
      </c>
      <c r="H1770" s="26">
        <f>VLOOKUP(A1770,'Medical Examinations'!A1769:J4104,9,0)</f>
        <v>0</v>
      </c>
      <c r="I1770" s="26" t="str">
        <f>VLOOKUP(A1770,'Medical Examinations'!A1769:J4104,10,0)</f>
        <v>No</v>
      </c>
      <c r="J1770" s="26" t="str">
        <f>VLOOKUP($A1770,'Medical Examinations'!A1769:$J$2336,3,0)</f>
        <v>Obesity</v>
      </c>
      <c r="K1770" s="26" t="str">
        <f>VLOOKUP(A1770,'Medical Examinations'!A1769:J4104,5,0)</f>
        <v>Normal</v>
      </c>
      <c r="L1770" s="27">
        <f>VLOOKUP($A1770,'Hospitalisation Details'!$A$1:$N$2344,7,0)</f>
        <v>33480</v>
      </c>
      <c r="M1770" s="26">
        <f>VLOOKUP($A1770,'Hospitalisation Details'!$A$1:$N$2344,10,0)</f>
        <v>4949.76</v>
      </c>
      <c r="N1770" s="26" t="str">
        <f>VLOOKUP($A1770,'Hospitalisation Details'!$A$1:$N$2344,11,0)</f>
        <v>tier - 2</v>
      </c>
      <c r="O1770" s="26" t="str">
        <f>VLOOKUP($A1770,'Hospitalisation Details'!$A$1:$N$2344,12,0)</f>
        <v>tier - 1</v>
      </c>
      <c r="P1770" s="26" t="str">
        <f>VLOOKUP($A1770,'Hospitalisation Details'!$A$1:$N$2344,14,0)</f>
        <v>R1013</v>
      </c>
      <c r="Q1770" s="26">
        <f>VLOOKUP($A1770,'Hospitalisation Details'!$A$1:$N$2344,8,0)</f>
        <v>31</v>
      </c>
    </row>
    <row r="1771" spans="1:17" x14ac:dyDescent="0.3">
      <c r="A1771" s="25" t="s">
        <v>599</v>
      </c>
      <c r="B1771" s="26" t="str">
        <f>VLOOKUP($A1771,'Customer Names'!A1770:D4105,3,0)</f>
        <v xml:space="preserve">  Michaela L</v>
      </c>
      <c r="C1771" s="26">
        <f>VLOOKUP($A1771,'Medical Examinations'!$A$1:$B$2336,2,FALSE)</f>
        <v>16.47</v>
      </c>
      <c r="D1771" s="26">
        <f>VLOOKUP($A1771,'Medical Examinations'!A1770:J4105,4,0)</f>
        <v>11.72</v>
      </c>
      <c r="E1771" s="26" t="str">
        <f>VLOOKUP(A1771,'Medical Examinations'!A1770:J4105,6,0)</f>
        <v>No</v>
      </c>
      <c r="F1771" s="26" t="str">
        <f>VLOOKUP($A1771,'Medical Examinations'!$A$1:$J$2336,7,0)</f>
        <v>No</v>
      </c>
      <c r="G1771" s="26" t="str">
        <f>VLOOKUP(A1771,'Medical Examinations'!A1770:J4105,8,0)</f>
        <v>No</v>
      </c>
      <c r="H1771" s="26">
        <f>VLOOKUP(A1771,'Medical Examinations'!A1770:J4105,9,0)</f>
        <v>0</v>
      </c>
      <c r="I1771" s="26" t="str">
        <f>VLOOKUP(A1771,'Medical Examinations'!A1770:J4105,10,0)</f>
        <v>No</v>
      </c>
      <c r="J1771" s="26" t="str">
        <f>VLOOKUP($A1771,'Medical Examinations'!A1770:$J$2336,3,0)</f>
        <v>Underweight</v>
      </c>
      <c r="K1771" s="26" t="str">
        <f>VLOOKUP(A1771,'Medical Examinations'!A1770:J4105,5,0)</f>
        <v>Diabetes</v>
      </c>
      <c r="L1771" s="27">
        <f>VLOOKUP($A1771,'Hospitalisation Details'!$A$1:$N$2344,7,0)</f>
        <v>27206</v>
      </c>
      <c r="M1771" s="26">
        <f>VLOOKUP($A1771,'Hospitalisation Details'!$A$1:$N$2344,10,0)</f>
        <v>4942.0600000000004</v>
      </c>
      <c r="N1771" s="26" t="str">
        <f>VLOOKUP($A1771,'Hospitalisation Details'!$A$1:$N$2344,11,0)</f>
        <v>tier - 2</v>
      </c>
      <c r="O1771" s="26" t="str">
        <f>VLOOKUP($A1771,'Hospitalisation Details'!$A$1:$N$2344,12,0)</f>
        <v>tier - 2</v>
      </c>
      <c r="P1771" s="26" t="str">
        <f>VLOOKUP($A1771,'Hospitalisation Details'!$A$1:$N$2344,14,0)</f>
        <v>R1013</v>
      </c>
      <c r="Q1771" s="26">
        <f>VLOOKUP($A1771,'Hospitalisation Details'!$A$1:$N$2344,8,0)</f>
        <v>48</v>
      </c>
    </row>
    <row r="1772" spans="1:17" x14ac:dyDescent="0.3">
      <c r="A1772" s="25" t="s">
        <v>598</v>
      </c>
      <c r="B1772" s="26" t="str">
        <f>VLOOKUP($A1772,'Customer Names'!A1771:D4106,3,0)</f>
        <v xml:space="preserve">  Shalaleh</v>
      </c>
      <c r="C1772" s="26">
        <f>VLOOKUP($A1772,'Medical Examinations'!$A$1:$B$2336,2,FALSE)</f>
        <v>25.8</v>
      </c>
      <c r="D1772" s="26">
        <f>VLOOKUP($A1772,'Medical Examinations'!A1771:J4106,4,0)</f>
        <v>5.29</v>
      </c>
      <c r="E1772" s="26" t="str">
        <f>VLOOKUP(A1772,'Medical Examinations'!A1771:J4106,6,0)</f>
        <v>No</v>
      </c>
      <c r="F1772" s="26" t="str">
        <f>VLOOKUP($A1772,'Medical Examinations'!$A$1:$J$2336,7,0)</f>
        <v>No</v>
      </c>
      <c r="G1772" s="26" t="str">
        <f>VLOOKUP(A1772,'Medical Examinations'!A1771:J4106,8,0)</f>
        <v>No</v>
      </c>
      <c r="H1772" s="26">
        <f>VLOOKUP(A1772,'Medical Examinations'!A1771:J4106,9,0)</f>
        <v>0</v>
      </c>
      <c r="I1772" s="26" t="str">
        <f>VLOOKUP(A1772,'Medical Examinations'!A1771:J4106,10,0)</f>
        <v>No</v>
      </c>
      <c r="J1772" s="26" t="str">
        <f>VLOOKUP($A1772,'Medical Examinations'!A1771:$J$2336,3,0)</f>
        <v>Overweight</v>
      </c>
      <c r="K1772" s="26" t="str">
        <f>VLOOKUP(A1772,'Medical Examinations'!A1771:J4106,5,0)</f>
        <v>Normal</v>
      </c>
      <c r="L1772" s="27">
        <f>VLOOKUP($A1772,'Hospitalisation Details'!$A$1:$N$2344,7,0)</f>
        <v>33569</v>
      </c>
      <c r="M1772" s="26">
        <f>VLOOKUP($A1772,'Hospitalisation Details'!$A$1:$N$2344,10,0)</f>
        <v>4934.71</v>
      </c>
      <c r="N1772" s="26" t="str">
        <f>VLOOKUP($A1772,'Hospitalisation Details'!$A$1:$N$2344,11,0)</f>
        <v>tier - 2</v>
      </c>
      <c r="O1772" s="26" t="str">
        <f>VLOOKUP($A1772,'Hospitalisation Details'!$A$1:$N$2344,12,0)</f>
        <v>tier - 3</v>
      </c>
      <c r="P1772" s="26" t="str">
        <f>VLOOKUP($A1772,'Hospitalisation Details'!$A$1:$N$2344,14,0)</f>
        <v>R1011</v>
      </c>
      <c r="Q1772" s="26">
        <f>VLOOKUP($A1772,'Hospitalisation Details'!$A$1:$N$2344,8,0)</f>
        <v>31</v>
      </c>
    </row>
    <row r="1773" spans="1:17" x14ac:dyDescent="0.3">
      <c r="A1773" s="25" t="s">
        <v>597</v>
      </c>
      <c r="B1773" s="26" t="str">
        <f>VLOOKUP($A1773,'Customer Names'!A1772:D4107,3,0)</f>
        <v xml:space="preserve">  Karen</v>
      </c>
      <c r="C1773" s="26">
        <f>VLOOKUP($A1773,'Medical Examinations'!$A$1:$B$2336,2,FALSE)</f>
        <v>23.6</v>
      </c>
      <c r="D1773" s="26">
        <f>VLOOKUP($A1773,'Medical Examinations'!A1772:J4107,4,0)</f>
        <v>4.33</v>
      </c>
      <c r="E1773" s="26" t="str">
        <f>VLOOKUP(A1773,'Medical Examinations'!A1772:J4107,6,0)</f>
        <v>No</v>
      </c>
      <c r="F1773" s="26" t="str">
        <f>VLOOKUP($A1773,'Medical Examinations'!$A$1:$J$2336,7,0)</f>
        <v>No</v>
      </c>
      <c r="G1773" s="26" t="str">
        <f>VLOOKUP(A1773,'Medical Examinations'!A1772:J4107,8,0)</f>
        <v>No</v>
      </c>
      <c r="H1773" s="26">
        <f>VLOOKUP(A1773,'Medical Examinations'!A1772:J4107,9,0)</f>
        <v>0</v>
      </c>
      <c r="I1773" s="26" t="str">
        <f>VLOOKUP(A1773,'Medical Examinations'!A1772:J4107,10,0)</f>
        <v>No</v>
      </c>
      <c r="J1773" s="26" t="str">
        <f>VLOOKUP($A1773,'Medical Examinations'!A1772:$J$2336,3,0)</f>
        <v>Normal Weight</v>
      </c>
      <c r="K1773" s="26" t="str">
        <f>VLOOKUP(A1773,'Medical Examinations'!A1772:J4107,5,0)</f>
        <v>Normal</v>
      </c>
      <c r="L1773" s="27">
        <f>VLOOKUP($A1773,'Hospitalisation Details'!$A$1:$N$2344,7,0)</f>
        <v>33473</v>
      </c>
      <c r="M1773" s="26">
        <f>VLOOKUP($A1773,'Hospitalisation Details'!$A$1:$N$2344,10,0)</f>
        <v>4931.6499999999996</v>
      </c>
      <c r="N1773" s="26" t="str">
        <f>VLOOKUP($A1773,'Hospitalisation Details'!$A$1:$N$2344,11,0)</f>
        <v>tier - 2</v>
      </c>
      <c r="O1773" s="26" t="str">
        <f>VLOOKUP($A1773,'Hospitalisation Details'!$A$1:$N$2344,12,0)</f>
        <v>tier - 3</v>
      </c>
      <c r="P1773" s="26" t="str">
        <f>VLOOKUP($A1773,'Hospitalisation Details'!$A$1:$N$2344,14,0)</f>
        <v>R1011</v>
      </c>
      <c r="Q1773" s="26">
        <f>VLOOKUP($A1773,'Hospitalisation Details'!$A$1:$N$2344,8,0)</f>
        <v>31</v>
      </c>
    </row>
    <row r="1774" spans="1:17" x14ac:dyDescent="0.3">
      <c r="A1774" s="25" t="s">
        <v>596</v>
      </c>
      <c r="B1774" s="26" t="str">
        <f>VLOOKUP($A1774,'Customer Names'!A1773:D4108,3,0)</f>
        <v xml:space="preserve">  Zuzana</v>
      </c>
      <c r="C1774" s="26">
        <f>VLOOKUP($A1774,'Medical Examinations'!$A$1:$B$2336,2,FALSE)</f>
        <v>32.11</v>
      </c>
      <c r="D1774" s="26">
        <f>VLOOKUP($A1774,'Medical Examinations'!A1773:J4108,4,0)</f>
        <v>6.24</v>
      </c>
      <c r="E1774" s="26" t="str">
        <f>VLOOKUP(A1774,'Medical Examinations'!A1773:J4108,6,0)</f>
        <v>No</v>
      </c>
      <c r="F1774" s="26" t="str">
        <f>VLOOKUP($A1774,'Medical Examinations'!$A$1:$J$2336,7,0)</f>
        <v>No</v>
      </c>
      <c r="G1774" s="26" t="str">
        <f>VLOOKUP(A1774,'Medical Examinations'!A1773:J4108,8,0)</f>
        <v>Yes</v>
      </c>
      <c r="H1774" s="26">
        <f>VLOOKUP(A1774,'Medical Examinations'!A1773:J4108,9,0)</f>
        <v>1</v>
      </c>
      <c r="I1774" s="26" t="str">
        <f>VLOOKUP(A1774,'Medical Examinations'!A1773:J4108,10,0)</f>
        <v>No</v>
      </c>
      <c r="J1774" s="26" t="str">
        <f>VLOOKUP($A1774,'Medical Examinations'!A1773:$J$2336,3,0)</f>
        <v>Obesity</v>
      </c>
      <c r="K1774" s="26" t="str">
        <f>VLOOKUP(A1774,'Medical Examinations'!A1773:J4108,5,0)</f>
        <v>Prediabetes</v>
      </c>
      <c r="L1774" s="27">
        <f>VLOOKUP($A1774,'Hospitalisation Details'!$A$1:$N$2344,7,0)</f>
        <v>34191</v>
      </c>
      <c r="M1774" s="26">
        <f>VLOOKUP($A1774,'Hospitalisation Details'!$A$1:$N$2344,10,0)</f>
        <v>4922.92</v>
      </c>
      <c r="N1774" s="26" t="str">
        <f>VLOOKUP($A1774,'Hospitalisation Details'!$A$1:$N$2344,11,0)</f>
        <v>tier - 2</v>
      </c>
      <c r="O1774" s="26" t="str">
        <f>VLOOKUP($A1774,'Hospitalisation Details'!$A$1:$N$2344,12,0)</f>
        <v>tier - 2</v>
      </c>
      <c r="P1774" s="26" t="str">
        <f>VLOOKUP($A1774,'Hospitalisation Details'!$A$1:$N$2344,14,0)</f>
        <v>R1012</v>
      </c>
      <c r="Q1774" s="26">
        <f>VLOOKUP($A1774,'Hospitalisation Details'!$A$1:$N$2344,8,0)</f>
        <v>29</v>
      </c>
    </row>
    <row r="1775" spans="1:17" x14ac:dyDescent="0.3">
      <c r="A1775" s="25" t="s">
        <v>595</v>
      </c>
      <c r="B1775" s="26" t="str">
        <f>VLOOKUP($A1775,'Customer Names'!A1774:D4109,3,0)</f>
        <v xml:space="preserve">  Daniel J</v>
      </c>
      <c r="C1775" s="26">
        <f>VLOOKUP($A1775,'Medical Examinations'!$A$1:$B$2336,2,FALSE)</f>
        <v>30.114999999999998</v>
      </c>
      <c r="D1775" s="26">
        <f>VLOOKUP($A1775,'Medical Examinations'!A1774:J4109,4,0)</f>
        <v>11.61</v>
      </c>
      <c r="E1775" s="26" t="str">
        <f>VLOOKUP(A1775,'Medical Examinations'!A1774:J4109,6,0)</f>
        <v>No</v>
      </c>
      <c r="F1775" s="26" t="str">
        <f>VLOOKUP($A1775,'Medical Examinations'!$A$1:$J$2336,7,0)</f>
        <v>No</v>
      </c>
      <c r="G1775" s="26" t="str">
        <f>VLOOKUP(A1775,'Medical Examinations'!A1774:J4109,8,0)</f>
        <v>No</v>
      </c>
      <c r="H1775" s="26">
        <f>VLOOKUP(A1775,'Medical Examinations'!A1774:J4109,9,0)</f>
        <v>0</v>
      </c>
      <c r="I1775" s="26" t="str">
        <f>VLOOKUP(A1775,'Medical Examinations'!A1774:J4109,10,0)</f>
        <v>No</v>
      </c>
      <c r="J1775" s="26" t="str">
        <f>VLOOKUP($A1775,'Medical Examinations'!A1774:$J$2336,3,0)</f>
        <v>Obesity</v>
      </c>
      <c r="K1775" s="26" t="str">
        <f>VLOOKUP(A1775,'Medical Examinations'!A1774:J4109,5,0)</f>
        <v>Diabetes</v>
      </c>
      <c r="L1775" s="27">
        <f>VLOOKUP($A1775,'Hospitalisation Details'!$A$1:$N$2344,7,0)</f>
        <v>37489</v>
      </c>
      <c r="M1775" s="26">
        <f>VLOOKUP($A1775,'Hospitalisation Details'!$A$1:$N$2344,10,0)</f>
        <v>4915.0600000000004</v>
      </c>
      <c r="N1775" s="26" t="str">
        <f>VLOOKUP($A1775,'Hospitalisation Details'!$A$1:$N$2344,11,0)</f>
        <v>tier - 2</v>
      </c>
      <c r="O1775" s="26" t="str">
        <f>VLOOKUP($A1775,'Hospitalisation Details'!$A$1:$N$2344,12,0)</f>
        <v>tier - 1</v>
      </c>
      <c r="P1775" s="26" t="str">
        <f>VLOOKUP($A1775,'Hospitalisation Details'!$A$1:$N$2344,14,0)</f>
        <v>R1017</v>
      </c>
      <c r="Q1775" s="26">
        <f>VLOOKUP($A1775,'Hospitalisation Details'!$A$1:$N$2344,8,0)</f>
        <v>20</v>
      </c>
    </row>
    <row r="1776" spans="1:17" x14ac:dyDescent="0.3">
      <c r="A1776" s="25" t="s">
        <v>594</v>
      </c>
      <c r="B1776" s="26" t="str">
        <f>VLOOKUP($A1776,'Customer Names'!A1775:D4110,3,0)</f>
        <v xml:space="preserve">  Alexandra</v>
      </c>
      <c r="C1776" s="26">
        <f>VLOOKUP($A1776,'Medical Examinations'!$A$1:$B$2336,2,FALSE)</f>
        <v>20.28</v>
      </c>
      <c r="D1776" s="26">
        <f>VLOOKUP($A1776,'Medical Examinations'!A1775:J4110,4,0)</f>
        <v>11.07</v>
      </c>
      <c r="E1776" s="26" t="str">
        <f>VLOOKUP(A1776,'Medical Examinations'!A1775:J4110,6,0)</f>
        <v>Yes</v>
      </c>
      <c r="F1776" s="26" t="str">
        <f>VLOOKUP($A1776,'Medical Examinations'!$A$1:$J$2336,7,0)</f>
        <v>No</v>
      </c>
      <c r="G1776" s="26" t="str">
        <f>VLOOKUP(A1776,'Medical Examinations'!A1775:J4110,8,0)</f>
        <v>No</v>
      </c>
      <c r="H1776" s="26">
        <f>VLOOKUP(A1776,'Medical Examinations'!A1775:J4110,9,0)</f>
        <v>0</v>
      </c>
      <c r="I1776" s="26" t="str">
        <f>VLOOKUP(A1776,'Medical Examinations'!A1775:J4110,10,0)</f>
        <v>No</v>
      </c>
      <c r="J1776" s="26" t="str">
        <f>VLOOKUP($A1776,'Medical Examinations'!A1775:$J$2336,3,0)</f>
        <v>Normal Weight</v>
      </c>
      <c r="K1776" s="26" t="str">
        <f>VLOOKUP(A1776,'Medical Examinations'!A1775:J4110,5,0)</f>
        <v>Diabetes</v>
      </c>
      <c r="L1776" s="27">
        <f>VLOOKUP($A1776,'Hospitalisation Details'!$A$1:$N$2344,7,0)</f>
        <v>29877</v>
      </c>
      <c r="M1776" s="26">
        <f>VLOOKUP($A1776,'Hospitalisation Details'!$A$1:$N$2344,10,0)</f>
        <v>4911.8900000000003</v>
      </c>
      <c r="N1776" s="26" t="str">
        <f>VLOOKUP($A1776,'Hospitalisation Details'!$A$1:$N$2344,11,0)</f>
        <v>tier - 2</v>
      </c>
      <c r="O1776" s="26" t="str">
        <f>VLOOKUP($A1776,'Hospitalisation Details'!$A$1:$N$2344,12,0)</f>
        <v>tier - 3</v>
      </c>
      <c r="P1776" s="26" t="str">
        <f>VLOOKUP($A1776,'Hospitalisation Details'!$A$1:$N$2344,14,0)</f>
        <v>R1013</v>
      </c>
      <c r="Q1776" s="26">
        <f>VLOOKUP($A1776,'Hospitalisation Details'!$A$1:$N$2344,8,0)</f>
        <v>41</v>
      </c>
    </row>
    <row r="1777" spans="1:17" x14ac:dyDescent="0.3">
      <c r="A1777" s="25" t="s">
        <v>593</v>
      </c>
      <c r="B1777" s="26" t="str">
        <f>VLOOKUP($A1777,'Customer Names'!A1776:D4111,3,0)</f>
        <v xml:space="preserve">  Jessica</v>
      </c>
      <c r="C1777" s="26">
        <f>VLOOKUP($A1777,'Medical Examinations'!$A$1:$B$2336,2,FALSE)</f>
        <v>20.234999999999999</v>
      </c>
      <c r="D1777" s="26">
        <f>VLOOKUP($A1777,'Medical Examinations'!A1776:J4111,4,0)</f>
        <v>5.19</v>
      </c>
      <c r="E1777" s="26" t="str">
        <f>VLOOKUP(A1777,'Medical Examinations'!A1776:J4111,6,0)</f>
        <v>No</v>
      </c>
      <c r="F1777" s="26" t="str">
        <f>VLOOKUP($A1777,'Medical Examinations'!$A$1:$J$2336,7,0)</f>
        <v>No</v>
      </c>
      <c r="G1777" s="26" t="str">
        <f>VLOOKUP(A1777,'Medical Examinations'!A1776:J4111,8,0)</f>
        <v>Yes</v>
      </c>
      <c r="H1777" s="26">
        <f>VLOOKUP(A1777,'Medical Examinations'!A1776:J4111,9,0)</f>
        <v>1</v>
      </c>
      <c r="I1777" s="26" t="str">
        <f>VLOOKUP(A1777,'Medical Examinations'!A1776:J4111,10,0)</f>
        <v>No</v>
      </c>
      <c r="J1777" s="26" t="str">
        <f>VLOOKUP($A1777,'Medical Examinations'!A1776:$J$2336,3,0)</f>
        <v>Normal Weight</v>
      </c>
      <c r="K1777" s="26" t="str">
        <f>VLOOKUP(A1777,'Medical Examinations'!A1776:J4111,5,0)</f>
        <v>Normal</v>
      </c>
      <c r="L1777" s="27">
        <f>VLOOKUP($A1777,'Hospitalisation Details'!$A$1:$N$2344,7,0)</f>
        <v>34160</v>
      </c>
      <c r="M1777" s="26">
        <f>VLOOKUP($A1777,'Hospitalisation Details'!$A$1:$N$2344,10,0)</f>
        <v>4906.41</v>
      </c>
      <c r="N1777" s="26" t="str">
        <f>VLOOKUP($A1777,'Hospitalisation Details'!$A$1:$N$2344,11,0)</f>
        <v>tier - 2</v>
      </c>
      <c r="O1777" s="26" t="str">
        <f>VLOOKUP($A1777,'Hospitalisation Details'!$A$1:$N$2344,12,0)</f>
        <v>tier - 1</v>
      </c>
      <c r="P1777" s="26" t="str">
        <f>VLOOKUP($A1777,'Hospitalisation Details'!$A$1:$N$2344,14,0)</f>
        <v>R1012</v>
      </c>
      <c r="Q1777" s="26">
        <f>VLOOKUP($A1777,'Hospitalisation Details'!$A$1:$N$2344,8,0)</f>
        <v>29</v>
      </c>
    </row>
    <row r="1778" spans="1:17" x14ac:dyDescent="0.3">
      <c r="A1778" s="25" t="s">
        <v>592</v>
      </c>
      <c r="B1778" s="26" t="str">
        <f>VLOOKUP($A1778,'Customer Names'!A1777:D4112,3,0)</f>
        <v xml:space="preserve">  Matthew M</v>
      </c>
      <c r="C1778" s="26">
        <f>VLOOKUP($A1778,'Medical Examinations'!$A$1:$B$2336,2,FALSE)</f>
        <v>25.27</v>
      </c>
      <c r="D1778" s="26">
        <f>VLOOKUP($A1778,'Medical Examinations'!A1777:J4112,4,0)</f>
        <v>5.7</v>
      </c>
      <c r="E1778" s="26" t="str">
        <f>VLOOKUP(A1778,'Medical Examinations'!A1777:J4112,6,0)</f>
        <v>Yes</v>
      </c>
      <c r="F1778" s="26" t="str">
        <f>VLOOKUP($A1778,'Medical Examinations'!$A$1:$J$2336,7,0)</f>
        <v>No</v>
      </c>
      <c r="G1778" s="26" t="str">
        <f>VLOOKUP(A1778,'Medical Examinations'!A1777:J4112,8,0)</f>
        <v>No</v>
      </c>
      <c r="H1778" s="26">
        <f>VLOOKUP(A1778,'Medical Examinations'!A1777:J4112,9,0)</f>
        <v>1</v>
      </c>
      <c r="I1778" s="26" t="str">
        <f>VLOOKUP(A1778,'Medical Examinations'!A1777:J4112,10,0)</f>
        <v>No</v>
      </c>
      <c r="J1778" s="26" t="str">
        <f>VLOOKUP($A1778,'Medical Examinations'!A1777:$J$2336,3,0)</f>
        <v>Overweight</v>
      </c>
      <c r="K1778" s="26" t="str">
        <f>VLOOKUP(A1778,'Medical Examinations'!A1777:J4112,5,0)</f>
        <v>Prediabetes</v>
      </c>
      <c r="L1778" s="27">
        <f>VLOOKUP($A1778,'Hospitalisation Details'!$A$1:$N$2344,7,0)</f>
        <v>32409</v>
      </c>
      <c r="M1778" s="26">
        <f>VLOOKUP($A1778,'Hospitalisation Details'!$A$1:$N$2344,10,0)</f>
        <v>4894.75</v>
      </c>
      <c r="N1778" s="26" t="str">
        <f>VLOOKUP($A1778,'Hospitalisation Details'!$A$1:$N$2344,11,0)</f>
        <v>tier - 3</v>
      </c>
      <c r="O1778" s="26" t="str">
        <f>VLOOKUP($A1778,'Hospitalisation Details'!$A$1:$N$2344,12,0)</f>
        <v>tier - 3</v>
      </c>
      <c r="P1778" s="26" t="str">
        <f>VLOOKUP($A1778,'Hospitalisation Details'!$A$1:$N$2344,14,0)</f>
        <v>R1012</v>
      </c>
      <c r="Q1778" s="26">
        <f>VLOOKUP($A1778,'Hospitalisation Details'!$A$1:$N$2344,8,0)</f>
        <v>34</v>
      </c>
    </row>
    <row r="1779" spans="1:17" x14ac:dyDescent="0.3">
      <c r="A1779" s="25" t="s">
        <v>591</v>
      </c>
      <c r="B1779" s="26" t="str">
        <f>VLOOKUP($A1779,'Customer Names'!A1778:D4113,3,0)</f>
        <v xml:space="preserve">  Nadine A</v>
      </c>
      <c r="C1779" s="26">
        <f>VLOOKUP($A1779,'Medical Examinations'!$A$1:$B$2336,2,FALSE)</f>
        <v>24.24</v>
      </c>
      <c r="D1779" s="26">
        <f>VLOOKUP($A1779,'Medical Examinations'!A1778:J4113,4,0)</f>
        <v>6.15</v>
      </c>
      <c r="E1779" s="26" t="str">
        <f>VLOOKUP(A1779,'Medical Examinations'!A1778:J4113,6,0)</f>
        <v>No</v>
      </c>
      <c r="F1779" s="26" t="str">
        <f>VLOOKUP($A1779,'Medical Examinations'!$A$1:$J$2336,7,0)</f>
        <v>No</v>
      </c>
      <c r="G1779" s="26" t="str">
        <f>VLOOKUP(A1779,'Medical Examinations'!A1778:J4113,8,0)</f>
        <v>No</v>
      </c>
      <c r="H1779" s="26">
        <f>VLOOKUP(A1779,'Medical Examinations'!A1778:J4113,9,0)</f>
        <v>0</v>
      </c>
      <c r="I1779" s="26" t="str">
        <f>VLOOKUP(A1779,'Medical Examinations'!A1778:J4113,10,0)</f>
        <v>No</v>
      </c>
      <c r="J1779" s="26" t="str">
        <f>VLOOKUP($A1779,'Medical Examinations'!A1778:$J$2336,3,0)</f>
        <v>Normal Weight</v>
      </c>
      <c r="K1779" s="26" t="str">
        <f>VLOOKUP(A1779,'Medical Examinations'!A1778:J4113,5,0)</f>
        <v>Prediabetes</v>
      </c>
      <c r="L1779" s="27">
        <f>VLOOKUP($A1779,'Hospitalisation Details'!$A$1:$N$2344,7,0)</f>
        <v>33205</v>
      </c>
      <c r="M1779" s="26">
        <f>VLOOKUP($A1779,'Hospitalisation Details'!$A$1:$N$2344,10,0)</f>
        <v>4894.3900000000003</v>
      </c>
      <c r="N1779" s="26" t="str">
        <f>VLOOKUP($A1779,'Hospitalisation Details'!$A$1:$N$2344,11,0)</f>
        <v>tier - 2</v>
      </c>
      <c r="O1779" s="26" t="str">
        <f>VLOOKUP($A1779,'Hospitalisation Details'!$A$1:$N$2344,12,0)</f>
        <v>tier - 3</v>
      </c>
      <c r="P1779" s="26" t="str">
        <f>VLOOKUP($A1779,'Hospitalisation Details'!$A$1:$N$2344,14,0)</f>
        <v>R1013</v>
      </c>
      <c r="Q1779" s="26">
        <f>VLOOKUP($A1779,'Hospitalisation Details'!$A$1:$N$2344,8,0)</f>
        <v>32</v>
      </c>
    </row>
    <row r="1780" spans="1:17" x14ac:dyDescent="0.3">
      <c r="A1780" s="25" t="s">
        <v>590</v>
      </c>
      <c r="B1780" s="26" t="str">
        <f>VLOOKUP($A1780,'Customer Names'!A1779:D4114,3,0)</f>
        <v xml:space="preserve">  Peter J Jr</v>
      </c>
      <c r="C1780" s="26">
        <f>VLOOKUP($A1780,'Medical Examinations'!$A$1:$B$2336,2,FALSE)</f>
        <v>35.75</v>
      </c>
      <c r="D1780" s="26">
        <f>VLOOKUP($A1780,'Medical Examinations'!A1779:J4114,4,0)</f>
        <v>5.07</v>
      </c>
      <c r="E1780" s="26" t="str">
        <f>VLOOKUP(A1780,'Medical Examinations'!A1779:J4114,6,0)</f>
        <v>No</v>
      </c>
      <c r="F1780" s="26" t="str">
        <f>VLOOKUP($A1780,'Medical Examinations'!$A$1:$J$2336,7,0)</f>
        <v>No</v>
      </c>
      <c r="G1780" s="26" t="str">
        <f>VLOOKUP(A1780,'Medical Examinations'!A1779:J4114,8,0)</f>
        <v>No</v>
      </c>
      <c r="H1780" s="26">
        <f>VLOOKUP(A1780,'Medical Examinations'!A1779:J4114,9,0)</f>
        <v>0</v>
      </c>
      <c r="I1780" s="26" t="str">
        <f>VLOOKUP(A1780,'Medical Examinations'!A1779:J4114,10,0)</f>
        <v>No</v>
      </c>
      <c r="J1780" s="26" t="str">
        <f>VLOOKUP($A1780,'Medical Examinations'!A1779:$J$2336,3,0)</f>
        <v>Obesity</v>
      </c>
      <c r="K1780" s="26" t="str">
        <f>VLOOKUP(A1780,'Medical Examinations'!A1779:J4114,5,0)</f>
        <v>Normal</v>
      </c>
      <c r="L1780" s="27">
        <f>VLOOKUP($A1780,'Hospitalisation Details'!$A$1:$N$2344,7,0)</f>
        <v>32699</v>
      </c>
      <c r="M1780" s="26">
        <f>VLOOKUP($A1780,'Hospitalisation Details'!$A$1:$N$2344,10,0)</f>
        <v>4890</v>
      </c>
      <c r="N1780" s="26" t="str">
        <f>VLOOKUP($A1780,'Hospitalisation Details'!$A$1:$N$2344,11,0)</f>
        <v>tier - 3</v>
      </c>
      <c r="O1780" s="26" t="str">
        <f>VLOOKUP($A1780,'Hospitalisation Details'!$A$1:$N$2344,12,0)</f>
        <v>tier - 2</v>
      </c>
      <c r="P1780" s="26" t="str">
        <f>VLOOKUP($A1780,'Hospitalisation Details'!$A$1:$N$2344,14,0)</f>
        <v>R1013</v>
      </c>
      <c r="Q1780" s="26">
        <f>VLOOKUP($A1780,'Hospitalisation Details'!$A$1:$N$2344,8,0)</f>
        <v>33</v>
      </c>
    </row>
    <row r="1781" spans="1:17" x14ac:dyDescent="0.3">
      <c r="A1781" s="25" t="s">
        <v>589</v>
      </c>
      <c r="B1781" s="26" t="str">
        <f>VLOOKUP($A1781,'Customer Names'!A1780:D4115,3,0)</f>
        <v xml:space="preserve">  Colleen M</v>
      </c>
      <c r="C1781" s="26">
        <f>VLOOKUP($A1781,'Medical Examinations'!$A$1:$B$2336,2,FALSE)</f>
        <v>29.92</v>
      </c>
      <c r="D1781" s="26">
        <f>VLOOKUP($A1781,'Medical Examinations'!A1780:J4115,4,0)</f>
        <v>10.97</v>
      </c>
      <c r="E1781" s="26" t="str">
        <f>VLOOKUP(A1781,'Medical Examinations'!A1780:J4115,6,0)</f>
        <v>Yes</v>
      </c>
      <c r="F1781" s="26" t="str">
        <f>VLOOKUP($A1781,'Medical Examinations'!$A$1:$J$2336,7,0)</f>
        <v>No</v>
      </c>
      <c r="G1781" s="26" t="str">
        <f>VLOOKUP(A1781,'Medical Examinations'!A1780:J4115,8,0)</f>
        <v>No</v>
      </c>
      <c r="H1781" s="26">
        <f>VLOOKUP(A1781,'Medical Examinations'!A1780:J4115,9,0)</f>
        <v>1</v>
      </c>
      <c r="I1781" s="26" t="str">
        <f>VLOOKUP(A1781,'Medical Examinations'!A1780:J4115,10,0)</f>
        <v>No</v>
      </c>
      <c r="J1781" s="26" t="str">
        <f>VLOOKUP($A1781,'Medical Examinations'!A1780:$J$2336,3,0)</f>
        <v>Overweight</v>
      </c>
      <c r="K1781" s="26" t="str">
        <f>VLOOKUP(A1781,'Medical Examinations'!A1780:J4115,5,0)</f>
        <v>Diabetes</v>
      </c>
      <c r="L1781" s="27">
        <f>VLOOKUP($A1781,'Hospitalisation Details'!$A$1:$N$2344,7,0)</f>
        <v>31712</v>
      </c>
      <c r="M1781" s="26">
        <f>VLOOKUP($A1781,'Hospitalisation Details'!$A$1:$N$2344,10,0)</f>
        <v>4889.04</v>
      </c>
      <c r="N1781" s="26" t="str">
        <f>VLOOKUP($A1781,'Hospitalisation Details'!$A$1:$N$2344,11,0)</f>
        <v>tier - 2</v>
      </c>
      <c r="O1781" s="26" t="str">
        <f>VLOOKUP($A1781,'Hospitalisation Details'!$A$1:$N$2344,12,0)</f>
        <v>tier - 1</v>
      </c>
      <c r="P1781" s="26" t="str">
        <f>VLOOKUP($A1781,'Hospitalisation Details'!$A$1:$N$2344,14,0)</f>
        <v>R1013</v>
      </c>
      <c r="Q1781" s="26">
        <f>VLOOKUP($A1781,'Hospitalisation Details'!$A$1:$N$2344,8,0)</f>
        <v>36</v>
      </c>
    </row>
    <row r="1782" spans="1:17" x14ac:dyDescent="0.3">
      <c r="A1782" s="25" t="s">
        <v>588</v>
      </c>
      <c r="B1782" s="26" t="str">
        <f>VLOOKUP($A1782,'Customer Names'!A1781:D4116,3,0)</f>
        <v xml:space="preserve">  Julie A</v>
      </c>
      <c r="C1782" s="26">
        <f>VLOOKUP($A1782,'Medical Examinations'!$A$1:$B$2336,2,FALSE)</f>
        <v>26.2</v>
      </c>
      <c r="D1782" s="26">
        <f>VLOOKUP($A1782,'Medical Examinations'!A1781:J4116,4,0)</f>
        <v>10.93</v>
      </c>
      <c r="E1782" s="26" t="str">
        <f>VLOOKUP(A1782,'Medical Examinations'!A1781:J4116,6,0)</f>
        <v>Yes</v>
      </c>
      <c r="F1782" s="26" t="str">
        <f>VLOOKUP($A1782,'Medical Examinations'!$A$1:$J$2336,7,0)</f>
        <v>No</v>
      </c>
      <c r="G1782" s="26" t="str">
        <f>VLOOKUP(A1782,'Medical Examinations'!A1781:J4116,8,0)</f>
        <v>No</v>
      </c>
      <c r="H1782" s="26">
        <f>VLOOKUP(A1782,'Medical Examinations'!A1781:J4116,9,0)</f>
        <v>1</v>
      </c>
      <c r="I1782" s="26" t="str">
        <f>VLOOKUP(A1782,'Medical Examinations'!A1781:J4116,10,0)</f>
        <v>No</v>
      </c>
      <c r="J1782" s="26" t="str">
        <f>VLOOKUP($A1782,'Medical Examinations'!A1781:$J$2336,3,0)</f>
        <v>Overweight</v>
      </c>
      <c r="K1782" s="26" t="str">
        <f>VLOOKUP(A1782,'Medical Examinations'!A1781:J4116,5,0)</f>
        <v>Diabetes</v>
      </c>
      <c r="L1782" s="27">
        <f>VLOOKUP($A1782,'Hospitalisation Details'!$A$1:$N$2344,7,0)</f>
        <v>31769</v>
      </c>
      <c r="M1782" s="26">
        <f>VLOOKUP($A1782,'Hospitalisation Details'!$A$1:$N$2344,10,0)</f>
        <v>4883.87</v>
      </c>
      <c r="N1782" s="26" t="str">
        <f>VLOOKUP($A1782,'Hospitalisation Details'!$A$1:$N$2344,11,0)</f>
        <v>tier - 2</v>
      </c>
      <c r="O1782" s="26" t="str">
        <f>VLOOKUP($A1782,'Hospitalisation Details'!$A$1:$N$2344,12,0)</f>
        <v>tier - 1</v>
      </c>
      <c r="P1782" s="26" t="str">
        <f>VLOOKUP($A1782,'Hospitalisation Details'!$A$1:$N$2344,14,0)</f>
        <v>R1011</v>
      </c>
      <c r="Q1782" s="26">
        <f>VLOOKUP($A1782,'Hospitalisation Details'!$A$1:$N$2344,8,0)</f>
        <v>36</v>
      </c>
    </row>
    <row r="1783" spans="1:17" x14ac:dyDescent="0.3">
      <c r="A1783" s="25" t="s">
        <v>587</v>
      </c>
      <c r="B1783" s="26" t="str">
        <f>VLOOKUP($A1783,'Customer Names'!A1782:D4117,3,0)</f>
        <v xml:space="preserve">  Douglas W</v>
      </c>
      <c r="C1783" s="26">
        <f>VLOOKUP($A1783,'Medical Examinations'!$A$1:$B$2336,2,FALSE)</f>
        <v>26.695</v>
      </c>
      <c r="D1783" s="26">
        <f>VLOOKUP($A1783,'Medical Examinations'!A1782:J4117,4,0)</f>
        <v>4.21</v>
      </c>
      <c r="E1783" s="26" t="str">
        <f>VLOOKUP(A1783,'Medical Examinations'!A1782:J4117,6,0)</f>
        <v>Yes</v>
      </c>
      <c r="F1783" s="26" t="str">
        <f>VLOOKUP($A1783,'Medical Examinations'!$A$1:$J$2336,7,0)</f>
        <v>No</v>
      </c>
      <c r="G1783" s="26" t="str">
        <f>VLOOKUP(A1783,'Medical Examinations'!A1782:J4117,8,0)</f>
        <v>Yes</v>
      </c>
      <c r="H1783" s="26">
        <f>VLOOKUP(A1783,'Medical Examinations'!A1782:J4117,9,0)</f>
        <v>1</v>
      </c>
      <c r="I1783" s="26" t="str">
        <f>VLOOKUP(A1783,'Medical Examinations'!A1782:J4117,10,0)</f>
        <v>No</v>
      </c>
      <c r="J1783" s="26" t="str">
        <f>VLOOKUP($A1783,'Medical Examinations'!A1782:$J$2336,3,0)</f>
        <v>Overweight</v>
      </c>
      <c r="K1783" s="26" t="str">
        <f>VLOOKUP(A1783,'Medical Examinations'!A1782:J4117,5,0)</f>
        <v>Normal</v>
      </c>
      <c r="L1783" s="27">
        <f>VLOOKUP($A1783,'Hospitalisation Details'!$A$1:$N$2344,7,0)</f>
        <v>35702</v>
      </c>
      <c r="M1783" s="26">
        <f>VLOOKUP($A1783,'Hospitalisation Details'!$A$1:$N$2344,10,0)</f>
        <v>4877.9799999999996</v>
      </c>
      <c r="N1783" s="26" t="str">
        <f>VLOOKUP($A1783,'Hospitalisation Details'!$A$1:$N$2344,11,0)</f>
        <v>tier - 2</v>
      </c>
      <c r="O1783" s="26" t="str">
        <f>VLOOKUP($A1783,'Hospitalisation Details'!$A$1:$N$2344,12,0)</f>
        <v>tier - 3</v>
      </c>
      <c r="P1783" s="26" t="str">
        <f>VLOOKUP($A1783,'Hospitalisation Details'!$A$1:$N$2344,14,0)</f>
        <v>R1012</v>
      </c>
      <c r="Q1783" s="26">
        <f>VLOOKUP($A1783,'Hospitalisation Details'!$A$1:$N$2344,8,0)</f>
        <v>25</v>
      </c>
    </row>
    <row r="1784" spans="1:17" x14ac:dyDescent="0.3">
      <c r="A1784" s="25" t="s">
        <v>586</v>
      </c>
      <c r="B1784" s="26" t="str">
        <f>VLOOKUP($A1784,'Customer Names'!A1783:D4118,3,0)</f>
        <v xml:space="preserve">  Catherine</v>
      </c>
      <c r="C1784" s="26">
        <f>VLOOKUP($A1784,'Medical Examinations'!$A$1:$B$2336,2,FALSE)</f>
        <v>23.16</v>
      </c>
      <c r="D1784" s="26">
        <f>VLOOKUP($A1784,'Medical Examinations'!A1783:J4118,4,0)</f>
        <v>5.5</v>
      </c>
      <c r="E1784" s="26" t="str">
        <f>VLOOKUP(A1784,'Medical Examinations'!A1783:J4118,6,0)</f>
        <v>No</v>
      </c>
      <c r="F1784" s="26" t="str">
        <f>VLOOKUP($A1784,'Medical Examinations'!$A$1:$J$2336,7,0)</f>
        <v>No</v>
      </c>
      <c r="G1784" s="26" t="str">
        <f>VLOOKUP(A1784,'Medical Examinations'!A1783:J4118,8,0)</f>
        <v>No</v>
      </c>
      <c r="H1784" s="26">
        <f>VLOOKUP(A1784,'Medical Examinations'!A1783:J4118,9,0)</f>
        <v>0</v>
      </c>
      <c r="I1784" s="26" t="str">
        <f>VLOOKUP(A1784,'Medical Examinations'!A1783:J4118,10,0)</f>
        <v>No</v>
      </c>
      <c r="J1784" s="26" t="str">
        <f>VLOOKUP($A1784,'Medical Examinations'!A1783:$J$2336,3,0)</f>
        <v>Normal Weight</v>
      </c>
      <c r="K1784" s="26" t="str">
        <f>VLOOKUP(A1784,'Medical Examinations'!A1783:J4118,5,0)</f>
        <v>Normal</v>
      </c>
      <c r="L1784" s="27">
        <f>VLOOKUP($A1784,'Hospitalisation Details'!$A$1:$N$2344,7,0)</f>
        <v>32752</v>
      </c>
      <c r="M1784" s="26">
        <f>VLOOKUP($A1784,'Hospitalisation Details'!$A$1:$N$2344,10,0)</f>
        <v>4859.8900000000003</v>
      </c>
      <c r="N1784" s="26" t="str">
        <f>VLOOKUP($A1784,'Hospitalisation Details'!$A$1:$N$2344,11,0)</f>
        <v>tier - 2</v>
      </c>
      <c r="O1784" s="26" t="str">
        <f>VLOOKUP($A1784,'Hospitalisation Details'!$A$1:$N$2344,12,0)</f>
        <v>tier - 3</v>
      </c>
      <c r="P1784" s="26" t="str">
        <f>VLOOKUP($A1784,'Hospitalisation Details'!$A$1:$N$2344,14,0)</f>
        <v>R1011</v>
      </c>
      <c r="Q1784" s="26">
        <f>VLOOKUP($A1784,'Hospitalisation Details'!$A$1:$N$2344,8,0)</f>
        <v>33</v>
      </c>
    </row>
    <row r="1785" spans="1:17" x14ac:dyDescent="0.3">
      <c r="A1785" s="25" t="s">
        <v>585</v>
      </c>
      <c r="B1785" s="26" t="str">
        <f>VLOOKUP($A1785,'Customer Names'!A1784:D4119,3,0)</f>
        <v xml:space="preserve">  James A</v>
      </c>
      <c r="C1785" s="26">
        <f>VLOOKUP($A1785,'Medical Examinations'!$A$1:$B$2336,2,FALSE)</f>
        <v>32.585000000000001</v>
      </c>
      <c r="D1785" s="26">
        <f>VLOOKUP($A1785,'Medical Examinations'!A1784:J4119,4,0)</f>
        <v>4.93</v>
      </c>
      <c r="E1785" s="26" t="str">
        <f>VLOOKUP(A1785,'Medical Examinations'!A1784:J4119,6,0)</f>
        <v>Yes</v>
      </c>
      <c r="F1785" s="26" t="str">
        <f>VLOOKUP($A1785,'Medical Examinations'!$A$1:$J$2336,7,0)</f>
        <v>No</v>
      </c>
      <c r="G1785" s="26" t="str">
        <f>VLOOKUP(A1785,'Medical Examinations'!A1784:J4119,8,0)</f>
        <v>No</v>
      </c>
      <c r="H1785" s="26">
        <f>VLOOKUP(A1785,'Medical Examinations'!A1784:J4119,9,0)</f>
        <v>1</v>
      </c>
      <c r="I1785" s="26" t="str">
        <f>VLOOKUP(A1785,'Medical Examinations'!A1784:J4119,10,0)</f>
        <v>No</v>
      </c>
      <c r="J1785" s="26" t="str">
        <f>VLOOKUP($A1785,'Medical Examinations'!A1784:$J$2336,3,0)</f>
        <v>Obesity</v>
      </c>
      <c r="K1785" s="26" t="str">
        <f>VLOOKUP(A1785,'Medical Examinations'!A1784:J4119,5,0)</f>
        <v>Normal</v>
      </c>
      <c r="L1785" s="27">
        <f>VLOOKUP($A1785,'Hospitalisation Details'!$A$1:$N$2344,7,0)</f>
        <v>35060</v>
      </c>
      <c r="M1785" s="26">
        <f>VLOOKUP($A1785,'Hospitalisation Details'!$A$1:$N$2344,10,0)</f>
        <v>4846.92</v>
      </c>
      <c r="N1785" s="26" t="str">
        <f>VLOOKUP($A1785,'Hospitalisation Details'!$A$1:$N$2344,11,0)</f>
        <v>tier - 2</v>
      </c>
      <c r="O1785" s="26" t="str">
        <f>VLOOKUP($A1785,'Hospitalisation Details'!$A$1:$N$2344,12,0)</f>
        <v>tier - 3</v>
      </c>
      <c r="P1785" s="26" t="str">
        <f>VLOOKUP($A1785,'Hospitalisation Details'!$A$1:$N$2344,14,0)</f>
        <v>R1017</v>
      </c>
      <c r="Q1785" s="26">
        <f>VLOOKUP($A1785,'Hospitalisation Details'!$A$1:$N$2344,8,0)</f>
        <v>27</v>
      </c>
    </row>
    <row r="1786" spans="1:17" x14ac:dyDescent="0.3">
      <c r="A1786" s="25" t="s">
        <v>584</v>
      </c>
      <c r="B1786" s="26" t="str">
        <f>VLOOKUP($A1786,'Customer Names'!A1785:D4120,3,0)</f>
        <v xml:space="preserve">  Youngseong</v>
      </c>
      <c r="C1786" s="26">
        <f>VLOOKUP($A1786,'Medical Examinations'!$A$1:$B$2336,2,FALSE)</f>
        <v>33.97</v>
      </c>
      <c r="D1786" s="26">
        <f>VLOOKUP($A1786,'Medical Examinations'!A1785:J4120,4,0)</f>
        <v>5.6</v>
      </c>
      <c r="E1786" s="26" t="str">
        <f>VLOOKUP(A1786,'Medical Examinations'!A1785:J4120,6,0)</f>
        <v>Yes</v>
      </c>
      <c r="F1786" s="26" t="str">
        <f>VLOOKUP($A1786,'Medical Examinations'!$A$1:$J$2336,7,0)</f>
        <v>No</v>
      </c>
      <c r="G1786" s="26" t="str">
        <f>VLOOKUP(A1786,'Medical Examinations'!A1785:J4120,8,0)</f>
        <v>No</v>
      </c>
      <c r="H1786" s="26">
        <f>VLOOKUP(A1786,'Medical Examinations'!A1785:J4120,9,0)</f>
        <v>0</v>
      </c>
      <c r="I1786" s="26" t="str">
        <f>VLOOKUP(A1786,'Medical Examinations'!A1785:J4120,10,0)</f>
        <v>No</v>
      </c>
      <c r="J1786" s="26" t="str">
        <f>VLOOKUP($A1786,'Medical Examinations'!A1785:$J$2336,3,0)</f>
        <v>Obesity</v>
      </c>
      <c r="K1786" s="26" t="str">
        <f>VLOOKUP(A1786,'Medical Examinations'!A1785:J4120,5,0)</f>
        <v>Normal</v>
      </c>
      <c r="L1786" s="27">
        <f>VLOOKUP($A1786,'Hospitalisation Details'!$A$1:$N$2344,7,0)</f>
        <v>37049</v>
      </c>
      <c r="M1786" s="26">
        <f>VLOOKUP($A1786,'Hospitalisation Details'!$A$1:$N$2344,10,0)</f>
        <v>4846.53</v>
      </c>
      <c r="N1786" s="26" t="str">
        <f>VLOOKUP($A1786,'Hospitalisation Details'!$A$1:$N$2344,11,0)</f>
        <v>tier - 2</v>
      </c>
      <c r="O1786" s="26" t="str">
        <f>VLOOKUP($A1786,'Hospitalisation Details'!$A$1:$N$2344,12,0)</f>
        <v>tier - 3</v>
      </c>
      <c r="P1786" s="26" t="str">
        <f>VLOOKUP($A1786,'Hospitalisation Details'!$A$1:$N$2344,14,0)</f>
        <v>R1021</v>
      </c>
      <c r="Q1786" s="26">
        <f>VLOOKUP($A1786,'Hospitalisation Details'!$A$1:$N$2344,8,0)</f>
        <v>22</v>
      </c>
    </row>
    <row r="1787" spans="1:17" x14ac:dyDescent="0.3">
      <c r="A1787" s="25" t="s">
        <v>583</v>
      </c>
      <c r="B1787" s="26" t="str">
        <f>VLOOKUP($A1787,'Customer Names'!A1786:D4121,3,0)</f>
        <v xml:space="preserve">  John</v>
      </c>
      <c r="C1787" s="26">
        <f>VLOOKUP($A1787,'Medical Examinations'!$A$1:$B$2336,2,FALSE)</f>
        <v>16.57</v>
      </c>
      <c r="D1787" s="26">
        <f>VLOOKUP($A1787,'Medical Examinations'!A1786:J4121,4,0)</f>
        <v>9.99</v>
      </c>
      <c r="E1787" s="26" t="str">
        <f>VLOOKUP(A1787,'Medical Examinations'!A1786:J4121,6,0)</f>
        <v>No</v>
      </c>
      <c r="F1787" s="26" t="str">
        <f>VLOOKUP($A1787,'Medical Examinations'!$A$1:$J$2336,7,0)</f>
        <v>No</v>
      </c>
      <c r="G1787" s="26" t="str">
        <f>VLOOKUP(A1787,'Medical Examinations'!A1786:J4121,8,0)</f>
        <v>No</v>
      </c>
      <c r="H1787" s="26">
        <f>VLOOKUP(A1787,'Medical Examinations'!A1786:J4121,9,0)</f>
        <v>0</v>
      </c>
      <c r="I1787" s="26" t="str">
        <f>VLOOKUP(A1787,'Medical Examinations'!A1786:J4121,10,0)</f>
        <v>No</v>
      </c>
      <c r="J1787" s="26" t="str">
        <f>VLOOKUP($A1787,'Medical Examinations'!A1786:$J$2336,3,0)</f>
        <v>Underweight</v>
      </c>
      <c r="K1787" s="26" t="str">
        <f>VLOOKUP(A1787,'Medical Examinations'!A1786:J4121,5,0)</f>
        <v>Diabetes</v>
      </c>
      <c r="L1787" s="27">
        <f>VLOOKUP($A1787,'Hospitalisation Details'!$A$1:$N$2344,7,0)</f>
        <v>27283</v>
      </c>
      <c r="M1787" s="26">
        <f>VLOOKUP($A1787,'Hospitalisation Details'!$A$1:$N$2344,10,0)</f>
        <v>4844.67</v>
      </c>
      <c r="N1787" s="26" t="str">
        <f>VLOOKUP($A1787,'Hospitalisation Details'!$A$1:$N$2344,11,0)</f>
        <v>tier - 2</v>
      </c>
      <c r="O1787" s="26" t="str">
        <f>VLOOKUP($A1787,'Hospitalisation Details'!$A$1:$N$2344,12,0)</f>
        <v>tier - 2</v>
      </c>
      <c r="P1787" s="26" t="str">
        <f>VLOOKUP($A1787,'Hospitalisation Details'!$A$1:$N$2344,14,0)</f>
        <v>R1013</v>
      </c>
      <c r="Q1787" s="26">
        <f>VLOOKUP($A1787,'Hospitalisation Details'!$A$1:$N$2344,8,0)</f>
        <v>48</v>
      </c>
    </row>
    <row r="1788" spans="1:17" x14ac:dyDescent="0.3">
      <c r="A1788" s="25" t="s">
        <v>582</v>
      </c>
      <c r="B1788" s="26" t="str">
        <f>VLOOKUP($A1788,'Customer Names'!A1787:D4122,3,0)</f>
        <v xml:space="preserve">  Brandon S</v>
      </c>
      <c r="C1788" s="26">
        <f>VLOOKUP($A1788,'Medical Examinations'!$A$1:$B$2336,2,FALSE)</f>
        <v>17.55</v>
      </c>
      <c r="D1788" s="26">
        <f>VLOOKUP($A1788,'Medical Examinations'!A1787:J4122,4,0)</f>
        <v>5.93</v>
      </c>
      <c r="E1788" s="26" t="str">
        <f>VLOOKUP(A1788,'Medical Examinations'!A1787:J4122,6,0)</f>
        <v>No</v>
      </c>
      <c r="F1788" s="26" t="str">
        <f>VLOOKUP($A1788,'Medical Examinations'!$A$1:$J$2336,7,0)</f>
        <v>No</v>
      </c>
      <c r="G1788" s="26" t="str">
        <f>VLOOKUP(A1788,'Medical Examinations'!A1787:J4122,8,0)</f>
        <v>Yes</v>
      </c>
      <c r="H1788" s="26">
        <f>VLOOKUP(A1788,'Medical Examinations'!A1787:J4122,9,0)</f>
        <v>1</v>
      </c>
      <c r="I1788" s="26" t="str">
        <f>VLOOKUP(A1788,'Medical Examinations'!A1787:J4122,10,0)</f>
        <v>No</v>
      </c>
      <c r="J1788" s="26" t="str">
        <f>VLOOKUP($A1788,'Medical Examinations'!A1787:$J$2336,3,0)</f>
        <v>Underweight</v>
      </c>
      <c r="K1788" s="26" t="str">
        <f>VLOOKUP(A1788,'Medical Examinations'!A1787:J4122,5,0)</f>
        <v>Prediabetes</v>
      </c>
      <c r="L1788" s="27">
        <f>VLOOKUP($A1788,'Hospitalisation Details'!$A$1:$N$2344,7,0)</f>
        <v>29202</v>
      </c>
      <c r="M1788" s="26">
        <f>VLOOKUP($A1788,'Hospitalisation Details'!$A$1:$N$2344,10,0)</f>
        <v>4843.79</v>
      </c>
      <c r="N1788" s="26" t="str">
        <f>VLOOKUP($A1788,'Hospitalisation Details'!$A$1:$N$2344,11,0)</f>
        <v>tier - 2</v>
      </c>
      <c r="O1788" s="26" t="str">
        <f>VLOOKUP($A1788,'Hospitalisation Details'!$A$1:$N$2344,12,0)</f>
        <v>tier - 3</v>
      </c>
      <c r="P1788" s="26" t="str">
        <f>VLOOKUP($A1788,'Hospitalisation Details'!$A$1:$N$2344,14,0)</f>
        <v>R1013</v>
      </c>
      <c r="Q1788" s="26">
        <f>VLOOKUP($A1788,'Hospitalisation Details'!$A$1:$N$2344,8,0)</f>
        <v>43</v>
      </c>
    </row>
    <row r="1789" spans="1:17" x14ac:dyDescent="0.3">
      <c r="A1789" s="25" t="s">
        <v>581</v>
      </c>
      <c r="B1789" s="26" t="str">
        <f>VLOOKUP($A1789,'Customer Names'!A1788:D4123,3,0)</f>
        <v xml:space="preserve">  Sean P</v>
      </c>
      <c r="C1789" s="26">
        <f>VLOOKUP($A1789,'Medical Examinations'!$A$1:$B$2336,2,FALSE)</f>
        <v>29.41</v>
      </c>
      <c r="D1789" s="26">
        <f>VLOOKUP($A1789,'Medical Examinations'!A1788:J4123,4,0)</f>
        <v>6.29</v>
      </c>
      <c r="E1789" s="26" t="str">
        <f>VLOOKUP(A1789,'Medical Examinations'!A1788:J4123,6,0)</f>
        <v>Yes</v>
      </c>
      <c r="F1789" s="26" t="str">
        <f>VLOOKUP($A1789,'Medical Examinations'!$A$1:$J$2336,7,0)</f>
        <v>No</v>
      </c>
      <c r="G1789" s="26" t="str">
        <f>VLOOKUP(A1789,'Medical Examinations'!A1788:J4123,8,0)</f>
        <v>No</v>
      </c>
      <c r="H1789" s="26">
        <f>VLOOKUP(A1789,'Medical Examinations'!A1788:J4123,9,0)</f>
        <v>1</v>
      </c>
      <c r="I1789" s="26" t="str">
        <f>VLOOKUP(A1789,'Medical Examinations'!A1788:J4123,10,0)</f>
        <v>No</v>
      </c>
      <c r="J1789" s="26" t="str">
        <f>VLOOKUP($A1789,'Medical Examinations'!A1788:$J$2336,3,0)</f>
        <v>Overweight</v>
      </c>
      <c r="K1789" s="26" t="str">
        <f>VLOOKUP(A1789,'Medical Examinations'!A1788:J4123,5,0)</f>
        <v>Prediabetes</v>
      </c>
      <c r="L1789" s="27">
        <f>VLOOKUP($A1789,'Hospitalisation Details'!$A$1:$N$2344,7,0)</f>
        <v>34971</v>
      </c>
      <c r="M1789" s="26">
        <f>VLOOKUP($A1789,'Hospitalisation Details'!$A$1:$N$2344,10,0)</f>
        <v>4840.95</v>
      </c>
      <c r="N1789" s="26" t="str">
        <f>VLOOKUP($A1789,'Hospitalisation Details'!$A$1:$N$2344,11,0)</f>
        <v>tier - 2</v>
      </c>
      <c r="O1789" s="26" t="str">
        <f>VLOOKUP($A1789,'Hospitalisation Details'!$A$1:$N$2344,12,0)</f>
        <v>tier - 1</v>
      </c>
      <c r="P1789" s="26" t="str">
        <f>VLOOKUP($A1789,'Hospitalisation Details'!$A$1:$N$2344,14,0)</f>
        <v>R1021</v>
      </c>
      <c r="Q1789" s="26">
        <f>VLOOKUP($A1789,'Hospitalisation Details'!$A$1:$N$2344,8,0)</f>
        <v>27</v>
      </c>
    </row>
    <row r="1790" spans="1:17" x14ac:dyDescent="0.3">
      <c r="A1790" s="25" t="s">
        <v>580</v>
      </c>
      <c r="B1790" s="26" t="str">
        <f>VLOOKUP($A1790,'Customer Names'!A1789:D4124,3,0)</f>
        <v xml:space="preserve">  Scott</v>
      </c>
      <c r="C1790" s="26">
        <f>VLOOKUP($A1790,'Medical Examinations'!$A$1:$B$2336,2,FALSE)</f>
        <v>17.91</v>
      </c>
      <c r="D1790" s="26">
        <f>VLOOKUP($A1790,'Medical Examinations'!A1789:J4124,4,0)</f>
        <v>5.65</v>
      </c>
      <c r="E1790" s="26" t="str">
        <f>VLOOKUP(A1790,'Medical Examinations'!A1789:J4124,6,0)</f>
        <v>No</v>
      </c>
      <c r="F1790" s="26" t="str">
        <f>VLOOKUP($A1790,'Medical Examinations'!$A$1:$J$2336,7,0)</f>
        <v>No</v>
      </c>
      <c r="G1790" s="26" t="str">
        <f>VLOOKUP(A1790,'Medical Examinations'!A1789:J4124,8,0)</f>
        <v>No</v>
      </c>
      <c r="H1790" s="26">
        <f>VLOOKUP(A1790,'Medical Examinations'!A1789:J4124,9,0)</f>
        <v>1</v>
      </c>
      <c r="I1790" s="26" t="str">
        <f>VLOOKUP(A1790,'Medical Examinations'!A1789:J4124,10,0)</f>
        <v>No</v>
      </c>
      <c r="J1790" s="26" t="str">
        <f>VLOOKUP($A1790,'Medical Examinations'!A1789:$J$2336,3,0)</f>
        <v>Underweight</v>
      </c>
      <c r="K1790" s="26" t="str">
        <f>VLOOKUP(A1790,'Medical Examinations'!A1789:J4124,5,0)</f>
        <v>Normal</v>
      </c>
      <c r="L1790" s="27">
        <f>VLOOKUP($A1790,'Hospitalisation Details'!$A$1:$N$2344,7,0)</f>
        <v>30970</v>
      </c>
      <c r="M1790" s="26">
        <f>VLOOKUP($A1790,'Hospitalisation Details'!$A$1:$N$2344,10,0)</f>
        <v>4839.18</v>
      </c>
      <c r="N1790" s="26" t="str">
        <f>VLOOKUP($A1790,'Hospitalisation Details'!$A$1:$N$2344,11,0)</f>
        <v>tier - 2</v>
      </c>
      <c r="O1790" s="26" t="str">
        <f>VLOOKUP($A1790,'Hospitalisation Details'!$A$1:$N$2344,12,0)</f>
        <v>tier - 1</v>
      </c>
      <c r="P1790" s="26" t="str">
        <f>VLOOKUP($A1790,'Hospitalisation Details'!$A$1:$N$2344,14,0)</f>
        <v>R1012</v>
      </c>
      <c r="Q1790" s="26">
        <f>VLOOKUP($A1790,'Hospitalisation Details'!$A$1:$N$2344,8,0)</f>
        <v>38</v>
      </c>
    </row>
    <row r="1791" spans="1:17" x14ac:dyDescent="0.3">
      <c r="A1791" s="25" t="s">
        <v>579</v>
      </c>
      <c r="B1791" s="26" t="str">
        <f>VLOOKUP($A1791,'Customer Names'!A1790:D4125,3,0)</f>
        <v xml:space="preserve">  Janez</v>
      </c>
      <c r="C1791" s="26">
        <f>VLOOKUP($A1791,'Medical Examinations'!$A$1:$B$2336,2,FALSE)</f>
        <v>31.57</v>
      </c>
      <c r="D1791" s="26">
        <f>VLOOKUP($A1791,'Medical Examinations'!A1790:J4125,4,0)</f>
        <v>6.15</v>
      </c>
      <c r="E1791" s="26" t="str">
        <f>VLOOKUP(A1791,'Medical Examinations'!A1790:J4125,6,0)</f>
        <v>No</v>
      </c>
      <c r="F1791" s="26" t="str">
        <f>VLOOKUP($A1791,'Medical Examinations'!$A$1:$J$2336,7,0)</f>
        <v>No</v>
      </c>
      <c r="G1791" s="26" t="str">
        <f>VLOOKUP(A1791,'Medical Examinations'!A1790:J4125,8,0)</f>
        <v>No</v>
      </c>
      <c r="H1791" s="26">
        <f>VLOOKUP(A1791,'Medical Examinations'!A1790:J4125,9,0)</f>
        <v>1</v>
      </c>
      <c r="I1791" s="26" t="str">
        <f>VLOOKUP(A1791,'Medical Examinations'!A1790:J4125,10,0)</f>
        <v>No</v>
      </c>
      <c r="J1791" s="26" t="str">
        <f>VLOOKUP($A1791,'Medical Examinations'!A1790:$J$2336,3,0)</f>
        <v>Obesity</v>
      </c>
      <c r="K1791" s="26" t="str">
        <f>VLOOKUP(A1791,'Medical Examinations'!A1790:J4125,5,0)</f>
        <v>Prediabetes</v>
      </c>
      <c r="L1791" s="27">
        <f>VLOOKUP($A1791,'Hospitalisation Details'!$A$1:$N$2344,7,0)</f>
        <v>33857</v>
      </c>
      <c r="M1791" s="26">
        <f>VLOOKUP($A1791,'Hospitalisation Details'!$A$1:$N$2344,10,0)</f>
        <v>4837.58</v>
      </c>
      <c r="N1791" s="26" t="str">
        <f>VLOOKUP($A1791,'Hospitalisation Details'!$A$1:$N$2344,11,0)</f>
        <v>tier - 3</v>
      </c>
      <c r="O1791" s="26" t="str">
        <f>VLOOKUP($A1791,'Hospitalisation Details'!$A$1:$N$2344,12,0)</f>
        <v>tier - 2</v>
      </c>
      <c r="P1791" s="26" t="str">
        <f>VLOOKUP($A1791,'Hospitalisation Details'!$A$1:$N$2344,14,0)</f>
        <v>R1013</v>
      </c>
      <c r="Q1791" s="26">
        <f>VLOOKUP($A1791,'Hospitalisation Details'!$A$1:$N$2344,8,0)</f>
        <v>30</v>
      </c>
    </row>
    <row r="1792" spans="1:17" x14ac:dyDescent="0.3">
      <c r="A1792" s="25" t="s">
        <v>578</v>
      </c>
      <c r="B1792" s="26" t="str">
        <f>VLOOKUP($A1792,'Customer Names'!A1791:D4126,3,0)</f>
        <v xml:space="preserve">  John I Jr</v>
      </c>
      <c r="C1792" s="26">
        <f>VLOOKUP($A1792,'Medical Examinations'!$A$1:$B$2336,2,FALSE)</f>
        <v>33.18</v>
      </c>
      <c r="D1792" s="26">
        <f>VLOOKUP($A1792,'Medical Examinations'!A1791:J4126,4,0)</f>
        <v>5.22</v>
      </c>
      <c r="E1792" s="26" t="str">
        <f>VLOOKUP(A1792,'Medical Examinations'!A1791:J4126,6,0)</f>
        <v>No</v>
      </c>
      <c r="F1792" s="26" t="str">
        <f>VLOOKUP($A1792,'Medical Examinations'!$A$1:$J$2336,7,0)</f>
        <v>yes</v>
      </c>
      <c r="G1792" s="26" t="str">
        <f>VLOOKUP(A1792,'Medical Examinations'!A1791:J4126,8,0)</f>
        <v>No</v>
      </c>
      <c r="H1792" s="26">
        <f>VLOOKUP(A1792,'Medical Examinations'!A1791:J4126,9,0)</f>
        <v>1</v>
      </c>
      <c r="I1792" s="26" t="str">
        <f>VLOOKUP(A1792,'Medical Examinations'!A1791:J4126,10,0)</f>
        <v>No</v>
      </c>
      <c r="J1792" s="26" t="str">
        <f>VLOOKUP($A1792,'Medical Examinations'!A1791:$J$2336,3,0)</f>
        <v>Obesity</v>
      </c>
      <c r="K1792" s="26" t="str">
        <f>VLOOKUP(A1792,'Medical Examinations'!A1791:J4126,5,0)</f>
        <v>Normal</v>
      </c>
      <c r="L1792" s="27">
        <f>VLOOKUP($A1792,'Hospitalisation Details'!$A$1:$N$2344,7,0)</f>
        <v>36871</v>
      </c>
      <c r="M1792" s="26">
        <f>VLOOKUP($A1792,'Hospitalisation Details'!$A$1:$N$2344,10,0)</f>
        <v>4835.43</v>
      </c>
      <c r="N1792" s="26" t="str">
        <f>VLOOKUP($A1792,'Hospitalisation Details'!$A$1:$N$2344,11,0)</f>
        <v>tier - 2</v>
      </c>
      <c r="O1792" s="26" t="str">
        <f>VLOOKUP($A1792,'Hospitalisation Details'!$A$1:$N$2344,12,0)</f>
        <v>tier - 2</v>
      </c>
      <c r="P1792" s="26" t="str">
        <f>VLOOKUP($A1792,'Hospitalisation Details'!$A$1:$N$2344,14,0)</f>
        <v>R1021</v>
      </c>
      <c r="Q1792" s="26">
        <f>VLOOKUP($A1792,'Hospitalisation Details'!$A$1:$N$2344,8,0)</f>
        <v>22</v>
      </c>
    </row>
    <row r="1793" spans="1:17" x14ac:dyDescent="0.3">
      <c r="A1793" s="25" t="s">
        <v>577</v>
      </c>
      <c r="B1793" s="26" t="str">
        <f>VLOOKUP($A1793,'Customer Names'!A1792:D4127,3,0)</f>
        <v xml:space="preserve">  Heather</v>
      </c>
      <c r="C1793" s="26">
        <f>VLOOKUP($A1793,'Medical Examinations'!$A$1:$B$2336,2,FALSE)</f>
        <v>37</v>
      </c>
      <c r="D1793" s="26">
        <f>VLOOKUP($A1793,'Medical Examinations'!A1792:J4127,4,0)</f>
        <v>11.66</v>
      </c>
      <c r="E1793" s="26" t="str">
        <f>VLOOKUP(A1793,'Medical Examinations'!A1792:J4127,6,0)</f>
        <v>No</v>
      </c>
      <c r="F1793" s="26" t="str">
        <f>VLOOKUP($A1793,'Medical Examinations'!$A$1:$J$2336,7,0)</f>
        <v>No</v>
      </c>
      <c r="G1793" s="26" t="str">
        <f>VLOOKUP(A1793,'Medical Examinations'!A1792:J4127,8,0)</f>
        <v>No</v>
      </c>
      <c r="H1793" s="26">
        <f>VLOOKUP(A1793,'Medical Examinations'!A1792:J4127,9,0)</f>
        <v>0</v>
      </c>
      <c r="I1793" s="26" t="str">
        <f>VLOOKUP(A1793,'Medical Examinations'!A1792:J4127,10,0)</f>
        <v>No</v>
      </c>
      <c r="J1793" s="26" t="str">
        <f>VLOOKUP($A1793,'Medical Examinations'!A1792:$J$2336,3,0)</f>
        <v>Obesity</v>
      </c>
      <c r="K1793" s="26" t="str">
        <f>VLOOKUP(A1793,'Medical Examinations'!A1792:J4127,5,0)</f>
        <v>Diabetes</v>
      </c>
      <c r="L1793" s="27">
        <f>VLOOKUP($A1793,'Hospitalisation Details'!$A$1:$N$2344,7,0)</f>
        <v>37434</v>
      </c>
      <c r="M1793" s="26">
        <f>VLOOKUP($A1793,'Hospitalisation Details'!$A$1:$N$2344,10,0)</f>
        <v>4830.63</v>
      </c>
      <c r="N1793" s="26" t="str">
        <f>VLOOKUP($A1793,'Hospitalisation Details'!$A$1:$N$2344,11,0)</f>
        <v>tier - 2</v>
      </c>
      <c r="O1793" s="26" t="str">
        <f>VLOOKUP($A1793,'Hospitalisation Details'!$A$1:$N$2344,12,0)</f>
        <v>tier - 1</v>
      </c>
      <c r="P1793" s="26" t="str">
        <f>VLOOKUP($A1793,'Hospitalisation Details'!$A$1:$N$2344,14,0)</f>
        <v>R1011</v>
      </c>
      <c r="Q1793" s="26">
        <f>VLOOKUP($A1793,'Hospitalisation Details'!$A$1:$N$2344,8,0)</f>
        <v>20</v>
      </c>
    </row>
    <row r="1794" spans="1:17" x14ac:dyDescent="0.3">
      <c r="A1794" s="25" t="s">
        <v>576</v>
      </c>
      <c r="B1794" s="26" t="str">
        <f>VLOOKUP($A1794,'Customer Names'!A1793:D4128,3,0)</f>
        <v xml:space="preserve">  Michael</v>
      </c>
      <c r="C1794" s="26">
        <f>VLOOKUP($A1794,'Medical Examinations'!$A$1:$B$2336,2,FALSE)</f>
        <v>18.905000000000001</v>
      </c>
      <c r="D1794" s="26">
        <f>VLOOKUP($A1794,'Medical Examinations'!A1793:J4128,4,0)</f>
        <v>4.91</v>
      </c>
      <c r="E1794" s="26" t="str">
        <f>VLOOKUP(A1794,'Medical Examinations'!A1793:J4128,6,0)</f>
        <v>Yes</v>
      </c>
      <c r="F1794" s="26" t="str">
        <f>VLOOKUP($A1794,'Medical Examinations'!$A$1:$J$2336,7,0)</f>
        <v>No</v>
      </c>
      <c r="G1794" s="26" t="str">
        <f>VLOOKUP(A1794,'Medical Examinations'!A1793:J4128,8,0)</f>
        <v>No</v>
      </c>
      <c r="H1794" s="26">
        <f>VLOOKUP(A1794,'Medical Examinations'!A1793:J4128,9,0)</f>
        <v>1</v>
      </c>
      <c r="I1794" s="26" t="str">
        <f>VLOOKUP(A1794,'Medical Examinations'!A1793:J4128,10,0)</f>
        <v>No</v>
      </c>
      <c r="J1794" s="26" t="str">
        <f>VLOOKUP($A1794,'Medical Examinations'!A1793:$J$2336,3,0)</f>
        <v>Normal Weight</v>
      </c>
      <c r="K1794" s="26" t="str">
        <f>VLOOKUP(A1794,'Medical Examinations'!A1793:J4128,5,0)</f>
        <v>Normal</v>
      </c>
      <c r="L1794" s="27">
        <f>VLOOKUP($A1794,'Hospitalisation Details'!$A$1:$N$2344,7,0)</f>
        <v>35034</v>
      </c>
      <c r="M1794" s="26">
        <f>VLOOKUP($A1794,'Hospitalisation Details'!$A$1:$N$2344,10,0)</f>
        <v>4827.8999999999996</v>
      </c>
      <c r="N1794" s="26" t="str">
        <f>VLOOKUP($A1794,'Hospitalisation Details'!$A$1:$N$2344,11,0)</f>
        <v>tier - 1</v>
      </c>
      <c r="O1794" s="26" t="str">
        <f>VLOOKUP($A1794,'Hospitalisation Details'!$A$1:$N$2344,12,0)</f>
        <v>tier - 2</v>
      </c>
      <c r="P1794" s="26" t="str">
        <f>VLOOKUP($A1794,'Hospitalisation Details'!$A$1:$N$2344,14,0)</f>
        <v>Unknown</v>
      </c>
      <c r="Q1794" s="26">
        <f>VLOOKUP($A1794,'Hospitalisation Details'!$A$1:$N$2344,8,0)</f>
        <v>27</v>
      </c>
    </row>
    <row r="1795" spans="1:17" x14ac:dyDescent="0.3">
      <c r="A1795" s="25" t="s">
        <v>575</v>
      </c>
      <c r="B1795" s="26" t="str">
        <f>VLOOKUP($A1795,'Customer Names'!A1794:D4129,3,0)</f>
        <v xml:space="preserve">  Kathleen</v>
      </c>
      <c r="C1795" s="26">
        <f>VLOOKUP($A1795,'Medical Examinations'!$A$1:$B$2336,2,FALSE)</f>
        <v>20.03</v>
      </c>
      <c r="D1795" s="26">
        <f>VLOOKUP($A1795,'Medical Examinations'!A1794:J4129,4,0)</f>
        <v>9.25</v>
      </c>
      <c r="E1795" s="26" t="str">
        <f>VLOOKUP(A1795,'Medical Examinations'!A1794:J4129,6,0)</f>
        <v>Yes</v>
      </c>
      <c r="F1795" s="26" t="str">
        <f>VLOOKUP($A1795,'Medical Examinations'!$A$1:$J$2336,7,0)</f>
        <v>No</v>
      </c>
      <c r="G1795" s="26" t="str">
        <f>VLOOKUP(A1795,'Medical Examinations'!A1794:J4129,8,0)</f>
        <v>No</v>
      </c>
      <c r="H1795" s="26">
        <f>VLOOKUP(A1795,'Medical Examinations'!A1794:J4129,9,0)</f>
        <v>0</v>
      </c>
      <c r="I1795" s="26" t="str">
        <f>VLOOKUP(A1795,'Medical Examinations'!A1794:J4129,10,0)</f>
        <v>No</v>
      </c>
      <c r="J1795" s="26" t="str">
        <f>VLOOKUP($A1795,'Medical Examinations'!A1794:$J$2336,3,0)</f>
        <v>Normal Weight</v>
      </c>
      <c r="K1795" s="26" t="str">
        <f>VLOOKUP(A1795,'Medical Examinations'!A1794:J4129,5,0)</f>
        <v>Diabetes</v>
      </c>
      <c r="L1795" s="27">
        <f>VLOOKUP($A1795,'Hospitalisation Details'!$A$1:$N$2344,7,0)</f>
        <v>29770</v>
      </c>
      <c r="M1795" s="26">
        <f>VLOOKUP($A1795,'Hospitalisation Details'!$A$1:$N$2344,10,0)</f>
        <v>4827.1000000000004</v>
      </c>
      <c r="N1795" s="26" t="str">
        <f>VLOOKUP($A1795,'Hospitalisation Details'!$A$1:$N$2344,11,0)</f>
        <v>tier - 2</v>
      </c>
      <c r="O1795" s="26" t="str">
        <f>VLOOKUP($A1795,'Hospitalisation Details'!$A$1:$N$2344,12,0)</f>
        <v>tier - 1</v>
      </c>
      <c r="P1795" s="26" t="str">
        <f>VLOOKUP($A1795,'Hospitalisation Details'!$A$1:$N$2344,14,0)</f>
        <v>R1013</v>
      </c>
      <c r="Q1795" s="26">
        <f>VLOOKUP($A1795,'Hospitalisation Details'!$A$1:$N$2344,8,0)</f>
        <v>41</v>
      </c>
    </row>
    <row r="1796" spans="1:17" x14ac:dyDescent="0.3">
      <c r="A1796" s="25" t="s">
        <v>574</v>
      </c>
      <c r="B1796" s="26" t="str">
        <f>VLOOKUP($A1796,'Customer Names'!A1795:D4130,3,0)</f>
        <v xml:space="preserve">  Ryan M</v>
      </c>
      <c r="C1796" s="26">
        <f>VLOOKUP($A1796,'Medical Examinations'!$A$1:$B$2336,2,FALSE)</f>
        <v>16.7</v>
      </c>
      <c r="D1796" s="26">
        <f>VLOOKUP($A1796,'Medical Examinations'!A1795:J4130,4,0)</f>
        <v>11.48</v>
      </c>
      <c r="E1796" s="26" t="str">
        <f>VLOOKUP(A1796,'Medical Examinations'!A1795:J4130,6,0)</f>
        <v>No</v>
      </c>
      <c r="F1796" s="26" t="str">
        <f>VLOOKUP($A1796,'Medical Examinations'!$A$1:$J$2336,7,0)</f>
        <v>No</v>
      </c>
      <c r="G1796" s="26" t="str">
        <f>VLOOKUP(A1796,'Medical Examinations'!A1795:J4130,8,0)</f>
        <v>No</v>
      </c>
      <c r="H1796" s="26">
        <f>VLOOKUP(A1796,'Medical Examinations'!A1795:J4130,9,0)</f>
        <v>0</v>
      </c>
      <c r="I1796" s="26" t="str">
        <f>VLOOKUP(A1796,'Medical Examinations'!A1795:J4130,10,0)</f>
        <v>No</v>
      </c>
      <c r="J1796" s="26" t="str">
        <f>VLOOKUP($A1796,'Medical Examinations'!A1795:$J$2336,3,0)</f>
        <v>Underweight</v>
      </c>
      <c r="K1796" s="26" t="str">
        <f>VLOOKUP(A1796,'Medical Examinations'!A1795:J4130,5,0)</f>
        <v>Diabetes</v>
      </c>
      <c r="L1796" s="27">
        <f>VLOOKUP($A1796,'Hospitalisation Details'!$A$1:$N$2344,7,0)</f>
        <v>28766</v>
      </c>
      <c r="M1796" s="26">
        <f>VLOOKUP($A1796,'Hospitalisation Details'!$A$1:$N$2344,10,0)</f>
        <v>4812.34</v>
      </c>
      <c r="N1796" s="26" t="str">
        <f>VLOOKUP($A1796,'Hospitalisation Details'!$A$1:$N$2344,11,0)</f>
        <v>tier - 2</v>
      </c>
      <c r="O1796" s="26" t="str">
        <f>VLOOKUP($A1796,'Hospitalisation Details'!$A$1:$N$2344,12,0)</f>
        <v>tier - 3</v>
      </c>
      <c r="P1796" s="26" t="str">
        <f>VLOOKUP($A1796,'Hospitalisation Details'!$A$1:$N$2344,14,0)</f>
        <v>R1013</v>
      </c>
      <c r="Q1796" s="26">
        <f>VLOOKUP($A1796,'Hospitalisation Details'!$A$1:$N$2344,8,0)</f>
        <v>44</v>
      </c>
    </row>
    <row r="1797" spans="1:17" x14ac:dyDescent="0.3">
      <c r="A1797" s="25" t="s">
        <v>573</v>
      </c>
      <c r="B1797" s="26" t="str">
        <f>VLOOKUP($A1797,'Customer Names'!A1796:D4131,3,0)</f>
        <v xml:space="preserve">  Sara</v>
      </c>
      <c r="C1797" s="26">
        <f>VLOOKUP($A1797,'Medical Examinations'!$A$1:$B$2336,2,FALSE)</f>
        <v>39.82</v>
      </c>
      <c r="D1797" s="26">
        <f>VLOOKUP($A1797,'Medical Examinations'!A1796:J4131,4,0)</f>
        <v>6.06</v>
      </c>
      <c r="E1797" s="26" t="str">
        <f>VLOOKUP(A1797,'Medical Examinations'!A1796:J4131,6,0)</f>
        <v>No</v>
      </c>
      <c r="F1797" s="26" t="str">
        <f>VLOOKUP($A1797,'Medical Examinations'!$A$1:$J$2336,7,0)</f>
        <v>No</v>
      </c>
      <c r="G1797" s="26" t="str">
        <f>VLOOKUP(A1797,'Medical Examinations'!A1796:J4131,8,0)</f>
        <v>No</v>
      </c>
      <c r="H1797" s="26">
        <f>VLOOKUP(A1797,'Medical Examinations'!A1796:J4131,9,0)</f>
        <v>0</v>
      </c>
      <c r="I1797" s="26" t="str">
        <f>VLOOKUP(A1797,'Medical Examinations'!A1796:J4131,10,0)</f>
        <v>No</v>
      </c>
      <c r="J1797" s="26" t="str">
        <f>VLOOKUP($A1797,'Medical Examinations'!A1796:$J$2336,3,0)</f>
        <v>Obesity</v>
      </c>
      <c r="K1797" s="26" t="str">
        <f>VLOOKUP(A1797,'Medical Examinations'!A1796:J4131,5,0)</f>
        <v>Prediabetes</v>
      </c>
      <c r="L1797" s="27">
        <f>VLOOKUP($A1797,'Hospitalisation Details'!$A$1:$N$2344,7,0)</f>
        <v>32858</v>
      </c>
      <c r="M1797" s="26">
        <f>VLOOKUP($A1797,'Hospitalisation Details'!$A$1:$N$2344,10,0)</f>
        <v>4795.66</v>
      </c>
      <c r="N1797" s="26" t="str">
        <f>VLOOKUP($A1797,'Hospitalisation Details'!$A$1:$N$2344,11,0)</f>
        <v>tier - 2</v>
      </c>
      <c r="O1797" s="26" t="str">
        <f>VLOOKUP($A1797,'Hospitalisation Details'!$A$1:$N$2344,12,0)</f>
        <v>tier - 1</v>
      </c>
      <c r="P1797" s="26" t="str">
        <f>VLOOKUP($A1797,'Hospitalisation Details'!$A$1:$N$2344,14,0)</f>
        <v>R1013</v>
      </c>
      <c r="Q1797" s="26">
        <f>VLOOKUP($A1797,'Hospitalisation Details'!$A$1:$N$2344,8,0)</f>
        <v>33</v>
      </c>
    </row>
    <row r="1798" spans="1:17" x14ac:dyDescent="0.3">
      <c r="A1798" s="25" t="s">
        <v>572</v>
      </c>
      <c r="B1798" s="26" t="str">
        <f>VLOOKUP($A1798,'Customer Names'!A1797:D4132,3,0)</f>
        <v xml:space="preserve">  Deniz</v>
      </c>
      <c r="C1798" s="26">
        <f>VLOOKUP($A1798,'Medical Examinations'!$A$1:$B$2336,2,FALSE)</f>
        <v>22.04</v>
      </c>
      <c r="D1798" s="26">
        <f>VLOOKUP($A1798,'Medical Examinations'!A1797:J4132,4,0)</f>
        <v>5.86</v>
      </c>
      <c r="E1798" s="26" t="str">
        <f>VLOOKUP(A1798,'Medical Examinations'!A1797:J4132,6,0)</f>
        <v>No</v>
      </c>
      <c r="F1798" s="26" t="str">
        <f>VLOOKUP($A1798,'Medical Examinations'!$A$1:$J$2336,7,0)</f>
        <v>No</v>
      </c>
      <c r="G1798" s="26" t="str">
        <f>VLOOKUP(A1798,'Medical Examinations'!A1797:J4132,8,0)</f>
        <v>No</v>
      </c>
      <c r="H1798" s="26">
        <f>VLOOKUP(A1798,'Medical Examinations'!A1797:J4132,9,0)</f>
        <v>1</v>
      </c>
      <c r="I1798" s="26" t="str">
        <f>VLOOKUP(A1798,'Medical Examinations'!A1797:J4132,10,0)</f>
        <v>No</v>
      </c>
      <c r="J1798" s="26" t="str">
        <f>VLOOKUP($A1798,'Medical Examinations'!A1797:$J$2336,3,0)</f>
        <v>Normal Weight</v>
      </c>
      <c r="K1798" s="26" t="str">
        <f>VLOOKUP(A1798,'Medical Examinations'!A1797:J4132,5,0)</f>
        <v>Prediabetes</v>
      </c>
      <c r="L1798" s="27">
        <f>VLOOKUP($A1798,'Hospitalisation Details'!$A$1:$N$2344,7,0)</f>
        <v>31950</v>
      </c>
      <c r="M1798" s="26">
        <f>VLOOKUP($A1798,'Hospitalisation Details'!$A$1:$N$2344,10,0)</f>
        <v>4787.42</v>
      </c>
      <c r="N1798" s="26" t="str">
        <f>VLOOKUP($A1798,'Hospitalisation Details'!$A$1:$N$2344,11,0)</f>
        <v>tier - 2</v>
      </c>
      <c r="O1798" s="26" t="str">
        <f>VLOOKUP($A1798,'Hospitalisation Details'!$A$1:$N$2344,12,0)</f>
        <v>tier - 3</v>
      </c>
      <c r="P1798" s="26" t="str">
        <f>VLOOKUP($A1798,'Hospitalisation Details'!$A$1:$N$2344,14,0)</f>
        <v>R1013</v>
      </c>
      <c r="Q1798" s="26">
        <f>VLOOKUP($A1798,'Hospitalisation Details'!$A$1:$N$2344,8,0)</f>
        <v>35</v>
      </c>
    </row>
    <row r="1799" spans="1:17" x14ac:dyDescent="0.3">
      <c r="A1799" s="25" t="s">
        <v>571</v>
      </c>
      <c r="B1799" s="26" t="str">
        <f>VLOOKUP($A1799,'Customer Names'!A1798:D4133,3,0)</f>
        <v xml:space="preserve">  Shannon L</v>
      </c>
      <c r="C1799" s="26">
        <f>VLOOKUP($A1799,'Medical Examinations'!$A$1:$B$2336,2,FALSE)</f>
        <v>28.27</v>
      </c>
      <c r="D1799" s="26">
        <f>VLOOKUP($A1799,'Medical Examinations'!A1798:J4133,4,0)</f>
        <v>5.33</v>
      </c>
      <c r="E1799" s="26" t="str">
        <f>VLOOKUP(A1799,'Medical Examinations'!A1798:J4133,6,0)</f>
        <v>No</v>
      </c>
      <c r="F1799" s="26" t="str">
        <f>VLOOKUP($A1799,'Medical Examinations'!$A$1:$J$2336,7,0)</f>
        <v>No</v>
      </c>
      <c r="G1799" s="26" t="str">
        <f>VLOOKUP(A1799,'Medical Examinations'!A1798:J4133,8,0)</f>
        <v>No</v>
      </c>
      <c r="H1799" s="26">
        <f>VLOOKUP(A1799,'Medical Examinations'!A1798:J4133,9,0)</f>
        <v>0</v>
      </c>
      <c r="I1799" s="26" t="str">
        <f>VLOOKUP(A1799,'Medical Examinations'!A1798:J4133,10,0)</f>
        <v>No</v>
      </c>
      <c r="J1799" s="26" t="str">
        <f>VLOOKUP($A1799,'Medical Examinations'!A1798:$J$2336,3,0)</f>
        <v>Overweight</v>
      </c>
      <c r="K1799" s="26" t="str">
        <f>VLOOKUP(A1799,'Medical Examinations'!A1798:J4133,5,0)</f>
        <v>Normal</v>
      </c>
      <c r="L1799" s="27">
        <f>VLOOKUP($A1799,'Hospitalisation Details'!$A$1:$N$2344,7,0)</f>
        <v>32851</v>
      </c>
      <c r="M1799" s="26">
        <f>VLOOKUP($A1799,'Hospitalisation Details'!$A$1:$N$2344,10,0)</f>
        <v>4779.6000000000004</v>
      </c>
      <c r="N1799" s="26" t="str">
        <f>VLOOKUP($A1799,'Hospitalisation Details'!$A$1:$N$2344,11,0)</f>
        <v>tier - 2</v>
      </c>
      <c r="O1799" s="26" t="str">
        <f>VLOOKUP($A1799,'Hospitalisation Details'!$A$1:$N$2344,12,0)</f>
        <v>tier - 3</v>
      </c>
      <c r="P1799" s="26" t="str">
        <f>VLOOKUP($A1799,'Hospitalisation Details'!$A$1:$N$2344,14,0)</f>
        <v>R1013</v>
      </c>
      <c r="Q1799" s="26">
        <f>VLOOKUP($A1799,'Hospitalisation Details'!$A$1:$N$2344,8,0)</f>
        <v>33</v>
      </c>
    </row>
    <row r="1800" spans="1:17" x14ac:dyDescent="0.3">
      <c r="A1800" s="25" t="s">
        <v>570</v>
      </c>
      <c r="B1800" s="26" t="str">
        <f>VLOOKUP($A1800,'Customer Names'!A1799:D4134,3,0)</f>
        <v xml:space="preserve">  Kaitlin M</v>
      </c>
      <c r="C1800" s="26">
        <f>VLOOKUP($A1800,'Medical Examinations'!$A$1:$B$2336,2,FALSE)</f>
        <v>18.5</v>
      </c>
      <c r="D1800" s="26">
        <f>VLOOKUP($A1800,'Medical Examinations'!A1799:J4134,4,0)</f>
        <v>5.33</v>
      </c>
      <c r="E1800" s="26" t="str">
        <f>VLOOKUP(A1800,'Medical Examinations'!A1799:J4134,6,0)</f>
        <v>No</v>
      </c>
      <c r="F1800" s="26" t="str">
        <f>VLOOKUP($A1800,'Medical Examinations'!$A$1:$J$2336,7,0)</f>
        <v>No</v>
      </c>
      <c r="G1800" s="26" t="str">
        <f>VLOOKUP(A1800,'Medical Examinations'!A1799:J4134,8,0)</f>
        <v>No</v>
      </c>
      <c r="H1800" s="26">
        <f>VLOOKUP(A1800,'Medical Examinations'!A1799:J4134,9,0)</f>
        <v>0</v>
      </c>
      <c r="I1800" s="26" t="str">
        <f>VLOOKUP(A1800,'Medical Examinations'!A1799:J4134,10,0)</f>
        <v>No</v>
      </c>
      <c r="J1800" s="26" t="str">
        <f>VLOOKUP($A1800,'Medical Examinations'!A1799:$J$2336,3,0)</f>
        <v>Normal Weight</v>
      </c>
      <c r="K1800" s="26" t="str">
        <f>VLOOKUP(A1800,'Medical Examinations'!A1799:J4134,5,0)</f>
        <v>Normal</v>
      </c>
      <c r="L1800" s="27">
        <f>VLOOKUP($A1800,'Hospitalisation Details'!$A$1:$N$2344,7,0)</f>
        <v>32721</v>
      </c>
      <c r="M1800" s="26">
        <f>VLOOKUP($A1800,'Hospitalisation Details'!$A$1:$N$2344,10,0)</f>
        <v>4766.0200000000004</v>
      </c>
      <c r="N1800" s="26" t="str">
        <f>VLOOKUP($A1800,'Hospitalisation Details'!$A$1:$N$2344,11,0)</f>
        <v>tier - 2</v>
      </c>
      <c r="O1800" s="26" t="str">
        <f>VLOOKUP($A1800,'Hospitalisation Details'!$A$1:$N$2344,12,0)</f>
        <v>tier - 3</v>
      </c>
      <c r="P1800" s="26" t="str">
        <f>VLOOKUP($A1800,'Hospitalisation Details'!$A$1:$N$2344,14,0)</f>
        <v>R1011</v>
      </c>
      <c r="Q1800" s="26">
        <f>VLOOKUP($A1800,'Hospitalisation Details'!$A$1:$N$2344,8,0)</f>
        <v>33</v>
      </c>
    </row>
    <row r="1801" spans="1:17" x14ac:dyDescent="0.3">
      <c r="A1801" s="25" t="s">
        <v>569</v>
      </c>
      <c r="B1801" s="26" t="str">
        <f>VLOOKUP($A1801,'Customer Names'!A1800:D4135,3,0)</f>
        <v xml:space="preserve">  Alfredo</v>
      </c>
      <c r="C1801" s="26">
        <f>VLOOKUP($A1801,'Medical Examinations'!$A$1:$B$2336,2,FALSE)</f>
        <v>38.6</v>
      </c>
      <c r="D1801" s="26">
        <f>VLOOKUP($A1801,'Medical Examinations'!A1800:J4135,4,0)</f>
        <v>6.02</v>
      </c>
      <c r="E1801" s="26" t="str">
        <f>VLOOKUP(A1801,'Medical Examinations'!A1800:J4135,6,0)</f>
        <v>No</v>
      </c>
      <c r="F1801" s="26" t="str">
        <f>VLOOKUP($A1801,'Medical Examinations'!$A$1:$J$2336,7,0)</f>
        <v>No</v>
      </c>
      <c r="G1801" s="26" t="str">
        <f>VLOOKUP(A1801,'Medical Examinations'!A1800:J4135,8,0)</f>
        <v>No</v>
      </c>
      <c r="H1801" s="26">
        <f>VLOOKUP(A1801,'Medical Examinations'!A1800:J4135,9,0)</f>
        <v>1</v>
      </c>
      <c r="I1801" s="26" t="str">
        <f>VLOOKUP(A1801,'Medical Examinations'!A1800:J4135,10,0)</f>
        <v>No</v>
      </c>
      <c r="J1801" s="26" t="str">
        <f>VLOOKUP($A1801,'Medical Examinations'!A1800:$J$2336,3,0)</f>
        <v>Obesity</v>
      </c>
      <c r="K1801" s="26" t="str">
        <f>VLOOKUP(A1801,'Medical Examinations'!A1800:J4135,5,0)</f>
        <v>Prediabetes</v>
      </c>
      <c r="L1801" s="27">
        <f>VLOOKUP($A1801,'Hospitalisation Details'!$A$1:$N$2344,7,0)</f>
        <v>32047</v>
      </c>
      <c r="M1801" s="26">
        <f>VLOOKUP($A1801,'Hospitalisation Details'!$A$1:$N$2344,10,0)</f>
        <v>4762.33</v>
      </c>
      <c r="N1801" s="26" t="str">
        <f>VLOOKUP($A1801,'Hospitalisation Details'!$A$1:$N$2344,11,0)</f>
        <v>tier - 3</v>
      </c>
      <c r="O1801" s="26" t="str">
        <f>VLOOKUP($A1801,'Hospitalisation Details'!$A$1:$N$2344,12,0)</f>
        <v>tier - 3</v>
      </c>
      <c r="P1801" s="26" t="str">
        <f>VLOOKUP($A1801,'Hospitalisation Details'!$A$1:$N$2344,14,0)</f>
        <v>R1011</v>
      </c>
      <c r="Q1801" s="26">
        <f>VLOOKUP($A1801,'Hospitalisation Details'!$A$1:$N$2344,8,0)</f>
        <v>35</v>
      </c>
    </row>
    <row r="1802" spans="1:17" x14ac:dyDescent="0.3">
      <c r="A1802" s="25" t="s">
        <v>568</v>
      </c>
      <c r="B1802" s="26" t="str">
        <f>VLOOKUP($A1802,'Customer Names'!A1801:D4136,3,0)</f>
        <v xml:space="preserve">  Kristen</v>
      </c>
      <c r="C1802" s="26">
        <f>VLOOKUP($A1802,'Medical Examinations'!$A$1:$B$2336,2,FALSE)</f>
        <v>43.12</v>
      </c>
      <c r="D1802" s="26">
        <f>VLOOKUP($A1802,'Medical Examinations'!A1801:J4136,4,0)</f>
        <v>6.25</v>
      </c>
      <c r="E1802" s="26" t="str">
        <f>VLOOKUP(A1802,'Medical Examinations'!A1801:J4136,6,0)</f>
        <v>No</v>
      </c>
      <c r="F1802" s="26" t="str">
        <f>VLOOKUP($A1802,'Medical Examinations'!$A$1:$J$2336,7,0)</f>
        <v>No</v>
      </c>
      <c r="G1802" s="26" t="str">
        <f>VLOOKUP(A1802,'Medical Examinations'!A1801:J4136,8,0)</f>
        <v>No</v>
      </c>
      <c r="H1802" s="26">
        <f>VLOOKUP(A1802,'Medical Examinations'!A1801:J4136,9,0)</f>
        <v>1</v>
      </c>
      <c r="I1802" s="26" t="str">
        <f>VLOOKUP(A1802,'Medical Examinations'!A1801:J4136,10,0)</f>
        <v>No</v>
      </c>
      <c r="J1802" s="26" t="str">
        <f>VLOOKUP($A1802,'Medical Examinations'!A1801:$J$2336,3,0)</f>
        <v>Obesity</v>
      </c>
      <c r="K1802" s="26" t="str">
        <f>VLOOKUP(A1802,'Medical Examinations'!A1801:J4136,5,0)</f>
        <v>Prediabetes</v>
      </c>
      <c r="L1802" s="27">
        <f>VLOOKUP($A1802,'Hospitalisation Details'!$A$1:$N$2344,7,0)</f>
        <v>33832</v>
      </c>
      <c r="M1802" s="26">
        <f>VLOOKUP($A1802,'Hospitalisation Details'!$A$1:$N$2344,10,0)</f>
        <v>4753.6400000000003</v>
      </c>
      <c r="N1802" s="26" t="str">
        <f>VLOOKUP($A1802,'Hospitalisation Details'!$A$1:$N$2344,11,0)</f>
        <v>tier - 2</v>
      </c>
      <c r="O1802" s="26" t="str">
        <f>VLOOKUP($A1802,'Hospitalisation Details'!$A$1:$N$2344,12,0)</f>
        <v>tier - 3</v>
      </c>
      <c r="P1802" s="26" t="str">
        <f>VLOOKUP($A1802,'Hospitalisation Details'!$A$1:$N$2344,14,0)</f>
        <v>R1013</v>
      </c>
      <c r="Q1802" s="26">
        <f>VLOOKUP($A1802,'Hospitalisation Details'!$A$1:$N$2344,8,0)</f>
        <v>30</v>
      </c>
    </row>
    <row r="1803" spans="1:17" x14ac:dyDescent="0.3">
      <c r="A1803" s="25" t="s">
        <v>567</v>
      </c>
      <c r="B1803" s="26" t="str">
        <f>VLOOKUP($A1803,'Customer Names'!A1802:D4137,3,0)</f>
        <v xml:space="preserve">  Daniel</v>
      </c>
      <c r="C1803" s="26">
        <f>VLOOKUP($A1803,'Medical Examinations'!$A$1:$B$2336,2,FALSE)</f>
        <v>30.5</v>
      </c>
      <c r="D1803" s="26">
        <f>VLOOKUP($A1803,'Medical Examinations'!A1802:J4137,4,0)</f>
        <v>4.8099999999999996</v>
      </c>
      <c r="E1803" s="26" t="str">
        <f>VLOOKUP(A1803,'Medical Examinations'!A1802:J4137,6,0)</f>
        <v>No</v>
      </c>
      <c r="F1803" s="26" t="str">
        <f>VLOOKUP($A1803,'Medical Examinations'!$A$1:$J$2336,7,0)</f>
        <v>No</v>
      </c>
      <c r="G1803" s="26" t="str">
        <f>VLOOKUP(A1803,'Medical Examinations'!A1802:J4137,8,0)</f>
        <v>No</v>
      </c>
      <c r="H1803" s="26">
        <f>VLOOKUP(A1803,'Medical Examinations'!A1802:J4137,9,0)</f>
        <v>1</v>
      </c>
      <c r="I1803" s="26" t="str">
        <f>VLOOKUP(A1803,'Medical Examinations'!A1802:J4137,10,0)</f>
        <v>No</v>
      </c>
      <c r="J1803" s="26" t="str">
        <f>VLOOKUP($A1803,'Medical Examinations'!A1802:$J$2336,3,0)</f>
        <v>Obesity</v>
      </c>
      <c r="K1803" s="26" t="str">
        <f>VLOOKUP(A1803,'Medical Examinations'!A1802:J4137,5,0)</f>
        <v>Normal</v>
      </c>
      <c r="L1803" s="27">
        <f>VLOOKUP($A1803,'Hospitalisation Details'!$A$1:$N$2344,7,0)</f>
        <v>32103</v>
      </c>
      <c r="M1803" s="26">
        <f>VLOOKUP($A1803,'Hospitalisation Details'!$A$1:$N$2344,10,0)</f>
        <v>4751.07</v>
      </c>
      <c r="N1803" s="26" t="str">
        <f>VLOOKUP($A1803,'Hospitalisation Details'!$A$1:$N$2344,11,0)</f>
        <v>tier - 3</v>
      </c>
      <c r="O1803" s="26" t="str">
        <f>VLOOKUP($A1803,'Hospitalisation Details'!$A$1:$N$2344,12,0)</f>
        <v>tier - 1</v>
      </c>
      <c r="P1803" s="26" t="str">
        <f>VLOOKUP($A1803,'Hospitalisation Details'!$A$1:$N$2344,14,0)</f>
        <v>R1011</v>
      </c>
      <c r="Q1803" s="26">
        <f>VLOOKUP($A1803,'Hospitalisation Details'!$A$1:$N$2344,8,0)</f>
        <v>35</v>
      </c>
    </row>
    <row r="1804" spans="1:17" x14ac:dyDescent="0.3">
      <c r="A1804" s="25" t="s">
        <v>566</v>
      </c>
      <c r="B1804" s="26" t="str">
        <f>VLOOKUP($A1804,'Customer Names'!A1803:D4138,3,0)</f>
        <v xml:space="preserve">  Jonathan</v>
      </c>
      <c r="C1804" s="26">
        <f>VLOOKUP($A1804,'Medical Examinations'!$A$1:$B$2336,2,FALSE)</f>
        <v>27.61</v>
      </c>
      <c r="D1804" s="26">
        <f>VLOOKUP($A1804,'Medical Examinations'!A1803:J4138,4,0)</f>
        <v>4.5999999999999996</v>
      </c>
      <c r="E1804" s="26" t="str">
        <f>VLOOKUP(A1804,'Medical Examinations'!A1803:J4138,6,0)</f>
        <v>No</v>
      </c>
      <c r="F1804" s="26" t="str">
        <f>VLOOKUP($A1804,'Medical Examinations'!$A$1:$J$2336,7,0)</f>
        <v>No</v>
      </c>
      <c r="G1804" s="26" t="str">
        <f>VLOOKUP(A1804,'Medical Examinations'!A1803:J4138,8,0)</f>
        <v>No</v>
      </c>
      <c r="H1804" s="26">
        <f>VLOOKUP(A1804,'Medical Examinations'!A1803:J4138,9,0)</f>
        <v>1</v>
      </c>
      <c r="I1804" s="26" t="str">
        <f>VLOOKUP(A1804,'Medical Examinations'!A1803:J4138,10,0)</f>
        <v>No</v>
      </c>
      <c r="J1804" s="26" t="str">
        <f>VLOOKUP($A1804,'Medical Examinations'!A1803:$J$2336,3,0)</f>
        <v>Overweight</v>
      </c>
      <c r="K1804" s="26" t="str">
        <f>VLOOKUP(A1804,'Medical Examinations'!A1803:J4138,5,0)</f>
        <v>Normal</v>
      </c>
      <c r="L1804" s="27">
        <f>VLOOKUP($A1804,'Hospitalisation Details'!$A$1:$N$2344,7,0)</f>
        <v>32022</v>
      </c>
      <c r="M1804" s="26">
        <f>VLOOKUP($A1804,'Hospitalisation Details'!$A$1:$N$2344,10,0)</f>
        <v>4747.05</v>
      </c>
      <c r="N1804" s="26" t="str">
        <f>VLOOKUP($A1804,'Hospitalisation Details'!$A$1:$N$2344,11,0)</f>
        <v>tier - 2</v>
      </c>
      <c r="O1804" s="26" t="str">
        <f>VLOOKUP($A1804,'Hospitalisation Details'!$A$1:$N$2344,12,0)</f>
        <v>tier - 2</v>
      </c>
      <c r="P1804" s="26" t="str">
        <f>VLOOKUP($A1804,'Hospitalisation Details'!$A$1:$N$2344,14,0)</f>
        <v>R1013</v>
      </c>
      <c r="Q1804" s="26">
        <f>VLOOKUP($A1804,'Hospitalisation Details'!$A$1:$N$2344,8,0)</f>
        <v>35</v>
      </c>
    </row>
    <row r="1805" spans="1:17" x14ac:dyDescent="0.3">
      <c r="A1805" s="25" t="s">
        <v>565</v>
      </c>
      <c r="B1805" s="26" t="str">
        <f>VLOOKUP($A1805,'Customer Names'!A1804:D4139,3,0)</f>
        <v xml:space="preserve">  Troy</v>
      </c>
      <c r="C1805" s="26">
        <f>VLOOKUP($A1805,'Medical Examinations'!$A$1:$B$2336,2,FALSE)</f>
        <v>27.1</v>
      </c>
      <c r="D1805" s="26">
        <f>VLOOKUP($A1805,'Medical Examinations'!A1804:J4139,4,0)</f>
        <v>5.08</v>
      </c>
      <c r="E1805" s="26" t="str">
        <f>VLOOKUP(A1805,'Medical Examinations'!A1804:J4139,6,0)</f>
        <v>No</v>
      </c>
      <c r="F1805" s="26" t="str">
        <f>VLOOKUP($A1805,'Medical Examinations'!$A$1:$J$2336,7,0)</f>
        <v>No</v>
      </c>
      <c r="G1805" s="26" t="str">
        <f>VLOOKUP(A1805,'Medical Examinations'!A1804:J4139,8,0)</f>
        <v>No</v>
      </c>
      <c r="H1805" s="26">
        <f>VLOOKUP(A1805,'Medical Examinations'!A1804:J4139,9,0)</f>
        <v>1</v>
      </c>
      <c r="I1805" s="26" t="str">
        <f>VLOOKUP(A1805,'Medical Examinations'!A1804:J4139,10,0)</f>
        <v>No</v>
      </c>
      <c r="J1805" s="26" t="str">
        <f>VLOOKUP($A1805,'Medical Examinations'!A1804:$J$2336,3,0)</f>
        <v>Overweight</v>
      </c>
      <c r="K1805" s="26" t="str">
        <f>VLOOKUP(A1805,'Medical Examinations'!A1804:J4139,5,0)</f>
        <v>Normal</v>
      </c>
      <c r="L1805" s="27">
        <f>VLOOKUP($A1805,'Hospitalisation Details'!$A$1:$N$2344,7,0)</f>
        <v>31933</v>
      </c>
      <c r="M1805" s="26">
        <f>VLOOKUP($A1805,'Hospitalisation Details'!$A$1:$N$2344,10,0)</f>
        <v>4746.34</v>
      </c>
      <c r="N1805" s="26" t="str">
        <f>VLOOKUP($A1805,'Hospitalisation Details'!$A$1:$N$2344,11,0)</f>
        <v>tier - 2</v>
      </c>
      <c r="O1805" s="26" t="str">
        <f>VLOOKUP($A1805,'Hospitalisation Details'!$A$1:$N$2344,12,0)</f>
        <v>tier - 2</v>
      </c>
      <c r="P1805" s="26" t="str">
        <f>VLOOKUP($A1805,'Hospitalisation Details'!$A$1:$N$2344,14,0)</f>
        <v>R1011</v>
      </c>
      <c r="Q1805" s="26">
        <f>VLOOKUP($A1805,'Hospitalisation Details'!$A$1:$N$2344,8,0)</f>
        <v>36</v>
      </c>
    </row>
    <row r="1806" spans="1:17" x14ac:dyDescent="0.3">
      <c r="A1806" s="25" t="s">
        <v>564</v>
      </c>
      <c r="B1806" s="26" t="str">
        <f>VLOOKUP($A1806,'Customer Names'!A1805:D4140,3,0)</f>
        <v xml:space="preserve">  Daniel C</v>
      </c>
      <c r="C1806" s="26">
        <f>VLOOKUP($A1806,'Medical Examinations'!$A$1:$B$2336,2,FALSE)</f>
        <v>35.93</v>
      </c>
      <c r="D1806" s="26">
        <f>VLOOKUP($A1806,'Medical Examinations'!A1805:J4140,4,0)</f>
        <v>5.43</v>
      </c>
      <c r="E1806" s="26" t="str">
        <f>VLOOKUP(A1806,'Medical Examinations'!A1805:J4140,6,0)</f>
        <v>No</v>
      </c>
      <c r="F1806" s="26" t="str">
        <f>VLOOKUP($A1806,'Medical Examinations'!$A$1:$J$2336,7,0)</f>
        <v>yes</v>
      </c>
      <c r="G1806" s="26" t="str">
        <f>VLOOKUP(A1806,'Medical Examinations'!A1805:J4140,8,0)</f>
        <v>No</v>
      </c>
      <c r="H1806" s="26">
        <f>VLOOKUP(A1806,'Medical Examinations'!A1805:J4140,9,0)</f>
        <v>1</v>
      </c>
      <c r="I1806" s="26" t="str">
        <f>VLOOKUP(A1806,'Medical Examinations'!A1805:J4140,10,0)</f>
        <v>No</v>
      </c>
      <c r="J1806" s="26" t="str">
        <f>VLOOKUP($A1806,'Medical Examinations'!A1805:$J$2336,3,0)</f>
        <v>Obesity</v>
      </c>
      <c r="K1806" s="26" t="str">
        <f>VLOOKUP(A1806,'Medical Examinations'!A1805:J4140,5,0)</f>
        <v>Normal</v>
      </c>
      <c r="L1806" s="27">
        <f>VLOOKUP($A1806,'Hospitalisation Details'!$A$1:$N$2344,7,0)</f>
        <v>38315</v>
      </c>
      <c r="M1806" s="26">
        <f>VLOOKUP($A1806,'Hospitalisation Details'!$A$1:$N$2344,10,0)</f>
        <v>4740.78</v>
      </c>
      <c r="N1806" s="26" t="str">
        <f>VLOOKUP($A1806,'Hospitalisation Details'!$A$1:$N$2344,11,0)</f>
        <v>tier - 2</v>
      </c>
      <c r="O1806" s="26" t="str">
        <f>VLOOKUP($A1806,'Hospitalisation Details'!$A$1:$N$2344,12,0)</f>
        <v>tier - 3</v>
      </c>
      <c r="P1806" s="26" t="str">
        <f>VLOOKUP($A1806,'Hospitalisation Details'!$A$1:$N$2344,14,0)</f>
        <v>R1021</v>
      </c>
      <c r="Q1806" s="26">
        <f>VLOOKUP($A1806,'Hospitalisation Details'!$A$1:$N$2344,8,0)</f>
        <v>18</v>
      </c>
    </row>
    <row r="1807" spans="1:17" x14ac:dyDescent="0.3">
      <c r="A1807" s="25" t="s">
        <v>563</v>
      </c>
      <c r="B1807" s="26" t="str">
        <f>VLOOKUP($A1807,'Customer Names'!A1806:D4141,3,0)</f>
        <v xml:space="preserve">  Lauren</v>
      </c>
      <c r="C1807" s="26">
        <f>VLOOKUP($A1807,'Medical Examinations'!$A$1:$B$2336,2,FALSE)</f>
        <v>32.68</v>
      </c>
      <c r="D1807" s="26">
        <f>VLOOKUP($A1807,'Medical Examinations'!A1806:J4141,4,0)</f>
        <v>5.44</v>
      </c>
      <c r="E1807" s="26" t="str">
        <f>VLOOKUP(A1807,'Medical Examinations'!A1806:J4141,6,0)</f>
        <v>No</v>
      </c>
      <c r="F1807" s="26" t="str">
        <f>VLOOKUP($A1807,'Medical Examinations'!$A$1:$J$2336,7,0)</f>
        <v>No</v>
      </c>
      <c r="G1807" s="26" t="str">
        <f>VLOOKUP(A1807,'Medical Examinations'!A1806:J4141,8,0)</f>
        <v>No</v>
      </c>
      <c r="H1807" s="26">
        <f>VLOOKUP(A1807,'Medical Examinations'!A1806:J4141,9,0)</f>
        <v>0</v>
      </c>
      <c r="I1807" s="26" t="str">
        <f>VLOOKUP(A1807,'Medical Examinations'!A1806:J4141,10,0)</f>
        <v>No</v>
      </c>
      <c r="J1807" s="26" t="str">
        <f>VLOOKUP($A1807,'Medical Examinations'!A1806:$J$2336,3,0)</f>
        <v>Obesity</v>
      </c>
      <c r="K1807" s="26" t="str">
        <f>VLOOKUP(A1807,'Medical Examinations'!A1806:J4141,5,0)</f>
        <v>Normal</v>
      </c>
      <c r="L1807" s="27">
        <f>VLOOKUP($A1807,'Hospitalisation Details'!$A$1:$N$2344,7,0)</f>
        <v>33523</v>
      </c>
      <c r="M1807" s="26">
        <f>VLOOKUP($A1807,'Hospitalisation Details'!$A$1:$N$2344,10,0)</f>
        <v>4738.2700000000004</v>
      </c>
      <c r="N1807" s="26" t="str">
        <f>VLOOKUP($A1807,'Hospitalisation Details'!$A$1:$N$2344,11,0)</f>
        <v>tier - 2</v>
      </c>
      <c r="O1807" s="26" t="str">
        <f>VLOOKUP($A1807,'Hospitalisation Details'!$A$1:$N$2344,12,0)</f>
        <v>tier - 3</v>
      </c>
      <c r="P1807" s="26" t="str">
        <f>VLOOKUP($A1807,'Hospitalisation Details'!$A$1:$N$2344,14,0)</f>
        <v>R1012</v>
      </c>
      <c r="Q1807" s="26">
        <f>VLOOKUP($A1807,'Hospitalisation Details'!$A$1:$N$2344,8,0)</f>
        <v>31</v>
      </c>
    </row>
    <row r="1808" spans="1:17" x14ac:dyDescent="0.3">
      <c r="A1808" s="25" t="s">
        <v>562</v>
      </c>
      <c r="B1808" s="26" t="str">
        <f>VLOOKUP($A1808,'Customer Names'!A1807:D4142,3,0)</f>
        <v xml:space="preserve">  Jennefer</v>
      </c>
      <c r="C1808" s="26">
        <f>VLOOKUP($A1808,'Medical Examinations'!$A$1:$B$2336,2,FALSE)</f>
        <v>20.74</v>
      </c>
      <c r="D1808" s="26">
        <f>VLOOKUP($A1808,'Medical Examinations'!A1807:J4142,4,0)</f>
        <v>11.69</v>
      </c>
      <c r="E1808" s="26" t="str">
        <f>VLOOKUP(A1808,'Medical Examinations'!A1807:J4142,6,0)</f>
        <v>Yes</v>
      </c>
      <c r="F1808" s="26" t="str">
        <f>VLOOKUP($A1808,'Medical Examinations'!$A$1:$J$2336,7,0)</f>
        <v>No</v>
      </c>
      <c r="G1808" s="26" t="str">
        <f>VLOOKUP(A1808,'Medical Examinations'!A1807:J4142,8,0)</f>
        <v>No</v>
      </c>
      <c r="H1808" s="26">
        <f>VLOOKUP(A1808,'Medical Examinations'!A1807:J4142,9,0)</f>
        <v>1</v>
      </c>
      <c r="I1808" s="26" t="str">
        <f>VLOOKUP(A1808,'Medical Examinations'!A1807:J4142,10,0)</f>
        <v>No</v>
      </c>
      <c r="J1808" s="26" t="str">
        <f>VLOOKUP($A1808,'Medical Examinations'!A1807:$J$2336,3,0)</f>
        <v>Normal Weight</v>
      </c>
      <c r="K1808" s="26" t="str">
        <f>VLOOKUP(A1808,'Medical Examinations'!A1807:J4142,5,0)</f>
        <v>Diabetes</v>
      </c>
      <c r="L1808" s="27">
        <f>VLOOKUP($A1808,'Hospitalisation Details'!$A$1:$N$2344,7,0)</f>
        <v>31660</v>
      </c>
      <c r="M1808" s="26">
        <f>VLOOKUP($A1808,'Hospitalisation Details'!$A$1:$N$2344,10,0)</f>
        <v>4734.6400000000003</v>
      </c>
      <c r="N1808" s="26" t="str">
        <f>VLOOKUP($A1808,'Hospitalisation Details'!$A$1:$N$2344,11,0)</f>
        <v>tier - 2</v>
      </c>
      <c r="O1808" s="26" t="str">
        <f>VLOOKUP($A1808,'Hospitalisation Details'!$A$1:$N$2344,12,0)</f>
        <v>tier - 1</v>
      </c>
      <c r="P1808" s="26" t="str">
        <f>VLOOKUP($A1808,'Hospitalisation Details'!$A$1:$N$2344,14,0)</f>
        <v>R1013</v>
      </c>
      <c r="Q1808" s="26">
        <f>VLOOKUP($A1808,'Hospitalisation Details'!$A$1:$N$2344,8,0)</f>
        <v>36</v>
      </c>
    </row>
    <row r="1809" spans="1:17" x14ac:dyDescent="0.3">
      <c r="A1809" s="25" t="s">
        <v>561</v>
      </c>
      <c r="B1809" s="26" t="str">
        <f>VLOOKUP($A1809,'Customer Names'!A1808:D4143,3,0)</f>
        <v xml:space="preserve">  Tracey L</v>
      </c>
      <c r="C1809" s="26">
        <f>VLOOKUP($A1809,'Medical Examinations'!$A$1:$B$2336,2,FALSE)</f>
        <v>15.57</v>
      </c>
      <c r="D1809" s="26">
        <f>VLOOKUP($A1809,'Medical Examinations'!A1808:J4143,4,0)</f>
        <v>6.07</v>
      </c>
      <c r="E1809" s="26" t="str">
        <f>VLOOKUP(A1809,'Medical Examinations'!A1808:J4143,6,0)</f>
        <v>No</v>
      </c>
      <c r="F1809" s="26" t="str">
        <f>VLOOKUP($A1809,'Medical Examinations'!$A$1:$J$2336,7,0)</f>
        <v>No</v>
      </c>
      <c r="G1809" s="26" t="str">
        <f>VLOOKUP(A1809,'Medical Examinations'!A1808:J4143,8,0)</f>
        <v>No</v>
      </c>
      <c r="H1809" s="26">
        <f>VLOOKUP(A1809,'Medical Examinations'!A1808:J4143,9,0)</f>
        <v>0</v>
      </c>
      <c r="I1809" s="26" t="str">
        <f>VLOOKUP(A1809,'Medical Examinations'!A1808:J4143,10,0)</f>
        <v>No</v>
      </c>
      <c r="J1809" s="26" t="str">
        <f>VLOOKUP($A1809,'Medical Examinations'!A1808:$J$2336,3,0)</f>
        <v>Underweight</v>
      </c>
      <c r="K1809" s="26" t="str">
        <f>VLOOKUP(A1809,'Medical Examinations'!A1808:J4143,5,0)</f>
        <v>Prediabetes</v>
      </c>
      <c r="L1809" s="27">
        <f>VLOOKUP($A1809,'Hospitalisation Details'!$A$1:$N$2344,7,0)</f>
        <v>29404</v>
      </c>
      <c r="M1809" s="26">
        <f>VLOOKUP($A1809,'Hospitalisation Details'!$A$1:$N$2344,10,0)</f>
        <v>4728.71</v>
      </c>
      <c r="N1809" s="26" t="str">
        <f>VLOOKUP($A1809,'Hospitalisation Details'!$A$1:$N$2344,11,0)</f>
        <v>tier - 2</v>
      </c>
      <c r="O1809" s="26" t="str">
        <f>VLOOKUP($A1809,'Hospitalisation Details'!$A$1:$N$2344,12,0)</f>
        <v>tier - 3</v>
      </c>
      <c r="P1809" s="26" t="str">
        <f>VLOOKUP($A1809,'Hospitalisation Details'!$A$1:$N$2344,14,0)</f>
        <v>R1012</v>
      </c>
      <c r="Q1809" s="26">
        <f>VLOOKUP($A1809,'Hospitalisation Details'!$A$1:$N$2344,8,0)</f>
        <v>42</v>
      </c>
    </row>
    <row r="1810" spans="1:17" x14ac:dyDescent="0.3">
      <c r="A1810" s="25" t="s">
        <v>560</v>
      </c>
      <c r="B1810" s="26" t="str">
        <f>VLOOKUP($A1810,'Customer Names'!A1809:D4144,3,0)</f>
        <v xml:space="preserve">  Ashley</v>
      </c>
      <c r="C1810" s="26">
        <f>VLOOKUP($A1810,'Medical Examinations'!$A$1:$B$2336,2,FALSE)</f>
        <v>23.844999999999999</v>
      </c>
      <c r="D1810" s="26">
        <f>VLOOKUP($A1810,'Medical Examinations'!A1809:J4144,4,0)</f>
        <v>4.3600000000000003</v>
      </c>
      <c r="E1810" s="26" t="str">
        <f>VLOOKUP(A1810,'Medical Examinations'!A1809:J4144,6,0)</f>
        <v>No</v>
      </c>
      <c r="F1810" s="26" t="str">
        <f>VLOOKUP($A1810,'Medical Examinations'!$A$1:$J$2336,7,0)</f>
        <v>No</v>
      </c>
      <c r="G1810" s="26" t="str">
        <f>VLOOKUP(A1810,'Medical Examinations'!A1809:J4144,8,0)</f>
        <v>No</v>
      </c>
      <c r="H1810" s="26">
        <f>VLOOKUP(A1810,'Medical Examinations'!A1809:J4144,9,0)</f>
        <v>0</v>
      </c>
      <c r="I1810" s="26" t="str">
        <f>VLOOKUP(A1810,'Medical Examinations'!A1809:J4144,10,0)</f>
        <v>No</v>
      </c>
      <c r="J1810" s="26" t="str">
        <f>VLOOKUP($A1810,'Medical Examinations'!A1809:$J$2336,3,0)</f>
        <v>Normal Weight</v>
      </c>
      <c r="K1810" s="26" t="str">
        <f>VLOOKUP(A1810,'Medical Examinations'!A1809:J4144,5,0)</f>
        <v>Normal</v>
      </c>
      <c r="L1810" s="27">
        <f>VLOOKUP($A1810,'Hospitalisation Details'!$A$1:$N$2344,7,0)</f>
        <v>34558</v>
      </c>
      <c r="M1810" s="26">
        <f>VLOOKUP($A1810,'Hospitalisation Details'!$A$1:$N$2344,10,0)</f>
        <v>4719.74</v>
      </c>
      <c r="N1810" s="26" t="str">
        <f>VLOOKUP($A1810,'Hospitalisation Details'!$A$1:$N$2344,11,0)</f>
        <v>tier - 2</v>
      </c>
      <c r="O1810" s="26" t="str">
        <f>VLOOKUP($A1810,'Hospitalisation Details'!$A$1:$N$2344,12,0)</f>
        <v>tier - 1</v>
      </c>
      <c r="P1810" s="26" t="str">
        <f>VLOOKUP($A1810,'Hospitalisation Details'!$A$1:$N$2344,14,0)</f>
        <v>R1012</v>
      </c>
      <c r="Q1810" s="26">
        <f>VLOOKUP($A1810,'Hospitalisation Details'!$A$1:$N$2344,8,0)</f>
        <v>28</v>
      </c>
    </row>
    <row r="1811" spans="1:17" x14ac:dyDescent="0.3">
      <c r="A1811" s="25" t="s">
        <v>559</v>
      </c>
      <c r="B1811" s="26" t="str">
        <f>VLOOKUP($A1811,'Customer Names'!A1810:D4145,3,0)</f>
        <v xml:space="preserve">  Cindy</v>
      </c>
      <c r="C1811" s="26">
        <f>VLOOKUP($A1811,'Medical Examinations'!$A$1:$B$2336,2,FALSE)</f>
        <v>22.895</v>
      </c>
      <c r="D1811" s="26">
        <f>VLOOKUP($A1811,'Medical Examinations'!A1810:J4145,4,0)</f>
        <v>5.24</v>
      </c>
      <c r="E1811" s="26" t="str">
        <f>VLOOKUP(A1811,'Medical Examinations'!A1810:J4145,6,0)</f>
        <v>No</v>
      </c>
      <c r="F1811" s="26" t="str">
        <f>VLOOKUP($A1811,'Medical Examinations'!$A$1:$J$2336,7,0)</f>
        <v>No</v>
      </c>
      <c r="G1811" s="26" t="str">
        <f>VLOOKUP(A1811,'Medical Examinations'!A1810:J4145,8,0)</f>
        <v>No</v>
      </c>
      <c r="H1811" s="26">
        <f>VLOOKUP(A1811,'Medical Examinations'!A1810:J4145,9,0)</f>
        <v>1</v>
      </c>
      <c r="I1811" s="26" t="str">
        <f>VLOOKUP(A1811,'Medical Examinations'!A1810:J4145,10,0)</f>
        <v>No</v>
      </c>
      <c r="J1811" s="26" t="str">
        <f>VLOOKUP($A1811,'Medical Examinations'!A1810:$J$2336,3,0)</f>
        <v>Normal Weight</v>
      </c>
      <c r="K1811" s="26" t="str">
        <f>VLOOKUP(A1811,'Medical Examinations'!A1810:J4145,5,0)</f>
        <v>Normal</v>
      </c>
      <c r="L1811" s="27">
        <f>VLOOKUP($A1811,'Hospitalisation Details'!$A$1:$N$2344,7,0)</f>
        <v>33875</v>
      </c>
      <c r="M1811" s="26">
        <f>VLOOKUP($A1811,'Hospitalisation Details'!$A$1:$N$2344,10,0)</f>
        <v>4719.5200000000004</v>
      </c>
      <c r="N1811" s="26" t="str">
        <f>VLOOKUP($A1811,'Hospitalisation Details'!$A$1:$N$2344,11,0)</f>
        <v>tier - 2</v>
      </c>
      <c r="O1811" s="26" t="str">
        <f>VLOOKUP($A1811,'Hospitalisation Details'!$A$1:$N$2344,12,0)</f>
        <v>tier - 2</v>
      </c>
      <c r="P1811" s="26" t="str">
        <f>VLOOKUP($A1811,'Hospitalisation Details'!$A$1:$N$2344,14,0)</f>
        <v>R1024</v>
      </c>
      <c r="Q1811" s="26">
        <f>VLOOKUP($A1811,'Hospitalisation Details'!$A$1:$N$2344,8,0)</f>
        <v>30</v>
      </c>
    </row>
    <row r="1812" spans="1:17" x14ac:dyDescent="0.3">
      <c r="A1812" s="25" t="s">
        <v>558</v>
      </c>
      <c r="B1812" s="26" t="str">
        <f>VLOOKUP($A1812,'Customer Names'!A1811:D4146,3,0)</f>
        <v xml:space="preserve">  Esther</v>
      </c>
      <c r="C1812" s="26">
        <f>VLOOKUP($A1812,'Medical Examinations'!$A$1:$B$2336,2,FALSE)</f>
        <v>21.945</v>
      </c>
      <c r="D1812" s="26">
        <f>VLOOKUP($A1812,'Medical Examinations'!A1811:J4146,4,0)</f>
        <v>5.37</v>
      </c>
      <c r="E1812" s="26" t="str">
        <f>VLOOKUP(A1812,'Medical Examinations'!A1811:J4146,6,0)</f>
        <v>No</v>
      </c>
      <c r="F1812" s="26" t="str">
        <f>VLOOKUP($A1812,'Medical Examinations'!$A$1:$J$2336,7,0)</f>
        <v>No</v>
      </c>
      <c r="G1812" s="26" t="str">
        <f>VLOOKUP(A1812,'Medical Examinations'!A1811:J4146,8,0)</f>
        <v>No</v>
      </c>
      <c r="H1812" s="26">
        <f>VLOOKUP(A1812,'Medical Examinations'!A1811:J4146,9,0)</f>
        <v>1</v>
      </c>
      <c r="I1812" s="26" t="str">
        <f>VLOOKUP(A1812,'Medical Examinations'!A1811:J4146,10,0)</f>
        <v>No</v>
      </c>
      <c r="J1812" s="26" t="str">
        <f>VLOOKUP($A1812,'Medical Examinations'!A1811:$J$2336,3,0)</f>
        <v>Normal Weight</v>
      </c>
      <c r="K1812" s="26" t="str">
        <f>VLOOKUP(A1812,'Medical Examinations'!A1811:J4146,5,0)</f>
        <v>Normal</v>
      </c>
      <c r="L1812" s="27">
        <f>VLOOKUP($A1812,'Hospitalisation Details'!$A$1:$N$2344,7,0)</f>
        <v>33886</v>
      </c>
      <c r="M1812" s="26">
        <f>VLOOKUP($A1812,'Hospitalisation Details'!$A$1:$N$2344,10,0)</f>
        <v>4718.2</v>
      </c>
      <c r="N1812" s="26" t="str">
        <f>VLOOKUP($A1812,'Hospitalisation Details'!$A$1:$N$2344,11,0)</f>
        <v>tier - 2</v>
      </c>
      <c r="O1812" s="26" t="str">
        <f>VLOOKUP($A1812,'Hospitalisation Details'!$A$1:$N$2344,12,0)</f>
        <v>tier - 3</v>
      </c>
      <c r="P1812" s="26" t="str">
        <f>VLOOKUP($A1812,'Hospitalisation Details'!$A$1:$N$2344,14,0)</f>
        <v>R1024</v>
      </c>
      <c r="Q1812" s="26">
        <f>VLOOKUP($A1812,'Hospitalisation Details'!$A$1:$N$2344,8,0)</f>
        <v>30</v>
      </c>
    </row>
    <row r="1813" spans="1:17" x14ac:dyDescent="0.3">
      <c r="A1813" s="25" t="s">
        <v>557</v>
      </c>
      <c r="B1813" s="26" t="str">
        <f>VLOOKUP($A1813,'Customer Names'!A1812:D4147,3,0)</f>
        <v xml:space="preserve">  Jackie</v>
      </c>
      <c r="C1813" s="26">
        <f>VLOOKUP($A1813,'Medical Examinations'!$A$1:$B$2336,2,FALSE)</f>
        <v>19.47</v>
      </c>
      <c r="D1813" s="26">
        <f>VLOOKUP($A1813,'Medical Examinations'!A1812:J4147,4,0)</f>
        <v>6.6</v>
      </c>
      <c r="E1813" s="26" t="str">
        <f>VLOOKUP(A1813,'Medical Examinations'!A1812:J4147,6,0)</f>
        <v>Yes</v>
      </c>
      <c r="F1813" s="26" t="str">
        <f>VLOOKUP($A1813,'Medical Examinations'!$A$1:$J$2336,7,0)</f>
        <v>No</v>
      </c>
      <c r="G1813" s="26" t="str">
        <f>VLOOKUP(A1813,'Medical Examinations'!A1812:J4147,8,0)</f>
        <v>No</v>
      </c>
      <c r="H1813" s="26">
        <f>VLOOKUP(A1813,'Medical Examinations'!A1812:J4147,9,0)</f>
        <v>0</v>
      </c>
      <c r="I1813" s="26" t="str">
        <f>VLOOKUP(A1813,'Medical Examinations'!A1812:J4147,10,0)</f>
        <v>No</v>
      </c>
      <c r="J1813" s="26" t="str">
        <f>VLOOKUP($A1813,'Medical Examinations'!A1812:$J$2336,3,0)</f>
        <v>Normal Weight</v>
      </c>
      <c r="K1813" s="26" t="str">
        <f>VLOOKUP(A1813,'Medical Examinations'!A1812:J4147,5,0)</f>
        <v>Diabetes</v>
      </c>
      <c r="L1813" s="27">
        <f>VLOOKUP($A1813,'Hospitalisation Details'!$A$1:$N$2344,7,0)</f>
        <v>29810</v>
      </c>
      <c r="M1813" s="26">
        <f>VLOOKUP($A1813,'Hospitalisation Details'!$A$1:$N$2344,10,0)</f>
        <v>4712.12</v>
      </c>
      <c r="N1813" s="26" t="str">
        <f>VLOOKUP($A1813,'Hospitalisation Details'!$A$1:$N$2344,11,0)</f>
        <v>tier - 2</v>
      </c>
      <c r="O1813" s="26" t="str">
        <f>VLOOKUP($A1813,'Hospitalisation Details'!$A$1:$N$2344,12,0)</f>
        <v>tier - 3</v>
      </c>
      <c r="P1813" s="26" t="str">
        <f>VLOOKUP($A1813,'Hospitalisation Details'!$A$1:$N$2344,14,0)</f>
        <v>R1011</v>
      </c>
      <c r="Q1813" s="26">
        <f>VLOOKUP($A1813,'Hospitalisation Details'!$A$1:$N$2344,8,0)</f>
        <v>41</v>
      </c>
    </row>
    <row r="1814" spans="1:17" x14ac:dyDescent="0.3">
      <c r="A1814" s="25" t="s">
        <v>556</v>
      </c>
      <c r="B1814" s="26" t="str">
        <f>VLOOKUP($A1814,'Customer Names'!A1813:D4148,3,0)</f>
        <v xml:space="preserve">  Timothy P</v>
      </c>
      <c r="C1814" s="26">
        <f>VLOOKUP($A1814,'Medical Examinations'!$A$1:$B$2336,2,FALSE)</f>
        <v>15.61</v>
      </c>
      <c r="D1814" s="26">
        <f>VLOOKUP($A1814,'Medical Examinations'!A1813:J4148,4,0)</f>
        <v>5.77</v>
      </c>
      <c r="E1814" s="26" t="str">
        <f>VLOOKUP(A1814,'Medical Examinations'!A1813:J4148,6,0)</f>
        <v>No</v>
      </c>
      <c r="F1814" s="26" t="str">
        <f>VLOOKUP($A1814,'Medical Examinations'!$A$1:$J$2336,7,0)</f>
        <v>No</v>
      </c>
      <c r="G1814" s="26" t="str">
        <f>VLOOKUP(A1814,'Medical Examinations'!A1813:J4148,8,0)</f>
        <v>No</v>
      </c>
      <c r="H1814" s="26">
        <f>VLOOKUP(A1814,'Medical Examinations'!A1813:J4148,9,0)</f>
        <v>0</v>
      </c>
      <c r="I1814" s="26" t="str">
        <f>VLOOKUP(A1814,'Medical Examinations'!A1813:J4148,10,0)</f>
        <v>No</v>
      </c>
      <c r="J1814" s="26" t="str">
        <f>VLOOKUP($A1814,'Medical Examinations'!A1813:$J$2336,3,0)</f>
        <v>Underweight</v>
      </c>
      <c r="K1814" s="26" t="str">
        <f>VLOOKUP(A1814,'Medical Examinations'!A1813:J4148,5,0)</f>
        <v>Prediabetes</v>
      </c>
      <c r="L1814" s="27">
        <f>VLOOKUP($A1814,'Hospitalisation Details'!$A$1:$N$2344,7,0)</f>
        <v>28463</v>
      </c>
      <c r="M1814" s="26">
        <f>VLOOKUP($A1814,'Hospitalisation Details'!$A$1:$N$2344,10,0)</f>
        <v>4699.47</v>
      </c>
      <c r="N1814" s="26" t="str">
        <f>VLOOKUP($A1814,'Hospitalisation Details'!$A$1:$N$2344,11,0)</f>
        <v>tier - 2</v>
      </c>
      <c r="O1814" s="26" t="str">
        <f>VLOOKUP($A1814,'Hospitalisation Details'!$A$1:$N$2344,12,0)</f>
        <v>tier - 3</v>
      </c>
      <c r="P1814" s="26" t="str">
        <f>VLOOKUP($A1814,'Hospitalisation Details'!$A$1:$N$2344,14,0)</f>
        <v>R1013</v>
      </c>
      <c r="Q1814" s="26">
        <f>VLOOKUP($A1814,'Hospitalisation Details'!$A$1:$N$2344,8,0)</f>
        <v>45</v>
      </c>
    </row>
    <row r="1815" spans="1:17" x14ac:dyDescent="0.3">
      <c r="A1815" s="25" t="s">
        <v>555</v>
      </c>
      <c r="B1815" s="26" t="str">
        <f>VLOOKUP($A1815,'Customer Names'!A1814:D4149,3,0)</f>
        <v xml:space="preserve">  Lauren</v>
      </c>
      <c r="C1815" s="26">
        <f>VLOOKUP($A1815,'Medical Examinations'!$A$1:$B$2336,2,FALSE)</f>
        <v>28.6</v>
      </c>
      <c r="D1815" s="26">
        <f>VLOOKUP($A1815,'Medical Examinations'!A1814:J4149,4,0)</f>
        <v>6.08</v>
      </c>
      <c r="E1815" s="26" t="str">
        <f>VLOOKUP(A1815,'Medical Examinations'!A1814:J4149,6,0)</f>
        <v>No</v>
      </c>
      <c r="F1815" s="26" t="str">
        <f>VLOOKUP($A1815,'Medical Examinations'!$A$1:$J$2336,7,0)</f>
        <v>No</v>
      </c>
      <c r="G1815" s="26" t="str">
        <f>VLOOKUP(A1815,'Medical Examinations'!A1814:J4149,8,0)</f>
        <v>Yes</v>
      </c>
      <c r="H1815" s="26">
        <f>VLOOKUP(A1815,'Medical Examinations'!A1814:J4149,9,0)</f>
        <v>1</v>
      </c>
      <c r="I1815" s="26" t="str">
        <f>VLOOKUP(A1815,'Medical Examinations'!A1814:J4149,10,0)</f>
        <v>No</v>
      </c>
      <c r="J1815" s="26" t="str">
        <f>VLOOKUP($A1815,'Medical Examinations'!A1814:$J$2336,3,0)</f>
        <v>Overweight</v>
      </c>
      <c r="K1815" s="26" t="str">
        <f>VLOOKUP(A1815,'Medical Examinations'!A1814:J4149,5,0)</f>
        <v>Prediabetes</v>
      </c>
      <c r="L1815" s="27">
        <f>VLOOKUP($A1815,'Hospitalisation Details'!$A$1:$N$2344,7,0)</f>
        <v>37794</v>
      </c>
      <c r="M1815" s="26">
        <f>VLOOKUP($A1815,'Hospitalisation Details'!$A$1:$N$2344,10,0)</f>
        <v>4687.8</v>
      </c>
      <c r="N1815" s="26" t="str">
        <f>VLOOKUP($A1815,'Hospitalisation Details'!$A$1:$N$2344,11,0)</f>
        <v>tier - 2</v>
      </c>
      <c r="O1815" s="26" t="str">
        <f>VLOOKUP($A1815,'Hospitalisation Details'!$A$1:$N$2344,12,0)</f>
        <v>tier - 3</v>
      </c>
      <c r="P1815" s="26" t="str">
        <f>VLOOKUP($A1815,'Hospitalisation Details'!$A$1:$N$2344,14,0)</f>
        <v>R1011</v>
      </c>
      <c r="Q1815" s="26">
        <f>VLOOKUP($A1815,'Hospitalisation Details'!$A$1:$N$2344,8,0)</f>
        <v>19</v>
      </c>
    </row>
    <row r="1816" spans="1:17" x14ac:dyDescent="0.3">
      <c r="A1816" s="25" t="s">
        <v>554</v>
      </c>
      <c r="B1816" s="26" t="str">
        <f>VLOOKUP($A1816,'Customer Names'!A1815:D4150,3,0)</f>
        <v xml:space="preserve">  Benjamin</v>
      </c>
      <c r="C1816" s="26">
        <f>VLOOKUP($A1816,'Medical Examinations'!$A$1:$B$2336,2,FALSE)</f>
        <v>46.53</v>
      </c>
      <c r="D1816" s="26">
        <f>VLOOKUP($A1816,'Medical Examinations'!A1815:J4150,4,0)</f>
        <v>4.16</v>
      </c>
      <c r="E1816" s="26" t="str">
        <f>VLOOKUP(A1816,'Medical Examinations'!A1815:J4150,6,0)</f>
        <v>No</v>
      </c>
      <c r="F1816" s="26" t="str">
        <f>VLOOKUP($A1816,'Medical Examinations'!$A$1:$J$2336,7,0)</f>
        <v>No</v>
      </c>
      <c r="G1816" s="26" t="str">
        <f>VLOOKUP(A1816,'Medical Examinations'!A1815:J4150,8,0)</f>
        <v>No</v>
      </c>
      <c r="H1816" s="26">
        <f>VLOOKUP(A1816,'Medical Examinations'!A1815:J4150,9,0)</f>
        <v>0</v>
      </c>
      <c r="I1816" s="26" t="str">
        <f>VLOOKUP(A1816,'Medical Examinations'!A1815:J4150,10,0)</f>
        <v>No</v>
      </c>
      <c r="J1816" s="26" t="str">
        <f>VLOOKUP($A1816,'Medical Examinations'!A1815:$J$2336,3,0)</f>
        <v>Obesity</v>
      </c>
      <c r="K1816" s="26" t="str">
        <f>VLOOKUP(A1816,'Medical Examinations'!A1815:J4150,5,0)</f>
        <v>Normal</v>
      </c>
      <c r="L1816" s="27">
        <f>VLOOKUP($A1816,'Hospitalisation Details'!$A$1:$N$2344,7,0)</f>
        <v>33120</v>
      </c>
      <c r="M1816" s="26">
        <f>VLOOKUP($A1816,'Hospitalisation Details'!$A$1:$N$2344,10,0)</f>
        <v>4686.3900000000003</v>
      </c>
      <c r="N1816" s="26" t="str">
        <f>VLOOKUP($A1816,'Hospitalisation Details'!$A$1:$N$2344,11,0)</f>
        <v>tier - 3</v>
      </c>
      <c r="O1816" s="26" t="str">
        <f>VLOOKUP($A1816,'Hospitalisation Details'!$A$1:$N$2344,12,0)</f>
        <v>tier - 3</v>
      </c>
      <c r="P1816" s="26" t="str">
        <f>VLOOKUP($A1816,'Hospitalisation Details'!$A$1:$N$2344,14,0)</f>
        <v>R1013</v>
      </c>
      <c r="Q1816" s="26">
        <f>VLOOKUP($A1816,'Hospitalisation Details'!$A$1:$N$2344,8,0)</f>
        <v>32</v>
      </c>
    </row>
    <row r="1817" spans="1:17" x14ac:dyDescent="0.3">
      <c r="A1817" s="25" t="s">
        <v>553</v>
      </c>
      <c r="B1817" s="26" t="str">
        <f>VLOOKUP($A1817,'Customer Names'!A1816:D4151,3,0)</f>
        <v xml:space="preserve">  Hugo M</v>
      </c>
      <c r="C1817" s="26">
        <f>VLOOKUP($A1817,'Medical Examinations'!$A$1:$B$2336,2,FALSE)</f>
        <v>34.99</v>
      </c>
      <c r="D1817" s="26">
        <f>VLOOKUP($A1817,'Medical Examinations'!A1816:J4151,4,0)</f>
        <v>5.0999999999999996</v>
      </c>
      <c r="E1817" s="26" t="str">
        <f>VLOOKUP(A1817,'Medical Examinations'!A1816:J4151,6,0)</f>
        <v>No</v>
      </c>
      <c r="F1817" s="26" t="str">
        <f>VLOOKUP($A1817,'Medical Examinations'!$A$1:$J$2336,7,0)</f>
        <v>No</v>
      </c>
      <c r="G1817" s="26" t="str">
        <f>VLOOKUP(A1817,'Medical Examinations'!A1816:J4151,8,0)</f>
        <v>Yes</v>
      </c>
      <c r="H1817" s="26">
        <f>VLOOKUP(A1817,'Medical Examinations'!A1816:J4151,9,0)</f>
        <v>1</v>
      </c>
      <c r="I1817" s="26" t="str">
        <f>VLOOKUP(A1817,'Medical Examinations'!A1816:J4151,10,0)</f>
        <v>No</v>
      </c>
      <c r="J1817" s="26" t="str">
        <f>VLOOKUP($A1817,'Medical Examinations'!A1816:$J$2336,3,0)</f>
        <v>Obesity</v>
      </c>
      <c r="K1817" s="26" t="str">
        <f>VLOOKUP(A1817,'Medical Examinations'!A1816:J4151,5,0)</f>
        <v>Normal</v>
      </c>
      <c r="L1817" s="27">
        <f>VLOOKUP($A1817,'Hospitalisation Details'!$A$1:$N$2344,7,0)</f>
        <v>37898</v>
      </c>
      <c r="M1817" s="26">
        <f>VLOOKUP($A1817,'Hospitalisation Details'!$A$1:$N$2344,10,0)</f>
        <v>4678.8</v>
      </c>
      <c r="N1817" s="26" t="str">
        <f>VLOOKUP($A1817,'Hospitalisation Details'!$A$1:$N$2344,11,0)</f>
        <v>tier - 2</v>
      </c>
      <c r="O1817" s="26" t="str">
        <f>VLOOKUP($A1817,'Hospitalisation Details'!$A$1:$N$2344,12,0)</f>
        <v>tier - 1</v>
      </c>
      <c r="P1817" s="26" t="str">
        <f>VLOOKUP($A1817,'Hospitalisation Details'!$A$1:$N$2344,14,0)</f>
        <v>R1021</v>
      </c>
      <c r="Q1817" s="26">
        <f>VLOOKUP($A1817,'Hospitalisation Details'!$A$1:$N$2344,8,0)</f>
        <v>19</v>
      </c>
    </row>
    <row r="1818" spans="1:17" x14ac:dyDescent="0.3">
      <c r="A1818" s="25" t="s">
        <v>552</v>
      </c>
      <c r="B1818" s="26" t="str">
        <f>VLOOKUP($A1818,'Customer Names'!A1817:D4152,3,0)</f>
        <v xml:space="preserve">  Daniel J Jr</v>
      </c>
      <c r="C1818" s="26">
        <f>VLOOKUP($A1818,'Medical Examinations'!$A$1:$B$2336,2,FALSE)</f>
        <v>17.05</v>
      </c>
      <c r="D1818" s="26">
        <f>VLOOKUP($A1818,'Medical Examinations'!A1817:J4152,4,0)</f>
        <v>5.3</v>
      </c>
      <c r="E1818" s="26" t="str">
        <f>VLOOKUP(A1818,'Medical Examinations'!A1817:J4152,6,0)</f>
        <v>No</v>
      </c>
      <c r="F1818" s="26" t="str">
        <f>VLOOKUP($A1818,'Medical Examinations'!$A$1:$J$2336,7,0)</f>
        <v>No</v>
      </c>
      <c r="G1818" s="26" t="str">
        <f>VLOOKUP(A1818,'Medical Examinations'!A1817:J4152,8,0)</f>
        <v>Yes</v>
      </c>
      <c r="H1818" s="26">
        <f>VLOOKUP(A1818,'Medical Examinations'!A1817:J4152,9,0)</f>
        <v>1</v>
      </c>
      <c r="I1818" s="26" t="str">
        <f>VLOOKUP(A1818,'Medical Examinations'!A1817:J4152,10,0)</f>
        <v>No</v>
      </c>
      <c r="J1818" s="26" t="str">
        <f>VLOOKUP($A1818,'Medical Examinations'!A1817:$J$2336,3,0)</f>
        <v>Underweight</v>
      </c>
      <c r="K1818" s="26" t="str">
        <f>VLOOKUP(A1818,'Medical Examinations'!A1817:J4152,5,0)</f>
        <v>Normal</v>
      </c>
      <c r="L1818" s="27">
        <f>VLOOKUP($A1818,'Hospitalisation Details'!$A$1:$N$2344,7,0)</f>
        <v>29146</v>
      </c>
      <c r="M1818" s="26">
        <f>VLOOKUP($A1818,'Hospitalisation Details'!$A$1:$N$2344,10,0)</f>
        <v>4674.2</v>
      </c>
      <c r="N1818" s="26" t="str">
        <f>VLOOKUP($A1818,'Hospitalisation Details'!$A$1:$N$2344,11,0)</f>
        <v>tier - 2</v>
      </c>
      <c r="O1818" s="26" t="str">
        <f>VLOOKUP($A1818,'Hospitalisation Details'!$A$1:$N$2344,12,0)</f>
        <v>tier - 1</v>
      </c>
      <c r="P1818" s="26" t="str">
        <f>VLOOKUP($A1818,'Hospitalisation Details'!$A$1:$N$2344,14,0)</f>
        <v>R1013</v>
      </c>
      <c r="Q1818" s="26">
        <f>VLOOKUP($A1818,'Hospitalisation Details'!$A$1:$N$2344,8,0)</f>
        <v>43</v>
      </c>
    </row>
    <row r="1819" spans="1:17" x14ac:dyDescent="0.3">
      <c r="A1819" s="25" t="s">
        <v>551</v>
      </c>
      <c r="B1819" s="26" t="str">
        <f>VLOOKUP($A1819,'Customer Names'!A1818:D4153,3,0)</f>
        <v xml:space="preserve">  Justin R</v>
      </c>
      <c r="C1819" s="26">
        <f>VLOOKUP($A1819,'Medical Examinations'!$A$1:$B$2336,2,FALSE)</f>
        <v>37.18</v>
      </c>
      <c r="D1819" s="26">
        <f>VLOOKUP($A1819,'Medical Examinations'!A1818:J4153,4,0)</f>
        <v>4.9000000000000004</v>
      </c>
      <c r="E1819" s="26" t="str">
        <f>VLOOKUP(A1819,'Medical Examinations'!A1818:J4153,6,0)</f>
        <v>No</v>
      </c>
      <c r="F1819" s="26" t="str">
        <f>VLOOKUP($A1819,'Medical Examinations'!$A$1:$J$2336,7,0)</f>
        <v>No</v>
      </c>
      <c r="G1819" s="26" t="str">
        <f>VLOOKUP(A1819,'Medical Examinations'!A1818:J4153,8,0)</f>
        <v>No</v>
      </c>
      <c r="H1819" s="26">
        <f>VLOOKUP(A1819,'Medical Examinations'!A1818:J4153,9,0)</f>
        <v>0</v>
      </c>
      <c r="I1819" s="26" t="str">
        <f>VLOOKUP(A1819,'Medical Examinations'!A1818:J4153,10,0)</f>
        <v>No</v>
      </c>
      <c r="J1819" s="26" t="str">
        <f>VLOOKUP($A1819,'Medical Examinations'!A1818:$J$2336,3,0)</f>
        <v>Obesity</v>
      </c>
      <c r="K1819" s="26" t="str">
        <f>VLOOKUP(A1819,'Medical Examinations'!A1818:J4153,5,0)</f>
        <v>Normal</v>
      </c>
      <c r="L1819" s="27">
        <f>VLOOKUP($A1819,'Hospitalisation Details'!$A$1:$N$2344,7,0)</f>
        <v>33067</v>
      </c>
      <c r="M1819" s="26">
        <f>VLOOKUP($A1819,'Hospitalisation Details'!$A$1:$N$2344,10,0)</f>
        <v>4673.3900000000003</v>
      </c>
      <c r="N1819" s="26" t="str">
        <f>VLOOKUP($A1819,'Hospitalisation Details'!$A$1:$N$2344,11,0)</f>
        <v>tier - 2</v>
      </c>
      <c r="O1819" s="26" t="str">
        <f>VLOOKUP($A1819,'Hospitalisation Details'!$A$1:$N$2344,12,0)</f>
        <v>tier - 1</v>
      </c>
      <c r="P1819" s="26" t="str">
        <f>VLOOKUP($A1819,'Hospitalisation Details'!$A$1:$N$2344,14,0)</f>
        <v>R1013</v>
      </c>
      <c r="Q1819" s="26">
        <f>VLOOKUP($A1819,'Hospitalisation Details'!$A$1:$N$2344,8,0)</f>
        <v>32</v>
      </c>
    </row>
    <row r="1820" spans="1:17" x14ac:dyDescent="0.3">
      <c r="A1820" s="25" t="s">
        <v>550</v>
      </c>
      <c r="B1820" s="26" t="str">
        <f>VLOOKUP($A1820,'Customer Names'!A1819:D4154,3,0)</f>
        <v xml:space="preserve">  Colin</v>
      </c>
      <c r="C1820" s="26">
        <f>VLOOKUP($A1820,'Medical Examinations'!$A$1:$B$2336,2,FALSE)</f>
        <v>35.200000000000003</v>
      </c>
      <c r="D1820" s="26">
        <f>VLOOKUP($A1820,'Medical Examinations'!A1819:J4154,4,0)</f>
        <v>5.55</v>
      </c>
      <c r="E1820" s="26" t="str">
        <f>VLOOKUP(A1820,'Medical Examinations'!A1819:J4154,6,0)</f>
        <v>No</v>
      </c>
      <c r="F1820" s="26" t="str">
        <f>VLOOKUP($A1820,'Medical Examinations'!$A$1:$J$2336,7,0)</f>
        <v>No</v>
      </c>
      <c r="G1820" s="26" t="str">
        <f>VLOOKUP(A1820,'Medical Examinations'!A1819:J4154,8,0)</f>
        <v>No</v>
      </c>
      <c r="H1820" s="26">
        <f>VLOOKUP(A1820,'Medical Examinations'!A1819:J4154,9,0)</f>
        <v>0</v>
      </c>
      <c r="I1820" s="26" t="str">
        <f>VLOOKUP(A1820,'Medical Examinations'!A1819:J4154,10,0)</f>
        <v>No</v>
      </c>
      <c r="J1820" s="26" t="str">
        <f>VLOOKUP($A1820,'Medical Examinations'!A1819:$J$2336,3,0)</f>
        <v>Obesity</v>
      </c>
      <c r="K1820" s="26" t="str">
        <f>VLOOKUP(A1820,'Medical Examinations'!A1819:J4154,5,0)</f>
        <v>Normal</v>
      </c>
      <c r="L1820" s="27">
        <f>VLOOKUP($A1820,'Hospitalisation Details'!$A$1:$N$2344,7,0)</f>
        <v>33142</v>
      </c>
      <c r="M1820" s="26">
        <f>VLOOKUP($A1820,'Hospitalisation Details'!$A$1:$N$2344,10,0)</f>
        <v>4670.6400000000003</v>
      </c>
      <c r="N1820" s="26" t="str">
        <f>VLOOKUP($A1820,'Hospitalisation Details'!$A$1:$N$2344,11,0)</f>
        <v>tier - 2</v>
      </c>
      <c r="O1820" s="26" t="str">
        <f>VLOOKUP($A1820,'Hospitalisation Details'!$A$1:$N$2344,12,0)</f>
        <v>tier - 2</v>
      </c>
      <c r="P1820" s="26" t="str">
        <f>VLOOKUP($A1820,'Hospitalisation Details'!$A$1:$N$2344,14,0)</f>
        <v>R1011</v>
      </c>
      <c r="Q1820" s="26">
        <f>VLOOKUP($A1820,'Hospitalisation Details'!$A$1:$N$2344,8,0)</f>
        <v>32</v>
      </c>
    </row>
    <row r="1821" spans="1:17" x14ac:dyDescent="0.3">
      <c r="A1821" s="25" t="s">
        <v>549</v>
      </c>
      <c r="B1821" s="26" t="str">
        <f>VLOOKUP($A1821,'Customer Names'!A1820:D4155,3,0)</f>
        <v xml:space="preserve">  Rob</v>
      </c>
      <c r="C1821" s="26">
        <f>VLOOKUP($A1821,'Medical Examinations'!$A$1:$B$2336,2,FALSE)</f>
        <v>37.335000000000001</v>
      </c>
      <c r="D1821" s="26">
        <f>VLOOKUP($A1821,'Medical Examinations'!A1820:J4155,4,0)</f>
        <v>4.95</v>
      </c>
      <c r="E1821" s="26" t="str">
        <f>VLOOKUP(A1821,'Medical Examinations'!A1820:J4155,6,0)</f>
        <v>No</v>
      </c>
      <c r="F1821" s="26" t="str">
        <f>VLOOKUP($A1821,'Medical Examinations'!$A$1:$J$2336,7,0)</f>
        <v>No</v>
      </c>
      <c r="G1821" s="26" t="str">
        <f>VLOOKUP(A1821,'Medical Examinations'!A1820:J4155,8,0)</f>
        <v>No</v>
      </c>
      <c r="H1821" s="26">
        <f>VLOOKUP(A1821,'Medical Examinations'!A1820:J4155,9,0)</f>
        <v>0</v>
      </c>
      <c r="I1821" s="26" t="str">
        <f>VLOOKUP(A1821,'Medical Examinations'!A1820:J4155,10,0)</f>
        <v>No</v>
      </c>
      <c r="J1821" s="26" t="str">
        <f>VLOOKUP($A1821,'Medical Examinations'!A1820:$J$2336,3,0)</f>
        <v>Obesity</v>
      </c>
      <c r="K1821" s="26" t="str">
        <f>VLOOKUP(A1821,'Medical Examinations'!A1820:J4155,5,0)</f>
        <v>Normal</v>
      </c>
      <c r="L1821" s="27">
        <f>VLOOKUP($A1821,'Hospitalisation Details'!$A$1:$N$2344,7,0)</f>
        <v>33090</v>
      </c>
      <c r="M1821" s="26">
        <f>VLOOKUP($A1821,'Hospitalisation Details'!$A$1:$N$2344,10,0)</f>
        <v>4667.6099999999997</v>
      </c>
      <c r="N1821" s="26" t="str">
        <f>VLOOKUP($A1821,'Hospitalisation Details'!$A$1:$N$2344,11,0)</f>
        <v>tier - 3</v>
      </c>
      <c r="O1821" s="26" t="str">
        <f>VLOOKUP($A1821,'Hospitalisation Details'!$A$1:$N$2344,12,0)</f>
        <v>tier - 3</v>
      </c>
      <c r="P1821" s="26" t="str">
        <f>VLOOKUP($A1821,'Hospitalisation Details'!$A$1:$N$2344,14,0)</f>
        <v>R1016</v>
      </c>
      <c r="Q1821" s="26">
        <f>VLOOKUP($A1821,'Hospitalisation Details'!$A$1:$N$2344,8,0)</f>
        <v>32</v>
      </c>
    </row>
    <row r="1822" spans="1:17" x14ac:dyDescent="0.3">
      <c r="A1822" s="25" t="s">
        <v>548</v>
      </c>
      <c r="B1822" s="26" t="str">
        <f>VLOOKUP($A1822,'Customer Names'!A1821:D4156,3,0)</f>
        <v xml:space="preserve">  Patrick</v>
      </c>
      <c r="C1822" s="26">
        <f>VLOOKUP($A1822,'Medical Examinations'!$A$1:$B$2336,2,FALSE)</f>
        <v>27.265000000000001</v>
      </c>
      <c r="D1822" s="26">
        <f>VLOOKUP($A1822,'Medical Examinations'!A1821:J4156,4,0)</f>
        <v>6.46</v>
      </c>
      <c r="E1822" s="26" t="str">
        <f>VLOOKUP(A1822,'Medical Examinations'!A1821:J4156,6,0)</f>
        <v>Yes</v>
      </c>
      <c r="F1822" s="26" t="str">
        <f>VLOOKUP($A1822,'Medical Examinations'!$A$1:$J$2336,7,0)</f>
        <v>No</v>
      </c>
      <c r="G1822" s="26" t="str">
        <f>VLOOKUP(A1822,'Medical Examinations'!A1821:J4156,8,0)</f>
        <v>No</v>
      </c>
      <c r="H1822" s="26">
        <f>VLOOKUP(A1822,'Medical Examinations'!A1821:J4156,9,0)</f>
        <v>0</v>
      </c>
      <c r="I1822" s="26" t="str">
        <f>VLOOKUP(A1822,'Medical Examinations'!A1821:J4156,10,0)</f>
        <v>No</v>
      </c>
      <c r="J1822" s="26" t="str">
        <f>VLOOKUP($A1822,'Medical Examinations'!A1821:$J$2336,3,0)</f>
        <v>Overweight</v>
      </c>
      <c r="K1822" s="26" t="str">
        <f>VLOOKUP(A1822,'Medical Examinations'!A1821:J4156,5,0)</f>
        <v>Prediabetes</v>
      </c>
      <c r="L1822" s="27">
        <f>VLOOKUP($A1822,'Hospitalisation Details'!$A$1:$N$2344,7,0)</f>
        <v>35363</v>
      </c>
      <c r="M1822" s="26">
        <f>VLOOKUP($A1822,'Hospitalisation Details'!$A$1:$N$2344,10,0)</f>
        <v>4661.29</v>
      </c>
      <c r="N1822" s="26" t="str">
        <f>VLOOKUP($A1822,'Hospitalisation Details'!$A$1:$N$2344,11,0)</f>
        <v>tier - 2</v>
      </c>
      <c r="O1822" s="26" t="str">
        <f>VLOOKUP($A1822,'Hospitalisation Details'!$A$1:$N$2344,12,0)</f>
        <v>tier - 1</v>
      </c>
      <c r="P1822" s="26" t="str">
        <f>VLOOKUP($A1822,'Hospitalisation Details'!$A$1:$N$2344,14,0)</f>
        <v>R1017</v>
      </c>
      <c r="Q1822" s="26">
        <f>VLOOKUP($A1822,'Hospitalisation Details'!$A$1:$N$2344,8,0)</f>
        <v>26</v>
      </c>
    </row>
    <row r="1823" spans="1:17" x14ac:dyDescent="0.3">
      <c r="A1823" s="25" t="s">
        <v>547</v>
      </c>
      <c r="B1823" s="26" t="str">
        <f>VLOOKUP($A1823,'Customer Names'!A1822:D4157,3,0)</f>
        <v xml:space="preserve">  Austin D</v>
      </c>
      <c r="C1823" s="26">
        <f>VLOOKUP($A1823,'Medical Examinations'!$A$1:$B$2336,2,FALSE)</f>
        <v>30.8</v>
      </c>
      <c r="D1823" s="26">
        <f>VLOOKUP($A1823,'Medical Examinations'!A1822:J4157,4,0)</f>
        <v>4.9000000000000004</v>
      </c>
      <c r="E1823" s="26" t="str">
        <f>VLOOKUP(A1823,'Medical Examinations'!A1822:J4157,6,0)</f>
        <v>Yes</v>
      </c>
      <c r="F1823" s="26" t="str">
        <f>VLOOKUP($A1823,'Medical Examinations'!$A$1:$J$2336,7,0)</f>
        <v>No</v>
      </c>
      <c r="G1823" s="26" t="str">
        <f>VLOOKUP(A1823,'Medical Examinations'!A1822:J4157,8,0)</f>
        <v>No</v>
      </c>
      <c r="H1823" s="26">
        <f>VLOOKUP(A1823,'Medical Examinations'!A1822:J4157,9,0)</f>
        <v>0</v>
      </c>
      <c r="I1823" s="26" t="str">
        <f>VLOOKUP(A1823,'Medical Examinations'!A1822:J4157,10,0)</f>
        <v>No</v>
      </c>
      <c r="J1823" s="26" t="str">
        <f>VLOOKUP($A1823,'Medical Examinations'!A1822:$J$2336,3,0)</f>
        <v>Obesity</v>
      </c>
      <c r="K1823" s="26" t="str">
        <f>VLOOKUP(A1823,'Medical Examinations'!A1822:J4157,5,0)</f>
        <v>Normal</v>
      </c>
      <c r="L1823" s="27">
        <f>VLOOKUP($A1823,'Hospitalisation Details'!$A$1:$N$2344,7,0)</f>
        <v>31220</v>
      </c>
      <c r="M1823" s="26">
        <f>VLOOKUP($A1823,'Hospitalisation Details'!$A$1:$N$2344,10,0)</f>
        <v>4646.76</v>
      </c>
      <c r="N1823" s="26" t="str">
        <f>VLOOKUP($A1823,'Hospitalisation Details'!$A$1:$N$2344,11,0)</f>
        <v>tier - 1</v>
      </c>
      <c r="O1823" s="26" t="str">
        <f>VLOOKUP($A1823,'Hospitalisation Details'!$A$1:$N$2344,12,0)</f>
        <v>tier - 1</v>
      </c>
      <c r="P1823" s="26" t="str">
        <f>VLOOKUP($A1823,'Hospitalisation Details'!$A$1:$N$2344,14,0)</f>
        <v>R1011</v>
      </c>
      <c r="Q1823" s="26">
        <f>VLOOKUP($A1823,'Hospitalisation Details'!$A$1:$N$2344,8,0)</f>
        <v>37</v>
      </c>
    </row>
    <row r="1824" spans="1:17" x14ac:dyDescent="0.3">
      <c r="A1824" s="25" t="s">
        <v>546</v>
      </c>
      <c r="B1824" s="26" t="str">
        <f>VLOOKUP($A1824,'Customer Names'!A1823:D4158,3,0)</f>
        <v xml:space="preserve">  Brittany</v>
      </c>
      <c r="C1824" s="26">
        <f>VLOOKUP($A1824,'Medical Examinations'!$A$1:$B$2336,2,FALSE)</f>
        <v>30.21</v>
      </c>
      <c r="D1824" s="26">
        <f>VLOOKUP($A1824,'Medical Examinations'!A1823:J4158,4,0)</f>
        <v>5.21</v>
      </c>
      <c r="E1824" s="26" t="str">
        <f>VLOOKUP(A1824,'Medical Examinations'!A1823:J4158,6,0)</f>
        <v>No</v>
      </c>
      <c r="F1824" s="26" t="str">
        <f>VLOOKUP($A1824,'Medical Examinations'!$A$1:$J$2336,7,0)</f>
        <v>No</v>
      </c>
      <c r="G1824" s="26" t="str">
        <f>VLOOKUP(A1824,'Medical Examinations'!A1823:J4158,8,0)</f>
        <v>No</v>
      </c>
      <c r="H1824" s="26">
        <f>VLOOKUP(A1824,'Medical Examinations'!A1823:J4158,9,0)</f>
        <v>1</v>
      </c>
      <c r="I1824" s="26" t="str">
        <f>VLOOKUP(A1824,'Medical Examinations'!A1823:J4158,10,0)</f>
        <v>No</v>
      </c>
      <c r="J1824" s="26" t="str">
        <f>VLOOKUP($A1824,'Medical Examinations'!A1823:$J$2336,3,0)</f>
        <v>Obesity</v>
      </c>
      <c r="K1824" s="26" t="str">
        <f>VLOOKUP(A1824,'Medical Examinations'!A1823:J4158,5,0)</f>
        <v>Normal</v>
      </c>
      <c r="L1824" s="27">
        <f>VLOOKUP($A1824,'Hospitalisation Details'!$A$1:$N$2344,7,0)</f>
        <v>35975</v>
      </c>
      <c r="M1824" s="26">
        <f>VLOOKUP($A1824,'Hospitalisation Details'!$A$1:$N$2344,10,0)</f>
        <v>4618.08</v>
      </c>
      <c r="N1824" s="26" t="str">
        <f>VLOOKUP($A1824,'Hospitalisation Details'!$A$1:$N$2344,11,0)</f>
        <v>tier - 2</v>
      </c>
      <c r="O1824" s="26" t="str">
        <f>VLOOKUP($A1824,'Hospitalisation Details'!$A$1:$N$2344,12,0)</f>
        <v>tier - 1</v>
      </c>
      <c r="P1824" s="26" t="str">
        <f>VLOOKUP($A1824,'Hospitalisation Details'!$A$1:$N$2344,14,0)</f>
        <v>R1012</v>
      </c>
      <c r="Q1824" s="26">
        <f>VLOOKUP($A1824,'Hospitalisation Details'!$A$1:$N$2344,8,0)</f>
        <v>24</v>
      </c>
    </row>
    <row r="1825" spans="1:17" x14ac:dyDescent="0.3">
      <c r="A1825" s="25" t="s">
        <v>545</v>
      </c>
      <c r="B1825" s="26" t="str">
        <f>VLOOKUP($A1825,'Customer Names'!A1824:D4159,3,0)</f>
        <v xml:space="preserve">  Matthew T</v>
      </c>
      <c r="C1825" s="26">
        <f>VLOOKUP($A1825,'Medical Examinations'!$A$1:$B$2336,2,FALSE)</f>
        <v>35.340000000000003</v>
      </c>
      <c r="D1825" s="26">
        <f>VLOOKUP($A1825,'Medical Examinations'!A1824:J4159,4,0)</f>
        <v>4.13</v>
      </c>
      <c r="E1825" s="26" t="str">
        <f>VLOOKUP(A1825,'Medical Examinations'!A1824:J4159,6,0)</f>
        <v>No</v>
      </c>
      <c r="F1825" s="26" t="str">
        <f>VLOOKUP($A1825,'Medical Examinations'!$A$1:$J$2336,7,0)</f>
        <v>yes</v>
      </c>
      <c r="G1825" s="26" t="str">
        <f>VLOOKUP(A1825,'Medical Examinations'!A1824:J4159,8,0)</f>
        <v>No</v>
      </c>
      <c r="H1825" s="26">
        <f>VLOOKUP(A1825,'Medical Examinations'!A1824:J4159,9,0)</f>
        <v>1</v>
      </c>
      <c r="I1825" s="26" t="str">
        <f>VLOOKUP(A1825,'Medical Examinations'!A1824:J4159,10,0)</f>
        <v>No</v>
      </c>
      <c r="J1825" s="26" t="str">
        <f>VLOOKUP($A1825,'Medical Examinations'!A1824:$J$2336,3,0)</f>
        <v>Obesity</v>
      </c>
      <c r="K1825" s="26" t="str">
        <f>VLOOKUP(A1825,'Medical Examinations'!A1824:J4159,5,0)</f>
        <v>Normal</v>
      </c>
      <c r="L1825" s="27">
        <f>VLOOKUP($A1825,'Hospitalisation Details'!$A$1:$N$2344,7,0)</f>
        <v>36709</v>
      </c>
      <c r="M1825" s="26">
        <f>VLOOKUP($A1825,'Hospitalisation Details'!$A$1:$N$2344,10,0)</f>
        <v>4608.03</v>
      </c>
      <c r="N1825" s="26" t="str">
        <f>VLOOKUP($A1825,'Hospitalisation Details'!$A$1:$N$2344,11,0)</f>
        <v>tier - 2</v>
      </c>
      <c r="O1825" s="26" t="str">
        <f>VLOOKUP($A1825,'Hospitalisation Details'!$A$1:$N$2344,12,0)</f>
        <v>tier - 3</v>
      </c>
      <c r="P1825" s="26" t="str">
        <f>VLOOKUP($A1825,'Hospitalisation Details'!$A$1:$N$2344,14,0)</f>
        <v>R1011</v>
      </c>
      <c r="Q1825" s="26">
        <f>VLOOKUP($A1825,'Hospitalisation Details'!$A$1:$N$2344,8,0)</f>
        <v>22</v>
      </c>
    </row>
    <row r="1826" spans="1:17" x14ac:dyDescent="0.3">
      <c r="A1826" s="25" t="s">
        <v>544</v>
      </c>
      <c r="B1826" s="26" t="str">
        <f>VLOOKUP($A1826,'Customer Names'!A1825:D4160,3,0)</f>
        <v xml:space="preserve">  Becky G</v>
      </c>
      <c r="C1826" s="26">
        <f>VLOOKUP($A1826,'Medical Examinations'!$A$1:$B$2336,2,FALSE)</f>
        <v>26.695</v>
      </c>
      <c r="D1826" s="26">
        <f>VLOOKUP($A1826,'Medical Examinations'!A1825:J4160,4,0)</f>
        <v>5.28</v>
      </c>
      <c r="E1826" s="26" t="str">
        <f>VLOOKUP(A1826,'Medical Examinations'!A1825:J4160,6,0)</f>
        <v>No</v>
      </c>
      <c r="F1826" s="26" t="str">
        <f>VLOOKUP($A1826,'Medical Examinations'!$A$1:$J$2336,7,0)</f>
        <v>No</v>
      </c>
      <c r="G1826" s="26" t="str">
        <f>VLOOKUP(A1826,'Medical Examinations'!A1825:J4160,8,0)</f>
        <v>No</v>
      </c>
      <c r="H1826" s="26">
        <f>VLOOKUP(A1826,'Medical Examinations'!A1825:J4160,9,0)</f>
        <v>0</v>
      </c>
      <c r="I1826" s="26" t="str">
        <f>VLOOKUP(A1826,'Medical Examinations'!A1825:J4160,10,0)</f>
        <v>No</v>
      </c>
      <c r="J1826" s="26" t="str">
        <f>VLOOKUP($A1826,'Medical Examinations'!A1825:$J$2336,3,0)</f>
        <v>Overweight</v>
      </c>
      <c r="K1826" s="26" t="str">
        <f>VLOOKUP(A1826,'Medical Examinations'!A1825:J4160,5,0)</f>
        <v>Normal</v>
      </c>
      <c r="L1826" s="27">
        <f>VLOOKUP($A1826,'Hospitalisation Details'!$A$1:$N$2344,7,0)</f>
        <v>32769</v>
      </c>
      <c r="M1826" s="26">
        <f>VLOOKUP($A1826,'Hospitalisation Details'!$A$1:$N$2344,10,0)</f>
        <v>4571.41</v>
      </c>
      <c r="N1826" s="26" t="str">
        <f>VLOOKUP($A1826,'Hospitalisation Details'!$A$1:$N$2344,11,0)</f>
        <v>tier - 2</v>
      </c>
      <c r="O1826" s="26" t="str">
        <f>VLOOKUP($A1826,'Hospitalisation Details'!$A$1:$N$2344,12,0)</f>
        <v>tier - 2</v>
      </c>
      <c r="P1826" s="26" t="str">
        <f>VLOOKUP($A1826,'Hospitalisation Details'!$A$1:$N$2344,14,0)</f>
        <v>R1012</v>
      </c>
      <c r="Q1826" s="26">
        <f>VLOOKUP($A1826,'Hospitalisation Details'!$A$1:$N$2344,8,0)</f>
        <v>33</v>
      </c>
    </row>
    <row r="1827" spans="1:17" x14ac:dyDescent="0.3">
      <c r="A1827" s="25" t="s">
        <v>543</v>
      </c>
      <c r="B1827" s="26" t="str">
        <f>VLOOKUP($A1827,'Customer Names'!A1826:D4161,3,0)</f>
        <v xml:space="preserve">  Virginie</v>
      </c>
      <c r="C1827" s="26">
        <f>VLOOKUP($A1827,'Medical Examinations'!$A$1:$B$2336,2,FALSE)</f>
        <v>29.355</v>
      </c>
      <c r="D1827" s="26">
        <f>VLOOKUP($A1827,'Medical Examinations'!A1826:J4161,4,0)</f>
        <v>4.68</v>
      </c>
      <c r="E1827" s="26" t="str">
        <f>VLOOKUP(A1827,'Medical Examinations'!A1826:J4161,6,0)</f>
        <v>Yes</v>
      </c>
      <c r="F1827" s="26" t="str">
        <f>VLOOKUP($A1827,'Medical Examinations'!$A$1:$J$2336,7,0)</f>
        <v>No</v>
      </c>
      <c r="G1827" s="26" t="str">
        <f>VLOOKUP(A1827,'Medical Examinations'!A1826:J4161,8,0)</f>
        <v>No</v>
      </c>
      <c r="H1827" s="26">
        <f>VLOOKUP(A1827,'Medical Examinations'!A1826:J4161,9,0)</f>
        <v>0</v>
      </c>
      <c r="I1827" s="26" t="str">
        <f>VLOOKUP(A1827,'Medical Examinations'!A1826:J4161,10,0)</f>
        <v>No</v>
      </c>
      <c r="J1827" s="26" t="str">
        <f>VLOOKUP($A1827,'Medical Examinations'!A1826:$J$2336,3,0)</f>
        <v>Overweight</v>
      </c>
      <c r="K1827" s="26" t="str">
        <f>VLOOKUP(A1827,'Medical Examinations'!A1826:J4161,5,0)</f>
        <v>Normal</v>
      </c>
      <c r="L1827" s="27">
        <f>VLOOKUP($A1827,'Hospitalisation Details'!$A$1:$N$2344,7,0)</f>
        <v>35424</v>
      </c>
      <c r="M1827" s="26">
        <f>VLOOKUP($A1827,'Hospitalisation Details'!$A$1:$N$2344,10,0)</f>
        <v>4564.1899999999996</v>
      </c>
      <c r="N1827" s="26" t="str">
        <f>VLOOKUP($A1827,'Hospitalisation Details'!$A$1:$N$2344,11,0)</f>
        <v>tier - 2</v>
      </c>
      <c r="O1827" s="26" t="str">
        <f>VLOOKUP($A1827,'Hospitalisation Details'!$A$1:$N$2344,12,0)</f>
        <v>tier - 2</v>
      </c>
      <c r="P1827" s="26" t="str">
        <f>VLOOKUP($A1827,'Hospitalisation Details'!$A$1:$N$2344,14,0)</f>
        <v>R1024</v>
      </c>
      <c r="Q1827" s="26">
        <f>VLOOKUP($A1827,'Hospitalisation Details'!$A$1:$N$2344,8,0)</f>
        <v>26</v>
      </c>
    </row>
    <row r="1828" spans="1:17" x14ac:dyDescent="0.3">
      <c r="A1828" s="25" t="s">
        <v>542</v>
      </c>
      <c r="B1828" s="26" t="str">
        <f>VLOOKUP($A1828,'Customer Names'!A1827:D4162,3,0)</f>
        <v xml:space="preserve">  Allison A</v>
      </c>
      <c r="C1828" s="26">
        <f>VLOOKUP($A1828,'Medical Examinations'!$A$1:$B$2336,2,FALSE)</f>
        <v>29.59</v>
      </c>
      <c r="D1828" s="26">
        <f>VLOOKUP($A1828,'Medical Examinations'!A1827:J4162,4,0)</f>
        <v>4.0599999999999996</v>
      </c>
      <c r="E1828" s="26" t="str">
        <f>VLOOKUP(A1828,'Medical Examinations'!A1827:J4162,6,0)</f>
        <v>No</v>
      </c>
      <c r="F1828" s="26" t="str">
        <f>VLOOKUP($A1828,'Medical Examinations'!$A$1:$J$2336,7,0)</f>
        <v>No</v>
      </c>
      <c r="G1828" s="26" t="str">
        <f>VLOOKUP(A1828,'Medical Examinations'!A1827:J4162,8,0)</f>
        <v>No</v>
      </c>
      <c r="H1828" s="26">
        <f>VLOOKUP(A1828,'Medical Examinations'!A1827:J4162,9,0)</f>
        <v>0</v>
      </c>
      <c r="I1828" s="26" t="str">
        <f>VLOOKUP(A1828,'Medical Examinations'!A1827:J4162,10,0)</f>
        <v>No</v>
      </c>
      <c r="J1828" s="26" t="str">
        <f>VLOOKUP($A1828,'Medical Examinations'!A1827:$J$2336,3,0)</f>
        <v>Overweight</v>
      </c>
      <c r="K1828" s="26" t="str">
        <f>VLOOKUP(A1828,'Medical Examinations'!A1827:J4162,5,0)</f>
        <v>Normal</v>
      </c>
      <c r="L1828" s="27">
        <f>VLOOKUP($A1828,'Hospitalisation Details'!$A$1:$N$2344,7,0)</f>
        <v>33136</v>
      </c>
      <c r="M1828" s="26">
        <f>VLOOKUP($A1828,'Hospitalisation Details'!$A$1:$N$2344,10,0)</f>
        <v>4562.84</v>
      </c>
      <c r="N1828" s="26" t="str">
        <f>VLOOKUP($A1828,'Hospitalisation Details'!$A$1:$N$2344,11,0)</f>
        <v>tier - 2</v>
      </c>
      <c r="O1828" s="26" t="str">
        <f>VLOOKUP($A1828,'Hospitalisation Details'!$A$1:$N$2344,12,0)</f>
        <v>tier - 2</v>
      </c>
      <c r="P1828" s="26" t="str">
        <f>VLOOKUP($A1828,'Hospitalisation Details'!$A$1:$N$2344,14,0)</f>
        <v>R1013</v>
      </c>
      <c r="Q1828" s="26">
        <f>VLOOKUP($A1828,'Hospitalisation Details'!$A$1:$N$2344,8,0)</f>
        <v>32</v>
      </c>
    </row>
    <row r="1829" spans="1:17" x14ac:dyDescent="0.3">
      <c r="A1829" s="25" t="s">
        <v>541</v>
      </c>
      <c r="B1829" s="26" t="str">
        <f>VLOOKUP($A1829,'Customer Names'!A1828:D4163,3,0)</f>
        <v xml:space="preserve">  Julie</v>
      </c>
      <c r="C1829" s="26">
        <f>VLOOKUP($A1829,'Medical Examinations'!$A$1:$B$2336,2,FALSE)</f>
        <v>31.35</v>
      </c>
      <c r="D1829" s="26">
        <f>VLOOKUP($A1829,'Medical Examinations'!A1828:J4163,4,0)</f>
        <v>4.2</v>
      </c>
      <c r="E1829" s="26" t="str">
        <f>VLOOKUP(A1829,'Medical Examinations'!A1828:J4163,6,0)</f>
        <v>No</v>
      </c>
      <c r="F1829" s="26" t="str">
        <f>VLOOKUP($A1829,'Medical Examinations'!$A$1:$J$2336,7,0)</f>
        <v>yes</v>
      </c>
      <c r="G1829" s="26" t="str">
        <f>VLOOKUP(A1829,'Medical Examinations'!A1828:J4163,8,0)</f>
        <v>No</v>
      </c>
      <c r="H1829" s="26">
        <f>VLOOKUP(A1829,'Medical Examinations'!A1828:J4163,9,0)</f>
        <v>1</v>
      </c>
      <c r="I1829" s="26" t="str">
        <f>VLOOKUP(A1829,'Medical Examinations'!A1828:J4163,10,0)</f>
        <v>No</v>
      </c>
      <c r="J1829" s="26" t="str">
        <f>VLOOKUP($A1829,'Medical Examinations'!A1828:$J$2336,3,0)</f>
        <v>Obesity</v>
      </c>
      <c r="K1829" s="26" t="str">
        <f>VLOOKUP(A1829,'Medical Examinations'!A1828:J4163,5,0)</f>
        <v>Normal</v>
      </c>
      <c r="L1829" s="27">
        <f>VLOOKUP($A1829,'Hospitalisation Details'!$A$1:$N$2344,7,0)</f>
        <v>38343</v>
      </c>
      <c r="M1829" s="26">
        <f>VLOOKUP($A1829,'Hospitalisation Details'!$A$1:$N$2344,10,0)</f>
        <v>4561.1899999999996</v>
      </c>
      <c r="N1829" s="26" t="str">
        <f>VLOOKUP($A1829,'Hospitalisation Details'!$A$1:$N$2344,11,0)</f>
        <v>tier - 2</v>
      </c>
      <c r="O1829" s="26" t="str">
        <f>VLOOKUP($A1829,'Hospitalisation Details'!$A$1:$N$2344,12,0)</f>
        <v>tier - 2</v>
      </c>
      <c r="P1829" s="26" t="str">
        <f>VLOOKUP($A1829,'Hospitalisation Details'!$A$1:$N$2344,14,0)</f>
        <v>R1024</v>
      </c>
      <c r="Q1829" s="26">
        <f>VLOOKUP($A1829,'Hospitalisation Details'!$A$1:$N$2344,8,0)</f>
        <v>18</v>
      </c>
    </row>
    <row r="1830" spans="1:17" x14ac:dyDescent="0.3">
      <c r="A1830" s="25" t="s">
        <v>540</v>
      </c>
      <c r="B1830" s="26" t="str">
        <f>VLOOKUP($A1830,'Customer Names'!A1829:D4164,3,0)</f>
        <v xml:space="preserve">  Katherine</v>
      </c>
      <c r="C1830" s="26">
        <f>VLOOKUP($A1830,'Medical Examinations'!$A$1:$B$2336,2,FALSE)</f>
        <v>20.52</v>
      </c>
      <c r="D1830" s="26">
        <f>VLOOKUP($A1830,'Medical Examinations'!A1829:J4164,4,0)</f>
        <v>4.83</v>
      </c>
      <c r="E1830" s="26" t="str">
        <f>VLOOKUP(A1830,'Medical Examinations'!A1829:J4164,6,0)</f>
        <v>No</v>
      </c>
      <c r="F1830" s="26" t="str">
        <f>VLOOKUP($A1830,'Medical Examinations'!$A$1:$J$2336,7,0)</f>
        <v>No</v>
      </c>
      <c r="G1830" s="26" t="str">
        <f>VLOOKUP(A1830,'Medical Examinations'!A1829:J4164,8,0)</f>
        <v>No</v>
      </c>
      <c r="H1830" s="26">
        <f>VLOOKUP(A1830,'Medical Examinations'!A1829:J4164,9,0)</f>
        <v>0</v>
      </c>
      <c r="I1830" s="26" t="str">
        <f>VLOOKUP(A1830,'Medical Examinations'!A1829:J4164,10,0)</f>
        <v>No</v>
      </c>
      <c r="J1830" s="26" t="str">
        <f>VLOOKUP($A1830,'Medical Examinations'!A1829:$J$2336,3,0)</f>
        <v>Normal Weight</v>
      </c>
      <c r="K1830" s="26" t="str">
        <f>VLOOKUP(A1830,'Medical Examinations'!A1829:J4164,5,0)</f>
        <v>Normal</v>
      </c>
      <c r="L1830" s="27">
        <f>VLOOKUP($A1830,'Hospitalisation Details'!$A$1:$N$2344,7,0)</f>
        <v>33194</v>
      </c>
      <c r="M1830" s="26">
        <f>VLOOKUP($A1830,'Hospitalisation Details'!$A$1:$N$2344,10,0)</f>
        <v>4544.2299999999996</v>
      </c>
      <c r="N1830" s="26" t="str">
        <f>VLOOKUP($A1830,'Hospitalisation Details'!$A$1:$N$2344,11,0)</f>
        <v>tier - 2</v>
      </c>
      <c r="O1830" s="26" t="str">
        <f>VLOOKUP($A1830,'Hospitalisation Details'!$A$1:$N$2344,12,0)</f>
        <v>tier - 1</v>
      </c>
      <c r="P1830" s="26" t="str">
        <f>VLOOKUP($A1830,'Hospitalisation Details'!$A$1:$N$2344,14,0)</f>
        <v>R1024</v>
      </c>
      <c r="Q1830" s="26">
        <f>VLOOKUP($A1830,'Hospitalisation Details'!$A$1:$N$2344,8,0)</f>
        <v>32</v>
      </c>
    </row>
    <row r="1831" spans="1:17" x14ac:dyDescent="0.3">
      <c r="A1831" s="25" t="s">
        <v>539</v>
      </c>
      <c r="B1831" s="26" t="str">
        <f>VLOOKUP($A1831,'Customer Names'!A1830:D4165,3,0)</f>
        <v xml:space="preserve">  Caleb</v>
      </c>
      <c r="C1831" s="26">
        <f>VLOOKUP($A1831,'Medical Examinations'!$A$1:$B$2336,2,FALSE)</f>
        <v>42.9</v>
      </c>
      <c r="D1831" s="26">
        <f>VLOOKUP($A1831,'Medical Examinations'!A1830:J4165,4,0)</f>
        <v>4.87</v>
      </c>
      <c r="E1831" s="26" t="str">
        <f>VLOOKUP(A1831,'Medical Examinations'!A1830:J4165,6,0)</f>
        <v>Yes</v>
      </c>
      <c r="F1831" s="26" t="str">
        <f>VLOOKUP($A1831,'Medical Examinations'!$A$1:$J$2336,7,0)</f>
        <v>No</v>
      </c>
      <c r="G1831" s="26" t="str">
        <f>VLOOKUP(A1831,'Medical Examinations'!A1830:J4165,8,0)</f>
        <v>No</v>
      </c>
      <c r="H1831" s="26">
        <f>VLOOKUP(A1831,'Medical Examinations'!A1830:J4165,9,0)</f>
        <v>1</v>
      </c>
      <c r="I1831" s="26" t="str">
        <f>VLOOKUP(A1831,'Medical Examinations'!A1830:J4165,10,0)</f>
        <v>No</v>
      </c>
      <c r="J1831" s="26" t="str">
        <f>VLOOKUP($A1831,'Medical Examinations'!A1830:$J$2336,3,0)</f>
        <v>Obesity</v>
      </c>
      <c r="K1831" s="26" t="str">
        <f>VLOOKUP(A1831,'Medical Examinations'!A1830:J4165,5,0)</f>
        <v>Normal</v>
      </c>
      <c r="L1831" s="27">
        <f>VLOOKUP($A1831,'Hospitalisation Details'!$A$1:$N$2344,7,0)</f>
        <v>32307</v>
      </c>
      <c r="M1831" s="26">
        <f>VLOOKUP($A1831,'Hospitalisation Details'!$A$1:$N$2344,10,0)</f>
        <v>4536.26</v>
      </c>
      <c r="N1831" s="26" t="str">
        <f>VLOOKUP($A1831,'Hospitalisation Details'!$A$1:$N$2344,11,0)</f>
        <v>tier - 2</v>
      </c>
      <c r="O1831" s="26" t="str">
        <f>VLOOKUP($A1831,'Hospitalisation Details'!$A$1:$N$2344,12,0)</f>
        <v>tier - 2</v>
      </c>
      <c r="P1831" s="26" t="str">
        <f>VLOOKUP($A1831,'Hospitalisation Details'!$A$1:$N$2344,14,0)</f>
        <v>R1011</v>
      </c>
      <c r="Q1831" s="26">
        <f>VLOOKUP($A1831,'Hospitalisation Details'!$A$1:$N$2344,8,0)</f>
        <v>34</v>
      </c>
    </row>
    <row r="1832" spans="1:17" x14ac:dyDescent="0.3">
      <c r="A1832" s="25" t="s">
        <v>538</v>
      </c>
      <c r="B1832" s="26" t="str">
        <f>VLOOKUP($A1832,'Customer Names'!A1831:D4166,3,0)</f>
        <v xml:space="preserve">  Jaime</v>
      </c>
      <c r="C1832" s="26">
        <f>VLOOKUP($A1832,'Medical Examinations'!$A$1:$B$2336,2,FALSE)</f>
        <v>24.6</v>
      </c>
      <c r="D1832" s="26">
        <f>VLOOKUP($A1832,'Medical Examinations'!A1831:J4166,4,0)</f>
        <v>5.86</v>
      </c>
      <c r="E1832" s="26" t="str">
        <f>VLOOKUP(A1832,'Medical Examinations'!A1831:J4166,6,0)</f>
        <v>No</v>
      </c>
      <c r="F1832" s="26" t="str">
        <f>VLOOKUP($A1832,'Medical Examinations'!$A$1:$J$2336,7,0)</f>
        <v>No</v>
      </c>
      <c r="G1832" s="26" t="str">
        <f>VLOOKUP(A1832,'Medical Examinations'!A1831:J4166,8,0)</f>
        <v>Yes</v>
      </c>
      <c r="H1832" s="26">
        <f>VLOOKUP(A1832,'Medical Examinations'!A1831:J4166,9,0)</f>
        <v>1</v>
      </c>
      <c r="I1832" s="26" t="str">
        <f>VLOOKUP(A1832,'Medical Examinations'!A1831:J4166,10,0)</f>
        <v>No</v>
      </c>
      <c r="J1832" s="26" t="str">
        <f>VLOOKUP($A1832,'Medical Examinations'!A1831:$J$2336,3,0)</f>
        <v>Normal Weight</v>
      </c>
      <c r="K1832" s="26" t="str">
        <f>VLOOKUP(A1832,'Medical Examinations'!A1831:J4166,5,0)</f>
        <v>Prediabetes</v>
      </c>
      <c r="L1832" s="27">
        <f>VLOOKUP($A1832,'Hospitalisation Details'!$A$1:$N$2344,7,0)</f>
        <v>34149</v>
      </c>
      <c r="M1832" s="26">
        <f>VLOOKUP($A1832,'Hospitalisation Details'!$A$1:$N$2344,10,0)</f>
        <v>4529.4799999999996</v>
      </c>
      <c r="N1832" s="26" t="str">
        <f>VLOOKUP($A1832,'Hospitalisation Details'!$A$1:$N$2344,11,0)</f>
        <v>tier - 2</v>
      </c>
      <c r="O1832" s="26" t="str">
        <f>VLOOKUP($A1832,'Hospitalisation Details'!$A$1:$N$2344,12,0)</f>
        <v>tier - 1</v>
      </c>
      <c r="P1832" s="26" t="str">
        <f>VLOOKUP($A1832,'Hospitalisation Details'!$A$1:$N$2344,14,0)</f>
        <v>R1011</v>
      </c>
      <c r="Q1832" s="26">
        <f>VLOOKUP($A1832,'Hospitalisation Details'!$A$1:$N$2344,8,0)</f>
        <v>29</v>
      </c>
    </row>
    <row r="1833" spans="1:17" x14ac:dyDescent="0.3">
      <c r="A1833" s="25" t="s">
        <v>537</v>
      </c>
      <c r="B1833" s="26" t="str">
        <f>VLOOKUP($A1833,'Customer Names'!A1832:D4167,3,0)</f>
        <v xml:space="preserve">  Hannah</v>
      </c>
      <c r="C1833" s="26">
        <f>VLOOKUP($A1833,'Medical Examinations'!$A$1:$B$2336,2,FALSE)</f>
        <v>28.405000000000001</v>
      </c>
      <c r="D1833" s="26">
        <f>VLOOKUP($A1833,'Medical Examinations'!A1832:J4167,4,0)</f>
        <v>4.12</v>
      </c>
      <c r="E1833" s="26" t="str">
        <f>VLOOKUP(A1833,'Medical Examinations'!A1832:J4167,6,0)</f>
        <v>No</v>
      </c>
      <c r="F1833" s="26" t="str">
        <f>VLOOKUP($A1833,'Medical Examinations'!$A$1:$J$2336,7,0)</f>
        <v>No</v>
      </c>
      <c r="G1833" s="26" t="str">
        <f>VLOOKUP(A1833,'Medical Examinations'!A1832:J4167,8,0)</f>
        <v>No</v>
      </c>
      <c r="H1833" s="26">
        <f>VLOOKUP(A1833,'Medical Examinations'!A1832:J4167,9,0)</f>
        <v>1</v>
      </c>
      <c r="I1833" s="26" t="str">
        <f>VLOOKUP(A1833,'Medical Examinations'!A1832:J4167,10,0)</f>
        <v>No</v>
      </c>
      <c r="J1833" s="26" t="str">
        <f>VLOOKUP($A1833,'Medical Examinations'!A1832:$J$2336,3,0)</f>
        <v>Overweight</v>
      </c>
      <c r="K1833" s="26" t="str">
        <f>VLOOKUP(A1833,'Medical Examinations'!A1832:J4167,5,0)</f>
        <v>Normal</v>
      </c>
      <c r="L1833" s="27">
        <f>VLOOKUP($A1833,'Hospitalisation Details'!$A$1:$N$2344,7,0)</f>
        <v>33829</v>
      </c>
      <c r="M1833" s="26">
        <f>VLOOKUP($A1833,'Hospitalisation Details'!$A$1:$N$2344,10,0)</f>
        <v>4527.18</v>
      </c>
      <c r="N1833" s="26" t="str">
        <f>VLOOKUP($A1833,'Hospitalisation Details'!$A$1:$N$2344,11,0)</f>
        <v>tier - 2</v>
      </c>
      <c r="O1833" s="26" t="str">
        <f>VLOOKUP($A1833,'Hospitalisation Details'!$A$1:$N$2344,12,0)</f>
        <v>tier - 2</v>
      </c>
      <c r="P1833" s="26" t="str">
        <f>VLOOKUP($A1833,'Hospitalisation Details'!$A$1:$N$2344,14,0)</f>
        <v>R1012</v>
      </c>
      <c r="Q1833" s="26">
        <f>VLOOKUP($A1833,'Hospitalisation Details'!$A$1:$N$2344,8,0)</f>
        <v>30</v>
      </c>
    </row>
    <row r="1834" spans="1:17" x14ac:dyDescent="0.3">
      <c r="A1834" s="25" t="s">
        <v>536</v>
      </c>
      <c r="B1834" s="26" t="str">
        <f>VLOOKUP($A1834,'Customer Names'!A1833:D4168,3,0)</f>
        <v xml:space="preserve">  Zachariah</v>
      </c>
      <c r="C1834" s="26">
        <f>VLOOKUP($A1834,'Medical Examinations'!$A$1:$B$2336,2,FALSE)</f>
        <v>34.674999999999997</v>
      </c>
      <c r="D1834" s="26">
        <f>VLOOKUP($A1834,'Medical Examinations'!A1833:J4168,4,0)</f>
        <v>5.71</v>
      </c>
      <c r="E1834" s="26" t="str">
        <f>VLOOKUP(A1834,'Medical Examinations'!A1833:J4168,6,0)</f>
        <v>Yes</v>
      </c>
      <c r="F1834" s="26" t="str">
        <f>VLOOKUP($A1834,'Medical Examinations'!$A$1:$J$2336,7,0)</f>
        <v>No</v>
      </c>
      <c r="G1834" s="26" t="str">
        <f>VLOOKUP(A1834,'Medical Examinations'!A1833:J4168,8,0)</f>
        <v>No</v>
      </c>
      <c r="H1834" s="26">
        <f>VLOOKUP(A1834,'Medical Examinations'!A1833:J4168,9,0)</f>
        <v>1</v>
      </c>
      <c r="I1834" s="26" t="str">
        <f>VLOOKUP(A1834,'Medical Examinations'!A1833:J4168,10,0)</f>
        <v>No</v>
      </c>
      <c r="J1834" s="26" t="str">
        <f>VLOOKUP($A1834,'Medical Examinations'!A1833:$J$2336,3,0)</f>
        <v>Obesity</v>
      </c>
      <c r="K1834" s="26" t="str">
        <f>VLOOKUP(A1834,'Medical Examinations'!A1833:J4168,5,0)</f>
        <v>Prediabetes</v>
      </c>
      <c r="L1834" s="27">
        <f>VLOOKUP($A1834,'Hospitalisation Details'!$A$1:$N$2344,7,0)</f>
        <v>32498</v>
      </c>
      <c r="M1834" s="26">
        <f>VLOOKUP($A1834,'Hospitalisation Details'!$A$1:$N$2344,10,0)</f>
        <v>4518.83</v>
      </c>
      <c r="N1834" s="26" t="str">
        <f>VLOOKUP($A1834,'Hospitalisation Details'!$A$1:$N$2344,11,0)</f>
        <v>tier - 2</v>
      </c>
      <c r="O1834" s="26" t="str">
        <f>VLOOKUP($A1834,'Hospitalisation Details'!$A$1:$N$2344,12,0)</f>
        <v>tier - 2</v>
      </c>
      <c r="P1834" s="26" t="str">
        <f>VLOOKUP($A1834,'Hospitalisation Details'!$A$1:$N$2344,14,0)</f>
        <v>R1017</v>
      </c>
      <c r="Q1834" s="26">
        <f>VLOOKUP($A1834,'Hospitalisation Details'!$A$1:$N$2344,8,0)</f>
        <v>34</v>
      </c>
    </row>
    <row r="1835" spans="1:17" x14ac:dyDescent="0.3">
      <c r="A1835" s="25" t="s">
        <v>535</v>
      </c>
      <c r="B1835" s="26" t="str">
        <f>VLOOKUP($A1835,'Customer Names'!A1834:D4169,3,0)</f>
        <v xml:space="preserve">  Patricia A</v>
      </c>
      <c r="C1835" s="26">
        <f>VLOOKUP($A1835,'Medical Examinations'!$A$1:$B$2336,2,FALSE)</f>
        <v>18.850000000000001</v>
      </c>
      <c r="D1835" s="26">
        <f>VLOOKUP($A1835,'Medical Examinations'!A1834:J4169,4,0)</f>
        <v>6.03</v>
      </c>
      <c r="E1835" s="26" t="str">
        <f>VLOOKUP(A1835,'Medical Examinations'!A1834:J4169,6,0)</f>
        <v>No</v>
      </c>
      <c r="F1835" s="26" t="str">
        <f>VLOOKUP($A1835,'Medical Examinations'!$A$1:$J$2336,7,0)</f>
        <v>No</v>
      </c>
      <c r="G1835" s="26" t="str">
        <f>VLOOKUP(A1835,'Medical Examinations'!A1834:J4169,8,0)</f>
        <v>No</v>
      </c>
      <c r="H1835" s="26">
        <f>VLOOKUP(A1835,'Medical Examinations'!A1834:J4169,9,0)</f>
        <v>1</v>
      </c>
      <c r="I1835" s="26" t="str">
        <f>VLOOKUP(A1835,'Medical Examinations'!A1834:J4169,10,0)</f>
        <v>No</v>
      </c>
      <c r="J1835" s="26" t="str">
        <f>VLOOKUP($A1835,'Medical Examinations'!A1834:$J$2336,3,0)</f>
        <v>Normal Weight</v>
      </c>
      <c r="K1835" s="26" t="str">
        <f>VLOOKUP(A1835,'Medical Examinations'!A1834:J4169,5,0)</f>
        <v>Prediabetes</v>
      </c>
      <c r="L1835" s="27">
        <f>VLOOKUP($A1835,'Hospitalisation Details'!$A$1:$N$2344,7,0)</f>
        <v>32116</v>
      </c>
      <c r="M1835" s="26">
        <f>VLOOKUP($A1835,'Hospitalisation Details'!$A$1:$N$2344,10,0)</f>
        <v>4518.7700000000004</v>
      </c>
      <c r="N1835" s="26" t="str">
        <f>VLOOKUP($A1835,'Hospitalisation Details'!$A$1:$N$2344,11,0)</f>
        <v>tier - 2</v>
      </c>
      <c r="O1835" s="26" t="str">
        <f>VLOOKUP($A1835,'Hospitalisation Details'!$A$1:$N$2344,12,0)</f>
        <v>tier - 3</v>
      </c>
      <c r="P1835" s="26" t="str">
        <f>VLOOKUP($A1835,'Hospitalisation Details'!$A$1:$N$2344,14,0)</f>
        <v>R1012</v>
      </c>
      <c r="Q1835" s="26">
        <f>VLOOKUP($A1835,'Hospitalisation Details'!$A$1:$N$2344,8,0)</f>
        <v>35</v>
      </c>
    </row>
    <row r="1836" spans="1:17" x14ac:dyDescent="0.3">
      <c r="A1836" s="25" t="s">
        <v>533</v>
      </c>
      <c r="B1836" s="26" t="str">
        <f>VLOOKUP($A1836,'Customer Names'!A1835:D4170,3,0)</f>
        <v xml:space="preserve">  Elizabeth A</v>
      </c>
      <c r="C1836" s="26">
        <f>VLOOKUP($A1836,'Medical Examinations'!$A$1:$B$2336,2,FALSE)</f>
        <v>34.130000000000003</v>
      </c>
      <c r="D1836" s="26">
        <f>VLOOKUP($A1836,'Medical Examinations'!A1835:J4170,4,0)</f>
        <v>5.65</v>
      </c>
      <c r="E1836" s="26" t="str">
        <f>VLOOKUP(A1836,'Medical Examinations'!A1835:J4170,6,0)</f>
        <v>No</v>
      </c>
      <c r="F1836" s="26" t="str">
        <f>VLOOKUP($A1836,'Medical Examinations'!$A$1:$J$2336,7,0)</f>
        <v>No</v>
      </c>
      <c r="G1836" s="26" t="str">
        <f>VLOOKUP(A1836,'Medical Examinations'!A1835:J4170,8,0)</f>
        <v>Yes</v>
      </c>
      <c r="H1836" s="26">
        <f>VLOOKUP(A1836,'Medical Examinations'!A1835:J4170,9,0)</f>
        <v>1</v>
      </c>
      <c r="I1836" s="26" t="str">
        <f>VLOOKUP(A1836,'Medical Examinations'!A1835:J4170,10,0)</f>
        <v>No</v>
      </c>
      <c r="J1836" s="26" t="str">
        <f>VLOOKUP($A1836,'Medical Examinations'!A1835:$J$2336,3,0)</f>
        <v>Obesity</v>
      </c>
      <c r="K1836" s="26" t="str">
        <f>VLOOKUP(A1836,'Medical Examinations'!A1835:J4170,5,0)</f>
        <v>Normal</v>
      </c>
      <c r="L1836" s="27">
        <f>VLOOKUP($A1836,'Hospitalisation Details'!$A$1:$N$2344,7,0)</f>
        <v>37896</v>
      </c>
      <c r="M1836" s="26">
        <f>VLOOKUP($A1836,'Hospitalisation Details'!$A$1:$N$2344,10,0)</f>
        <v>4518.3999999999996</v>
      </c>
      <c r="N1836" s="26" t="str">
        <f>VLOOKUP($A1836,'Hospitalisation Details'!$A$1:$N$2344,11,0)</f>
        <v>tier - 2</v>
      </c>
      <c r="O1836" s="26" t="str">
        <f>VLOOKUP($A1836,'Hospitalisation Details'!$A$1:$N$2344,12,0)</f>
        <v>tier - 3</v>
      </c>
      <c r="P1836" s="26" t="str">
        <f>VLOOKUP($A1836,'Hospitalisation Details'!$A$1:$N$2344,14,0)</f>
        <v>R1026</v>
      </c>
      <c r="Q1836" s="26">
        <f>VLOOKUP($A1836,'Hospitalisation Details'!$A$1:$N$2344,8,0)</f>
        <v>19</v>
      </c>
    </row>
    <row r="1837" spans="1:17" x14ac:dyDescent="0.3">
      <c r="A1837" s="25" t="s">
        <v>532</v>
      </c>
      <c r="B1837" s="26" t="str">
        <f>VLOOKUP($A1837,'Customer Names'!A1836:D4171,3,0)</f>
        <v xml:space="preserve">  Benjamin</v>
      </c>
      <c r="C1837" s="26">
        <f>VLOOKUP($A1837,'Medical Examinations'!$A$1:$B$2336,2,FALSE)</f>
        <v>17.34</v>
      </c>
      <c r="D1837" s="26">
        <f>VLOOKUP($A1837,'Medical Examinations'!A1836:J4171,4,0)</f>
        <v>5.05</v>
      </c>
      <c r="E1837" s="26" t="str">
        <f>VLOOKUP(A1837,'Medical Examinations'!A1836:J4171,6,0)</f>
        <v>No</v>
      </c>
      <c r="F1837" s="26" t="str">
        <f>VLOOKUP($A1837,'Medical Examinations'!$A$1:$J$2336,7,0)</f>
        <v>No</v>
      </c>
      <c r="G1837" s="26" t="str">
        <f>VLOOKUP(A1837,'Medical Examinations'!A1836:J4171,8,0)</f>
        <v>No</v>
      </c>
      <c r="H1837" s="26">
        <f>VLOOKUP(A1837,'Medical Examinations'!A1836:J4171,9,0)</f>
        <v>0</v>
      </c>
      <c r="I1837" s="26" t="str">
        <f>VLOOKUP(A1837,'Medical Examinations'!A1836:J4171,10,0)</f>
        <v>No</v>
      </c>
      <c r="J1837" s="26" t="str">
        <f>VLOOKUP($A1837,'Medical Examinations'!A1836:$J$2336,3,0)</f>
        <v>Underweight</v>
      </c>
      <c r="K1837" s="26" t="str">
        <f>VLOOKUP(A1837,'Medical Examinations'!A1836:J4171,5,0)</f>
        <v>Normal</v>
      </c>
      <c r="L1837" s="27">
        <f>VLOOKUP($A1837,'Hospitalisation Details'!$A$1:$N$2344,7,0)</f>
        <v>29388</v>
      </c>
      <c r="M1837" s="26">
        <f>VLOOKUP($A1837,'Hospitalisation Details'!$A$1:$N$2344,10,0)</f>
        <v>4515.71</v>
      </c>
      <c r="N1837" s="26" t="str">
        <f>VLOOKUP($A1837,'Hospitalisation Details'!$A$1:$N$2344,11,0)</f>
        <v>tier - 2</v>
      </c>
      <c r="O1837" s="26" t="str">
        <f>VLOOKUP($A1837,'Hospitalisation Details'!$A$1:$N$2344,12,0)</f>
        <v>tier - 3</v>
      </c>
      <c r="P1837" s="26" t="str">
        <f>VLOOKUP($A1837,'Hospitalisation Details'!$A$1:$N$2344,14,0)</f>
        <v>R1013</v>
      </c>
      <c r="Q1837" s="26">
        <f>VLOOKUP($A1837,'Hospitalisation Details'!$A$1:$N$2344,8,0)</f>
        <v>42</v>
      </c>
    </row>
    <row r="1838" spans="1:17" x14ac:dyDescent="0.3">
      <c r="A1838" s="25" t="s">
        <v>531</v>
      </c>
      <c r="B1838" s="26" t="str">
        <f>VLOOKUP($A1838,'Customer Names'!A1837:D4172,3,0)</f>
        <v xml:space="preserve">  Breno</v>
      </c>
      <c r="C1838" s="26">
        <f>VLOOKUP($A1838,'Medical Examinations'!$A$1:$B$2336,2,FALSE)</f>
        <v>17.440000000000001</v>
      </c>
      <c r="D1838" s="26">
        <f>VLOOKUP($A1838,'Medical Examinations'!A1837:J4172,4,0)</f>
        <v>6.26</v>
      </c>
      <c r="E1838" s="26" t="str">
        <f>VLOOKUP(A1838,'Medical Examinations'!A1837:J4172,6,0)</f>
        <v>No</v>
      </c>
      <c r="F1838" s="26" t="str">
        <f>VLOOKUP($A1838,'Medical Examinations'!$A$1:$J$2336,7,0)</f>
        <v>No</v>
      </c>
      <c r="G1838" s="26" t="str">
        <f>VLOOKUP(A1838,'Medical Examinations'!A1837:J4172,8,0)</f>
        <v>No</v>
      </c>
      <c r="H1838" s="26">
        <f>VLOOKUP(A1838,'Medical Examinations'!A1837:J4172,9,0)</f>
        <v>0</v>
      </c>
      <c r="I1838" s="26" t="str">
        <f>VLOOKUP(A1838,'Medical Examinations'!A1837:J4172,10,0)</f>
        <v>No</v>
      </c>
      <c r="J1838" s="26" t="str">
        <f>VLOOKUP($A1838,'Medical Examinations'!A1837:$J$2336,3,0)</f>
        <v>Underweight</v>
      </c>
      <c r="K1838" s="26" t="str">
        <f>VLOOKUP(A1838,'Medical Examinations'!A1837:J4172,5,0)</f>
        <v>Prediabetes</v>
      </c>
      <c r="L1838" s="27">
        <f>VLOOKUP($A1838,'Hospitalisation Details'!$A$1:$N$2344,7,0)</f>
        <v>30221</v>
      </c>
      <c r="M1838" s="26">
        <f>VLOOKUP($A1838,'Hospitalisation Details'!$A$1:$N$2344,10,0)</f>
        <v>4511.41</v>
      </c>
      <c r="N1838" s="26" t="str">
        <f>VLOOKUP($A1838,'Hospitalisation Details'!$A$1:$N$2344,11,0)</f>
        <v>tier - 2</v>
      </c>
      <c r="O1838" s="26" t="str">
        <f>VLOOKUP($A1838,'Hospitalisation Details'!$A$1:$N$2344,12,0)</f>
        <v>tier - 3</v>
      </c>
      <c r="P1838" s="26" t="str">
        <f>VLOOKUP($A1838,'Hospitalisation Details'!$A$1:$N$2344,14,0)</f>
        <v>R1013</v>
      </c>
      <c r="Q1838" s="26">
        <f>VLOOKUP($A1838,'Hospitalisation Details'!$A$1:$N$2344,8,0)</f>
        <v>40</v>
      </c>
    </row>
    <row r="1839" spans="1:17" x14ac:dyDescent="0.3">
      <c r="A1839" s="25" t="s">
        <v>530</v>
      </c>
      <c r="B1839" s="26" t="str">
        <f>VLOOKUP($A1839,'Customer Names'!A1838:D4173,3,0)</f>
        <v xml:space="preserve">  Takaya</v>
      </c>
      <c r="C1839" s="26">
        <f>VLOOKUP($A1839,'Medical Examinations'!$A$1:$B$2336,2,FALSE)</f>
        <v>33.659999999999997</v>
      </c>
      <c r="D1839" s="26">
        <f>VLOOKUP($A1839,'Medical Examinations'!A1838:J4173,4,0)</f>
        <v>4.08</v>
      </c>
      <c r="E1839" s="26" t="str">
        <f>VLOOKUP(A1839,'Medical Examinations'!A1838:J4173,6,0)</f>
        <v>Yes</v>
      </c>
      <c r="F1839" s="26" t="str">
        <f>VLOOKUP($A1839,'Medical Examinations'!$A$1:$J$2336,7,0)</f>
        <v>No</v>
      </c>
      <c r="G1839" s="26" t="str">
        <f>VLOOKUP(A1839,'Medical Examinations'!A1838:J4173,8,0)</f>
        <v>Yes</v>
      </c>
      <c r="H1839" s="26">
        <f>VLOOKUP(A1839,'Medical Examinations'!A1838:J4173,9,0)</f>
        <v>1</v>
      </c>
      <c r="I1839" s="26" t="str">
        <f>VLOOKUP(A1839,'Medical Examinations'!A1838:J4173,10,0)</f>
        <v>No</v>
      </c>
      <c r="J1839" s="26" t="str">
        <f>VLOOKUP($A1839,'Medical Examinations'!A1838:$J$2336,3,0)</f>
        <v>Obesity</v>
      </c>
      <c r="K1839" s="26" t="str">
        <f>VLOOKUP(A1839,'Medical Examinations'!A1838:J4173,5,0)</f>
        <v>Normal</v>
      </c>
      <c r="L1839" s="27">
        <f>VLOOKUP($A1839,'Hospitalisation Details'!$A$1:$N$2344,7,0)</f>
        <v>35716</v>
      </c>
      <c r="M1839" s="26">
        <f>VLOOKUP($A1839,'Hospitalisation Details'!$A$1:$N$2344,10,0)</f>
        <v>4504.66</v>
      </c>
      <c r="N1839" s="26" t="str">
        <f>VLOOKUP($A1839,'Hospitalisation Details'!$A$1:$N$2344,11,0)</f>
        <v>tier - 1</v>
      </c>
      <c r="O1839" s="26" t="str">
        <f>VLOOKUP($A1839,'Hospitalisation Details'!$A$1:$N$2344,12,0)</f>
        <v>tier - 2</v>
      </c>
      <c r="P1839" s="26" t="str">
        <f>VLOOKUP($A1839,'Hospitalisation Details'!$A$1:$N$2344,14,0)</f>
        <v>R1013</v>
      </c>
      <c r="Q1839" s="26">
        <f>VLOOKUP($A1839,'Hospitalisation Details'!$A$1:$N$2344,8,0)</f>
        <v>25</v>
      </c>
    </row>
    <row r="1840" spans="1:17" x14ac:dyDescent="0.3">
      <c r="A1840" s="25" t="s">
        <v>529</v>
      </c>
      <c r="B1840" s="26" t="str">
        <f>VLOOKUP($A1840,'Customer Names'!A1839:D4174,3,0)</f>
        <v xml:space="preserve">  Thomas IV</v>
      </c>
      <c r="C1840" s="26">
        <f>VLOOKUP($A1840,'Medical Examinations'!$A$1:$B$2336,2,FALSE)</f>
        <v>21.375</v>
      </c>
      <c r="D1840" s="26">
        <f>VLOOKUP($A1840,'Medical Examinations'!A1839:J4174,4,0)</f>
        <v>6.19</v>
      </c>
      <c r="E1840" s="26" t="str">
        <f>VLOOKUP(A1840,'Medical Examinations'!A1839:J4174,6,0)</f>
        <v>Yes</v>
      </c>
      <c r="F1840" s="26" t="str">
        <f>VLOOKUP($A1840,'Medical Examinations'!$A$1:$J$2336,7,0)</f>
        <v>No</v>
      </c>
      <c r="G1840" s="26" t="str">
        <f>VLOOKUP(A1840,'Medical Examinations'!A1839:J4174,8,0)</f>
        <v>No</v>
      </c>
      <c r="H1840" s="26">
        <f>VLOOKUP(A1840,'Medical Examinations'!A1839:J4174,9,0)</f>
        <v>1</v>
      </c>
      <c r="I1840" s="26" t="str">
        <f>VLOOKUP(A1840,'Medical Examinations'!A1839:J4174,10,0)</f>
        <v>No</v>
      </c>
      <c r="J1840" s="26" t="str">
        <f>VLOOKUP($A1840,'Medical Examinations'!A1839:$J$2336,3,0)</f>
        <v>Normal Weight</v>
      </c>
      <c r="K1840" s="26" t="str">
        <f>VLOOKUP(A1840,'Medical Examinations'!A1839:J4174,5,0)</f>
        <v>Prediabetes</v>
      </c>
      <c r="L1840" s="27">
        <f>VLOOKUP($A1840,'Hospitalisation Details'!$A$1:$N$2344,7,0)</f>
        <v>32320</v>
      </c>
      <c r="M1840" s="26">
        <f>VLOOKUP($A1840,'Hospitalisation Details'!$A$1:$N$2344,10,0)</f>
        <v>4500.34</v>
      </c>
      <c r="N1840" s="26" t="str">
        <f>VLOOKUP($A1840,'Hospitalisation Details'!$A$1:$N$2344,11,0)</f>
        <v>tier - 2</v>
      </c>
      <c r="O1840" s="26" t="str">
        <f>VLOOKUP($A1840,'Hospitalisation Details'!$A$1:$N$2344,12,0)</f>
        <v>tier - 1</v>
      </c>
      <c r="P1840" s="26" t="str">
        <f>VLOOKUP($A1840,'Hospitalisation Details'!$A$1:$N$2344,14,0)</f>
        <v>R1017</v>
      </c>
      <c r="Q1840" s="26">
        <f>VLOOKUP($A1840,'Hospitalisation Details'!$A$1:$N$2344,8,0)</f>
        <v>34</v>
      </c>
    </row>
    <row r="1841" spans="1:17" x14ac:dyDescent="0.3">
      <c r="A1841" s="25" t="s">
        <v>528</v>
      </c>
      <c r="B1841" s="26" t="str">
        <f>VLOOKUP($A1841,'Customer Names'!A1840:D4175,3,0)</f>
        <v xml:space="preserve">  Bradley E</v>
      </c>
      <c r="C1841" s="26">
        <f>VLOOKUP($A1841,'Medical Examinations'!$A$1:$B$2336,2,FALSE)</f>
        <v>27.14</v>
      </c>
      <c r="D1841" s="26">
        <f>VLOOKUP($A1841,'Medical Examinations'!A1840:J4175,4,0)</f>
        <v>6.01</v>
      </c>
      <c r="E1841" s="26" t="str">
        <f>VLOOKUP(A1841,'Medical Examinations'!A1840:J4175,6,0)</f>
        <v>No</v>
      </c>
      <c r="F1841" s="26" t="str">
        <f>VLOOKUP($A1841,'Medical Examinations'!$A$1:$J$2336,7,0)</f>
        <v>No</v>
      </c>
      <c r="G1841" s="26" t="str">
        <f>VLOOKUP(A1841,'Medical Examinations'!A1840:J4175,8,0)</f>
        <v>No</v>
      </c>
      <c r="H1841" s="26">
        <f>VLOOKUP(A1841,'Medical Examinations'!A1840:J4175,9,0)</f>
        <v>1</v>
      </c>
      <c r="I1841" s="26" t="str">
        <f>VLOOKUP(A1841,'Medical Examinations'!A1840:J4175,10,0)</f>
        <v>No</v>
      </c>
      <c r="J1841" s="26" t="str">
        <f>VLOOKUP($A1841,'Medical Examinations'!A1840:$J$2336,3,0)</f>
        <v>Overweight</v>
      </c>
      <c r="K1841" s="26" t="str">
        <f>VLOOKUP(A1841,'Medical Examinations'!A1840:J4175,5,0)</f>
        <v>Prediabetes</v>
      </c>
      <c r="L1841" s="27">
        <f>VLOOKUP($A1841,'Hospitalisation Details'!$A$1:$N$2344,7,0)</f>
        <v>33797</v>
      </c>
      <c r="M1841" s="26">
        <f>VLOOKUP($A1841,'Hospitalisation Details'!$A$1:$N$2344,10,0)</f>
        <v>4488.58</v>
      </c>
      <c r="N1841" s="26" t="str">
        <f>VLOOKUP($A1841,'Hospitalisation Details'!$A$1:$N$2344,11,0)</f>
        <v>tier - 2</v>
      </c>
      <c r="O1841" s="26" t="str">
        <f>VLOOKUP($A1841,'Hospitalisation Details'!$A$1:$N$2344,12,0)</f>
        <v>tier - 3</v>
      </c>
      <c r="P1841" s="26" t="str">
        <f>VLOOKUP($A1841,'Hospitalisation Details'!$A$1:$N$2344,14,0)</f>
        <v>R1012</v>
      </c>
      <c r="Q1841" s="26">
        <f>VLOOKUP($A1841,'Hospitalisation Details'!$A$1:$N$2344,8,0)</f>
        <v>30</v>
      </c>
    </row>
    <row r="1842" spans="1:17" x14ac:dyDescent="0.3">
      <c r="A1842" s="25" t="s">
        <v>527</v>
      </c>
      <c r="B1842" s="26" t="str">
        <f>VLOOKUP($A1842,'Customer Names'!A1841:D4176,3,0)</f>
        <v xml:space="preserve">  Megan</v>
      </c>
      <c r="C1842" s="26">
        <f>VLOOKUP($A1842,'Medical Examinations'!$A$1:$B$2336,2,FALSE)</f>
        <v>35.78</v>
      </c>
      <c r="D1842" s="26">
        <f>VLOOKUP($A1842,'Medical Examinations'!A1841:J4176,4,0)</f>
        <v>6.07</v>
      </c>
      <c r="E1842" s="26" t="str">
        <f>VLOOKUP(A1842,'Medical Examinations'!A1841:J4176,6,0)</f>
        <v>No</v>
      </c>
      <c r="F1842" s="26" t="str">
        <f>VLOOKUP($A1842,'Medical Examinations'!$A$1:$J$2336,7,0)</f>
        <v>yes</v>
      </c>
      <c r="G1842" s="26" t="str">
        <f>VLOOKUP(A1842,'Medical Examinations'!A1841:J4176,8,0)</f>
        <v>No</v>
      </c>
      <c r="H1842" s="26">
        <f>VLOOKUP(A1842,'Medical Examinations'!A1841:J4176,9,0)</f>
        <v>1</v>
      </c>
      <c r="I1842" s="26" t="str">
        <f>VLOOKUP(A1842,'Medical Examinations'!A1841:J4176,10,0)</f>
        <v>No</v>
      </c>
      <c r="J1842" s="26" t="str">
        <f>VLOOKUP($A1842,'Medical Examinations'!A1841:$J$2336,3,0)</f>
        <v>Obesity</v>
      </c>
      <c r="K1842" s="26" t="str">
        <f>VLOOKUP(A1842,'Medical Examinations'!A1841:J4176,5,0)</f>
        <v>Prediabetes</v>
      </c>
      <c r="L1842" s="27">
        <f>VLOOKUP($A1842,'Hospitalisation Details'!$A$1:$N$2344,7,0)</f>
        <v>38186</v>
      </c>
      <c r="M1842" s="26">
        <f>VLOOKUP($A1842,'Hospitalisation Details'!$A$1:$N$2344,10,0)</f>
        <v>4468.25</v>
      </c>
      <c r="N1842" s="26" t="str">
        <f>VLOOKUP($A1842,'Hospitalisation Details'!$A$1:$N$2344,11,0)</f>
        <v>tier - 2</v>
      </c>
      <c r="O1842" s="26" t="str">
        <f>VLOOKUP($A1842,'Hospitalisation Details'!$A$1:$N$2344,12,0)</f>
        <v>tier - 2</v>
      </c>
      <c r="P1842" s="26" t="str">
        <f>VLOOKUP($A1842,'Hospitalisation Details'!$A$1:$N$2344,14,0)</f>
        <v>R1012</v>
      </c>
      <c r="Q1842" s="26">
        <f>VLOOKUP($A1842,'Hospitalisation Details'!$A$1:$N$2344,8,0)</f>
        <v>18</v>
      </c>
    </row>
    <row r="1843" spans="1:17" x14ac:dyDescent="0.3">
      <c r="A1843" s="25" t="s">
        <v>526</v>
      </c>
      <c r="B1843" s="26" t="str">
        <f>VLOOKUP($A1843,'Customer Names'!A1842:D4177,3,0)</f>
        <v xml:space="preserve">  Ruby J</v>
      </c>
      <c r="C1843" s="26">
        <f>VLOOKUP($A1843,'Medical Examinations'!$A$1:$B$2336,2,FALSE)</f>
        <v>34.96</v>
      </c>
      <c r="D1843" s="26">
        <f>VLOOKUP($A1843,'Medical Examinations'!A1842:J4177,4,0)</f>
        <v>5.63</v>
      </c>
      <c r="E1843" s="26" t="str">
        <f>VLOOKUP(A1843,'Medical Examinations'!A1842:J4177,6,0)</f>
        <v>No</v>
      </c>
      <c r="F1843" s="26" t="str">
        <f>VLOOKUP($A1843,'Medical Examinations'!$A$1:$J$2336,7,0)</f>
        <v>No</v>
      </c>
      <c r="G1843" s="26" t="str">
        <f>VLOOKUP(A1843,'Medical Examinations'!A1842:J4177,8,0)</f>
        <v>No</v>
      </c>
      <c r="H1843" s="26">
        <f>VLOOKUP(A1843,'Medical Examinations'!A1842:J4177,9,0)</f>
        <v>0</v>
      </c>
      <c r="I1843" s="26" t="str">
        <f>VLOOKUP(A1843,'Medical Examinations'!A1842:J4177,10,0)</f>
        <v>No</v>
      </c>
      <c r="J1843" s="26" t="str">
        <f>VLOOKUP($A1843,'Medical Examinations'!A1842:$J$2336,3,0)</f>
        <v>Obesity</v>
      </c>
      <c r="K1843" s="26" t="str">
        <f>VLOOKUP(A1843,'Medical Examinations'!A1842:J4177,5,0)</f>
        <v>Normal</v>
      </c>
      <c r="L1843" s="27">
        <f>VLOOKUP($A1843,'Hospitalisation Details'!$A$1:$N$2344,7,0)</f>
        <v>36484</v>
      </c>
      <c r="M1843" s="26">
        <f>VLOOKUP($A1843,'Hospitalisation Details'!$A$1:$N$2344,10,0)</f>
        <v>4466.62</v>
      </c>
      <c r="N1843" s="26" t="str">
        <f>VLOOKUP($A1843,'Hospitalisation Details'!$A$1:$N$2344,11,0)</f>
        <v>tier - 2</v>
      </c>
      <c r="O1843" s="26" t="str">
        <f>VLOOKUP($A1843,'Hospitalisation Details'!$A$1:$N$2344,12,0)</f>
        <v>tier - 2</v>
      </c>
      <c r="P1843" s="26" t="str">
        <f>VLOOKUP($A1843,'Hospitalisation Details'!$A$1:$N$2344,14,0)</f>
        <v>R1012</v>
      </c>
      <c r="Q1843" s="26">
        <f>VLOOKUP($A1843,'Hospitalisation Details'!$A$1:$N$2344,8,0)</f>
        <v>23</v>
      </c>
    </row>
    <row r="1844" spans="1:17" x14ac:dyDescent="0.3">
      <c r="A1844" s="25" t="s">
        <v>525</v>
      </c>
      <c r="B1844" s="26" t="str">
        <f>VLOOKUP($A1844,'Customer Names'!A1843:D4178,3,0)</f>
        <v xml:space="preserve">  Bart</v>
      </c>
      <c r="C1844" s="26">
        <f>VLOOKUP($A1844,'Medical Examinations'!$A$1:$B$2336,2,FALSE)</f>
        <v>38.39</v>
      </c>
      <c r="D1844" s="26">
        <f>VLOOKUP($A1844,'Medical Examinations'!A1843:J4178,4,0)</f>
        <v>6.05</v>
      </c>
      <c r="E1844" s="26" t="str">
        <f>VLOOKUP(A1844,'Medical Examinations'!A1843:J4178,6,0)</f>
        <v>No</v>
      </c>
      <c r="F1844" s="26" t="str">
        <f>VLOOKUP($A1844,'Medical Examinations'!$A$1:$J$2336,7,0)</f>
        <v>No</v>
      </c>
      <c r="G1844" s="26" t="str">
        <f>VLOOKUP(A1844,'Medical Examinations'!A1843:J4178,8,0)</f>
        <v>No</v>
      </c>
      <c r="H1844" s="26">
        <f>VLOOKUP(A1844,'Medical Examinations'!A1843:J4178,9,0)</f>
        <v>0</v>
      </c>
      <c r="I1844" s="26" t="str">
        <f>VLOOKUP(A1844,'Medical Examinations'!A1843:J4178,10,0)</f>
        <v>No</v>
      </c>
      <c r="J1844" s="26" t="str">
        <f>VLOOKUP($A1844,'Medical Examinations'!A1843:$J$2336,3,0)</f>
        <v>Obesity</v>
      </c>
      <c r="K1844" s="26" t="str">
        <f>VLOOKUP(A1844,'Medical Examinations'!A1843:J4178,5,0)</f>
        <v>Prediabetes</v>
      </c>
      <c r="L1844" s="27">
        <f>VLOOKUP($A1844,'Hospitalisation Details'!$A$1:$N$2344,7,0)</f>
        <v>33423</v>
      </c>
      <c r="M1844" s="26">
        <f>VLOOKUP($A1844,'Hospitalisation Details'!$A$1:$N$2344,10,0)</f>
        <v>4463.21</v>
      </c>
      <c r="N1844" s="26" t="str">
        <f>VLOOKUP($A1844,'Hospitalisation Details'!$A$1:$N$2344,11,0)</f>
        <v>tier - 3</v>
      </c>
      <c r="O1844" s="26" t="str">
        <f>VLOOKUP($A1844,'Hospitalisation Details'!$A$1:$N$2344,12,0)</f>
        <v>tier - 3</v>
      </c>
      <c r="P1844" s="26" t="str">
        <f>VLOOKUP($A1844,'Hospitalisation Details'!$A$1:$N$2344,14,0)</f>
        <v>R1013</v>
      </c>
      <c r="Q1844" s="26">
        <f>VLOOKUP($A1844,'Hospitalisation Details'!$A$1:$N$2344,8,0)</f>
        <v>31</v>
      </c>
    </row>
    <row r="1845" spans="1:17" x14ac:dyDescent="0.3">
      <c r="A1845" s="25" t="s">
        <v>524</v>
      </c>
      <c r="B1845" s="26" t="str">
        <f>VLOOKUP($A1845,'Customer Names'!A1844:D4179,3,0)</f>
        <v xml:space="preserve">  Robert A</v>
      </c>
      <c r="C1845" s="26">
        <f>VLOOKUP($A1845,'Medical Examinations'!$A$1:$B$2336,2,FALSE)</f>
        <v>33.82</v>
      </c>
      <c r="D1845" s="26">
        <f>VLOOKUP($A1845,'Medical Examinations'!A1844:J4179,4,0)</f>
        <v>4.6500000000000004</v>
      </c>
      <c r="E1845" s="26" t="str">
        <f>VLOOKUP(A1845,'Medical Examinations'!A1844:J4179,6,0)</f>
        <v>No</v>
      </c>
      <c r="F1845" s="26" t="str">
        <f>VLOOKUP($A1845,'Medical Examinations'!$A$1:$J$2336,7,0)</f>
        <v>No</v>
      </c>
      <c r="G1845" s="26" t="str">
        <f>VLOOKUP(A1845,'Medical Examinations'!A1844:J4179,8,0)</f>
        <v>No</v>
      </c>
      <c r="H1845" s="26">
        <f>VLOOKUP(A1845,'Medical Examinations'!A1844:J4179,9,0)</f>
        <v>0</v>
      </c>
      <c r="I1845" s="26" t="str">
        <f>VLOOKUP(A1845,'Medical Examinations'!A1844:J4179,10,0)</f>
        <v>No</v>
      </c>
      <c r="J1845" s="26" t="str">
        <f>VLOOKUP($A1845,'Medical Examinations'!A1844:$J$2336,3,0)</f>
        <v>Obesity</v>
      </c>
      <c r="K1845" s="26" t="str">
        <f>VLOOKUP(A1845,'Medical Examinations'!A1844:J4179,5,0)</f>
        <v>Normal</v>
      </c>
      <c r="L1845" s="27">
        <f>VLOOKUP($A1845,'Hospitalisation Details'!$A$1:$N$2344,7,0)</f>
        <v>33069</v>
      </c>
      <c r="M1845" s="26">
        <f>VLOOKUP($A1845,'Hospitalisation Details'!$A$1:$N$2344,10,0)</f>
        <v>4462.72</v>
      </c>
      <c r="N1845" s="26" t="str">
        <f>VLOOKUP($A1845,'Hospitalisation Details'!$A$1:$N$2344,11,0)</f>
        <v>tier - 2</v>
      </c>
      <c r="O1845" s="26" t="str">
        <f>VLOOKUP($A1845,'Hospitalisation Details'!$A$1:$N$2344,12,0)</f>
        <v>tier - 3</v>
      </c>
      <c r="P1845" s="26" t="str">
        <f>VLOOKUP($A1845,'Hospitalisation Details'!$A$1:$N$2344,14,0)</f>
        <v>R1012</v>
      </c>
      <c r="Q1845" s="26">
        <f>VLOOKUP($A1845,'Hospitalisation Details'!$A$1:$N$2344,8,0)</f>
        <v>32</v>
      </c>
    </row>
    <row r="1846" spans="1:17" x14ac:dyDescent="0.3">
      <c r="A1846" s="25" t="s">
        <v>523</v>
      </c>
      <c r="B1846" s="26" t="str">
        <f>VLOOKUP($A1846,'Customer Names'!A1845:D4180,3,0)</f>
        <v xml:space="preserve">  Adam</v>
      </c>
      <c r="C1846" s="26">
        <f>VLOOKUP($A1846,'Medical Examinations'!$A$1:$B$2336,2,FALSE)</f>
        <v>27.835000000000001</v>
      </c>
      <c r="D1846" s="26">
        <f>VLOOKUP($A1846,'Medical Examinations'!A1845:J4180,4,0)</f>
        <v>5.37</v>
      </c>
      <c r="E1846" s="26" t="str">
        <f>VLOOKUP(A1846,'Medical Examinations'!A1845:J4180,6,0)</f>
        <v>No</v>
      </c>
      <c r="F1846" s="26" t="str">
        <f>VLOOKUP($A1846,'Medical Examinations'!$A$1:$J$2336,7,0)</f>
        <v>No</v>
      </c>
      <c r="G1846" s="26" t="str">
        <f>VLOOKUP(A1846,'Medical Examinations'!A1845:J4180,8,0)</f>
        <v>No</v>
      </c>
      <c r="H1846" s="26">
        <f>VLOOKUP(A1846,'Medical Examinations'!A1845:J4180,9,0)</f>
        <v>0</v>
      </c>
      <c r="I1846" s="26" t="str">
        <f>VLOOKUP(A1846,'Medical Examinations'!A1845:J4180,10,0)</f>
        <v>No</v>
      </c>
      <c r="J1846" s="26" t="str">
        <f>VLOOKUP($A1846,'Medical Examinations'!A1845:$J$2336,3,0)</f>
        <v>Overweight</v>
      </c>
      <c r="K1846" s="26" t="str">
        <f>VLOOKUP(A1846,'Medical Examinations'!A1845:J4180,5,0)</f>
        <v>Normal</v>
      </c>
      <c r="L1846" s="27">
        <f>VLOOKUP($A1846,'Hospitalisation Details'!$A$1:$N$2344,7,0)</f>
        <v>33093</v>
      </c>
      <c r="M1846" s="26">
        <f>VLOOKUP($A1846,'Hospitalisation Details'!$A$1:$N$2344,10,0)</f>
        <v>4454.3999999999996</v>
      </c>
      <c r="N1846" s="26" t="str">
        <f>VLOOKUP($A1846,'Hospitalisation Details'!$A$1:$N$2344,11,0)</f>
        <v>tier - 2</v>
      </c>
      <c r="O1846" s="26" t="str">
        <f>VLOOKUP($A1846,'Hospitalisation Details'!$A$1:$N$2344,12,0)</f>
        <v>tier - 3</v>
      </c>
      <c r="P1846" s="26" t="str">
        <f>VLOOKUP($A1846,'Hospitalisation Details'!$A$1:$N$2344,14,0)</f>
        <v>R1012</v>
      </c>
      <c r="Q1846" s="26">
        <f>VLOOKUP($A1846,'Hospitalisation Details'!$A$1:$N$2344,8,0)</f>
        <v>32</v>
      </c>
    </row>
    <row r="1847" spans="1:17" x14ac:dyDescent="0.3">
      <c r="A1847" s="25" t="s">
        <v>522</v>
      </c>
      <c r="B1847" s="26" t="str">
        <f>VLOOKUP($A1847,'Customer Names'!A1846:D4181,3,0)</f>
        <v xml:space="preserve">  Yemane Adhane</v>
      </c>
      <c r="C1847" s="26">
        <f>VLOOKUP($A1847,'Medical Examinations'!$A$1:$B$2336,2,FALSE)</f>
        <v>33</v>
      </c>
      <c r="D1847" s="26">
        <f>VLOOKUP($A1847,'Medical Examinations'!A1846:J4181,4,0)</f>
        <v>5.39</v>
      </c>
      <c r="E1847" s="26" t="str">
        <f>VLOOKUP(A1847,'Medical Examinations'!A1846:J4181,6,0)</f>
        <v>No</v>
      </c>
      <c r="F1847" s="26" t="str">
        <f>VLOOKUP($A1847,'Medical Examinations'!$A$1:$J$2336,7,0)</f>
        <v>No</v>
      </c>
      <c r="G1847" s="26" t="str">
        <f>VLOOKUP(A1847,'Medical Examinations'!A1846:J4181,8,0)</f>
        <v>No</v>
      </c>
      <c r="H1847" s="26">
        <f>VLOOKUP(A1847,'Medical Examinations'!A1846:J4181,9,0)</f>
        <v>0</v>
      </c>
      <c r="I1847" s="26" t="str">
        <f>VLOOKUP(A1847,'Medical Examinations'!A1846:J4181,10,0)</f>
        <v>No</v>
      </c>
      <c r="J1847" s="26" t="str">
        <f>VLOOKUP($A1847,'Medical Examinations'!A1846:$J$2336,3,0)</f>
        <v>Obesity</v>
      </c>
      <c r="K1847" s="26" t="str">
        <f>VLOOKUP(A1847,'Medical Examinations'!A1846:J4181,5,0)</f>
        <v>Normal</v>
      </c>
      <c r="L1847" s="27">
        <f>VLOOKUP($A1847,'Hospitalisation Details'!$A$1:$N$2344,7,0)</f>
        <v>34513</v>
      </c>
      <c r="M1847" s="26">
        <f>VLOOKUP($A1847,'Hospitalisation Details'!$A$1:$N$2344,10,0)</f>
        <v>4449.46</v>
      </c>
      <c r="N1847" s="26" t="str">
        <f>VLOOKUP($A1847,'Hospitalisation Details'!$A$1:$N$2344,11,0)</f>
        <v>tier - 1</v>
      </c>
      <c r="O1847" s="26" t="str">
        <f>VLOOKUP($A1847,'Hospitalisation Details'!$A$1:$N$2344,12,0)</f>
        <v>tier - 2</v>
      </c>
      <c r="P1847" s="26" t="str">
        <f>VLOOKUP($A1847,'Hospitalisation Details'!$A$1:$N$2344,14,0)</f>
        <v>R1013</v>
      </c>
      <c r="Q1847" s="26">
        <f>VLOOKUP($A1847,'Hospitalisation Details'!$A$1:$N$2344,8,0)</f>
        <v>28</v>
      </c>
    </row>
    <row r="1848" spans="1:17" x14ac:dyDescent="0.3">
      <c r="A1848" s="25" t="s">
        <v>521</v>
      </c>
      <c r="B1848" s="26" t="str">
        <f>VLOOKUP($A1848,'Customer Names'!A1847:D4182,3,0)</f>
        <v xml:space="preserve">  Jesse A</v>
      </c>
      <c r="C1848" s="26">
        <f>VLOOKUP($A1848,'Medical Examinations'!$A$1:$B$2336,2,FALSE)</f>
        <v>26.885000000000002</v>
      </c>
      <c r="D1848" s="26">
        <f>VLOOKUP($A1848,'Medical Examinations'!A1847:J4182,4,0)</f>
        <v>5.86</v>
      </c>
      <c r="E1848" s="26" t="str">
        <f>VLOOKUP(A1848,'Medical Examinations'!A1847:J4182,6,0)</f>
        <v>No</v>
      </c>
      <c r="F1848" s="26" t="str">
        <f>VLOOKUP($A1848,'Medical Examinations'!$A$1:$J$2336,7,0)</f>
        <v>No</v>
      </c>
      <c r="G1848" s="26" t="str">
        <f>VLOOKUP(A1848,'Medical Examinations'!A1847:J4182,8,0)</f>
        <v>No</v>
      </c>
      <c r="H1848" s="26">
        <f>VLOOKUP(A1848,'Medical Examinations'!A1847:J4182,9,0)</f>
        <v>0</v>
      </c>
      <c r="I1848" s="26" t="str">
        <f>VLOOKUP(A1848,'Medical Examinations'!A1847:J4182,10,0)</f>
        <v>No</v>
      </c>
      <c r="J1848" s="26" t="str">
        <f>VLOOKUP($A1848,'Medical Examinations'!A1847:$J$2336,3,0)</f>
        <v>Overweight</v>
      </c>
      <c r="K1848" s="26" t="str">
        <f>VLOOKUP(A1848,'Medical Examinations'!A1847:J4182,5,0)</f>
        <v>Prediabetes</v>
      </c>
      <c r="L1848" s="27">
        <f>VLOOKUP($A1848,'Hospitalisation Details'!$A$1:$N$2344,7,0)</f>
        <v>33484</v>
      </c>
      <c r="M1848" s="26">
        <f>VLOOKUP($A1848,'Hospitalisation Details'!$A$1:$N$2344,10,0)</f>
        <v>4441.21</v>
      </c>
      <c r="N1848" s="26" t="str">
        <f>VLOOKUP($A1848,'Hospitalisation Details'!$A$1:$N$2344,11,0)</f>
        <v>tier - 1</v>
      </c>
      <c r="O1848" s="26" t="str">
        <f>VLOOKUP($A1848,'Hospitalisation Details'!$A$1:$N$2344,12,0)</f>
        <v>tier - 2</v>
      </c>
      <c r="P1848" s="26" t="str">
        <f>VLOOKUP($A1848,'Hospitalisation Details'!$A$1:$N$2344,14,0)</f>
        <v>R1014</v>
      </c>
      <c r="Q1848" s="26">
        <f>VLOOKUP($A1848,'Hospitalisation Details'!$A$1:$N$2344,8,0)</f>
        <v>31</v>
      </c>
    </row>
    <row r="1849" spans="1:17" x14ac:dyDescent="0.3">
      <c r="A1849" s="25" t="s">
        <v>520</v>
      </c>
      <c r="B1849" s="26" t="str">
        <f>VLOOKUP($A1849,'Customer Names'!A1848:D4183,3,0)</f>
        <v xml:space="preserve">  Bird</v>
      </c>
      <c r="C1849" s="26">
        <f>VLOOKUP($A1849,'Medical Examinations'!$A$1:$B$2336,2,FALSE)</f>
        <v>29.26</v>
      </c>
      <c r="D1849" s="26">
        <f>VLOOKUP($A1849,'Medical Examinations'!A1848:J4183,4,0)</f>
        <v>4.4400000000000004</v>
      </c>
      <c r="E1849" s="26" t="str">
        <f>VLOOKUP(A1849,'Medical Examinations'!A1848:J4183,6,0)</f>
        <v>No</v>
      </c>
      <c r="F1849" s="26" t="str">
        <f>VLOOKUP($A1849,'Medical Examinations'!$A$1:$J$2336,7,0)</f>
        <v>No</v>
      </c>
      <c r="G1849" s="26" t="str">
        <f>VLOOKUP(A1849,'Medical Examinations'!A1848:J4183,8,0)</f>
        <v>No</v>
      </c>
      <c r="H1849" s="26">
        <f>VLOOKUP(A1849,'Medical Examinations'!A1848:J4183,9,0)</f>
        <v>0</v>
      </c>
      <c r="I1849" s="26" t="str">
        <f>VLOOKUP(A1849,'Medical Examinations'!A1848:J4183,10,0)</f>
        <v>No</v>
      </c>
      <c r="J1849" s="26" t="str">
        <f>VLOOKUP($A1849,'Medical Examinations'!A1848:$J$2336,3,0)</f>
        <v>Overweight</v>
      </c>
      <c r="K1849" s="26" t="str">
        <f>VLOOKUP(A1849,'Medical Examinations'!A1848:J4183,5,0)</f>
        <v>Normal</v>
      </c>
      <c r="L1849" s="27">
        <f>VLOOKUP($A1849,'Hospitalisation Details'!$A$1:$N$2344,7,0)</f>
        <v>34631</v>
      </c>
      <c r="M1849" s="26">
        <f>VLOOKUP($A1849,'Hospitalisation Details'!$A$1:$N$2344,10,0)</f>
        <v>4438.26</v>
      </c>
      <c r="N1849" s="26" t="str">
        <f>VLOOKUP($A1849,'Hospitalisation Details'!$A$1:$N$2344,11,0)</f>
        <v>tier - 2</v>
      </c>
      <c r="O1849" s="26" t="str">
        <f>VLOOKUP($A1849,'Hospitalisation Details'!$A$1:$N$2344,12,0)</f>
        <v>tier - 3</v>
      </c>
      <c r="P1849" s="26" t="str">
        <f>VLOOKUP($A1849,'Hospitalisation Details'!$A$1:$N$2344,14,0)</f>
        <v>R1017</v>
      </c>
      <c r="Q1849" s="26">
        <f>VLOOKUP($A1849,'Hospitalisation Details'!$A$1:$N$2344,8,0)</f>
        <v>28</v>
      </c>
    </row>
    <row r="1850" spans="1:17" x14ac:dyDescent="0.3">
      <c r="A1850" s="25" t="s">
        <v>519</v>
      </c>
      <c r="B1850" s="26" t="str">
        <f>VLOOKUP($A1850,'Customer Names'!A1849:D4184,3,0)</f>
        <v xml:space="preserve">  Patrick M</v>
      </c>
      <c r="C1850" s="26">
        <f>VLOOKUP($A1850,'Medical Examinations'!$A$1:$B$2336,2,FALSE)</f>
        <v>26.98</v>
      </c>
      <c r="D1850" s="26">
        <f>VLOOKUP($A1850,'Medical Examinations'!A1849:J4184,4,0)</f>
        <v>4.41</v>
      </c>
      <c r="E1850" s="26" t="str">
        <f>VLOOKUP(A1850,'Medical Examinations'!A1849:J4184,6,0)</f>
        <v>No</v>
      </c>
      <c r="F1850" s="26" t="str">
        <f>VLOOKUP($A1850,'Medical Examinations'!$A$1:$J$2336,7,0)</f>
        <v>No</v>
      </c>
      <c r="G1850" s="26" t="str">
        <f>VLOOKUP(A1850,'Medical Examinations'!A1849:J4184,8,0)</f>
        <v>No</v>
      </c>
      <c r="H1850" s="26">
        <f>VLOOKUP(A1850,'Medical Examinations'!A1849:J4184,9,0)</f>
        <v>0</v>
      </c>
      <c r="I1850" s="26" t="str">
        <f>VLOOKUP(A1850,'Medical Examinations'!A1849:J4184,10,0)</f>
        <v>No</v>
      </c>
      <c r="J1850" s="26" t="str">
        <f>VLOOKUP($A1850,'Medical Examinations'!A1849:$J$2336,3,0)</f>
        <v>Overweight</v>
      </c>
      <c r="K1850" s="26" t="str">
        <f>VLOOKUP(A1850,'Medical Examinations'!A1849:J4184,5,0)</f>
        <v>Normal</v>
      </c>
      <c r="L1850" s="27">
        <f>VLOOKUP($A1850,'Hospitalisation Details'!$A$1:$N$2344,7,0)</f>
        <v>34615</v>
      </c>
      <c r="M1850" s="26">
        <f>VLOOKUP($A1850,'Hospitalisation Details'!$A$1:$N$2344,10,0)</f>
        <v>4435.09</v>
      </c>
      <c r="N1850" s="26" t="str">
        <f>VLOOKUP($A1850,'Hospitalisation Details'!$A$1:$N$2344,11,0)</f>
        <v>tier - 3</v>
      </c>
      <c r="O1850" s="26" t="str">
        <f>VLOOKUP($A1850,'Hospitalisation Details'!$A$1:$N$2344,12,0)</f>
        <v>tier - 2</v>
      </c>
      <c r="P1850" s="26" t="str">
        <f>VLOOKUP($A1850,'Hospitalisation Details'!$A$1:$N$2344,14,0)</f>
        <v>R1016</v>
      </c>
      <c r="Q1850" s="26">
        <f>VLOOKUP($A1850,'Hospitalisation Details'!$A$1:$N$2344,8,0)</f>
        <v>28</v>
      </c>
    </row>
    <row r="1851" spans="1:17" x14ac:dyDescent="0.3">
      <c r="A1851" s="25" t="s">
        <v>518</v>
      </c>
      <c r="B1851" s="26" t="str">
        <f>VLOOKUP($A1851,'Customer Names'!A1850:D4185,3,0)</f>
        <v xml:space="preserve">  Kyle</v>
      </c>
      <c r="C1851" s="26">
        <f>VLOOKUP($A1851,'Medical Examinations'!$A$1:$B$2336,2,FALSE)</f>
        <v>32.11</v>
      </c>
      <c r="D1851" s="26">
        <f>VLOOKUP($A1851,'Medical Examinations'!A1850:J4185,4,0)</f>
        <v>5.19</v>
      </c>
      <c r="E1851" s="26" t="str">
        <f>VLOOKUP(A1851,'Medical Examinations'!A1850:J4185,6,0)</f>
        <v>No</v>
      </c>
      <c r="F1851" s="26" t="str">
        <f>VLOOKUP($A1851,'Medical Examinations'!$A$1:$J$2336,7,0)</f>
        <v>No</v>
      </c>
      <c r="G1851" s="26" t="str">
        <f>VLOOKUP(A1851,'Medical Examinations'!A1850:J4185,8,0)</f>
        <v>Yes</v>
      </c>
      <c r="H1851" s="26">
        <f>VLOOKUP(A1851,'Medical Examinations'!A1850:J4185,9,0)</f>
        <v>1</v>
      </c>
      <c r="I1851" s="26" t="str">
        <f>VLOOKUP(A1851,'Medical Examinations'!A1850:J4185,10,0)</f>
        <v>No</v>
      </c>
      <c r="J1851" s="26" t="str">
        <f>VLOOKUP($A1851,'Medical Examinations'!A1850:$J$2336,3,0)</f>
        <v>Obesity</v>
      </c>
      <c r="K1851" s="26" t="str">
        <f>VLOOKUP(A1851,'Medical Examinations'!A1850:J4185,5,0)</f>
        <v>Normal</v>
      </c>
      <c r="L1851" s="27">
        <f>VLOOKUP($A1851,'Hospitalisation Details'!$A$1:$N$2344,7,0)</f>
        <v>34326</v>
      </c>
      <c r="M1851" s="26">
        <f>VLOOKUP($A1851,'Hospitalisation Details'!$A$1:$N$2344,10,0)</f>
        <v>4433.92</v>
      </c>
      <c r="N1851" s="26" t="str">
        <f>VLOOKUP($A1851,'Hospitalisation Details'!$A$1:$N$2344,11,0)</f>
        <v>tier - 2</v>
      </c>
      <c r="O1851" s="26" t="str">
        <f>VLOOKUP($A1851,'Hospitalisation Details'!$A$1:$N$2344,12,0)</f>
        <v>tier - 2</v>
      </c>
      <c r="P1851" s="26" t="str">
        <f>VLOOKUP($A1851,'Hospitalisation Details'!$A$1:$N$2344,14,0)</f>
        <v>R1012</v>
      </c>
      <c r="Q1851" s="26">
        <f>VLOOKUP($A1851,'Hospitalisation Details'!$A$1:$N$2344,8,0)</f>
        <v>29</v>
      </c>
    </row>
    <row r="1852" spans="1:17" x14ac:dyDescent="0.3">
      <c r="A1852" s="25" t="s">
        <v>517</v>
      </c>
      <c r="B1852" s="26" t="str">
        <f>VLOOKUP($A1852,'Customer Names'!A1851:D4186,3,0)</f>
        <v xml:space="preserve">  Ryan</v>
      </c>
      <c r="C1852" s="26">
        <f>VLOOKUP($A1852,'Medical Examinations'!$A$1:$B$2336,2,FALSE)</f>
        <v>31.73</v>
      </c>
      <c r="D1852" s="26">
        <f>VLOOKUP($A1852,'Medical Examinations'!A1851:J4186,4,0)</f>
        <v>5.16</v>
      </c>
      <c r="E1852" s="26" t="str">
        <f>VLOOKUP(A1852,'Medical Examinations'!A1851:J4186,6,0)</f>
        <v>No</v>
      </c>
      <c r="F1852" s="26" t="str">
        <f>VLOOKUP($A1852,'Medical Examinations'!$A$1:$J$2336,7,0)</f>
        <v>No</v>
      </c>
      <c r="G1852" s="26" t="str">
        <f>VLOOKUP(A1852,'Medical Examinations'!A1851:J4186,8,0)</f>
        <v>Yes</v>
      </c>
      <c r="H1852" s="26">
        <f>VLOOKUP(A1852,'Medical Examinations'!A1851:J4186,9,0)</f>
        <v>1</v>
      </c>
      <c r="I1852" s="26" t="str">
        <f>VLOOKUP(A1852,'Medical Examinations'!A1851:J4186,10,0)</f>
        <v>No</v>
      </c>
      <c r="J1852" s="26" t="str">
        <f>VLOOKUP($A1852,'Medical Examinations'!A1851:$J$2336,3,0)</f>
        <v>Obesity</v>
      </c>
      <c r="K1852" s="26" t="str">
        <f>VLOOKUP(A1852,'Medical Examinations'!A1851:J4186,5,0)</f>
        <v>Normal</v>
      </c>
      <c r="L1852" s="27">
        <f>VLOOKUP($A1852,'Hospitalisation Details'!$A$1:$N$2344,7,0)</f>
        <v>34216</v>
      </c>
      <c r="M1852" s="26">
        <f>VLOOKUP($A1852,'Hospitalisation Details'!$A$1:$N$2344,10,0)</f>
        <v>4433.3900000000003</v>
      </c>
      <c r="N1852" s="26" t="str">
        <f>VLOOKUP($A1852,'Hospitalisation Details'!$A$1:$N$2344,11,0)</f>
        <v>tier - 2</v>
      </c>
      <c r="O1852" s="26" t="str">
        <f>VLOOKUP($A1852,'Hospitalisation Details'!$A$1:$N$2344,12,0)</f>
        <v>tier - 3</v>
      </c>
      <c r="P1852" s="26" t="str">
        <f>VLOOKUP($A1852,'Hospitalisation Details'!$A$1:$N$2344,14,0)</f>
        <v>R1012</v>
      </c>
      <c r="Q1852" s="26">
        <f>VLOOKUP($A1852,'Hospitalisation Details'!$A$1:$N$2344,8,0)</f>
        <v>29</v>
      </c>
    </row>
    <row r="1853" spans="1:17" x14ac:dyDescent="0.3">
      <c r="A1853" s="25" t="s">
        <v>516</v>
      </c>
      <c r="B1853" s="26" t="str">
        <f>VLOOKUP($A1853,'Customer Names'!A1852:D4187,3,0)</f>
        <v xml:space="preserve">  Yuri</v>
      </c>
      <c r="C1853" s="26">
        <f>VLOOKUP($A1853,'Medical Examinations'!$A$1:$B$2336,2,FALSE)</f>
        <v>22.515000000000001</v>
      </c>
      <c r="D1853" s="26">
        <f>VLOOKUP($A1853,'Medical Examinations'!A1852:J4187,4,0)</f>
        <v>4.24</v>
      </c>
      <c r="E1853" s="26" t="str">
        <f>VLOOKUP(A1853,'Medical Examinations'!A1852:J4187,6,0)</f>
        <v>No</v>
      </c>
      <c r="F1853" s="26" t="str">
        <f>VLOOKUP($A1853,'Medical Examinations'!$A$1:$J$2336,7,0)</f>
        <v>No</v>
      </c>
      <c r="G1853" s="26" t="str">
        <f>VLOOKUP(A1853,'Medical Examinations'!A1852:J4187,8,0)</f>
        <v>No</v>
      </c>
      <c r="H1853" s="26">
        <f>VLOOKUP(A1853,'Medical Examinations'!A1852:J4187,9,0)</f>
        <v>0</v>
      </c>
      <c r="I1853" s="26" t="str">
        <f>VLOOKUP(A1853,'Medical Examinations'!A1852:J4187,10,0)</f>
        <v>No</v>
      </c>
      <c r="J1853" s="26" t="str">
        <f>VLOOKUP($A1853,'Medical Examinations'!A1852:$J$2336,3,0)</f>
        <v>Normal Weight</v>
      </c>
      <c r="K1853" s="26" t="str">
        <f>VLOOKUP(A1853,'Medical Examinations'!A1852:J4187,5,0)</f>
        <v>Normal</v>
      </c>
      <c r="L1853" s="27">
        <f>VLOOKUP($A1853,'Hospitalisation Details'!$A$1:$N$2344,7,0)</f>
        <v>34697</v>
      </c>
      <c r="M1853" s="26">
        <f>VLOOKUP($A1853,'Hospitalisation Details'!$A$1:$N$2344,10,0)</f>
        <v>4428.8900000000003</v>
      </c>
      <c r="N1853" s="26" t="str">
        <f>VLOOKUP($A1853,'Hospitalisation Details'!$A$1:$N$2344,11,0)</f>
        <v>tier - 3</v>
      </c>
      <c r="O1853" s="26" t="str">
        <f>VLOOKUP($A1853,'Hospitalisation Details'!$A$1:$N$2344,12,0)</f>
        <v>tier - 1</v>
      </c>
      <c r="P1853" s="26" t="str">
        <f>VLOOKUP($A1853,'Hospitalisation Details'!$A$1:$N$2344,14,0)</f>
        <v>R1017</v>
      </c>
      <c r="Q1853" s="26">
        <f>VLOOKUP($A1853,'Hospitalisation Details'!$A$1:$N$2344,8,0)</f>
        <v>28</v>
      </c>
    </row>
    <row r="1854" spans="1:17" x14ac:dyDescent="0.3">
      <c r="A1854" s="25" t="s">
        <v>514</v>
      </c>
      <c r="B1854" s="26" t="str">
        <f>VLOOKUP($A1854,'Customer Names'!A1853:D4188,3,0)</f>
        <v xml:space="preserve">  Ryan</v>
      </c>
      <c r="C1854" s="26">
        <f>VLOOKUP($A1854,'Medical Examinations'!$A$1:$B$2336,2,FALSE)</f>
        <v>25.9</v>
      </c>
      <c r="D1854" s="26">
        <f>VLOOKUP($A1854,'Medical Examinations'!A1853:J4188,4,0)</f>
        <v>5.45</v>
      </c>
      <c r="E1854" s="26" t="str">
        <f>VLOOKUP(A1854,'Medical Examinations'!A1853:J4188,6,0)</f>
        <v>No</v>
      </c>
      <c r="F1854" s="26" t="str">
        <f>VLOOKUP($A1854,'Medical Examinations'!$A$1:$J$2336,7,0)</f>
        <v>No</v>
      </c>
      <c r="G1854" s="26" t="str">
        <f>VLOOKUP(A1854,'Medical Examinations'!A1853:J4188,8,0)</f>
        <v>No</v>
      </c>
      <c r="H1854" s="26">
        <f>VLOOKUP(A1854,'Medical Examinations'!A1853:J4188,9,0)</f>
        <v>1</v>
      </c>
      <c r="I1854" s="26" t="str">
        <f>VLOOKUP(A1854,'Medical Examinations'!A1853:J4188,10,0)</f>
        <v>No</v>
      </c>
      <c r="J1854" s="26" t="str">
        <f>VLOOKUP($A1854,'Medical Examinations'!A1853:$J$2336,3,0)</f>
        <v>Overweight</v>
      </c>
      <c r="K1854" s="26" t="str">
        <f>VLOOKUP(A1854,'Medical Examinations'!A1853:J4188,5,0)</f>
        <v>Normal</v>
      </c>
      <c r="L1854" s="27">
        <f>VLOOKUP($A1854,'Hospitalisation Details'!$A$1:$N$2344,7,0)</f>
        <v>33831</v>
      </c>
      <c r="M1854" s="26">
        <f>VLOOKUP($A1854,'Hospitalisation Details'!$A$1:$N$2344,10,0)</f>
        <v>4420.95</v>
      </c>
      <c r="N1854" s="26" t="str">
        <f>VLOOKUP($A1854,'Hospitalisation Details'!$A$1:$N$2344,11,0)</f>
        <v>tier - 2</v>
      </c>
      <c r="O1854" s="26" t="str">
        <f>VLOOKUP($A1854,'Hospitalisation Details'!$A$1:$N$2344,12,0)</f>
        <v>tier - 3</v>
      </c>
      <c r="P1854" s="26" t="str">
        <f>VLOOKUP($A1854,'Hospitalisation Details'!$A$1:$N$2344,14,0)</f>
        <v>R1020</v>
      </c>
      <c r="Q1854" s="26">
        <f>VLOOKUP($A1854,'Hospitalisation Details'!$A$1:$N$2344,8,0)</f>
        <v>30</v>
      </c>
    </row>
    <row r="1855" spans="1:17" x14ac:dyDescent="0.3">
      <c r="A1855" s="25" t="s">
        <v>513</v>
      </c>
      <c r="B1855" s="26" t="str">
        <f>VLOOKUP($A1855,'Customer Names'!A1854:D4189,3,0)</f>
        <v xml:space="preserve">  Debbie</v>
      </c>
      <c r="C1855" s="26">
        <f>VLOOKUP($A1855,'Medical Examinations'!$A$1:$B$2336,2,FALSE)</f>
        <v>27.72</v>
      </c>
      <c r="D1855" s="26">
        <f>VLOOKUP($A1855,'Medical Examinations'!A1854:J4189,4,0)</f>
        <v>5.03</v>
      </c>
      <c r="E1855" s="26" t="str">
        <f>VLOOKUP(A1855,'Medical Examinations'!A1854:J4189,6,0)</f>
        <v>Yes</v>
      </c>
      <c r="F1855" s="26" t="str">
        <f>VLOOKUP($A1855,'Medical Examinations'!$A$1:$J$2336,7,0)</f>
        <v>No</v>
      </c>
      <c r="G1855" s="26" t="str">
        <f>VLOOKUP(A1855,'Medical Examinations'!A1854:J4189,8,0)</f>
        <v>No</v>
      </c>
      <c r="H1855" s="26">
        <f>VLOOKUP(A1855,'Medical Examinations'!A1854:J4189,9,0)</f>
        <v>1</v>
      </c>
      <c r="I1855" s="26" t="str">
        <f>VLOOKUP(A1855,'Medical Examinations'!A1854:J4189,10,0)</f>
        <v>No</v>
      </c>
      <c r="J1855" s="26" t="str">
        <f>VLOOKUP($A1855,'Medical Examinations'!A1854:$J$2336,3,0)</f>
        <v>Overweight</v>
      </c>
      <c r="K1855" s="26" t="str">
        <f>VLOOKUP(A1855,'Medical Examinations'!A1854:J4189,5,0)</f>
        <v>Normal</v>
      </c>
      <c r="L1855" s="27">
        <f>VLOOKUP($A1855,'Hospitalisation Details'!$A$1:$N$2344,7,0)</f>
        <v>32402</v>
      </c>
      <c r="M1855" s="26">
        <f>VLOOKUP($A1855,'Hospitalisation Details'!$A$1:$N$2344,10,0)</f>
        <v>4415.16</v>
      </c>
      <c r="N1855" s="26" t="str">
        <f>VLOOKUP($A1855,'Hospitalisation Details'!$A$1:$N$2344,11,0)</f>
        <v>tier - 2</v>
      </c>
      <c r="O1855" s="26" t="str">
        <f>VLOOKUP($A1855,'Hospitalisation Details'!$A$1:$N$2344,12,0)</f>
        <v>tier - 1</v>
      </c>
      <c r="P1855" s="26" t="str">
        <f>VLOOKUP($A1855,'Hospitalisation Details'!$A$1:$N$2344,14,0)</f>
        <v>R1013</v>
      </c>
      <c r="Q1855" s="26">
        <f>VLOOKUP($A1855,'Hospitalisation Details'!$A$1:$N$2344,8,0)</f>
        <v>34</v>
      </c>
    </row>
    <row r="1856" spans="1:17" x14ac:dyDescent="0.3">
      <c r="A1856" s="25" t="s">
        <v>512</v>
      </c>
      <c r="B1856" s="26" t="str">
        <f>VLOOKUP($A1856,'Customer Names'!A1855:D4190,3,0)</f>
        <v xml:space="preserve">  Mark D</v>
      </c>
      <c r="C1856" s="26">
        <f>VLOOKUP($A1856,'Medical Examinations'!$A$1:$B$2336,2,FALSE)</f>
        <v>31.5</v>
      </c>
      <c r="D1856" s="26">
        <f>VLOOKUP($A1856,'Medical Examinations'!A1855:J4190,4,0)</f>
        <v>9.6199999999999992</v>
      </c>
      <c r="E1856" s="26" t="str">
        <f>VLOOKUP(A1856,'Medical Examinations'!A1855:J4190,6,0)</f>
        <v>Yes</v>
      </c>
      <c r="F1856" s="26" t="str">
        <f>VLOOKUP($A1856,'Medical Examinations'!$A$1:$J$2336,7,0)</f>
        <v>No</v>
      </c>
      <c r="G1856" s="26" t="str">
        <f>VLOOKUP(A1856,'Medical Examinations'!A1855:J4190,8,0)</f>
        <v>No</v>
      </c>
      <c r="H1856" s="26">
        <f>VLOOKUP(A1856,'Medical Examinations'!A1855:J4190,9,0)</f>
        <v>1</v>
      </c>
      <c r="I1856" s="26" t="str">
        <f>VLOOKUP(A1856,'Medical Examinations'!A1855:J4190,10,0)</f>
        <v>No</v>
      </c>
      <c r="J1856" s="26" t="str">
        <f>VLOOKUP($A1856,'Medical Examinations'!A1855:$J$2336,3,0)</f>
        <v>Obesity</v>
      </c>
      <c r="K1856" s="26" t="str">
        <f>VLOOKUP(A1856,'Medical Examinations'!A1855:J4190,5,0)</f>
        <v>Diabetes</v>
      </c>
      <c r="L1856" s="27">
        <f>VLOOKUP($A1856,'Hospitalisation Details'!$A$1:$N$2344,7,0)</f>
        <v>31606</v>
      </c>
      <c r="M1856" s="26">
        <f>VLOOKUP($A1856,'Hospitalisation Details'!$A$1:$N$2344,10,0)</f>
        <v>4402.2299999999996</v>
      </c>
      <c r="N1856" s="26" t="str">
        <f>VLOOKUP($A1856,'Hospitalisation Details'!$A$1:$N$2344,11,0)</f>
        <v>tier - 2</v>
      </c>
      <c r="O1856" s="26" t="str">
        <f>VLOOKUP($A1856,'Hospitalisation Details'!$A$1:$N$2344,12,0)</f>
        <v>tier - 2</v>
      </c>
      <c r="P1856" s="26" t="str">
        <f>VLOOKUP($A1856,'Hospitalisation Details'!$A$1:$N$2344,14,0)</f>
        <v>R1011</v>
      </c>
      <c r="Q1856" s="26">
        <f>VLOOKUP($A1856,'Hospitalisation Details'!$A$1:$N$2344,8,0)</f>
        <v>36</v>
      </c>
    </row>
    <row r="1857" spans="1:17" x14ac:dyDescent="0.3">
      <c r="A1857" s="25" t="s">
        <v>511</v>
      </c>
      <c r="B1857" s="26" t="str">
        <f>VLOOKUP($A1857,'Customer Names'!A1856:D4191,3,0)</f>
        <v xml:space="preserve">  Christopher</v>
      </c>
      <c r="C1857" s="26">
        <f>VLOOKUP($A1857,'Medical Examinations'!$A$1:$B$2336,2,FALSE)</f>
        <v>29.7</v>
      </c>
      <c r="D1857" s="26">
        <f>VLOOKUP($A1857,'Medical Examinations'!A1856:J4191,4,0)</f>
        <v>6.77</v>
      </c>
      <c r="E1857" s="26" t="str">
        <f>VLOOKUP(A1857,'Medical Examinations'!A1856:J4191,6,0)</f>
        <v>Yes</v>
      </c>
      <c r="F1857" s="26" t="str">
        <f>VLOOKUP($A1857,'Medical Examinations'!$A$1:$J$2336,7,0)</f>
        <v>No</v>
      </c>
      <c r="G1857" s="26" t="str">
        <f>VLOOKUP(A1857,'Medical Examinations'!A1856:J4191,8,0)</f>
        <v>No</v>
      </c>
      <c r="H1857" s="26">
        <f>VLOOKUP(A1857,'Medical Examinations'!A1856:J4191,9,0)</f>
        <v>1</v>
      </c>
      <c r="I1857" s="26" t="str">
        <f>VLOOKUP(A1857,'Medical Examinations'!A1856:J4191,10,0)</f>
        <v>No</v>
      </c>
      <c r="J1857" s="26" t="str">
        <f>VLOOKUP($A1857,'Medical Examinations'!A1856:$J$2336,3,0)</f>
        <v>Overweight</v>
      </c>
      <c r="K1857" s="26" t="str">
        <f>VLOOKUP(A1857,'Medical Examinations'!A1856:J4191,5,0)</f>
        <v>Diabetes</v>
      </c>
      <c r="L1857" s="27">
        <f>VLOOKUP($A1857,'Hospitalisation Details'!$A$1:$N$2344,7,0)</f>
        <v>31635</v>
      </c>
      <c r="M1857" s="26">
        <f>VLOOKUP($A1857,'Hospitalisation Details'!$A$1:$N$2344,10,0)</f>
        <v>4399.7299999999996</v>
      </c>
      <c r="N1857" s="26" t="str">
        <f>VLOOKUP($A1857,'Hospitalisation Details'!$A$1:$N$2344,11,0)</f>
        <v>tier - 3</v>
      </c>
      <c r="O1857" s="26" t="str">
        <f>VLOOKUP($A1857,'Hospitalisation Details'!$A$1:$N$2344,12,0)</f>
        <v>tier - 2</v>
      </c>
      <c r="P1857" s="26" t="str">
        <f>VLOOKUP($A1857,'Hospitalisation Details'!$A$1:$N$2344,14,0)</f>
        <v>R1013</v>
      </c>
      <c r="Q1857" s="26">
        <f>VLOOKUP($A1857,'Hospitalisation Details'!$A$1:$N$2344,8,0)</f>
        <v>36</v>
      </c>
    </row>
    <row r="1858" spans="1:17" x14ac:dyDescent="0.3">
      <c r="A1858" s="25" t="s">
        <v>510</v>
      </c>
      <c r="B1858" s="26" t="str">
        <f>VLOOKUP($A1858,'Customer Names'!A1857:D4192,3,0)</f>
        <v xml:space="preserve">  Daniell L</v>
      </c>
      <c r="C1858" s="26">
        <f>VLOOKUP($A1858,'Medical Examinations'!$A$1:$B$2336,2,FALSE)</f>
        <v>21.26</v>
      </c>
      <c r="D1858" s="26">
        <f>VLOOKUP($A1858,'Medical Examinations'!A1857:J4192,4,0)</f>
        <v>5.36</v>
      </c>
      <c r="E1858" s="26" t="str">
        <f>VLOOKUP(A1858,'Medical Examinations'!A1857:J4192,6,0)</f>
        <v>Yes</v>
      </c>
      <c r="F1858" s="26" t="str">
        <f>VLOOKUP($A1858,'Medical Examinations'!$A$1:$J$2336,7,0)</f>
        <v>No</v>
      </c>
      <c r="G1858" s="26" t="str">
        <f>VLOOKUP(A1858,'Medical Examinations'!A1857:J4192,8,0)</f>
        <v>No</v>
      </c>
      <c r="H1858" s="26">
        <f>VLOOKUP(A1858,'Medical Examinations'!A1857:J4192,9,0)</f>
        <v>1</v>
      </c>
      <c r="I1858" s="26" t="str">
        <f>VLOOKUP(A1858,'Medical Examinations'!A1857:J4192,10,0)</f>
        <v>No</v>
      </c>
      <c r="J1858" s="26" t="str">
        <f>VLOOKUP($A1858,'Medical Examinations'!A1857:$J$2336,3,0)</f>
        <v>Normal Weight</v>
      </c>
      <c r="K1858" s="26" t="str">
        <f>VLOOKUP(A1858,'Medical Examinations'!A1857:J4192,5,0)</f>
        <v>Normal</v>
      </c>
      <c r="L1858" s="27">
        <f>VLOOKUP($A1858,'Hospitalisation Details'!$A$1:$N$2344,7,0)</f>
        <v>32342</v>
      </c>
      <c r="M1858" s="26">
        <f>VLOOKUP($A1858,'Hospitalisation Details'!$A$1:$N$2344,10,0)</f>
        <v>4397.3100000000004</v>
      </c>
      <c r="N1858" s="26" t="str">
        <f>VLOOKUP($A1858,'Hospitalisation Details'!$A$1:$N$2344,11,0)</f>
        <v>tier - 2</v>
      </c>
      <c r="O1858" s="26" t="str">
        <f>VLOOKUP($A1858,'Hospitalisation Details'!$A$1:$N$2344,12,0)</f>
        <v>tier - 2</v>
      </c>
      <c r="P1858" s="26" t="str">
        <f>VLOOKUP($A1858,'Hospitalisation Details'!$A$1:$N$2344,14,0)</f>
        <v>R1013</v>
      </c>
      <c r="Q1858" s="26">
        <f>VLOOKUP($A1858,'Hospitalisation Details'!$A$1:$N$2344,8,0)</f>
        <v>34</v>
      </c>
    </row>
    <row r="1859" spans="1:17" x14ac:dyDescent="0.3">
      <c r="A1859" s="25" t="s">
        <v>509</v>
      </c>
      <c r="B1859" s="26" t="str">
        <f>VLOOKUP($A1859,'Customer Names'!A1858:D4193,3,0)</f>
        <v xml:space="preserve">  Janne</v>
      </c>
      <c r="C1859" s="26">
        <f>VLOOKUP($A1859,'Medical Examinations'!$A$1:$B$2336,2,FALSE)</f>
        <v>17.09</v>
      </c>
      <c r="D1859" s="26">
        <f>VLOOKUP($A1859,'Medical Examinations'!A1858:J4193,4,0)</f>
        <v>5.69</v>
      </c>
      <c r="E1859" s="26" t="str">
        <f>VLOOKUP(A1859,'Medical Examinations'!A1858:J4193,6,0)</f>
        <v>No</v>
      </c>
      <c r="F1859" s="26" t="str">
        <f>VLOOKUP($A1859,'Medical Examinations'!$A$1:$J$2336,7,0)</f>
        <v>No</v>
      </c>
      <c r="G1859" s="26" t="str">
        <f>VLOOKUP(A1859,'Medical Examinations'!A1858:J4193,8,0)</f>
        <v>No</v>
      </c>
      <c r="H1859" s="26">
        <f>VLOOKUP(A1859,'Medical Examinations'!A1858:J4193,9,0)</f>
        <v>0</v>
      </c>
      <c r="I1859" s="26" t="str">
        <f>VLOOKUP(A1859,'Medical Examinations'!A1858:J4193,10,0)</f>
        <v>No</v>
      </c>
      <c r="J1859" s="26" t="str">
        <f>VLOOKUP($A1859,'Medical Examinations'!A1858:$J$2336,3,0)</f>
        <v>Underweight</v>
      </c>
      <c r="K1859" s="26" t="str">
        <f>VLOOKUP(A1859,'Medical Examinations'!A1858:J4193,5,0)</f>
        <v>Normal</v>
      </c>
      <c r="L1859" s="27">
        <f>VLOOKUP($A1859,'Hospitalisation Details'!$A$1:$N$2344,7,0)</f>
        <v>30131</v>
      </c>
      <c r="M1859" s="26">
        <f>VLOOKUP($A1859,'Hospitalisation Details'!$A$1:$N$2344,10,0)</f>
        <v>4392.7</v>
      </c>
      <c r="N1859" s="26" t="str">
        <f>VLOOKUP($A1859,'Hospitalisation Details'!$A$1:$N$2344,11,0)</f>
        <v>tier - 2</v>
      </c>
      <c r="O1859" s="26" t="str">
        <f>VLOOKUP($A1859,'Hospitalisation Details'!$A$1:$N$2344,12,0)</f>
        <v>tier - 2</v>
      </c>
      <c r="P1859" s="26" t="str">
        <f>VLOOKUP($A1859,'Hospitalisation Details'!$A$1:$N$2344,14,0)</f>
        <v>R1013</v>
      </c>
      <c r="Q1859" s="26">
        <f>VLOOKUP($A1859,'Hospitalisation Details'!$A$1:$N$2344,8,0)</f>
        <v>40</v>
      </c>
    </row>
    <row r="1860" spans="1:17" x14ac:dyDescent="0.3">
      <c r="A1860" s="25" t="s">
        <v>508</v>
      </c>
      <c r="B1860" s="26" t="str">
        <f>VLOOKUP($A1860,'Customer Names'!A1859:D4194,3,0)</f>
        <v xml:space="preserve">  Martina</v>
      </c>
      <c r="C1860" s="26">
        <f>VLOOKUP($A1860,'Medical Examinations'!$A$1:$B$2336,2,FALSE)</f>
        <v>24.3</v>
      </c>
      <c r="D1860" s="26">
        <f>VLOOKUP($A1860,'Medical Examinations'!A1859:J4194,4,0)</f>
        <v>4.9000000000000004</v>
      </c>
      <c r="E1860" s="26" t="str">
        <f>VLOOKUP(A1860,'Medical Examinations'!A1859:J4194,6,0)</f>
        <v>Yes</v>
      </c>
      <c r="F1860" s="26" t="str">
        <f>VLOOKUP($A1860,'Medical Examinations'!$A$1:$J$2336,7,0)</f>
        <v>No</v>
      </c>
      <c r="G1860" s="26" t="str">
        <f>VLOOKUP(A1860,'Medical Examinations'!A1859:J4194,8,0)</f>
        <v>Yes</v>
      </c>
      <c r="H1860" s="26">
        <f>VLOOKUP(A1860,'Medical Examinations'!A1859:J4194,9,0)</f>
        <v>1</v>
      </c>
      <c r="I1860" s="26" t="str">
        <f>VLOOKUP(A1860,'Medical Examinations'!A1859:J4194,10,0)</f>
        <v>No</v>
      </c>
      <c r="J1860" s="26" t="str">
        <f>VLOOKUP($A1860,'Medical Examinations'!A1859:$J$2336,3,0)</f>
        <v>Normal Weight</v>
      </c>
      <c r="K1860" s="26" t="str">
        <f>VLOOKUP(A1860,'Medical Examinations'!A1859:J4194,5,0)</f>
        <v>Normal</v>
      </c>
      <c r="L1860" s="27">
        <f>VLOOKUP($A1860,'Hospitalisation Details'!$A$1:$N$2344,7,0)</f>
        <v>35763</v>
      </c>
      <c r="M1860" s="26">
        <f>VLOOKUP($A1860,'Hospitalisation Details'!$A$1:$N$2344,10,0)</f>
        <v>4391.6499999999996</v>
      </c>
      <c r="N1860" s="26" t="str">
        <f>VLOOKUP($A1860,'Hospitalisation Details'!$A$1:$N$2344,11,0)</f>
        <v>tier - 2</v>
      </c>
      <c r="O1860" s="26" t="str">
        <f>VLOOKUP($A1860,'Hospitalisation Details'!$A$1:$N$2344,12,0)</f>
        <v>tier - 2</v>
      </c>
      <c r="P1860" s="26" t="str">
        <f>VLOOKUP($A1860,'Hospitalisation Details'!$A$1:$N$2344,14,0)</f>
        <v>R1011</v>
      </c>
      <c r="Q1860" s="26">
        <f>VLOOKUP($A1860,'Hospitalisation Details'!$A$1:$N$2344,8,0)</f>
        <v>25</v>
      </c>
    </row>
    <row r="1861" spans="1:17" x14ac:dyDescent="0.3">
      <c r="A1861" s="25" t="s">
        <v>507</v>
      </c>
      <c r="B1861" s="26" t="str">
        <f>VLOOKUP($A1861,'Customer Names'!A1860:D4195,3,0)</f>
        <v xml:space="preserve">  Elizabeth L</v>
      </c>
      <c r="C1861" s="26">
        <f>VLOOKUP($A1861,'Medical Examinations'!$A$1:$B$2336,2,FALSE)</f>
        <v>29.734999999999999</v>
      </c>
      <c r="D1861" s="26">
        <f>VLOOKUP($A1861,'Medical Examinations'!A1860:J4195,4,0)</f>
        <v>5.78</v>
      </c>
      <c r="E1861" s="26" t="str">
        <f>VLOOKUP(A1861,'Medical Examinations'!A1860:J4195,6,0)</f>
        <v>No</v>
      </c>
      <c r="F1861" s="26" t="str">
        <f>VLOOKUP($A1861,'Medical Examinations'!$A$1:$J$2336,7,0)</f>
        <v>No</v>
      </c>
      <c r="G1861" s="26" t="str">
        <f>VLOOKUP(A1861,'Medical Examinations'!A1860:J4195,8,0)</f>
        <v>No</v>
      </c>
      <c r="H1861" s="26">
        <f>VLOOKUP(A1861,'Medical Examinations'!A1860:J4195,9,0)</f>
        <v>0</v>
      </c>
      <c r="I1861" s="26" t="str">
        <f>VLOOKUP(A1861,'Medical Examinations'!A1860:J4195,10,0)</f>
        <v>No</v>
      </c>
      <c r="J1861" s="26" t="str">
        <f>VLOOKUP($A1861,'Medical Examinations'!A1860:$J$2336,3,0)</f>
        <v>Overweight</v>
      </c>
      <c r="K1861" s="26" t="str">
        <f>VLOOKUP(A1861,'Medical Examinations'!A1860:J4195,5,0)</f>
        <v>Prediabetes</v>
      </c>
      <c r="L1861" s="27">
        <f>VLOOKUP($A1861,'Hospitalisation Details'!$A$1:$N$2344,7,0)</f>
        <v>33113</v>
      </c>
      <c r="M1861" s="26">
        <f>VLOOKUP($A1861,'Hospitalisation Details'!$A$1:$N$2344,10,0)</f>
        <v>4357.04</v>
      </c>
      <c r="N1861" s="26" t="str">
        <f>VLOOKUP($A1861,'Hospitalisation Details'!$A$1:$N$2344,11,0)</f>
        <v>tier - 2</v>
      </c>
      <c r="O1861" s="26" t="str">
        <f>VLOOKUP($A1861,'Hospitalisation Details'!$A$1:$N$2344,12,0)</f>
        <v>tier - 3</v>
      </c>
      <c r="P1861" s="26" t="str">
        <f>VLOOKUP($A1861,'Hospitalisation Details'!$A$1:$N$2344,14,0)</f>
        <v>R1012</v>
      </c>
      <c r="Q1861" s="26">
        <f>VLOOKUP($A1861,'Hospitalisation Details'!$A$1:$N$2344,8,0)</f>
        <v>32</v>
      </c>
    </row>
    <row r="1862" spans="1:17" x14ac:dyDescent="0.3">
      <c r="A1862" s="25" t="s">
        <v>506</v>
      </c>
      <c r="B1862" s="26" t="str">
        <f>VLOOKUP($A1862,'Customer Names'!A1861:D4196,3,0)</f>
        <v xml:space="preserve">  Stephanie C</v>
      </c>
      <c r="C1862" s="26">
        <f>VLOOKUP($A1862,'Medical Examinations'!$A$1:$B$2336,2,FALSE)</f>
        <v>29.26</v>
      </c>
      <c r="D1862" s="26">
        <f>VLOOKUP($A1862,'Medical Examinations'!A1861:J4196,4,0)</f>
        <v>4.7</v>
      </c>
      <c r="E1862" s="26" t="str">
        <f>VLOOKUP(A1862,'Medical Examinations'!A1861:J4196,6,0)</f>
        <v>No</v>
      </c>
      <c r="F1862" s="26" t="str">
        <f>VLOOKUP($A1862,'Medical Examinations'!$A$1:$J$2336,7,0)</f>
        <v>No</v>
      </c>
      <c r="G1862" s="26" t="str">
        <f>VLOOKUP(A1862,'Medical Examinations'!A1861:J4196,8,0)</f>
        <v>No</v>
      </c>
      <c r="H1862" s="26">
        <f>VLOOKUP(A1862,'Medical Examinations'!A1861:J4196,9,0)</f>
        <v>0</v>
      </c>
      <c r="I1862" s="26" t="str">
        <f>VLOOKUP(A1862,'Medical Examinations'!A1861:J4196,10,0)</f>
        <v>No</v>
      </c>
      <c r="J1862" s="26" t="str">
        <f>VLOOKUP($A1862,'Medical Examinations'!A1861:$J$2336,3,0)</f>
        <v>Overweight</v>
      </c>
      <c r="K1862" s="26" t="str">
        <f>VLOOKUP(A1862,'Medical Examinations'!A1861:J4196,5,0)</f>
        <v>Normal</v>
      </c>
      <c r="L1862" s="27">
        <f>VLOOKUP($A1862,'Hospitalisation Details'!$A$1:$N$2344,7,0)</f>
        <v>33494</v>
      </c>
      <c r="M1862" s="26">
        <f>VLOOKUP($A1862,'Hospitalisation Details'!$A$1:$N$2344,10,0)</f>
        <v>4350.51</v>
      </c>
      <c r="N1862" s="26" t="str">
        <f>VLOOKUP($A1862,'Hospitalisation Details'!$A$1:$N$2344,11,0)</f>
        <v>tier - 2</v>
      </c>
      <c r="O1862" s="26" t="str">
        <f>VLOOKUP($A1862,'Hospitalisation Details'!$A$1:$N$2344,12,0)</f>
        <v>tier - 2</v>
      </c>
      <c r="P1862" s="26" t="str">
        <f>VLOOKUP($A1862,'Hospitalisation Details'!$A$1:$N$2344,14,0)</f>
        <v>R1013</v>
      </c>
      <c r="Q1862" s="26">
        <f>VLOOKUP($A1862,'Hospitalisation Details'!$A$1:$N$2344,8,0)</f>
        <v>31</v>
      </c>
    </row>
    <row r="1863" spans="1:17" x14ac:dyDescent="0.3">
      <c r="A1863" s="25" t="s">
        <v>505</v>
      </c>
      <c r="B1863" s="26" t="str">
        <f>VLOOKUP($A1863,'Customer Names'!A1862:D4197,3,0)</f>
        <v xml:space="preserve">  Katie</v>
      </c>
      <c r="C1863" s="26">
        <f>VLOOKUP($A1863,'Medical Examinations'!$A$1:$B$2336,2,FALSE)</f>
        <v>33</v>
      </c>
      <c r="D1863" s="26">
        <f>VLOOKUP($A1863,'Medical Examinations'!A1862:J4197,4,0)</f>
        <v>6.28</v>
      </c>
      <c r="E1863" s="26" t="str">
        <f>VLOOKUP(A1863,'Medical Examinations'!A1862:J4197,6,0)</f>
        <v>No</v>
      </c>
      <c r="F1863" s="26" t="str">
        <f>VLOOKUP($A1863,'Medical Examinations'!$A$1:$J$2336,7,0)</f>
        <v>No</v>
      </c>
      <c r="G1863" s="26" t="str">
        <f>VLOOKUP(A1863,'Medical Examinations'!A1862:J4197,8,0)</f>
        <v>No</v>
      </c>
      <c r="H1863" s="26">
        <f>VLOOKUP(A1863,'Medical Examinations'!A1862:J4197,9,0)</f>
        <v>0</v>
      </c>
      <c r="I1863" s="26" t="str">
        <f>VLOOKUP(A1863,'Medical Examinations'!A1862:J4197,10,0)</f>
        <v>No</v>
      </c>
      <c r="J1863" s="26" t="str">
        <f>VLOOKUP($A1863,'Medical Examinations'!A1862:$J$2336,3,0)</f>
        <v>Obesity</v>
      </c>
      <c r="K1863" s="26" t="str">
        <f>VLOOKUP(A1863,'Medical Examinations'!A1862:J4197,5,0)</f>
        <v>Prediabetes</v>
      </c>
      <c r="L1863" s="27">
        <f>VLOOKUP($A1863,'Hospitalisation Details'!$A$1:$N$2344,7,0)</f>
        <v>34639</v>
      </c>
      <c r="M1863" s="26">
        <f>VLOOKUP($A1863,'Hospitalisation Details'!$A$1:$N$2344,10,0)</f>
        <v>4349.46</v>
      </c>
      <c r="N1863" s="26" t="str">
        <f>VLOOKUP($A1863,'Hospitalisation Details'!$A$1:$N$2344,11,0)</f>
        <v>tier - 2</v>
      </c>
      <c r="O1863" s="26" t="str">
        <f>VLOOKUP($A1863,'Hospitalisation Details'!$A$1:$N$2344,12,0)</f>
        <v>tier - 2</v>
      </c>
      <c r="P1863" s="26" t="str">
        <f>VLOOKUP($A1863,'Hospitalisation Details'!$A$1:$N$2344,14,0)</f>
        <v>R1013</v>
      </c>
      <c r="Q1863" s="26">
        <f>VLOOKUP($A1863,'Hospitalisation Details'!$A$1:$N$2344,8,0)</f>
        <v>28</v>
      </c>
    </row>
    <row r="1864" spans="1:17" x14ac:dyDescent="0.3">
      <c r="A1864" s="25" t="s">
        <v>504</v>
      </c>
      <c r="B1864" s="26" t="str">
        <f>VLOOKUP($A1864,'Customer Names'!A1863:D4198,3,0)</f>
        <v xml:space="preserve">  Callie</v>
      </c>
      <c r="C1864" s="26">
        <f>VLOOKUP($A1864,'Medical Examinations'!$A$1:$B$2336,2,FALSE)</f>
        <v>31.065000000000001</v>
      </c>
      <c r="D1864" s="26">
        <f>VLOOKUP($A1864,'Medical Examinations'!A1863:J4198,4,0)</f>
        <v>4.2300000000000004</v>
      </c>
      <c r="E1864" s="26" t="str">
        <f>VLOOKUP(A1864,'Medical Examinations'!A1863:J4198,6,0)</f>
        <v>No</v>
      </c>
      <c r="F1864" s="26" t="str">
        <f>VLOOKUP($A1864,'Medical Examinations'!$A$1:$J$2336,7,0)</f>
        <v>No</v>
      </c>
      <c r="G1864" s="26" t="str">
        <f>VLOOKUP(A1864,'Medical Examinations'!A1863:J4198,8,0)</f>
        <v>No</v>
      </c>
      <c r="H1864" s="26">
        <f>VLOOKUP(A1864,'Medical Examinations'!A1863:J4198,9,0)</f>
        <v>0</v>
      </c>
      <c r="I1864" s="26" t="str">
        <f>VLOOKUP(A1864,'Medical Examinations'!A1863:J4198,10,0)</f>
        <v>No</v>
      </c>
      <c r="J1864" s="26" t="str">
        <f>VLOOKUP($A1864,'Medical Examinations'!A1863:$J$2336,3,0)</f>
        <v>Obesity</v>
      </c>
      <c r="K1864" s="26" t="str">
        <f>VLOOKUP(A1864,'Medical Examinations'!A1863:J4198,5,0)</f>
        <v>Normal</v>
      </c>
      <c r="L1864" s="27">
        <f>VLOOKUP($A1864,'Hospitalisation Details'!$A$1:$N$2344,7,0)</f>
        <v>33390</v>
      </c>
      <c r="M1864" s="26">
        <f>VLOOKUP($A1864,'Hospitalisation Details'!$A$1:$N$2344,10,0)</f>
        <v>4347.0200000000004</v>
      </c>
      <c r="N1864" s="26" t="str">
        <f>VLOOKUP($A1864,'Hospitalisation Details'!$A$1:$N$2344,11,0)</f>
        <v>tier - 2</v>
      </c>
      <c r="O1864" s="26" t="str">
        <f>VLOOKUP($A1864,'Hospitalisation Details'!$A$1:$N$2344,12,0)</f>
        <v>tier - 1</v>
      </c>
      <c r="P1864" s="26" t="str">
        <f>VLOOKUP($A1864,'Hospitalisation Details'!$A$1:$N$2344,14,0)</f>
        <v>R1024</v>
      </c>
      <c r="Q1864" s="26">
        <f>VLOOKUP($A1864,'Hospitalisation Details'!$A$1:$N$2344,8,0)</f>
        <v>32</v>
      </c>
    </row>
    <row r="1865" spans="1:17" x14ac:dyDescent="0.3">
      <c r="A1865" s="25" t="s">
        <v>503</v>
      </c>
      <c r="B1865" s="26" t="str">
        <f>VLOOKUP($A1865,'Customer Names'!A1864:D4199,3,0)</f>
        <v xml:space="preserve">  Inna</v>
      </c>
      <c r="C1865" s="26">
        <f>VLOOKUP($A1865,'Medical Examinations'!$A$1:$B$2336,2,FALSE)</f>
        <v>26.51</v>
      </c>
      <c r="D1865" s="26">
        <f>VLOOKUP($A1865,'Medical Examinations'!A1864:J4199,4,0)</f>
        <v>6.17</v>
      </c>
      <c r="E1865" s="26" t="str">
        <f>VLOOKUP(A1865,'Medical Examinations'!A1864:J4199,6,0)</f>
        <v>No</v>
      </c>
      <c r="F1865" s="26" t="str">
        <f>VLOOKUP($A1865,'Medical Examinations'!$A$1:$J$2336,7,0)</f>
        <v>No</v>
      </c>
      <c r="G1865" s="26" t="str">
        <f>VLOOKUP(A1865,'Medical Examinations'!A1864:J4199,8,0)</f>
        <v>No</v>
      </c>
      <c r="H1865" s="26">
        <f>VLOOKUP(A1865,'Medical Examinations'!A1864:J4199,9,0)</f>
        <v>0</v>
      </c>
      <c r="I1865" s="26" t="str">
        <f>VLOOKUP(A1865,'Medical Examinations'!A1864:J4199,10,0)</f>
        <v>No</v>
      </c>
      <c r="J1865" s="26" t="str">
        <f>VLOOKUP($A1865,'Medical Examinations'!A1864:$J$2336,3,0)</f>
        <v>Overweight</v>
      </c>
      <c r="K1865" s="26" t="str">
        <f>VLOOKUP(A1865,'Medical Examinations'!A1864:J4199,5,0)</f>
        <v>Prediabetes</v>
      </c>
      <c r="L1865" s="27">
        <f>VLOOKUP($A1865,'Hospitalisation Details'!$A$1:$N$2344,7,0)</f>
        <v>34633</v>
      </c>
      <c r="M1865" s="26">
        <f>VLOOKUP($A1865,'Hospitalisation Details'!$A$1:$N$2344,10,0)</f>
        <v>4340.4399999999996</v>
      </c>
      <c r="N1865" s="26" t="str">
        <f>VLOOKUP($A1865,'Hospitalisation Details'!$A$1:$N$2344,11,0)</f>
        <v>tier - 2</v>
      </c>
      <c r="O1865" s="26" t="str">
        <f>VLOOKUP($A1865,'Hospitalisation Details'!$A$1:$N$2344,12,0)</f>
        <v>tier - 1</v>
      </c>
      <c r="P1865" s="26" t="str">
        <f>VLOOKUP($A1865,'Hospitalisation Details'!$A$1:$N$2344,14,0)</f>
        <v>R1013</v>
      </c>
      <c r="Q1865" s="26">
        <f>VLOOKUP($A1865,'Hospitalisation Details'!$A$1:$N$2344,8,0)</f>
        <v>28</v>
      </c>
    </row>
    <row r="1866" spans="1:17" x14ac:dyDescent="0.3">
      <c r="A1866" s="25" t="s">
        <v>502</v>
      </c>
      <c r="B1866" s="26" t="str">
        <f>VLOOKUP($A1866,'Customer Names'!A1865:D4200,3,0)</f>
        <v xml:space="preserve">  Mary K</v>
      </c>
      <c r="C1866" s="26">
        <f>VLOOKUP($A1866,'Medical Examinations'!$A$1:$B$2336,2,FALSE)</f>
        <v>28.88</v>
      </c>
      <c r="D1866" s="26">
        <f>VLOOKUP($A1866,'Medical Examinations'!A1865:J4200,4,0)</f>
        <v>4.96</v>
      </c>
      <c r="E1866" s="26" t="str">
        <f>VLOOKUP(A1866,'Medical Examinations'!A1865:J4200,6,0)</f>
        <v>No</v>
      </c>
      <c r="F1866" s="26" t="str">
        <f>VLOOKUP($A1866,'Medical Examinations'!$A$1:$J$2336,7,0)</f>
        <v>No</v>
      </c>
      <c r="G1866" s="26" t="str">
        <f>VLOOKUP(A1866,'Medical Examinations'!A1865:J4200,8,0)</f>
        <v>No</v>
      </c>
      <c r="H1866" s="26">
        <f>VLOOKUP(A1866,'Medical Examinations'!A1865:J4200,9,0)</f>
        <v>0</v>
      </c>
      <c r="I1866" s="26" t="str">
        <f>VLOOKUP(A1866,'Medical Examinations'!A1865:J4200,10,0)</f>
        <v>No</v>
      </c>
      <c r="J1866" s="26" t="str">
        <f>VLOOKUP($A1866,'Medical Examinations'!A1865:$J$2336,3,0)</f>
        <v>Overweight</v>
      </c>
      <c r="K1866" s="26" t="str">
        <f>VLOOKUP(A1866,'Medical Examinations'!A1865:J4200,5,0)</f>
        <v>Normal</v>
      </c>
      <c r="L1866" s="27">
        <f>VLOOKUP($A1866,'Hospitalisation Details'!$A$1:$N$2344,7,0)</f>
        <v>34640</v>
      </c>
      <c r="M1866" s="26">
        <f>VLOOKUP($A1866,'Hospitalisation Details'!$A$1:$N$2344,10,0)</f>
        <v>4337.74</v>
      </c>
      <c r="N1866" s="26" t="str">
        <f>VLOOKUP($A1866,'Hospitalisation Details'!$A$1:$N$2344,11,0)</f>
        <v>tier - 2</v>
      </c>
      <c r="O1866" s="26" t="str">
        <f>VLOOKUP($A1866,'Hospitalisation Details'!$A$1:$N$2344,12,0)</f>
        <v>tier - 1</v>
      </c>
      <c r="P1866" s="26" t="str">
        <f>VLOOKUP($A1866,'Hospitalisation Details'!$A$1:$N$2344,14,0)</f>
        <v>R1024</v>
      </c>
      <c r="Q1866" s="26">
        <f>VLOOKUP($A1866,'Hospitalisation Details'!$A$1:$N$2344,8,0)</f>
        <v>28</v>
      </c>
    </row>
    <row r="1867" spans="1:17" x14ac:dyDescent="0.3">
      <c r="A1867" s="25" t="s">
        <v>501</v>
      </c>
      <c r="B1867" s="26" t="str">
        <f>VLOOKUP($A1867,'Customer Names'!A1866:D4201,3,0)</f>
        <v xml:space="preserve">  Samuel M</v>
      </c>
      <c r="C1867" s="26">
        <f>VLOOKUP($A1867,'Medical Examinations'!$A$1:$B$2336,2,FALSE)</f>
        <v>35.814999999999998</v>
      </c>
      <c r="D1867" s="26">
        <f>VLOOKUP($A1867,'Medical Examinations'!A1866:J4201,4,0)</f>
        <v>5.1100000000000003</v>
      </c>
      <c r="E1867" s="26" t="str">
        <f>VLOOKUP(A1867,'Medical Examinations'!A1866:J4201,6,0)</f>
        <v>Yes</v>
      </c>
      <c r="F1867" s="26" t="str">
        <f>VLOOKUP($A1867,'Medical Examinations'!$A$1:$J$2336,7,0)</f>
        <v>No</v>
      </c>
      <c r="G1867" s="26" t="str">
        <f>VLOOKUP(A1867,'Medical Examinations'!A1866:J4201,8,0)</f>
        <v>No</v>
      </c>
      <c r="H1867" s="26">
        <f>VLOOKUP(A1867,'Medical Examinations'!A1866:J4201,9,0)</f>
        <v>1</v>
      </c>
      <c r="I1867" s="26" t="str">
        <f>VLOOKUP(A1867,'Medical Examinations'!A1866:J4201,10,0)</f>
        <v>No</v>
      </c>
      <c r="J1867" s="26" t="str">
        <f>VLOOKUP($A1867,'Medical Examinations'!A1866:$J$2336,3,0)</f>
        <v>Obesity</v>
      </c>
      <c r="K1867" s="26" t="str">
        <f>VLOOKUP(A1867,'Medical Examinations'!A1866:J4201,5,0)</f>
        <v>Normal</v>
      </c>
      <c r="L1867" s="27">
        <f>VLOOKUP($A1867,'Hospitalisation Details'!$A$1:$N$2344,7,0)</f>
        <v>32496</v>
      </c>
      <c r="M1867" s="26">
        <f>VLOOKUP($A1867,'Hospitalisation Details'!$A$1:$N$2344,10,0)</f>
        <v>4320.41</v>
      </c>
      <c r="N1867" s="26" t="str">
        <f>VLOOKUP($A1867,'Hospitalisation Details'!$A$1:$N$2344,11,0)</f>
        <v>tier - 2</v>
      </c>
      <c r="O1867" s="26" t="str">
        <f>VLOOKUP($A1867,'Hospitalisation Details'!$A$1:$N$2344,12,0)</f>
        <v>tier - 1</v>
      </c>
      <c r="P1867" s="26" t="str">
        <f>VLOOKUP($A1867,'Hospitalisation Details'!$A$1:$N$2344,14,0)</f>
        <v>R1012</v>
      </c>
      <c r="Q1867" s="26">
        <f>VLOOKUP($A1867,'Hospitalisation Details'!$A$1:$N$2344,8,0)</f>
        <v>34</v>
      </c>
    </row>
    <row r="1868" spans="1:17" x14ac:dyDescent="0.3">
      <c r="A1868" s="25" t="s">
        <v>500</v>
      </c>
      <c r="B1868" s="26" t="str">
        <f>VLOOKUP($A1868,'Customer Names'!A1867:D4202,3,0)</f>
        <v xml:space="preserve">  Kimberly</v>
      </c>
      <c r="C1868" s="26">
        <f>VLOOKUP($A1868,'Medical Examinations'!$A$1:$B$2336,2,FALSE)</f>
        <v>21.28</v>
      </c>
      <c r="D1868" s="26">
        <f>VLOOKUP($A1868,'Medical Examinations'!A1867:J4202,4,0)</f>
        <v>4.05</v>
      </c>
      <c r="E1868" s="26" t="str">
        <f>VLOOKUP(A1868,'Medical Examinations'!A1867:J4202,6,0)</f>
        <v>No</v>
      </c>
      <c r="F1868" s="26" t="str">
        <f>VLOOKUP($A1868,'Medical Examinations'!$A$1:$J$2336,7,0)</f>
        <v>yes</v>
      </c>
      <c r="G1868" s="26" t="str">
        <f>VLOOKUP(A1868,'Medical Examinations'!A1867:J4202,8,0)</f>
        <v>No</v>
      </c>
      <c r="H1868" s="26">
        <f>VLOOKUP(A1868,'Medical Examinations'!A1867:J4202,9,0)</f>
        <v>1</v>
      </c>
      <c r="I1868" s="26" t="str">
        <f>VLOOKUP(A1868,'Medical Examinations'!A1867:J4202,10,0)</f>
        <v>No</v>
      </c>
      <c r="J1868" s="26" t="str">
        <f>VLOOKUP($A1868,'Medical Examinations'!A1867:$J$2336,3,0)</f>
        <v>Normal Weight</v>
      </c>
      <c r="K1868" s="26" t="str">
        <f>VLOOKUP(A1868,'Medical Examinations'!A1867:J4202,5,0)</f>
        <v>Normal</v>
      </c>
      <c r="L1868" s="27">
        <f>VLOOKUP($A1868,'Hospitalisation Details'!$A$1:$N$2344,7,0)</f>
        <v>36855</v>
      </c>
      <c r="M1868" s="26">
        <f>VLOOKUP($A1868,'Hospitalisation Details'!$A$1:$N$2344,10,0)</f>
        <v>4296.2700000000004</v>
      </c>
      <c r="N1868" s="26" t="str">
        <f>VLOOKUP($A1868,'Hospitalisation Details'!$A$1:$N$2344,11,0)</f>
        <v>tier - 2</v>
      </c>
      <c r="O1868" s="26" t="str">
        <f>VLOOKUP($A1868,'Hospitalisation Details'!$A$1:$N$2344,12,0)</f>
        <v>tier - 3</v>
      </c>
      <c r="P1868" s="26" t="str">
        <f>VLOOKUP($A1868,'Hospitalisation Details'!$A$1:$N$2344,14,0)</f>
        <v>R1012</v>
      </c>
      <c r="Q1868" s="26">
        <f>VLOOKUP($A1868,'Hospitalisation Details'!$A$1:$N$2344,8,0)</f>
        <v>22</v>
      </c>
    </row>
    <row r="1869" spans="1:17" x14ac:dyDescent="0.3">
      <c r="A1869" s="25" t="s">
        <v>499</v>
      </c>
      <c r="B1869" s="26" t="str">
        <f>VLOOKUP($A1869,'Customer Names'!A1868:D4203,3,0)</f>
        <v xml:space="preserve">  Tom J</v>
      </c>
      <c r="C1869" s="26">
        <f>VLOOKUP($A1869,'Medical Examinations'!$A$1:$B$2336,2,FALSE)</f>
        <v>33.81</v>
      </c>
      <c r="D1869" s="26">
        <f>VLOOKUP($A1869,'Medical Examinations'!A1868:J4203,4,0)</f>
        <v>6.49</v>
      </c>
      <c r="E1869" s="26" t="str">
        <f>VLOOKUP(A1869,'Medical Examinations'!A1868:J4203,6,0)</f>
        <v>No</v>
      </c>
      <c r="F1869" s="26" t="str">
        <f>VLOOKUP($A1869,'Medical Examinations'!$A$1:$J$2336,7,0)</f>
        <v>No</v>
      </c>
      <c r="G1869" s="26" t="str">
        <f>VLOOKUP(A1869,'Medical Examinations'!A1868:J4203,8,0)</f>
        <v>Yes</v>
      </c>
      <c r="H1869" s="26">
        <f>VLOOKUP(A1869,'Medical Examinations'!A1868:J4203,9,0)</f>
        <v>1</v>
      </c>
      <c r="I1869" s="26" t="str">
        <f>VLOOKUP(A1869,'Medical Examinations'!A1868:J4203,10,0)</f>
        <v>No</v>
      </c>
      <c r="J1869" s="26" t="str">
        <f>VLOOKUP($A1869,'Medical Examinations'!A1868:$J$2336,3,0)</f>
        <v>Obesity</v>
      </c>
      <c r="K1869" s="26" t="str">
        <f>VLOOKUP(A1869,'Medical Examinations'!A1868:J4203,5,0)</f>
        <v>Prediabetes</v>
      </c>
      <c r="L1869" s="27">
        <f>VLOOKUP($A1869,'Hospitalisation Details'!$A$1:$N$2344,7,0)</f>
        <v>37780</v>
      </c>
      <c r="M1869" s="26">
        <f>VLOOKUP($A1869,'Hospitalisation Details'!$A$1:$N$2344,10,0)</f>
        <v>4278.55</v>
      </c>
      <c r="N1869" s="26" t="str">
        <f>VLOOKUP($A1869,'Hospitalisation Details'!$A$1:$N$2344,11,0)</f>
        <v>tier - 2</v>
      </c>
      <c r="O1869" s="26" t="str">
        <f>VLOOKUP($A1869,'Hospitalisation Details'!$A$1:$N$2344,12,0)</f>
        <v>tier - 1</v>
      </c>
      <c r="P1869" s="26" t="str">
        <f>VLOOKUP($A1869,'Hospitalisation Details'!$A$1:$N$2344,14,0)</f>
        <v>R1021</v>
      </c>
      <c r="Q1869" s="26">
        <f>VLOOKUP($A1869,'Hospitalisation Details'!$A$1:$N$2344,8,0)</f>
        <v>20</v>
      </c>
    </row>
    <row r="1870" spans="1:17" x14ac:dyDescent="0.3">
      <c r="A1870" s="25" t="s">
        <v>498</v>
      </c>
      <c r="B1870" s="26" t="str">
        <f>VLOOKUP($A1870,'Customer Names'!A1869:D4204,3,0)</f>
        <v xml:space="preserve">  Zachary</v>
      </c>
      <c r="C1870" s="26">
        <f>VLOOKUP($A1870,'Medical Examinations'!$A$1:$B$2336,2,FALSE)</f>
        <v>44.22</v>
      </c>
      <c r="D1870" s="26">
        <f>VLOOKUP($A1870,'Medical Examinations'!A1869:J4204,4,0)</f>
        <v>4.1900000000000004</v>
      </c>
      <c r="E1870" s="26" t="str">
        <f>VLOOKUP(A1870,'Medical Examinations'!A1869:J4204,6,0)</f>
        <v>No</v>
      </c>
      <c r="F1870" s="26" t="str">
        <f>VLOOKUP($A1870,'Medical Examinations'!$A$1:$J$2336,7,0)</f>
        <v>No</v>
      </c>
      <c r="G1870" s="26" t="str">
        <f>VLOOKUP(A1870,'Medical Examinations'!A1869:J4204,8,0)</f>
        <v>No</v>
      </c>
      <c r="H1870" s="26">
        <f>VLOOKUP(A1870,'Medical Examinations'!A1869:J4204,9,0)</f>
        <v>1</v>
      </c>
      <c r="I1870" s="26" t="str">
        <f>VLOOKUP(A1870,'Medical Examinations'!A1869:J4204,10,0)</f>
        <v>No</v>
      </c>
      <c r="J1870" s="26" t="str">
        <f>VLOOKUP($A1870,'Medical Examinations'!A1869:$J$2336,3,0)</f>
        <v>Obesity</v>
      </c>
      <c r="K1870" s="26" t="str">
        <f>VLOOKUP(A1870,'Medical Examinations'!A1869:J4204,5,0)</f>
        <v>Normal</v>
      </c>
      <c r="L1870" s="27">
        <f>VLOOKUP($A1870,'Hospitalisation Details'!$A$1:$N$2344,7,0)</f>
        <v>33773</v>
      </c>
      <c r="M1870" s="26">
        <f>VLOOKUP($A1870,'Hospitalisation Details'!$A$1:$N$2344,10,0)</f>
        <v>4266.17</v>
      </c>
      <c r="N1870" s="26" t="str">
        <f>VLOOKUP($A1870,'Hospitalisation Details'!$A$1:$N$2344,11,0)</f>
        <v>tier - 3</v>
      </c>
      <c r="O1870" s="26" t="str">
        <f>VLOOKUP($A1870,'Hospitalisation Details'!$A$1:$N$2344,12,0)</f>
        <v>tier - 2</v>
      </c>
      <c r="P1870" s="26" t="str">
        <f>VLOOKUP($A1870,'Hospitalisation Details'!$A$1:$N$2344,14,0)</f>
        <v>R1013</v>
      </c>
      <c r="Q1870" s="26">
        <f>VLOOKUP($A1870,'Hospitalisation Details'!$A$1:$N$2344,8,0)</f>
        <v>30</v>
      </c>
    </row>
    <row r="1871" spans="1:17" x14ac:dyDescent="0.3">
      <c r="A1871" s="25" t="s">
        <v>497</v>
      </c>
      <c r="B1871" s="26" t="str">
        <f>VLOOKUP($A1871,'Customer Names'!A1870:D4205,3,0)</f>
        <v xml:space="preserve">  Dane</v>
      </c>
      <c r="C1871" s="26">
        <f>VLOOKUP($A1871,'Medical Examinations'!$A$1:$B$2336,2,FALSE)</f>
        <v>15.46</v>
      </c>
      <c r="D1871" s="26">
        <f>VLOOKUP($A1871,'Medical Examinations'!A1870:J4205,4,0)</f>
        <v>4.99</v>
      </c>
      <c r="E1871" s="26" t="str">
        <f>VLOOKUP(A1871,'Medical Examinations'!A1870:J4205,6,0)</f>
        <v>Yes</v>
      </c>
      <c r="F1871" s="26" t="str">
        <f>VLOOKUP($A1871,'Medical Examinations'!$A$1:$J$2336,7,0)</f>
        <v>No</v>
      </c>
      <c r="G1871" s="26" t="str">
        <f>VLOOKUP(A1871,'Medical Examinations'!A1870:J4205,8,0)</f>
        <v>Yes</v>
      </c>
      <c r="H1871" s="26">
        <f>VLOOKUP(A1871,'Medical Examinations'!A1870:J4205,9,0)</f>
        <v>1</v>
      </c>
      <c r="I1871" s="26" t="str">
        <f>VLOOKUP(A1871,'Medical Examinations'!A1870:J4205,10,0)</f>
        <v>No</v>
      </c>
      <c r="J1871" s="26" t="str">
        <f>VLOOKUP($A1871,'Medical Examinations'!A1870:$J$2336,3,0)</f>
        <v>Underweight</v>
      </c>
      <c r="K1871" s="26" t="str">
        <f>VLOOKUP(A1871,'Medical Examinations'!A1870:J4205,5,0)</f>
        <v>Normal</v>
      </c>
      <c r="L1871" s="27">
        <f>VLOOKUP($A1871,'Hospitalisation Details'!$A$1:$N$2344,7,0)</f>
        <v>30640</v>
      </c>
      <c r="M1871" s="26">
        <f>VLOOKUP($A1871,'Hospitalisation Details'!$A$1:$N$2344,10,0)</f>
        <v>4265.01</v>
      </c>
      <c r="N1871" s="26" t="str">
        <f>VLOOKUP($A1871,'Hospitalisation Details'!$A$1:$N$2344,11,0)</f>
        <v>tier - 2</v>
      </c>
      <c r="O1871" s="26" t="str">
        <f>VLOOKUP($A1871,'Hospitalisation Details'!$A$1:$N$2344,12,0)</f>
        <v>tier - 1</v>
      </c>
      <c r="P1871" s="26" t="str">
        <f>VLOOKUP($A1871,'Hospitalisation Details'!$A$1:$N$2344,14,0)</f>
        <v>R1012</v>
      </c>
      <c r="Q1871" s="26">
        <f>VLOOKUP($A1871,'Hospitalisation Details'!$A$1:$N$2344,8,0)</f>
        <v>39</v>
      </c>
    </row>
    <row r="1872" spans="1:17" x14ac:dyDescent="0.3">
      <c r="A1872" s="25" t="s">
        <v>496</v>
      </c>
      <c r="B1872" s="26" t="str">
        <f>VLOOKUP($A1872,'Customer Names'!A1871:D4206,3,0)</f>
        <v xml:space="preserve">  Dougie J</v>
      </c>
      <c r="C1872" s="26">
        <f>VLOOKUP($A1872,'Medical Examinations'!$A$1:$B$2336,2,FALSE)</f>
        <v>30.3</v>
      </c>
      <c r="D1872" s="26">
        <f>VLOOKUP($A1872,'Medical Examinations'!A1871:J4206,4,0)</f>
        <v>4.7699999999999996</v>
      </c>
      <c r="E1872" s="26" t="str">
        <f>VLOOKUP(A1872,'Medical Examinations'!A1871:J4206,6,0)</f>
        <v>Yes</v>
      </c>
      <c r="F1872" s="26" t="str">
        <f>VLOOKUP($A1872,'Medical Examinations'!$A$1:$J$2336,7,0)</f>
        <v>No</v>
      </c>
      <c r="G1872" s="26" t="str">
        <f>VLOOKUP(A1872,'Medical Examinations'!A1871:J4206,8,0)</f>
        <v>No</v>
      </c>
      <c r="H1872" s="26">
        <f>VLOOKUP(A1872,'Medical Examinations'!A1871:J4206,9,0)</f>
        <v>1</v>
      </c>
      <c r="I1872" s="26" t="str">
        <f>VLOOKUP(A1872,'Medical Examinations'!A1871:J4206,10,0)</f>
        <v>No</v>
      </c>
      <c r="J1872" s="26" t="str">
        <f>VLOOKUP($A1872,'Medical Examinations'!A1871:$J$2336,3,0)</f>
        <v>Obesity</v>
      </c>
      <c r="K1872" s="26" t="str">
        <f>VLOOKUP(A1872,'Medical Examinations'!A1871:J4206,5,0)</f>
        <v>Normal</v>
      </c>
      <c r="L1872" s="27">
        <f>VLOOKUP($A1872,'Hospitalisation Details'!$A$1:$N$2344,7,0)</f>
        <v>34986</v>
      </c>
      <c r="M1872" s="26">
        <f>VLOOKUP($A1872,'Hospitalisation Details'!$A$1:$N$2344,10,0)</f>
        <v>4260.74</v>
      </c>
      <c r="N1872" s="26" t="str">
        <f>VLOOKUP($A1872,'Hospitalisation Details'!$A$1:$N$2344,11,0)</f>
        <v>tier - 3</v>
      </c>
      <c r="O1872" s="26" t="str">
        <f>VLOOKUP($A1872,'Hospitalisation Details'!$A$1:$N$2344,12,0)</f>
        <v>tier - 2</v>
      </c>
      <c r="P1872" s="26" t="str">
        <f>VLOOKUP($A1872,'Hospitalisation Details'!$A$1:$N$2344,14,0)</f>
        <v>R1011</v>
      </c>
      <c r="Q1872" s="26">
        <f>VLOOKUP($A1872,'Hospitalisation Details'!$A$1:$N$2344,8,0)</f>
        <v>27</v>
      </c>
    </row>
    <row r="1873" spans="1:17" x14ac:dyDescent="0.3">
      <c r="A1873" s="25" t="s">
        <v>495</v>
      </c>
      <c r="B1873" s="26" t="str">
        <f>VLOOKUP($A1873,'Customer Names'!A1872:D4207,3,0)</f>
        <v xml:space="preserve">  Jeremiah H</v>
      </c>
      <c r="C1873" s="26">
        <f>VLOOKUP($A1873,'Medical Examinations'!$A$1:$B$2336,2,FALSE)</f>
        <v>16.670000000000002</v>
      </c>
      <c r="D1873" s="26">
        <f>VLOOKUP($A1873,'Medical Examinations'!A1872:J4207,4,0)</f>
        <v>5.46</v>
      </c>
      <c r="E1873" s="26" t="str">
        <f>VLOOKUP(A1873,'Medical Examinations'!A1872:J4207,6,0)</f>
        <v>No</v>
      </c>
      <c r="F1873" s="26" t="str">
        <f>VLOOKUP($A1873,'Medical Examinations'!$A$1:$J$2336,7,0)</f>
        <v>No</v>
      </c>
      <c r="G1873" s="26" t="str">
        <f>VLOOKUP(A1873,'Medical Examinations'!A1872:J4207,8,0)</f>
        <v>No</v>
      </c>
      <c r="H1873" s="26">
        <f>VLOOKUP(A1873,'Medical Examinations'!A1872:J4207,9,0)</f>
        <v>0</v>
      </c>
      <c r="I1873" s="26" t="str">
        <f>VLOOKUP(A1873,'Medical Examinations'!A1872:J4207,10,0)</f>
        <v>No</v>
      </c>
      <c r="J1873" s="26" t="str">
        <f>VLOOKUP($A1873,'Medical Examinations'!A1872:$J$2336,3,0)</f>
        <v>Underweight</v>
      </c>
      <c r="K1873" s="26" t="str">
        <f>VLOOKUP(A1873,'Medical Examinations'!A1872:J4207,5,0)</f>
        <v>Normal</v>
      </c>
      <c r="L1873" s="27">
        <f>VLOOKUP($A1873,'Hospitalisation Details'!$A$1:$N$2344,7,0)</f>
        <v>30118</v>
      </c>
      <c r="M1873" s="26">
        <f>VLOOKUP($A1873,'Hospitalisation Details'!$A$1:$N$2344,10,0)</f>
        <v>4250.24</v>
      </c>
      <c r="N1873" s="26" t="str">
        <f>VLOOKUP($A1873,'Hospitalisation Details'!$A$1:$N$2344,11,0)</f>
        <v>tier - 2</v>
      </c>
      <c r="O1873" s="26" t="str">
        <f>VLOOKUP($A1873,'Hospitalisation Details'!$A$1:$N$2344,12,0)</f>
        <v>tier - 3</v>
      </c>
      <c r="P1873" s="26" t="str">
        <f>VLOOKUP($A1873,'Hospitalisation Details'!$A$1:$N$2344,14,0)</f>
        <v>R1013</v>
      </c>
      <c r="Q1873" s="26">
        <f>VLOOKUP($A1873,'Hospitalisation Details'!$A$1:$N$2344,8,0)</f>
        <v>40</v>
      </c>
    </row>
    <row r="1874" spans="1:17" x14ac:dyDescent="0.3">
      <c r="A1874" s="25" t="s">
        <v>494</v>
      </c>
      <c r="B1874" s="26" t="str">
        <f>VLOOKUP($A1874,'Customer Names'!A1873:D4208,3,0)</f>
        <v xml:space="preserve">  Ashley J</v>
      </c>
      <c r="C1874" s="26">
        <f>VLOOKUP($A1874,'Medical Examinations'!$A$1:$B$2336,2,FALSE)</f>
        <v>28.594999999999999</v>
      </c>
      <c r="D1874" s="26">
        <f>VLOOKUP($A1874,'Medical Examinations'!A1873:J4208,4,0)</f>
        <v>5.43</v>
      </c>
      <c r="E1874" s="26" t="str">
        <f>VLOOKUP(A1874,'Medical Examinations'!A1873:J4208,6,0)</f>
        <v>No</v>
      </c>
      <c r="F1874" s="26" t="str">
        <f>VLOOKUP($A1874,'Medical Examinations'!$A$1:$J$2336,7,0)</f>
        <v>No</v>
      </c>
      <c r="G1874" s="26" t="str">
        <f>VLOOKUP(A1874,'Medical Examinations'!A1873:J4208,8,0)</f>
        <v>No</v>
      </c>
      <c r="H1874" s="26">
        <f>VLOOKUP(A1874,'Medical Examinations'!A1873:J4208,9,0)</f>
        <v>0</v>
      </c>
      <c r="I1874" s="26" t="str">
        <f>VLOOKUP(A1874,'Medical Examinations'!A1873:J4208,10,0)</f>
        <v>No</v>
      </c>
      <c r="J1874" s="26" t="str">
        <f>VLOOKUP($A1874,'Medical Examinations'!A1873:$J$2336,3,0)</f>
        <v>Overweight</v>
      </c>
      <c r="K1874" s="26" t="str">
        <f>VLOOKUP(A1874,'Medical Examinations'!A1873:J4208,5,0)</f>
        <v>Normal</v>
      </c>
      <c r="L1874" s="27">
        <f>VLOOKUP($A1874,'Hospitalisation Details'!$A$1:$N$2344,7,0)</f>
        <v>33573</v>
      </c>
      <c r="M1874" s="26">
        <f>VLOOKUP($A1874,'Hospitalisation Details'!$A$1:$N$2344,10,0)</f>
        <v>4243.59</v>
      </c>
      <c r="N1874" s="26" t="str">
        <f>VLOOKUP($A1874,'Hospitalisation Details'!$A$1:$N$2344,11,0)</f>
        <v>tier - 3</v>
      </c>
      <c r="O1874" s="26" t="str">
        <f>VLOOKUP($A1874,'Hospitalisation Details'!$A$1:$N$2344,12,0)</f>
        <v>tier - 1</v>
      </c>
      <c r="P1874" s="26" t="str">
        <f>VLOOKUP($A1874,'Hospitalisation Details'!$A$1:$N$2344,14,0)</f>
        <v>R1012</v>
      </c>
      <c r="Q1874" s="26">
        <f>VLOOKUP($A1874,'Hospitalisation Details'!$A$1:$N$2344,8,0)</f>
        <v>31</v>
      </c>
    </row>
    <row r="1875" spans="1:17" x14ac:dyDescent="0.3">
      <c r="A1875" s="25" t="s">
        <v>493</v>
      </c>
      <c r="B1875" s="26" t="str">
        <f>VLOOKUP($A1875,'Customer Names'!A1874:D4209,3,0)</f>
        <v xml:space="preserve">  Turner J</v>
      </c>
      <c r="C1875" s="26">
        <f>VLOOKUP($A1875,'Medical Examinations'!$A$1:$B$2336,2,FALSE)</f>
        <v>25.934999999999999</v>
      </c>
      <c r="D1875" s="26">
        <f>VLOOKUP($A1875,'Medical Examinations'!A1874:J4209,4,0)</f>
        <v>4.29</v>
      </c>
      <c r="E1875" s="26" t="str">
        <f>VLOOKUP(A1875,'Medical Examinations'!A1874:J4209,6,0)</f>
        <v>No</v>
      </c>
      <c r="F1875" s="26" t="str">
        <f>VLOOKUP($A1875,'Medical Examinations'!$A$1:$J$2336,7,0)</f>
        <v>No</v>
      </c>
      <c r="G1875" s="26" t="str">
        <f>VLOOKUP(A1875,'Medical Examinations'!A1874:J4209,8,0)</f>
        <v>No</v>
      </c>
      <c r="H1875" s="26">
        <f>VLOOKUP(A1875,'Medical Examinations'!A1874:J4209,9,0)</f>
        <v>0</v>
      </c>
      <c r="I1875" s="26" t="str">
        <f>VLOOKUP(A1875,'Medical Examinations'!A1874:J4209,10,0)</f>
        <v>No</v>
      </c>
      <c r="J1875" s="26" t="str">
        <f>VLOOKUP($A1875,'Medical Examinations'!A1874:$J$2336,3,0)</f>
        <v>Overweight</v>
      </c>
      <c r="K1875" s="26" t="str">
        <f>VLOOKUP(A1875,'Medical Examinations'!A1874:J4209,5,0)</f>
        <v>Normal</v>
      </c>
      <c r="L1875" s="27">
        <f>VLOOKUP($A1875,'Hospitalisation Details'!$A$1:$N$2344,7,0)</f>
        <v>33545</v>
      </c>
      <c r="M1875" s="26">
        <f>VLOOKUP($A1875,'Hospitalisation Details'!$A$1:$N$2344,10,0)</f>
        <v>4239.8900000000003</v>
      </c>
      <c r="N1875" s="26" t="str">
        <f>VLOOKUP($A1875,'Hospitalisation Details'!$A$1:$N$2344,11,0)</f>
        <v>tier - 2</v>
      </c>
      <c r="O1875" s="26" t="str">
        <f>VLOOKUP($A1875,'Hospitalisation Details'!$A$1:$N$2344,12,0)</f>
        <v>tier - 2</v>
      </c>
      <c r="P1875" s="26" t="str">
        <f>VLOOKUP($A1875,'Hospitalisation Details'!$A$1:$N$2344,14,0)</f>
        <v>R1012</v>
      </c>
      <c r="Q1875" s="26">
        <f>VLOOKUP($A1875,'Hospitalisation Details'!$A$1:$N$2344,8,0)</f>
        <v>31</v>
      </c>
    </row>
    <row r="1876" spans="1:17" x14ac:dyDescent="0.3">
      <c r="A1876" s="25" t="s">
        <v>492</v>
      </c>
      <c r="B1876" s="26" t="str">
        <f>VLOOKUP($A1876,'Customer Names'!A1875:D4210,3,0)</f>
        <v xml:space="preserve">  Roger</v>
      </c>
      <c r="C1876" s="26">
        <f>VLOOKUP($A1876,'Medical Examinations'!$A$1:$B$2336,2,FALSE)</f>
        <v>27.645</v>
      </c>
      <c r="D1876" s="26">
        <f>VLOOKUP($A1876,'Medical Examinations'!A1875:J4210,4,0)</f>
        <v>5.25</v>
      </c>
      <c r="E1876" s="26" t="str">
        <f>VLOOKUP(A1876,'Medical Examinations'!A1875:J4210,6,0)</f>
        <v>No</v>
      </c>
      <c r="F1876" s="26" t="str">
        <f>VLOOKUP($A1876,'Medical Examinations'!$A$1:$J$2336,7,0)</f>
        <v>No</v>
      </c>
      <c r="G1876" s="26" t="str">
        <f>VLOOKUP(A1876,'Medical Examinations'!A1875:J4210,8,0)</f>
        <v>No</v>
      </c>
      <c r="H1876" s="26">
        <f>VLOOKUP(A1876,'Medical Examinations'!A1875:J4210,9,0)</f>
        <v>1</v>
      </c>
      <c r="I1876" s="26" t="str">
        <f>VLOOKUP(A1876,'Medical Examinations'!A1875:J4210,10,0)</f>
        <v>No</v>
      </c>
      <c r="J1876" s="26" t="str">
        <f>VLOOKUP($A1876,'Medical Examinations'!A1875:$J$2336,3,0)</f>
        <v>Overweight</v>
      </c>
      <c r="K1876" s="26" t="str">
        <f>VLOOKUP(A1876,'Medical Examinations'!A1875:J4210,5,0)</f>
        <v>Normal</v>
      </c>
      <c r="L1876" s="27">
        <f>VLOOKUP($A1876,'Hospitalisation Details'!$A$1:$N$2344,7,0)</f>
        <v>33782</v>
      </c>
      <c r="M1876" s="26">
        <f>VLOOKUP($A1876,'Hospitalisation Details'!$A$1:$N$2344,10,0)</f>
        <v>4237.13</v>
      </c>
      <c r="N1876" s="26" t="str">
        <f>VLOOKUP($A1876,'Hospitalisation Details'!$A$1:$N$2344,11,0)</f>
        <v>tier - 3</v>
      </c>
      <c r="O1876" s="26" t="str">
        <f>VLOOKUP($A1876,'Hospitalisation Details'!$A$1:$N$2344,12,0)</f>
        <v>tier - 1</v>
      </c>
      <c r="P1876" s="26" t="str">
        <f>VLOOKUP($A1876,'Hospitalisation Details'!$A$1:$N$2344,14,0)</f>
        <v>R1016</v>
      </c>
      <c r="Q1876" s="26">
        <f>VLOOKUP($A1876,'Hospitalisation Details'!$A$1:$N$2344,8,0)</f>
        <v>30</v>
      </c>
    </row>
    <row r="1877" spans="1:17" x14ac:dyDescent="0.3">
      <c r="A1877" s="25" t="s">
        <v>491</v>
      </c>
      <c r="B1877" s="26" t="str">
        <f>VLOOKUP($A1877,'Customer Names'!A1876:D4211,3,0)</f>
        <v xml:space="preserve">  Pamela</v>
      </c>
      <c r="C1877" s="26">
        <f>VLOOKUP($A1877,'Medical Examinations'!$A$1:$B$2336,2,FALSE)</f>
        <v>30.1</v>
      </c>
      <c r="D1877" s="26">
        <f>VLOOKUP($A1877,'Medical Examinations'!A1876:J4211,4,0)</f>
        <v>4.04</v>
      </c>
      <c r="E1877" s="26" t="str">
        <f>VLOOKUP(A1877,'Medical Examinations'!A1876:J4211,6,0)</f>
        <v>No</v>
      </c>
      <c r="F1877" s="26" t="str">
        <f>VLOOKUP($A1877,'Medical Examinations'!$A$1:$J$2336,7,0)</f>
        <v>No</v>
      </c>
      <c r="G1877" s="26" t="str">
        <f>VLOOKUP(A1877,'Medical Examinations'!A1876:J4211,8,0)</f>
        <v>No</v>
      </c>
      <c r="H1877" s="26">
        <f>VLOOKUP(A1877,'Medical Examinations'!A1876:J4211,9,0)</f>
        <v>1</v>
      </c>
      <c r="I1877" s="26" t="str">
        <f>VLOOKUP(A1877,'Medical Examinations'!A1876:J4211,10,0)</f>
        <v>No</v>
      </c>
      <c r="J1877" s="26" t="str">
        <f>VLOOKUP($A1877,'Medical Examinations'!A1876:$J$2336,3,0)</f>
        <v>Obesity</v>
      </c>
      <c r="K1877" s="26" t="str">
        <f>VLOOKUP(A1877,'Medical Examinations'!A1876:J4211,5,0)</f>
        <v>Normal</v>
      </c>
      <c r="L1877" s="27">
        <f>VLOOKUP($A1877,'Hospitalisation Details'!$A$1:$N$2344,7,0)</f>
        <v>36143</v>
      </c>
      <c r="M1877" s="26">
        <f>VLOOKUP($A1877,'Hospitalisation Details'!$A$1:$N$2344,10,0)</f>
        <v>4234.93</v>
      </c>
      <c r="N1877" s="26" t="str">
        <f>VLOOKUP($A1877,'Hospitalisation Details'!$A$1:$N$2344,11,0)</f>
        <v>tier - 2</v>
      </c>
      <c r="O1877" s="26" t="str">
        <f>VLOOKUP($A1877,'Hospitalisation Details'!$A$1:$N$2344,12,0)</f>
        <v>tier - 1</v>
      </c>
      <c r="P1877" s="26" t="str">
        <f>VLOOKUP($A1877,'Hospitalisation Details'!$A$1:$N$2344,14,0)</f>
        <v>R1011</v>
      </c>
      <c r="Q1877" s="26">
        <f>VLOOKUP($A1877,'Hospitalisation Details'!$A$1:$N$2344,8,0)</f>
        <v>24</v>
      </c>
    </row>
    <row r="1878" spans="1:17" x14ac:dyDescent="0.3">
      <c r="A1878" s="25" t="s">
        <v>490</v>
      </c>
      <c r="B1878" s="26" t="str">
        <f>VLOOKUP($A1878,'Customer Names'!A1877:D4212,3,0)</f>
        <v xml:space="preserve">  Allison M</v>
      </c>
      <c r="C1878" s="26">
        <f>VLOOKUP($A1878,'Medical Examinations'!$A$1:$B$2336,2,FALSE)</f>
        <v>26.79</v>
      </c>
      <c r="D1878" s="26">
        <f>VLOOKUP($A1878,'Medical Examinations'!A1877:J4212,4,0)</f>
        <v>5</v>
      </c>
      <c r="E1878" s="26" t="str">
        <f>VLOOKUP(A1878,'Medical Examinations'!A1877:J4212,6,0)</f>
        <v>Yes</v>
      </c>
      <c r="F1878" s="26" t="str">
        <f>VLOOKUP($A1878,'Medical Examinations'!$A$1:$J$2336,7,0)</f>
        <v>No</v>
      </c>
      <c r="G1878" s="26" t="str">
        <f>VLOOKUP(A1878,'Medical Examinations'!A1877:J4212,8,0)</f>
        <v>Yes</v>
      </c>
      <c r="H1878" s="26">
        <f>VLOOKUP(A1878,'Medical Examinations'!A1877:J4212,9,0)</f>
        <v>1</v>
      </c>
      <c r="I1878" s="26" t="str">
        <f>VLOOKUP(A1878,'Medical Examinations'!A1877:J4212,10,0)</f>
        <v>No</v>
      </c>
      <c r="J1878" s="26" t="str">
        <f>VLOOKUP($A1878,'Medical Examinations'!A1877:$J$2336,3,0)</f>
        <v>Overweight</v>
      </c>
      <c r="K1878" s="26" t="str">
        <f>VLOOKUP(A1878,'Medical Examinations'!A1877:J4212,5,0)</f>
        <v>Normal</v>
      </c>
      <c r="L1878" s="27">
        <f>VLOOKUP($A1878,'Hospitalisation Details'!$A$1:$N$2344,7,0)</f>
        <v>35679</v>
      </c>
      <c r="M1878" s="26">
        <f>VLOOKUP($A1878,'Hospitalisation Details'!$A$1:$N$2344,10,0)</f>
        <v>4189.1099999999997</v>
      </c>
      <c r="N1878" s="26" t="str">
        <f>VLOOKUP($A1878,'Hospitalisation Details'!$A$1:$N$2344,11,0)</f>
        <v>tier - 2</v>
      </c>
      <c r="O1878" s="26" t="str">
        <f>VLOOKUP($A1878,'Hospitalisation Details'!$A$1:$N$2344,12,0)</f>
        <v>tier - 2</v>
      </c>
      <c r="P1878" s="26" t="str">
        <f>VLOOKUP($A1878,'Hospitalisation Details'!$A$1:$N$2344,14,0)</f>
        <v>R1012</v>
      </c>
      <c r="Q1878" s="26">
        <f>VLOOKUP($A1878,'Hospitalisation Details'!$A$1:$N$2344,8,0)</f>
        <v>25</v>
      </c>
    </row>
    <row r="1879" spans="1:17" x14ac:dyDescent="0.3">
      <c r="A1879" s="25" t="s">
        <v>489</v>
      </c>
      <c r="B1879" s="26" t="str">
        <f>VLOOKUP($A1879,'Customer Names'!A1878:D4213,3,0)</f>
        <v xml:space="preserve">  Katherine H</v>
      </c>
      <c r="C1879" s="26">
        <f>VLOOKUP($A1879,'Medical Examinations'!$A$1:$B$2336,2,FALSE)</f>
        <v>27.1</v>
      </c>
      <c r="D1879" s="26">
        <f>VLOOKUP($A1879,'Medical Examinations'!A1878:J4213,4,0)</f>
        <v>4.01</v>
      </c>
      <c r="E1879" s="26" t="str">
        <f>VLOOKUP(A1879,'Medical Examinations'!A1878:J4213,6,0)</f>
        <v>Yes</v>
      </c>
      <c r="F1879" s="26" t="str">
        <f>VLOOKUP($A1879,'Medical Examinations'!$A$1:$J$2336,7,0)</f>
        <v>No</v>
      </c>
      <c r="G1879" s="26" t="str">
        <f>VLOOKUP(A1879,'Medical Examinations'!A1878:J4213,8,0)</f>
        <v>No</v>
      </c>
      <c r="H1879" s="26">
        <f>VLOOKUP(A1879,'Medical Examinations'!A1878:J4213,9,0)</f>
        <v>1</v>
      </c>
      <c r="I1879" s="26" t="str">
        <f>VLOOKUP(A1879,'Medical Examinations'!A1878:J4213,10,0)</f>
        <v>No</v>
      </c>
      <c r="J1879" s="26" t="str">
        <f>VLOOKUP($A1879,'Medical Examinations'!A1878:$J$2336,3,0)</f>
        <v>Overweight</v>
      </c>
      <c r="K1879" s="26" t="str">
        <f>VLOOKUP(A1879,'Medical Examinations'!A1878:J4213,5,0)</f>
        <v>Normal</v>
      </c>
      <c r="L1879" s="27">
        <f>VLOOKUP($A1879,'Hospitalisation Details'!$A$1:$N$2344,7,0)</f>
        <v>34975</v>
      </c>
      <c r="M1879" s="26">
        <f>VLOOKUP($A1879,'Hospitalisation Details'!$A$1:$N$2344,10,0)</f>
        <v>4188.7299999999996</v>
      </c>
      <c r="N1879" s="26" t="str">
        <f>VLOOKUP($A1879,'Hospitalisation Details'!$A$1:$N$2344,11,0)</f>
        <v>tier - 2</v>
      </c>
      <c r="O1879" s="26" t="str">
        <f>VLOOKUP($A1879,'Hospitalisation Details'!$A$1:$N$2344,12,0)</f>
        <v>tier - 2</v>
      </c>
      <c r="P1879" s="26" t="str">
        <f>VLOOKUP($A1879,'Hospitalisation Details'!$A$1:$N$2344,14,0)</f>
        <v>R1025</v>
      </c>
      <c r="Q1879" s="26">
        <f>VLOOKUP($A1879,'Hospitalisation Details'!$A$1:$N$2344,8,0)</f>
        <v>27</v>
      </c>
    </row>
    <row r="1880" spans="1:17" x14ac:dyDescent="0.3">
      <c r="A1880" s="25" t="s">
        <v>488</v>
      </c>
      <c r="B1880" s="26" t="str">
        <f>VLOOKUP($A1880,'Customer Names'!A1879:D4214,3,0)</f>
        <v xml:space="preserve">  Robin</v>
      </c>
      <c r="C1880" s="26">
        <f>VLOOKUP($A1880,'Medical Examinations'!$A$1:$B$2336,2,FALSE)</f>
        <v>24.31</v>
      </c>
      <c r="D1880" s="26">
        <f>VLOOKUP($A1880,'Medical Examinations'!A1879:J4214,4,0)</f>
        <v>5.4</v>
      </c>
      <c r="E1880" s="26" t="str">
        <f>VLOOKUP(A1880,'Medical Examinations'!A1879:J4214,6,0)</f>
        <v>No</v>
      </c>
      <c r="F1880" s="26" t="str">
        <f>VLOOKUP($A1880,'Medical Examinations'!$A$1:$J$2336,7,0)</f>
        <v>No</v>
      </c>
      <c r="G1880" s="26" t="str">
        <f>VLOOKUP(A1880,'Medical Examinations'!A1879:J4214,8,0)</f>
        <v>No</v>
      </c>
      <c r="H1880" s="26">
        <f>VLOOKUP(A1880,'Medical Examinations'!A1879:J4214,9,0)</f>
        <v>0</v>
      </c>
      <c r="I1880" s="26" t="str">
        <f>VLOOKUP(A1880,'Medical Examinations'!A1879:J4214,10,0)</f>
        <v>No</v>
      </c>
      <c r="J1880" s="26" t="str">
        <f>VLOOKUP($A1880,'Medical Examinations'!A1879:$J$2336,3,0)</f>
        <v>Normal Weight</v>
      </c>
      <c r="K1880" s="26" t="str">
        <f>VLOOKUP(A1880,'Medical Examinations'!A1879:J4214,5,0)</f>
        <v>Normal</v>
      </c>
      <c r="L1880" s="27">
        <f>VLOOKUP($A1880,'Hospitalisation Details'!$A$1:$N$2344,7,0)</f>
        <v>32684</v>
      </c>
      <c r="M1880" s="26">
        <f>VLOOKUP($A1880,'Hospitalisation Details'!$A$1:$N$2344,10,0)</f>
        <v>4185.1000000000004</v>
      </c>
      <c r="N1880" s="26" t="str">
        <f>VLOOKUP($A1880,'Hospitalisation Details'!$A$1:$N$2344,11,0)</f>
        <v>tier - 2</v>
      </c>
      <c r="O1880" s="26" t="str">
        <f>VLOOKUP($A1880,'Hospitalisation Details'!$A$1:$N$2344,12,0)</f>
        <v>tier - 3</v>
      </c>
      <c r="P1880" s="26" t="str">
        <f>VLOOKUP($A1880,'Hospitalisation Details'!$A$1:$N$2344,14,0)</f>
        <v>R1013</v>
      </c>
      <c r="Q1880" s="26">
        <f>VLOOKUP($A1880,'Hospitalisation Details'!$A$1:$N$2344,8,0)</f>
        <v>33</v>
      </c>
    </row>
    <row r="1881" spans="1:17" x14ac:dyDescent="0.3">
      <c r="A1881" s="25" t="s">
        <v>487</v>
      </c>
      <c r="B1881" s="26" t="str">
        <f>VLOOKUP($A1881,'Customer Names'!A1880:D4215,3,0)</f>
        <v xml:space="preserve">  Terri</v>
      </c>
      <c r="C1881" s="26">
        <f>VLOOKUP($A1881,'Medical Examinations'!$A$1:$B$2336,2,FALSE)</f>
        <v>15.53</v>
      </c>
      <c r="D1881" s="26">
        <f>VLOOKUP($A1881,'Medical Examinations'!A1880:J4215,4,0)</f>
        <v>5.81</v>
      </c>
      <c r="E1881" s="26" t="str">
        <f>VLOOKUP(A1881,'Medical Examinations'!A1880:J4215,6,0)</f>
        <v>No</v>
      </c>
      <c r="F1881" s="26" t="str">
        <f>VLOOKUP($A1881,'Medical Examinations'!$A$1:$J$2336,7,0)</f>
        <v>No</v>
      </c>
      <c r="G1881" s="26" t="str">
        <f>VLOOKUP(A1881,'Medical Examinations'!A1880:J4215,8,0)</f>
        <v>No</v>
      </c>
      <c r="H1881" s="26">
        <f>VLOOKUP(A1881,'Medical Examinations'!A1880:J4215,9,0)</f>
        <v>1</v>
      </c>
      <c r="I1881" s="26" t="str">
        <f>VLOOKUP(A1881,'Medical Examinations'!A1880:J4215,10,0)</f>
        <v>No</v>
      </c>
      <c r="J1881" s="26" t="str">
        <f>VLOOKUP($A1881,'Medical Examinations'!A1880:$J$2336,3,0)</f>
        <v>Underweight</v>
      </c>
      <c r="K1881" s="26" t="str">
        <f>VLOOKUP(A1881,'Medical Examinations'!A1880:J4215,5,0)</f>
        <v>Prediabetes</v>
      </c>
      <c r="L1881" s="27">
        <f>VLOOKUP($A1881,'Hospitalisation Details'!$A$1:$N$2344,7,0)</f>
        <v>30941</v>
      </c>
      <c r="M1881" s="26">
        <f>VLOOKUP($A1881,'Hospitalisation Details'!$A$1:$N$2344,10,0)</f>
        <v>4163.21</v>
      </c>
      <c r="N1881" s="26" t="str">
        <f>VLOOKUP($A1881,'Hospitalisation Details'!$A$1:$N$2344,11,0)</f>
        <v>tier - 2</v>
      </c>
      <c r="O1881" s="26" t="str">
        <f>VLOOKUP($A1881,'Hospitalisation Details'!$A$1:$N$2344,12,0)</f>
        <v>tier - 2</v>
      </c>
      <c r="P1881" s="26" t="str">
        <f>VLOOKUP($A1881,'Hospitalisation Details'!$A$1:$N$2344,14,0)</f>
        <v>R1012</v>
      </c>
      <c r="Q1881" s="26">
        <f>VLOOKUP($A1881,'Hospitalisation Details'!$A$1:$N$2344,8,0)</f>
        <v>38</v>
      </c>
    </row>
    <row r="1882" spans="1:17" x14ac:dyDescent="0.3">
      <c r="A1882" s="25" t="s">
        <v>486</v>
      </c>
      <c r="B1882" s="26" t="str">
        <f>VLOOKUP($A1882,'Customer Names'!A1881:D4216,3,0)</f>
        <v xml:space="preserve">  Eddie</v>
      </c>
      <c r="C1882" s="26">
        <f>VLOOKUP($A1882,'Medical Examinations'!$A$1:$B$2336,2,FALSE)</f>
        <v>30.7</v>
      </c>
      <c r="D1882" s="26">
        <f>VLOOKUP($A1882,'Medical Examinations'!A1881:J4216,4,0)</f>
        <v>5.82</v>
      </c>
      <c r="E1882" s="26" t="str">
        <f>VLOOKUP(A1882,'Medical Examinations'!A1881:J4216,6,0)</f>
        <v>No</v>
      </c>
      <c r="F1882" s="26" t="str">
        <f>VLOOKUP($A1882,'Medical Examinations'!$A$1:$J$2336,7,0)</f>
        <v>No</v>
      </c>
      <c r="G1882" s="26" t="str">
        <f>VLOOKUP(A1882,'Medical Examinations'!A1881:J4216,8,0)</f>
        <v>No</v>
      </c>
      <c r="H1882" s="26">
        <f>VLOOKUP(A1882,'Medical Examinations'!A1881:J4216,9,0)</f>
        <v>1</v>
      </c>
      <c r="I1882" s="26" t="str">
        <f>VLOOKUP(A1882,'Medical Examinations'!A1881:J4216,10,0)</f>
        <v>No</v>
      </c>
      <c r="J1882" s="26" t="str">
        <f>VLOOKUP($A1882,'Medical Examinations'!A1881:$J$2336,3,0)</f>
        <v>Obesity</v>
      </c>
      <c r="K1882" s="26" t="str">
        <f>VLOOKUP(A1882,'Medical Examinations'!A1881:J4216,5,0)</f>
        <v>Prediabetes</v>
      </c>
      <c r="L1882" s="27">
        <f>VLOOKUP($A1882,'Hospitalisation Details'!$A$1:$N$2344,7,0)</f>
        <v>36125</v>
      </c>
      <c r="M1882" s="26">
        <f>VLOOKUP($A1882,'Hospitalisation Details'!$A$1:$N$2344,10,0)</f>
        <v>4154.97</v>
      </c>
      <c r="N1882" s="26" t="str">
        <f>VLOOKUP($A1882,'Hospitalisation Details'!$A$1:$N$2344,11,0)</f>
        <v>tier - 2</v>
      </c>
      <c r="O1882" s="26" t="str">
        <f>VLOOKUP($A1882,'Hospitalisation Details'!$A$1:$N$2344,12,0)</f>
        <v>tier - 1</v>
      </c>
      <c r="P1882" s="26" t="str">
        <f>VLOOKUP($A1882,'Hospitalisation Details'!$A$1:$N$2344,14,0)</f>
        <v>R1012</v>
      </c>
      <c r="Q1882" s="26">
        <f>VLOOKUP($A1882,'Hospitalisation Details'!$A$1:$N$2344,8,0)</f>
        <v>24</v>
      </c>
    </row>
    <row r="1883" spans="1:17" x14ac:dyDescent="0.3">
      <c r="A1883" s="25" t="s">
        <v>485</v>
      </c>
      <c r="B1883" s="26" t="str">
        <f>VLOOKUP($A1883,'Customer Names'!A1882:D4217,3,0)</f>
        <v xml:space="preserve">  Pamela</v>
      </c>
      <c r="C1883" s="26">
        <f>VLOOKUP($A1883,'Medical Examinations'!$A$1:$B$2336,2,FALSE)</f>
        <v>33.33</v>
      </c>
      <c r="D1883" s="26">
        <f>VLOOKUP($A1883,'Medical Examinations'!A1882:J4217,4,0)</f>
        <v>4.82</v>
      </c>
      <c r="E1883" s="26" t="str">
        <f>VLOOKUP(A1883,'Medical Examinations'!A1882:J4217,6,0)</f>
        <v>No</v>
      </c>
      <c r="F1883" s="26" t="str">
        <f>VLOOKUP($A1883,'Medical Examinations'!$A$1:$J$2336,7,0)</f>
        <v>No</v>
      </c>
      <c r="G1883" s="26" t="str">
        <f>VLOOKUP(A1883,'Medical Examinations'!A1882:J4217,8,0)</f>
        <v>No</v>
      </c>
      <c r="H1883" s="26">
        <f>VLOOKUP(A1883,'Medical Examinations'!A1882:J4217,9,0)</f>
        <v>1</v>
      </c>
      <c r="I1883" s="26" t="str">
        <f>VLOOKUP(A1883,'Medical Examinations'!A1882:J4217,10,0)</f>
        <v>No</v>
      </c>
      <c r="J1883" s="26" t="str">
        <f>VLOOKUP($A1883,'Medical Examinations'!A1882:$J$2336,3,0)</f>
        <v>Obesity</v>
      </c>
      <c r="K1883" s="26" t="str">
        <f>VLOOKUP(A1883,'Medical Examinations'!A1882:J4217,5,0)</f>
        <v>Normal</v>
      </c>
      <c r="L1883" s="27">
        <f>VLOOKUP($A1883,'Hospitalisation Details'!$A$1:$N$2344,7,0)</f>
        <v>33820</v>
      </c>
      <c r="M1883" s="26">
        <f>VLOOKUP($A1883,'Hospitalisation Details'!$A$1:$N$2344,10,0)</f>
        <v>4151.03</v>
      </c>
      <c r="N1883" s="26" t="str">
        <f>VLOOKUP($A1883,'Hospitalisation Details'!$A$1:$N$2344,11,0)</f>
        <v>tier - 2</v>
      </c>
      <c r="O1883" s="26" t="str">
        <f>VLOOKUP($A1883,'Hospitalisation Details'!$A$1:$N$2344,12,0)</f>
        <v>tier - 2</v>
      </c>
      <c r="P1883" s="26" t="str">
        <f>VLOOKUP($A1883,'Hospitalisation Details'!$A$1:$N$2344,14,0)</f>
        <v>R1013</v>
      </c>
      <c r="Q1883" s="26">
        <f>VLOOKUP($A1883,'Hospitalisation Details'!$A$1:$N$2344,8,0)</f>
        <v>30</v>
      </c>
    </row>
    <row r="1884" spans="1:17" x14ac:dyDescent="0.3">
      <c r="A1884" s="25" t="s">
        <v>484</v>
      </c>
      <c r="B1884" s="26" t="str">
        <f>VLOOKUP($A1884,'Customer Names'!A1883:D4218,3,0)</f>
        <v xml:space="preserve">  Joyce</v>
      </c>
      <c r="C1884" s="26">
        <f>VLOOKUP($A1884,'Medical Examinations'!$A$1:$B$2336,2,FALSE)</f>
        <v>32.4</v>
      </c>
      <c r="D1884" s="26">
        <f>VLOOKUP($A1884,'Medical Examinations'!A1883:J4218,4,0)</f>
        <v>5.08</v>
      </c>
      <c r="E1884" s="26" t="str">
        <f>VLOOKUP(A1884,'Medical Examinations'!A1883:J4218,6,0)</f>
        <v>No</v>
      </c>
      <c r="F1884" s="26" t="str">
        <f>VLOOKUP($A1884,'Medical Examinations'!$A$1:$J$2336,7,0)</f>
        <v>No</v>
      </c>
      <c r="G1884" s="26" t="str">
        <f>VLOOKUP(A1884,'Medical Examinations'!A1883:J4218,8,0)</f>
        <v>No</v>
      </c>
      <c r="H1884" s="26">
        <f>VLOOKUP(A1884,'Medical Examinations'!A1883:J4218,9,0)</f>
        <v>1</v>
      </c>
      <c r="I1884" s="26" t="str">
        <f>VLOOKUP(A1884,'Medical Examinations'!A1883:J4218,10,0)</f>
        <v>No</v>
      </c>
      <c r="J1884" s="26" t="str">
        <f>VLOOKUP($A1884,'Medical Examinations'!A1883:$J$2336,3,0)</f>
        <v>Obesity</v>
      </c>
      <c r="K1884" s="26" t="str">
        <f>VLOOKUP(A1884,'Medical Examinations'!A1883:J4218,5,0)</f>
        <v>Normal</v>
      </c>
      <c r="L1884" s="27">
        <f>VLOOKUP($A1884,'Hospitalisation Details'!$A$1:$N$2344,7,0)</f>
        <v>33783</v>
      </c>
      <c r="M1884" s="26">
        <f>VLOOKUP($A1884,'Hospitalisation Details'!$A$1:$N$2344,10,0)</f>
        <v>4149.74</v>
      </c>
      <c r="N1884" s="26" t="str">
        <f>VLOOKUP($A1884,'Hospitalisation Details'!$A$1:$N$2344,11,0)</f>
        <v>tier - 2</v>
      </c>
      <c r="O1884" s="26" t="str">
        <f>VLOOKUP($A1884,'Hospitalisation Details'!$A$1:$N$2344,12,0)</f>
        <v>tier - 1</v>
      </c>
      <c r="P1884" s="26" t="str">
        <f>VLOOKUP($A1884,'Hospitalisation Details'!$A$1:$N$2344,14,0)</f>
        <v>R1011</v>
      </c>
      <c r="Q1884" s="26">
        <f>VLOOKUP($A1884,'Hospitalisation Details'!$A$1:$N$2344,8,0)</f>
        <v>30</v>
      </c>
    </row>
    <row r="1885" spans="1:17" x14ac:dyDescent="0.3">
      <c r="A1885" s="25" t="s">
        <v>483</v>
      </c>
      <c r="B1885" s="26" t="str">
        <f>VLOOKUP($A1885,'Customer Names'!A1884:D4219,3,0)</f>
        <v xml:space="preserve">  Alison W</v>
      </c>
      <c r="C1885" s="26">
        <f>VLOOKUP($A1885,'Medical Examinations'!$A$1:$B$2336,2,FALSE)</f>
        <v>27.93</v>
      </c>
      <c r="D1885" s="26">
        <f>VLOOKUP($A1885,'Medical Examinations'!A1884:J4219,4,0)</f>
        <v>5.59</v>
      </c>
      <c r="E1885" s="26" t="str">
        <f>VLOOKUP(A1885,'Medical Examinations'!A1884:J4219,6,0)</f>
        <v>No</v>
      </c>
      <c r="F1885" s="26" t="str">
        <f>VLOOKUP($A1885,'Medical Examinations'!$A$1:$J$2336,7,0)</f>
        <v>No</v>
      </c>
      <c r="G1885" s="26" t="str">
        <f>VLOOKUP(A1885,'Medical Examinations'!A1884:J4219,8,0)</f>
        <v>No</v>
      </c>
      <c r="H1885" s="26">
        <f>VLOOKUP(A1885,'Medical Examinations'!A1884:J4219,9,0)</f>
        <v>1</v>
      </c>
      <c r="I1885" s="26" t="str">
        <f>VLOOKUP(A1885,'Medical Examinations'!A1884:J4219,10,0)</f>
        <v>No</v>
      </c>
      <c r="J1885" s="26" t="str">
        <f>VLOOKUP($A1885,'Medical Examinations'!A1884:$J$2336,3,0)</f>
        <v>Overweight</v>
      </c>
      <c r="K1885" s="26" t="str">
        <f>VLOOKUP(A1885,'Medical Examinations'!A1884:J4219,5,0)</f>
        <v>Normal</v>
      </c>
      <c r="L1885" s="27">
        <f>VLOOKUP($A1885,'Hospitalisation Details'!$A$1:$N$2344,7,0)</f>
        <v>33773</v>
      </c>
      <c r="M1885" s="26">
        <f>VLOOKUP($A1885,'Hospitalisation Details'!$A$1:$N$2344,10,0)</f>
        <v>4137.5200000000004</v>
      </c>
      <c r="N1885" s="26" t="str">
        <f>VLOOKUP($A1885,'Hospitalisation Details'!$A$1:$N$2344,11,0)</f>
        <v>tier - 2</v>
      </c>
      <c r="O1885" s="26" t="str">
        <f>VLOOKUP($A1885,'Hospitalisation Details'!$A$1:$N$2344,12,0)</f>
        <v>tier - 3</v>
      </c>
      <c r="P1885" s="26" t="str">
        <f>VLOOKUP($A1885,'Hospitalisation Details'!$A$1:$N$2344,14,0)</f>
        <v>R1024</v>
      </c>
      <c r="Q1885" s="26">
        <f>VLOOKUP($A1885,'Hospitalisation Details'!$A$1:$N$2344,8,0)</f>
        <v>30</v>
      </c>
    </row>
    <row r="1886" spans="1:17" x14ac:dyDescent="0.3">
      <c r="A1886" s="25" t="s">
        <v>482</v>
      </c>
      <c r="B1886" s="26" t="str">
        <f>VLOOKUP($A1886,'Customer Names'!A1885:D4220,3,0)</f>
        <v xml:space="preserve">  Tammara C</v>
      </c>
      <c r="C1886" s="26">
        <f>VLOOKUP($A1886,'Medical Examinations'!$A$1:$B$2336,2,FALSE)</f>
        <v>21.754999999999999</v>
      </c>
      <c r="D1886" s="26">
        <f>VLOOKUP($A1886,'Medical Examinations'!A1885:J4220,4,0)</f>
        <v>5.12</v>
      </c>
      <c r="E1886" s="26" t="str">
        <f>VLOOKUP(A1886,'Medical Examinations'!A1885:J4220,6,0)</f>
        <v>No</v>
      </c>
      <c r="F1886" s="26" t="str">
        <f>VLOOKUP($A1886,'Medical Examinations'!$A$1:$J$2336,7,0)</f>
        <v>No</v>
      </c>
      <c r="G1886" s="26" t="str">
        <f>VLOOKUP(A1886,'Medical Examinations'!A1885:J4220,8,0)</f>
        <v>No</v>
      </c>
      <c r="H1886" s="26">
        <f>VLOOKUP(A1886,'Medical Examinations'!A1885:J4220,9,0)</f>
        <v>0</v>
      </c>
      <c r="I1886" s="26" t="str">
        <f>VLOOKUP(A1886,'Medical Examinations'!A1885:J4220,10,0)</f>
        <v>No</v>
      </c>
      <c r="J1886" s="26" t="str">
        <f>VLOOKUP($A1886,'Medical Examinations'!A1885:$J$2336,3,0)</f>
        <v>Normal Weight</v>
      </c>
      <c r="K1886" s="26" t="str">
        <f>VLOOKUP(A1886,'Medical Examinations'!A1885:J4220,5,0)</f>
        <v>Normal</v>
      </c>
      <c r="L1886" s="27">
        <f>VLOOKUP($A1886,'Hospitalisation Details'!$A$1:$N$2344,7,0)</f>
        <v>33456</v>
      </c>
      <c r="M1886" s="26">
        <f>VLOOKUP($A1886,'Hospitalisation Details'!$A$1:$N$2344,10,0)</f>
        <v>4134.08</v>
      </c>
      <c r="N1886" s="26" t="str">
        <f>VLOOKUP($A1886,'Hospitalisation Details'!$A$1:$N$2344,11,0)</f>
        <v>tier - 2</v>
      </c>
      <c r="O1886" s="26" t="str">
        <f>VLOOKUP($A1886,'Hospitalisation Details'!$A$1:$N$2344,12,0)</f>
        <v>tier - 1</v>
      </c>
      <c r="P1886" s="26" t="str">
        <f>VLOOKUP($A1886,'Hospitalisation Details'!$A$1:$N$2344,14,0)</f>
        <v>R1012</v>
      </c>
      <c r="Q1886" s="26">
        <f>VLOOKUP($A1886,'Hospitalisation Details'!$A$1:$N$2344,8,0)</f>
        <v>31</v>
      </c>
    </row>
    <row r="1887" spans="1:17" x14ac:dyDescent="0.3">
      <c r="A1887" s="25" t="s">
        <v>481</v>
      </c>
      <c r="B1887" s="26" t="str">
        <f>VLOOKUP($A1887,'Customer Names'!A1886:D4221,3,0)</f>
        <v xml:space="preserve">  Dorota</v>
      </c>
      <c r="C1887" s="26">
        <f>VLOOKUP($A1887,'Medical Examinations'!$A$1:$B$2336,2,FALSE)</f>
        <v>25.934999999999999</v>
      </c>
      <c r="D1887" s="26">
        <f>VLOOKUP($A1887,'Medical Examinations'!A1886:J4221,4,0)</f>
        <v>4.95</v>
      </c>
      <c r="E1887" s="26" t="str">
        <f>VLOOKUP(A1887,'Medical Examinations'!A1886:J4221,6,0)</f>
        <v>No</v>
      </c>
      <c r="F1887" s="26" t="str">
        <f>VLOOKUP($A1887,'Medical Examinations'!$A$1:$J$2336,7,0)</f>
        <v>No</v>
      </c>
      <c r="G1887" s="26" t="str">
        <f>VLOOKUP(A1887,'Medical Examinations'!A1886:J4221,8,0)</f>
        <v>No</v>
      </c>
      <c r="H1887" s="26">
        <f>VLOOKUP(A1887,'Medical Examinations'!A1886:J4221,9,0)</f>
        <v>0</v>
      </c>
      <c r="I1887" s="26" t="str">
        <f>VLOOKUP(A1887,'Medical Examinations'!A1886:J4221,10,0)</f>
        <v>No</v>
      </c>
      <c r="J1887" s="26" t="str">
        <f>VLOOKUP($A1887,'Medical Examinations'!A1886:$J$2336,3,0)</f>
        <v>Overweight</v>
      </c>
      <c r="K1887" s="26" t="str">
        <f>VLOOKUP(A1887,'Medical Examinations'!A1886:J4221,5,0)</f>
        <v>Normal</v>
      </c>
      <c r="L1887" s="27">
        <f>VLOOKUP($A1887,'Hospitalisation Details'!$A$1:$N$2344,7,0)</f>
        <v>34567</v>
      </c>
      <c r="M1887" s="26">
        <f>VLOOKUP($A1887,'Hospitalisation Details'!$A$1:$N$2344,10,0)</f>
        <v>4133.6400000000003</v>
      </c>
      <c r="N1887" s="26" t="str">
        <f>VLOOKUP($A1887,'Hospitalisation Details'!$A$1:$N$2344,11,0)</f>
        <v>tier - 2</v>
      </c>
      <c r="O1887" s="26" t="str">
        <f>VLOOKUP($A1887,'Hospitalisation Details'!$A$1:$N$2344,12,0)</f>
        <v>tier - 3</v>
      </c>
      <c r="P1887" s="26" t="str">
        <f>VLOOKUP($A1887,'Hospitalisation Details'!$A$1:$N$2344,14,0)</f>
        <v>R1012</v>
      </c>
      <c r="Q1887" s="26">
        <f>VLOOKUP($A1887,'Hospitalisation Details'!$A$1:$N$2344,8,0)</f>
        <v>28</v>
      </c>
    </row>
    <row r="1888" spans="1:17" x14ac:dyDescent="0.3">
      <c r="A1888" s="25" t="s">
        <v>480</v>
      </c>
      <c r="B1888" s="26" t="str">
        <f>VLOOKUP($A1888,'Customer Names'!A1887:D4222,3,0)</f>
        <v xml:space="preserve">  Jose Norberto Sr</v>
      </c>
      <c r="C1888" s="26">
        <f>VLOOKUP($A1888,'Medical Examinations'!$A$1:$B$2336,2,FALSE)</f>
        <v>31.5</v>
      </c>
      <c r="D1888" s="26">
        <f>VLOOKUP($A1888,'Medical Examinations'!A1887:J4222,4,0)</f>
        <v>6.16</v>
      </c>
      <c r="E1888" s="26" t="str">
        <f>VLOOKUP(A1888,'Medical Examinations'!A1887:J4222,6,0)</f>
        <v>No</v>
      </c>
      <c r="F1888" s="26" t="str">
        <f>VLOOKUP($A1888,'Medical Examinations'!$A$1:$J$2336,7,0)</f>
        <v>No</v>
      </c>
      <c r="G1888" s="26" t="str">
        <f>VLOOKUP(A1888,'Medical Examinations'!A1887:J4222,8,0)</f>
        <v>No</v>
      </c>
      <c r="H1888" s="26">
        <f>VLOOKUP(A1888,'Medical Examinations'!A1887:J4222,9,0)</f>
        <v>0</v>
      </c>
      <c r="I1888" s="26" t="str">
        <f>VLOOKUP(A1888,'Medical Examinations'!A1887:J4222,10,0)</f>
        <v>No</v>
      </c>
      <c r="J1888" s="26" t="str">
        <f>VLOOKUP($A1888,'Medical Examinations'!A1887:$J$2336,3,0)</f>
        <v>Obesity</v>
      </c>
      <c r="K1888" s="26" t="str">
        <f>VLOOKUP(A1888,'Medical Examinations'!A1887:J4222,5,0)</f>
        <v>Prediabetes</v>
      </c>
      <c r="L1888" s="27">
        <f>VLOOKUP($A1888,'Hospitalisation Details'!$A$1:$N$2344,7,0)</f>
        <v>33221</v>
      </c>
      <c r="M1888" s="26">
        <f>VLOOKUP($A1888,'Hospitalisation Details'!$A$1:$N$2344,10,0)</f>
        <v>4076.5</v>
      </c>
      <c r="N1888" s="26" t="str">
        <f>VLOOKUP($A1888,'Hospitalisation Details'!$A$1:$N$2344,11,0)</f>
        <v>tier - 2</v>
      </c>
      <c r="O1888" s="26" t="str">
        <f>VLOOKUP($A1888,'Hospitalisation Details'!$A$1:$N$2344,12,0)</f>
        <v>tier - 3</v>
      </c>
      <c r="P1888" s="26" t="str">
        <f>VLOOKUP($A1888,'Hospitalisation Details'!$A$1:$N$2344,14,0)</f>
        <v>R1011</v>
      </c>
      <c r="Q1888" s="26">
        <f>VLOOKUP($A1888,'Hospitalisation Details'!$A$1:$N$2344,8,0)</f>
        <v>32</v>
      </c>
    </row>
    <row r="1889" spans="1:17" x14ac:dyDescent="0.3">
      <c r="A1889" s="25" t="s">
        <v>479</v>
      </c>
      <c r="B1889" s="26" t="str">
        <f>VLOOKUP($A1889,'Customer Names'!A1888:D4223,3,0)</f>
        <v xml:space="preserve">  Peter</v>
      </c>
      <c r="C1889" s="26">
        <f>VLOOKUP($A1889,'Medical Examinations'!$A$1:$B$2336,2,FALSE)</f>
        <v>30.03</v>
      </c>
      <c r="D1889" s="26">
        <f>VLOOKUP($A1889,'Medical Examinations'!A1888:J4223,4,0)</f>
        <v>6.41</v>
      </c>
      <c r="E1889" s="26" t="str">
        <f>VLOOKUP(A1889,'Medical Examinations'!A1888:J4223,6,0)</f>
        <v>No</v>
      </c>
      <c r="F1889" s="26" t="str">
        <f>VLOOKUP($A1889,'Medical Examinations'!$A$1:$J$2336,7,0)</f>
        <v>No</v>
      </c>
      <c r="G1889" s="26" t="str">
        <f>VLOOKUP(A1889,'Medical Examinations'!A1888:J4223,8,0)</f>
        <v>No</v>
      </c>
      <c r="H1889" s="26">
        <f>VLOOKUP(A1889,'Medical Examinations'!A1888:J4223,9,0)</f>
        <v>0</v>
      </c>
      <c r="I1889" s="26" t="str">
        <f>VLOOKUP(A1889,'Medical Examinations'!A1888:J4223,10,0)</f>
        <v>No</v>
      </c>
      <c r="J1889" s="26" t="str">
        <f>VLOOKUP($A1889,'Medical Examinations'!A1888:$J$2336,3,0)</f>
        <v>Obesity</v>
      </c>
      <c r="K1889" s="26" t="str">
        <f>VLOOKUP(A1889,'Medical Examinations'!A1888:J4223,5,0)</f>
        <v>Prediabetes</v>
      </c>
      <c r="L1889" s="27">
        <f>VLOOKUP($A1889,'Hospitalisation Details'!$A$1:$N$2344,7,0)</f>
        <v>33208</v>
      </c>
      <c r="M1889" s="26">
        <f>VLOOKUP($A1889,'Hospitalisation Details'!$A$1:$N$2344,10,0)</f>
        <v>4074.45</v>
      </c>
      <c r="N1889" s="26" t="str">
        <f>VLOOKUP($A1889,'Hospitalisation Details'!$A$1:$N$2344,11,0)</f>
        <v>tier - 3</v>
      </c>
      <c r="O1889" s="26" t="str">
        <f>VLOOKUP($A1889,'Hospitalisation Details'!$A$1:$N$2344,12,0)</f>
        <v>tier - 2</v>
      </c>
      <c r="P1889" s="26" t="str">
        <f>VLOOKUP($A1889,'Hospitalisation Details'!$A$1:$N$2344,14,0)</f>
        <v>R1013</v>
      </c>
      <c r="Q1889" s="26">
        <f>VLOOKUP($A1889,'Hospitalisation Details'!$A$1:$N$2344,8,0)</f>
        <v>32</v>
      </c>
    </row>
    <row r="1890" spans="1:17" x14ac:dyDescent="0.3">
      <c r="A1890" s="25" t="s">
        <v>478</v>
      </c>
      <c r="B1890" s="26" t="str">
        <f>VLOOKUP($A1890,'Customer Names'!A1889:D4224,3,0)</f>
        <v xml:space="preserve">  Bryant</v>
      </c>
      <c r="C1890" s="26">
        <f>VLOOKUP($A1890,'Medical Examinations'!$A$1:$B$2336,2,FALSE)</f>
        <v>33.479999999999997</v>
      </c>
      <c r="D1890" s="26">
        <f>VLOOKUP($A1890,'Medical Examinations'!A1889:J4224,4,0)</f>
        <v>8.94</v>
      </c>
      <c r="E1890" s="26" t="str">
        <f>VLOOKUP(A1890,'Medical Examinations'!A1889:J4224,6,0)</f>
        <v>No</v>
      </c>
      <c r="F1890" s="26" t="str">
        <f>VLOOKUP($A1890,'Medical Examinations'!$A$1:$J$2336,7,0)</f>
        <v>No</v>
      </c>
      <c r="G1890" s="26" t="str">
        <f>VLOOKUP(A1890,'Medical Examinations'!A1889:J4224,8,0)</f>
        <v>No</v>
      </c>
      <c r="H1890" s="26">
        <f>VLOOKUP(A1890,'Medical Examinations'!A1889:J4224,9,0)</f>
        <v>0</v>
      </c>
      <c r="I1890" s="26" t="str">
        <f>VLOOKUP(A1890,'Medical Examinations'!A1889:J4224,10,0)</f>
        <v>No</v>
      </c>
      <c r="J1890" s="26" t="str">
        <f>VLOOKUP($A1890,'Medical Examinations'!A1889:$J$2336,3,0)</f>
        <v>Obesity</v>
      </c>
      <c r="K1890" s="26" t="str">
        <f>VLOOKUP(A1890,'Medical Examinations'!A1889:J4224,5,0)</f>
        <v>Diabetes</v>
      </c>
      <c r="L1890" s="27">
        <f>VLOOKUP($A1890,'Hospitalisation Details'!$A$1:$N$2344,7,0)</f>
        <v>37547</v>
      </c>
      <c r="M1890" s="26">
        <f>VLOOKUP($A1890,'Hospitalisation Details'!$A$1:$N$2344,10,0)</f>
        <v>4070.51</v>
      </c>
      <c r="N1890" s="26" t="str">
        <f>VLOOKUP($A1890,'Hospitalisation Details'!$A$1:$N$2344,11,0)</f>
        <v>tier - 2</v>
      </c>
      <c r="O1890" s="26" t="str">
        <f>VLOOKUP($A1890,'Hospitalisation Details'!$A$1:$N$2344,12,0)</f>
        <v>tier - 1</v>
      </c>
      <c r="P1890" s="26" t="str">
        <f>VLOOKUP($A1890,'Hospitalisation Details'!$A$1:$N$2344,14,0)</f>
        <v>R1012</v>
      </c>
      <c r="Q1890" s="26">
        <f>VLOOKUP($A1890,'Hospitalisation Details'!$A$1:$N$2344,8,0)</f>
        <v>20</v>
      </c>
    </row>
    <row r="1891" spans="1:17" x14ac:dyDescent="0.3">
      <c r="A1891" s="25" t="s">
        <v>477</v>
      </c>
      <c r="B1891" s="26" t="str">
        <f>VLOOKUP($A1891,'Customer Names'!A1890:D4225,3,0)</f>
        <v xml:space="preserve">  Christina</v>
      </c>
      <c r="C1891" s="26">
        <f>VLOOKUP($A1891,'Medical Examinations'!$A$1:$B$2336,2,FALSE)</f>
        <v>16.510000000000002</v>
      </c>
      <c r="D1891" s="26">
        <f>VLOOKUP($A1891,'Medical Examinations'!A1890:J4225,4,0)</f>
        <v>4.42</v>
      </c>
      <c r="E1891" s="26" t="str">
        <f>VLOOKUP(A1891,'Medical Examinations'!A1890:J4225,6,0)</f>
        <v>Yes</v>
      </c>
      <c r="F1891" s="26" t="str">
        <f>VLOOKUP($A1891,'Medical Examinations'!$A$1:$J$2336,7,0)</f>
        <v>No</v>
      </c>
      <c r="G1891" s="26" t="str">
        <f>VLOOKUP(A1891,'Medical Examinations'!A1890:J4225,8,0)</f>
        <v>Yes</v>
      </c>
      <c r="H1891" s="26">
        <f>VLOOKUP(A1891,'Medical Examinations'!A1890:J4225,9,0)</f>
        <v>1</v>
      </c>
      <c r="I1891" s="26" t="str">
        <f>VLOOKUP(A1891,'Medical Examinations'!A1890:J4225,10,0)</f>
        <v>No</v>
      </c>
      <c r="J1891" s="26" t="str">
        <f>VLOOKUP($A1891,'Medical Examinations'!A1890:$J$2336,3,0)</f>
        <v>Underweight</v>
      </c>
      <c r="K1891" s="26" t="str">
        <f>VLOOKUP(A1891,'Medical Examinations'!A1890:J4225,5,0)</f>
        <v>Normal</v>
      </c>
      <c r="L1891" s="27">
        <f>VLOOKUP($A1891,'Hospitalisation Details'!$A$1:$N$2344,7,0)</f>
        <v>30575</v>
      </c>
      <c r="M1891" s="26">
        <f>VLOOKUP($A1891,'Hospitalisation Details'!$A$1:$N$2344,10,0)</f>
        <v>4070.42</v>
      </c>
      <c r="N1891" s="26" t="str">
        <f>VLOOKUP($A1891,'Hospitalisation Details'!$A$1:$N$2344,11,0)</f>
        <v>tier - 2</v>
      </c>
      <c r="O1891" s="26" t="str">
        <f>VLOOKUP($A1891,'Hospitalisation Details'!$A$1:$N$2344,12,0)</f>
        <v>tier - 1</v>
      </c>
      <c r="P1891" s="26" t="str">
        <f>VLOOKUP($A1891,'Hospitalisation Details'!$A$1:$N$2344,14,0)</f>
        <v>R1013</v>
      </c>
      <c r="Q1891" s="26">
        <f>VLOOKUP($A1891,'Hospitalisation Details'!$A$1:$N$2344,8,0)</f>
        <v>39</v>
      </c>
    </row>
    <row r="1892" spans="1:17" x14ac:dyDescent="0.3">
      <c r="A1892" s="25" t="s">
        <v>476</v>
      </c>
      <c r="B1892" s="26" t="str">
        <f>VLOOKUP($A1892,'Customer Names'!A1891:D4226,3,0)</f>
        <v xml:space="preserve">  John</v>
      </c>
      <c r="C1892" s="26">
        <f>VLOOKUP($A1892,'Medical Examinations'!$A$1:$B$2336,2,FALSE)</f>
        <v>33.155000000000001</v>
      </c>
      <c r="D1892" s="26">
        <f>VLOOKUP($A1892,'Medical Examinations'!A1891:J4226,4,0)</f>
        <v>5.3</v>
      </c>
      <c r="E1892" s="26" t="str">
        <f>VLOOKUP(A1892,'Medical Examinations'!A1891:J4226,6,0)</f>
        <v>Yes</v>
      </c>
      <c r="F1892" s="26" t="str">
        <f>VLOOKUP($A1892,'Medical Examinations'!$A$1:$J$2336,7,0)</f>
        <v>No</v>
      </c>
      <c r="G1892" s="26" t="str">
        <f>VLOOKUP(A1892,'Medical Examinations'!A1891:J4226,8,0)</f>
        <v>No</v>
      </c>
      <c r="H1892" s="26">
        <f>VLOOKUP(A1892,'Medical Examinations'!A1891:J4226,9,0)</f>
        <v>1</v>
      </c>
      <c r="I1892" s="26" t="str">
        <f>VLOOKUP(A1892,'Medical Examinations'!A1891:J4226,10,0)</f>
        <v>No</v>
      </c>
      <c r="J1892" s="26" t="str">
        <f>VLOOKUP($A1892,'Medical Examinations'!A1891:$J$2336,3,0)</f>
        <v>Obesity</v>
      </c>
      <c r="K1892" s="26" t="str">
        <f>VLOOKUP(A1892,'Medical Examinations'!A1891:J4226,5,0)</f>
        <v>Normal</v>
      </c>
      <c r="L1892" s="27">
        <f>VLOOKUP($A1892,'Hospitalisation Details'!$A$1:$N$2344,7,0)</f>
        <v>34956</v>
      </c>
      <c r="M1892" s="26">
        <f>VLOOKUP($A1892,'Hospitalisation Details'!$A$1:$N$2344,10,0)</f>
        <v>4058.71</v>
      </c>
      <c r="N1892" s="26" t="str">
        <f>VLOOKUP($A1892,'Hospitalisation Details'!$A$1:$N$2344,11,0)</f>
        <v>tier - 3</v>
      </c>
      <c r="O1892" s="26" t="str">
        <f>VLOOKUP($A1892,'Hospitalisation Details'!$A$1:$N$2344,12,0)</f>
        <v>tier - 3</v>
      </c>
      <c r="P1892" s="26" t="str">
        <f>VLOOKUP($A1892,'Hospitalisation Details'!$A$1:$N$2344,14,0)</f>
        <v>R1012</v>
      </c>
      <c r="Q1892" s="26">
        <f>VLOOKUP($A1892,'Hospitalisation Details'!$A$1:$N$2344,8,0)</f>
        <v>27</v>
      </c>
    </row>
    <row r="1893" spans="1:17" x14ac:dyDescent="0.3">
      <c r="A1893" s="25" t="s">
        <v>475</v>
      </c>
      <c r="B1893" s="26" t="str">
        <f>VLOOKUP($A1893,'Customer Names'!A1892:D4227,3,0)</f>
        <v xml:space="preserve">  Eduardo</v>
      </c>
      <c r="C1893" s="26">
        <f>VLOOKUP($A1893,'Medical Examinations'!$A$1:$B$2336,2,FALSE)</f>
        <v>37.29</v>
      </c>
      <c r="D1893" s="26">
        <f>VLOOKUP($A1893,'Medical Examinations'!A1892:J4227,4,0)</f>
        <v>4.6399999999999997</v>
      </c>
      <c r="E1893" s="26" t="str">
        <f>VLOOKUP(A1893,'Medical Examinations'!A1892:J4227,6,0)</f>
        <v>No</v>
      </c>
      <c r="F1893" s="26" t="str">
        <f>VLOOKUP($A1893,'Medical Examinations'!$A$1:$J$2336,7,0)</f>
        <v>No</v>
      </c>
      <c r="G1893" s="26" t="str">
        <f>VLOOKUP(A1893,'Medical Examinations'!A1892:J4227,8,0)</f>
        <v>Yes</v>
      </c>
      <c r="H1893" s="26">
        <f>VLOOKUP(A1893,'Medical Examinations'!A1892:J4227,9,0)</f>
        <v>1</v>
      </c>
      <c r="I1893" s="26" t="str">
        <f>VLOOKUP(A1893,'Medical Examinations'!A1892:J4227,10,0)</f>
        <v>No</v>
      </c>
      <c r="J1893" s="26" t="str">
        <f>VLOOKUP($A1893,'Medical Examinations'!A1892:$J$2336,3,0)</f>
        <v>Obesity</v>
      </c>
      <c r="K1893" s="26" t="str">
        <f>VLOOKUP(A1893,'Medical Examinations'!A1892:J4227,5,0)</f>
        <v>Normal</v>
      </c>
      <c r="L1893" s="27">
        <f>VLOOKUP($A1893,'Hospitalisation Details'!$A$1:$N$2344,7,0)</f>
        <v>34194</v>
      </c>
      <c r="M1893" s="26">
        <f>VLOOKUP($A1893,'Hospitalisation Details'!$A$1:$N$2344,10,0)</f>
        <v>4058.12</v>
      </c>
      <c r="N1893" s="26" t="str">
        <f>VLOOKUP($A1893,'Hospitalisation Details'!$A$1:$N$2344,11,0)</f>
        <v>tier - 2</v>
      </c>
      <c r="O1893" s="26" t="str">
        <f>VLOOKUP($A1893,'Hospitalisation Details'!$A$1:$N$2344,12,0)</f>
        <v>tier - 1</v>
      </c>
      <c r="P1893" s="26" t="str">
        <f>VLOOKUP($A1893,'Hospitalisation Details'!$A$1:$N$2344,14,0)</f>
        <v>R1013</v>
      </c>
      <c r="Q1893" s="26">
        <f>VLOOKUP($A1893,'Hospitalisation Details'!$A$1:$N$2344,8,0)</f>
        <v>29</v>
      </c>
    </row>
    <row r="1894" spans="1:17" x14ac:dyDescent="0.3">
      <c r="A1894" s="25" t="s">
        <v>474</v>
      </c>
      <c r="B1894" s="26" t="str">
        <f>VLOOKUP($A1894,'Customer Names'!A1893:D4228,3,0)</f>
        <v xml:space="preserve">  Laura M</v>
      </c>
      <c r="C1894" s="26">
        <f>VLOOKUP($A1894,'Medical Examinations'!$A$1:$B$2336,2,FALSE)</f>
        <v>20.23</v>
      </c>
      <c r="D1894" s="26">
        <f>VLOOKUP($A1894,'Medical Examinations'!A1893:J4228,4,0)</f>
        <v>6.16</v>
      </c>
      <c r="E1894" s="26" t="str">
        <f>VLOOKUP(A1894,'Medical Examinations'!A1893:J4228,6,0)</f>
        <v>Yes</v>
      </c>
      <c r="F1894" s="26" t="str">
        <f>VLOOKUP($A1894,'Medical Examinations'!$A$1:$J$2336,7,0)</f>
        <v>No</v>
      </c>
      <c r="G1894" s="26" t="str">
        <f>VLOOKUP(A1894,'Medical Examinations'!A1893:J4228,8,0)</f>
        <v>No</v>
      </c>
      <c r="H1894" s="26">
        <f>VLOOKUP(A1894,'Medical Examinations'!A1893:J4228,9,0)</f>
        <v>1</v>
      </c>
      <c r="I1894" s="26" t="str">
        <f>VLOOKUP(A1894,'Medical Examinations'!A1893:J4228,10,0)</f>
        <v>No</v>
      </c>
      <c r="J1894" s="26" t="str">
        <f>VLOOKUP($A1894,'Medical Examinations'!A1893:$J$2336,3,0)</f>
        <v>Normal Weight</v>
      </c>
      <c r="K1894" s="26" t="str">
        <f>VLOOKUP(A1894,'Medical Examinations'!A1893:J4228,5,0)</f>
        <v>Prediabetes</v>
      </c>
      <c r="L1894" s="27">
        <f>VLOOKUP($A1894,'Hospitalisation Details'!$A$1:$N$2344,7,0)</f>
        <v>32477</v>
      </c>
      <c r="M1894" s="26">
        <f>VLOOKUP($A1894,'Hospitalisation Details'!$A$1:$N$2344,10,0)</f>
        <v>4047.94</v>
      </c>
      <c r="N1894" s="26" t="str">
        <f>VLOOKUP($A1894,'Hospitalisation Details'!$A$1:$N$2344,11,0)</f>
        <v>tier - 2</v>
      </c>
      <c r="O1894" s="26" t="str">
        <f>VLOOKUP($A1894,'Hospitalisation Details'!$A$1:$N$2344,12,0)</f>
        <v>tier - 1</v>
      </c>
      <c r="P1894" s="26" t="str">
        <f>VLOOKUP($A1894,'Hospitalisation Details'!$A$1:$N$2344,14,0)</f>
        <v>R1013</v>
      </c>
      <c r="Q1894" s="26">
        <f>VLOOKUP($A1894,'Hospitalisation Details'!$A$1:$N$2344,8,0)</f>
        <v>34</v>
      </c>
    </row>
    <row r="1895" spans="1:17" x14ac:dyDescent="0.3">
      <c r="A1895" s="25" t="s">
        <v>473</v>
      </c>
      <c r="B1895" s="26" t="str">
        <f>VLOOKUP($A1895,'Customer Names'!A1894:D4229,3,0)</f>
        <v xml:space="preserve">  Charlie</v>
      </c>
      <c r="C1895" s="26">
        <f>VLOOKUP($A1895,'Medical Examinations'!$A$1:$B$2336,2,FALSE)</f>
        <v>28.975000000000001</v>
      </c>
      <c r="D1895" s="26">
        <f>VLOOKUP($A1895,'Medical Examinations'!A1894:J4229,4,0)</f>
        <v>4.12</v>
      </c>
      <c r="E1895" s="26" t="str">
        <f>VLOOKUP(A1895,'Medical Examinations'!A1894:J4229,6,0)</f>
        <v>No</v>
      </c>
      <c r="F1895" s="26" t="str">
        <f>VLOOKUP($A1895,'Medical Examinations'!$A$1:$J$2336,7,0)</f>
        <v>No</v>
      </c>
      <c r="G1895" s="26" t="str">
        <f>VLOOKUP(A1895,'Medical Examinations'!A1894:J4229,8,0)</f>
        <v>Yes</v>
      </c>
      <c r="H1895" s="26">
        <f>VLOOKUP(A1895,'Medical Examinations'!A1894:J4229,9,0)</f>
        <v>1</v>
      </c>
      <c r="I1895" s="26" t="str">
        <f>VLOOKUP(A1895,'Medical Examinations'!A1894:J4229,10,0)</f>
        <v>No</v>
      </c>
      <c r="J1895" s="26" t="str">
        <f>VLOOKUP($A1895,'Medical Examinations'!A1894:$J$2336,3,0)</f>
        <v>Overweight</v>
      </c>
      <c r="K1895" s="26" t="str">
        <f>VLOOKUP(A1895,'Medical Examinations'!A1894:J4229,5,0)</f>
        <v>Normal</v>
      </c>
      <c r="L1895" s="27">
        <f>VLOOKUP($A1895,'Hospitalisation Details'!$A$1:$N$2344,7,0)</f>
        <v>34329</v>
      </c>
      <c r="M1895" s="26">
        <f>VLOOKUP($A1895,'Hospitalisation Details'!$A$1:$N$2344,10,0)</f>
        <v>4040.56</v>
      </c>
      <c r="N1895" s="26" t="str">
        <f>VLOOKUP($A1895,'Hospitalisation Details'!$A$1:$N$2344,11,0)</f>
        <v>tier - 3</v>
      </c>
      <c r="O1895" s="26" t="str">
        <f>VLOOKUP($A1895,'Hospitalisation Details'!$A$1:$N$2344,12,0)</f>
        <v>tier - 3</v>
      </c>
      <c r="P1895" s="26" t="str">
        <f>VLOOKUP($A1895,'Hospitalisation Details'!$A$1:$N$2344,14,0)</f>
        <v>R1015</v>
      </c>
      <c r="Q1895" s="26">
        <f>VLOOKUP($A1895,'Hospitalisation Details'!$A$1:$N$2344,8,0)</f>
        <v>29</v>
      </c>
    </row>
    <row r="1896" spans="1:17" x14ac:dyDescent="0.3">
      <c r="A1896" s="25" t="s">
        <v>472</v>
      </c>
      <c r="B1896" s="26" t="str">
        <f>VLOOKUP($A1896,'Customer Names'!A1895:D4230,3,0)</f>
        <v xml:space="preserve">  Melissa D</v>
      </c>
      <c r="C1896" s="26">
        <f>VLOOKUP($A1896,'Medical Examinations'!$A$1:$B$2336,2,FALSE)</f>
        <v>16.420000000000002</v>
      </c>
      <c r="D1896" s="26">
        <f>VLOOKUP($A1896,'Medical Examinations'!A1895:J4230,4,0)</f>
        <v>5.77</v>
      </c>
      <c r="E1896" s="26" t="str">
        <f>VLOOKUP(A1896,'Medical Examinations'!A1895:J4230,6,0)</f>
        <v>Yes</v>
      </c>
      <c r="F1896" s="26" t="str">
        <f>VLOOKUP($A1896,'Medical Examinations'!$A$1:$J$2336,7,0)</f>
        <v>No</v>
      </c>
      <c r="G1896" s="26" t="str">
        <f>VLOOKUP(A1896,'Medical Examinations'!A1895:J4230,8,0)</f>
        <v>Yes</v>
      </c>
      <c r="H1896" s="26">
        <f>VLOOKUP(A1896,'Medical Examinations'!A1895:J4230,9,0)</f>
        <v>1</v>
      </c>
      <c r="I1896" s="26" t="str">
        <f>VLOOKUP(A1896,'Medical Examinations'!A1895:J4230,10,0)</f>
        <v>No</v>
      </c>
      <c r="J1896" s="26" t="str">
        <f>VLOOKUP($A1896,'Medical Examinations'!A1895:$J$2336,3,0)</f>
        <v>Underweight</v>
      </c>
      <c r="K1896" s="26" t="str">
        <f>VLOOKUP(A1896,'Medical Examinations'!A1895:J4230,5,0)</f>
        <v>Prediabetes</v>
      </c>
      <c r="L1896" s="27">
        <f>VLOOKUP($A1896,'Hospitalisation Details'!$A$1:$N$2344,7,0)</f>
        <v>30630</v>
      </c>
      <c r="M1896" s="26">
        <f>VLOOKUP($A1896,'Hospitalisation Details'!$A$1:$N$2344,10,0)</f>
        <v>4039.9</v>
      </c>
      <c r="N1896" s="26" t="str">
        <f>VLOOKUP($A1896,'Hospitalisation Details'!$A$1:$N$2344,11,0)</f>
        <v>tier - 2</v>
      </c>
      <c r="O1896" s="26" t="str">
        <f>VLOOKUP($A1896,'Hospitalisation Details'!$A$1:$N$2344,12,0)</f>
        <v>tier - 1</v>
      </c>
      <c r="P1896" s="26" t="str">
        <f>VLOOKUP($A1896,'Hospitalisation Details'!$A$1:$N$2344,14,0)</f>
        <v>R1013</v>
      </c>
      <c r="Q1896" s="26">
        <f>VLOOKUP($A1896,'Hospitalisation Details'!$A$1:$N$2344,8,0)</f>
        <v>39</v>
      </c>
    </row>
    <row r="1897" spans="1:17" x14ac:dyDescent="0.3">
      <c r="A1897" s="25" t="s">
        <v>471</v>
      </c>
      <c r="B1897" s="26" t="str">
        <f>VLOOKUP($A1897,'Customer Names'!A1896:D4231,3,0)</f>
        <v xml:space="preserve">  Dan C Jr</v>
      </c>
      <c r="C1897" s="26">
        <f>VLOOKUP($A1897,'Medical Examinations'!$A$1:$B$2336,2,FALSE)</f>
        <v>17.559999999999999</v>
      </c>
      <c r="D1897" s="26">
        <f>VLOOKUP($A1897,'Medical Examinations'!A1896:J4231,4,0)</f>
        <v>6.2</v>
      </c>
      <c r="E1897" s="26" t="str">
        <f>VLOOKUP(A1897,'Medical Examinations'!A1896:J4231,6,0)</f>
        <v>No</v>
      </c>
      <c r="F1897" s="26" t="str">
        <f>VLOOKUP($A1897,'Medical Examinations'!$A$1:$J$2336,7,0)</f>
        <v>No</v>
      </c>
      <c r="G1897" s="26" t="str">
        <f>VLOOKUP(A1897,'Medical Examinations'!A1896:J4231,8,0)</f>
        <v>No</v>
      </c>
      <c r="H1897" s="26">
        <f>VLOOKUP(A1897,'Medical Examinations'!A1896:J4231,9,0)</f>
        <v>1</v>
      </c>
      <c r="I1897" s="26" t="str">
        <f>VLOOKUP(A1897,'Medical Examinations'!A1896:J4231,10,0)</f>
        <v>No</v>
      </c>
      <c r="J1897" s="26" t="str">
        <f>VLOOKUP($A1897,'Medical Examinations'!A1896:$J$2336,3,0)</f>
        <v>Underweight</v>
      </c>
      <c r="K1897" s="26" t="str">
        <f>VLOOKUP(A1897,'Medical Examinations'!A1896:J4231,5,0)</f>
        <v>Prediabetes</v>
      </c>
      <c r="L1897" s="27">
        <f>VLOOKUP($A1897,'Hospitalisation Details'!$A$1:$N$2344,7,0)</f>
        <v>30870</v>
      </c>
      <c r="M1897" s="26">
        <f>VLOOKUP($A1897,'Hospitalisation Details'!$A$1:$N$2344,10,0)</f>
        <v>4038.41</v>
      </c>
      <c r="N1897" s="26" t="str">
        <f>VLOOKUP($A1897,'Hospitalisation Details'!$A$1:$N$2344,11,0)</f>
        <v>tier - 2</v>
      </c>
      <c r="O1897" s="26" t="str">
        <f>VLOOKUP($A1897,'Hospitalisation Details'!$A$1:$N$2344,12,0)</f>
        <v>tier - 1</v>
      </c>
      <c r="P1897" s="26" t="str">
        <f>VLOOKUP($A1897,'Hospitalisation Details'!$A$1:$N$2344,14,0)</f>
        <v>R1013</v>
      </c>
      <c r="Q1897" s="26">
        <f>VLOOKUP($A1897,'Hospitalisation Details'!$A$1:$N$2344,8,0)</f>
        <v>38</v>
      </c>
    </row>
    <row r="1898" spans="1:17" x14ac:dyDescent="0.3">
      <c r="A1898" s="25" t="s">
        <v>470</v>
      </c>
      <c r="B1898" s="26" t="str">
        <f>VLOOKUP($A1898,'Customer Names'!A1897:D4232,3,0)</f>
        <v xml:space="preserve">  Matthew</v>
      </c>
      <c r="C1898" s="26">
        <f>VLOOKUP($A1898,'Medical Examinations'!$A$1:$B$2336,2,FALSE)</f>
        <v>24.13</v>
      </c>
      <c r="D1898" s="26">
        <f>VLOOKUP($A1898,'Medical Examinations'!A1897:J4232,4,0)</f>
        <v>4.3899999999999997</v>
      </c>
      <c r="E1898" s="26" t="str">
        <f>VLOOKUP(A1898,'Medical Examinations'!A1897:J4232,6,0)</f>
        <v>No</v>
      </c>
      <c r="F1898" s="26" t="str">
        <f>VLOOKUP($A1898,'Medical Examinations'!$A$1:$J$2336,7,0)</f>
        <v>No</v>
      </c>
      <c r="G1898" s="26" t="str">
        <f>VLOOKUP(A1898,'Medical Examinations'!A1897:J4232,8,0)</f>
        <v>No</v>
      </c>
      <c r="H1898" s="26">
        <f>VLOOKUP(A1898,'Medical Examinations'!A1897:J4232,9,0)</f>
        <v>1</v>
      </c>
      <c r="I1898" s="26" t="str">
        <f>VLOOKUP(A1898,'Medical Examinations'!A1897:J4232,10,0)</f>
        <v>No</v>
      </c>
      <c r="J1898" s="26" t="str">
        <f>VLOOKUP($A1898,'Medical Examinations'!A1897:$J$2336,3,0)</f>
        <v>Normal Weight</v>
      </c>
      <c r="K1898" s="26" t="str">
        <f>VLOOKUP(A1898,'Medical Examinations'!A1897:J4232,5,0)</f>
        <v>Normal</v>
      </c>
      <c r="L1898" s="27">
        <f>VLOOKUP($A1898,'Hospitalisation Details'!$A$1:$N$2344,7,0)</f>
        <v>33888</v>
      </c>
      <c r="M1898" s="26">
        <f>VLOOKUP($A1898,'Hospitalisation Details'!$A$1:$N$2344,10,0)</f>
        <v>4032.24</v>
      </c>
      <c r="N1898" s="26" t="str">
        <f>VLOOKUP($A1898,'Hospitalisation Details'!$A$1:$N$2344,11,0)</f>
        <v>tier - 3</v>
      </c>
      <c r="O1898" s="26" t="str">
        <f>VLOOKUP($A1898,'Hospitalisation Details'!$A$1:$N$2344,12,0)</f>
        <v>tier - 3</v>
      </c>
      <c r="P1898" s="26" t="str">
        <f>VLOOKUP($A1898,'Hospitalisation Details'!$A$1:$N$2344,14,0)</f>
        <v>R1012</v>
      </c>
      <c r="Q1898" s="26">
        <f>VLOOKUP($A1898,'Hospitalisation Details'!$A$1:$N$2344,8,0)</f>
        <v>30</v>
      </c>
    </row>
    <row r="1899" spans="1:17" x14ac:dyDescent="0.3">
      <c r="A1899" s="25" t="s">
        <v>469</v>
      </c>
      <c r="B1899" s="26" t="str">
        <f>VLOOKUP($A1899,'Customer Names'!A1898:D4233,3,0)</f>
        <v xml:space="preserve">  Wesley C</v>
      </c>
      <c r="C1899" s="26">
        <f>VLOOKUP($A1899,'Medical Examinations'!$A$1:$B$2336,2,FALSE)</f>
        <v>19.95</v>
      </c>
      <c r="D1899" s="26">
        <f>VLOOKUP($A1899,'Medical Examinations'!A1898:J4233,4,0)</f>
        <v>5.13</v>
      </c>
      <c r="E1899" s="26" t="str">
        <f>VLOOKUP(A1899,'Medical Examinations'!A1898:J4233,6,0)</f>
        <v>No</v>
      </c>
      <c r="F1899" s="26" t="str">
        <f>VLOOKUP($A1899,'Medical Examinations'!$A$1:$J$2336,7,0)</f>
        <v>yes</v>
      </c>
      <c r="G1899" s="26" t="str">
        <f>VLOOKUP(A1899,'Medical Examinations'!A1898:J4233,8,0)</f>
        <v>No</v>
      </c>
      <c r="H1899" s="26">
        <f>VLOOKUP(A1899,'Medical Examinations'!A1898:J4233,9,0)</f>
        <v>2</v>
      </c>
      <c r="I1899" s="26" t="str">
        <f>VLOOKUP(A1899,'Medical Examinations'!A1898:J4233,10,0)</f>
        <v>No</v>
      </c>
      <c r="J1899" s="26" t="str">
        <f>VLOOKUP($A1899,'Medical Examinations'!A1898:$J$2336,3,0)</f>
        <v>Normal Weight</v>
      </c>
      <c r="K1899" s="26" t="str">
        <f>VLOOKUP(A1899,'Medical Examinations'!A1898:J4233,5,0)</f>
        <v>Normal</v>
      </c>
      <c r="L1899" s="27">
        <f>VLOOKUP($A1899,'Hospitalisation Details'!$A$1:$N$2344,7,0)</f>
        <v>36782</v>
      </c>
      <c r="M1899" s="26">
        <f>VLOOKUP($A1899,'Hospitalisation Details'!$A$1:$N$2344,10,0)</f>
        <v>4005.42</v>
      </c>
      <c r="N1899" s="26" t="str">
        <f>VLOOKUP($A1899,'Hospitalisation Details'!$A$1:$N$2344,11,0)</f>
        <v>tier - 2</v>
      </c>
      <c r="O1899" s="26" t="str">
        <f>VLOOKUP($A1899,'Hospitalisation Details'!$A$1:$N$2344,12,0)</f>
        <v>tier - 1</v>
      </c>
      <c r="P1899" s="26" t="str">
        <f>VLOOKUP($A1899,'Hospitalisation Details'!$A$1:$N$2344,14,0)</f>
        <v>R1015</v>
      </c>
      <c r="Q1899" s="26">
        <f>VLOOKUP($A1899,'Hospitalisation Details'!$A$1:$N$2344,8,0)</f>
        <v>22</v>
      </c>
    </row>
    <row r="1900" spans="1:17" x14ac:dyDescent="0.3">
      <c r="A1900" s="25" t="s">
        <v>468</v>
      </c>
      <c r="B1900" s="26" t="str">
        <f>VLOOKUP($A1900,'Customer Names'!A1899:D4234,3,0)</f>
        <v xml:space="preserve">  Christopher</v>
      </c>
      <c r="C1900" s="26">
        <f>VLOOKUP($A1900,'Medical Examinations'!$A$1:$B$2336,2,FALSE)</f>
        <v>21.24</v>
      </c>
      <c r="D1900" s="26">
        <f>VLOOKUP($A1900,'Medical Examinations'!A1899:J4234,4,0)</f>
        <v>4.49</v>
      </c>
      <c r="E1900" s="26" t="str">
        <f>VLOOKUP(A1900,'Medical Examinations'!A1899:J4234,6,0)</f>
        <v>No</v>
      </c>
      <c r="F1900" s="26" t="str">
        <f>VLOOKUP($A1900,'Medical Examinations'!$A$1:$J$2336,7,0)</f>
        <v>No</v>
      </c>
      <c r="G1900" s="26" t="str">
        <f>VLOOKUP(A1900,'Medical Examinations'!A1899:J4234,8,0)</f>
        <v>No</v>
      </c>
      <c r="H1900" s="26">
        <f>VLOOKUP(A1900,'Medical Examinations'!A1899:J4234,9,0)</f>
        <v>0</v>
      </c>
      <c r="I1900" s="26" t="str">
        <f>VLOOKUP(A1900,'Medical Examinations'!A1899:J4234,10,0)</f>
        <v>No</v>
      </c>
      <c r="J1900" s="26" t="str">
        <f>VLOOKUP($A1900,'Medical Examinations'!A1899:$J$2336,3,0)</f>
        <v>Normal Weight</v>
      </c>
      <c r="K1900" s="26" t="str">
        <f>VLOOKUP(A1900,'Medical Examinations'!A1899:J4234,5,0)</f>
        <v>Normal</v>
      </c>
      <c r="L1900" s="27">
        <f>VLOOKUP($A1900,'Hospitalisation Details'!$A$1:$N$2344,7,0)</f>
        <v>32699</v>
      </c>
      <c r="M1900" s="26">
        <f>VLOOKUP($A1900,'Hospitalisation Details'!$A$1:$N$2344,10,0)</f>
        <v>4002.36</v>
      </c>
      <c r="N1900" s="26" t="str">
        <f>VLOOKUP($A1900,'Hospitalisation Details'!$A$1:$N$2344,11,0)</f>
        <v>tier - 2</v>
      </c>
      <c r="O1900" s="26" t="str">
        <f>VLOOKUP($A1900,'Hospitalisation Details'!$A$1:$N$2344,12,0)</f>
        <v>tier - 1</v>
      </c>
      <c r="P1900" s="26" t="str">
        <f>VLOOKUP($A1900,'Hospitalisation Details'!$A$1:$N$2344,14,0)</f>
        <v>R1013</v>
      </c>
      <c r="Q1900" s="26">
        <f>VLOOKUP($A1900,'Hospitalisation Details'!$A$1:$N$2344,8,0)</f>
        <v>33</v>
      </c>
    </row>
    <row r="1901" spans="1:17" x14ac:dyDescent="0.3">
      <c r="A1901" s="25" t="s">
        <v>467</v>
      </c>
      <c r="B1901" s="26" t="str">
        <f>VLOOKUP($A1901,'Customer Names'!A1900:D4235,3,0)</f>
        <v xml:space="preserve">  Jessica</v>
      </c>
      <c r="C1901" s="26">
        <f>VLOOKUP($A1901,'Medical Examinations'!$A$1:$B$2336,2,FALSE)</f>
        <v>44.22</v>
      </c>
      <c r="D1901" s="26">
        <f>VLOOKUP($A1901,'Medical Examinations'!A1900:J4235,4,0)</f>
        <v>6.35</v>
      </c>
      <c r="E1901" s="26" t="str">
        <f>VLOOKUP(A1901,'Medical Examinations'!A1900:J4235,6,0)</f>
        <v>No</v>
      </c>
      <c r="F1901" s="26" t="str">
        <f>VLOOKUP($A1901,'Medical Examinations'!$A$1:$J$2336,7,0)</f>
        <v>No</v>
      </c>
      <c r="G1901" s="26" t="str">
        <f>VLOOKUP(A1901,'Medical Examinations'!A1900:J4235,8,0)</f>
        <v>No</v>
      </c>
      <c r="H1901" s="26">
        <f>VLOOKUP(A1901,'Medical Examinations'!A1900:J4235,9,0)</f>
        <v>0</v>
      </c>
      <c r="I1901" s="26" t="str">
        <f>VLOOKUP(A1901,'Medical Examinations'!A1900:J4235,10,0)</f>
        <v>No</v>
      </c>
      <c r="J1901" s="26" t="str">
        <f>VLOOKUP($A1901,'Medical Examinations'!A1900:$J$2336,3,0)</f>
        <v>Obesity</v>
      </c>
      <c r="K1901" s="26" t="str">
        <f>VLOOKUP(A1901,'Medical Examinations'!A1900:J4235,5,0)</f>
        <v>Prediabetes</v>
      </c>
      <c r="L1901" s="27">
        <f>VLOOKUP($A1901,'Hospitalisation Details'!$A$1:$N$2344,7,0)</f>
        <v>33178</v>
      </c>
      <c r="M1901" s="26">
        <f>VLOOKUP($A1901,'Hospitalisation Details'!$A$1:$N$2344,10,0)</f>
        <v>3994.18</v>
      </c>
      <c r="N1901" s="26" t="str">
        <f>VLOOKUP($A1901,'Hospitalisation Details'!$A$1:$N$2344,11,0)</f>
        <v>tier - 2</v>
      </c>
      <c r="O1901" s="26" t="str">
        <f>VLOOKUP($A1901,'Hospitalisation Details'!$A$1:$N$2344,12,0)</f>
        <v>tier - 2</v>
      </c>
      <c r="P1901" s="26" t="str">
        <f>VLOOKUP($A1901,'Hospitalisation Details'!$A$1:$N$2344,14,0)</f>
        <v>R1013</v>
      </c>
      <c r="Q1901" s="26">
        <f>VLOOKUP($A1901,'Hospitalisation Details'!$A$1:$N$2344,8,0)</f>
        <v>32</v>
      </c>
    </row>
    <row r="1902" spans="1:17" x14ac:dyDescent="0.3">
      <c r="A1902" s="25" t="s">
        <v>466</v>
      </c>
      <c r="B1902" s="26" t="str">
        <f>VLOOKUP($A1902,'Customer Names'!A1901:D4236,3,0)</f>
        <v xml:space="preserve">  Christin</v>
      </c>
      <c r="C1902" s="26">
        <f>VLOOKUP($A1902,'Medical Examinations'!$A$1:$B$2336,2,FALSE)</f>
        <v>41.1</v>
      </c>
      <c r="D1902" s="26">
        <f>VLOOKUP($A1902,'Medical Examinations'!A1901:J4236,4,0)</f>
        <v>5.79</v>
      </c>
      <c r="E1902" s="26" t="str">
        <f>VLOOKUP(A1902,'Medical Examinations'!A1901:J4236,6,0)</f>
        <v>No</v>
      </c>
      <c r="F1902" s="26" t="str">
        <f>VLOOKUP($A1902,'Medical Examinations'!$A$1:$J$2336,7,0)</f>
        <v>No</v>
      </c>
      <c r="G1902" s="26" t="str">
        <f>VLOOKUP(A1902,'Medical Examinations'!A1901:J4236,8,0)</f>
        <v>No</v>
      </c>
      <c r="H1902" s="26">
        <f>VLOOKUP(A1902,'Medical Examinations'!A1901:J4236,9,0)</f>
        <v>0</v>
      </c>
      <c r="I1902" s="26" t="str">
        <f>VLOOKUP(A1902,'Medical Examinations'!A1901:J4236,10,0)</f>
        <v>No</v>
      </c>
      <c r="J1902" s="26" t="str">
        <f>VLOOKUP($A1902,'Medical Examinations'!A1901:$J$2336,3,0)</f>
        <v>Obesity</v>
      </c>
      <c r="K1902" s="26" t="str">
        <f>VLOOKUP(A1902,'Medical Examinations'!A1901:J4236,5,0)</f>
        <v>Prediabetes</v>
      </c>
      <c r="L1902" s="27">
        <f>VLOOKUP($A1902,'Hospitalisation Details'!$A$1:$N$2344,7,0)</f>
        <v>33199</v>
      </c>
      <c r="M1902" s="26">
        <f>VLOOKUP($A1902,'Hospitalisation Details'!$A$1:$N$2344,10,0)</f>
        <v>3989.84</v>
      </c>
      <c r="N1902" s="26" t="str">
        <f>VLOOKUP($A1902,'Hospitalisation Details'!$A$1:$N$2344,11,0)</f>
        <v>tier - 2</v>
      </c>
      <c r="O1902" s="26" t="str">
        <f>VLOOKUP($A1902,'Hospitalisation Details'!$A$1:$N$2344,12,0)</f>
        <v>tier - 2</v>
      </c>
      <c r="P1902" s="26" t="str">
        <f>VLOOKUP($A1902,'Hospitalisation Details'!$A$1:$N$2344,14,0)</f>
        <v>R1011</v>
      </c>
      <c r="Q1902" s="26">
        <f>VLOOKUP($A1902,'Hospitalisation Details'!$A$1:$N$2344,8,0)</f>
        <v>32</v>
      </c>
    </row>
    <row r="1903" spans="1:17" x14ac:dyDescent="0.3">
      <c r="A1903" s="25" t="s">
        <v>465</v>
      </c>
      <c r="B1903" s="26" t="str">
        <f>VLOOKUP($A1903,'Customer Names'!A1902:D4237,3,0)</f>
        <v xml:space="preserve">  Sara</v>
      </c>
      <c r="C1903" s="26">
        <f>VLOOKUP($A1903,'Medical Examinations'!$A$1:$B$2336,2,FALSE)</f>
        <v>34.200000000000003</v>
      </c>
      <c r="D1903" s="26">
        <f>VLOOKUP($A1903,'Medical Examinations'!A1902:J4237,4,0)</f>
        <v>4.78</v>
      </c>
      <c r="E1903" s="26" t="str">
        <f>VLOOKUP(A1903,'Medical Examinations'!A1902:J4237,6,0)</f>
        <v>Yes</v>
      </c>
      <c r="F1903" s="26" t="str">
        <f>VLOOKUP($A1903,'Medical Examinations'!$A$1:$J$2336,7,0)</f>
        <v>No</v>
      </c>
      <c r="G1903" s="26" t="str">
        <f>VLOOKUP(A1903,'Medical Examinations'!A1902:J4237,8,0)</f>
        <v>No</v>
      </c>
      <c r="H1903" s="26">
        <f>VLOOKUP(A1903,'Medical Examinations'!A1902:J4237,9,0)</f>
        <v>0</v>
      </c>
      <c r="I1903" s="26" t="str">
        <f>VLOOKUP(A1903,'Medical Examinations'!A1902:J4237,10,0)</f>
        <v>No</v>
      </c>
      <c r="J1903" s="26" t="str">
        <f>VLOOKUP($A1903,'Medical Examinations'!A1902:$J$2336,3,0)</f>
        <v>Obesity</v>
      </c>
      <c r="K1903" s="26" t="str">
        <f>VLOOKUP(A1903,'Medical Examinations'!A1902:J4237,5,0)</f>
        <v>Normal</v>
      </c>
      <c r="L1903" s="27">
        <f>VLOOKUP($A1903,'Hospitalisation Details'!$A$1:$N$2344,7,0)</f>
        <v>35316</v>
      </c>
      <c r="M1903" s="26">
        <f>VLOOKUP($A1903,'Hospitalisation Details'!$A$1:$N$2344,10,0)</f>
        <v>3987.93</v>
      </c>
      <c r="N1903" s="26" t="str">
        <f>VLOOKUP($A1903,'Hospitalisation Details'!$A$1:$N$2344,11,0)</f>
        <v>tier - 2</v>
      </c>
      <c r="O1903" s="26" t="str">
        <f>VLOOKUP($A1903,'Hospitalisation Details'!$A$1:$N$2344,12,0)</f>
        <v>tier - 2</v>
      </c>
      <c r="P1903" s="26" t="str">
        <f>VLOOKUP($A1903,'Hospitalisation Details'!$A$1:$N$2344,14,0)</f>
        <v>R1011</v>
      </c>
      <c r="Q1903" s="26">
        <f>VLOOKUP($A1903,'Hospitalisation Details'!$A$1:$N$2344,8,0)</f>
        <v>26</v>
      </c>
    </row>
    <row r="1904" spans="1:17" x14ac:dyDescent="0.3">
      <c r="A1904" s="25" t="s">
        <v>464</v>
      </c>
      <c r="B1904" s="26" t="str">
        <f>VLOOKUP($A1904,'Customer Names'!A1903:D4238,3,0)</f>
        <v xml:space="preserve">  Elizabeth</v>
      </c>
      <c r="C1904" s="26">
        <f>VLOOKUP($A1904,'Medical Examinations'!$A$1:$B$2336,2,FALSE)</f>
        <v>29.92</v>
      </c>
      <c r="D1904" s="26">
        <f>VLOOKUP($A1904,'Medical Examinations'!A1903:J4238,4,0)</f>
        <v>6.02</v>
      </c>
      <c r="E1904" s="26" t="str">
        <f>VLOOKUP(A1904,'Medical Examinations'!A1903:J4238,6,0)</f>
        <v>Yes</v>
      </c>
      <c r="F1904" s="26" t="str">
        <f>VLOOKUP($A1904,'Medical Examinations'!$A$1:$J$2336,7,0)</f>
        <v>No</v>
      </c>
      <c r="G1904" s="26" t="str">
        <f>VLOOKUP(A1904,'Medical Examinations'!A1903:J4238,8,0)</f>
        <v>No</v>
      </c>
      <c r="H1904" s="26">
        <f>VLOOKUP(A1904,'Medical Examinations'!A1903:J4238,9,0)</f>
        <v>0</v>
      </c>
      <c r="I1904" s="26" t="str">
        <f>VLOOKUP(A1904,'Medical Examinations'!A1903:J4238,10,0)</f>
        <v>No</v>
      </c>
      <c r="J1904" s="26" t="str">
        <f>VLOOKUP($A1904,'Medical Examinations'!A1903:$J$2336,3,0)</f>
        <v>Overweight</v>
      </c>
      <c r="K1904" s="26" t="str">
        <f>VLOOKUP(A1904,'Medical Examinations'!A1903:J4238,5,0)</f>
        <v>Prediabetes</v>
      </c>
      <c r="L1904" s="27">
        <f>VLOOKUP($A1904,'Hospitalisation Details'!$A$1:$N$2344,7,0)</f>
        <v>35294</v>
      </c>
      <c r="M1904" s="26">
        <f>VLOOKUP($A1904,'Hospitalisation Details'!$A$1:$N$2344,10,0)</f>
        <v>3981.98</v>
      </c>
      <c r="N1904" s="26" t="str">
        <f>VLOOKUP($A1904,'Hospitalisation Details'!$A$1:$N$2344,11,0)</f>
        <v>tier - 2</v>
      </c>
      <c r="O1904" s="26" t="str">
        <f>VLOOKUP($A1904,'Hospitalisation Details'!$A$1:$N$2344,12,0)</f>
        <v>tier - 2</v>
      </c>
      <c r="P1904" s="26" t="str">
        <f>VLOOKUP($A1904,'Hospitalisation Details'!$A$1:$N$2344,14,0)</f>
        <v>R1013</v>
      </c>
      <c r="Q1904" s="26">
        <f>VLOOKUP($A1904,'Hospitalisation Details'!$A$1:$N$2344,8,0)</f>
        <v>26</v>
      </c>
    </row>
    <row r="1905" spans="1:17" x14ac:dyDescent="0.3">
      <c r="A1905" s="25" t="s">
        <v>463</v>
      </c>
      <c r="B1905" s="26" t="str">
        <f>VLOOKUP($A1905,'Customer Names'!A1904:D4239,3,0)</f>
        <v xml:space="preserve">  Margaret P</v>
      </c>
      <c r="C1905" s="26">
        <f>VLOOKUP($A1905,'Medical Examinations'!$A$1:$B$2336,2,FALSE)</f>
        <v>28.93</v>
      </c>
      <c r="D1905" s="26">
        <f>VLOOKUP($A1905,'Medical Examinations'!A1904:J4239,4,0)</f>
        <v>4.4400000000000004</v>
      </c>
      <c r="E1905" s="26" t="str">
        <f>VLOOKUP(A1905,'Medical Examinations'!A1904:J4239,6,0)</f>
        <v>No</v>
      </c>
      <c r="F1905" s="26" t="str">
        <f>VLOOKUP($A1905,'Medical Examinations'!$A$1:$J$2336,7,0)</f>
        <v>No</v>
      </c>
      <c r="G1905" s="26" t="str">
        <f>VLOOKUP(A1905,'Medical Examinations'!A1904:J4239,8,0)</f>
        <v>No</v>
      </c>
      <c r="H1905" s="26">
        <f>VLOOKUP(A1905,'Medical Examinations'!A1904:J4239,9,0)</f>
        <v>0</v>
      </c>
      <c r="I1905" s="26" t="str">
        <f>VLOOKUP(A1905,'Medical Examinations'!A1904:J4239,10,0)</f>
        <v>No</v>
      </c>
      <c r="J1905" s="26" t="str">
        <f>VLOOKUP($A1905,'Medical Examinations'!A1904:$J$2336,3,0)</f>
        <v>Overweight</v>
      </c>
      <c r="K1905" s="26" t="str">
        <f>VLOOKUP(A1905,'Medical Examinations'!A1904:J4239,5,0)</f>
        <v>Normal</v>
      </c>
      <c r="L1905" s="27">
        <f>VLOOKUP($A1905,'Hospitalisation Details'!$A$1:$N$2344,7,0)</f>
        <v>33083</v>
      </c>
      <c r="M1905" s="26">
        <f>VLOOKUP($A1905,'Hospitalisation Details'!$A$1:$N$2344,10,0)</f>
        <v>3972.92</v>
      </c>
      <c r="N1905" s="26" t="str">
        <f>VLOOKUP($A1905,'Hospitalisation Details'!$A$1:$N$2344,11,0)</f>
        <v>tier - 2</v>
      </c>
      <c r="O1905" s="26" t="str">
        <f>VLOOKUP($A1905,'Hospitalisation Details'!$A$1:$N$2344,12,0)</f>
        <v>tier - 3</v>
      </c>
      <c r="P1905" s="26" t="str">
        <f>VLOOKUP($A1905,'Hospitalisation Details'!$A$1:$N$2344,14,0)</f>
        <v>R1013</v>
      </c>
      <c r="Q1905" s="26">
        <f>VLOOKUP($A1905,'Hospitalisation Details'!$A$1:$N$2344,8,0)</f>
        <v>32</v>
      </c>
    </row>
    <row r="1906" spans="1:17" x14ac:dyDescent="0.3">
      <c r="A1906" s="25" t="s">
        <v>462</v>
      </c>
      <c r="B1906" s="26" t="str">
        <f>VLOOKUP($A1906,'Customer Names'!A1905:D4240,3,0)</f>
        <v xml:space="preserve">  Tiffany K</v>
      </c>
      <c r="C1906" s="26">
        <f>VLOOKUP($A1906,'Medical Examinations'!$A$1:$B$2336,2,FALSE)</f>
        <v>31.254999999999999</v>
      </c>
      <c r="D1906" s="26">
        <f>VLOOKUP($A1906,'Medical Examinations'!A1905:J4240,4,0)</f>
        <v>5.84</v>
      </c>
      <c r="E1906" s="26" t="str">
        <f>VLOOKUP(A1906,'Medical Examinations'!A1905:J4240,6,0)</f>
        <v>Yes</v>
      </c>
      <c r="F1906" s="26" t="str">
        <f>VLOOKUP($A1906,'Medical Examinations'!$A$1:$J$2336,7,0)</f>
        <v>No</v>
      </c>
      <c r="G1906" s="26" t="str">
        <f>VLOOKUP(A1906,'Medical Examinations'!A1905:J4240,8,0)</f>
        <v>No</v>
      </c>
      <c r="H1906" s="26">
        <f>VLOOKUP(A1906,'Medical Examinations'!A1905:J4240,9,0)</f>
        <v>1</v>
      </c>
      <c r="I1906" s="26" t="str">
        <f>VLOOKUP(A1906,'Medical Examinations'!A1905:J4240,10,0)</f>
        <v>No</v>
      </c>
      <c r="J1906" s="26" t="str">
        <f>VLOOKUP($A1906,'Medical Examinations'!A1905:$J$2336,3,0)</f>
        <v>Obesity</v>
      </c>
      <c r="K1906" s="26" t="str">
        <f>VLOOKUP(A1906,'Medical Examinations'!A1905:J4240,5,0)</f>
        <v>Prediabetes</v>
      </c>
      <c r="L1906" s="27">
        <f>VLOOKUP($A1906,'Hospitalisation Details'!$A$1:$N$2344,7,0)</f>
        <v>34891</v>
      </c>
      <c r="M1906" s="26">
        <f>VLOOKUP($A1906,'Hospitalisation Details'!$A$1:$N$2344,10,0)</f>
        <v>3956.07</v>
      </c>
      <c r="N1906" s="26" t="str">
        <f>VLOOKUP($A1906,'Hospitalisation Details'!$A$1:$N$2344,11,0)</f>
        <v>tier - 2</v>
      </c>
      <c r="O1906" s="26" t="str">
        <f>VLOOKUP($A1906,'Hospitalisation Details'!$A$1:$N$2344,12,0)</f>
        <v>tier - 2</v>
      </c>
      <c r="P1906" s="26" t="str">
        <f>VLOOKUP($A1906,'Hospitalisation Details'!$A$1:$N$2344,14,0)</f>
        <v>R1012</v>
      </c>
      <c r="Q1906" s="26">
        <f>VLOOKUP($A1906,'Hospitalisation Details'!$A$1:$N$2344,8,0)</f>
        <v>27</v>
      </c>
    </row>
    <row r="1907" spans="1:17" x14ac:dyDescent="0.3">
      <c r="A1907" s="25" t="s">
        <v>461</v>
      </c>
      <c r="B1907" s="26" t="str">
        <f>VLOOKUP($A1907,'Customer Names'!A1906:D4241,3,0)</f>
        <v xml:space="preserve">  David M</v>
      </c>
      <c r="C1907" s="26">
        <f>VLOOKUP($A1907,'Medical Examinations'!$A$1:$B$2336,2,FALSE)</f>
        <v>29.83</v>
      </c>
      <c r="D1907" s="26">
        <f>VLOOKUP($A1907,'Medical Examinations'!A1906:J4241,4,0)</f>
        <v>5.39</v>
      </c>
      <c r="E1907" s="26" t="str">
        <f>VLOOKUP(A1907,'Medical Examinations'!A1906:J4241,6,0)</f>
        <v>No</v>
      </c>
      <c r="F1907" s="26" t="str">
        <f>VLOOKUP($A1907,'Medical Examinations'!$A$1:$J$2336,7,0)</f>
        <v>No</v>
      </c>
      <c r="G1907" s="26" t="str">
        <f>VLOOKUP(A1907,'Medical Examinations'!A1906:J4241,8,0)</f>
        <v>No</v>
      </c>
      <c r="H1907" s="26">
        <f>VLOOKUP(A1907,'Medical Examinations'!A1906:J4241,9,0)</f>
        <v>0</v>
      </c>
      <c r="I1907" s="26" t="str">
        <f>VLOOKUP(A1907,'Medical Examinations'!A1906:J4241,10,0)</f>
        <v>No</v>
      </c>
      <c r="J1907" s="26" t="str">
        <f>VLOOKUP($A1907,'Medical Examinations'!A1906:$J$2336,3,0)</f>
        <v>Overweight</v>
      </c>
      <c r="K1907" s="26" t="str">
        <f>VLOOKUP(A1907,'Medical Examinations'!A1906:J4241,5,0)</f>
        <v>Normal</v>
      </c>
      <c r="L1907" s="27">
        <f>VLOOKUP($A1907,'Hospitalisation Details'!$A$1:$N$2344,7,0)</f>
        <v>36351</v>
      </c>
      <c r="M1907" s="26">
        <f>VLOOKUP($A1907,'Hospitalisation Details'!$A$1:$N$2344,10,0)</f>
        <v>3955.98</v>
      </c>
      <c r="N1907" s="26" t="str">
        <f>VLOOKUP($A1907,'Hospitalisation Details'!$A$1:$N$2344,11,0)</f>
        <v>tier - 2</v>
      </c>
      <c r="O1907" s="26" t="str">
        <f>VLOOKUP($A1907,'Hospitalisation Details'!$A$1:$N$2344,12,0)</f>
        <v>tier - 3</v>
      </c>
      <c r="P1907" s="26" t="str">
        <f>VLOOKUP($A1907,'Hospitalisation Details'!$A$1:$N$2344,14,0)</f>
        <v>R1021</v>
      </c>
      <c r="Q1907" s="26">
        <f>VLOOKUP($A1907,'Hospitalisation Details'!$A$1:$N$2344,8,0)</f>
        <v>23</v>
      </c>
    </row>
    <row r="1908" spans="1:17" x14ac:dyDescent="0.3">
      <c r="A1908" s="25" t="s">
        <v>460</v>
      </c>
      <c r="B1908" s="26" t="str">
        <f>VLOOKUP($A1908,'Customer Names'!A1907:D4242,3,0)</f>
        <v xml:space="preserve">  Christine E</v>
      </c>
      <c r="C1908" s="26">
        <f>VLOOKUP($A1908,'Medical Examinations'!$A$1:$B$2336,2,FALSE)</f>
        <v>29.59</v>
      </c>
      <c r="D1908" s="26">
        <f>VLOOKUP($A1908,'Medical Examinations'!A1907:J4242,4,0)</f>
        <v>6.16</v>
      </c>
      <c r="E1908" s="26" t="str">
        <f>VLOOKUP(A1908,'Medical Examinations'!A1907:J4242,6,0)</f>
        <v>No</v>
      </c>
      <c r="F1908" s="26" t="str">
        <f>VLOOKUP($A1908,'Medical Examinations'!$A$1:$J$2336,7,0)</f>
        <v>No</v>
      </c>
      <c r="G1908" s="26" t="str">
        <f>VLOOKUP(A1908,'Medical Examinations'!A1907:J4242,8,0)</f>
        <v>Yes</v>
      </c>
      <c r="H1908" s="26">
        <f>VLOOKUP(A1908,'Medical Examinations'!A1907:J4242,9,0)</f>
        <v>1</v>
      </c>
      <c r="I1908" s="26" t="str">
        <f>VLOOKUP(A1908,'Medical Examinations'!A1907:J4242,10,0)</f>
        <v>No</v>
      </c>
      <c r="J1908" s="26" t="str">
        <f>VLOOKUP($A1908,'Medical Examinations'!A1907:$J$2336,3,0)</f>
        <v>Overweight</v>
      </c>
      <c r="K1908" s="26" t="str">
        <f>VLOOKUP(A1908,'Medical Examinations'!A1907:J4242,5,0)</f>
        <v>Prediabetes</v>
      </c>
      <c r="L1908" s="27">
        <f>VLOOKUP($A1908,'Hospitalisation Details'!$A$1:$N$2344,7,0)</f>
        <v>34284</v>
      </c>
      <c r="M1908" s="26">
        <f>VLOOKUP($A1908,'Hospitalisation Details'!$A$1:$N$2344,10,0)</f>
        <v>3947.41</v>
      </c>
      <c r="N1908" s="26" t="str">
        <f>VLOOKUP($A1908,'Hospitalisation Details'!$A$1:$N$2344,11,0)</f>
        <v>tier - 2</v>
      </c>
      <c r="O1908" s="26" t="str">
        <f>VLOOKUP($A1908,'Hospitalisation Details'!$A$1:$N$2344,12,0)</f>
        <v>tier - 2</v>
      </c>
      <c r="P1908" s="26" t="str">
        <f>VLOOKUP($A1908,'Hospitalisation Details'!$A$1:$N$2344,14,0)</f>
        <v>R1013</v>
      </c>
      <c r="Q1908" s="26">
        <f>VLOOKUP($A1908,'Hospitalisation Details'!$A$1:$N$2344,8,0)</f>
        <v>29</v>
      </c>
    </row>
    <row r="1909" spans="1:17" x14ac:dyDescent="0.3">
      <c r="A1909" s="25" t="s">
        <v>459</v>
      </c>
      <c r="B1909" s="26" t="str">
        <f>VLOOKUP($A1909,'Customer Names'!A1908:D4243,3,0)</f>
        <v xml:space="preserve">  Donna</v>
      </c>
      <c r="C1909" s="26">
        <f>VLOOKUP($A1909,'Medical Examinations'!$A$1:$B$2336,2,FALSE)</f>
        <v>31.16</v>
      </c>
      <c r="D1909" s="26">
        <f>VLOOKUP($A1909,'Medical Examinations'!A1908:J4243,4,0)</f>
        <v>4.49</v>
      </c>
      <c r="E1909" s="26" t="str">
        <f>VLOOKUP(A1909,'Medical Examinations'!A1908:J4243,6,0)</f>
        <v>No</v>
      </c>
      <c r="F1909" s="26" t="str">
        <f>VLOOKUP($A1909,'Medical Examinations'!$A$1:$J$2336,7,0)</f>
        <v>No</v>
      </c>
      <c r="G1909" s="26" t="str">
        <f>VLOOKUP(A1909,'Medical Examinations'!A1908:J4243,8,0)</f>
        <v>Yes</v>
      </c>
      <c r="H1909" s="26">
        <f>VLOOKUP(A1909,'Medical Examinations'!A1908:J4243,9,0)</f>
        <v>1</v>
      </c>
      <c r="I1909" s="26" t="str">
        <f>VLOOKUP(A1909,'Medical Examinations'!A1908:J4243,10,0)</f>
        <v>No</v>
      </c>
      <c r="J1909" s="26" t="str">
        <f>VLOOKUP($A1909,'Medical Examinations'!A1908:$J$2336,3,0)</f>
        <v>Obesity</v>
      </c>
      <c r="K1909" s="26" t="str">
        <f>VLOOKUP(A1909,'Medical Examinations'!A1908:J4243,5,0)</f>
        <v>Normal</v>
      </c>
      <c r="L1909" s="27">
        <f>VLOOKUP($A1909,'Hospitalisation Details'!$A$1:$N$2344,7,0)</f>
        <v>34241</v>
      </c>
      <c r="M1909" s="26">
        <f>VLOOKUP($A1909,'Hospitalisation Details'!$A$1:$N$2344,10,0)</f>
        <v>3943.6</v>
      </c>
      <c r="N1909" s="26" t="str">
        <f>VLOOKUP($A1909,'Hospitalisation Details'!$A$1:$N$2344,11,0)</f>
        <v>tier - 2</v>
      </c>
      <c r="O1909" s="26" t="str">
        <f>VLOOKUP($A1909,'Hospitalisation Details'!$A$1:$N$2344,12,0)</f>
        <v>tier - 3</v>
      </c>
      <c r="P1909" s="26" t="str">
        <f>VLOOKUP($A1909,'Hospitalisation Details'!$A$1:$N$2344,14,0)</f>
        <v>R1024</v>
      </c>
      <c r="Q1909" s="26">
        <f>VLOOKUP($A1909,'Hospitalisation Details'!$A$1:$N$2344,8,0)</f>
        <v>29</v>
      </c>
    </row>
    <row r="1910" spans="1:17" x14ac:dyDescent="0.3">
      <c r="A1910" s="25" t="s">
        <v>458</v>
      </c>
      <c r="B1910" s="26" t="str">
        <f>VLOOKUP($A1910,'Customer Names'!A1909:D4244,3,0)</f>
        <v xml:space="preserve">  Rod</v>
      </c>
      <c r="C1910" s="26">
        <f>VLOOKUP($A1910,'Medical Examinations'!$A$1:$B$2336,2,FALSE)</f>
        <v>34.21</v>
      </c>
      <c r="D1910" s="26">
        <f>VLOOKUP($A1910,'Medical Examinations'!A1909:J4244,4,0)</f>
        <v>4.4800000000000004</v>
      </c>
      <c r="E1910" s="26" t="str">
        <f>VLOOKUP(A1910,'Medical Examinations'!A1909:J4244,6,0)</f>
        <v>Yes</v>
      </c>
      <c r="F1910" s="26" t="str">
        <f>VLOOKUP($A1910,'Medical Examinations'!$A$1:$J$2336,7,0)</f>
        <v>No</v>
      </c>
      <c r="G1910" s="26" t="str">
        <f>VLOOKUP(A1910,'Medical Examinations'!A1909:J4244,8,0)</f>
        <v>No</v>
      </c>
      <c r="H1910" s="26">
        <f>VLOOKUP(A1910,'Medical Examinations'!A1909:J4244,9,0)</f>
        <v>1</v>
      </c>
      <c r="I1910" s="26" t="str">
        <f>VLOOKUP(A1910,'Medical Examinations'!A1909:J4244,10,0)</f>
        <v>No</v>
      </c>
      <c r="J1910" s="26" t="str">
        <f>VLOOKUP($A1910,'Medical Examinations'!A1909:$J$2336,3,0)</f>
        <v>Obesity</v>
      </c>
      <c r="K1910" s="26" t="str">
        <f>VLOOKUP(A1910,'Medical Examinations'!A1909:J4244,5,0)</f>
        <v>Normal</v>
      </c>
      <c r="L1910" s="27">
        <f>VLOOKUP($A1910,'Hospitalisation Details'!$A$1:$N$2344,7,0)</f>
        <v>32440</v>
      </c>
      <c r="M1910" s="26">
        <f>VLOOKUP($A1910,'Hospitalisation Details'!$A$1:$N$2344,10,0)</f>
        <v>3935.18</v>
      </c>
      <c r="N1910" s="26" t="str">
        <f>VLOOKUP($A1910,'Hospitalisation Details'!$A$1:$N$2344,11,0)</f>
        <v>tier - 3</v>
      </c>
      <c r="O1910" s="26" t="str">
        <f>VLOOKUP($A1910,'Hospitalisation Details'!$A$1:$N$2344,12,0)</f>
        <v>tier - 1</v>
      </c>
      <c r="P1910" s="26" t="str">
        <f>VLOOKUP($A1910,'Hospitalisation Details'!$A$1:$N$2344,14,0)</f>
        <v>R1013</v>
      </c>
      <c r="Q1910" s="26">
        <f>VLOOKUP($A1910,'Hospitalisation Details'!$A$1:$N$2344,8,0)</f>
        <v>34</v>
      </c>
    </row>
    <row r="1911" spans="1:17" x14ac:dyDescent="0.3">
      <c r="A1911" s="25" t="s">
        <v>457</v>
      </c>
      <c r="B1911" s="26" t="str">
        <f>VLOOKUP($A1911,'Customer Names'!A1910:D4245,3,0)</f>
        <v xml:space="preserve">  Joe</v>
      </c>
      <c r="C1911" s="26">
        <f>VLOOKUP($A1911,'Medical Examinations'!$A$1:$B$2336,2,FALSE)</f>
        <v>34.86</v>
      </c>
      <c r="D1911" s="26">
        <f>VLOOKUP($A1911,'Medical Examinations'!A1910:J4245,4,0)</f>
        <v>10.97</v>
      </c>
      <c r="E1911" s="26" t="str">
        <f>VLOOKUP(A1911,'Medical Examinations'!A1910:J4245,6,0)</f>
        <v>No</v>
      </c>
      <c r="F1911" s="26" t="str">
        <f>VLOOKUP($A1911,'Medical Examinations'!$A$1:$J$2336,7,0)</f>
        <v>No</v>
      </c>
      <c r="G1911" s="26" t="str">
        <f>VLOOKUP(A1911,'Medical Examinations'!A1910:J4245,8,0)</f>
        <v>No</v>
      </c>
      <c r="H1911" s="26">
        <f>VLOOKUP(A1911,'Medical Examinations'!A1910:J4245,9,0)</f>
        <v>0</v>
      </c>
      <c r="I1911" s="26" t="str">
        <f>VLOOKUP(A1911,'Medical Examinations'!A1910:J4245,10,0)</f>
        <v>No</v>
      </c>
      <c r="J1911" s="26" t="str">
        <f>VLOOKUP($A1911,'Medical Examinations'!A1910:$J$2336,3,0)</f>
        <v>Obesity</v>
      </c>
      <c r="K1911" s="26" t="str">
        <f>VLOOKUP(A1911,'Medical Examinations'!A1910:J4245,5,0)</f>
        <v>Diabetes</v>
      </c>
      <c r="L1911" s="27">
        <f>VLOOKUP($A1911,'Hospitalisation Details'!$A$1:$N$2344,7,0)</f>
        <v>37422</v>
      </c>
      <c r="M1911" s="26">
        <f>VLOOKUP($A1911,'Hospitalisation Details'!$A$1:$N$2344,10,0)</f>
        <v>3931.51</v>
      </c>
      <c r="N1911" s="26" t="str">
        <f>VLOOKUP($A1911,'Hospitalisation Details'!$A$1:$N$2344,11,0)</f>
        <v>tier - 2</v>
      </c>
      <c r="O1911" s="26" t="str">
        <f>VLOOKUP($A1911,'Hospitalisation Details'!$A$1:$N$2344,12,0)</f>
        <v>tier - 3</v>
      </c>
      <c r="P1911" s="26" t="str">
        <f>VLOOKUP($A1911,'Hospitalisation Details'!$A$1:$N$2344,14,0)</f>
        <v>R1011</v>
      </c>
      <c r="Q1911" s="26">
        <f>VLOOKUP($A1911,'Hospitalisation Details'!$A$1:$N$2344,8,0)</f>
        <v>20</v>
      </c>
    </row>
    <row r="1912" spans="1:17" x14ac:dyDescent="0.3">
      <c r="A1912" s="25" t="s">
        <v>456</v>
      </c>
      <c r="B1912" s="26" t="str">
        <f>VLOOKUP($A1912,'Customer Names'!A1911:D4246,3,0)</f>
        <v xml:space="preserve">  Kayleigh</v>
      </c>
      <c r="C1912" s="26">
        <f>VLOOKUP($A1912,'Medical Examinations'!$A$1:$B$2336,2,FALSE)</f>
        <v>34.58</v>
      </c>
      <c r="D1912" s="26">
        <f>VLOOKUP($A1912,'Medical Examinations'!A1911:J4246,4,0)</f>
        <v>5.14</v>
      </c>
      <c r="E1912" s="26" t="str">
        <f>VLOOKUP(A1912,'Medical Examinations'!A1911:J4246,6,0)</f>
        <v>No</v>
      </c>
      <c r="F1912" s="26" t="str">
        <f>VLOOKUP($A1912,'Medical Examinations'!$A$1:$J$2336,7,0)</f>
        <v>yes</v>
      </c>
      <c r="G1912" s="26" t="str">
        <f>VLOOKUP(A1912,'Medical Examinations'!A1911:J4246,8,0)</f>
        <v>No</v>
      </c>
      <c r="H1912" s="26">
        <f>VLOOKUP(A1912,'Medical Examinations'!A1911:J4246,9,0)</f>
        <v>2</v>
      </c>
      <c r="I1912" s="26" t="str">
        <f>VLOOKUP(A1912,'Medical Examinations'!A1911:J4246,10,0)</f>
        <v>No</v>
      </c>
      <c r="J1912" s="26" t="str">
        <f>VLOOKUP($A1912,'Medical Examinations'!A1911:$J$2336,3,0)</f>
        <v>Obesity</v>
      </c>
      <c r="K1912" s="26" t="str">
        <f>VLOOKUP(A1912,'Medical Examinations'!A1911:J4246,5,0)</f>
        <v>Normal</v>
      </c>
      <c r="L1912" s="27">
        <f>VLOOKUP($A1912,'Hospitalisation Details'!$A$1:$N$2344,7,0)</f>
        <v>36717</v>
      </c>
      <c r="M1912" s="26">
        <f>VLOOKUP($A1912,'Hospitalisation Details'!$A$1:$N$2344,10,0)</f>
        <v>3925.76</v>
      </c>
      <c r="N1912" s="26" t="str">
        <f>VLOOKUP($A1912,'Hospitalisation Details'!$A$1:$N$2344,11,0)</f>
        <v>tier - 2</v>
      </c>
      <c r="O1912" s="26" t="str">
        <f>VLOOKUP($A1912,'Hospitalisation Details'!$A$1:$N$2344,12,0)</f>
        <v>tier - 2</v>
      </c>
      <c r="P1912" s="26" t="str">
        <f>VLOOKUP($A1912,'Hospitalisation Details'!$A$1:$N$2344,14,0)</f>
        <v>R1024</v>
      </c>
      <c r="Q1912" s="26">
        <f>VLOOKUP($A1912,'Hospitalisation Details'!$A$1:$N$2344,8,0)</f>
        <v>22</v>
      </c>
    </row>
    <row r="1913" spans="1:17" x14ac:dyDescent="0.3">
      <c r="A1913" s="25" t="s">
        <v>455</v>
      </c>
      <c r="B1913" s="26" t="str">
        <f>VLOOKUP($A1913,'Customer Names'!A1912:D4247,3,0)</f>
        <v xml:space="preserve">  Lorcan A</v>
      </c>
      <c r="C1913" s="26">
        <f>VLOOKUP($A1913,'Medical Examinations'!$A$1:$B$2336,2,FALSE)</f>
        <v>17.940000000000001</v>
      </c>
      <c r="D1913" s="26">
        <f>VLOOKUP($A1913,'Medical Examinations'!A1912:J4247,4,0)</f>
        <v>5.17</v>
      </c>
      <c r="E1913" s="26" t="str">
        <f>VLOOKUP(A1913,'Medical Examinations'!A1912:J4247,6,0)</f>
        <v>Yes</v>
      </c>
      <c r="F1913" s="26" t="str">
        <f>VLOOKUP($A1913,'Medical Examinations'!$A$1:$J$2336,7,0)</f>
        <v>No</v>
      </c>
      <c r="G1913" s="26" t="str">
        <f>VLOOKUP(A1913,'Medical Examinations'!A1912:J4247,8,0)</f>
        <v>No</v>
      </c>
      <c r="H1913" s="26">
        <f>VLOOKUP(A1913,'Medical Examinations'!A1912:J4247,9,0)</f>
        <v>0</v>
      </c>
      <c r="I1913" s="26" t="str">
        <f>VLOOKUP(A1913,'Medical Examinations'!A1912:J4247,10,0)</f>
        <v>No</v>
      </c>
      <c r="J1913" s="26" t="str">
        <f>VLOOKUP($A1913,'Medical Examinations'!A1912:$J$2336,3,0)</f>
        <v>Underweight</v>
      </c>
      <c r="K1913" s="26" t="str">
        <f>VLOOKUP(A1913,'Medical Examinations'!A1912:J4247,5,0)</f>
        <v>Normal</v>
      </c>
      <c r="L1913" s="27">
        <f>VLOOKUP($A1913,'Hospitalisation Details'!$A$1:$N$2344,7,0)</f>
        <v>31233</v>
      </c>
      <c r="M1913" s="26">
        <f>VLOOKUP($A1913,'Hospitalisation Details'!$A$1:$N$2344,10,0)</f>
        <v>3910.44</v>
      </c>
      <c r="N1913" s="26" t="str">
        <f>VLOOKUP($A1913,'Hospitalisation Details'!$A$1:$N$2344,11,0)</f>
        <v>tier - 2</v>
      </c>
      <c r="O1913" s="26" t="str">
        <f>VLOOKUP($A1913,'Hospitalisation Details'!$A$1:$N$2344,12,0)</f>
        <v>tier - 2</v>
      </c>
      <c r="P1913" s="26" t="str">
        <f>VLOOKUP($A1913,'Hospitalisation Details'!$A$1:$N$2344,14,0)</f>
        <v>R1013</v>
      </c>
      <c r="Q1913" s="26">
        <f>VLOOKUP($A1913,'Hospitalisation Details'!$A$1:$N$2344,8,0)</f>
        <v>37</v>
      </c>
    </row>
    <row r="1914" spans="1:17" x14ac:dyDescent="0.3">
      <c r="A1914" s="25" t="s">
        <v>454</v>
      </c>
      <c r="B1914" s="26" t="str">
        <f>VLOOKUP($A1914,'Customer Names'!A1913:D4248,3,0)</f>
        <v xml:space="preserve">  Billy</v>
      </c>
      <c r="C1914" s="26">
        <f>VLOOKUP($A1914,'Medical Examinations'!$A$1:$B$2336,2,FALSE)</f>
        <v>26.8</v>
      </c>
      <c r="D1914" s="26">
        <f>VLOOKUP($A1914,'Medical Examinations'!A1913:J4248,4,0)</f>
        <v>6.18</v>
      </c>
      <c r="E1914" s="26" t="str">
        <f>VLOOKUP(A1914,'Medical Examinations'!A1913:J4248,6,0)</f>
        <v>Yes</v>
      </c>
      <c r="F1914" s="26" t="str">
        <f>VLOOKUP($A1914,'Medical Examinations'!$A$1:$J$2336,7,0)</f>
        <v>No</v>
      </c>
      <c r="G1914" s="26" t="str">
        <f>VLOOKUP(A1914,'Medical Examinations'!A1913:J4248,8,0)</f>
        <v>Yes</v>
      </c>
      <c r="H1914" s="26">
        <f>VLOOKUP(A1914,'Medical Examinations'!A1913:J4248,9,0)</f>
        <v>1</v>
      </c>
      <c r="I1914" s="26" t="str">
        <f>VLOOKUP(A1914,'Medical Examinations'!A1913:J4248,10,0)</f>
        <v>No</v>
      </c>
      <c r="J1914" s="26" t="str">
        <f>VLOOKUP($A1914,'Medical Examinations'!A1913:$J$2336,3,0)</f>
        <v>Overweight</v>
      </c>
      <c r="K1914" s="26" t="str">
        <f>VLOOKUP(A1914,'Medical Examinations'!A1913:J4248,5,0)</f>
        <v>Prediabetes</v>
      </c>
      <c r="L1914" s="27">
        <f>VLOOKUP($A1914,'Hospitalisation Details'!$A$1:$N$2344,7,0)</f>
        <v>35758</v>
      </c>
      <c r="M1914" s="26">
        <f>VLOOKUP($A1914,'Hospitalisation Details'!$A$1:$N$2344,10,0)</f>
        <v>3906.13</v>
      </c>
      <c r="N1914" s="26" t="str">
        <f>VLOOKUP($A1914,'Hospitalisation Details'!$A$1:$N$2344,11,0)</f>
        <v>tier - 3</v>
      </c>
      <c r="O1914" s="26" t="str">
        <f>VLOOKUP($A1914,'Hospitalisation Details'!$A$1:$N$2344,12,0)</f>
        <v>tier - 3</v>
      </c>
      <c r="P1914" s="26" t="str">
        <f>VLOOKUP($A1914,'Hospitalisation Details'!$A$1:$N$2344,14,0)</f>
        <v>R1011</v>
      </c>
      <c r="Q1914" s="26">
        <f>VLOOKUP($A1914,'Hospitalisation Details'!$A$1:$N$2344,8,0)</f>
        <v>25</v>
      </c>
    </row>
    <row r="1915" spans="1:17" x14ac:dyDescent="0.3">
      <c r="A1915" s="25" t="s">
        <v>453</v>
      </c>
      <c r="B1915" s="26" t="str">
        <f>VLOOKUP($A1915,'Customer Names'!A1914:D4249,3,0)</f>
        <v xml:space="preserve">  Paul M</v>
      </c>
      <c r="C1915" s="26">
        <f>VLOOKUP($A1915,'Medical Examinations'!$A$1:$B$2336,2,FALSE)</f>
        <v>17.690000000000001</v>
      </c>
      <c r="D1915" s="26">
        <f>VLOOKUP($A1915,'Medical Examinations'!A1914:J4249,4,0)</f>
        <v>9.07</v>
      </c>
      <c r="E1915" s="26" t="str">
        <f>VLOOKUP(A1915,'Medical Examinations'!A1914:J4249,6,0)</f>
        <v>Yes</v>
      </c>
      <c r="F1915" s="26" t="str">
        <f>VLOOKUP($A1915,'Medical Examinations'!$A$1:$J$2336,7,0)</f>
        <v>No</v>
      </c>
      <c r="G1915" s="26" t="str">
        <f>VLOOKUP(A1915,'Medical Examinations'!A1914:J4249,8,0)</f>
        <v>No</v>
      </c>
      <c r="H1915" s="26">
        <f>VLOOKUP(A1915,'Medical Examinations'!A1914:J4249,9,0)</f>
        <v>0</v>
      </c>
      <c r="I1915" s="26" t="str">
        <f>VLOOKUP(A1915,'Medical Examinations'!A1914:J4249,10,0)</f>
        <v>No</v>
      </c>
      <c r="J1915" s="26" t="str">
        <f>VLOOKUP($A1915,'Medical Examinations'!A1914:$J$2336,3,0)</f>
        <v>Underweight</v>
      </c>
      <c r="K1915" s="26" t="str">
        <f>VLOOKUP(A1915,'Medical Examinations'!A1914:J4249,5,0)</f>
        <v>Diabetes</v>
      </c>
      <c r="L1915" s="27">
        <f>VLOOKUP($A1915,'Hospitalisation Details'!$A$1:$N$2344,7,0)</f>
        <v>29825</v>
      </c>
      <c r="M1915" s="26">
        <f>VLOOKUP($A1915,'Hospitalisation Details'!$A$1:$N$2344,10,0)</f>
        <v>3902.07</v>
      </c>
      <c r="N1915" s="26" t="str">
        <f>VLOOKUP($A1915,'Hospitalisation Details'!$A$1:$N$2344,11,0)</f>
        <v>tier - 2</v>
      </c>
      <c r="O1915" s="26" t="str">
        <f>VLOOKUP($A1915,'Hospitalisation Details'!$A$1:$N$2344,12,0)</f>
        <v>tier - 2</v>
      </c>
      <c r="P1915" s="26" t="str">
        <f>VLOOKUP($A1915,'Hospitalisation Details'!$A$1:$N$2344,14,0)</f>
        <v>R1013</v>
      </c>
      <c r="Q1915" s="26">
        <f>VLOOKUP($A1915,'Hospitalisation Details'!$A$1:$N$2344,8,0)</f>
        <v>41</v>
      </c>
    </row>
    <row r="1916" spans="1:17" x14ac:dyDescent="0.3">
      <c r="A1916" s="25" t="s">
        <v>452</v>
      </c>
      <c r="B1916" s="26" t="str">
        <f>VLOOKUP($A1916,'Customer Names'!A1915:D4250,3,0)</f>
        <v xml:space="preserve">  Brenda M</v>
      </c>
      <c r="C1916" s="26">
        <f>VLOOKUP($A1916,'Medical Examinations'!$A$1:$B$2336,2,FALSE)</f>
        <v>25.77</v>
      </c>
      <c r="D1916" s="26">
        <f>VLOOKUP($A1916,'Medical Examinations'!A1915:J4250,4,0)</f>
        <v>4.43</v>
      </c>
      <c r="E1916" s="26" t="str">
        <f>VLOOKUP(A1916,'Medical Examinations'!A1915:J4250,6,0)</f>
        <v>No</v>
      </c>
      <c r="F1916" s="26" t="str">
        <f>VLOOKUP($A1916,'Medical Examinations'!$A$1:$J$2336,7,0)</f>
        <v>No</v>
      </c>
      <c r="G1916" s="26" t="str">
        <f>VLOOKUP(A1916,'Medical Examinations'!A1915:J4250,8,0)</f>
        <v>Yes</v>
      </c>
      <c r="H1916" s="26">
        <f>VLOOKUP(A1916,'Medical Examinations'!A1915:J4250,9,0)</f>
        <v>1</v>
      </c>
      <c r="I1916" s="26" t="str">
        <f>VLOOKUP(A1916,'Medical Examinations'!A1915:J4250,10,0)</f>
        <v>No</v>
      </c>
      <c r="J1916" s="26" t="str">
        <f>VLOOKUP($A1916,'Medical Examinations'!A1915:$J$2336,3,0)</f>
        <v>Overweight</v>
      </c>
      <c r="K1916" s="26" t="str">
        <f>VLOOKUP(A1916,'Medical Examinations'!A1915:J4250,5,0)</f>
        <v>Normal</v>
      </c>
      <c r="L1916" s="27">
        <f>VLOOKUP($A1916,'Hospitalisation Details'!$A$1:$N$2344,7,0)</f>
        <v>34226</v>
      </c>
      <c r="M1916" s="26">
        <f>VLOOKUP($A1916,'Hospitalisation Details'!$A$1:$N$2344,10,0)</f>
        <v>3898.35</v>
      </c>
      <c r="N1916" s="26" t="str">
        <f>VLOOKUP($A1916,'Hospitalisation Details'!$A$1:$N$2344,11,0)</f>
        <v>tier - 2</v>
      </c>
      <c r="O1916" s="26" t="str">
        <f>VLOOKUP($A1916,'Hospitalisation Details'!$A$1:$N$2344,12,0)</f>
        <v>tier - 2</v>
      </c>
      <c r="P1916" s="26" t="str">
        <f>VLOOKUP($A1916,'Hospitalisation Details'!$A$1:$N$2344,14,0)</f>
        <v>R1012</v>
      </c>
      <c r="Q1916" s="26">
        <f>VLOOKUP($A1916,'Hospitalisation Details'!$A$1:$N$2344,8,0)</f>
        <v>29</v>
      </c>
    </row>
    <row r="1917" spans="1:17" x14ac:dyDescent="0.3">
      <c r="A1917" s="25" t="s">
        <v>451</v>
      </c>
      <c r="B1917" s="26" t="str">
        <f>VLOOKUP($A1917,'Customer Names'!A1916:D4251,3,0)</f>
        <v xml:space="preserve">  Jeff H</v>
      </c>
      <c r="C1917" s="26">
        <f>VLOOKUP($A1917,'Medical Examinations'!$A$1:$B$2336,2,FALSE)</f>
        <v>34.46</v>
      </c>
      <c r="D1917" s="26">
        <f>VLOOKUP($A1917,'Medical Examinations'!A1916:J4251,4,0)</f>
        <v>4.17</v>
      </c>
      <c r="E1917" s="26" t="str">
        <f>VLOOKUP(A1917,'Medical Examinations'!A1916:J4251,6,0)</f>
        <v>No</v>
      </c>
      <c r="F1917" s="26" t="str">
        <f>VLOOKUP($A1917,'Medical Examinations'!$A$1:$J$2336,7,0)</f>
        <v>yes</v>
      </c>
      <c r="G1917" s="26" t="str">
        <f>VLOOKUP(A1917,'Medical Examinations'!A1916:J4251,8,0)</f>
        <v>No</v>
      </c>
      <c r="H1917" s="26">
        <f>VLOOKUP(A1917,'Medical Examinations'!A1916:J4251,9,0)</f>
        <v>1</v>
      </c>
      <c r="I1917" s="26" t="str">
        <f>VLOOKUP(A1917,'Medical Examinations'!A1916:J4251,10,0)</f>
        <v>No</v>
      </c>
      <c r="J1917" s="26" t="str">
        <f>VLOOKUP($A1917,'Medical Examinations'!A1916:$J$2336,3,0)</f>
        <v>Obesity</v>
      </c>
      <c r="K1917" s="26" t="str">
        <f>VLOOKUP(A1917,'Medical Examinations'!A1916:J4251,5,0)</f>
        <v>Normal</v>
      </c>
      <c r="L1917" s="27">
        <f>VLOOKUP($A1917,'Hospitalisation Details'!$A$1:$N$2344,7,0)</f>
        <v>38181</v>
      </c>
      <c r="M1917" s="26">
        <f>VLOOKUP($A1917,'Hospitalisation Details'!$A$1:$N$2344,10,0)</f>
        <v>3889.2</v>
      </c>
      <c r="N1917" s="26" t="str">
        <f>VLOOKUP($A1917,'Hospitalisation Details'!$A$1:$N$2344,11,0)</f>
        <v>tier - 2</v>
      </c>
      <c r="O1917" s="26" t="str">
        <f>VLOOKUP($A1917,'Hospitalisation Details'!$A$1:$N$2344,12,0)</f>
        <v>tier - 2</v>
      </c>
      <c r="P1917" s="26" t="str">
        <f>VLOOKUP($A1917,'Hospitalisation Details'!$A$1:$N$2344,14,0)</f>
        <v>R1012</v>
      </c>
      <c r="Q1917" s="26">
        <f>VLOOKUP($A1917,'Hospitalisation Details'!$A$1:$N$2344,8,0)</f>
        <v>18</v>
      </c>
    </row>
    <row r="1918" spans="1:17" x14ac:dyDescent="0.3">
      <c r="A1918" s="25" t="s">
        <v>450</v>
      </c>
      <c r="B1918" s="26" t="str">
        <f>VLOOKUP($A1918,'Customer Names'!A1917:D4252,3,0)</f>
        <v xml:space="preserve">  Michael</v>
      </c>
      <c r="C1918" s="26">
        <f>VLOOKUP($A1918,'Medical Examinations'!$A$1:$B$2336,2,FALSE)</f>
        <v>30.875</v>
      </c>
      <c r="D1918" s="26">
        <f>VLOOKUP($A1918,'Medical Examinations'!A1917:J4252,4,0)</f>
        <v>4.95</v>
      </c>
      <c r="E1918" s="26" t="str">
        <f>VLOOKUP(A1918,'Medical Examinations'!A1917:J4252,6,0)</f>
        <v>Yes</v>
      </c>
      <c r="F1918" s="26" t="str">
        <f>VLOOKUP($A1918,'Medical Examinations'!$A$1:$J$2336,7,0)</f>
        <v>No</v>
      </c>
      <c r="G1918" s="26" t="str">
        <f>VLOOKUP(A1918,'Medical Examinations'!A1917:J4252,8,0)</f>
        <v>No</v>
      </c>
      <c r="H1918" s="26">
        <f>VLOOKUP(A1918,'Medical Examinations'!A1917:J4252,9,0)</f>
        <v>0</v>
      </c>
      <c r="I1918" s="26" t="str">
        <f>VLOOKUP(A1918,'Medical Examinations'!A1917:J4252,10,0)</f>
        <v>No</v>
      </c>
      <c r="J1918" s="26" t="str">
        <f>VLOOKUP($A1918,'Medical Examinations'!A1917:$J$2336,3,0)</f>
        <v>Obesity</v>
      </c>
      <c r="K1918" s="26" t="str">
        <f>VLOOKUP(A1918,'Medical Examinations'!A1917:J4252,5,0)</f>
        <v>Normal</v>
      </c>
      <c r="L1918" s="27">
        <f>VLOOKUP($A1918,'Hospitalisation Details'!$A$1:$N$2344,7,0)</f>
        <v>35361</v>
      </c>
      <c r="M1918" s="26">
        <f>VLOOKUP($A1918,'Hospitalisation Details'!$A$1:$N$2344,10,0)</f>
        <v>3877.3</v>
      </c>
      <c r="N1918" s="26" t="str">
        <f>VLOOKUP($A1918,'Hospitalisation Details'!$A$1:$N$2344,11,0)</f>
        <v>tier - 1</v>
      </c>
      <c r="O1918" s="26" t="str">
        <f>VLOOKUP($A1918,'Hospitalisation Details'!$A$1:$N$2344,12,0)</f>
        <v>tier - 3</v>
      </c>
      <c r="P1918" s="26" t="str">
        <f>VLOOKUP($A1918,'Hospitalisation Details'!$A$1:$N$2344,14,0)</f>
        <v>R1012</v>
      </c>
      <c r="Q1918" s="26">
        <f>VLOOKUP($A1918,'Hospitalisation Details'!$A$1:$N$2344,8,0)</f>
        <v>26</v>
      </c>
    </row>
    <row r="1919" spans="1:17" x14ac:dyDescent="0.3">
      <c r="A1919" s="25" t="s">
        <v>449</v>
      </c>
      <c r="B1919" s="26" t="str">
        <f>VLOOKUP($A1919,'Customer Names'!A1918:D4253,3,0)</f>
        <v xml:space="preserve">  Jan</v>
      </c>
      <c r="C1919" s="26">
        <f>VLOOKUP($A1919,'Medical Examinations'!$A$1:$B$2336,2,FALSE)</f>
        <v>39.49</v>
      </c>
      <c r="D1919" s="26">
        <f>VLOOKUP($A1919,'Medical Examinations'!A1918:J4253,4,0)</f>
        <v>5.13</v>
      </c>
      <c r="E1919" s="26" t="str">
        <f>VLOOKUP(A1919,'Medical Examinations'!A1918:J4253,6,0)</f>
        <v>No</v>
      </c>
      <c r="F1919" s="26" t="str">
        <f>VLOOKUP($A1919,'Medical Examinations'!$A$1:$J$2336,7,0)</f>
        <v>No</v>
      </c>
      <c r="G1919" s="26" t="str">
        <f>VLOOKUP(A1919,'Medical Examinations'!A1918:J4253,8,0)</f>
        <v>No</v>
      </c>
      <c r="H1919" s="26">
        <f>VLOOKUP(A1919,'Medical Examinations'!A1918:J4253,9,0)</f>
        <v>0</v>
      </c>
      <c r="I1919" s="26" t="str">
        <f>VLOOKUP(A1919,'Medical Examinations'!A1918:J4253,10,0)</f>
        <v>No</v>
      </c>
      <c r="J1919" s="26" t="str">
        <f>VLOOKUP($A1919,'Medical Examinations'!A1918:$J$2336,3,0)</f>
        <v>Obesity</v>
      </c>
      <c r="K1919" s="26" t="str">
        <f>VLOOKUP(A1919,'Medical Examinations'!A1918:J4253,5,0)</f>
        <v>Normal</v>
      </c>
      <c r="L1919" s="27">
        <f>VLOOKUP($A1919,'Hospitalisation Details'!$A$1:$N$2344,7,0)</f>
        <v>33444</v>
      </c>
      <c r="M1919" s="26">
        <f>VLOOKUP($A1919,'Hospitalisation Details'!$A$1:$N$2344,10,0)</f>
        <v>3875.73</v>
      </c>
      <c r="N1919" s="26" t="str">
        <f>VLOOKUP($A1919,'Hospitalisation Details'!$A$1:$N$2344,11,0)</f>
        <v>tier - 2</v>
      </c>
      <c r="O1919" s="26" t="str">
        <f>VLOOKUP($A1919,'Hospitalisation Details'!$A$1:$N$2344,12,0)</f>
        <v>tier - 3</v>
      </c>
      <c r="P1919" s="26" t="str">
        <f>VLOOKUP($A1919,'Hospitalisation Details'!$A$1:$N$2344,14,0)</f>
        <v>R1013</v>
      </c>
      <c r="Q1919" s="26">
        <f>VLOOKUP($A1919,'Hospitalisation Details'!$A$1:$N$2344,8,0)</f>
        <v>31</v>
      </c>
    </row>
    <row r="1920" spans="1:17" x14ac:dyDescent="0.3">
      <c r="A1920" s="25" t="s">
        <v>448</v>
      </c>
      <c r="B1920" s="26" t="str">
        <f>VLOOKUP($A1920,'Customer Names'!A1919:D4254,3,0)</f>
        <v xml:space="preserve">  Bernard</v>
      </c>
      <c r="C1920" s="26">
        <f>VLOOKUP($A1920,'Medical Examinations'!$A$1:$B$2336,2,FALSE)</f>
        <v>28.88</v>
      </c>
      <c r="D1920" s="26">
        <f>VLOOKUP($A1920,'Medical Examinations'!A1919:J4254,4,0)</f>
        <v>4.0999999999999996</v>
      </c>
      <c r="E1920" s="26" t="str">
        <f>VLOOKUP(A1920,'Medical Examinations'!A1919:J4254,6,0)</f>
        <v>No</v>
      </c>
      <c r="F1920" s="26" t="str">
        <f>VLOOKUP($A1920,'Medical Examinations'!$A$1:$J$2336,7,0)</f>
        <v>No</v>
      </c>
      <c r="G1920" s="26" t="str">
        <f>VLOOKUP(A1920,'Medical Examinations'!A1919:J4254,8,0)</f>
        <v>No</v>
      </c>
      <c r="H1920" s="26">
        <f>VLOOKUP(A1920,'Medical Examinations'!A1919:J4254,9,0)</f>
        <v>0</v>
      </c>
      <c r="I1920" s="26" t="str">
        <f>VLOOKUP(A1920,'Medical Examinations'!A1919:J4254,10,0)</f>
        <v>No</v>
      </c>
      <c r="J1920" s="26" t="str">
        <f>VLOOKUP($A1920,'Medical Examinations'!A1919:$J$2336,3,0)</f>
        <v>Overweight</v>
      </c>
      <c r="K1920" s="26" t="str">
        <f>VLOOKUP(A1920,'Medical Examinations'!A1919:J4254,5,0)</f>
        <v>Normal</v>
      </c>
      <c r="L1920" s="27">
        <f>VLOOKUP($A1920,'Hospitalisation Details'!$A$1:$N$2344,7,0)</f>
        <v>33048</v>
      </c>
      <c r="M1920" s="26">
        <f>VLOOKUP($A1920,'Hospitalisation Details'!$A$1:$N$2344,10,0)</f>
        <v>3866.86</v>
      </c>
      <c r="N1920" s="26" t="str">
        <f>VLOOKUP($A1920,'Hospitalisation Details'!$A$1:$N$2344,11,0)</f>
        <v>tier - 1</v>
      </c>
      <c r="O1920" s="26" t="str">
        <f>VLOOKUP($A1920,'Hospitalisation Details'!$A$1:$N$2344,12,0)</f>
        <v>tier - 1</v>
      </c>
      <c r="P1920" s="26" t="str">
        <f>VLOOKUP($A1920,'Hospitalisation Details'!$A$1:$N$2344,14,0)</f>
        <v>R1012</v>
      </c>
      <c r="Q1920" s="26">
        <f>VLOOKUP($A1920,'Hospitalisation Details'!$A$1:$N$2344,8,0)</f>
        <v>32</v>
      </c>
    </row>
    <row r="1921" spans="1:17" x14ac:dyDescent="0.3">
      <c r="A1921" s="25" t="s">
        <v>447</v>
      </c>
      <c r="B1921" s="26" t="str">
        <f>VLOOKUP($A1921,'Customer Names'!A1920:D4255,3,0)</f>
        <v xml:space="preserve">  Craig</v>
      </c>
      <c r="C1921" s="26">
        <f>VLOOKUP($A1921,'Medical Examinations'!$A$1:$B$2336,2,FALSE)</f>
        <v>20.234999999999999</v>
      </c>
      <c r="D1921" s="26">
        <f>VLOOKUP($A1921,'Medical Examinations'!A1920:J4255,4,0)</f>
        <v>5.01</v>
      </c>
      <c r="E1921" s="26" t="str">
        <f>VLOOKUP(A1921,'Medical Examinations'!A1920:J4255,6,0)</f>
        <v>Yes</v>
      </c>
      <c r="F1921" s="26" t="str">
        <f>VLOOKUP($A1921,'Medical Examinations'!$A$1:$J$2336,7,0)</f>
        <v>No</v>
      </c>
      <c r="G1921" s="26" t="str">
        <f>VLOOKUP(A1921,'Medical Examinations'!A1920:J4255,8,0)</f>
        <v>No</v>
      </c>
      <c r="H1921" s="26">
        <f>VLOOKUP(A1921,'Medical Examinations'!A1920:J4255,9,0)</f>
        <v>0</v>
      </c>
      <c r="I1921" s="26" t="str">
        <f>VLOOKUP(A1921,'Medical Examinations'!A1920:J4255,10,0)</f>
        <v>No</v>
      </c>
      <c r="J1921" s="26" t="str">
        <f>VLOOKUP($A1921,'Medical Examinations'!A1920:$J$2336,3,0)</f>
        <v>Normal Weight</v>
      </c>
      <c r="K1921" s="26" t="str">
        <f>VLOOKUP(A1921,'Medical Examinations'!A1920:J4255,5,0)</f>
        <v>Normal</v>
      </c>
      <c r="L1921" s="27">
        <f>VLOOKUP($A1921,'Hospitalisation Details'!$A$1:$N$2344,7,0)</f>
        <v>37182</v>
      </c>
      <c r="M1921" s="26">
        <f>VLOOKUP($A1921,'Hospitalisation Details'!$A$1:$N$2344,10,0)</f>
        <v>3861.21</v>
      </c>
      <c r="N1921" s="26" t="str">
        <f>VLOOKUP($A1921,'Hospitalisation Details'!$A$1:$N$2344,11,0)</f>
        <v>tier - 2</v>
      </c>
      <c r="O1921" s="26" t="str">
        <f>VLOOKUP($A1921,'Hospitalisation Details'!$A$1:$N$2344,12,0)</f>
        <v>tier - 2</v>
      </c>
      <c r="P1921" s="26" t="str">
        <f>VLOOKUP($A1921,'Hospitalisation Details'!$A$1:$N$2344,14,0)</f>
        <v>R1016</v>
      </c>
      <c r="Q1921" s="26">
        <f>VLOOKUP($A1921,'Hospitalisation Details'!$A$1:$N$2344,8,0)</f>
        <v>21</v>
      </c>
    </row>
    <row r="1922" spans="1:17" x14ac:dyDescent="0.3">
      <c r="A1922" s="25" t="s">
        <v>446</v>
      </c>
      <c r="B1922" s="26" t="str">
        <f>VLOOKUP($A1922,'Customer Names'!A1921:D4256,3,0)</f>
        <v xml:space="preserve">  Bryn</v>
      </c>
      <c r="C1922" s="26">
        <f>VLOOKUP($A1922,'Medical Examinations'!$A$1:$B$2336,2,FALSE)</f>
        <v>30.67</v>
      </c>
      <c r="D1922" s="26">
        <f>VLOOKUP($A1922,'Medical Examinations'!A1921:J4256,4,0)</f>
        <v>5.09</v>
      </c>
      <c r="E1922" s="26" t="str">
        <f>VLOOKUP(A1922,'Medical Examinations'!A1921:J4256,6,0)</f>
        <v>Yes</v>
      </c>
      <c r="F1922" s="26" t="str">
        <f>VLOOKUP($A1922,'Medical Examinations'!$A$1:$J$2336,7,0)</f>
        <v>No</v>
      </c>
      <c r="G1922" s="26" t="str">
        <f>VLOOKUP(A1922,'Medical Examinations'!A1921:J4256,8,0)</f>
        <v>No</v>
      </c>
      <c r="H1922" s="26">
        <f>VLOOKUP(A1922,'Medical Examinations'!A1921:J4256,9,0)</f>
        <v>0</v>
      </c>
      <c r="I1922" s="26" t="str">
        <f>VLOOKUP(A1922,'Medical Examinations'!A1921:J4256,10,0)</f>
        <v>No</v>
      </c>
      <c r="J1922" s="26" t="str">
        <f>VLOOKUP($A1922,'Medical Examinations'!A1921:$J$2336,3,0)</f>
        <v>Obesity</v>
      </c>
      <c r="K1922" s="26" t="str">
        <f>VLOOKUP(A1922,'Medical Examinations'!A1921:J4256,5,0)</f>
        <v>Normal</v>
      </c>
      <c r="L1922" s="27">
        <f>VLOOKUP($A1922,'Hospitalisation Details'!$A$1:$N$2344,7,0)</f>
        <v>37048</v>
      </c>
      <c r="M1922" s="26">
        <f>VLOOKUP($A1922,'Hospitalisation Details'!$A$1:$N$2344,10,0)</f>
        <v>3858.51</v>
      </c>
      <c r="N1922" s="26" t="str">
        <f>VLOOKUP($A1922,'Hospitalisation Details'!$A$1:$N$2344,11,0)</f>
        <v>tier - 2</v>
      </c>
      <c r="O1922" s="26" t="str">
        <f>VLOOKUP($A1922,'Hospitalisation Details'!$A$1:$N$2344,12,0)</f>
        <v>tier - 3</v>
      </c>
      <c r="P1922" s="26" t="str">
        <f>VLOOKUP($A1922,'Hospitalisation Details'!$A$1:$N$2344,14,0)</f>
        <v>R1025</v>
      </c>
      <c r="Q1922" s="26">
        <f>VLOOKUP($A1922,'Hospitalisation Details'!$A$1:$N$2344,8,0)</f>
        <v>22</v>
      </c>
    </row>
    <row r="1923" spans="1:17" x14ac:dyDescent="0.3">
      <c r="A1923" s="25" t="s">
        <v>445</v>
      </c>
      <c r="B1923" s="26" t="str">
        <f>VLOOKUP($A1923,'Customer Names'!A1922:D4257,3,0)</f>
        <v xml:space="preserve">  Michael</v>
      </c>
      <c r="C1923" s="26">
        <f>VLOOKUP($A1923,'Medical Examinations'!$A$1:$B$2336,2,FALSE)</f>
        <v>30.875</v>
      </c>
      <c r="D1923" s="26">
        <f>VLOOKUP($A1923,'Medical Examinations'!A1922:J4257,4,0)</f>
        <v>6.49</v>
      </c>
      <c r="E1923" s="26" t="str">
        <f>VLOOKUP(A1923,'Medical Examinations'!A1922:J4257,6,0)</f>
        <v>No</v>
      </c>
      <c r="F1923" s="26" t="str">
        <f>VLOOKUP($A1923,'Medical Examinations'!$A$1:$J$2336,7,0)</f>
        <v>No</v>
      </c>
      <c r="G1923" s="26" t="str">
        <f>VLOOKUP(A1923,'Medical Examinations'!A1922:J4257,8,0)</f>
        <v>No</v>
      </c>
      <c r="H1923" s="26">
        <f>VLOOKUP(A1923,'Medical Examinations'!A1922:J4257,9,0)</f>
        <v>0</v>
      </c>
      <c r="I1923" s="26" t="str">
        <f>VLOOKUP(A1923,'Medical Examinations'!A1922:J4257,10,0)</f>
        <v>No</v>
      </c>
      <c r="J1923" s="26" t="str">
        <f>VLOOKUP($A1923,'Medical Examinations'!A1922:$J$2336,3,0)</f>
        <v>Obesity</v>
      </c>
      <c r="K1923" s="26" t="str">
        <f>VLOOKUP(A1923,'Medical Examinations'!A1922:J4257,5,0)</f>
        <v>Prediabetes</v>
      </c>
      <c r="L1923" s="27">
        <f>VLOOKUP($A1923,'Hospitalisation Details'!$A$1:$N$2344,7,0)</f>
        <v>33469</v>
      </c>
      <c r="M1923" s="26">
        <f>VLOOKUP($A1923,'Hospitalisation Details'!$A$1:$N$2344,10,0)</f>
        <v>3857.76</v>
      </c>
      <c r="N1923" s="26" t="str">
        <f>VLOOKUP($A1923,'Hospitalisation Details'!$A$1:$N$2344,11,0)</f>
        <v>tier - 3</v>
      </c>
      <c r="O1923" s="26" t="str">
        <f>VLOOKUP($A1923,'Hospitalisation Details'!$A$1:$N$2344,12,0)</f>
        <v>tier - 1</v>
      </c>
      <c r="P1923" s="26" t="str">
        <f>VLOOKUP($A1923,'Hospitalisation Details'!$A$1:$N$2344,14,0)</f>
        <v>R1016</v>
      </c>
      <c r="Q1923" s="26">
        <f>VLOOKUP($A1923,'Hospitalisation Details'!$A$1:$N$2344,8,0)</f>
        <v>31</v>
      </c>
    </row>
    <row r="1924" spans="1:17" x14ac:dyDescent="0.3">
      <c r="A1924" s="25" t="s">
        <v>444</v>
      </c>
      <c r="B1924" s="26" t="str">
        <f>VLOOKUP($A1924,'Customer Names'!A1923:D4258,3,0)</f>
        <v xml:space="preserve">  Benjamin</v>
      </c>
      <c r="C1924" s="26">
        <f>VLOOKUP($A1924,'Medical Examinations'!$A$1:$B$2336,2,FALSE)</f>
        <v>23.8</v>
      </c>
      <c r="D1924" s="26">
        <f>VLOOKUP($A1924,'Medical Examinations'!A1923:J4258,4,0)</f>
        <v>4.08</v>
      </c>
      <c r="E1924" s="26" t="str">
        <f>VLOOKUP(A1924,'Medical Examinations'!A1923:J4258,6,0)</f>
        <v>No</v>
      </c>
      <c r="F1924" s="26" t="str">
        <f>VLOOKUP($A1924,'Medical Examinations'!$A$1:$J$2336,7,0)</f>
        <v>No</v>
      </c>
      <c r="G1924" s="26" t="str">
        <f>VLOOKUP(A1924,'Medical Examinations'!A1923:J4258,8,0)</f>
        <v>No</v>
      </c>
      <c r="H1924" s="26">
        <f>VLOOKUP(A1924,'Medical Examinations'!A1923:J4258,9,0)</f>
        <v>0</v>
      </c>
      <c r="I1924" s="26" t="str">
        <f>VLOOKUP(A1924,'Medical Examinations'!A1923:J4258,10,0)</f>
        <v>No</v>
      </c>
      <c r="J1924" s="26" t="str">
        <f>VLOOKUP($A1924,'Medical Examinations'!A1923:$J$2336,3,0)</f>
        <v>Normal Weight</v>
      </c>
      <c r="K1924" s="26" t="str">
        <f>VLOOKUP(A1924,'Medical Examinations'!A1923:J4258,5,0)</f>
        <v>Normal</v>
      </c>
      <c r="L1924" s="27">
        <f>VLOOKUP($A1924,'Hospitalisation Details'!$A$1:$N$2344,7,0)</f>
        <v>34558</v>
      </c>
      <c r="M1924" s="26">
        <f>VLOOKUP($A1924,'Hospitalisation Details'!$A$1:$N$2344,10,0)</f>
        <v>3847.67</v>
      </c>
      <c r="N1924" s="26" t="str">
        <f>VLOOKUP($A1924,'Hospitalisation Details'!$A$1:$N$2344,11,0)</f>
        <v>tier - 3</v>
      </c>
      <c r="O1924" s="26" t="str">
        <f>VLOOKUP($A1924,'Hospitalisation Details'!$A$1:$N$2344,12,0)</f>
        <v>tier - 2</v>
      </c>
      <c r="P1924" s="26" t="str">
        <f>VLOOKUP($A1924,'Hospitalisation Details'!$A$1:$N$2344,14,0)</f>
        <v>R1011</v>
      </c>
      <c r="Q1924" s="26">
        <f>VLOOKUP($A1924,'Hospitalisation Details'!$A$1:$N$2344,8,0)</f>
        <v>28</v>
      </c>
    </row>
    <row r="1925" spans="1:17" x14ac:dyDescent="0.3">
      <c r="A1925" s="25" t="s">
        <v>443</v>
      </c>
      <c r="B1925" s="26" t="str">
        <f>VLOOKUP($A1925,'Customer Names'!A1924:D4259,3,0)</f>
        <v xml:space="preserve">  Jay</v>
      </c>
      <c r="C1925" s="26">
        <f>VLOOKUP($A1925,'Medical Examinations'!$A$1:$B$2336,2,FALSE)</f>
        <v>15.37</v>
      </c>
      <c r="D1925" s="26">
        <f>VLOOKUP($A1925,'Medical Examinations'!A1924:J4259,4,0)</f>
        <v>8.6300000000000008</v>
      </c>
      <c r="E1925" s="26" t="str">
        <f>VLOOKUP(A1925,'Medical Examinations'!A1924:J4259,6,0)</f>
        <v>Yes</v>
      </c>
      <c r="F1925" s="26" t="str">
        <f>VLOOKUP($A1925,'Medical Examinations'!$A$1:$J$2336,7,0)</f>
        <v>No</v>
      </c>
      <c r="G1925" s="26" t="str">
        <f>VLOOKUP(A1925,'Medical Examinations'!A1924:J4259,8,0)</f>
        <v>No</v>
      </c>
      <c r="H1925" s="26">
        <f>VLOOKUP(A1925,'Medical Examinations'!A1924:J4259,9,0)</f>
        <v>0</v>
      </c>
      <c r="I1925" s="26" t="str">
        <f>VLOOKUP(A1925,'Medical Examinations'!A1924:J4259,10,0)</f>
        <v>No</v>
      </c>
      <c r="J1925" s="26" t="str">
        <f>VLOOKUP($A1925,'Medical Examinations'!A1924:$J$2336,3,0)</f>
        <v>Underweight</v>
      </c>
      <c r="K1925" s="26" t="str">
        <f>VLOOKUP(A1925,'Medical Examinations'!A1924:J4259,5,0)</f>
        <v>Diabetes</v>
      </c>
      <c r="L1925" s="27">
        <f>VLOOKUP($A1925,'Hospitalisation Details'!$A$1:$N$2344,7,0)</f>
        <v>29858</v>
      </c>
      <c r="M1925" s="26">
        <f>VLOOKUP($A1925,'Hospitalisation Details'!$A$1:$N$2344,10,0)</f>
        <v>3797.2</v>
      </c>
      <c r="N1925" s="26" t="str">
        <f>VLOOKUP($A1925,'Hospitalisation Details'!$A$1:$N$2344,11,0)</f>
        <v>tier - 2</v>
      </c>
      <c r="O1925" s="26" t="str">
        <f>VLOOKUP($A1925,'Hospitalisation Details'!$A$1:$N$2344,12,0)</f>
        <v>tier - 3</v>
      </c>
      <c r="P1925" s="26" t="str">
        <f>VLOOKUP($A1925,'Hospitalisation Details'!$A$1:$N$2344,14,0)</f>
        <v>R1012</v>
      </c>
      <c r="Q1925" s="26">
        <f>VLOOKUP($A1925,'Hospitalisation Details'!$A$1:$N$2344,8,0)</f>
        <v>41</v>
      </c>
    </row>
    <row r="1926" spans="1:17" x14ac:dyDescent="0.3">
      <c r="A1926" s="25" t="s">
        <v>442</v>
      </c>
      <c r="B1926" s="26" t="str">
        <f>VLOOKUP($A1926,'Customer Names'!A1925:D4260,3,0)</f>
        <v xml:space="preserve">  William</v>
      </c>
      <c r="C1926" s="26">
        <f>VLOOKUP($A1926,'Medical Examinations'!$A$1:$B$2336,2,FALSE)</f>
        <v>30.4</v>
      </c>
      <c r="D1926" s="26">
        <f>VLOOKUP($A1926,'Medical Examinations'!A1925:J4260,4,0)</f>
        <v>5.28</v>
      </c>
      <c r="E1926" s="26" t="str">
        <f>VLOOKUP(A1926,'Medical Examinations'!A1925:J4260,6,0)</f>
        <v>No</v>
      </c>
      <c r="F1926" s="26" t="str">
        <f>VLOOKUP($A1926,'Medical Examinations'!$A$1:$J$2336,7,0)</f>
        <v>No</v>
      </c>
      <c r="G1926" s="26" t="str">
        <f>VLOOKUP(A1926,'Medical Examinations'!A1925:J4260,8,0)</f>
        <v>No</v>
      </c>
      <c r="H1926" s="26">
        <f>VLOOKUP(A1926,'Medical Examinations'!A1925:J4260,9,0)</f>
        <v>0</v>
      </c>
      <c r="I1926" s="26" t="str">
        <f>VLOOKUP(A1926,'Medical Examinations'!A1925:J4260,10,0)</f>
        <v>No</v>
      </c>
      <c r="J1926" s="26" t="str">
        <f>VLOOKUP($A1926,'Medical Examinations'!A1925:$J$2336,3,0)</f>
        <v>Obesity</v>
      </c>
      <c r="K1926" s="26" t="str">
        <f>VLOOKUP(A1926,'Medical Examinations'!A1925:J4260,5,0)</f>
        <v>Normal</v>
      </c>
      <c r="L1926" s="27">
        <f>VLOOKUP($A1926,'Hospitalisation Details'!$A$1:$N$2344,7,0)</f>
        <v>36335</v>
      </c>
      <c r="M1926" s="26">
        <f>VLOOKUP($A1926,'Hospitalisation Details'!$A$1:$N$2344,10,0)</f>
        <v>3796.36</v>
      </c>
      <c r="N1926" s="26" t="str">
        <f>VLOOKUP($A1926,'Hospitalisation Details'!$A$1:$N$2344,11,0)</f>
        <v>tier - 2</v>
      </c>
      <c r="O1926" s="26" t="str">
        <f>VLOOKUP($A1926,'Hospitalisation Details'!$A$1:$N$2344,12,0)</f>
        <v>tier - 3</v>
      </c>
      <c r="P1926" s="26" t="str">
        <f>VLOOKUP($A1926,'Hospitalisation Details'!$A$1:$N$2344,14,0)</f>
        <v>R1012</v>
      </c>
      <c r="Q1926" s="26">
        <f>VLOOKUP($A1926,'Hospitalisation Details'!$A$1:$N$2344,8,0)</f>
        <v>23</v>
      </c>
    </row>
    <row r="1927" spans="1:17" x14ac:dyDescent="0.3">
      <c r="A1927" s="25" t="s">
        <v>441</v>
      </c>
      <c r="B1927" s="26" t="str">
        <f>VLOOKUP($A1927,'Customer Names'!A1926:D4261,3,0)</f>
        <v xml:space="preserve">  Shelley</v>
      </c>
      <c r="C1927" s="26">
        <f>VLOOKUP($A1927,'Medical Examinations'!$A$1:$B$2336,2,FALSE)</f>
        <v>19.48</v>
      </c>
      <c r="D1927" s="26">
        <f>VLOOKUP($A1927,'Medical Examinations'!A1926:J4261,4,0)</f>
        <v>5.63</v>
      </c>
      <c r="E1927" s="26" t="str">
        <f>VLOOKUP(A1927,'Medical Examinations'!A1926:J4261,6,0)</f>
        <v>Yes</v>
      </c>
      <c r="F1927" s="26" t="str">
        <f>VLOOKUP($A1927,'Medical Examinations'!$A$1:$J$2336,7,0)</f>
        <v>No</v>
      </c>
      <c r="G1927" s="26" t="str">
        <f>VLOOKUP(A1927,'Medical Examinations'!A1926:J4261,8,0)</f>
        <v>No</v>
      </c>
      <c r="H1927" s="26">
        <f>VLOOKUP(A1927,'Medical Examinations'!A1926:J4261,9,0)</f>
        <v>1</v>
      </c>
      <c r="I1927" s="26" t="str">
        <f>VLOOKUP(A1927,'Medical Examinations'!A1926:J4261,10,0)</f>
        <v>No</v>
      </c>
      <c r="J1927" s="26" t="str">
        <f>VLOOKUP($A1927,'Medical Examinations'!A1926:$J$2336,3,0)</f>
        <v>Normal Weight</v>
      </c>
      <c r="K1927" s="26" t="str">
        <f>VLOOKUP(A1927,'Medical Examinations'!A1926:J4261,5,0)</f>
        <v>Normal</v>
      </c>
      <c r="L1927" s="27">
        <f>VLOOKUP($A1927,'Hospitalisation Details'!$A$1:$N$2344,7,0)</f>
        <v>32383</v>
      </c>
      <c r="M1927" s="26">
        <f>VLOOKUP($A1927,'Hospitalisation Details'!$A$1:$N$2344,10,0)</f>
        <v>3793.55</v>
      </c>
      <c r="N1927" s="26" t="str">
        <f>VLOOKUP($A1927,'Hospitalisation Details'!$A$1:$N$2344,11,0)</f>
        <v>tier - 2</v>
      </c>
      <c r="O1927" s="26" t="str">
        <f>VLOOKUP($A1927,'Hospitalisation Details'!$A$1:$N$2344,12,0)</f>
        <v>tier - 3</v>
      </c>
      <c r="P1927" s="26" t="str">
        <f>VLOOKUP($A1927,'Hospitalisation Details'!$A$1:$N$2344,14,0)</f>
        <v>R1013</v>
      </c>
      <c r="Q1927" s="26">
        <f>VLOOKUP($A1927,'Hospitalisation Details'!$A$1:$N$2344,8,0)</f>
        <v>34</v>
      </c>
    </row>
    <row r="1928" spans="1:17" x14ac:dyDescent="0.3">
      <c r="A1928" s="25" t="s">
        <v>440</v>
      </c>
      <c r="B1928" s="26" t="str">
        <f>VLOOKUP($A1928,'Customer Names'!A1927:D4262,3,0)</f>
        <v xml:space="preserve">  Jekaterina</v>
      </c>
      <c r="C1928" s="26">
        <f>VLOOKUP($A1928,'Medical Examinations'!$A$1:$B$2336,2,FALSE)</f>
        <v>16.96</v>
      </c>
      <c r="D1928" s="26">
        <f>VLOOKUP($A1928,'Medical Examinations'!A1927:J4262,4,0)</f>
        <v>11.47</v>
      </c>
      <c r="E1928" s="26" t="str">
        <f>VLOOKUP(A1928,'Medical Examinations'!A1927:J4262,6,0)</f>
        <v>Yes</v>
      </c>
      <c r="F1928" s="26" t="str">
        <f>VLOOKUP($A1928,'Medical Examinations'!$A$1:$J$2336,7,0)</f>
        <v>No</v>
      </c>
      <c r="G1928" s="26" t="str">
        <f>VLOOKUP(A1928,'Medical Examinations'!A1927:J4262,8,0)</f>
        <v>No</v>
      </c>
      <c r="H1928" s="26">
        <f>VLOOKUP(A1928,'Medical Examinations'!A1927:J4262,9,0)</f>
        <v>0</v>
      </c>
      <c r="I1928" s="26" t="str">
        <f>VLOOKUP(A1928,'Medical Examinations'!A1927:J4262,10,0)</f>
        <v>No</v>
      </c>
      <c r="J1928" s="26" t="str">
        <f>VLOOKUP($A1928,'Medical Examinations'!A1927:$J$2336,3,0)</f>
        <v>Underweight</v>
      </c>
      <c r="K1928" s="26" t="str">
        <f>VLOOKUP(A1928,'Medical Examinations'!A1927:J4262,5,0)</f>
        <v>Diabetes</v>
      </c>
      <c r="L1928" s="27">
        <f>VLOOKUP($A1928,'Hospitalisation Details'!$A$1:$N$2344,7,0)</f>
        <v>29933</v>
      </c>
      <c r="M1928" s="26">
        <f>VLOOKUP($A1928,'Hospitalisation Details'!$A$1:$N$2344,10,0)</f>
        <v>3785.77</v>
      </c>
      <c r="N1928" s="26" t="str">
        <f>VLOOKUP($A1928,'Hospitalisation Details'!$A$1:$N$2344,11,0)</f>
        <v>tier - 2</v>
      </c>
      <c r="O1928" s="26" t="str">
        <f>VLOOKUP($A1928,'Hospitalisation Details'!$A$1:$N$2344,12,0)</f>
        <v>tier - 1</v>
      </c>
      <c r="P1928" s="26" t="str">
        <f>VLOOKUP($A1928,'Hospitalisation Details'!$A$1:$N$2344,14,0)</f>
        <v>R1013</v>
      </c>
      <c r="Q1928" s="26">
        <f>VLOOKUP($A1928,'Hospitalisation Details'!$A$1:$N$2344,8,0)</f>
        <v>41</v>
      </c>
    </row>
    <row r="1929" spans="1:17" x14ac:dyDescent="0.3">
      <c r="A1929" s="25" t="s">
        <v>439</v>
      </c>
      <c r="B1929" s="26" t="str">
        <f>VLOOKUP($A1929,'Customer Names'!A1928:D4263,3,0)</f>
        <v xml:space="preserve">  Daniel</v>
      </c>
      <c r="C1929" s="26">
        <f>VLOOKUP($A1929,'Medical Examinations'!$A$1:$B$2336,2,FALSE)</f>
        <v>19.05</v>
      </c>
      <c r="D1929" s="26">
        <f>VLOOKUP($A1929,'Medical Examinations'!A1928:J4263,4,0)</f>
        <v>4.92</v>
      </c>
      <c r="E1929" s="26" t="str">
        <f>VLOOKUP(A1929,'Medical Examinations'!A1928:J4263,6,0)</f>
        <v>No</v>
      </c>
      <c r="F1929" s="26" t="str">
        <f>VLOOKUP($A1929,'Medical Examinations'!$A$1:$J$2336,7,0)</f>
        <v>No</v>
      </c>
      <c r="G1929" s="26" t="str">
        <f>VLOOKUP(A1929,'Medical Examinations'!A1928:J4263,8,0)</f>
        <v>No</v>
      </c>
      <c r="H1929" s="26">
        <f>VLOOKUP(A1929,'Medical Examinations'!A1928:J4263,9,0)</f>
        <v>1</v>
      </c>
      <c r="I1929" s="26" t="str">
        <f>VLOOKUP(A1929,'Medical Examinations'!A1928:J4263,10,0)</f>
        <v>No</v>
      </c>
      <c r="J1929" s="26" t="str">
        <f>VLOOKUP($A1929,'Medical Examinations'!A1928:$J$2336,3,0)</f>
        <v>Normal Weight</v>
      </c>
      <c r="K1929" s="26" t="str">
        <f>VLOOKUP(A1929,'Medical Examinations'!A1928:J4263,5,0)</f>
        <v>Normal</v>
      </c>
      <c r="L1929" s="27">
        <f>VLOOKUP($A1929,'Hospitalisation Details'!$A$1:$N$2344,7,0)</f>
        <v>32074</v>
      </c>
      <c r="M1929" s="26">
        <f>VLOOKUP($A1929,'Hospitalisation Details'!$A$1:$N$2344,10,0)</f>
        <v>3773.23</v>
      </c>
      <c r="N1929" s="26" t="str">
        <f>VLOOKUP($A1929,'Hospitalisation Details'!$A$1:$N$2344,11,0)</f>
        <v>tier - 2</v>
      </c>
      <c r="O1929" s="26" t="str">
        <f>VLOOKUP($A1929,'Hospitalisation Details'!$A$1:$N$2344,12,0)</f>
        <v>tier - 3</v>
      </c>
      <c r="P1929" s="26" t="str">
        <f>VLOOKUP($A1929,'Hospitalisation Details'!$A$1:$N$2344,14,0)</f>
        <v>R1013</v>
      </c>
      <c r="Q1929" s="26">
        <f>VLOOKUP($A1929,'Hospitalisation Details'!$A$1:$N$2344,8,0)</f>
        <v>35</v>
      </c>
    </row>
    <row r="1930" spans="1:17" x14ac:dyDescent="0.3">
      <c r="A1930" s="25" t="s">
        <v>438</v>
      </c>
      <c r="B1930" s="26" t="str">
        <f>VLOOKUP($A1930,'Customer Names'!A1929:D4264,3,0)</f>
        <v xml:space="preserve">  Pauline</v>
      </c>
      <c r="C1930" s="26">
        <f>VLOOKUP($A1930,'Medical Examinations'!$A$1:$B$2336,2,FALSE)</f>
        <v>37.619999999999997</v>
      </c>
      <c r="D1930" s="26">
        <f>VLOOKUP($A1930,'Medical Examinations'!A1929:J4264,4,0)</f>
        <v>4.18</v>
      </c>
      <c r="E1930" s="26" t="str">
        <f>VLOOKUP(A1930,'Medical Examinations'!A1929:J4264,6,0)</f>
        <v>No</v>
      </c>
      <c r="F1930" s="26" t="str">
        <f>VLOOKUP($A1930,'Medical Examinations'!$A$1:$J$2336,7,0)</f>
        <v>No</v>
      </c>
      <c r="G1930" s="26" t="str">
        <f>VLOOKUP(A1930,'Medical Examinations'!A1929:J4264,8,0)</f>
        <v>No</v>
      </c>
      <c r="H1930" s="26">
        <f>VLOOKUP(A1930,'Medical Examinations'!A1929:J4264,9,0)</f>
        <v>0</v>
      </c>
      <c r="I1930" s="26" t="str">
        <f>VLOOKUP(A1930,'Medical Examinations'!A1929:J4264,10,0)</f>
        <v>No</v>
      </c>
      <c r="J1930" s="26" t="str">
        <f>VLOOKUP($A1930,'Medical Examinations'!A1929:$J$2336,3,0)</f>
        <v>Obesity</v>
      </c>
      <c r="K1930" s="26" t="str">
        <f>VLOOKUP(A1930,'Medical Examinations'!A1929:J4264,5,0)</f>
        <v>Normal</v>
      </c>
      <c r="L1930" s="27">
        <f>VLOOKUP($A1930,'Hospitalisation Details'!$A$1:$N$2344,7,0)</f>
        <v>34659</v>
      </c>
      <c r="M1930" s="26">
        <f>VLOOKUP($A1930,'Hospitalisation Details'!$A$1:$N$2344,10,0)</f>
        <v>3766.88</v>
      </c>
      <c r="N1930" s="26" t="str">
        <f>VLOOKUP($A1930,'Hospitalisation Details'!$A$1:$N$2344,11,0)</f>
        <v>tier - 2</v>
      </c>
      <c r="O1930" s="26" t="str">
        <f>VLOOKUP($A1930,'Hospitalisation Details'!$A$1:$N$2344,12,0)</f>
        <v>tier - 1</v>
      </c>
      <c r="P1930" s="26" t="str">
        <f>VLOOKUP($A1930,'Hospitalisation Details'!$A$1:$N$2344,14,0)</f>
        <v>R1013</v>
      </c>
      <c r="Q1930" s="26">
        <f>VLOOKUP($A1930,'Hospitalisation Details'!$A$1:$N$2344,8,0)</f>
        <v>28</v>
      </c>
    </row>
    <row r="1931" spans="1:17" x14ac:dyDescent="0.3">
      <c r="A1931" s="25" t="s">
        <v>437</v>
      </c>
      <c r="B1931" s="26" t="str">
        <f>VLOOKUP($A1931,'Customer Names'!A1930:D4265,3,0)</f>
        <v xml:space="preserve">  Colleen</v>
      </c>
      <c r="C1931" s="26">
        <f>VLOOKUP($A1931,'Medical Examinations'!$A$1:$B$2336,2,FALSE)</f>
        <v>29.1</v>
      </c>
      <c r="D1931" s="26">
        <f>VLOOKUP($A1931,'Medical Examinations'!A1930:J4265,4,0)</f>
        <v>4.67</v>
      </c>
      <c r="E1931" s="26" t="str">
        <f>VLOOKUP(A1931,'Medical Examinations'!A1930:J4265,6,0)</f>
        <v>No</v>
      </c>
      <c r="F1931" s="26" t="str">
        <f>VLOOKUP($A1931,'Medical Examinations'!$A$1:$J$2336,7,0)</f>
        <v>No</v>
      </c>
      <c r="G1931" s="26" t="str">
        <f>VLOOKUP(A1931,'Medical Examinations'!A1930:J4265,8,0)</f>
        <v>No</v>
      </c>
      <c r="H1931" s="26">
        <f>VLOOKUP(A1931,'Medical Examinations'!A1930:J4265,9,0)</f>
        <v>0</v>
      </c>
      <c r="I1931" s="26" t="str">
        <f>VLOOKUP(A1931,'Medical Examinations'!A1930:J4265,10,0)</f>
        <v>No</v>
      </c>
      <c r="J1931" s="26" t="str">
        <f>VLOOKUP($A1931,'Medical Examinations'!A1930:$J$2336,3,0)</f>
        <v>Overweight</v>
      </c>
      <c r="K1931" s="26" t="str">
        <f>VLOOKUP(A1931,'Medical Examinations'!A1930:J4265,5,0)</f>
        <v>Normal</v>
      </c>
      <c r="L1931" s="27">
        <f>VLOOKUP($A1931,'Hospitalisation Details'!$A$1:$N$2344,7,0)</f>
        <v>33535</v>
      </c>
      <c r="M1931" s="26">
        <f>VLOOKUP($A1931,'Hospitalisation Details'!$A$1:$N$2344,10,0)</f>
        <v>3761.29</v>
      </c>
      <c r="N1931" s="26" t="str">
        <f>VLOOKUP($A1931,'Hospitalisation Details'!$A$1:$N$2344,11,0)</f>
        <v>tier - 2</v>
      </c>
      <c r="O1931" s="26" t="str">
        <f>VLOOKUP($A1931,'Hospitalisation Details'!$A$1:$N$2344,12,0)</f>
        <v>tier - 3</v>
      </c>
      <c r="P1931" s="26" t="str">
        <f>VLOOKUP($A1931,'Hospitalisation Details'!$A$1:$N$2344,14,0)</f>
        <v>R1011</v>
      </c>
      <c r="Q1931" s="26">
        <f>VLOOKUP($A1931,'Hospitalisation Details'!$A$1:$N$2344,8,0)</f>
        <v>31</v>
      </c>
    </row>
    <row r="1932" spans="1:17" x14ac:dyDescent="0.3">
      <c r="A1932" s="25" t="s">
        <v>436</v>
      </c>
      <c r="B1932" s="26" t="str">
        <f>VLOOKUP($A1932,'Customer Names'!A1931:D4266,3,0)</f>
        <v xml:space="preserve">  Aleah K</v>
      </c>
      <c r="C1932" s="26">
        <f>VLOOKUP($A1932,'Medical Examinations'!$A$1:$B$2336,2,FALSE)</f>
        <v>26.62</v>
      </c>
      <c r="D1932" s="26">
        <f>VLOOKUP($A1932,'Medical Examinations'!A1931:J4266,4,0)</f>
        <v>6.24</v>
      </c>
      <c r="E1932" s="26" t="str">
        <f>VLOOKUP(A1932,'Medical Examinations'!A1931:J4266,6,0)</f>
        <v>No</v>
      </c>
      <c r="F1932" s="26" t="str">
        <f>VLOOKUP($A1932,'Medical Examinations'!$A$1:$J$2336,7,0)</f>
        <v>No</v>
      </c>
      <c r="G1932" s="26" t="str">
        <f>VLOOKUP(A1932,'Medical Examinations'!A1931:J4266,8,0)</f>
        <v>No</v>
      </c>
      <c r="H1932" s="26">
        <f>VLOOKUP(A1932,'Medical Examinations'!A1931:J4266,9,0)</f>
        <v>0</v>
      </c>
      <c r="I1932" s="26" t="str">
        <f>VLOOKUP(A1932,'Medical Examinations'!A1931:J4266,10,0)</f>
        <v>No</v>
      </c>
      <c r="J1932" s="26" t="str">
        <f>VLOOKUP($A1932,'Medical Examinations'!A1931:$J$2336,3,0)</f>
        <v>Overweight</v>
      </c>
      <c r="K1932" s="26" t="str">
        <f>VLOOKUP(A1932,'Medical Examinations'!A1931:J4266,5,0)</f>
        <v>Prediabetes</v>
      </c>
      <c r="L1932" s="27">
        <f>VLOOKUP($A1932,'Hospitalisation Details'!$A$1:$N$2344,7,0)</f>
        <v>33475</v>
      </c>
      <c r="M1932" s="26">
        <f>VLOOKUP($A1932,'Hospitalisation Details'!$A$1:$N$2344,10,0)</f>
        <v>3757.84</v>
      </c>
      <c r="N1932" s="26" t="str">
        <f>VLOOKUP($A1932,'Hospitalisation Details'!$A$1:$N$2344,11,0)</f>
        <v>tier - 2</v>
      </c>
      <c r="O1932" s="26" t="str">
        <f>VLOOKUP($A1932,'Hospitalisation Details'!$A$1:$N$2344,12,0)</f>
        <v>tier - 1</v>
      </c>
      <c r="P1932" s="26" t="str">
        <f>VLOOKUP($A1932,'Hospitalisation Details'!$A$1:$N$2344,14,0)</f>
        <v>R1013</v>
      </c>
      <c r="Q1932" s="26">
        <f>VLOOKUP($A1932,'Hospitalisation Details'!$A$1:$N$2344,8,0)</f>
        <v>31</v>
      </c>
    </row>
    <row r="1933" spans="1:17" x14ac:dyDescent="0.3">
      <c r="A1933" s="25" t="s">
        <v>435</v>
      </c>
      <c r="B1933" s="26" t="str">
        <f>VLOOKUP($A1933,'Customer Names'!A1932:D4267,3,0)</f>
        <v xml:space="preserve">  Mare</v>
      </c>
      <c r="C1933" s="26">
        <f>VLOOKUP($A1933,'Medical Examinations'!$A$1:$B$2336,2,FALSE)</f>
        <v>25.74</v>
      </c>
      <c r="D1933" s="26">
        <f>VLOOKUP($A1933,'Medical Examinations'!A1932:J4267,4,0)</f>
        <v>5.99</v>
      </c>
      <c r="E1933" s="26" t="str">
        <f>VLOOKUP(A1933,'Medical Examinations'!A1932:J4267,6,0)</f>
        <v>No</v>
      </c>
      <c r="F1933" s="26" t="str">
        <f>VLOOKUP($A1933,'Medical Examinations'!$A$1:$J$2336,7,0)</f>
        <v>No</v>
      </c>
      <c r="G1933" s="26" t="str">
        <f>VLOOKUP(A1933,'Medical Examinations'!A1932:J4267,8,0)</f>
        <v>No</v>
      </c>
      <c r="H1933" s="26">
        <f>VLOOKUP(A1933,'Medical Examinations'!A1932:J4267,9,0)</f>
        <v>0</v>
      </c>
      <c r="I1933" s="26" t="str">
        <f>VLOOKUP(A1933,'Medical Examinations'!A1932:J4267,10,0)</f>
        <v>No</v>
      </c>
      <c r="J1933" s="26" t="str">
        <f>VLOOKUP($A1933,'Medical Examinations'!A1932:$J$2336,3,0)</f>
        <v>Overweight</v>
      </c>
      <c r="K1933" s="26" t="str">
        <f>VLOOKUP(A1933,'Medical Examinations'!A1932:J4267,5,0)</f>
        <v>Prediabetes</v>
      </c>
      <c r="L1933" s="27">
        <f>VLOOKUP($A1933,'Hospitalisation Details'!$A$1:$N$2344,7,0)</f>
        <v>33539</v>
      </c>
      <c r="M1933" s="26">
        <f>VLOOKUP($A1933,'Hospitalisation Details'!$A$1:$N$2344,10,0)</f>
        <v>3756.62</v>
      </c>
      <c r="N1933" s="26" t="str">
        <f>VLOOKUP($A1933,'Hospitalisation Details'!$A$1:$N$2344,11,0)</f>
        <v>tier - 2</v>
      </c>
      <c r="O1933" s="26" t="str">
        <f>VLOOKUP($A1933,'Hospitalisation Details'!$A$1:$N$2344,12,0)</f>
        <v>tier - 2</v>
      </c>
      <c r="P1933" s="26" t="str">
        <f>VLOOKUP($A1933,'Hospitalisation Details'!$A$1:$N$2344,14,0)</f>
        <v>R1013</v>
      </c>
      <c r="Q1933" s="26">
        <f>VLOOKUP($A1933,'Hospitalisation Details'!$A$1:$N$2344,8,0)</f>
        <v>31</v>
      </c>
    </row>
    <row r="1934" spans="1:17" x14ac:dyDescent="0.3">
      <c r="A1934" s="25" t="s">
        <v>434</v>
      </c>
      <c r="B1934" s="26" t="str">
        <f>VLOOKUP($A1934,'Customer Names'!A1933:D4268,3,0)</f>
        <v xml:space="preserve">  Kevin</v>
      </c>
      <c r="C1934" s="26">
        <f>VLOOKUP($A1934,'Medical Examinations'!$A$1:$B$2336,2,FALSE)</f>
        <v>18.22</v>
      </c>
      <c r="D1934" s="26">
        <f>VLOOKUP($A1934,'Medical Examinations'!A1933:J4268,4,0)</f>
        <v>10.27</v>
      </c>
      <c r="E1934" s="26" t="str">
        <f>VLOOKUP(A1934,'Medical Examinations'!A1933:J4268,6,0)</f>
        <v>Yes</v>
      </c>
      <c r="F1934" s="26" t="str">
        <f>VLOOKUP($A1934,'Medical Examinations'!$A$1:$J$2336,7,0)</f>
        <v>No</v>
      </c>
      <c r="G1934" s="26" t="str">
        <f>VLOOKUP(A1934,'Medical Examinations'!A1933:J4268,8,0)</f>
        <v>No</v>
      </c>
      <c r="H1934" s="26">
        <f>VLOOKUP(A1934,'Medical Examinations'!A1933:J4268,9,0)</f>
        <v>1</v>
      </c>
      <c r="I1934" s="26" t="str">
        <f>VLOOKUP(A1934,'Medical Examinations'!A1933:J4268,10,0)</f>
        <v>No</v>
      </c>
      <c r="J1934" s="26" t="str">
        <f>VLOOKUP($A1934,'Medical Examinations'!A1933:$J$2336,3,0)</f>
        <v>Underweight</v>
      </c>
      <c r="K1934" s="26" t="str">
        <f>VLOOKUP(A1934,'Medical Examinations'!A1933:J4268,5,0)</f>
        <v>Diabetes</v>
      </c>
      <c r="L1934" s="27">
        <f>VLOOKUP($A1934,'Hospitalisation Details'!$A$1:$N$2344,7,0)</f>
        <v>31664</v>
      </c>
      <c r="M1934" s="26">
        <f>VLOOKUP($A1934,'Hospitalisation Details'!$A$1:$N$2344,10,0)</f>
        <v>3748.56</v>
      </c>
      <c r="N1934" s="26" t="str">
        <f>VLOOKUP($A1934,'Hospitalisation Details'!$A$1:$N$2344,11,0)</f>
        <v>tier - 2</v>
      </c>
      <c r="O1934" s="26" t="str">
        <f>VLOOKUP($A1934,'Hospitalisation Details'!$A$1:$N$2344,12,0)</f>
        <v>tier - 2</v>
      </c>
      <c r="P1934" s="26" t="str">
        <f>VLOOKUP($A1934,'Hospitalisation Details'!$A$1:$N$2344,14,0)</f>
        <v>R1013</v>
      </c>
      <c r="Q1934" s="26">
        <f>VLOOKUP($A1934,'Hospitalisation Details'!$A$1:$N$2344,8,0)</f>
        <v>36</v>
      </c>
    </row>
    <row r="1935" spans="1:17" x14ac:dyDescent="0.3">
      <c r="A1935" s="25" t="s">
        <v>433</v>
      </c>
      <c r="B1935" s="26" t="str">
        <f>VLOOKUP($A1935,'Customer Names'!A1934:D4269,3,0)</f>
        <v xml:space="preserve">  Jessica</v>
      </c>
      <c r="C1935" s="26">
        <f>VLOOKUP($A1935,'Medical Examinations'!$A$1:$B$2336,2,FALSE)</f>
        <v>26.03</v>
      </c>
      <c r="D1935" s="26">
        <f>VLOOKUP($A1935,'Medical Examinations'!A1934:J4269,4,0)</f>
        <v>5.97</v>
      </c>
      <c r="E1935" s="26" t="str">
        <f>VLOOKUP(A1935,'Medical Examinations'!A1934:J4269,6,0)</f>
        <v>No</v>
      </c>
      <c r="F1935" s="26" t="str">
        <f>VLOOKUP($A1935,'Medical Examinations'!$A$1:$J$2336,7,0)</f>
        <v>No</v>
      </c>
      <c r="G1935" s="26" t="str">
        <f>VLOOKUP(A1935,'Medical Examinations'!A1934:J4269,8,0)</f>
        <v>Yes</v>
      </c>
      <c r="H1935" s="26">
        <f>VLOOKUP(A1935,'Medical Examinations'!A1934:J4269,9,0)</f>
        <v>1</v>
      </c>
      <c r="I1935" s="26" t="str">
        <f>VLOOKUP(A1935,'Medical Examinations'!A1934:J4269,10,0)</f>
        <v>No</v>
      </c>
      <c r="J1935" s="26" t="str">
        <f>VLOOKUP($A1935,'Medical Examinations'!A1934:$J$2336,3,0)</f>
        <v>Overweight</v>
      </c>
      <c r="K1935" s="26" t="str">
        <f>VLOOKUP(A1935,'Medical Examinations'!A1934:J4269,5,0)</f>
        <v>Prediabetes</v>
      </c>
      <c r="L1935" s="27">
        <f>VLOOKUP($A1935,'Hospitalisation Details'!$A$1:$N$2344,7,0)</f>
        <v>34142</v>
      </c>
      <c r="M1935" s="26">
        <f>VLOOKUP($A1935,'Hospitalisation Details'!$A$1:$N$2344,10,0)</f>
        <v>3736.46</v>
      </c>
      <c r="N1935" s="26" t="str">
        <f>VLOOKUP($A1935,'Hospitalisation Details'!$A$1:$N$2344,11,0)</f>
        <v>tier - 2</v>
      </c>
      <c r="O1935" s="26" t="str">
        <f>VLOOKUP($A1935,'Hospitalisation Details'!$A$1:$N$2344,12,0)</f>
        <v>tier - 2</v>
      </c>
      <c r="P1935" s="26" t="str">
        <f>VLOOKUP($A1935,'Hospitalisation Details'!$A$1:$N$2344,14,0)</f>
        <v>R1012</v>
      </c>
      <c r="Q1935" s="26">
        <f>VLOOKUP($A1935,'Hospitalisation Details'!$A$1:$N$2344,8,0)</f>
        <v>29</v>
      </c>
    </row>
    <row r="1936" spans="1:17" x14ac:dyDescent="0.3">
      <c r="A1936" s="25" t="s">
        <v>432</v>
      </c>
      <c r="B1936" s="26" t="str">
        <f>VLOOKUP($A1936,'Customer Names'!A1935:D4270,3,0)</f>
        <v xml:space="preserve">  Amanda R</v>
      </c>
      <c r="C1936" s="26">
        <f>VLOOKUP($A1936,'Medical Examinations'!$A$1:$B$2336,2,FALSE)</f>
        <v>17.29</v>
      </c>
      <c r="D1936" s="26">
        <f>VLOOKUP($A1936,'Medical Examinations'!A1935:J4270,4,0)</f>
        <v>4.9800000000000004</v>
      </c>
      <c r="E1936" s="26" t="str">
        <f>VLOOKUP(A1936,'Medical Examinations'!A1935:J4270,6,0)</f>
        <v>No</v>
      </c>
      <c r="F1936" s="26" t="str">
        <f>VLOOKUP($A1936,'Medical Examinations'!$A$1:$J$2336,7,0)</f>
        <v>No</v>
      </c>
      <c r="G1936" s="26" t="str">
        <f>VLOOKUP(A1936,'Medical Examinations'!A1935:J4270,8,0)</f>
        <v>No</v>
      </c>
      <c r="H1936" s="26">
        <f>VLOOKUP(A1936,'Medical Examinations'!A1935:J4270,9,0)</f>
        <v>0</v>
      </c>
      <c r="I1936" s="26" t="str">
        <f>VLOOKUP(A1936,'Medical Examinations'!A1935:J4270,10,0)</f>
        <v>No</v>
      </c>
      <c r="J1936" s="26" t="str">
        <f>VLOOKUP($A1936,'Medical Examinations'!A1935:$J$2336,3,0)</f>
        <v>Underweight</v>
      </c>
      <c r="K1936" s="26" t="str">
        <f>VLOOKUP(A1936,'Medical Examinations'!A1935:J4270,5,0)</f>
        <v>Normal</v>
      </c>
      <c r="L1936" s="27">
        <f>VLOOKUP($A1936,'Hospitalisation Details'!$A$1:$N$2344,7,0)</f>
        <v>34568</v>
      </c>
      <c r="M1936" s="26">
        <f>VLOOKUP($A1936,'Hospitalisation Details'!$A$1:$N$2344,10,0)</f>
        <v>3732.63</v>
      </c>
      <c r="N1936" s="26" t="str">
        <f>VLOOKUP($A1936,'Hospitalisation Details'!$A$1:$N$2344,11,0)</f>
        <v>tier - 2</v>
      </c>
      <c r="O1936" s="26" t="str">
        <f>VLOOKUP($A1936,'Hospitalisation Details'!$A$1:$N$2344,12,0)</f>
        <v>tier - 3</v>
      </c>
      <c r="P1936" s="26" t="str">
        <f>VLOOKUP($A1936,'Hospitalisation Details'!$A$1:$N$2344,14,0)</f>
        <v>R1024</v>
      </c>
      <c r="Q1936" s="26">
        <f>VLOOKUP($A1936,'Hospitalisation Details'!$A$1:$N$2344,8,0)</f>
        <v>28</v>
      </c>
    </row>
    <row r="1937" spans="1:17" x14ac:dyDescent="0.3">
      <c r="A1937" s="25" t="s">
        <v>431</v>
      </c>
      <c r="B1937" s="26" t="str">
        <f>VLOOKUP($A1937,'Customer Names'!A1936:D4271,3,0)</f>
        <v xml:space="preserve">  Murray W</v>
      </c>
      <c r="C1937" s="26">
        <f>VLOOKUP($A1937,'Medical Examinations'!$A$1:$B$2336,2,FALSE)</f>
        <v>18.170000000000002</v>
      </c>
      <c r="D1937" s="26">
        <f>VLOOKUP($A1937,'Medical Examinations'!A1936:J4271,4,0)</f>
        <v>6.91</v>
      </c>
      <c r="E1937" s="26" t="str">
        <f>VLOOKUP(A1937,'Medical Examinations'!A1936:J4271,6,0)</f>
        <v>Yes</v>
      </c>
      <c r="F1937" s="26" t="str">
        <f>VLOOKUP($A1937,'Medical Examinations'!$A$1:$J$2336,7,0)</f>
        <v>No</v>
      </c>
      <c r="G1937" s="26" t="str">
        <f>VLOOKUP(A1937,'Medical Examinations'!A1936:J4271,8,0)</f>
        <v>No</v>
      </c>
      <c r="H1937" s="26">
        <f>VLOOKUP(A1937,'Medical Examinations'!A1936:J4271,9,0)</f>
        <v>1</v>
      </c>
      <c r="I1937" s="26" t="str">
        <f>VLOOKUP(A1937,'Medical Examinations'!A1936:J4271,10,0)</f>
        <v>No</v>
      </c>
      <c r="J1937" s="26" t="str">
        <f>VLOOKUP($A1937,'Medical Examinations'!A1936:$J$2336,3,0)</f>
        <v>Underweight</v>
      </c>
      <c r="K1937" s="26" t="str">
        <f>VLOOKUP(A1937,'Medical Examinations'!A1936:J4271,5,0)</f>
        <v>Diabetes</v>
      </c>
      <c r="L1937" s="27">
        <f>VLOOKUP($A1937,'Hospitalisation Details'!$A$1:$N$2344,7,0)</f>
        <v>31747</v>
      </c>
      <c r="M1937" s="26">
        <f>VLOOKUP($A1937,'Hospitalisation Details'!$A$1:$N$2344,10,0)</f>
        <v>3731.6</v>
      </c>
      <c r="N1937" s="26" t="str">
        <f>VLOOKUP($A1937,'Hospitalisation Details'!$A$1:$N$2344,11,0)</f>
        <v>tier - 2</v>
      </c>
      <c r="O1937" s="26" t="str">
        <f>VLOOKUP($A1937,'Hospitalisation Details'!$A$1:$N$2344,12,0)</f>
        <v>tier - 2</v>
      </c>
      <c r="P1937" s="26" t="str">
        <f>VLOOKUP($A1937,'Hospitalisation Details'!$A$1:$N$2344,14,0)</f>
        <v>R1013</v>
      </c>
      <c r="Q1937" s="26">
        <f>VLOOKUP($A1937,'Hospitalisation Details'!$A$1:$N$2344,8,0)</f>
        <v>36</v>
      </c>
    </row>
    <row r="1938" spans="1:17" x14ac:dyDescent="0.3">
      <c r="A1938" s="25" t="s">
        <v>430</v>
      </c>
      <c r="B1938" s="26" t="str">
        <f>VLOOKUP($A1938,'Customer Names'!A1937:D4272,3,0)</f>
        <v xml:space="preserve">  Meghan P</v>
      </c>
      <c r="C1938" s="26">
        <f>VLOOKUP($A1938,'Medical Examinations'!$A$1:$B$2336,2,FALSE)</f>
        <v>32.54</v>
      </c>
      <c r="D1938" s="26">
        <f>VLOOKUP($A1938,'Medical Examinations'!A1937:J4272,4,0)</f>
        <v>6.38</v>
      </c>
      <c r="E1938" s="26" t="str">
        <f>VLOOKUP(A1938,'Medical Examinations'!A1937:J4272,6,0)</f>
        <v>No</v>
      </c>
      <c r="F1938" s="26" t="str">
        <f>VLOOKUP($A1938,'Medical Examinations'!$A$1:$J$2336,7,0)</f>
        <v>yes</v>
      </c>
      <c r="G1938" s="26" t="str">
        <f>VLOOKUP(A1938,'Medical Examinations'!A1937:J4272,8,0)</f>
        <v>No</v>
      </c>
      <c r="H1938" s="26">
        <f>VLOOKUP(A1938,'Medical Examinations'!A1937:J4272,9,0)</f>
        <v>1</v>
      </c>
      <c r="I1938" s="26" t="str">
        <f>VLOOKUP(A1938,'Medical Examinations'!A1937:J4272,10,0)</f>
        <v>No</v>
      </c>
      <c r="J1938" s="26" t="str">
        <f>VLOOKUP($A1938,'Medical Examinations'!A1937:$J$2336,3,0)</f>
        <v>Obesity</v>
      </c>
      <c r="K1938" s="26" t="str">
        <f>VLOOKUP(A1938,'Medical Examinations'!A1937:J4272,5,0)</f>
        <v>Prediabetes</v>
      </c>
      <c r="L1938" s="27">
        <f>VLOOKUP($A1938,'Hospitalisation Details'!$A$1:$N$2344,7,0)</f>
        <v>38296</v>
      </c>
      <c r="M1938" s="26">
        <f>VLOOKUP($A1938,'Hospitalisation Details'!$A$1:$N$2344,10,0)</f>
        <v>3722.23</v>
      </c>
      <c r="N1938" s="26" t="str">
        <f>VLOOKUP($A1938,'Hospitalisation Details'!$A$1:$N$2344,11,0)</f>
        <v>tier - 2</v>
      </c>
      <c r="O1938" s="26" t="str">
        <f>VLOOKUP($A1938,'Hospitalisation Details'!$A$1:$N$2344,12,0)</f>
        <v>tier - 2</v>
      </c>
      <c r="P1938" s="26" t="str">
        <f>VLOOKUP($A1938,'Hospitalisation Details'!$A$1:$N$2344,14,0)</f>
        <v>R1025</v>
      </c>
      <c r="Q1938" s="26">
        <f>VLOOKUP($A1938,'Hospitalisation Details'!$A$1:$N$2344,8,0)</f>
        <v>18</v>
      </c>
    </row>
    <row r="1939" spans="1:17" x14ac:dyDescent="0.3">
      <c r="A1939" s="25" t="s">
        <v>429</v>
      </c>
      <c r="B1939" s="26" t="str">
        <f>VLOOKUP($A1939,'Customer Names'!A1938:D4273,3,0)</f>
        <v xml:space="preserve">  David</v>
      </c>
      <c r="C1939" s="26">
        <f>VLOOKUP($A1939,'Medical Examinations'!$A$1:$B$2336,2,FALSE)</f>
        <v>30.25</v>
      </c>
      <c r="D1939" s="26">
        <f>VLOOKUP($A1939,'Medical Examinations'!A1938:J4273,4,0)</f>
        <v>4.7699999999999996</v>
      </c>
      <c r="E1939" s="26" t="str">
        <f>VLOOKUP(A1939,'Medical Examinations'!A1938:J4273,6,0)</f>
        <v>No</v>
      </c>
      <c r="F1939" s="26" t="str">
        <f>VLOOKUP($A1939,'Medical Examinations'!$A$1:$J$2336,7,0)</f>
        <v>No</v>
      </c>
      <c r="G1939" s="26" t="str">
        <f>VLOOKUP(A1939,'Medical Examinations'!A1938:J4273,8,0)</f>
        <v>No</v>
      </c>
      <c r="H1939" s="26">
        <f>VLOOKUP(A1939,'Medical Examinations'!A1938:J4273,9,0)</f>
        <v>0</v>
      </c>
      <c r="I1939" s="26" t="str">
        <f>VLOOKUP(A1939,'Medical Examinations'!A1938:J4273,10,0)</f>
        <v>No</v>
      </c>
      <c r="J1939" s="26" t="str">
        <f>VLOOKUP($A1939,'Medical Examinations'!A1938:$J$2336,3,0)</f>
        <v>Obesity</v>
      </c>
      <c r="K1939" s="26" t="str">
        <f>VLOOKUP(A1939,'Medical Examinations'!A1938:J4273,5,0)</f>
        <v>Normal</v>
      </c>
      <c r="L1939" s="27">
        <f>VLOOKUP($A1939,'Hospitalisation Details'!$A$1:$N$2344,7,0)</f>
        <v>32844</v>
      </c>
      <c r="M1939" s="26">
        <f>VLOOKUP($A1939,'Hospitalisation Details'!$A$1:$N$2344,10,0)</f>
        <v>3704.35</v>
      </c>
      <c r="N1939" s="26" t="str">
        <f>VLOOKUP($A1939,'Hospitalisation Details'!$A$1:$N$2344,11,0)</f>
        <v>tier - 2</v>
      </c>
      <c r="O1939" s="26" t="str">
        <f>VLOOKUP($A1939,'Hospitalisation Details'!$A$1:$N$2344,12,0)</f>
        <v>tier - 2</v>
      </c>
      <c r="P1939" s="26" t="str">
        <f>VLOOKUP($A1939,'Hospitalisation Details'!$A$1:$N$2344,14,0)</f>
        <v>R1013</v>
      </c>
      <c r="Q1939" s="26">
        <f>VLOOKUP($A1939,'Hospitalisation Details'!$A$1:$N$2344,8,0)</f>
        <v>33</v>
      </c>
    </row>
    <row r="1940" spans="1:17" x14ac:dyDescent="0.3">
      <c r="A1940" s="25" t="s">
        <v>428</v>
      </c>
      <c r="B1940" s="26" t="str">
        <f>VLOOKUP($A1940,'Customer Names'!A1939:D4274,3,0)</f>
        <v xml:space="preserve">  Seth</v>
      </c>
      <c r="C1940" s="26">
        <f>VLOOKUP($A1940,'Medical Examinations'!$A$1:$B$2336,2,FALSE)</f>
        <v>19.59</v>
      </c>
      <c r="D1940" s="26">
        <f>VLOOKUP($A1940,'Medical Examinations'!A1939:J4274,4,0)</f>
        <v>6.04</v>
      </c>
      <c r="E1940" s="26" t="str">
        <f>VLOOKUP(A1940,'Medical Examinations'!A1939:J4274,6,0)</f>
        <v>Yes</v>
      </c>
      <c r="F1940" s="26" t="str">
        <f>VLOOKUP($A1940,'Medical Examinations'!$A$1:$J$2336,7,0)</f>
        <v>No</v>
      </c>
      <c r="G1940" s="26" t="str">
        <f>VLOOKUP(A1940,'Medical Examinations'!A1939:J4274,8,0)</f>
        <v>No</v>
      </c>
      <c r="H1940" s="26">
        <f>VLOOKUP(A1940,'Medical Examinations'!A1939:J4274,9,0)</f>
        <v>1</v>
      </c>
      <c r="I1940" s="26" t="str">
        <f>VLOOKUP(A1940,'Medical Examinations'!A1939:J4274,10,0)</f>
        <v>No</v>
      </c>
      <c r="J1940" s="26" t="str">
        <f>VLOOKUP($A1940,'Medical Examinations'!A1939:$J$2336,3,0)</f>
        <v>Normal Weight</v>
      </c>
      <c r="K1940" s="26" t="str">
        <f>VLOOKUP(A1940,'Medical Examinations'!A1939:J4274,5,0)</f>
        <v>Prediabetes</v>
      </c>
      <c r="L1940" s="27">
        <f>VLOOKUP($A1940,'Hospitalisation Details'!$A$1:$N$2344,7,0)</f>
        <v>32373</v>
      </c>
      <c r="M1940" s="26">
        <f>VLOOKUP($A1940,'Hospitalisation Details'!$A$1:$N$2344,10,0)</f>
        <v>3699.54</v>
      </c>
      <c r="N1940" s="26" t="str">
        <f>VLOOKUP($A1940,'Hospitalisation Details'!$A$1:$N$2344,11,0)</f>
        <v>tier - 2</v>
      </c>
      <c r="O1940" s="26" t="str">
        <f>VLOOKUP($A1940,'Hospitalisation Details'!$A$1:$N$2344,12,0)</f>
        <v>tier - 3</v>
      </c>
      <c r="P1940" s="26" t="str">
        <f>VLOOKUP($A1940,'Hospitalisation Details'!$A$1:$N$2344,14,0)</f>
        <v>R1013</v>
      </c>
      <c r="Q1940" s="26">
        <f>VLOOKUP($A1940,'Hospitalisation Details'!$A$1:$N$2344,8,0)</f>
        <v>34</v>
      </c>
    </row>
    <row r="1941" spans="1:17" x14ac:dyDescent="0.3">
      <c r="A1941" s="25" t="s">
        <v>427</v>
      </c>
      <c r="B1941" s="26" t="str">
        <f>VLOOKUP($A1941,'Customer Names'!A1940:D4275,3,0)</f>
        <v xml:space="preserve">  Michael P</v>
      </c>
      <c r="C1941" s="26">
        <f>VLOOKUP($A1941,'Medical Examinations'!$A$1:$B$2336,2,FALSE)</f>
        <v>45.9</v>
      </c>
      <c r="D1941" s="26">
        <f>VLOOKUP($A1941,'Medical Examinations'!A1940:J4275,4,0)</f>
        <v>4.3</v>
      </c>
      <c r="E1941" s="26" t="str">
        <f>VLOOKUP(A1941,'Medical Examinations'!A1940:J4275,6,0)</f>
        <v>Yes</v>
      </c>
      <c r="F1941" s="26" t="str">
        <f>VLOOKUP($A1941,'Medical Examinations'!$A$1:$J$2336,7,0)</f>
        <v>No</v>
      </c>
      <c r="G1941" s="26" t="str">
        <f>VLOOKUP(A1941,'Medical Examinations'!A1940:J4275,8,0)</f>
        <v>No</v>
      </c>
      <c r="H1941" s="26">
        <f>VLOOKUP(A1941,'Medical Examinations'!A1940:J4275,9,0)</f>
        <v>1</v>
      </c>
      <c r="I1941" s="26" t="str">
        <f>VLOOKUP(A1941,'Medical Examinations'!A1940:J4275,10,0)</f>
        <v>No</v>
      </c>
      <c r="J1941" s="26" t="str">
        <f>VLOOKUP($A1941,'Medical Examinations'!A1940:$J$2336,3,0)</f>
        <v>Obesity</v>
      </c>
      <c r="K1941" s="26" t="str">
        <f>VLOOKUP(A1941,'Medical Examinations'!A1940:J4275,5,0)</f>
        <v>Normal</v>
      </c>
      <c r="L1941" s="27">
        <f>VLOOKUP($A1941,'Hospitalisation Details'!$A$1:$N$2344,7,0)</f>
        <v>34993</v>
      </c>
      <c r="M1941" s="26">
        <f>VLOOKUP($A1941,'Hospitalisation Details'!$A$1:$N$2344,10,0)</f>
        <v>3693.43</v>
      </c>
      <c r="N1941" s="26" t="str">
        <f>VLOOKUP($A1941,'Hospitalisation Details'!$A$1:$N$2344,11,0)</f>
        <v>tier - 2</v>
      </c>
      <c r="O1941" s="26" t="str">
        <f>VLOOKUP($A1941,'Hospitalisation Details'!$A$1:$N$2344,12,0)</f>
        <v>tier - 3</v>
      </c>
      <c r="P1941" s="26" t="str">
        <f>VLOOKUP($A1941,'Hospitalisation Details'!$A$1:$N$2344,14,0)</f>
        <v>R1011</v>
      </c>
      <c r="Q1941" s="26">
        <f>VLOOKUP($A1941,'Hospitalisation Details'!$A$1:$N$2344,8,0)</f>
        <v>27</v>
      </c>
    </row>
    <row r="1942" spans="1:17" x14ac:dyDescent="0.3">
      <c r="A1942" s="25" t="s">
        <v>426</v>
      </c>
      <c r="B1942" s="26" t="str">
        <f>VLOOKUP($A1942,'Customer Names'!A1941:D4276,3,0)</f>
        <v xml:space="preserve">  Russell M</v>
      </c>
      <c r="C1942" s="26">
        <f>VLOOKUP($A1942,'Medical Examinations'!$A$1:$B$2336,2,FALSE)</f>
        <v>17.059999999999999</v>
      </c>
      <c r="D1942" s="26">
        <f>VLOOKUP($A1942,'Medical Examinations'!A1941:J4276,4,0)</f>
        <v>8.75</v>
      </c>
      <c r="E1942" s="26" t="str">
        <f>VLOOKUP(A1942,'Medical Examinations'!A1941:J4276,6,0)</f>
        <v>Yes</v>
      </c>
      <c r="F1942" s="26" t="str">
        <f>VLOOKUP($A1942,'Medical Examinations'!$A$1:$J$2336,7,0)</f>
        <v>No</v>
      </c>
      <c r="G1942" s="26" t="str">
        <f>VLOOKUP(A1942,'Medical Examinations'!A1941:J4276,8,0)</f>
        <v>No</v>
      </c>
      <c r="H1942" s="26">
        <f>VLOOKUP(A1942,'Medical Examinations'!A1941:J4276,9,0)</f>
        <v>0</v>
      </c>
      <c r="I1942" s="26" t="str">
        <f>VLOOKUP(A1942,'Medical Examinations'!A1941:J4276,10,0)</f>
        <v>No</v>
      </c>
      <c r="J1942" s="26" t="str">
        <f>VLOOKUP($A1942,'Medical Examinations'!A1941:$J$2336,3,0)</f>
        <v>Underweight</v>
      </c>
      <c r="K1942" s="26" t="str">
        <f>VLOOKUP(A1942,'Medical Examinations'!A1941:J4276,5,0)</f>
        <v>Diabetes</v>
      </c>
      <c r="L1942" s="27">
        <f>VLOOKUP($A1942,'Hospitalisation Details'!$A$1:$N$2344,7,0)</f>
        <v>29934</v>
      </c>
      <c r="M1942" s="26">
        <f>VLOOKUP($A1942,'Hospitalisation Details'!$A$1:$N$2344,10,0)</f>
        <v>3688.38</v>
      </c>
      <c r="N1942" s="26" t="str">
        <f>VLOOKUP($A1942,'Hospitalisation Details'!$A$1:$N$2344,11,0)</f>
        <v>tier - 2</v>
      </c>
      <c r="O1942" s="26" t="str">
        <f>VLOOKUP($A1942,'Hospitalisation Details'!$A$1:$N$2344,12,0)</f>
        <v>tier - 2</v>
      </c>
      <c r="P1942" s="26" t="str">
        <f>VLOOKUP($A1942,'Hospitalisation Details'!$A$1:$N$2344,14,0)</f>
        <v>R1013</v>
      </c>
      <c r="Q1942" s="26">
        <f>VLOOKUP($A1942,'Hospitalisation Details'!$A$1:$N$2344,8,0)</f>
        <v>41</v>
      </c>
    </row>
    <row r="1943" spans="1:17" x14ac:dyDescent="0.3">
      <c r="A1943" s="25" t="s">
        <v>425</v>
      </c>
      <c r="B1943" s="26" t="str">
        <f>VLOOKUP($A1943,'Customer Names'!A1942:D4277,3,0)</f>
        <v xml:space="preserve">  Martin</v>
      </c>
      <c r="C1943" s="26">
        <f>VLOOKUP($A1943,'Medical Examinations'!$A$1:$B$2336,2,FALSE)</f>
        <v>32.07</v>
      </c>
      <c r="D1943" s="26">
        <f>VLOOKUP($A1943,'Medical Examinations'!A1942:J4277,4,0)</f>
        <v>5.25</v>
      </c>
      <c r="E1943" s="26" t="str">
        <f>VLOOKUP(A1943,'Medical Examinations'!A1942:J4277,6,0)</f>
        <v>No</v>
      </c>
      <c r="F1943" s="26" t="str">
        <f>VLOOKUP($A1943,'Medical Examinations'!$A$1:$J$2336,7,0)</f>
        <v>No</v>
      </c>
      <c r="G1943" s="26" t="str">
        <f>VLOOKUP(A1943,'Medical Examinations'!A1942:J4277,8,0)</f>
        <v>Yes</v>
      </c>
      <c r="H1943" s="26">
        <f>VLOOKUP(A1943,'Medical Examinations'!A1942:J4277,9,0)</f>
        <v>1</v>
      </c>
      <c r="I1943" s="26" t="str">
        <f>VLOOKUP(A1943,'Medical Examinations'!A1942:J4277,10,0)</f>
        <v>No</v>
      </c>
      <c r="J1943" s="26" t="str">
        <f>VLOOKUP($A1943,'Medical Examinations'!A1942:$J$2336,3,0)</f>
        <v>Obesity</v>
      </c>
      <c r="K1943" s="26" t="str">
        <f>VLOOKUP(A1943,'Medical Examinations'!A1942:J4277,5,0)</f>
        <v>Normal</v>
      </c>
      <c r="L1943" s="27">
        <f>VLOOKUP($A1943,'Hospitalisation Details'!$A$1:$N$2344,7,0)</f>
        <v>37812</v>
      </c>
      <c r="M1943" s="26">
        <f>VLOOKUP($A1943,'Hospitalisation Details'!$A$1:$N$2344,10,0)</f>
        <v>3688.35</v>
      </c>
      <c r="N1943" s="26" t="str">
        <f>VLOOKUP($A1943,'Hospitalisation Details'!$A$1:$N$2344,11,0)</f>
        <v>tier - 2</v>
      </c>
      <c r="O1943" s="26" t="str">
        <f>VLOOKUP($A1943,'Hospitalisation Details'!$A$1:$N$2344,12,0)</f>
        <v>tier - 2</v>
      </c>
      <c r="P1943" s="26" t="str">
        <f>VLOOKUP($A1943,'Hospitalisation Details'!$A$1:$N$2344,14,0)</f>
        <v>R1021</v>
      </c>
      <c r="Q1943" s="26">
        <f>VLOOKUP($A1943,'Hospitalisation Details'!$A$1:$N$2344,8,0)</f>
        <v>19</v>
      </c>
    </row>
    <row r="1944" spans="1:17" x14ac:dyDescent="0.3">
      <c r="A1944" s="25" t="s">
        <v>424</v>
      </c>
      <c r="B1944" s="26" t="str">
        <f>VLOOKUP($A1944,'Customer Names'!A1943:D4278,3,0)</f>
        <v xml:space="preserve">  Michael</v>
      </c>
      <c r="C1944" s="26">
        <f>VLOOKUP($A1944,'Medical Examinations'!$A$1:$B$2336,2,FALSE)</f>
        <v>16.5</v>
      </c>
      <c r="D1944" s="26">
        <f>VLOOKUP($A1944,'Medical Examinations'!A1943:J4278,4,0)</f>
        <v>5.03</v>
      </c>
      <c r="E1944" s="26" t="str">
        <f>VLOOKUP(A1944,'Medical Examinations'!A1943:J4278,6,0)</f>
        <v>No</v>
      </c>
      <c r="F1944" s="26" t="str">
        <f>VLOOKUP($A1944,'Medical Examinations'!$A$1:$J$2336,7,0)</f>
        <v>No</v>
      </c>
      <c r="G1944" s="26" t="str">
        <f>VLOOKUP(A1944,'Medical Examinations'!A1943:J4278,8,0)</f>
        <v>No</v>
      </c>
      <c r="H1944" s="26">
        <f>VLOOKUP(A1944,'Medical Examinations'!A1943:J4278,9,0)</f>
        <v>1</v>
      </c>
      <c r="I1944" s="26" t="str">
        <f>VLOOKUP(A1944,'Medical Examinations'!A1943:J4278,10,0)</f>
        <v>No</v>
      </c>
      <c r="J1944" s="26" t="str">
        <f>VLOOKUP($A1944,'Medical Examinations'!A1943:$J$2336,3,0)</f>
        <v>Underweight</v>
      </c>
      <c r="K1944" s="26" t="str">
        <f>VLOOKUP(A1944,'Medical Examinations'!A1943:J4278,5,0)</f>
        <v>Normal</v>
      </c>
      <c r="L1944" s="27">
        <f>VLOOKUP($A1944,'Hospitalisation Details'!$A$1:$N$2344,7,0)</f>
        <v>30869</v>
      </c>
      <c r="M1944" s="26">
        <f>VLOOKUP($A1944,'Hospitalisation Details'!$A$1:$N$2344,10,0)</f>
        <v>3678.86</v>
      </c>
      <c r="N1944" s="26" t="str">
        <f>VLOOKUP($A1944,'Hospitalisation Details'!$A$1:$N$2344,11,0)</f>
        <v>tier - 2</v>
      </c>
      <c r="O1944" s="26" t="str">
        <f>VLOOKUP($A1944,'Hospitalisation Details'!$A$1:$N$2344,12,0)</f>
        <v>tier - 3</v>
      </c>
      <c r="P1944" s="26" t="str">
        <f>VLOOKUP($A1944,'Hospitalisation Details'!$A$1:$N$2344,14,0)</f>
        <v>R1013</v>
      </c>
      <c r="Q1944" s="26">
        <f>VLOOKUP($A1944,'Hospitalisation Details'!$A$1:$N$2344,8,0)</f>
        <v>38</v>
      </c>
    </row>
    <row r="1945" spans="1:17" x14ac:dyDescent="0.3">
      <c r="A1945" s="25" t="s">
        <v>423</v>
      </c>
      <c r="B1945" s="26" t="str">
        <f>VLOOKUP($A1945,'Customer Names'!A1944:D4279,3,0)</f>
        <v xml:space="preserve">  Miles</v>
      </c>
      <c r="C1945" s="26">
        <f>VLOOKUP($A1945,'Medical Examinations'!$A$1:$B$2336,2,FALSE)</f>
        <v>31.4</v>
      </c>
      <c r="D1945" s="26">
        <f>VLOOKUP($A1945,'Medical Examinations'!A1944:J4279,4,0)</f>
        <v>5.88</v>
      </c>
      <c r="E1945" s="26" t="str">
        <f>VLOOKUP(A1945,'Medical Examinations'!A1944:J4279,6,0)</f>
        <v>No</v>
      </c>
      <c r="F1945" s="26" t="str">
        <f>VLOOKUP($A1945,'Medical Examinations'!$A$1:$J$2336,7,0)</f>
        <v>No</v>
      </c>
      <c r="G1945" s="26" t="str">
        <f>VLOOKUP(A1945,'Medical Examinations'!A1944:J4279,8,0)</f>
        <v>No</v>
      </c>
      <c r="H1945" s="26">
        <f>VLOOKUP(A1945,'Medical Examinations'!A1944:J4279,9,0)</f>
        <v>1</v>
      </c>
      <c r="I1945" s="26" t="str">
        <f>VLOOKUP(A1945,'Medical Examinations'!A1944:J4279,10,0)</f>
        <v>No</v>
      </c>
      <c r="J1945" s="26" t="str">
        <f>VLOOKUP($A1945,'Medical Examinations'!A1944:$J$2336,3,0)</f>
        <v>Obesity</v>
      </c>
      <c r="K1945" s="26" t="str">
        <f>VLOOKUP(A1945,'Medical Examinations'!A1944:J4279,5,0)</f>
        <v>Prediabetes</v>
      </c>
      <c r="L1945" s="27">
        <f>VLOOKUP($A1945,'Hospitalisation Details'!$A$1:$N$2344,7,0)</f>
        <v>33861</v>
      </c>
      <c r="M1945" s="26">
        <f>VLOOKUP($A1945,'Hospitalisation Details'!$A$1:$N$2344,10,0)</f>
        <v>3659.35</v>
      </c>
      <c r="N1945" s="26" t="str">
        <f>VLOOKUP($A1945,'Hospitalisation Details'!$A$1:$N$2344,11,0)</f>
        <v>tier - 3</v>
      </c>
      <c r="O1945" s="26" t="str">
        <f>VLOOKUP($A1945,'Hospitalisation Details'!$A$1:$N$2344,12,0)</f>
        <v>tier - 1</v>
      </c>
      <c r="P1945" s="26" t="str">
        <f>VLOOKUP($A1945,'Hospitalisation Details'!$A$1:$N$2344,14,0)</f>
        <v>R1011</v>
      </c>
      <c r="Q1945" s="26">
        <f>VLOOKUP($A1945,'Hospitalisation Details'!$A$1:$N$2344,8,0)</f>
        <v>30</v>
      </c>
    </row>
    <row r="1946" spans="1:17" x14ac:dyDescent="0.3">
      <c r="A1946" s="25" t="s">
        <v>422</v>
      </c>
      <c r="B1946" s="26" t="str">
        <f>VLOOKUP($A1946,'Customer Names'!A1945:D4280,3,0)</f>
        <v xml:space="preserve">  Amanda</v>
      </c>
      <c r="C1946" s="26">
        <f>VLOOKUP($A1946,'Medical Examinations'!$A$1:$B$2336,2,FALSE)</f>
        <v>20.36</v>
      </c>
      <c r="D1946" s="26">
        <f>VLOOKUP($A1946,'Medical Examinations'!A1945:J4280,4,0)</f>
        <v>4.49</v>
      </c>
      <c r="E1946" s="26" t="str">
        <f>VLOOKUP(A1946,'Medical Examinations'!A1945:J4280,6,0)</f>
        <v>No</v>
      </c>
      <c r="F1946" s="26" t="str">
        <f>VLOOKUP($A1946,'Medical Examinations'!$A$1:$J$2336,7,0)</f>
        <v>No</v>
      </c>
      <c r="G1946" s="26" t="str">
        <f>VLOOKUP(A1946,'Medical Examinations'!A1945:J4280,8,0)</f>
        <v>No</v>
      </c>
      <c r="H1946" s="26">
        <f>VLOOKUP(A1946,'Medical Examinations'!A1945:J4280,9,0)</f>
        <v>0</v>
      </c>
      <c r="I1946" s="26" t="str">
        <f>VLOOKUP(A1946,'Medical Examinations'!A1945:J4280,10,0)</f>
        <v>No</v>
      </c>
      <c r="J1946" s="26" t="str">
        <f>VLOOKUP($A1946,'Medical Examinations'!A1945:$J$2336,3,0)</f>
        <v>Normal Weight</v>
      </c>
      <c r="K1946" s="26" t="str">
        <f>VLOOKUP(A1946,'Medical Examinations'!A1945:J4280,5,0)</f>
        <v>Normal</v>
      </c>
      <c r="L1946" s="27">
        <f>VLOOKUP($A1946,'Hospitalisation Details'!$A$1:$N$2344,7,0)</f>
        <v>33185</v>
      </c>
      <c r="M1946" s="26">
        <f>VLOOKUP($A1946,'Hospitalisation Details'!$A$1:$N$2344,10,0)</f>
        <v>3653.29</v>
      </c>
      <c r="N1946" s="26" t="str">
        <f>VLOOKUP($A1946,'Hospitalisation Details'!$A$1:$N$2344,11,0)</f>
        <v>tier - 2</v>
      </c>
      <c r="O1946" s="26" t="str">
        <f>VLOOKUP($A1946,'Hospitalisation Details'!$A$1:$N$2344,12,0)</f>
        <v>tier - 3</v>
      </c>
      <c r="P1946" s="26" t="str">
        <f>VLOOKUP($A1946,'Hospitalisation Details'!$A$1:$N$2344,14,0)</f>
        <v>R1011</v>
      </c>
      <c r="Q1946" s="26">
        <f>VLOOKUP($A1946,'Hospitalisation Details'!$A$1:$N$2344,8,0)</f>
        <v>32</v>
      </c>
    </row>
    <row r="1947" spans="1:17" x14ac:dyDescent="0.3">
      <c r="A1947" s="25" t="s">
        <v>421</v>
      </c>
      <c r="B1947" s="26" t="str">
        <f>VLOOKUP($A1947,'Customer Names'!A1946:D4281,3,0)</f>
        <v xml:space="preserve">  Roger</v>
      </c>
      <c r="C1947" s="26">
        <f>VLOOKUP($A1947,'Medical Examinations'!$A$1:$B$2336,2,FALSE)</f>
        <v>25.46</v>
      </c>
      <c r="D1947" s="26">
        <f>VLOOKUP($A1947,'Medical Examinations'!A1946:J4281,4,0)</f>
        <v>4.1399999999999997</v>
      </c>
      <c r="E1947" s="26" t="str">
        <f>VLOOKUP(A1947,'Medical Examinations'!A1946:J4281,6,0)</f>
        <v>No</v>
      </c>
      <c r="F1947" s="26" t="str">
        <f>VLOOKUP($A1947,'Medical Examinations'!$A$1:$J$2336,7,0)</f>
        <v>No</v>
      </c>
      <c r="G1947" s="26" t="str">
        <f>VLOOKUP(A1947,'Medical Examinations'!A1946:J4281,8,0)</f>
        <v>No</v>
      </c>
      <c r="H1947" s="26">
        <f>VLOOKUP(A1947,'Medical Examinations'!A1946:J4281,9,0)</f>
        <v>1</v>
      </c>
      <c r="I1947" s="26" t="str">
        <f>VLOOKUP(A1947,'Medical Examinations'!A1946:J4281,10,0)</f>
        <v>No</v>
      </c>
      <c r="J1947" s="26" t="str">
        <f>VLOOKUP($A1947,'Medical Examinations'!A1946:$J$2336,3,0)</f>
        <v>Overweight</v>
      </c>
      <c r="K1947" s="26" t="str">
        <f>VLOOKUP(A1947,'Medical Examinations'!A1946:J4281,5,0)</f>
        <v>Normal</v>
      </c>
      <c r="L1947" s="27">
        <f>VLOOKUP($A1947,'Hospitalisation Details'!$A$1:$N$2344,7,0)</f>
        <v>33925</v>
      </c>
      <c r="M1947" s="26">
        <f>VLOOKUP($A1947,'Hospitalisation Details'!$A$1:$N$2344,10,0)</f>
        <v>3645.09</v>
      </c>
      <c r="N1947" s="26" t="str">
        <f>VLOOKUP($A1947,'Hospitalisation Details'!$A$1:$N$2344,11,0)</f>
        <v>tier - 1</v>
      </c>
      <c r="O1947" s="26" t="str">
        <f>VLOOKUP($A1947,'Hospitalisation Details'!$A$1:$N$2344,12,0)</f>
        <v>tier - 2</v>
      </c>
      <c r="P1947" s="26" t="str">
        <f>VLOOKUP($A1947,'Hospitalisation Details'!$A$1:$N$2344,14,0)</f>
        <v>R1014</v>
      </c>
      <c r="Q1947" s="26">
        <f>VLOOKUP($A1947,'Hospitalisation Details'!$A$1:$N$2344,8,0)</f>
        <v>30</v>
      </c>
    </row>
    <row r="1948" spans="1:17" x14ac:dyDescent="0.3">
      <c r="A1948" s="25" t="s">
        <v>420</v>
      </c>
      <c r="B1948" s="26" t="str">
        <f>VLOOKUP($A1948,'Customer Names'!A1947:D4282,3,0)</f>
        <v xml:space="preserve">  Brock J</v>
      </c>
      <c r="C1948" s="26">
        <f>VLOOKUP($A1948,'Medical Examinations'!$A$1:$B$2336,2,FALSE)</f>
        <v>17.09</v>
      </c>
      <c r="D1948" s="26">
        <f>VLOOKUP($A1948,'Medical Examinations'!A1947:J4282,4,0)</f>
        <v>5.8</v>
      </c>
      <c r="E1948" s="26" t="str">
        <f>VLOOKUP(A1948,'Medical Examinations'!A1947:J4282,6,0)</f>
        <v>Yes</v>
      </c>
      <c r="F1948" s="26" t="str">
        <f>VLOOKUP($A1948,'Medical Examinations'!$A$1:$J$2336,7,0)</f>
        <v>No</v>
      </c>
      <c r="G1948" s="26" t="str">
        <f>VLOOKUP(A1948,'Medical Examinations'!A1947:J4282,8,0)</f>
        <v>No</v>
      </c>
      <c r="H1948" s="26">
        <f>VLOOKUP(A1948,'Medical Examinations'!A1947:J4282,9,0)</f>
        <v>0</v>
      </c>
      <c r="I1948" s="26" t="str">
        <f>VLOOKUP(A1948,'Medical Examinations'!A1947:J4282,10,0)</f>
        <v>No</v>
      </c>
      <c r="J1948" s="26" t="str">
        <f>VLOOKUP($A1948,'Medical Examinations'!A1947:$J$2336,3,0)</f>
        <v>Underweight</v>
      </c>
      <c r="K1948" s="26" t="str">
        <f>VLOOKUP(A1948,'Medical Examinations'!A1947:J4282,5,0)</f>
        <v>Prediabetes</v>
      </c>
      <c r="L1948" s="27">
        <f>VLOOKUP($A1948,'Hospitalisation Details'!$A$1:$N$2344,7,0)</f>
        <v>31212</v>
      </c>
      <c r="M1948" s="26">
        <f>VLOOKUP($A1948,'Hospitalisation Details'!$A$1:$N$2344,10,0)</f>
        <v>3622.13</v>
      </c>
      <c r="N1948" s="26" t="str">
        <f>VLOOKUP($A1948,'Hospitalisation Details'!$A$1:$N$2344,11,0)</f>
        <v>tier - 2</v>
      </c>
      <c r="O1948" s="26" t="str">
        <f>VLOOKUP($A1948,'Hospitalisation Details'!$A$1:$N$2344,12,0)</f>
        <v>tier - 1</v>
      </c>
      <c r="P1948" s="26" t="str">
        <f>VLOOKUP($A1948,'Hospitalisation Details'!$A$1:$N$2344,14,0)</f>
        <v>R1013</v>
      </c>
      <c r="Q1948" s="26">
        <f>VLOOKUP($A1948,'Hospitalisation Details'!$A$1:$N$2344,8,0)</f>
        <v>37</v>
      </c>
    </row>
    <row r="1949" spans="1:17" x14ac:dyDescent="0.3">
      <c r="A1949" s="25" t="s">
        <v>419</v>
      </c>
      <c r="B1949" s="26" t="str">
        <f>VLOOKUP($A1949,'Customer Names'!A1948:D4283,3,0)</f>
        <v xml:space="preserve">  Stephen F</v>
      </c>
      <c r="C1949" s="26">
        <f>VLOOKUP($A1949,'Medical Examinations'!$A$1:$B$2336,2,FALSE)</f>
        <v>20.83</v>
      </c>
      <c r="D1949" s="26">
        <f>VLOOKUP($A1949,'Medical Examinations'!A1948:J4283,4,0)</f>
        <v>5.12</v>
      </c>
      <c r="E1949" s="26" t="str">
        <f>VLOOKUP(A1949,'Medical Examinations'!A1948:J4283,6,0)</f>
        <v>No</v>
      </c>
      <c r="F1949" s="26" t="str">
        <f>VLOOKUP($A1949,'Medical Examinations'!$A$1:$J$2336,7,0)</f>
        <v>No</v>
      </c>
      <c r="G1949" s="26" t="str">
        <f>VLOOKUP(A1949,'Medical Examinations'!A1948:J4283,8,0)</f>
        <v>No</v>
      </c>
      <c r="H1949" s="26">
        <f>VLOOKUP(A1949,'Medical Examinations'!A1948:J4283,9,0)</f>
        <v>0</v>
      </c>
      <c r="I1949" s="26" t="str">
        <f>VLOOKUP(A1949,'Medical Examinations'!A1948:J4283,10,0)</f>
        <v>No</v>
      </c>
      <c r="J1949" s="26" t="str">
        <f>VLOOKUP($A1949,'Medical Examinations'!A1948:$J$2336,3,0)</f>
        <v>Normal Weight</v>
      </c>
      <c r="K1949" s="26" t="str">
        <f>VLOOKUP(A1949,'Medical Examinations'!A1948:J4283,5,0)</f>
        <v>Normal</v>
      </c>
      <c r="L1949" s="27">
        <f>VLOOKUP($A1949,'Hospitalisation Details'!$A$1:$N$2344,7,0)</f>
        <v>33157</v>
      </c>
      <c r="M1949" s="26">
        <f>VLOOKUP($A1949,'Hospitalisation Details'!$A$1:$N$2344,10,0)</f>
        <v>3606.43</v>
      </c>
      <c r="N1949" s="26" t="str">
        <f>VLOOKUP($A1949,'Hospitalisation Details'!$A$1:$N$2344,11,0)</f>
        <v>tier - 2</v>
      </c>
      <c r="O1949" s="26" t="str">
        <f>VLOOKUP($A1949,'Hospitalisation Details'!$A$1:$N$2344,12,0)</f>
        <v>tier - 1</v>
      </c>
      <c r="P1949" s="26" t="str">
        <f>VLOOKUP($A1949,'Hospitalisation Details'!$A$1:$N$2344,14,0)</f>
        <v>R1013</v>
      </c>
      <c r="Q1949" s="26">
        <f>VLOOKUP($A1949,'Hospitalisation Details'!$A$1:$N$2344,8,0)</f>
        <v>32</v>
      </c>
    </row>
    <row r="1950" spans="1:17" x14ac:dyDescent="0.3">
      <c r="A1950" s="25" t="s">
        <v>418</v>
      </c>
      <c r="B1950" s="26" t="str">
        <f>VLOOKUP($A1950,'Customer Names'!A1949:D4284,3,0)</f>
        <v xml:space="preserve">  Missy</v>
      </c>
      <c r="C1950" s="26">
        <f>VLOOKUP($A1950,'Medical Examinations'!$A$1:$B$2336,2,FALSE)</f>
        <v>18.920000000000002</v>
      </c>
      <c r="D1950" s="26">
        <f>VLOOKUP($A1950,'Medical Examinations'!A1949:J4284,4,0)</f>
        <v>5.98</v>
      </c>
      <c r="E1950" s="26" t="str">
        <f>VLOOKUP(A1950,'Medical Examinations'!A1949:J4284,6,0)</f>
        <v>Yes</v>
      </c>
      <c r="F1950" s="26" t="str">
        <f>VLOOKUP($A1950,'Medical Examinations'!$A$1:$J$2336,7,0)</f>
        <v>No</v>
      </c>
      <c r="G1950" s="26" t="str">
        <f>VLOOKUP(A1950,'Medical Examinations'!A1949:J4284,8,0)</f>
        <v>No</v>
      </c>
      <c r="H1950" s="26">
        <f>VLOOKUP(A1950,'Medical Examinations'!A1949:J4284,9,0)</f>
        <v>1</v>
      </c>
      <c r="I1950" s="26" t="str">
        <f>VLOOKUP(A1950,'Medical Examinations'!A1949:J4284,10,0)</f>
        <v>No</v>
      </c>
      <c r="J1950" s="26" t="str">
        <f>VLOOKUP($A1950,'Medical Examinations'!A1949:$J$2336,3,0)</f>
        <v>Normal Weight</v>
      </c>
      <c r="K1950" s="26" t="str">
        <f>VLOOKUP(A1950,'Medical Examinations'!A1949:J4284,5,0)</f>
        <v>Prediabetes</v>
      </c>
      <c r="L1950" s="27">
        <f>VLOOKUP($A1950,'Hospitalisation Details'!$A$1:$N$2344,7,0)</f>
        <v>32451</v>
      </c>
      <c r="M1950" s="26">
        <f>VLOOKUP($A1950,'Hospitalisation Details'!$A$1:$N$2344,10,0)</f>
        <v>3603.6</v>
      </c>
      <c r="N1950" s="26" t="str">
        <f>VLOOKUP($A1950,'Hospitalisation Details'!$A$1:$N$2344,11,0)</f>
        <v>tier - 2</v>
      </c>
      <c r="O1950" s="26" t="str">
        <f>VLOOKUP($A1950,'Hospitalisation Details'!$A$1:$N$2344,12,0)</f>
        <v>tier - 1</v>
      </c>
      <c r="P1950" s="26" t="str">
        <f>VLOOKUP($A1950,'Hospitalisation Details'!$A$1:$N$2344,14,0)</f>
        <v>R1013</v>
      </c>
      <c r="Q1950" s="26">
        <f>VLOOKUP($A1950,'Hospitalisation Details'!$A$1:$N$2344,8,0)</f>
        <v>34</v>
      </c>
    </row>
    <row r="1951" spans="1:17" x14ac:dyDescent="0.3">
      <c r="A1951" s="25" t="s">
        <v>417</v>
      </c>
      <c r="B1951" s="26" t="str">
        <f>VLOOKUP($A1951,'Customer Names'!A1950:D4285,3,0)</f>
        <v xml:space="preserve">  William</v>
      </c>
      <c r="C1951" s="26">
        <f>VLOOKUP($A1951,'Medical Examinations'!$A$1:$B$2336,2,FALSE)</f>
        <v>37.1</v>
      </c>
      <c r="D1951" s="26">
        <f>VLOOKUP($A1951,'Medical Examinations'!A1950:J4285,4,0)</f>
        <v>5.46</v>
      </c>
      <c r="E1951" s="26" t="str">
        <f>VLOOKUP(A1951,'Medical Examinations'!A1950:J4285,6,0)</f>
        <v>No</v>
      </c>
      <c r="F1951" s="26" t="str">
        <f>VLOOKUP($A1951,'Medical Examinations'!$A$1:$J$2336,7,0)</f>
        <v>No</v>
      </c>
      <c r="G1951" s="26" t="str">
        <f>VLOOKUP(A1951,'Medical Examinations'!A1950:J4285,8,0)</f>
        <v>No</v>
      </c>
      <c r="H1951" s="26">
        <f>VLOOKUP(A1951,'Medical Examinations'!A1950:J4285,9,0)</f>
        <v>0</v>
      </c>
      <c r="I1951" s="26" t="str">
        <f>VLOOKUP(A1951,'Medical Examinations'!A1950:J4285,10,0)</f>
        <v>No</v>
      </c>
      <c r="J1951" s="26" t="str">
        <f>VLOOKUP($A1951,'Medical Examinations'!A1950:$J$2336,3,0)</f>
        <v>Obesity</v>
      </c>
      <c r="K1951" s="26" t="str">
        <f>VLOOKUP(A1951,'Medical Examinations'!A1950:J4285,5,0)</f>
        <v>Normal</v>
      </c>
      <c r="L1951" s="27">
        <f>VLOOKUP($A1951,'Hospitalisation Details'!$A$1:$N$2344,7,0)</f>
        <v>36384</v>
      </c>
      <c r="M1951" s="26">
        <f>VLOOKUP($A1951,'Hospitalisation Details'!$A$1:$N$2344,10,0)</f>
        <v>3597.6</v>
      </c>
      <c r="N1951" s="26" t="str">
        <f>VLOOKUP($A1951,'Hospitalisation Details'!$A$1:$N$2344,11,0)</f>
        <v>tier - 2</v>
      </c>
      <c r="O1951" s="26" t="str">
        <f>VLOOKUP($A1951,'Hospitalisation Details'!$A$1:$N$2344,12,0)</f>
        <v>tier - 2</v>
      </c>
      <c r="P1951" s="26" t="str">
        <f>VLOOKUP($A1951,'Hospitalisation Details'!$A$1:$N$2344,14,0)</f>
        <v>R1011</v>
      </c>
      <c r="Q1951" s="26">
        <f>VLOOKUP($A1951,'Hospitalisation Details'!$A$1:$N$2344,8,0)</f>
        <v>23</v>
      </c>
    </row>
    <row r="1952" spans="1:17" x14ac:dyDescent="0.3">
      <c r="A1952" s="25" t="s">
        <v>416</v>
      </c>
      <c r="B1952" s="26" t="str">
        <f>VLOOKUP($A1952,'Customer Names'!A1951:D4286,3,0)</f>
        <v xml:space="preserve">  Lauren M</v>
      </c>
      <c r="C1952" s="26">
        <f>VLOOKUP($A1952,'Medical Examinations'!$A$1:$B$2336,2,FALSE)</f>
        <v>22.515000000000001</v>
      </c>
      <c r="D1952" s="26">
        <f>VLOOKUP($A1952,'Medical Examinations'!A1951:J4286,4,0)</f>
        <v>4.91</v>
      </c>
      <c r="E1952" s="26" t="str">
        <f>VLOOKUP(A1952,'Medical Examinations'!A1951:J4286,6,0)</f>
        <v>Yes</v>
      </c>
      <c r="F1952" s="26" t="str">
        <f>VLOOKUP($A1952,'Medical Examinations'!$A$1:$J$2336,7,0)</f>
        <v>No</v>
      </c>
      <c r="G1952" s="26" t="str">
        <f>VLOOKUP(A1952,'Medical Examinations'!A1951:J4286,8,0)</f>
        <v>Yes</v>
      </c>
      <c r="H1952" s="26">
        <f>VLOOKUP(A1952,'Medical Examinations'!A1951:J4286,9,0)</f>
        <v>1</v>
      </c>
      <c r="I1952" s="26" t="str">
        <f>VLOOKUP(A1952,'Medical Examinations'!A1951:J4286,10,0)</f>
        <v>No</v>
      </c>
      <c r="J1952" s="26" t="str">
        <f>VLOOKUP($A1952,'Medical Examinations'!A1951:$J$2336,3,0)</f>
        <v>Normal Weight</v>
      </c>
      <c r="K1952" s="26" t="str">
        <f>VLOOKUP(A1952,'Medical Examinations'!A1951:J4286,5,0)</f>
        <v>Normal</v>
      </c>
      <c r="L1952" s="27">
        <f>VLOOKUP($A1952,'Hospitalisation Details'!$A$1:$N$2344,7,0)</f>
        <v>35738</v>
      </c>
      <c r="M1952" s="26">
        <f>VLOOKUP($A1952,'Hospitalisation Details'!$A$1:$N$2344,10,0)</f>
        <v>3594.17</v>
      </c>
      <c r="N1952" s="26" t="str">
        <f>VLOOKUP($A1952,'Hospitalisation Details'!$A$1:$N$2344,11,0)</f>
        <v>tier - 2</v>
      </c>
      <c r="O1952" s="26" t="str">
        <f>VLOOKUP($A1952,'Hospitalisation Details'!$A$1:$N$2344,12,0)</f>
        <v>tier - 2</v>
      </c>
      <c r="P1952" s="26" t="str">
        <f>VLOOKUP($A1952,'Hospitalisation Details'!$A$1:$N$2344,14,0)</f>
        <v>R1012</v>
      </c>
      <c r="Q1952" s="26">
        <f>VLOOKUP($A1952,'Hospitalisation Details'!$A$1:$N$2344,8,0)</f>
        <v>25</v>
      </c>
    </row>
    <row r="1953" spans="1:17" x14ac:dyDescent="0.3">
      <c r="A1953" s="25" t="s">
        <v>415</v>
      </c>
      <c r="B1953" s="26" t="str">
        <f>VLOOKUP($A1953,'Customer Names'!A1952:D4287,3,0)</f>
        <v xml:space="preserve">  Apolo U</v>
      </c>
      <c r="C1953" s="26">
        <f>VLOOKUP($A1953,'Medical Examinations'!$A$1:$B$2336,2,FALSE)</f>
        <v>32.700000000000003</v>
      </c>
      <c r="D1953" s="26">
        <f>VLOOKUP($A1953,'Medical Examinations'!A1952:J4287,4,0)</f>
        <v>4.66</v>
      </c>
      <c r="E1953" s="26" t="str">
        <f>VLOOKUP(A1953,'Medical Examinations'!A1952:J4287,6,0)</f>
        <v>No</v>
      </c>
      <c r="F1953" s="26" t="str">
        <f>VLOOKUP($A1953,'Medical Examinations'!$A$1:$J$2336,7,0)</f>
        <v>No</v>
      </c>
      <c r="G1953" s="26" t="str">
        <f>VLOOKUP(A1953,'Medical Examinations'!A1952:J4287,8,0)</f>
        <v>No</v>
      </c>
      <c r="H1953" s="26">
        <f>VLOOKUP(A1953,'Medical Examinations'!A1952:J4287,9,0)</f>
        <v>0</v>
      </c>
      <c r="I1953" s="26" t="str">
        <f>VLOOKUP(A1953,'Medical Examinations'!A1952:J4287,10,0)</f>
        <v>No</v>
      </c>
      <c r="J1953" s="26" t="str">
        <f>VLOOKUP($A1953,'Medical Examinations'!A1952:$J$2336,3,0)</f>
        <v>Obesity</v>
      </c>
      <c r="K1953" s="26" t="str">
        <f>VLOOKUP(A1953,'Medical Examinations'!A1952:J4287,5,0)</f>
        <v>Normal</v>
      </c>
      <c r="L1953" s="27">
        <f>VLOOKUP($A1953,'Hospitalisation Details'!$A$1:$N$2344,7,0)</f>
        <v>36317</v>
      </c>
      <c r="M1953" s="26">
        <f>VLOOKUP($A1953,'Hospitalisation Details'!$A$1:$N$2344,10,0)</f>
        <v>3591.48</v>
      </c>
      <c r="N1953" s="26" t="str">
        <f>VLOOKUP($A1953,'Hospitalisation Details'!$A$1:$N$2344,11,0)</f>
        <v>tier - 2</v>
      </c>
      <c r="O1953" s="26" t="str">
        <f>VLOOKUP($A1953,'Hospitalisation Details'!$A$1:$N$2344,12,0)</f>
        <v>tier - 3</v>
      </c>
      <c r="P1953" s="26" t="str">
        <f>VLOOKUP($A1953,'Hospitalisation Details'!$A$1:$N$2344,14,0)</f>
        <v>R1011</v>
      </c>
      <c r="Q1953" s="26">
        <f>VLOOKUP($A1953,'Hospitalisation Details'!$A$1:$N$2344,8,0)</f>
        <v>24</v>
      </c>
    </row>
    <row r="1954" spans="1:17" x14ac:dyDescent="0.3">
      <c r="A1954" s="25" t="s">
        <v>414</v>
      </c>
      <c r="B1954" s="26" t="str">
        <f>VLOOKUP($A1954,'Customer Names'!A1953:D4288,3,0)</f>
        <v xml:space="preserve">  Alfons</v>
      </c>
      <c r="C1954" s="26">
        <f>VLOOKUP($A1954,'Medical Examinations'!$A$1:$B$2336,2,FALSE)</f>
        <v>17.75</v>
      </c>
      <c r="D1954" s="26">
        <f>VLOOKUP($A1954,'Medical Examinations'!A1953:J4288,4,0)</f>
        <v>6.8</v>
      </c>
      <c r="E1954" s="26" t="str">
        <f>VLOOKUP(A1954,'Medical Examinations'!A1953:J4288,6,0)</f>
        <v>Yes</v>
      </c>
      <c r="F1954" s="26" t="str">
        <f>VLOOKUP($A1954,'Medical Examinations'!$A$1:$J$2336,7,0)</f>
        <v>No</v>
      </c>
      <c r="G1954" s="26" t="str">
        <f>VLOOKUP(A1954,'Medical Examinations'!A1953:J4288,8,0)</f>
        <v>No</v>
      </c>
      <c r="H1954" s="26">
        <f>VLOOKUP(A1954,'Medical Examinations'!A1953:J4288,9,0)</f>
        <v>1</v>
      </c>
      <c r="I1954" s="26" t="str">
        <f>VLOOKUP(A1954,'Medical Examinations'!A1953:J4288,10,0)</f>
        <v>No</v>
      </c>
      <c r="J1954" s="26" t="str">
        <f>VLOOKUP($A1954,'Medical Examinations'!A1953:$J$2336,3,0)</f>
        <v>Underweight</v>
      </c>
      <c r="K1954" s="26" t="str">
        <f>VLOOKUP(A1954,'Medical Examinations'!A1953:J4288,5,0)</f>
        <v>Diabetes</v>
      </c>
      <c r="L1954" s="27">
        <f>VLOOKUP($A1954,'Hospitalisation Details'!$A$1:$N$2344,7,0)</f>
        <v>31773</v>
      </c>
      <c r="M1954" s="26">
        <f>VLOOKUP($A1954,'Hospitalisation Details'!$A$1:$N$2344,10,0)</f>
        <v>3589.14</v>
      </c>
      <c r="N1954" s="26" t="str">
        <f>VLOOKUP($A1954,'Hospitalisation Details'!$A$1:$N$2344,11,0)</f>
        <v>tier - 2</v>
      </c>
      <c r="O1954" s="26" t="str">
        <f>VLOOKUP($A1954,'Hospitalisation Details'!$A$1:$N$2344,12,0)</f>
        <v>tier - 2</v>
      </c>
      <c r="P1954" s="26" t="str">
        <f>VLOOKUP($A1954,'Hospitalisation Details'!$A$1:$N$2344,14,0)</f>
        <v>R1013</v>
      </c>
      <c r="Q1954" s="26">
        <f>VLOOKUP($A1954,'Hospitalisation Details'!$A$1:$N$2344,8,0)</f>
        <v>36</v>
      </c>
    </row>
    <row r="1955" spans="1:17" x14ac:dyDescent="0.3">
      <c r="A1955" s="25" t="s">
        <v>413</v>
      </c>
      <c r="B1955" s="26" t="str">
        <f>VLOOKUP($A1955,'Customer Names'!A1954:D4289,3,0)</f>
        <v xml:space="preserve">  Amber</v>
      </c>
      <c r="C1955" s="26">
        <f>VLOOKUP($A1955,'Medical Examinations'!$A$1:$B$2336,2,FALSE)</f>
        <v>33.630000000000003</v>
      </c>
      <c r="D1955" s="26">
        <f>VLOOKUP($A1955,'Medical Examinations'!A1954:J4289,4,0)</f>
        <v>4.47</v>
      </c>
      <c r="E1955" s="26" t="str">
        <f>VLOOKUP(A1955,'Medical Examinations'!A1954:J4289,6,0)</f>
        <v>Yes</v>
      </c>
      <c r="F1955" s="26" t="str">
        <f>VLOOKUP($A1955,'Medical Examinations'!$A$1:$J$2336,7,0)</f>
        <v>No</v>
      </c>
      <c r="G1955" s="26" t="str">
        <f>VLOOKUP(A1955,'Medical Examinations'!A1954:J4289,8,0)</f>
        <v>No</v>
      </c>
      <c r="H1955" s="26">
        <f>VLOOKUP(A1955,'Medical Examinations'!A1954:J4289,9,0)</f>
        <v>0</v>
      </c>
      <c r="I1955" s="26" t="str">
        <f>VLOOKUP(A1955,'Medical Examinations'!A1954:J4289,10,0)</f>
        <v>No</v>
      </c>
      <c r="J1955" s="26" t="str">
        <f>VLOOKUP($A1955,'Medical Examinations'!A1954:$J$2336,3,0)</f>
        <v>Obesity</v>
      </c>
      <c r="K1955" s="26" t="str">
        <f>VLOOKUP(A1955,'Medical Examinations'!A1954:J4289,5,0)</f>
        <v>Normal</v>
      </c>
      <c r="L1955" s="27">
        <f>VLOOKUP($A1955,'Hospitalisation Details'!$A$1:$N$2344,7,0)</f>
        <v>37206</v>
      </c>
      <c r="M1955" s="26">
        <f>VLOOKUP($A1955,'Hospitalisation Details'!$A$1:$N$2344,10,0)</f>
        <v>3579.83</v>
      </c>
      <c r="N1955" s="26" t="str">
        <f>VLOOKUP($A1955,'Hospitalisation Details'!$A$1:$N$2344,11,0)</f>
        <v>tier - 2</v>
      </c>
      <c r="O1955" s="26" t="str">
        <f>VLOOKUP($A1955,'Hospitalisation Details'!$A$1:$N$2344,12,0)</f>
        <v>tier - 2</v>
      </c>
      <c r="P1955" s="26" t="str">
        <f>VLOOKUP($A1955,'Hospitalisation Details'!$A$1:$N$2344,14,0)</f>
        <v>R1012</v>
      </c>
      <c r="Q1955" s="26">
        <f>VLOOKUP($A1955,'Hospitalisation Details'!$A$1:$N$2344,8,0)</f>
        <v>21</v>
      </c>
    </row>
    <row r="1956" spans="1:17" x14ac:dyDescent="0.3">
      <c r="A1956" s="25" t="s">
        <v>412</v>
      </c>
      <c r="B1956" s="26" t="str">
        <f>VLOOKUP($A1956,'Customer Names'!A1955:D4290,3,0)</f>
        <v xml:space="preserve">  Leah C</v>
      </c>
      <c r="C1956" s="26">
        <f>VLOOKUP($A1956,'Medical Examinations'!$A$1:$B$2336,2,FALSE)</f>
        <v>34.799999999999997</v>
      </c>
      <c r="D1956" s="26">
        <f>VLOOKUP($A1956,'Medical Examinations'!A1955:J4290,4,0)</f>
        <v>4.08</v>
      </c>
      <c r="E1956" s="26" t="str">
        <f>VLOOKUP(A1956,'Medical Examinations'!A1955:J4290,6,0)</f>
        <v>Yes</v>
      </c>
      <c r="F1956" s="26" t="str">
        <f>VLOOKUP($A1956,'Medical Examinations'!$A$1:$J$2336,7,0)</f>
        <v>No</v>
      </c>
      <c r="G1956" s="26" t="str">
        <f>VLOOKUP(A1956,'Medical Examinations'!A1955:J4290,8,0)</f>
        <v>No</v>
      </c>
      <c r="H1956" s="26">
        <f>VLOOKUP(A1956,'Medical Examinations'!A1955:J4290,9,0)</f>
        <v>1</v>
      </c>
      <c r="I1956" s="26" t="str">
        <f>VLOOKUP(A1956,'Medical Examinations'!A1955:J4290,10,0)</f>
        <v>No</v>
      </c>
      <c r="J1956" s="26" t="str">
        <f>VLOOKUP($A1956,'Medical Examinations'!A1955:$J$2336,3,0)</f>
        <v>Obesity</v>
      </c>
      <c r="K1956" s="26" t="str">
        <f>VLOOKUP(A1956,'Medical Examinations'!A1955:J4290,5,0)</f>
        <v>Normal</v>
      </c>
      <c r="L1956" s="27">
        <f>VLOOKUP($A1956,'Hospitalisation Details'!$A$1:$N$2344,7,0)</f>
        <v>34934</v>
      </c>
      <c r="M1956" s="26">
        <f>VLOOKUP($A1956,'Hospitalisation Details'!$A$1:$N$2344,10,0)</f>
        <v>3578</v>
      </c>
      <c r="N1956" s="26" t="str">
        <f>VLOOKUP($A1956,'Hospitalisation Details'!$A$1:$N$2344,11,0)</f>
        <v>tier - 2</v>
      </c>
      <c r="O1956" s="26" t="str">
        <f>VLOOKUP($A1956,'Hospitalisation Details'!$A$1:$N$2344,12,0)</f>
        <v>tier - 3</v>
      </c>
      <c r="P1956" s="26" t="str">
        <f>VLOOKUP($A1956,'Hospitalisation Details'!$A$1:$N$2344,14,0)</f>
        <v>R1011</v>
      </c>
      <c r="Q1956" s="26">
        <f>VLOOKUP($A1956,'Hospitalisation Details'!$A$1:$N$2344,8,0)</f>
        <v>27</v>
      </c>
    </row>
    <row r="1957" spans="1:17" x14ac:dyDescent="0.3">
      <c r="A1957" s="25" t="s">
        <v>411</v>
      </c>
      <c r="B1957" s="26" t="str">
        <f>VLOOKUP($A1957,'Customer Names'!A1956:D4291,3,0)</f>
        <v xml:space="preserve">  Lilia</v>
      </c>
      <c r="C1957" s="26">
        <f>VLOOKUP($A1957,'Medical Examinations'!$A$1:$B$2336,2,FALSE)</f>
        <v>16.809999999999999</v>
      </c>
      <c r="D1957" s="26">
        <f>VLOOKUP($A1957,'Medical Examinations'!A1956:J4291,4,0)</f>
        <v>5.51</v>
      </c>
      <c r="E1957" s="26" t="str">
        <f>VLOOKUP(A1957,'Medical Examinations'!A1956:J4291,6,0)</f>
        <v>Yes</v>
      </c>
      <c r="F1957" s="26" t="str">
        <f>VLOOKUP($A1957,'Medical Examinations'!$A$1:$J$2336,7,0)</f>
        <v>No</v>
      </c>
      <c r="G1957" s="26" t="str">
        <f>VLOOKUP(A1957,'Medical Examinations'!A1956:J4291,8,0)</f>
        <v>No</v>
      </c>
      <c r="H1957" s="26">
        <f>VLOOKUP(A1957,'Medical Examinations'!A1956:J4291,9,0)</f>
        <v>1</v>
      </c>
      <c r="I1957" s="26" t="str">
        <f>VLOOKUP(A1957,'Medical Examinations'!A1956:J4291,10,0)</f>
        <v>No</v>
      </c>
      <c r="J1957" s="26" t="str">
        <f>VLOOKUP($A1957,'Medical Examinations'!A1956:$J$2336,3,0)</f>
        <v>Underweight</v>
      </c>
      <c r="K1957" s="26" t="str">
        <f>VLOOKUP(A1957,'Medical Examinations'!A1956:J4291,5,0)</f>
        <v>Normal</v>
      </c>
      <c r="L1957" s="27">
        <f>VLOOKUP($A1957,'Hospitalisation Details'!$A$1:$N$2344,7,0)</f>
        <v>32373</v>
      </c>
      <c r="M1957" s="26">
        <f>VLOOKUP($A1957,'Hospitalisation Details'!$A$1:$N$2344,10,0)</f>
        <v>3569.96</v>
      </c>
      <c r="N1957" s="26" t="str">
        <f>VLOOKUP($A1957,'Hospitalisation Details'!$A$1:$N$2344,11,0)</f>
        <v>tier - 2</v>
      </c>
      <c r="O1957" s="26" t="str">
        <f>VLOOKUP($A1957,'Hospitalisation Details'!$A$1:$N$2344,12,0)</f>
        <v>tier - 1</v>
      </c>
      <c r="P1957" s="26" t="str">
        <f>VLOOKUP($A1957,'Hospitalisation Details'!$A$1:$N$2344,14,0)</f>
        <v>R1012</v>
      </c>
      <c r="Q1957" s="26">
        <f>VLOOKUP($A1957,'Hospitalisation Details'!$A$1:$N$2344,8,0)</f>
        <v>34</v>
      </c>
    </row>
    <row r="1958" spans="1:17" x14ac:dyDescent="0.3">
      <c r="A1958" s="25" t="s">
        <v>410</v>
      </c>
      <c r="B1958" s="26" t="str">
        <f>VLOOKUP($A1958,'Customer Names'!A1957:D4292,3,0)</f>
        <v xml:space="preserve">  Danny</v>
      </c>
      <c r="C1958" s="26">
        <f>VLOOKUP($A1958,'Medical Examinations'!$A$1:$B$2336,2,FALSE)</f>
        <v>16.690000000000001</v>
      </c>
      <c r="D1958" s="26">
        <f>VLOOKUP($A1958,'Medical Examinations'!A1957:J4292,4,0)</f>
        <v>8.4</v>
      </c>
      <c r="E1958" s="26" t="str">
        <f>VLOOKUP(A1958,'Medical Examinations'!A1957:J4292,6,0)</f>
        <v>Yes</v>
      </c>
      <c r="F1958" s="26" t="str">
        <f>VLOOKUP($A1958,'Medical Examinations'!$A$1:$J$2336,7,0)</f>
        <v>No</v>
      </c>
      <c r="G1958" s="26" t="str">
        <f>VLOOKUP(A1958,'Medical Examinations'!A1957:J4292,8,0)</f>
        <v>No</v>
      </c>
      <c r="H1958" s="26">
        <f>VLOOKUP(A1958,'Medical Examinations'!A1957:J4292,9,0)</f>
        <v>0</v>
      </c>
      <c r="I1958" s="26" t="str">
        <f>VLOOKUP(A1958,'Medical Examinations'!A1957:J4292,10,0)</f>
        <v>No</v>
      </c>
      <c r="J1958" s="26" t="str">
        <f>VLOOKUP($A1958,'Medical Examinations'!A1957:$J$2336,3,0)</f>
        <v>Underweight</v>
      </c>
      <c r="K1958" s="26" t="str">
        <f>VLOOKUP(A1958,'Medical Examinations'!A1957:J4292,5,0)</f>
        <v>Diabetes</v>
      </c>
      <c r="L1958" s="27">
        <f>VLOOKUP($A1958,'Hospitalisation Details'!$A$1:$N$2344,7,0)</f>
        <v>29869</v>
      </c>
      <c r="M1958" s="26">
        <f>VLOOKUP($A1958,'Hospitalisation Details'!$A$1:$N$2344,10,0)</f>
        <v>3562.87</v>
      </c>
      <c r="N1958" s="26" t="str">
        <f>VLOOKUP($A1958,'Hospitalisation Details'!$A$1:$N$2344,11,0)</f>
        <v>tier - 2</v>
      </c>
      <c r="O1958" s="26" t="str">
        <f>VLOOKUP($A1958,'Hospitalisation Details'!$A$1:$N$2344,12,0)</f>
        <v>tier - 1</v>
      </c>
      <c r="P1958" s="26" t="str">
        <f>VLOOKUP($A1958,'Hospitalisation Details'!$A$1:$N$2344,14,0)</f>
        <v>R1013</v>
      </c>
      <c r="Q1958" s="26">
        <f>VLOOKUP($A1958,'Hospitalisation Details'!$A$1:$N$2344,8,0)</f>
        <v>41</v>
      </c>
    </row>
    <row r="1959" spans="1:17" x14ac:dyDescent="0.3">
      <c r="A1959" s="25" t="s">
        <v>409</v>
      </c>
      <c r="B1959" s="26" t="str">
        <f>VLOOKUP($A1959,'Customer Names'!A1958:D4293,3,0)</f>
        <v xml:space="preserve">  Lauren</v>
      </c>
      <c r="C1959" s="26">
        <f>VLOOKUP($A1959,'Medical Examinations'!$A$1:$B$2336,2,FALSE)</f>
        <v>23.21</v>
      </c>
      <c r="D1959" s="26">
        <f>VLOOKUP($A1959,'Medical Examinations'!A1958:J4293,4,0)</f>
        <v>5.14</v>
      </c>
      <c r="E1959" s="26" t="str">
        <f>VLOOKUP(A1959,'Medical Examinations'!A1958:J4293,6,0)</f>
        <v>Yes</v>
      </c>
      <c r="F1959" s="26" t="str">
        <f>VLOOKUP($A1959,'Medical Examinations'!$A$1:$J$2336,7,0)</f>
        <v>No</v>
      </c>
      <c r="G1959" s="26" t="str">
        <f>VLOOKUP(A1959,'Medical Examinations'!A1958:J4293,8,0)</f>
        <v>No</v>
      </c>
      <c r="H1959" s="26">
        <f>VLOOKUP(A1959,'Medical Examinations'!A1958:J4293,9,0)</f>
        <v>1</v>
      </c>
      <c r="I1959" s="26" t="str">
        <f>VLOOKUP(A1959,'Medical Examinations'!A1958:J4293,10,0)</f>
        <v>No</v>
      </c>
      <c r="J1959" s="26" t="str">
        <f>VLOOKUP($A1959,'Medical Examinations'!A1958:$J$2336,3,0)</f>
        <v>Normal Weight</v>
      </c>
      <c r="K1959" s="26" t="str">
        <f>VLOOKUP(A1959,'Medical Examinations'!A1958:J4293,5,0)</f>
        <v>Normal</v>
      </c>
      <c r="L1959" s="27">
        <f>VLOOKUP($A1959,'Hospitalisation Details'!$A$1:$N$2344,7,0)</f>
        <v>34866</v>
      </c>
      <c r="M1959" s="26">
        <f>VLOOKUP($A1959,'Hospitalisation Details'!$A$1:$N$2344,10,0)</f>
        <v>3561.89</v>
      </c>
      <c r="N1959" s="26" t="str">
        <f>VLOOKUP($A1959,'Hospitalisation Details'!$A$1:$N$2344,11,0)</f>
        <v>tier - 2</v>
      </c>
      <c r="O1959" s="26" t="str">
        <f>VLOOKUP($A1959,'Hospitalisation Details'!$A$1:$N$2344,12,0)</f>
        <v>tier - 1</v>
      </c>
      <c r="P1959" s="26" t="str">
        <f>VLOOKUP($A1959,'Hospitalisation Details'!$A$1:$N$2344,14,0)</f>
        <v>R1013</v>
      </c>
      <c r="Q1959" s="26">
        <f>VLOOKUP($A1959,'Hospitalisation Details'!$A$1:$N$2344,8,0)</f>
        <v>27</v>
      </c>
    </row>
    <row r="1960" spans="1:17" x14ac:dyDescent="0.3">
      <c r="A1960" s="25" t="s">
        <v>408</v>
      </c>
      <c r="B1960" s="26" t="str">
        <f>VLOOKUP($A1960,'Customer Names'!A1959:D4294,3,0)</f>
        <v xml:space="preserve">  Courtney</v>
      </c>
      <c r="C1960" s="26">
        <f>VLOOKUP($A1960,'Medical Examinations'!$A$1:$B$2336,2,FALSE)</f>
        <v>25.175000000000001</v>
      </c>
      <c r="D1960" s="26">
        <f>VLOOKUP($A1960,'Medical Examinations'!A1959:J4294,4,0)</f>
        <v>5.21</v>
      </c>
      <c r="E1960" s="26" t="str">
        <f>VLOOKUP(A1960,'Medical Examinations'!A1959:J4294,6,0)</f>
        <v>Yes</v>
      </c>
      <c r="F1960" s="26" t="str">
        <f>VLOOKUP($A1960,'Medical Examinations'!$A$1:$J$2336,7,0)</f>
        <v>No</v>
      </c>
      <c r="G1960" s="26" t="str">
        <f>VLOOKUP(A1960,'Medical Examinations'!A1959:J4294,8,0)</f>
        <v>No</v>
      </c>
      <c r="H1960" s="26">
        <f>VLOOKUP(A1960,'Medical Examinations'!A1959:J4294,9,0)</f>
        <v>1</v>
      </c>
      <c r="I1960" s="26" t="str">
        <f>VLOOKUP(A1960,'Medical Examinations'!A1959:J4294,10,0)</f>
        <v>No</v>
      </c>
      <c r="J1960" s="26" t="str">
        <f>VLOOKUP($A1960,'Medical Examinations'!A1959:$J$2336,3,0)</f>
        <v>Overweight</v>
      </c>
      <c r="K1960" s="26" t="str">
        <f>VLOOKUP(A1960,'Medical Examinations'!A1959:J4294,5,0)</f>
        <v>Normal</v>
      </c>
      <c r="L1960" s="27">
        <f>VLOOKUP($A1960,'Hospitalisation Details'!$A$1:$N$2344,7,0)</f>
        <v>34981</v>
      </c>
      <c r="M1960" s="26">
        <f>VLOOKUP($A1960,'Hospitalisation Details'!$A$1:$N$2344,10,0)</f>
        <v>3558.62</v>
      </c>
      <c r="N1960" s="26" t="str">
        <f>VLOOKUP($A1960,'Hospitalisation Details'!$A$1:$N$2344,11,0)</f>
        <v>tier - 2</v>
      </c>
      <c r="O1960" s="26" t="str">
        <f>VLOOKUP($A1960,'Hospitalisation Details'!$A$1:$N$2344,12,0)</f>
        <v>tier - 3</v>
      </c>
      <c r="P1960" s="26" t="str">
        <f>VLOOKUP($A1960,'Hospitalisation Details'!$A$1:$N$2344,14,0)</f>
        <v>R1024</v>
      </c>
      <c r="Q1960" s="26">
        <f>VLOOKUP($A1960,'Hospitalisation Details'!$A$1:$N$2344,8,0)</f>
        <v>27</v>
      </c>
    </row>
    <row r="1961" spans="1:17" x14ac:dyDescent="0.3">
      <c r="A1961" s="25" t="s">
        <v>407</v>
      </c>
      <c r="B1961" s="26" t="str">
        <f>VLOOKUP($A1961,'Customer Names'!A1960:D4295,3,0)</f>
        <v xml:space="preserve">  Elizabeth</v>
      </c>
      <c r="C1961" s="26">
        <f>VLOOKUP($A1961,'Medical Examinations'!$A$1:$B$2336,2,FALSE)</f>
        <v>34.770000000000003</v>
      </c>
      <c r="D1961" s="26">
        <f>VLOOKUP($A1961,'Medical Examinations'!A1960:J4295,4,0)</f>
        <v>6.23</v>
      </c>
      <c r="E1961" s="26" t="str">
        <f>VLOOKUP(A1961,'Medical Examinations'!A1960:J4295,6,0)</f>
        <v>No</v>
      </c>
      <c r="F1961" s="26" t="str">
        <f>VLOOKUP($A1961,'Medical Examinations'!$A$1:$J$2336,7,0)</f>
        <v>No</v>
      </c>
      <c r="G1961" s="26" t="str">
        <f>VLOOKUP(A1961,'Medical Examinations'!A1960:J4295,8,0)</f>
        <v>No</v>
      </c>
      <c r="H1961" s="26">
        <f>VLOOKUP(A1961,'Medical Examinations'!A1960:J4295,9,0)</f>
        <v>0</v>
      </c>
      <c r="I1961" s="26" t="str">
        <f>VLOOKUP(A1961,'Medical Examinations'!A1960:J4295,10,0)</f>
        <v>No</v>
      </c>
      <c r="J1961" s="26" t="str">
        <f>VLOOKUP($A1961,'Medical Examinations'!A1960:$J$2336,3,0)</f>
        <v>Obesity</v>
      </c>
      <c r="K1961" s="26" t="str">
        <f>VLOOKUP(A1961,'Medical Examinations'!A1960:J4295,5,0)</f>
        <v>Prediabetes</v>
      </c>
      <c r="L1961" s="27">
        <f>VLOOKUP($A1961,'Hospitalisation Details'!$A$1:$N$2344,7,0)</f>
        <v>34601</v>
      </c>
      <c r="M1961" s="26">
        <f>VLOOKUP($A1961,'Hospitalisation Details'!$A$1:$N$2344,10,0)</f>
        <v>3556.92</v>
      </c>
      <c r="N1961" s="26" t="str">
        <f>VLOOKUP($A1961,'Hospitalisation Details'!$A$1:$N$2344,11,0)</f>
        <v>tier - 2</v>
      </c>
      <c r="O1961" s="26" t="str">
        <f>VLOOKUP($A1961,'Hospitalisation Details'!$A$1:$N$2344,12,0)</f>
        <v>tier - 3</v>
      </c>
      <c r="P1961" s="26" t="str">
        <f>VLOOKUP($A1961,'Hospitalisation Details'!$A$1:$N$2344,14,0)</f>
        <v>R1012</v>
      </c>
      <c r="Q1961" s="26">
        <f>VLOOKUP($A1961,'Hospitalisation Details'!$A$1:$N$2344,8,0)</f>
        <v>28</v>
      </c>
    </row>
    <row r="1962" spans="1:17" x14ac:dyDescent="0.3">
      <c r="A1962" s="25" t="s">
        <v>406</v>
      </c>
      <c r="B1962" s="26" t="str">
        <f>VLOOKUP($A1962,'Customer Names'!A1961:D4296,3,0)</f>
        <v xml:space="preserve">  Satomi</v>
      </c>
      <c r="C1962" s="26">
        <f>VLOOKUP($A1962,'Medical Examinations'!$A$1:$B$2336,2,FALSE)</f>
        <v>27.7</v>
      </c>
      <c r="D1962" s="26">
        <f>VLOOKUP($A1962,'Medical Examinations'!A1961:J4296,4,0)</f>
        <v>5.6</v>
      </c>
      <c r="E1962" s="26" t="str">
        <f>VLOOKUP(A1962,'Medical Examinations'!A1961:J4296,6,0)</f>
        <v>No</v>
      </c>
      <c r="F1962" s="26" t="str">
        <f>VLOOKUP($A1962,'Medical Examinations'!$A$1:$J$2336,7,0)</f>
        <v>No</v>
      </c>
      <c r="G1962" s="26" t="str">
        <f>VLOOKUP(A1962,'Medical Examinations'!A1961:J4296,8,0)</f>
        <v>No</v>
      </c>
      <c r="H1962" s="26">
        <f>VLOOKUP(A1962,'Medical Examinations'!A1961:J4296,9,0)</f>
        <v>1</v>
      </c>
      <c r="I1962" s="26" t="str">
        <f>VLOOKUP(A1962,'Medical Examinations'!A1961:J4296,10,0)</f>
        <v>No</v>
      </c>
      <c r="J1962" s="26" t="str">
        <f>VLOOKUP($A1962,'Medical Examinations'!A1961:$J$2336,3,0)</f>
        <v>Overweight</v>
      </c>
      <c r="K1962" s="26" t="str">
        <f>VLOOKUP(A1962,'Medical Examinations'!A1961:J4296,5,0)</f>
        <v>Normal</v>
      </c>
      <c r="L1962" s="27">
        <f>VLOOKUP($A1962,'Hospitalisation Details'!$A$1:$N$2344,7,0)</f>
        <v>33960</v>
      </c>
      <c r="M1962" s="26">
        <f>VLOOKUP($A1962,'Hospitalisation Details'!$A$1:$N$2344,10,0)</f>
        <v>3554.2</v>
      </c>
      <c r="N1962" s="26" t="str">
        <f>VLOOKUP($A1962,'Hospitalisation Details'!$A$1:$N$2344,11,0)</f>
        <v>tier - 2</v>
      </c>
      <c r="O1962" s="26" t="str">
        <f>VLOOKUP($A1962,'Hospitalisation Details'!$A$1:$N$2344,12,0)</f>
        <v>tier - 3</v>
      </c>
      <c r="P1962" s="26" t="str">
        <f>VLOOKUP($A1962,'Hospitalisation Details'!$A$1:$N$2344,14,0)</f>
        <v>R1011</v>
      </c>
      <c r="Q1962" s="26">
        <f>VLOOKUP($A1962,'Hospitalisation Details'!$A$1:$N$2344,8,0)</f>
        <v>30</v>
      </c>
    </row>
    <row r="1963" spans="1:17" x14ac:dyDescent="0.3">
      <c r="A1963" s="25" t="s">
        <v>405</v>
      </c>
      <c r="B1963" s="26" t="str">
        <f>VLOOKUP($A1963,'Customer Names'!A1962:D4297,3,0)</f>
        <v xml:space="preserve">  Matthew D</v>
      </c>
      <c r="C1963" s="26">
        <f>VLOOKUP($A1963,'Medical Examinations'!$A$1:$B$2336,2,FALSE)</f>
        <v>19.12</v>
      </c>
      <c r="D1963" s="26">
        <f>VLOOKUP($A1963,'Medical Examinations'!A1962:J4297,4,0)</f>
        <v>4.72</v>
      </c>
      <c r="E1963" s="26" t="str">
        <f>VLOOKUP(A1963,'Medical Examinations'!A1962:J4297,6,0)</f>
        <v>Yes</v>
      </c>
      <c r="F1963" s="26" t="str">
        <f>VLOOKUP($A1963,'Medical Examinations'!$A$1:$J$2336,7,0)</f>
        <v>No</v>
      </c>
      <c r="G1963" s="26" t="str">
        <f>VLOOKUP(A1963,'Medical Examinations'!A1962:J4297,8,0)</f>
        <v>No</v>
      </c>
      <c r="H1963" s="26">
        <f>VLOOKUP(A1963,'Medical Examinations'!A1962:J4297,9,0)</f>
        <v>1</v>
      </c>
      <c r="I1963" s="26" t="str">
        <f>VLOOKUP(A1963,'Medical Examinations'!A1962:J4297,10,0)</f>
        <v>No</v>
      </c>
      <c r="J1963" s="26" t="str">
        <f>VLOOKUP($A1963,'Medical Examinations'!A1962:$J$2336,3,0)</f>
        <v>Normal Weight</v>
      </c>
      <c r="K1963" s="26" t="str">
        <f>VLOOKUP(A1963,'Medical Examinations'!A1962:J4297,5,0)</f>
        <v>Normal</v>
      </c>
      <c r="L1963" s="27">
        <f>VLOOKUP($A1963,'Hospitalisation Details'!$A$1:$N$2344,7,0)</f>
        <v>32431</v>
      </c>
      <c r="M1963" s="26">
        <f>VLOOKUP($A1963,'Hospitalisation Details'!$A$1:$N$2344,10,0)</f>
        <v>3540.12</v>
      </c>
      <c r="N1963" s="26" t="str">
        <f>VLOOKUP($A1963,'Hospitalisation Details'!$A$1:$N$2344,11,0)</f>
        <v>tier - 2</v>
      </c>
      <c r="O1963" s="26" t="str">
        <f>VLOOKUP($A1963,'Hospitalisation Details'!$A$1:$N$2344,12,0)</f>
        <v>tier - 1</v>
      </c>
      <c r="P1963" s="26" t="str">
        <f>VLOOKUP($A1963,'Hospitalisation Details'!$A$1:$N$2344,14,0)</f>
        <v>R1013</v>
      </c>
      <c r="Q1963" s="26">
        <f>VLOOKUP($A1963,'Hospitalisation Details'!$A$1:$N$2344,8,0)</f>
        <v>34</v>
      </c>
    </row>
    <row r="1964" spans="1:17" x14ac:dyDescent="0.3">
      <c r="A1964" s="25" t="s">
        <v>404</v>
      </c>
      <c r="B1964" s="26" t="str">
        <f>VLOOKUP($A1964,'Customer Names'!A1963:D4298,3,0)</f>
        <v xml:space="preserve">  Peter T II</v>
      </c>
      <c r="C1964" s="26">
        <f>VLOOKUP($A1964,'Medical Examinations'!$A$1:$B$2336,2,FALSE)</f>
        <v>32.67</v>
      </c>
      <c r="D1964" s="26">
        <f>VLOOKUP($A1964,'Medical Examinations'!A1963:J4298,4,0)</f>
        <v>4.67</v>
      </c>
      <c r="E1964" s="26" t="str">
        <f>VLOOKUP(A1964,'Medical Examinations'!A1963:J4298,6,0)</f>
        <v>No</v>
      </c>
      <c r="F1964" s="26" t="str">
        <f>VLOOKUP($A1964,'Medical Examinations'!$A$1:$J$2336,7,0)</f>
        <v>No</v>
      </c>
      <c r="G1964" s="26" t="str">
        <f>VLOOKUP(A1964,'Medical Examinations'!A1963:J4298,8,0)</f>
        <v>Yes</v>
      </c>
      <c r="H1964" s="26">
        <f>VLOOKUP(A1964,'Medical Examinations'!A1963:J4298,9,0)</f>
        <v>1</v>
      </c>
      <c r="I1964" s="26" t="str">
        <f>VLOOKUP(A1964,'Medical Examinations'!A1963:J4298,10,0)</f>
        <v>No</v>
      </c>
      <c r="J1964" s="26" t="str">
        <f>VLOOKUP($A1964,'Medical Examinations'!A1963:$J$2336,3,0)</f>
        <v>Obesity</v>
      </c>
      <c r="K1964" s="26" t="str">
        <f>VLOOKUP(A1964,'Medical Examinations'!A1963:J4298,5,0)</f>
        <v>Normal</v>
      </c>
      <c r="L1964" s="27">
        <f>VLOOKUP($A1964,'Hospitalisation Details'!$A$1:$N$2344,7,0)</f>
        <v>37857</v>
      </c>
      <c r="M1964" s="26">
        <f>VLOOKUP($A1964,'Hospitalisation Details'!$A$1:$N$2344,10,0)</f>
        <v>3538.9</v>
      </c>
      <c r="N1964" s="26" t="str">
        <f>VLOOKUP($A1964,'Hospitalisation Details'!$A$1:$N$2344,11,0)</f>
        <v>tier - 2</v>
      </c>
      <c r="O1964" s="26" t="str">
        <f>VLOOKUP($A1964,'Hospitalisation Details'!$A$1:$N$2344,12,0)</f>
        <v>tier - 2</v>
      </c>
      <c r="P1964" s="26" t="str">
        <f>VLOOKUP($A1964,'Hospitalisation Details'!$A$1:$N$2344,14,0)</f>
        <v>R1012</v>
      </c>
      <c r="Q1964" s="26">
        <f>VLOOKUP($A1964,'Hospitalisation Details'!$A$1:$N$2344,8,0)</f>
        <v>19</v>
      </c>
    </row>
    <row r="1965" spans="1:17" x14ac:dyDescent="0.3">
      <c r="A1965" s="25" t="s">
        <v>403</v>
      </c>
      <c r="B1965" s="26" t="str">
        <f>VLOOKUP($A1965,'Customer Names'!A1964:D4299,3,0)</f>
        <v xml:space="preserve">  Manuel</v>
      </c>
      <c r="C1965" s="26">
        <f>VLOOKUP($A1965,'Medical Examinations'!$A$1:$B$2336,2,FALSE)</f>
        <v>28.5</v>
      </c>
      <c r="D1965" s="26">
        <f>VLOOKUP($A1965,'Medical Examinations'!A1964:J4299,4,0)</f>
        <v>6.11</v>
      </c>
      <c r="E1965" s="26" t="str">
        <f>VLOOKUP(A1965,'Medical Examinations'!A1964:J4299,6,0)</f>
        <v>No</v>
      </c>
      <c r="F1965" s="26" t="str">
        <f>VLOOKUP($A1965,'Medical Examinations'!$A$1:$J$2336,7,0)</f>
        <v>No</v>
      </c>
      <c r="G1965" s="26" t="str">
        <f>VLOOKUP(A1965,'Medical Examinations'!A1964:J4299,8,0)</f>
        <v>No</v>
      </c>
      <c r="H1965" s="26">
        <f>VLOOKUP(A1965,'Medical Examinations'!A1964:J4299,9,0)</f>
        <v>1</v>
      </c>
      <c r="I1965" s="26" t="str">
        <f>VLOOKUP(A1965,'Medical Examinations'!A1964:J4299,10,0)</f>
        <v>No</v>
      </c>
      <c r="J1965" s="26" t="str">
        <f>VLOOKUP($A1965,'Medical Examinations'!A1964:$J$2336,3,0)</f>
        <v>Overweight</v>
      </c>
      <c r="K1965" s="26" t="str">
        <f>VLOOKUP(A1965,'Medical Examinations'!A1964:J4299,5,0)</f>
        <v>Prediabetes</v>
      </c>
      <c r="L1965" s="27">
        <f>VLOOKUP($A1965,'Hospitalisation Details'!$A$1:$N$2344,7,0)</f>
        <v>36054</v>
      </c>
      <c r="M1965" s="26">
        <f>VLOOKUP($A1965,'Hospitalisation Details'!$A$1:$N$2344,10,0)</f>
        <v>3537.7</v>
      </c>
      <c r="N1965" s="26" t="str">
        <f>VLOOKUP($A1965,'Hospitalisation Details'!$A$1:$N$2344,11,0)</f>
        <v>tier - 3</v>
      </c>
      <c r="O1965" s="26" t="str">
        <f>VLOOKUP($A1965,'Hospitalisation Details'!$A$1:$N$2344,12,0)</f>
        <v>tier - 3</v>
      </c>
      <c r="P1965" s="26" t="str">
        <f>VLOOKUP($A1965,'Hospitalisation Details'!$A$1:$N$2344,14,0)</f>
        <v>R1012</v>
      </c>
      <c r="Q1965" s="26">
        <f>VLOOKUP($A1965,'Hospitalisation Details'!$A$1:$N$2344,8,0)</f>
        <v>24</v>
      </c>
    </row>
    <row r="1966" spans="1:17" x14ac:dyDescent="0.3">
      <c r="A1966" s="25" t="s">
        <v>402</v>
      </c>
      <c r="B1966" s="26" t="str">
        <f>VLOOKUP($A1966,'Customer Names'!A1965:D4300,3,0)</f>
        <v xml:space="preserve">  Kindsey P</v>
      </c>
      <c r="C1966" s="26">
        <f>VLOOKUP($A1966,'Medical Examinations'!$A$1:$B$2336,2,FALSE)</f>
        <v>39.270000000000003</v>
      </c>
      <c r="D1966" s="26">
        <f>VLOOKUP($A1966,'Medical Examinations'!A1965:J4300,4,0)</f>
        <v>6.25</v>
      </c>
      <c r="E1966" s="26" t="str">
        <f>VLOOKUP(A1966,'Medical Examinations'!A1965:J4300,6,0)</f>
        <v>No</v>
      </c>
      <c r="F1966" s="26" t="str">
        <f>VLOOKUP($A1966,'Medical Examinations'!$A$1:$J$2336,7,0)</f>
        <v>No</v>
      </c>
      <c r="G1966" s="26" t="str">
        <f>VLOOKUP(A1966,'Medical Examinations'!A1965:J4300,8,0)</f>
        <v>No</v>
      </c>
      <c r="H1966" s="26">
        <f>VLOOKUP(A1966,'Medical Examinations'!A1965:J4300,9,0)</f>
        <v>0</v>
      </c>
      <c r="I1966" s="26" t="str">
        <f>VLOOKUP(A1966,'Medical Examinations'!A1965:J4300,10,0)</f>
        <v>No</v>
      </c>
      <c r="J1966" s="26" t="str">
        <f>VLOOKUP($A1966,'Medical Examinations'!A1965:$J$2336,3,0)</f>
        <v>Obesity</v>
      </c>
      <c r="K1966" s="26" t="str">
        <f>VLOOKUP(A1966,'Medical Examinations'!A1965:J4300,5,0)</f>
        <v>Prediabetes</v>
      </c>
      <c r="L1966" s="27">
        <f>VLOOKUP($A1966,'Hospitalisation Details'!$A$1:$N$2344,7,0)</f>
        <v>36425</v>
      </c>
      <c r="M1966" s="26">
        <f>VLOOKUP($A1966,'Hospitalisation Details'!$A$1:$N$2344,10,0)</f>
        <v>3500.61</v>
      </c>
      <c r="N1966" s="26" t="str">
        <f>VLOOKUP($A1966,'Hospitalisation Details'!$A$1:$N$2344,11,0)</f>
        <v>tier - 2</v>
      </c>
      <c r="O1966" s="26" t="str">
        <f>VLOOKUP($A1966,'Hospitalisation Details'!$A$1:$N$2344,12,0)</f>
        <v>tier - 2</v>
      </c>
      <c r="P1966" s="26" t="str">
        <f>VLOOKUP($A1966,'Hospitalisation Details'!$A$1:$N$2344,14,0)</f>
        <v>R1013</v>
      </c>
      <c r="Q1966" s="26">
        <f>VLOOKUP($A1966,'Hospitalisation Details'!$A$1:$N$2344,8,0)</f>
        <v>23</v>
      </c>
    </row>
    <row r="1967" spans="1:17" x14ac:dyDescent="0.3">
      <c r="A1967" s="25" t="s">
        <v>401</v>
      </c>
      <c r="B1967" s="26" t="str">
        <f>VLOOKUP($A1967,'Customer Names'!A1966:D4301,3,0)</f>
        <v xml:space="preserve">  Thomas G</v>
      </c>
      <c r="C1967" s="26">
        <f>VLOOKUP($A1967,'Medical Examinations'!$A$1:$B$2336,2,FALSE)</f>
        <v>32.49</v>
      </c>
      <c r="D1967" s="26">
        <f>VLOOKUP($A1967,'Medical Examinations'!A1966:J4301,4,0)</f>
        <v>4</v>
      </c>
      <c r="E1967" s="26" t="str">
        <f>VLOOKUP(A1967,'Medical Examinations'!A1966:J4301,6,0)</f>
        <v>Yes</v>
      </c>
      <c r="F1967" s="26" t="str">
        <f>VLOOKUP($A1967,'Medical Examinations'!$A$1:$J$2336,7,0)</f>
        <v>No</v>
      </c>
      <c r="G1967" s="26" t="str">
        <f>VLOOKUP(A1967,'Medical Examinations'!A1966:J4301,8,0)</f>
        <v>No</v>
      </c>
      <c r="H1967" s="26">
        <f>VLOOKUP(A1967,'Medical Examinations'!A1966:J4301,9,0)</f>
        <v>0</v>
      </c>
      <c r="I1967" s="26" t="str">
        <f>VLOOKUP(A1967,'Medical Examinations'!A1966:J4301,10,0)</f>
        <v>No</v>
      </c>
      <c r="J1967" s="26" t="str">
        <f>VLOOKUP($A1967,'Medical Examinations'!A1966:$J$2336,3,0)</f>
        <v>Obesity</v>
      </c>
      <c r="K1967" s="26" t="str">
        <f>VLOOKUP(A1967,'Medical Examinations'!A1966:J4301,5,0)</f>
        <v>Normal</v>
      </c>
      <c r="L1967" s="27">
        <f>VLOOKUP($A1967,'Hospitalisation Details'!$A$1:$N$2344,7,0)</f>
        <v>35326</v>
      </c>
      <c r="M1967" s="26">
        <f>VLOOKUP($A1967,'Hospitalisation Details'!$A$1:$N$2344,10,0)</f>
        <v>3490.55</v>
      </c>
      <c r="N1967" s="26" t="str">
        <f>VLOOKUP($A1967,'Hospitalisation Details'!$A$1:$N$2344,11,0)</f>
        <v>tier - 1</v>
      </c>
      <c r="O1967" s="26" t="str">
        <f>VLOOKUP($A1967,'Hospitalisation Details'!$A$1:$N$2344,12,0)</f>
        <v>tier - 2</v>
      </c>
      <c r="P1967" s="26" t="str">
        <f>VLOOKUP($A1967,'Hospitalisation Details'!$A$1:$N$2344,14,0)</f>
        <v>R1015</v>
      </c>
      <c r="Q1967" s="26">
        <f>VLOOKUP($A1967,'Hospitalisation Details'!$A$1:$N$2344,8,0)</f>
        <v>26</v>
      </c>
    </row>
    <row r="1968" spans="1:17" x14ac:dyDescent="0.3">
      <c r="A1968" s="25" t="s">
        <v>400</v>
      </c>
      <c r="B1968" s="26" t="str">
        <f>VLOOKUP($A1968,'Customer Names'!A1967:D4302,3,0)</f>
        <v xml:space="preserve">  Kyle S</v>
      </c>
      <c r="C1968" s="26">
        <f>VLOOKUP($A1968,'Medical Examinations'!$A$1:$B$2336,2,FALSE)</f>
        <v>23.7</v>
      </c>
      <c r="D1968" s="26">
        <f>VLOOKUP($A1968,'Medical Examinations'!A1967:J4302,4,0)</f>
        <v>5.55</v>
      </c>
      <c r="E1968" s="26" t="str">
        <f>VLOOKUP(A1968,'Medical Examinations'!A1967:J4302,6,0)</f>
        <v>Yes</v>
      </c>
      <c r="F1968" s="26" t="str">
        <f>VLOOKUP($A1968,'Medical Examinations'!$A$1:$J$2336,7,0)</f>
        <v>No</v>
      </c>
      <c r="G1968" s="26" t="str">
        <f>VLOOKUP(A1968,'Medical Examinations'!A1967:J4302,8,0)</f>
        <v>No</v>
      </c>
      <c r="H1968" s="26">
        <f>VLOOKUP(A1968,'Medical Examinations'!A1967:J4302,9,0)</f>
        <v>0</v>
      </c>
      <c r="I1968" s="26" t="str">
        <f>VLOOKUP(A1968,'Medical Examinations'!A1967:J4302,10,0)</f>
        <v>No</v>
      </c>
      <c r="J1968" s="26" t="str">
        <f>VLOOKUP($A1968,'Medical Examinations'!A1967:$J$2336,3,0)</f>
        <v>Normal Weight</v>
      </c>
      <c r="K1968" s="26" t="str">
        <f>VLOOKUP(A1968,'Medical Examinations'!A1967:J4302,5,0)</f>
        <v>Normal</v>
      </c>
      <c r="L1968" s="27">
        <f>VLOOKUP($A1968,'Hospitalisation Details'!$A$1:$N$2344,7,0)</f>
        <v>35327</v>
      </c>
      <c r="M1968" s="26">
        <f>VLOOKUP($A1968,'Hospitalisation Details'!$A$1:$N$2344,10,0)</f>
        <v>3484.33</v>
      </c>
      <c r="N1968" s="26" t="str">
        <f>VLOOKUP($A1968,'Hospitalisation Details'!$A$1:$N$2344,11,0)</f>
        <v>tier - 3</v>
      </c>
      <c r="O1968" s="26" t="str">
        <f>VLOOKUP($A1968,'Hospitalisation Details'!$A$1:$N$2344,12,0)</f>
        <v>tier - 3</v>
      </c>
      <c r="P1968" s="26" t="str">
        <f>VLOOKUP($A1968,'Hospitalisation Details'!$A$1:$N$2344,14,0)</f>
        <v>R1011</v>
      </c>
      <c r="Q1968" s="26">
        <f>VLOOKUP($A1968,'Hospitalisation Details'!$A$1:$N$2344,8,0)</f>
        <v>26</v>
      </c>
    </row>
    <row r="1969" spans="1:17" x14ac:dyDescent="0.3">
      <c r="A1969" s="25" t="s">
        <v>399</v>
      </c>
      <c r="B1969" s="26" t="str">
        <f>VLOOKUP($A1969,'Customer Names'!A1968:D4303,3,0)</f>
        <v xml:space="preserve">  Alexander J</v>
      </c>
      <c r="C1969" s="26">
        <f>VLOOKUP($A1969,'Medical Examinations'!$A$1:$B$2336,2,FALSE)</f>
        <v>30.4</v>
      </c>
      <c r="D1969" s="26">
        <f>VLOOKUP($A1969,'Medical Examinations'!A1968:J4303,4,0)</f>
        <v>5.95</v>
      </c>
      <c r="E1969" s="26" t="str">
        <f>VLOOKUP(A1969,'Medical Examinations'!A1968:J4303,6,0)</f>
        <v>No</v>
      </c>
      <c r="F1969" s="26" t="str">
        <f>VLOOKUP($A1969,'Medical Examinations'!$A$1:$J$2336,7,0)</f>
        <v>yes</v>
      </c>
      <c r="G1969" s="26" t="str">
        <f>VLOOKUP(A1969,'Medical Examinations'!A1968:J4303,8,0)</f>
        <v>No</v>
      </c>
      <c r="H1969" s="26">
        <f>VLOOKUP(A1969,'Medical Examinations'!A1968:J4303,9,0)</f>
        <v>1</v>
      </c>
      <c r="I1969" s="26" t="str">
        <f>VLOOKUP(A1969,'Medical Examinations'!A1968:J4303,10,0)</f>
        <v>No</v>
      </c>
      <c r="J1969" s="26" t="str">
        <f>VLOOKUP($A1969,'Medical Examinations'!A1968:$J$2336,3,0)</f>
        <v>Obesity</v>
      </c>
      <c r="K1969" s="26" t="str">
        <f>VLOOKUP(A1969,'Medical Examinations'!A1968:J4303,5,0)</f>
        <v>Prediabetes</v>
      </c>
      <c r="L1969" s="27">
        <f>VLOOKUP($A1969,'Hospitalisation Details'!$A$1:$N$2344,7,0)</f>
        <v>38164</v>
      </c>
      <c r="M1969" s="26">
        <f>VLOOKUP($A1969,'Hospitalisation Details'!$A$1:$N$2344,10,0)</f>
        <v>3481.87</v>
      </c>
      <c r="N1969" s="26" t="str">
        <f>VLOOKUP($A1969,'Hospitalisation Details'!$A$1:$N$2344,11,0)</f>
        <v>tier - 2</v>
      </c>
      <c r="O1969" s="26" t="str">
        <f>VLOOKUP($A1969,'Hospitalisation Details'!$A$1:$N$2344,12,0)</f>
        <v>tier - 3</v>
      </c>
      <c r="P1969" s="26" t="str">
        <f>VLOOKUP($A1969,'Hospitalisation Details'!$A$1:$N$2344,14,0)</f>
        <v>R1016</v>
      </c>
      <c r="Q1969" s="26">
        <f>VLOOKUP($A1969,'Hospitalisation Details'!$A$1:$N$2344,8,0)</f>
        <v>18</v>
      </c>
    </row>
    <row r="1970" spans="1:17" x14ac:dyDescent="0.3">
      <c r="A1970" s="25" t="s">
        <v>398</v>
      </c>
      <c r="B1970" s="26" t="str">
        <f>VLOOKUP($A1970,'Customer Names'!A1969:D4304,3,0)</f>
        <v xml:space="preserve">  Dustin L</v>
      </c>
      <c r="C1970" s="26">
        <f>VLOOKUP($A1970,'Medical Examinations'!$A$1:$B$2336,2,FALSE)</f>
        <v>38.94</v>
      </c>
      <c r="D1970" s="26">
        <f>VLOOKUP($A1970,'Medical Examinations'!A1969:J4304,4,0)</f>
        <v>4.3600000000000003</v>
      </c>
      <c r="E1970" s="26" t="str">
        <f>VLOOKUP(A1970,'Medical Examinations'!A1969:J4304,6,0)</f>
        <v>No</v>
      </c>
      <c r="F1970" s="26" t="str">
        <f>VLOOKUP($A1970,'Medical Examinations'!$A$1:$J$2336,7,0)</f>
        <v>No</v>
      </c>
      <c r="G1970" s="26" t="str">
        <f>VLOOKUP(A1970,'Medical Examinations'!A1969:J4304,8,0)</f>
        <v>Yes</v>
      </c>
      <c r="H1970" s="26">
        <f>VLOOKUP(A1970,'Medical Examinations'!A1969:J4304,9,0)</f>
        <v>1</v>
      </c>
      <c r="I1970" s="26" t="str">
        <f>VLOOKUP(A1970,'Medical Examinations'!A1969:J4304,10,0)</f>
        <v>No</v>
      </c>
      <c r="J1970" s="26" t="str">
        <f>VLOOKUP($A1970,'Medical Examinations'!A1969:$J$2336,3,0)</f>
        <v>Obesity</v>
      </c>
      <c r="K1970" s="26" t="str">
        <f>VLOOKUP(A1970,'Medical Examinations'!A1969:J4304,5,0)</f>
        <v>Normal</v>
      </c>
      <c r="L1970" s="27">
        <f>VLOOKUP($A1970,'Hospitalisation Details'!$A$1:$N$2344,7,0)</f>
        <v>34254</v>
      </c>
      <c r="M1970" s="26">
        <f>VLOOKUP($A1970,'Hospitalisation Details'!$A$1:$N$2344,10,0)</f>
        <v>3471.41</v>
      </c>
      <c r="N1970" s="26" t="str">
        <f>VLOOKUP($A1970,'Hospitalisation Details'!$A$1:$N$2344,11,0)</f>
        <v>tier - 2</v>
      </c>
      <c r="O1970" s="26" t="str">
        <f>VLOOKUP($A1970,'Hospitalisation Details'!$A$1:$N$2344,12,0)</f>
        <v>tier - 2</v>
      </c>
      <c r="P1970" s="26" t="str">
        <f>VLOOKUP($A1970,'Hospitalisation Details'!$A$1:$N$2344,14,0)</f>
        <v>R1013</v>
      </c>
      <c r="Q1970" s="26">
        <f>VLOOKUP($A1970,'Hospitalisation Details'!$A$1:$N$2344,8,0)</f>
        <v>29</v>
      </c>
    </row>
    <row r="1971" spans="1:17" x14ac:dyDescent="0.3">
      <c r="A1971" s="25" t="s">
        <v>397</v>
      </c>
      <c r="B1971" s="26" t="str">
        <f>VLOOKUP($A1971,'Customer Names'!A1970:D4305,3,0)</f>
        <v xml:space="preserve">  Chloe</v>
      </c>
      <c r="C1971" s="26">
        <f>VLOOKUP($A1971,'Medical Examinations'!$A$1:$B$2336,2,FALSE)</f>
        <v>31.02</v>
      </c>
      <c r="D1971" s="26">
        <f>VLOOKUP($A1971,'Medical Examinations'!A1970:J4305,4,0)</f>
        <v>4.84</v>
      </c>
      <c r="E1971" s="26" t="str">
        <f>VLOOKUP(A1971,'Medical Examinations'!A1970:J4305,6,0)</f>
        <v>No</v>
      </c>
      <c r="F1971" s="26" t="str">
        <f>VLOOKUP($A1971,'Medical Examinations'!$A$1:$J$2336,7,0)</f>
        <v>No</v>
      </c>
      <c r="G1971" s="26" t="str">
        <f>VLOOKUP(A1971,'Medical Examinations'!A1970:J4305,8,0)</f>
        <v>Yes</v>
      </c>
      <c r="H1971" s="26">
        <f>VLOOKUP(A1971,'Medical Examinations'!A1970:J4305,9,0)</f>
        <v>1</v>
      </c>
      <c r="I1971" s="26" t="str">
        <f>VLOOKUP(A1971,'Medical Examinations'!A1970:J4305,10,0)</f>
        <v>No</v>
      </c>
      <c r="J1971" s="26" t="str">
        <f>VLOOKUP($A1971,'Medical Examinations'!A1970:$J$2336,3,0)</f>
        <v>Obesity</v>
      </c>
      <c r="K1971" s="26" t="str">
        <f>VLOOKUP(A1971,'Medical Examinations'!A1970:J4305,5,0)</f>
        <v>Normal</v>
      </c>
      <c r="L1971" s="27">
        <f>VLOOKUP($A1971,'Hospitalisation Details'!$A$1:$N$2344,7,0)</f>
        <v>37831</v>
      </c>
      <c r="M1971" s="26">
        <f>VLOOKUP($A1971,'Hospitalisation Details'!$A$1:$N$2344,10,0)</f>
        <v>3463.51</v>
      </c>
      <c r="N1971" s="26" t="str">
        <f>VLOOKUP($A1971,'Hospitalisation Details'!$A$1:$N$2344,11,0)</f>
        <v>tier - 2</v>
      </c>
      <c r="O1971" s="26" t="str">
        <f>VLOOKUP($A1971,'Hospitalisation Details'!$A$1:$N$2344,12,0)</f>
        <v>tier - 1</v>
      </c>
      <c r="P1971" s="26" t="str">
        <f>VLOOKUP($A1971,'Hospitalisation Details'!$A$1:$N$2344,14,0)</f>
        <v>R1025</v>
      </c>
      <c r="Q1971" s="26">
        <f>VLOOKUP($A1971,'Hospitalisation Details'!$A$1:$N$2344,8,0)</f>
        <v>19</v>
      </c>
    </row>
    <row r="1972" spans="1:17" x14ac:dyDescent="0.3">
      <c r="A1972" s="25" t="s">
        <v>396</v>
      </c>
      <c r="B1972" s="26" t="str">
        <f>VLOOKUP($A1972,'Customer Names'!A1971:D4306,3,0)</f>
        <v xml:space="preserve">  Cailtlin</v>
      </c>
      <c r="C1972" s="26">
        <f>VLOOKUP($A1972,'Medical Examinations'!$A$1:$B$2336,2,FALSE)</f>
        <v>17.5</v>
      </c>
      <c r="D1972" s="26">
        <f>VLOOKUP($A1972,'Medical Examinations'!A1971:J4306,4,0)</f>
        <v>4.5599999999999996</v>
      </c>
      <c r="E1972" s="26" t="str">
        <f>VLOOKUP(A1972,'Medical Examinations'!A1971:J4306,6,0)</f>
        <v>No</v>
      </c>
      <c r="F1972" s="26" t="str">
        <f>VLOOKUP($A1972,'Medical Examinations'!$A$1:$J$2336,7,0)</f>
        <v>No</v>
      </c>
      <c r="G1972" s="26" t="str">
        <f>VLOOKUP(A1972,'Medical Examinations'!A1971:J4306,8,0)</f>
        <v>No</v>
      </c>
      <c r="H1972" s="26">
        <f>VLOOKUP(A1972,'Medical Examinations'!A1971:J4306,9,0)</f>
        <v>1</v>
      </c>
      <c r="I1972" s="26" t="str">
        <f>VLOOKUP(A1972,'Medical Examinations'!A1971:J4306,10,0)</f>
        <v>No</v>
      </c>
      <c r="J1972" s="26" t="str">
        <f>VLOOKUP($A1972,'Medical Examinations'!A1971:$J$2336,3,0)</f>
        <v>Underweight</v>
      </c>
      <c r="K1972" s="26" t="str">
        <f>VLOOKUP(A1972,'Medical Examinations'!A1971:J4306,5,0)</f>
        <v>Normal</v>
      </c>
      <c r="L1972" s="27">
        <f>VLOOKUP($A1972,'Hospitalisation Details'!$A$1:$N$2344,7,0)</f>
        <v>32034</v>
      </c>
      <c r="M1972" s="26">
        <f>VLOOKUP($A1972,'Hospitalisation Details'!$A$1:$N$2344,10,0)</f>
        <v>3453.77</v>
      </c>
      <c r="N1972" s="26" t="str">
        <f>VLOOKUP($A1972,'Hospitalisation Details'!$A$1:$N$2344,11,0)</f>
        <v>tier - 2</v>
      </c>
      <c r="O1972" s="26" t="str">
        <f>VLOOKUP($A1972,'Hospitalisation Details'!$A$1:$N$2344,12,0)</f>
        <v>tier - 1</v>
      </c>
      <c r="P1972" s="26" t="str">
        <f>VLOOKUP($A1972,'Hospitalisation Details'!$A$1:$N$2344,14,0)</f>
        <v>R1011</v>
      </c>
      <c r="Q1972" s="26">
        <f>VLOOKUP($A1972,'Hospitalisation Details'!$A$1:$N$2344,8,0)</f>
        <v>35</v>
      </c>
    </row>
    <row r="1973" spans="1:17" x14ac:dyDescent="0.3">
      <c r="A1973" s="25" t="s">
        <v>395</v>
      </c>
      <c r="B1973" s="26" t="str">
        <f>VLOOKUP($A1973,'Customer Names'!A1972:D4307,3,0)</f>
        <v xml:space="preserve">  Joshua</v>
      </c>
      <c r="C1973" s="26">
        <f>VLOOKUP($A1973,'Medical Examinations'!$A$1:$B$2336,2,FALSE)</f>
        <v>34.799999999999997</v>
      </c>
      <c r="D1973" s="26">
        <f>VLOOKUP($A1973,'Medical Examinations'!A1972:J4307,4,0)</f>
        <v>4.42</v>
      </c>
      <c r="E1973" s="26" t="str">
        <f>VLOOKUP(A1973,'Medical Examinations'!A1972:J4307,6,0)</f>
        <v>Yes</v>
      </c>
      <c r="F1973" s="26" t="str">
        <f>VLOOKUP($A1973,'Medical Examinations'!$A$1:$J$2336,7,0)</f>
        <v>yes</v>
      </c>
      <c r="G1973" s="26" t="str">
        <f>VLOOKUP(A1973,'Medical Examinations'!A1972:J4307,8,0)</f>
        <v>No</v>
      </c>
      <c r="H1973" s="26">
        <f>VLOOKUP(A1973,'Medical Examinations'!A1972:J4307,9,0)</f>
        <v>2</v>
      </c>
      <c r="I1973" s="26" t="str">
        <f>VLOOKUP(A1973,'Medical Examinations'!A1972:J4307,10,0)</f>
        <v>No</v>
      </c>
      <c r="J1973" s="26" t="str">
        <f>VLOOKUP($A1973,'Medical Examinations'!A1972:$J$2336,3,0)</f>
        <v>Obesity</v>
      </c>
      <c r="K1973" s="26" t="str">
        <f>VLOOKUP(A1973,'Medical Examinations'!A1972:J4307,5,0)</f>
        <v>Normal</v>
      </c>
      <c r="L1973" s="27">
        <f>VLOOKUP($A1973,'Hospitalisation Details'!$A$1:$N$2344,7,0)</f>
        <v>36697</v>
      </c>
      <c r="M1973" s="26">
        <f>VLOOKUP($A1973,'Hospitalisation Details'!$A$1:$N$2344,10,0)</f>
        <v>3443.06</v>
      </c>
      <c r="N1973" s="26" t="str">
        <f>VLOOKUP($A1973,'Hospitalisation Details'!$A$1:$N$2344,11,0)</f>
        <v>tier - 2</v>
      </c>
      <c r="O1973" s="26" t="str">
        <f>VLOOKUP($A1973,'Hospitalisation Details'!$A$1:$N$2344,12,0)</f>
        <v>tier - 1</v>
      </c>
      <c r="P1973" s="26" t="str">
        <f>VLOOKUP($A1973,'Hospitalisation Details'!$A$1:$N$2344,14,0)</f>
        <v>R1011</v>
      </c>
      <c r="Q1973" s="26">
        <f>VLOOKUP($A1973,'Hospitalisation Details'!$A$1:$N$2344,8,0)</f>
        <v>22</v>
      </c>
    </row>
    <row r="1974" spans="1:17" x14ac:dyDescent="0.3">
      <c r="A1974" s="25" t="s">
        <v>394</v>
      </c>
      <c r="B1974" s="26" t="str">
        <f>VLOOKUP($A1974,'Customer Names'!A1973:D4308,3,0)</f>
        <v xml:space="preserve">  Chuy</v>
      </c>
      <c r="C1974" s="26">
        <f>VLOOKUP($A1974,'Medical Examinations'!$A$1:$B$2336,2,FALSE)</f>
        <v>17.3</v>
      </c>
      <c r="D1974" s="26">
        <f>VLOOKUP($A1974,'Medical Examinations'!A1973:J4308,4,0)</f>
        <v>7.66</v>
      </c>
      <c r="E1974" s="26" t="str">
        <f>VLOOKUP(A1974,'Medical Examinations'!A1973:J4308,6,0)</f>
        <v>Yes</v>
      </c>
      <c r="F1974" s="26" t="str">
        <f>VLOOKUP($A1974,'Medical Examinations'!$A$1:$J$2336,7,0)</f>
        <v>No</v>
      </c>
      <c r="G1974" s="26" t="str">
        <f>VLOOKUP(A1974,'Medical Examinations'!A1973:J4308,8,0)</f>
        <v>No</v>
      </c>
      <c r="H1974" s="26">
        <f>VLOOKUP(A1974,'Medical Examinations'!A1973:J4308,9,0)</f>
        <v>1</v>
      </c>
      <c r="I1974" s="26" t="str">
        <f>VLOOKUP(A1974,'Medical Examinations'!A1973:J4308,10,0)</f>
        <v>No</v>
      </c>
      <c r="J1974" s="26" t="str">
        <f>VLOOKUP($A1974,'Medical Examinations'!A1973:$J$2336,3,0)</f>
        <v>Underweight</v>
      </c>
      <c r="K1974" s="26" t="str">
        <f>VLOOKUP(A1974,'Medical Examinations'!A1973:J4308,5,0)</f>
        <v>Diabetes</v>
      </c>
      <c r="L1974" s="27">
        <f>VLOOKUP($A1974,'Hospitalisation Details'!$A$1:$N$2344,7,0)</f>
        <v>31651</v>
      </c>
      <c r="M1974" s="26">
        <f>VLOOKUP($A1974,'Hospitalisation Details'!$A$1:$N$2344,10,0)</f>
        <v>3436.5</v>
      </c>
      <c r="N1974" s="26" t="str">
        <f>VLOOKUP($A1974,'Hospitalisation Details'!$A$1:$N$2344,11,0)</f>
        <v>tier - 2</v>
      </c>
      <c r="O1974" s="26" t="str">
        <f>VLOOKUP($A1974,'Hospitalisation Details'!$A$1:$N$2344,12,0)</f>
        <v>tier - 1</v>
      </c>
      <c r="P1974" s="26" t="str">
        <f>VLOOKUP($A1974,'Hospitalisation Details'!$A$1:$N$2344,14,0)</f>
        <v>R1013</v>
      </c>
      <c r="Q1974" s="26">
        <f>VLOOKUP($A1974,'Hospitalisation Details'!$A$1:$N$2344,8,0)</f>
        <v>36</v>
      </c>
    </row>
    <row r="1975" spans="1:17" x14ac:dyDescent="0.3">
      <c r="A1975" s="25" t="s">
        <v>393</v>
      </c>
      <c r="B1975" s="26" t="str">
        <f>VLOOKUP($A1975,'Customer Names'!A1974:D4309,3,0)</f>
        <v xml:space="preserve">  Laurie B</v>
      </c>
      <c r="C1975" s="26">
        <f>VLOOKUP($A1975,'Medical Examinations'!$A$1:$B$2336,2,FALSE)</f>
        <v>32.25</v>
      </c>
      <c r="D1975" s="26">
        <f>VLOOKUP($A1975,'Medical Examinations'!A1974:J4309,4,0)</f>
        <v>5.2</v>
      </c>
      <c r="E1975" s="26" t="str">
        <f>VLOOKUP(A1975,'Medical Examinations'!A1974:J4309,6,0)</f>
        <v>Yes</v>
      </c>
      <c r="F1975" s="26" t="str">
        <f>VLOOKUP($A1975,'Medical Examinations'!$A$1:$J$2336,7,0)</f>
        <v>No</v>
      </c>
      <c r="G1975" s="26" t="str">
        <f>VLOOKUP(A1975,'Medical Examinations'!A1974:J4309,8,0)</f>
        <v>No</v>
      </c>
      <c r="H1975" s="26">
        <f>VLOOKUP(A1975,'Medical Examinations'!A1974:J4309,9,0)</f>
        <v>0</v>
      </c>
      <c r="I1975" s="26" t="str">
        <f>VLOOKUP(A1975,'Medical Examinations'!A1974:J4309,10,0)</f>
        <v>No</v>
      </c>
      <c r="J1975" s="26" t="str">
        <f>VLOOKUP($A1975,'Medical Examinations'!A1974:$J$2336,3,0)</f>
        <v>Obesity</v>
      </c>
      <c r="K1975" s="26" t="str">
        <f>VLOOKUP(A1975,'Medical Examinations'!A1974:J4309,5,0)</f>
        <v>Normal</v>
      </c>
      <c r="L1975" s="27">
        <f>VLOOKUP($A1975,'Hospitalisation Details'!$A$1:$N$2344,7,0)</f>
        <v>37251</v>
      </c>
      <c r="M1975" s="26">
        <f>VLOOKUP($A1975,'Hospitalisation Details'!$A$1:$N$2344,10,0)</f>
        <v>3434.38</v>
      </c>
      <c r="N1975" s="26" t="str">
        <f>VLOOKUP($A1975,'Hospitalisation Details'!$A$1:$N$2344,11,0)</f>
        <v>tier - 2</v>
      </c>
      <c r="O1975" s="26" t="str">
        <f>VLOOKUP($A1975,'Hospitalisation Details'!$A$1:$N$2344,12,0)</f>
        <v>tier - 2</v>
      </c>
      <c r="P1975" s="26" t="str">
        <f>VLOOKUP($A1975,'Hospitalisation Details'!$A$1:$N$2344,14,0)</f>
        <v>R1011</v>
      </c>
      <c r="Q1975" s="26">
        <f>VLOOKUP($A1975,'Hospitalisation Details'!$A$1:$N$2344,8,0)</f>
        <v>21</v>
      </c>
    </row>
    <row r="1976" spans="1:17" x14ac:dyDescent="0.3">
      <c r="A1976" s="25" t="s">
        <v>392</v>
      </c>
      <c r="B1976" s="26" t="str">
        <f>VLOOKUP($A1976,'Customer Names'!A1975:D4310,3,0)</f>
        <v xml:space="preserve">  Rachel B</v>
      </c>
      <c r="C1976" s="26">
        <f>VLOOKUP($A1976,'Medical Examinations'!$A$1:$B$2336,2,FALSE)</f>
        <v>42.4</v>
      </c>
      <c r="D1976" s="26">
        <f>VLOOKUP($A1976,'Medical Examinations'!A1975:J4310,4,0)</f>
        <v>5.53</v>
      </c>
      <c r="E1976" s="26" t="str">
        <f>VLOOKUP(A1976,'Medical Examinations'!A1975:J4310,6,0)</f>
        <v>Yes</v>
      </c>
      <c r="F1976" s="26" t="str">
        <f>VLOOKUP($A1976,'Medical Examinations'!$A$1:$J$2336,7,0)</f>
        <v>No</v>
      </c>
      <c r="G1976" s="26" t="str">
        <f>VLOOKUP(A1976,'Medical Examinations'!A1975:J4310,8,0)</f>
        <v>No</v>
      </c>
      <c r="H1976" s="26">
        <f>VLOOKUP(A1976,'Medical Examinations'!A1975:J4310,9,0)</f>
        <v>0</v>
      </c>
      <c r="I1976" s="26" t="str">
        <f>VLOOKUP(A1976,'Medical Examinations'!A1975:J4310,10,0)</f>
        <v>No</v>
      </c>
      <c r="J1976" s="26" t="str">
        <f>VLOOKUP($A1976,'Medical Examinations'!A1975:$J$2336,3,0)</f>
        <v>Obesity</v>
      </c>
      <c r="K1976" s="26" t="str">
        <f>VLOOKUP(A1976,'Medical Examinations'!A1975:J4310,5,0)</f>
        <v>Normal</v>
      </c>
      <c r="L1976" s="27">
        <f>VLOOKUP($A1976,'Hospitalisation Details'!$A$1:$N$2344,7,0)</f>
        <v>35418</v>
      </c>
      <c r="M1976" s="26">
        <f>VLOOKUP($A1976,'Hospitalisation Details'!$A$1:$N$2344,10,0)</f>
        <v>3410.32</v>
      </c>
      <c r="N1976" s="26" t="str">
        <f>VLOOKUP($A1976,'Hospitalisation Details'!$A$1:$N$2344,11,0)</f>
        <v>tier - 2</v>
      </c>
      <c r="O1976" s="26" t="str">
        <f>VLOOKUP($A1976,'Hospitalisation Details'!$A$1:$N$2344,12,0)</f>
        <v>tier - 2</v>
      </c>
      <c r="P1976" s="26" t="str">
        <f>VLOOKUP($A1976,'Hospitalisation Details'!$A$1:$N$2344,14,0)</f>
        <v>R1011</v>
      </c>
      <c r="Q1976" s="26">
        <f>VLOOKUP($A1976,'Hospitalisation Details'!$A$1:$N$2344,8,0)</f>
        <v>26</v>
      </c>
    </row>
    <row r="1977" spans="1:17" x14ac:dyDescent="0.3">
      <c r="A1977" s="25" t="s">
        <v>391</v>
      </c>
      <c r="B1977" s="26" t="str">
        <f>VLOOKUP($A1977,'Customer Names'!A1976:D4311,3,0)</f>
        <v xml:space="preserve">  Liza</v>
      </c>
      <c r="C1977" s="26">
        <f>VLOOKUP($A1977,'Medical Examinations'!$A$1:$B$2336,2,FALSE)</f>
        <v>38.664999999999999</v>
      </c>
      <c r="D1977" s="26">
        <f>VLOOKUP($A1977,'Medical Examinations'!A1976:J4311,4,0)</f>
        <v>4.8600000000000003</v>
      </c>
      <c r="E1977" s="26" t="str">
        <f>VLOOKUP(A1977,'Medical Examinations'!A1976:J4311,6,0)</f>
        <v>No</v>
      </c>
      <c r="F1977" s="26" t="str">
        <f>VLOOKUP($A1977,'Medical Examinations'!$A$1:$J$2336,7,0)</f>
        <v>yes</v>
      </c>
      <c r="G1977" s="26" t="str">
        <f>VLOOKUP(A1977,'Medical Examinations'!A1976:J4311,8,0)</f>
        <v>No</v>
      </c>
      <c r="H1977" s="26">
        <f>VLOOKUP(A1977,'Medical Examinations'!A1976:J4311,9,0)</f>
        <v>1</v>
      </c>
      <c r="I1977" s="26" t="str">
        <f>VLOOKUP(A1977,'Medical Examinations'!A1976:J4311,10,0)</f>
        <v>No</v>
      </c>
      <c r="J1977" s="26" t="str">
        <f>VLOOKUP($A1977,'Medical Examinations'!A1976:$J$2336,3,0)</f>
        <v>Obesity</v>
      </c>
      <c r="K1977" s="26" t="str">
        <f>VLOOKUP(A1977,'Medical Examinations'!A1976:J4311,5,0)</f>
        <v>Normal</v>
      </c>
      <c r="L1977" s="27">
        <f>VLOOKUP($A1977,'Hospitalisation Details'!$A$1:$N$2344,7,0)</f>
        <v>38184</v>
      </c>
      <c r="M1977" s="26">
        <f>VLOOKUP($A1977,'Hospitalisation Details'!$A$1:$N$2344,10,0)</f>
        <v>3393.36</v>
      </c>
      <c r="N1977" s="26" t="str">
        <f>VLOOKUP($A1977,'Hospitalisation Details'!$A$1:$N$2344,11,0)</f>
        <v>tier - 2</v>
      </c>
      <c r="O1977" s="26" t="str">
        <f>VLOOKUP($A1977,'Hospitalisation Details'!$A$1:$N$2344,12,0)</f>
        <v>tier - 2</v>
      </c>
      <c r="P1977" s="26" t="str">
        <f>VLOOKUP($A1977,'Hospitalisation Details'!$A$1:$N$2344,14,0)</f>
        <v>R1023</v>
      </c>
      <c r="Q1977" s="26">
        <f>VLOOKUP($A1977,'Hospitalisation Details'!$A$1:$N$2344,8,0)</f>
        <v>18</v>
      </c>
    </row>
    <row r="1978" spans="1:17" x14ac:dyDescent="0.3">
      <c r="A1978" s="25" t="s">
        <v>390</v>
      </c>
      <c r="B1978" s="26" t="str">
        <f>VLOOKUP($A1978,'Customer Names'!A1977:D4312,3,0)</f>
        <v xml:space="preserve">  Lindsey</v>
      </c>
      <c r="C1978" s="26">
        <f>VLOOKUP($A1978,'Medical Examinations'!$A$1:$B$2336,2,FALSE)</f>
        <v>29.92</v>
      </c>
      <c r="D1978" s="26">
        <f>VLOOKUP($A1978,'Medical Examinations'!A1977:J4312,4,0)</f>
        <v>5.49</v>
      </c>
      <c r="E1978" s="26" t="str">
        <f>VLOOKUP(A1978,'Medical Examinations'!A1977:J4312,6,0)</f>
        <v>Yes</v>
      </c>
      <c r="F1978" s="26" t="str">
        <f>VLOOKUP($A1978,'Medical Examinations'!$A$1:$J$2336,7,0)</f>
        <v>No</v>
      </c>
      <c r="G1978" s="26" t="str">
        <f>VLOOKUP(A1978,'Medical Examinations'!A1977:J4312,8,0)</f>
        <v>No</v>
      </c>
      <c r="H1978" s="26">
        <f>VLOOKUP(A1978,'Medical Examinations'!A1977:J4312,9,0)</f>
        <v>0</v>
      </c>
      <c r="I1978" s="26" t="str">
        <f>VLOOKUP(A1978,'Medical Examinations'!A1977:J4312,10,0)</f>
        <v>No</v>
      </c>
      <c r="J1978" s="26" t="str">
        <f>VLOOKUP($A1978,'Medical Examinations'!A1977:$J$2336,3,0)</f>
        <v>Overweight</v>
      </c>
      <c r="K1978" s="26" t="str">
        <f>VLOOKUP(A1978,'Medical Examinations'!A1977:J4312,5,0)</f>
        <v>Normal</v>
      </c>
      <c r="L1978" s="27">
        <f>VLOOKUP($A1978,'Hospitalisation Details'!$A$1:$N$2344,7,0)</f>
        <v>35365</v>
      </c>
      <c r="M1978" s="26">
        <f>VLOOKUP($A1978,'Hospitalisation Details'!$A$1:$N$2344,10,0)</f>
        <v>3392.98</v>
      </c>
      <c r="N1978" s="26" t="str">
        <f>VLOOKUP($A1978,'Hospitalisation Details'!$A$1:$N$2344,11,0)</f>
        <v>tier - 2</v>
      </c>
      <c r="O1978" s="26" t="str">
        <f>VLOOKUP($A1978,'Hospitalisation Details'!$A$1:$N$2344,12,0)</f>
        <v>tier - 3</v>
      </c>
      <c r="P1978" s="26" t="str">
        <f>VLOOKUP($A1978,'Hospitalisation Details'!$A$1:$N$2344,14,0)</f>
        <v>R1013</v>
      </c>
      <c r="Q1978" s="26">
        <f>VLOOKUP($A1978,'Hospitalisation Details'!$A$1:$N$2344,8,0)</f>
        <v>26</v>
      </c>
    </row>
    <row r="1979" spans="1:17" x14ac:dyDescent="0.3">
      <c r="A1979" s="25" t="s">
        <v>389</v>
      </c>
      <c r="B1979" s="26" t="str">
        <f>VLOOKUP($A1979,'Customer Names'!A1978:D4313,3,0)</f>
        <v xml:space="preserve">  Lindsay E</v>
      </c>
      <c r="C1979" s="26">
        <f>VLOOKUP($A1979,'Medical Examinations'!$A$1:$B$2336,2,FALSE)</f>
        <v>29.48</v>
      </c>
      <c r="D1979" s="26">
        <f>VLOOKUP($A1979,'Medical Examinations'!A1978:J4313,4,0)</f>
        <v>4.09</v>
      </c>
      <c r="E1979" s="26" t="str">
        <f>VLOOKUP(A1979,'Medical Examinations'!A1978:J4313,6,0)</f>
        <v>Yes</v>
      </c>
      <c r="F1979" s="26" t="str">
        <f>VLOOKUP($A1979,'Medical Examinations'!$A$1:$J$2336,7,0)</f>
        <v>No</v>
      </c>
      <c r="G1979" s="26" t="str">
        <f>VLOOKUP(A1979,'Medical Examinations'!A1978:J4313,8,0)</f>
        <v>No</v>
      </c>
      <c r="H1979" s="26">
        <f>VLOOKUP(A1979,'Medical Examinations'!A1978:J4313,9,0)</f>
        <v>0</v>
      </c>
      <c r="I1979" s="26" t="str">
        <f>VLOOKUP(A1979,'Medical Examinations'!A1978:J4313,10,0)</f>
        <v>No</v>
      </c>
      <c r="J1979" s="26" t="str">
        <f>VLOOKUP($A1979,'Medical Examinations'!A1978:$J$2336,3,0)</f>
        <v>Overweight</v>
      </c>
      <c r="K1979" s="26" t="str">
        <f>VLOOKUP(A1979,'Medical Examinations'!A1978:J4313,5,0)</f>
        <v>Normal</v>
      </c>
      <c r="L1979" s="27">
        <f>VLOOKUP($A1979,'Hospitalisation Details'!$A$1:$N$2344,7,0)</f>
        <v>35287</v>
      </c>
      <c r="M1979" s="26">
        <f>VLOOKUP($A1979,'Hospitalisation Details'!$A$1:$N$2344,10,0)</f>
        <v>3392.37</v>
      </c>
      <c r="N1979" s="26" t="str">
        <f>VLOOKUP($A1979,'Hospitalisation Details'!$A$1:$N$2344,11,0)</f>
        <v>tier - 2</v>
      </c>
      <c r="O1979" s="26" t="str">
        <f>VLOOKUP($A1979,'Hospitalisation Details'!$A$1:$N$2344,12,0)</f>
        <v>tier - 3</v>
      </c>
      <c r="P1979" s="26" t="str">
        <f>VLOOKUP($A1979,'Hospitalisation Details'!$A$1:$N$2344,14,0)</f>
        <v>R1013</v>
      </c>
      <c r="Q1979" s="26">
        <f>VLOOKUP($A1979,'Hospitalisation Details'!$A$1:$N$2344,8,0)</f>
        <v>26</v>
      </c>
    </row>
    <row r="1980" spans="1:17" x14ac:dyDescent="0.3">
      <c r="A1980" s="25" t="s">
        <v>388</v>
      </c>
      <c r="B1980" s="26" t="str">
        <f>VLOOKUP($A1980,'Customer Names'!A1979:D4314,3,0)</f>
        <v xml:space="preserve">  Kathleen M</v>
      </c>
      <c r="C1980" s="26">
        <f>VLOOKUP($A1980,'Medical Examinations'!$A$1:$B$2336,2,FALSE)</f>
        <v>28.785</v>
      </c>
      <c r="D1980" s="26">
        <f>VLOOKUP($A1980,'Medical Examinations'!A1979:J4314,4,0)</f>
        <v>4.3099999999999996</v>
      </c>
      <c r="E1980" s="26" t="str">
        <f>VLOOKUP(A1980,'Medical Examinations'!A1979:J4314,6,0)</f>
        <v>Yes</v>
      </c>
      <c r="F1980" s="26" t="str">
        <f>VLOOKUP($A1980,'Medical Examinations'!$A$1:$J$2336,7,0)</f>
        <v>No</v>
      </c>
      <c r="G1980" s="26" t="str">
        <f>VLOOKUP(A1980,'Medical Examinations'!A1979:J4314,8,0)</f>
        <v>No</v>
      </c>
      <c r="H1980" s="26">
        <f>VLOOKUP(A1980,'Medical Examinations'!A1979:J4314,9,0)</f>
        <v>0</v>
      </c>
      <c r="I1980" s="26" t="str">
        <f>VLOOKUP(A1980,'Medical Examinations'!A1979:J4314,10,0)</f>
        <v>No</v>
      </c>
      <c r="J1980" s="26" t="str">
        <f>VLOOKUP($A1980,'Medical Examinations'!A1979:$J$2336,3,0)</f>
        <v>Overweight</v>
      </c>
      <c r="K1980" s="26" t="str">
        <f>VLOOKUP(A1980,'Medical Examinations'!A1979:J4314,5,0)</f>
        <v>Normal</v>
      </c>
      <c r="L1980" s="27">
        <f>VLOOKUP($A1980,'Hospitalisation Details'!$A$1:$N$2344,7,0)</f>
        <v>35382</v>
      </c>
      <c r="M1980" s="26">
        <f>VLOOKUP($A1980,'Hospitalisation Details'!$A$1:$N$2344,10,0)</f>
        <v>3385.4</v>
      </c>
      <c r="N1980" s="26" t="str">
        <f>VLOOKUP($A1980,'Hospitalisation Details'!$A$1:$N$2344,11,0)</f>
        <v>tier - 2</v>
      </c>
      <c r="O1980" s="26" t="str">
        <f>VLOOKUP($A1980,'Hospitalisation Details'!$A$1:$N$2344,12,0)</f>
        <v>tier - 2</v>
      </c>
      <c r="P1980" s="26" t="str">
        <f>VLOOKUP($A1980,'Hospitalisation Details'!$A$1:$N$2344,14,0)</f>
        <v>R1024</v>
      </c>
      <c r="Q1980" s="26">
        <f>VLOOKUP($A1980,'Hospitalisation Details'!$A$1:$N$2344,8,0)</f>
        <v>26</v>
      </c>
    </row>
    <row r="1981" spans="1:17" x14ac:dyDescent="0.3">
      <c r="A1981" s="25" t="s">
        <v>387</v>
      </c>
      <c r="B1981" s="26" t="str">
        <f>VLOOKUP($A1981,'Customer Names'!A1980:D4315,3,0)</f>
        <v xml:space="preserve">  Aya</v>
      </c>
      <c r="C1981" s="26">
        <f>VLOOKUP($A1981,'Medical Examinations'!$A$1:$B$2336,2,FALSE)</f>
        <v>19.8</v>
      </c>
      <c r="D1981" s="26">
        <f>VLOOKUP($A1981,'Medical Examinations'!A1980:J4315,4,0)</f>
        <v>4</v>
      </c>
      <c r="E1981" s="26" t="str">
        <f>VLOOKUP(A1981,'Medical Examinations'!A1980:J4315,6,0)</f>
        <v>Yes</v>
      </c>
      <c r="F1981" s="26" t="str">
        <f>VLOOKUP($A1981,'Medical Examinations'!$A$1:$J$2336,7,0)</f>
        <v>No</v>
      </c>
      <c r="G1981" s="26" t="str">
        <f>VLOOKUP(A1981,'Medical Examinations'!A1980:J4315,8,0)</f>
        <v>No</v>
      </c>
      <c r="H1981" s="26">
        <f>VLOOKUP(A1981,'Medical Examinations'!A1980:J4315,9,0)</f>
        <v>0</v>
      </c>
      <c r="I1981" s="26" t="str">
        <f>VLOOKUP(A1981,'Medical Examinations'!A1980:J4315,10,0)</f>
        <v>No</v>
      </c>
      <c r="J1981" s="26" t="str">
        <f>VLOOKUP($A1981,'Medical Examinations'!A1980:$J$2336,3,0)</f>
        <v>Normal Weight</v>
      </c>
      <c r="K1981" s="26" t="str">
        <f>VLOOKUP(A1981,'Medical Examinations'!A1980:J4315,5,0)</f>
        <v>Normal</v>
      </c>
      <c r="L1981" s="27">
        <f>VLOOKUP($A1981,'Hospitalisation Details'!$A$1:$N$2344,7,0)</f>
        <v>35413</v>
      </c>
      <c r="M1981" s="26">
        <f>VLOOKUP($A1981,'Hospitalisation Details'!$A$1:$N$2344,10,0)</f>
        <v>3378.91</v>
      </c>
      <c r="N1981" s="26" t="str">
        <f>VLOOKUP($A1981,'Hospitalisation Details'!$A$1:$N$2344,11,0)</f>
        <v>tier - 2</v>
      </c>
      <c r="O1981" s="26" t="str">
        <f>VLOOKUP($A1981,'Hospitalisation Details'!$A$1:$N$2344,12,0)</f>
        <v>tier - 1</v>
      </c>
      <c r="P1981" s="26" t="str">
        <f>VLOOKUP($A1981,'Hospitalisation Details'!$A$1:$N$2344,14,0)</f>
        <v>R1011</v>
      </c>
      <c r="Q1981" s="26">
        <f>VLOOKUP($A1981,'Hospitalisation Details'!$A$1:$N$2344,8,0)</f>
        <v>26</v>
      </c>
    </row>
    <row r="1982" spans="1:17" x14ac:dyDescent="0.3">
      <c r="A1982" s="25" t="s">
        <v>386</v>
      </c>
      <c r="B1982" s="26" t="str">
        <f>VLOOKUP($A1982,'Customer Names'!A1981:D4316,3,0)</f>
        <v xml:space="preserve">  Carolyn R</v>
      </c>
      <c r="C1982" s="26">
        <f>VLOOKUP($A1982,'Medical Examinations'!$A$1:$B$2336,2,FALSE)</f>
        <v>35.53</v>
      </c>
      <c r="D1982" s="26">
        <f>VLOOKUP($A1982,'Medical Examinations'!A1981:J4316,4,0)</f>
        <v>4.68</v>
      </c>
      <c r="E1982" s="26" t="str">
        <f>VLOOKUP(A1982,'Medical Examinations'!A1981:J4316,6,0)</f>
        <v>No</v>
      </c>
      <c r="F1982" s="26" t="str">
        <f>VLOOKUP($A1982,'Medical Examinations'!$A$1:$J$2336,7,0)</f>
        <v>No</v>
      </c>
      <c r="G1982" s="26" t="str">
        <f>VLOOKUP(A1982,'Medical Examinations'!A1981:J4316,8,0)</f>
        <v>Yes</v>
      </c>
      <c r="H1982" s="26">
        <f>VLOOKUP(A1982,'Medical Examinations'!A1981:J4316,9,0)</f>
        <v>1</v>
      </c>
      <c r="I1982" s="26" t="str">
        <f>VLOOKUP(A1982,'Medical Examinations'!A1981:J4316,10,0)</f>
        <v>No</v>
      </c>
      <c r="J1982" s="26" t="str">
        <f>VLOOKUP($A1982,'Medical Examinations'!A1981:$J$2336,3,0)</f>
        <v>Obesity</v>
      </c>
      <c r="K1982" s="26" t="str">
        <f>VLOOKUP(A1982,'Medical Examinations'!A1981:J4316,5,0)</f>
        <v>Normal</v>
      </c>
      <c r="L1982" s="27">
        <f>VLOOKUP($A1982,'Hospitalisation Details'!$A$1:$N$2344,7,0)</f>
        <v>34249</v>
      </c>
      <c r="M1982" s="26">
        <f>VLOOKUP($A1982,'Hospitalisation Details'!$A$1:$N$2344,10,0)</f>
        <v>3366.67</v>
      </c>
      <c r="N1982" s="26" t="str">
        <f>VLOOKUP($A1982,'Hospitalisation Details'!$A$1:$N$2344,11,0)</f>
        <v>tier - 2</v>
      </c>
      <c r="O1982" s="26" t="str">
        <f>VLOOKUP($A1982,'Hospitalisation Details'!$A$1:$N$2344,12,0)</f>
        <v>tier - 2</v>
      </c>
      <c r="P1982" s="26" t="str">
        <f>VLOOKUP($A1982,'Hospitalisation Details'!$A$1:$N$2344,14,0)</f>
        <v>R1013</v>
      </c>
      <c r="Q1982" s="26">
        <f>VLOOKUP($A1982,'Hospitalisation Details'!$A$1:$N$2344,8,0)</f>
        <v>29</v>
      </c>
    </row>
    <row r="1983" spans="1:17" x14ac:dyDescent="0.3">
      <c r="A1983" s="25" t="s">
        <v>385</v>
      </c>
      <c r="B1983" s="26" t="str">
        <f>VLOOKUP($A1983,'Customer Names'!A1982:D4317,3,0)</f>
        <v xml:space="preserve">  Bethany</v>
      </c>
      <c r="C1983" s="26">
        <f>VLOOKUP($A1983,'Medical Examinations'!$A$1:$B$2336,2,FALSE)</f>
        <v>21.47</v>
      </c>
      <c r="D1983" s="26">
        <f>VLOOKUP($A1983,'Medical Examinations'!A1982:J4317,4,0)</f>
        <v>4.0199999999999996</v>
      </c>
      <c r="E1983" s="26" t="str">
        <f>VLOOKUP(A1983,'Medical Examinations'!A1982:J4317,6,0)</f>
        <v>Yes</v>
      </c>
      <c r="F1983" s="26" t="str">
        <f>VLOOKUP($A1983,'Medical Examinations'!$A$1:$J$2336,7,0)</f>
        <v>No</v>
      </c>
      <c r="G1983" s="26" t="str">
        <f>VLOOKUP(A1983,'Medical Examinations'!A1982:J4317,8,0)</f>
        <v>No</v>
      </c>
      <c r="H1983" s="26">
        <f>VLOOKUP(A1983,'Medical Examinations'!A1982:J4317,9,0)</f>
        <v>1</v>
      </c>
      <c r="I1983" s="26" t="str">
        <f>VLOOKUP(A1983,'Medical Examinations'!A1982:J4317,10,0)</f>
        <v>No</v>
      </c>
      <c r="J1983" s="26" t="str">
        <f>VLOOKUP($A1983,'Medical Examinations'!A1982:$J$2336,3,0)</f>
        <v>Normal Weight</v>
      </c>
      <c r="K1983" s="26" t="str">
        <f>VLOOKUP(A1983,'Medical Examinations'!A1982:J4317,5,0)</f>
        <v>Normal</v>
      </c>
      <c r="L1983" s="27">
        <f>VLOOKUP($A1983,'Hospitalisation Details'!$A$1:$N$2344,7,0)</f>
        <v>34873</v>
      </c>
      <c r="M1983" s="26">
        <f>VLOOKUP($A1983,'Hospitalisation Details'!$A$1:$N$2344,10,0)</f>
        <v>3353.47</v>
      </c>
      <c r="N1983" s="26" t="str">
        <f>VLOOKUP($A1983,'Hospitalisation Details'!$A$1:$N$2344,11,0)</f>
        <v>tier - 2</v>
      </c>
      <c r="O1983" s="26" t="str">
        <f>VLOOKUP($A1983,'Hospitalisation Details'!$A$1:$N$2344,12,0)</f>
        <v>tier - 3</v>
      </c>
      <c r="P1983" s="26" t="str">
        <f>VLOOKUP($A1983,'Hospitalisation Details'!$A$1:$N$2344,14,0)</f>
        <v>R1012</v>
      </c>
      <c r="Q1983" s="26">
        <f>VLOOKUP($A1983,'Hospitalisation Details'!$A$1:$N$2344,8,0)</f>
        <v>27</v>
      </c>
    </row>
    <row r="1984" spans="1:17" x14ac:dyDescent="0.3">
      <c r="A1984" s="25" t="s">
        <v>384</v>
      </c>
      <c r="B1984" s="26" t="str">
        <f>VLOOKUP($A1984,'Customer Names'!A1983:D4318,3,0)</f>
        <v xml:space="preserve">  Holly A</v>
      </c>
      <c r="C1984" s="26">
        <f>VLOOKUP($A1984,'Medical Examinations'!$A$1:$B$2336,2,FALSE)</f>
        <v>25.9</v>
      </c>
      <c r="D1984" s="26">
        <f>VLOOKUP($A1984,'Medical Examinations'!A1983:J4318,4,0)</f>
        <v>5.12</v>
      </c>
      <c r="E1984" s="26" t="str">
        <f>VLOOKUP(A1984,'Medical Examinations'!A1983:J4318,6,0)</f>
        <v>No</v>
      </c>
      <c r="F1984" s="26" t="str">
        <f>VLOOKUP($A1984,'Medical Examinations'!$A$1:$J$2336,7,0)</f>
        <v>No</v>
      </c>
      <c r="G1984" s="26" t="str">
        <f>VLOOKUP(A1984,'Medical Examinations'!A1983:J4318,8,0)</f>
        <v>Yes</v>
      </c>
      <c r="H1984" s="26">
        <f>VLOOKUP(A1984,'Medical Examinations'!A1983:J4318,9,0)</f>
        <v>1</v>
      </c>
      <c r="I1984" s="26" t="str">
        <f>VLOOKUP(A1984,'Medical Examinations'!A1983:J4318,10,0)</f>
        <v>No</v>
      </c>
      <c r="J1984" s="26" t="str">
        <f>VLOOKUP($A1984,'Medical Examinations'!A1983:$J$2336,3,0)</f>
        <v>Overweight</v>
      </c>
      <c r="K1984" s="26" t="str">
        <f>VLOOKUP(A1984,'Medical Examinations'!A1983:J4318,5,0)</f>
        <v>Normal</v>
      </c>
      <c r="L1984" s="27">
        <f>VLOOKUP($A1984,'Hospitalisation Details'!$A$1:$N$2344,7,0)</f>
        <v>34270</v>
      </c>
      <c r="M1984" s="26">
        <f>VLOOKUP($A1984,'Hospitalisation Details'!$A$1:$N$2344,10,0)</f>
        <v>3353.28</v>
      </c>
      <c r="N1984" s="26" t="str">
        <f>VLOOKUP($A1984,'Hospitalisation Details'!$A$1:$N$2344,11,0)</f>
        <v>tier - 2</v>
      </c>
      <c r="O1984" s="26" t="str">
        <f>VLOOKUP($A1984,'Hospitalisation Details'!$A$1:$N$2344,12,0)</f>
        <v>tier - 1</v>
      </c>
      <c r="P1984" s="26" t="str">
        <f>VLOOKUP($A1984,'Hospitalisation Details'!$A$1:$N$2344,14,0)</f>
        <v>R1011</v>
      </c>
      <c r="Q1984" s="26">
        <f>VLOOKUP($A1984,'Hospitalisation Details'!$A$1:$N$2344,8,0)</f>
        <v>29</v>
      </c>
    </row>
    <row r="1985" spans="1:17" x14ac:dyDescent="0.3">
      <c r="A1985" s="25" t="s">
        <v>383</v>
      </c>
      <c r="B1985" s="26" t="str">
        <f>VLOOKUP($A1985,'Customer Names'!A1984:D4319,3,0)</f>
        <v xml:space="preserve">  Ping</v>
      </c>
      <c r="C1985" s="26">
        <f>VLOOKUP($A1985,'Medical Examinations'!$A$1:$B$2336,2,FALSE)</f>
        <v>20.81</v>
      </c>
      <c r="D1985" s="26">
        <f>VLOOKUP($A1985,'Medical Examinations'!A1984:J4319,4,0)</f>
        <v>5.52</v>
      </c>
      <c r="E1985" s="26" t="str">
        <f>VLOOKUP(A1985,'Medical Examinations'!A1984:J4319,6,0)</f>
        <v>No</v>
      </c>
      <c r="F1985" s="26" t="str">
        <f>VLOOKUP($A1985,'Medical Examinations'!$A$1:$J$2336,7,0)</f>
        <v>No</v>
      </c>
      <c r="G1985" s="26" t="str">
        <f>VLOOKUP(A1985,'Medical Examinations'!A1984:J4319,8,0)</f>
        <v>No</v>
      </c>
      <c r="H1985" s="26">
        <f>VLOOKUP(A1985,'Medical Examinations'!A1984:J4319,9,0)</f>
        <v>0</v>
      </c>
      <c r="I1985" s="26" t="str">
        <f>VLOOKUP(A1985,'Medical Examinations'!A1984:J4319,10,0)</f>
        <v>No</v>
      </c>
      <c r="J1985" s="26" t="str">
        <f>VLOOKUP($A1985,'Medical Examinations'!A1984:$J$2336,3,0)</f>
        <v>Normal Weight</v>
      </c>
      <c r="K1985" s="26" t="str">
        <f>VLOOKUP(A1985,'Medical Examinations'!A1984:J4319,5,0)</f>
        <v>Normal</v>
      </c>
      <c r="L1985" s="27">
        <f>VLOOKUP($A1985,'Hospitalisation Details'!$A$1:$N$2344,7,0)</f>
        <v>33482</v>
      </c>
      <c r="M1985" s="26">
        <f>VLOOKUP($A1985,'Hospitalisation Details'!$A$1:$N$2344,10,0)</f>
        <v>3342.79</v>
      </c>
      <c r="N1985" s="26" t="str">
        <f>VLOOKUP($A1985,'Hospitalisation Details'!$A$1:$N$2344,11,0)</f>
        <v>tier - 2</v>
      </c>
      <c r="O1985" s="26" t="str">
        <f>VLOOKUP($A1985,'Hospitalisation Details'!$A$1:$N$2344,12,0)</f>
        <v>tier - 1</v>
      </c>
      <c r="P1985" s="26" t="str">
        <f>VLOOKUP($A1985,'Hospitalisation Details'!$A$1:$N$2344,14,0)</f>
        <v>R1013</v>
      </c>
      <c r="Q1985" s="26">
        <f>VLOOKUP($A1985,'Hospitalisation Details'!$A$1:$N$2344,8,0)</f>
        <v>31</v>
      </c>
    </row>
    <row r="1986" spans="1:17" x14ac:dyDescent="0.3">
      <c r="A1986" s="25" t="s">
        <v>382</v>
      </c>
      <c r="B1986" s="26" t="str">
        <f>VLOOKUP($A1986,'Customer Names'!A1985:D4320,3,0)</f>
        <v xml:space="preserve">  Tim</v>
      </c>
      <c r="C1986" s="26">
        <f>VLOOKUP($A1986,'Medical Examinations'!$A$1:$B$2336,2,FALSE)</f>
        <v>25.84</v>
      </c>
      <c r="D1986" s="26">
        <f>VLOOKUP($A1986,'Medical Examinations'!A1985:J4320,4,0)</f>
        <v>5.81</v>
      </c>
      <c r="E1986" s="26" t="str">
        <f>VLOOKUP(A1986,'Medical Examinations'!A1985:J4320,6,0)</f>
        <v>Yes</v>
      </c>
      <c r="F1986" s="26" t="str">
        <f>VLOOKUP($A1986,'Medical Examinations'!$A$1:$J$2336,7,0)</f>
        <v>No</v>
      </c>
      <c r="G1986" s="26" t="str">
        <f>VLOOKUP(A1986,'Medical Examinations'!A1985:J4320,8,0)</f>
        <v>Yes</v>
      </c>
      <c r="H1986" s="26">
        <f>VLOOKUP(A1986,'Medical Examinations'!A1985:J4320,9,0)</f>
        <v>1</v>
      </c>
      <c r="I1986" s="26" t="str">
        <f>VLOOKUP(A1986,'Medical Examinations'!A1985:J4320,10,0)</f>
        <v>No</v>
      </c>
      <c r="J1986" s="26" t="str">
        <f>VLOOKUP($A1986,'Medical Examinations'!A1985:$J$2336,3,0)</f>
        <v>Overweight</v>
      </c>
      <c r="K1986" s="26" t="str">
        <f>VLOOKUP(A1986,'Medical Examinations'!A1985:J4320,5,0)</f>
        <v>Prediabetes</v>
      </c>
      <c r="L1986" s="27">
        <f>VLOOKUP($A1986,'Hospitalisation Details'!$A$1:$N$2344,7,0)</f>
        <v>35601</v>
      </c>
      <c r="M1986" s="26">
        <f>VLOOKUP($A1986,'Hospitalisation Details'!$A$1:$N$2344,10,0)</f>
        <v>3309.79</v>
      </c>
      <c r="N1986" s="26" t="str">
        <f>VLOOKUP($A1986,'Hospitalisation Details'!$A$1:$N$2344,11,0)</f>
        <v>tier - 3</v>
      </c>
      <c r="O1986" s="26" t="str">
        <f>VLOOKUP($A1986,'Hospitalisation Details'!$A$1:$N$2344,12,0)</f>
        <v>tier - 3</v>
      </c>
      <c r="P1986" s="26" t="str">
        <f>VLOOKUP($A1986,'Hospitalisation Details'!$A$1:$N$2344,14,0)</f>
        <v>R1017</v>
      </c>
      <c r="Q1986" s="26">
        <f>VLOOKUP($A1986,'Hospitalisation Details'!$A$1:$N$2344,8,0)</f>
        <v>25</v>
      </c>
    </row>
    <row r="1987" spans="1:17" x14ac:dyDescent="0.3">
      <c r="A1987" s="25" t="s">
        <v>381</v>
      </c>
      <c r="B1987" s="26" t="str">
        <f>VLOOKUP($A1987,'Customer Names'!A1986:D4321,3,0)</f>
        <v xml:space="preserve">  John</v>
      </c>
      <c r="C1987" s="26">
        <f>VLOOKUP($A1987,'Medical Examinations'!$A$1:$B$2336,2,FALSE)</f>
        <v>30.95</v>
      </c>
      <c r="D1987" s="26">
        <f>VLOOKUP($A1987,'Medical Examinations'!A1986:J4321,4,0)</f>
        <v>5.16</v>
      </c>
      <c r="E1987" s="26" t="str">
        <f>VLOOKUP(A1987,'Medical Examinations'!A1986:J4321,6,0)</f>
        <v>No</v>
      </c>
      <c r="F1987" s="26" t="str">
        <f>VLOOKUP($A1987,'Medical Examinations'!$A$1:$J$2336,7,0)</f>
        <v>No</v>
      </c>
      <c r="G1987" s="26" t="str">
        <f>VLOOKUP(A1987,'Medical Examinations'!A1986:J4321,8,0)</f>
        <v>Yes</v>
      </c>
      <c r="H1987" s="26">
        <f>VLOOKUP(A1987,'Medical Examinations'!A1986:J4321,9,0)</f>
        <v>1</v>
      </c>
      <c r="I1987" s="26" t="str">
        <f>VLOOKUP(A1987,'Medical Examinations'!A1986:J4321,10,0)</f>
        <v>No</v>
      </c>
      <c r="J1987" s="26" t="str">
        <f>VLOOKUP($A1987,'Medical Examinations'!A1986:$J$2336,3,0)</f>
        <v>Obesity</v>
      </c>
      <c r="K1987" s="26" t="str">
        <f>VLOOKUP(A1987,'Medical Examinations'!A1986:J4321,5,0)</f>
        <v>Normal</v>
      </c>
      <c r="L1987" s="27">
        <f>VLOOKUP($A1987,'Hospitalisation Details'!$A$1:$N$2344,7,0)</f>
        <v>37943</v>
      </c>
      <c r="M1987" s="26">
        <f>VLOOKUP($A1987,'Hospitalisation Details'!$A$1:$N$2344,10,0)</f>
        <v>3308.46</v>
      </c>
      <c r="N1987" s="26" t="str">
        <f>VLOOKUP($A1987,'Hospitalisation Details'!$A$1:$N$2344,11,0)</f>
        <v>tier - 2</v>
      </c>
      <c r="O1987" s="26" t="str">
        <f>VLOOKUP($A1987,'Hospitalisation Details'!$A$1:$N$2344,12,0)</f>
        <v>tier - 1</v>
      </c>
      <c r="P1987" s="26" t="str">
        <f>VLOOKUP($A1987,'Hospitalisation Details'!$A$1:$N$2344,14,0)</f>
        <v>R1021</v>
      </c>
      <c r="Q1987" s="26">
        <f>VLOOKUP($A1987,'Hospitalisation Details'!$A$1:$N$2344,8,0)</f>
        <v>19</v>
      </c>
    </row>
    <row r="1988" spans="1:17" x14ac:dyDescent="0.3">
      <c r="A1988" s="25" t="s">
        <v>380</v>
      </c>
      <c r="B1988" s="26" t="str">
        <f>VLOOKUP($A1988,'Customer Names'!A1987:D4322,3,0)</f>
        <v xml:space="preserve">  Cynthia</v>
      </c>
      <c r="C1988" s="26">
        <f>VLOOKUP($A1988,'Medical Examinations'!$A$1:$B$2336,2,FALSE)</f>
        <v>30.54</v>
      </c>
      <c r="D1988" s="26">
        <f>VLOOKUP($A1988,'Medical Examinations'!A1987:J4322,4,0)</f>
        <v>5</v>
      </c>
      <c r="E1988" s="26" t="str">
        <f>VLOOKUP(A1988,'Medical Examinations'!A1987:J4322,6,0)</f>
        <v>No</v>
      </c>
      <c r="F1988" s="26" t="str">
        <f>VLOOKUP($A1988,'Medical Examinations'!$A$1:$J$2336,7,0)</f>
        <v>No</v>
      </c>
      <c r="G1988" s="26" t="str">
        <f>VLOOKUP(A1988,'Medical Examinations'!A1987:J4322,8,0)</f>
        <v>Yes</v>
      </c>
      <c r="H1988" s="26">
        <f>VLOOKUP(A1988,'Medical Examinations'!A1987:J4322,9,0)</f>
        <v>1</v>
      </c>
      <c r="I1988" s="26" t="str">
        <f>VLOOKUP(A1988,'Medical Examinations'!A1987:J4322,10,0)</f>
        <v>No</v>
      </c>
      <c r="J1988" s="26" t="str">
        <f>VLOOKUP($A1988,'Medical Examinations'!A1987:$J$2336,3,0)</f>
        <v>Obesity</v>
      </c>
      <c r="K1988" s="26" t="str">
        <f>VLOOKUP(A1988,'Medical Examinations'!A1987:J4322,5,0)</f>
        <v>Normal</v>
      </c>
      <c r="L1988" s="27">
        <f>VLOOKUP($A1988,'Hospitalisation Details'!$A$1:$N$2344,7,0)</f>
        <v>37960</v>
      </c>
      <c r="M1988" s="26">
        <f>VLOOKUP($A1988,'Hospitalisation Details'!$A$1:$N$2344,10,0)</f>
        <v>3300.7</v>
      </c>
      <c r="N1988" s="26" t="str">
        <f>VLOOKUP($A1988,'Hospitalisation Details'!$A$1:$N$2344,11,0)</f>
        <v>tier - 2</v>
      </c>
      <c r="O1988" s="26" t="str">
        <f>VLOOKUP($A1988,'Hospitalisation Details'!$A$1:$N$2344,12,0)</f>
        <v>tier - 2</v>
      </c>
      <c r="P1988" s="26" t="str">
        <f>VLOOKUP($A1988,'Hospitalisation Details'!$A$1:$N$2344,14,0)</f>
        <v>R1025</v>
      </c>
      <c r="Q1988" s="26">
        <f>VLOOKUP($A1988,'Hospitalisation Details'!$A$1:$N$2344,8,0)</f>
        <v>19</v>
      </c>
    </row>
    <row r="1989" spans="1:17" x14ac:dyDescent="0.3">
      <c r="A1989" s="25" t="s">
        <v>379</v>
      </c>
      <c r="B1989" s="26" t="str">
        <f>VLOOKUP($A1989,'Customer Names'!A1988:D4323,3,0)</f>
        <v xml:space="preserve">  Emmett</v>
      </c>
      <c r="C1989" s="26">
        <f>VLOOKUP($A1989,'Medical Examinations'!$A$1:$B$2336,2,FALSE)</f>
        <v>33.914999999999999</v>
      </c>
      <c r="D1989" s="26">
        <f>VLOOKUP($A1989,'Medical Examinations'!A1988:J4323,4,0)</f>
        <v>5.84</v>
      </c>
      <c r="E1989" s="26" t="str">
        <f>VLOOKUP(A1989,'Medical Examinations'!A1988:J4323,6,0)</f>
        <v>Yes</v>
      </c>
      <c r="F1989" s="26" t="str">
        <f>VLOOKUP($A1989,'Medical Examinations'!$A$1:$J$2336,7,0)</f>
        <v>No</v>
      </c>
      <c r="G1989" s="26" t="str">
        <f>VLOOKUP(A1989,'Medical Examinations'!A1988:J4323,8,0)</f>
        <v>No</v>
      </c>
      <c r="H1989" s="26">
        <f>VLOOKUP(A1989,'Medical Examinations'!A1988:J4323,9,0)</f>
        <v>0</v>
      </c>
      <c r="I1989" s="26" t="str">
        <f>VLOOKUP(A1989,'Medical Examinations'!A1988:J4323,10,0)</f>
        <v>No</v>
      </c>
      <c r="J1989" s="26" t="str">
        <f>VLOOKUP($A1989,'Medical Examinations'!A1988:$J$2336,3,0)</f>
        <v>Obesity</v>
      </c>
      <c r="K1989" s="26" t="str">
        <f>VLOOKUP(A1989,'Medical Examinations'!A1988:J4323,5,0)</f>
        <v>Prediabetes</v>
      </c>
      <c r="L1989" s="27">
        <f>VLOOKUP($A1989,'Hospitalisation Details'!$A$1:$N$2344,7,0)</f>
        <v>35386</v>
      </c>
      <c r="M1989" s="26">
        <f>VLOOKUP($A1989,'Hospitalisation Details'!$A$1:$N$2344,10,0)</f>
        <v>3292.53</v>
      </c>
      <c r="N1989" s="26" t="str">
        <f>VLOOKUP($A1989,'Hospitalisation Details'!$A$1:$N$2344,11,0)</f>
        <v>tier - 2</v>
      </c>
      <c r="O1989" s="26" t="str">
        <f>VLOOKUP($A1989,'Hospitalisation Details'!$A$1:$N$2344,12,0)</f>
        <v>tier - 2</v>
      </c>
      <c r="P1989" s="26" t="str">
        <f>VLOOKUP($A1989,'Hospitalisation Details'!$A$1:$N$2344,14,0)</f>
        <v>R1012</v>
      </c>
      <c r="Q1989" s="26">
        <f>VLOOKUP($A1989,'Hospitalisation Details'!$A$1:$N$2344,8,0)</f>
        <v>26</v>
      </c>
    </row>
    <row r="1990" spans="1:17" x14ac:dyDescent="0.3">
      <c r="A1990" s="25" t="s">
        <v>378</v>
      </c>
      <c r="B1990" s="26" t="str">
        <f>VLOOKUP($A1990,'Customer Names'!A1989:D4324,3,0)</f>
        <v xml:space="preserve">  Kate</v>
      </c>
      <c r="C1990" s="26">
        <f>VLOOKUP($A1990,'Medical Examinations'!$A$1:$B$2336,2,FALSE)</f>
        <v>33.31</v>
      </c>
      <c r="D1990" s="26">
        <f>VLOOKUP($A1990,'Medical Examinations'!A1989:J4324,4,0)</f>
        <v>4.1900000000000004</v>
      </c>
      <c r="E1990" s="26" t="str">
        <f>VLOOKUP(A1990,'Medical Examinations'!A1989:J4324,6,0)</f>
        <v>No</v>
      </c>
      <c r="F1990" s="26" t="str">
        <f>VLOOKUP($A1990,'Medical Examinations'!$A$1:$J$2336,7,0)</f>
        <v>No</v>
      </c>
      <c r="G1990" s="26" t="str">
        <f>VLOOKUP(A1990,'Medical Examinations'!A1989:J4324,8,0)</f>
        <v>Yes</v>
      </c>
      <c r="H1990" s="26">
        <f>VLOOKUP(A1990,'Medical Examinations'!A1989:J4324,9,0)</f>
        <v>1</v>
      </c>
      <c r="I1990" s="26" t="str">
        <f>VLOOKUP(A1990,'Medical Examinations'!A1989:J4324,10,0)</f>
        <v>No</v>
      </c>
      <c r="J1990" s="26" t="str">
        <f>VLOOKUP($A1990,'Medical Examinations'!A1989:$J$2336,3,0)</f>
        <v>Obesity</v>
      </c>
      <c r="K1990" s="26" t="str">
        <f>VLOOKUP(A1990,'Medical Examinations'!A1989:J4324,5,0)</f>
        <v>Normal</v>
      </c>
      <c r="L1990" s="27">
        <f>VLOOKUP($A1990,'Hospitalisation Details'!$A$1:$N$2344,7,0)</f>
        <v>37805</v>
      </c>
      <c r="M1990" s="26">
        <f>VLOOKUP($A1990,'Hospitalisation Details'!$A$1:$N$2344,10,0)</f>
        <v>3280.22</v>
      </c>
      <c r="N1990" s="26" t="str">
        <f>VLOOKUP($A1990,'Hospitalisation Details'!$A$1:$N$2344,11,0)</f>
        <v>tier - 2</v>
      </c>
      <c r="O1990" s="26" t="str">
        <f>VLOOKUP($A1990,'Hospitalisation Details'!$A$1:$N$2344,12,0)</f>
        <v>tier - 3</v>
      </c>
      <c r="P1990" s="26" t="str">
        <f>VLOOKUP($A1990,'Hospitalisation Details'!$A$1:$N$2344,14,0)</f>
        <v>R1011</v>
      </c>
      <c r="Q1990" s="26">
        <f>VLOOKUP($A1990,'Hospitalisation Details'!$A$1:$N$2344,8,0)</f>
        <v>19</v>
      </c>
    </row>
    <row r="1991" spans="1:17" x14ac:dyDescent="0.3">
      <c r="A1991" s="25" t="s">
        <v>377</v>
      </c>
      <c r="B1991" s="26" t="str">
        <f>VLOOKUP($A1991,'Customer Names'!A1990:D4325,3,0)</f>
        <v xml:space="preserve">  Christopher L</v>
      </c>
      <c r="C1991" s="26">
        <f>VLOOKUP($A1991,'Medical Examinations'!$A$1:$B$2336,2,FALSE)</f>
        <v>25.745000000000001</v>
      </c>
      <c r="D1991" s="26">
        <f>VLOOKUP($A1991,'Medical Examinations'!A1990:J4325,4,0)</f>
        <v>4.62</v>
      </c>
      <c r="E1991" s="26" t="str">
        <f>VLOOKUP(A1991,'Medical Examinations'!A1990:J4325,6,0)</f>
        <v>Yes</v>
      </c>
      <c r="F1991" s="26" t="str">
        <f>VLOOKUP($A1991,'Medical Examinations'!$A$1:$J$2336,7,0)</f>
        <v>No</v>
      </c>
      <c r="G1991" s="26" t="str">
        <f>VLOOKUP(A1991,'Medical Examinations'!A1990:J4325,8,0)</f>
        <v>No</v>
      </c>
      <c r="H1991" s="26">
        <f>VLOOKUP(A1991,'Medical Examinations'!A1990:J4325,9,0)</f>
        <v>0</v>
      </c>
      <c r="I1991" s="26" t="str">
        <f>VLOOKUP(A1991,'Medical Examinations'!A1990:J4325,10,0)</f>
        <v>No</v>
      </c>
      <c r="J1991" s="26" t="str">
        <f>VLOOKUP($A1991,'Medical Examinations'!A1990:$J$2336,3,0)</f>
        <v>Overweight</v>
      </c>
      <c r="K1991" s="26" t="str">
        <f>VLOOKUP(A1991,'Medical Examinations'!A1990:J4325,5,0)</f>
        <v>Normal</v>
      </c>
      <c r="L1991" s="27">
        <f>VLOOKUP($A1991,'Hospitalisation Details'!$A$1:$N$2344,7,0)</f>
        <v>37170</v>
      </c>
      <c r="M1991" s="26">
        <f>VLOOKUP($A1991,'Hospitalisation Details'!$A$1:$N$2344,10,0)</f>
        <v>3279.87</v>
      </c>
      <c r="N1991" s="26" t="str">
        <f>VLOOKUP($A1991,'Hospitalisation Details'!$A$1:$N$2344,11,0)</f>
        <v>tier - 2</v>
      </c>
      <c r="O1991" s="26" t="str">
        <f>VLOOKUP($A1991,'Hospitalisation Details'!$A$1:$N$2344,12,0)</f>
        <v>tier - 1</v>
      </c>
      <c r="P1991" s="26" t="str">
        <f>VLOOKUP($A1991,'Hospitalisation Details'!$A$1:$N$2344,14,0)</f>
        <v>R1017</v>
      </c>
      <c r="Q1991" s="26">
        <f>VLOOKUP($A1991,'Hospitalisation Details'!$A$1:$N$2344,8,0)</f>
        <v>21</v>
      </c>
    </row>
    <row r="1992" spans="1:17" x14ac:dyDescent="0.3">
      <c r="A1992" s="25" t="s">
        <v>376</v>
      </c>
      <c r="B1992" s="26" t="str">
        <f>VLOOKUP($A1992,'Customer Names'!A1991:D4326,3,0)</f>
        <v xml:space="preserve">  Christopher P</v>
      </c>
      <c r="C1992" s="26">
        <f>VLOOKUP($A1992,'Medical Examinations'!$A$1:$B$2336,2,FALSE)</f>
        <v>37.1</v>
      </c>
      <c r="D1992" s="26">
        <f>VLOOKUP($A1992,'Medical Examinations'!A1991:J4326,4,0)</f>
        <v>6.24</v>
      </c>
      <c r="E1992" s="26" t="str">
        <f>VLOOKUP(A1992,'Medical Examinations'!A1991:J4326,6,0)</f>
        <v>No</v>
      </c>
      <c r="F1992" s="26" t="str">
        <f>VLOOKUP($A1992,'Medical Examinations'!$A$1:$J$2336,7,0)</f>
        <v>No</v>
      </c>
      <c r="G1992" s="26" t="str">
        <f>VLOOKUP(A1992,'Medical Examinations'!A1991:J4326,8,0)</f>
        <v>No</v>
      </c>
      <c r="H1992" s="26">
        <f>VLOOKUP(A1992,'Medical Examinations'!A1991:J4326,9,0)</f>
        <v>0</v>
      </c>
      <c r="I1992" s="26" t="str">
        <f>VLOOKUP(A1992,'Medical Examinations'!A1991:J4326,10,0)</f>
        <v>No</v>
      </c>
      <c r="J1992" s="26" t="str">
        <f>VLOOKUP($A1992,'Medical Examinations'!A1991:$J$2336,3,0)</f>
        <v>Obesity</v>
      </c>
      <c r="K1992" s="26" t="str">
        <f>VLOOKUP(A1992,'Medical Examinations'!A1991:J4326,5,0)</f>
        <v>Prediabetes</v>
      </c>
      <c r="L1992" s="27">
        <f>VLOOKUP($A1992,'Hospitalisation Details'!$A$1:$N$2344,7,0)</f>
        <v>34516</v>
      </c>
      <c r="M1992" s="26">
        <f>VLOOKUP($A1992,'Hospitalisation Details'!$A$1:$N$2344,10,0)</f>
        <v>3277.16</v>
      </c>
      <c r="N1992" s="26" t="str">
        <f>VLOOKUP($A1992,'Hospitalisation Details'!$A$1:$N$2344,11,0)</f>
        <v>tier - 2</v>
      </c>
      <c r="O1992" s="26" t="str">
        <f>VLOOKUP($A1992,'Hospitalisation Details'!$A$1:$N$2344,12,0)</f>
        <v>tier - 3</v>
      </c>
      <c r="P1992" s="26" t="str">
        <f>VLOOKUP($A1992,'Hospitalisation Details'!$A$1:$N$2344,14,0)</f>
        <v>R1011</v>
      </c>
      <c r="Q1992" s="26">
        <f>VLOOKUP($A1992,'Hospitalisation Details'!$A$1:$N$2344,8,0)</f>
        <v>28</v>
      </c>
    </row>
    <row r="1993" spans="1:17" x14ac:dyDescent="0.3">
      <c r="A1993" s="25" t="s">
        <v>375</v>
      </c>
      <c r="B1993" s="26" t="str">
        <f>VLOOKUP($A1993,'Customer Names'!A1992:D4327,3,0)</f>
        <v xml:space="preserve">  Christopher W</v>
      </c>
      <c r="C1993" s="26">
        <f>VLOOKUP($A1993,'Medical Examinations'!$A$1:$B$2336,2,FALSE)</f>
        <v>35.435000000000002</v>
      </c>
      <c r="D1993" s="26">
        <f>VLOOKUP($A1993,'Medical Examinations'!A1992:J4327,4,0)</f>
        <v>5.81</v>
      </c>
      <c r="E1993" s="26" t="str">
        <f>VLOOKUP(A1993,'Medical Examinations'!A1992:J4327,6,0)</f>
        <v>No</v>
      </c>
      <c r="F1993" s="26" t="str">
        <f>VLOOKUP($A1993,'Medical Examinations'!$A$1:$J$2336,7,0)</f>
        <v>No</v>
      </c>
      <c r="G1993" s="26" t="str">
        <f>VLOOKUP(A1993,'Medical Examinations'!A1992:J4327,8,0)</f>
        <v>No</v>
      </c>
      <c r="H1993" s="26">
        <f>VLOOKUP(A1993,'Medical Examinations'!A1992:J4327,9,0)</f>
        <v>0</v>
      </c>
      <c r="I1993" s="26" t="str">
        <f>VLOOKUP(A1993,'Medical Examinations'!A1992:J4327,10,0)</f>
        <v>No</v>
      </c>
      <c r="J1993" s="26" t="str">
        <f>VLOOKUP($A1993,'Medical Examinations'!A1992:$J$2336,3,0)</f>
        <v>Obesity</v>
      </c>
      <c r="K1993" s="26" t="str">
        <f>VLOOKUP(A1993,'Medical Examinations'!A1992:J4327,5,0)</f>
        <v>Prediabetes</v>
      </c>
      <c r="L1993" s="27">
        <f>VLOOKUP($A1993,'Hospitalisation Details'!$A$1:$N$2344,7,0)</f>
        <v>34670</v>
      </c>
      <c r="M1993" s="26">
        <f>VLOOKUP($A1993,'Hospitalisation Details'!$A$1:$N$2344,10,0)</f>
        <v>3268.85</v>
      </c>
      <c r="N1993" s="26" t="str">
        <f>VLOOKUP($A1993,'Hospitalisation Details'!$A$1:$N$2344,11,0)</f>
        <v>tier - 3</v>
      </c>
      <c r="O1993" s="26" t="str">
        <f>VLOOKUP($A1993,'Hospitalisation Details'!$A$1:$N$2344,12,0)</f>
        <v>tier - 1</v>
      </c>
      <c r="P1993" s="26" t="str">
        <f>VLOOKUP($A1993,'Hospitalisation Details'!$A$1:$N$2344,14,0)</f>
        <v>R1016</v>
      </c>
      <c r="Q1993" s="26">
        <f>VLOOKUP($A1993,'Hospitalisation Details'!$A$1:$N$2344,8,0)</f>
        <v>28</v>
      </c>
    </row>
    <row r="1994" spans="1:17" x14ac:dyDescent="0.3">
      <c r="A1994" s="25" t="s">
        <v>374</v>
      </c>
      <c r="B1994" s="26" t="str">
        <f>VLOOKUP($A1994,'Customer Names'!A1993:D4328,3,0)</f>
        <v xml:space="preserve">  Norman H</v>
      </c>
      <c r="C1994" s="26">
        <f>VLOOKUP($A1994,'Medical Examinations'!$A$1:$B$2336,2,FALSE)</f>
        <v>20.399999999999999</v>
      </c>
      <c r="D1994" s="26">
        <f>VLOOKUP($A1994,'Medical Examinations'!A1993:J4328,4,0)</f>
        <v>4.83</v>
      </c>
      <c r="E1994" s="26" t="str">
        <f>VLOOKUP(A1994,'Medical Examinations'!A1993:J4328,6,0)</f>
        <v>No</v>
      </c>
      <c r="F1994" s="26" t="str">
        <f>VLOOKUP($A1994,'Medical Examinations'!$A$1:$J$2336,7,0)</f>
        <v>No</v>
      </c>
      <c r="G1994" s="26" t="str">
        <f>VLOOKUP(A1994,'Medical Examinations'!A1993:J4328,8,0)</f>
        <v>No</v>
      </c>
      <c r="H1994" s="26">
        <f>VLOOKUP(A1994,'Medical Examinations'!A1993:J4328,9,0)</f>
        <v>0</v>
      </c>
      <c r="I1994" s="26" t="str">
        <f>VLOOKUP(A1994,'Medical Examinations'!A1993:J4328,10,0)</f>
        <v>No</v>
      </c>
      <c r="J1994" s="26" t="str">
        <f>VLOOKUP($A1994,'Medical Examinations'!A1993:$J$2336,3,0)</f>
        <v>Normal Weight</v>
      </c>
      <c r="K1994" s="26" t="str">
        <f>VLOOKUP(A1994,'Medical Examinations'!A1993:J4328,5,0)</f>
        <v>Normal</v>
      </c>
      <c r="L1994" s="27">
        <f>VLOOKUP($A1994,'Hospitalisation Details'!$A$1:$N$2344,7,0)</f>
        <v>33555</v>
      </c>
      <c r="M1994" s="26">
        <f>VLOOKUP($A1994,'Hospitalisation Details'!$A$1:$N$2344,10,0)</f>
        <v>3260.2</v>
      </c>
      <c r="N1994" s="26" t="str">
        <f>VLOOKUP($A1994,'Hospitalisation Details'!$A$1:$N$2344,11,0)</f>
        <v>tier - 3</v>
      </c>
      <c r="O1994" s="26" t="str">
        <f>VLOOKUP($A1994,'Hospitalisation Details'!$A$1:$N$2344,12,0)</f>
        <v>tier - 2</v>
      </c>
      <c r="P1994" s="26" t="str">
        <f>VLOOKUP($A1994,'Hospitalisation Details'!$A$1:$N$2344,14,0)</f>
        <v>R1011</v>
      </c>
      <c r="Q1994" s="26">
        <f>VLOOKUP($A1994,'Hospitalisation Details'!$A$1:$N$2344,8,0)</f>
        <v>31</v>
      </c>
    </row>
    <row r="1995" spans="1:17" x14ac:dyDescent="0.3">
      <c r="A1995" s="25" t="s">
        <v>373</v>
      </c>
      <c r="B1995" s="26" t="str">
        <f>VLOOKUP($A1995,'Customer Names'!A1994:D4329,3,0)</f>
        <v xml:space="preserve">  Susan</v>
      </c>
      <c r="C1995" s="26">
        <f>VLOOKUP($A1995,'Medical Examinations'!$A$1:$B$2336,2,FALSE)</f>
        <v>42.13</v>
      </c>
      <c r="D1995" s="26">
        <f>VLOOKUP($A1995,'Medical Examinations'!A1994:J4329,4,0)</f>
        <v>5.72</v>
      </c>
      <c r="E1995" s="26" t="str">
        <f>VLOOKUP(A1995,'Medical Examinations'!A1994:J4329,6,0)</f>
        <v>Yes</v>
      </c>
      <c r="F1995" s="26" t="str">
        <f>VLOOKUP($A1995,'Medical Examinations'!$A$1:$J$2336,7,0)</f>
        <v>No</v>
      </c>
      <c r="G1995" s="26" t="str">
        <f>VLOOKUP(A1995,'Medical Examinations'!A1994:J4329,8,0)</f>
        <v>Yes</v>
      </c>
      <c r="H1995" s="26">
        <f>VLOOKUP(A1995,'Medical Examinations'!A1994:J4329,9,0)</f>
        <v>1</v>
      </c>
      <c r="I1995" s="26" t="str">
        <f>VLOOKUP(A1995,'Medical Examinations'!A1994:J4329,10,0)</f>
        <v>No</v>
      </c>
      <c r="J1995" s="26" t="str">
        <f>VLOOKUP($A1995,'Medical Examinations'!A1994:$J$2336,3,0)</f>
        <v>Obesity</v>
      </c>
      <c r="K1995" s="26" t="str">
        <f>VLOOKUP(A1995,'Medical Examinations'!A1994:J4329,5,0)</f>
        <v>Prediabetes</v>
      </c>
      <c r="L1995" s="27">
        <f>VLOOKUP($A1995,'Hospitalisation Details'!$A$1:$N$2344,7,0)</f>
        <v>35675</v>
      </c>
      <c r="M1995" s="26">
        <f>VLOOKUP($A1995,'Hospitalisation Details'!$A$1:$N$2344,10,0)</f>
        <v>3238.44</v>
      </c>
      <c r="N1995" s="26" t="str">
        <f>VLOOKUP($A1995,'Hospitalisation Details'!$A$1:$N$2344,11,0)</f>
        <v>tier - 2</v>
      </c>
      <c r="O1995" s="26" t="str">
        <f>VLOOKUP($A1995,'Hospitalisation Details'!$A$1:$N$2344,12,0)</f>
        <v>tier - 3</v>
      </c>
      <c r="P1995" s="26" t="str">
        <f>VLOOKUP($A1995,'Hospitalisation Details'!$A$1:$N$2344,14,0)</f>
        <v>R1013</v>
      </c>
      <c r="Q1995" s="26">
        <f>VLOOKUP($A1995,'Hospitalisation Details'!$A$1:$N$2344,8,0)</f>
        <v>25</v>
      </c>
    </row>
    <row r="1996" spans="1:17" x14ac:dyDescent="0.3">
      <c r="A1996" s="25" t="s">
        <v>372</v>
      </c>
      <c r="B1996" s="26" t="str">
        <f>VLOOKUP($A1996,'Customer Names'!A1995:D4330,3,0)</f>
        <v xml:space="preserve">  Tatyana K</v>
      </c>
      <c r="C1996" s="26">
        <f>VLOOKUP($A1996,'Medical Examinations'!$A$1:$B$2336,2,FALSE)</f>
        <v>33.99</v>
      </c>
      <c r="D1996" s="26">
        <f>VLOOKUP($A1996,'Medical Examinations'!A1995:J4330,4,0)</f>
        <v>4.83</v>
      </c>
      <c r="E1996" s="26" t="str">
        <f>VLOOKUP(A1996,'Medical Examinations'!A1995:J4330,6,0)</f>
        <v>Yes</v>
      </c>
      <c r="F1996" s="26" t="str">
        <f>VLOOKUP($A1996,'Medical Examinations'!$A$1:$J$2336,7,0)</f>
        <v>No</v>
      </c>
      <c r="G1996" s="26" t="str">
        <f>VLOOKUP(A1996,'Medical Examinations'!A1995:J4330,8,0)</f>
        <v>Yes</v>
      </c>
      <c r="H1996" s="26">
        <f>VLOOKUP(A1996,'Medical Examinations'!A1995:J4330,9,0)</f>
        <v>1</v>
      </c>
      <c r="I1996" s="26" t="str">
        <f>VLOOKUP(A1996,'Medical Examinations'!A1995:J4330,10,0)</f>
        <v>No</v>
      </c>
      <c r="J1996" s="26" t="str">
        <f>VLOOKUP($A1996,'Medical Examinations'!A1995:$J$2336,3,0)</f>
        <v>Obesity</v>
      </c>
      <c r="K1996" s="26" t="str">
        <f>VLOOKUP(A1996,'Medical Examinations'!A1995:J4330,5,0)</f>
        <v>Normal</v>
      </c>
      <c r="L1996" s="27">
        <f>VLOOKUP($A1996,'Hospitalisation Details'!$A$1:$N$2344,7,0)</f>
        <v>35644</v>
      </c>
      <c r="M1996" s="26">
        <f>VLOOKUP($A1996,'Hospitalisation Details'!$A$1:$N$2344,10,0)</f>
        <v>3227.12</v>
      </c>
      <c r="N1996" s="26" t="str">
        <f>VLOOKUP($A1996,'Hospitalisation Details'!$A$1:$N$2344,11,0)</f>
        <v>tier - 2</v>
      </c>
      <c r="O1996" s="26" t="str">
        <f>VLOOKUP($A1996,'Hospitalisation Details'!$A$1:$N$2344,12,0)</f>
        <v>tier - 3</v>
      </c>
      <c r="P1996" s="26" t="str">
        <f>VLOOKUP($A1996,'Hospitalisation Details'!$A$1:$N$2344,14,0)</f>
        <v>R1013</v>
      </c>
      <c r="Q1996" s="26">
        <f>VLOOKUP($A1996,'Hospitalisation Details'!$A$1:$N$2344,8,0)</f>
        <v>25</v>
      </c>
    </row>
    <row r="1997" spans="1:17" x14ac:dyDescent="0.3">
      <c r="A1997" s="25" t="s">
        <v>371</v>
      </c>
      <c r="B1997" s="26" t="str">
        <f>VLOOKUP($A1997,'Customer Names'!A1996:D4331,3,0)</f>
        <v xml:space="preserve">  Chrissy</v>
      </c>
      <c r="C1997" s="26">
        <f>VLOOKUP($A1997,'Medical Examinations'!$A$1:$B$2336,2,FALSE)</f>
        <v>28.594999999999999</v>
      </c>
      <c r="D1997" s="26">
        <f>VLOOKUP($A1997,'Medical Examinations'!A1996:J4331,4,0)</f>
        <v>4.1399999999999997</v>
      </c>
      <c r="E1997" s="26" t="str">
        <f>VLOOKUP(A1997,'Medical Examinations'!A1996:J4331,6,0)</f>
        <v>Yes</v>
      </c>
      <c r="F1997" s="26" t="str">
        <f>VLOOKUP($A1997,'Medical Examinations'!$A$1:$J$2336,7,0)</f>
        <v>No</v>
      </c>
      <c r="G1997" s="26" t="str">
        <f>VLOOKUP(A1997,'Medical Examinations'!A1996:J4331,8,0)</f>
        <v>Yes</v>
      </c>
      <c r="H1997" s="26">
        <f>VLOOKUP(A1997,'Medical Examinations'!A1996:J4331,9,0)</f>
        <v>1</v>
      </c>
      <c r="I1997" s="26" t="str">
        <f>VLOOKUP(A1997,'Medical Examinations'!A1996:J4331,10,0)</f>
        <v>No</v>
      </c>
      <c r="J1997" s="26" t="str">
        <f>VLOOKUP($A1997,'Medical Examinations'!A1996:$J$2336,3,0)</f>
        <v>Overweight</v>
      </c>
      <c r="K1997" s="26" t="str">
        <f>VLOOKUP(A1997,'Medical Examinations'!A1996:J4331,5,0)</f>
        <v>Normal</v>
      </c>
      <c r="L1997" s="27">
        <f>VLOOKUP($A1997,'Hospitalisation Details'!$A$1:$N$2344,7,0)</f>
        <v>35617</v>
      </c>
      <c r="M1997" s="26">
        <f>VLOOKUP($A1997,'Hospitalisation Details'!$A$1:$N$2344,10,0)</f>
        <v>3213.62</v>
      </c>
      <c r="N1997" s="26" t="str">
        <f>VLOOKUP($A1997,'Hospitalisation Details'!$A$1:$N$2344,11,0)</f>
        <v>tier - 2</v>
      </c>
      <c r="O1997" s="26" t="str">
        <f>VLOOKUP($A1997,'Hospitalisation Details'!$A$1:$N$2344,12,0)</f>
        <v>tier - 2</v>
      </c>
      <c r="P1997" s="26" t="str">
        <f>VLOOKUP($A1997,'Hospitalisation Details'!$A$1:$N$2344,14,0)</f>
        <v>R1024</v>
      </c>
      <c r="Q1997" s="26">
        <f>VLOOKUP($A1997,'Hospitalisation Details'!$A$1:$N$2344,8,0)</f>
        <v>25</v>
      </c>
    </row>
    <row r="1998" spans="1:17" x14ac:dyDescent="0.3">
      <c r="A1998" s="25" t="s">
        <v>370</v>
      </c>
      <c r="B1998" s="26" t="str">
        <f>VLOOKUP($A1998,'Customer Names'!A1997:D4332,3,0)</f>
        <v xml:space="preserve">  Carrie</v>
      </c>
      <c r="C1998" s="26">
        <f>VLOOKUP($A1998,'Medical Examinations'!$A$1:$B$2336,2,FALSE)</f>
        <v>20.8</v>
      </c>
      <c r="D1998" s="26">
        <f>VLOOKUP($A1998,'Medical Examinations'!A1997:J4332,4,0)</f>
        <v>4.07</v>
      </c>
      <c r="E1998" s="26" t="str">
        <f>VLOOKUP(A1998,'Medical Examinations'!A1997:J4332,6,0)</f>
        <v>Yes</v>
      </c>
      <c r="F1998" s="26" t="str">
        <f>VLOOKUP($A1998,'Medical Examinations'!$A$1:$J$2336,7,0)</f>
        <v>No</v>
      </c>
      <c r="G1998" s="26" t="str">
        <f>VLOOKUP(A1998,'Medical Examinations'!A1997:J4332,8,0)</f>
        <v>Yes</v>
      </c>
      <c r="H1998" s="26">
        <f>VLOOKUP(A1998,'Medical Examinations'!A1997:J4332,9,0)</f>
        <v>1</v>
      </c>
      <c r="I1998" s="26" t="str">
        <f>VLOOKUP(A1998,'Medical Examinations'!A1997:J4332,10,0)</f>
        <v>No</v>
      </c>
      <c r="J1998" s="26" t="str">
        <f>VLOOKUP($A1998,'Medical Examinations'!A1997:$J$2336,3,0)</f>
        <v>Normal Weight</v>
      </c>
      <c r="K1998" s="26" t="str">
        <f>VLOOKUP(A1998,'Medical Examinations'!A1997:J4332,5,0)</f>
        <v>Normal</v>
      </c>
      <c r="L1998" s="27">
        <f>VLOOKUP($A1998,'Hospitalisation Details'!$A$1:$N$2344,7,0)</f>
        <v>35786</v>
      </c>
      <c r="M1998" s="26">
        <f>VLOOKUP($A1998,'Hospitalisation Details'!$A$1:$N$2344,10,0)</f>
        <v>3208.79</v>
      </c>
      <c r="N1998" s="26" t="str">
        <f>VLOOKUP($A1998,'Hospitalisation Details'!$A$1:$N$2344,11,0)</f>
        <v>tier - 2</v>
      </c>
      <c r="O1998" s="26" t="str">
        <f>VLOOKUP($A1998,'Hospitalisation Details'!$A$1:$N$2344,12,0)</f>
        <v>tier - 3</v>
      </c>
      <c r="P1998" s="26" t="str">
        <f>VLOOKUP($A1998,'Hospitalisation Details'!$A$1:$N$2344,14,0)</f>
        <v>R1011</v>
      </c>
      <c r="Q1998" s="26">
        <f>VLOOKUP($A1998,'Hospitalisation Details'!$A$1:$N$2344,8,0)</f>
        <v>25</v>
      </c>
    </row>
    <row r="1999" spans="1:17" x14ac:dyDescent="0.3">
      <c r="A1999" s="25" t="s">
        <v>369</v>
      </c>
      <c r="B1999" s="26" t="str">
        <f>VLOOKUP($A1999,'Customer Names'!A1998:D4333,3,0)</f>
        <v xml:space="preserve">  Halle</v>
      </c>
      <c r="C1999" s="26">
        <f>VLOOKUP($A1999,'Medical Examinations'!$A$1:$B$2336,2,FALSE)</f>
        <v>23.465</v>
      </c>
      <c r="D1999" s="26">
        <f>VLOOKUP($A1999,'Medical Examinations'!A1998:J4333,4,0)</f>
        <v>6.26</v>
      </c>
      <c r="E1999" s="26" t="str">
        <f>VLOOKUP(A1999,'Medical Examinations'!A1998:J4333,6,0)</f>
        <v>Yes</v>
      </c>
      <c r="F1999" s="26" t="str">
        <f>VLOOKUP($A1999,'Medical Examinations'!$A$1:$J$2336,7,0)</f>
        <v>No</v>
      </c>
      <c r="G1999" s="26" t="str">
        <f>VLOOKUP(A1999,'Medical Examinations'!A1998:J4333,8,0)</f>
        <v>Yes</v>
      </c>
      <c r="H1999" s="26">
        <f>VLOOKUP(A1999,'Medical Examinations'!A1998:J4333,9,0)</f>
        <v>1</v>
      </c>
      <c r="I1999" s="26" t="str">
        <f>VLOOKUP(A1999,'Medical Examinations'!A1998:J4333,10,0)</f>
        <v>No</v>
      </c>
      <c r="J1999" s="26" t="str">
        <f>VLOOKUP($A1999,'Medical Examinations'!A1998:$J$2336,3,0)</f>
        <v>Normal Weight</v>
      </c>
      <c r="K1999" s="26" t="str">
        <f>VLOOKUP(A1999,'Medical Examinations'!A1998:J4333,5,0)</f>
        <v>Prediabetes</v>
      </c>
      <c r="L1999" s="27">
        <f>VLOOKUP($A1999,'Hospitalisation Details'!$A$1:$N$2344,7,0)</f>
        <v>35616</v>
      </c>
      <c r="M1999" s="26">
        <f>VLOOKUP($A1999,'Hospitalisation Details'!$A$1:$N$2344,10,0)</f>
        <v>3206.49</v>
      </c>
      <c r="N1999" s="26" t="str">
        <f>VLOOKUP($A1999,'Hospitalisation Details'!$A$1:$N$2344,11,0)</f>
        <v>tier - 2</v>
      </c>
      <c r="O1999" s="26" t="str">
        <f>VLOOKUP($A1999,'Hospitalisation Details'!$A$1:$N$2344,12,0)</f>
        <v>tier - 3</v>
      </c>
      <c r="P1999" s="26" t="str">
        <f>VLOOKUP($A1999,'Hospitalisation Details'!$A$1:$N$2344,14,0)</f>
        <v>R1024</v>
      </c>
      <c r="Q1999" s="26">
        <f>VLOOKUP($A1999,'Hospitalisation Details'!$A$1:$N$2344,8,0)</f>
        <v>25</v>
      </c>
    </row>
    <row r="2000" spans="1:17" x14ac:dyDescent="0.3">
      <c r="A2000" s="25" t="s">
        <v>368</v>
      </c>
      <c r="B2000" s="26" t="str">
        <f>VLOOKUP($A2000,'Customer Names'!A1999:D4334,3,0)</f>
        <v xml:space="preserve">  Carolyn</v>
      </c>
      <c r="C2000" s="26">
        <f>VLOOKUP($A2000,'Medical Examinations'!$A$1:$B$2336,2,FALSE)</f>
        <v>40.185000000000002</v>
      </c>
      <c r="D2000" s="26">
        <f>VLOOKUP($A2000,'Medical Examinations'!A1999:J4334,4,0)</f>
        <v>5.88</v>
      </c>
      <c r="E2000" s="26" t="str">
        <f>VLOOKUP(A2000,'Medical Examinations'!A1999:J4334,6,0)</f>
        <v>Yes</v>
      </c>
      <c r="F2000" s="26" t="str">
        <f>VLOOKUP($A2000,'Medical Examinations'!$A$1:$J$2336,7,0)</f>
        <v>No</v>
      </c>
      <c r="G2000" s="26" t="str">
        <f>VLOOKUP(A2000,'Medical Examinations'!A1999:J4334,8,0)</f>
        <v>No</v>
      </c>
      <c r="H2000" s="26">
        <f>VLOOKUP(A2000,'Medical Examinations'!A1999:J4334,9,0)</f>
        <v>0</v>
      </c>
      <c r="I2000" s="26" t="str">
        <f>VLOOKUP(A2000,'Medical Examinations'!A1999:J4334,10,0)</f>
        <v>No</v>
      </c>
      <c r="J2000" s="26" t="str">
        <f>VLOOKUP($A2000,'Medical Examinations'!A1999:$J$2336,3,0)</f>
        <v>Obesity</v>
      </c>
      <c r="K2000" s="26" t="str">
        <f>VLOOKUP(A2000,'Medical Examinations'!A1999:J4334,5,0)</f>
        <v>Prediabetes</v>
      </c>
      <c r="L2000" s="27">
        <f>VLOOKUP($A2000,'Hospitalisation Details'!$A$1:$N$2344,7,0)</f>
        <v>35349</v>
      </c>
      <c r="M2000" s="26">
        <f>VLOOKUP($A2000,'Hospitalisation Details'!$A$1:$N$2344,10,0)</f>
        <v>3201.25</v>
      </c>
      <c r="N2000" s="26" t="str">
        <f>VLOOKUP($A2000,'Hospitalisation Details'!$A$1:$N$2344,11,0)</f>
        <v>tier - 2</v>
      </c>
      <c r="O2000" s="26" t="str">
        <f>VLOOKUP($A2000,'Hospitalisation Details'!$A$1:$N$2344,12,0)</f>
        <v>tier - 3</v>
      </c>
      <c r="P2000" s="26" t="str">
        <f>VLOOKUP($A2000,'Hospitalisation Details'!$A$1:$N$2344,14,0)</f>
        <v>R1012</v>
      </c>
      <c r="Q2000" s="26">
        <f>VLOOKUP($A2000,'Hospitalisation Details'!$A$1:$N$2344,8,0)</f>
        <v>26</v>
      </c>
    </row>
    <row r="2001" spans="1:17" x14ac:dyDescent="0.3">
      <c r="A2001" s="25" t="s">
        <v>367</v>
      </c>
      <c r="B2001" s="26" t="str">
        <f>VLOOKUP($A2001,'Customer Names'!A2000:D4335,3,0)</f>
        <v xml:space="preserve">  Tara D</v>
      </c>
      <c r="C2001" s="26">
        <f>VLOOKUP($A2001,'Medical Examinations'!$A$1:$B$2336,2,FALSE)</f>
        <v>21.89</v>
      </c>
      <c r="D2001" s="26">
        <f>VLOOKUP($A2001,'Medical Examinations'!A2000:J4335,4,0)</f>
        <v>5.72</v>
      </c>
      <c r="E2001" s="26" t="str">
        <f>VLOOKUP(A2001,'Medical Examinations'!A2000:J4335,6,0)</f>
        <v>Yes</v>
      </c>
      <c r="F2001" s="26" t="str">
        <f>VLOOKUP($A2001,'Medical Examinations'!$A$1:$J$2336,7,0)</f>
        <v>No</v>
      </c>
      <c r="G2001" s="26" t="str">
        <f>VLOOKUP(A2001,'Medical Examinations'!A2000:J4335,8,0)</f>
        <v>No</v>
      </c>
      <c r="H2001" s="26">
        <f>VLOOKUP(A2001,'Medical Examinations'!A2000:J4335,9,0)</f>
        <v>0</v>
      </c>
      <c r="I2001" s="26" t="str">
        <f>VLOOKUP(A2001,'Medical Examinations'!A2000:J4335,10,0)</f>
        <v>No</v>
      </c>
      <c r="J2001" s="26" t="str">
        <f>VLOOKUP($A2001,'Medical Examinations'!A2000:$J$2336,3,0)</f>
        <v>Normal Weight</v>
      </c>
      <c r="K2001" s="26" t="str">
        <f>VLOOKUP(A2001,'Medical Examinations'!A2000:J4335,5,0)</f>
        <v>Prediabetes</v>
      </c>
      <c r="L2001" s="27">
        <f>VLOOKUP($A2001,'Hospitalisation Details'!$A$1:$N$2344,7,0)</f>
        <v>37136</v>
      </c>
      <c r="M2001" s="26">
        <f>VLOOKUP($A2001,'Hospitalisation Details'!$A$1:$N$2344,10,0)</f>
        <v>3180.51</v>
      </c>
      <c r="N2001" s="26" t="str">
        <f>VLOOKUP($A2001,'Hospitalisation Details'!$A$1:$N$2344,11,0)</f>
        <v>tier - 2</v>
      </c>
      <c r="O2001" s="26" t="str">
        <f>VLOOKUP($A2001,'Hospitalisation Details'!$A$1:$N$2344,12,0)</f>
        <v>tier - 2</v>
      </c>
      <c r="P2001" s="26" t="str">
        <f>VLOOKUP($A2001,'Hospitalisation Details'!$A$1:$N$2344,14,0)</f>
        <v>R1013</v>
      </c>
      <c r="Q2001" s="26">
        <f>VLOOKUP($A2001,'Hospitalisation Details'!$A$1:$N$2344,8,0)</f>
        <v>21</v>
      </c>
    </row>
    <row r="2002" spans="1:17" x14ac:dyDescent="0.3">
      <c r="A2002" s="25" t="s">
        <v>366</v>
      </c>
      <c r="B2002" s="26" t="str">
        <f>VLOOKUP($A2002,'Customer Names'!A2001:D4336,3,0)</f>
        <v xml:space="preserve">  Rasim M</v>
      </c>
      <c r="C2002" s="26">
        <f>VLOOKUP($A2002,'Medical Examinations'!$A$1:$B$2336,2,FALSE)</f>
        <v>29.34</v>
      </c>
      <c r="D2002" s="26">
        <f>VLOOKUP($A2002,'Medical Examinations'!A2001:J4336,4,0)</f>
        <v>6.09</v>
      </c>
      <c r="E2002" s="26" t="str">
        <f>VLOOKUP(A2002,'Medical Examinations'!A2001:J4336,6,0)</f>
        <v>Yes</v>
      </c>
      <c r="F2002" s="26" t="str">
        <f>VLOOKUP($A2002,'Medical Examinations'!$A$1:$J$2336,7,0)</f>
        <v>yes</v>
      </c>
      <c r="G2002" s="26" t="str">
        <f>VLOOKUP(A2002,'Medical Examinations'!A2001:J4336,8,0)</f>
        <v>No</v>
      </c>
      <c r="H2002" s="26">
        <f>VLOOKUP(A2002,'Medical Examinations'!A2001:J4336,9,0)</f>
        <v>2</v>
      </c>
      <c r="I2002" s="26" t="str">
        <f>VLOOKUP(A2002,'Medical Examinations'!A2001:J4336,10,0)</f>
        <v>No</v>
      </c>
      <c r="J2002" s="26" t="str">
        <f>VLOOKUP($A2002,'Medical Examinations'!A2001:$J$2336,3,0)</f>
        <v>Overweight</v>
      </c>
      <c r="K2002" s="26" t="str">
        <f>VLOOKUP(A2002,'Medical Examinations'!A2001:J4336,5,0)</f>
        <v>Prediabetes</v>
      </c>
      <c r="L2002" s="27">
        <f>VLOOKUP($A2002,'Hospitalisation Details'!$A$1:$N$2344,7,0)</f>
        <v>36792</v>
      </c>
      <c r="M2002" s="26">
        <f>VLOOKUP($A2002,'Hospitalisation Details'!$A$1:$N$2344,10,0)</f>
        <v>3179.96</v>
      </c>
      <c r="N2002" s="26" t="str">
        <f>VLOOKUP($A2002,'Hospitalisation Details'!$A$1:$N$2344,11,0)</f>
        <v>tier - 2</v>
      </c>
      <c r="O2002" s="26" t="str">
        <f>VLOOKUP($A2002,'Hospitalisation Details'!$A$1:$N$2344,12,0)</f>
        <v>tier - 2</v>
      </c>
      <c r="P2002" s="26" t="str">
        <f>VLOOKUP($A2002,'Hospitalisation Details'!$A$1:$N$2344,14,0)</f>
        <v>R1012</v>
      </c>
      <c r="Q2002" s="26">
        <f>VLOOKUP($A2002,'Hospitalisation Details'!$A$1:$N$2344,8,0)</f>
        <v>22</v>
      </c>
    </row>
    <row r="2003" spans="1:17" x14ac:dyDescent="0.3">
      <c r="A2003" s="25" t="s">
        <v>365</v>
      </c>
      <c r="B2003" s="26" t="str">
        <f>VLOOKUP($A2003,'Customer Names'!A2002:D4337,3,0)</f>
        <v xml:space="preserve">  Dina</v>
      </c>
      <c r="C2003" s="26">
        <f>VLOOKUP($A2003,'Medical Examinations'!$A$1:$B$2336,2,FALSE)</f>
        <v>22.61</v>
      </c>
      <c r="D2003" s="26">
        <f>VLOOKUP($A2003,'Medical Examinations'!A2002:J4337,4,0)</f>
        <v>4.25</v>
      </c>
      <c r="E2003" s="26" t="str">
        <f>VLOOKUP(A2003,'Medical Examinations'!A2002:J4337,6,0)</f>
        <v>Yes</v>
      </c>
      <c r="F2003" s="26" t="str">
        <f>VLOOKUP($A2003,'Medical Examinations'!$A$1:$J$2336,7,0)</f>
        <v>No</v>
      </c>
      <c r="G2003" s="26" t="str">
        <f>VLOOKUP(A2003,'Medical Examinations'!A2002:J4337,8,0)</f>
        <v>No</v>
      </c>
      <c r="H2003" s="26">
        <f>VLOOKUP(A2003,'Medical Examinations'!A2002:J4337,9,0)</f>
        <v>0</v>
      </c>
      <c r="I2003" s="26" t="str">
        <f>VLOOKUP(A2003,'Medical Examinations'!A2002:J4337,10,0)</f>
        <v>No</v>
      </c>
      <c r="J2003" s="26" t="str">
        <f>VLOOKUP($A2003,'Medical Examinations'!A2002:$J$2336,3,0)</f>
        <v>Normal Weight</v>
      </c>
      <c r="K2003" s="26" t="str">
        <f>VLOOKUP(A2003,'Medical Examinations'!A2002:J4337,5,0)</f>
        <v>Normal</v>
      </c>
      <c r="L2003" s="27">
        <f>VLOOKUP($A2003,'Hospitalisation Details'!$A$1:$N$2344,7,0)</f>
        <v>35249</v>
      </c>
      <c r="M2003" s="26">
        <f>VLOOKUP($A2003,'Hospitalisation Details'!$A$1:$N$2344,10,0)</f>
        <v>3176.82</v>
      </c>
      <c r="N2003" s="26" t="str">
        <f>VLOOKUP($A2003,'Hospitalisation Details'!$A$1:$N$2344,11,0)</f>
        <v>tier - 2</v>
      </c>
      <c r="O2003" s="26" t="str">
        <f>VLOOKUP($A2003,'Hospitalisation Details'!$A$1:$N$2344,12,0)</f>
        <v>tier - 1</v>
      </c>
      <c r="P2003" s="26" t="str">
        <f>VLOOKUP($A2003,'Hospitalisation Details'!$A$1:$N$2344,14,0)</f>
        <v>R1012</v>
      </c>
      <c r="Q2003" s="26">
        <f>VLOOKUP($A2003,'Hospitalisation Details'!$A$1:$N$2344,8,0)</f>
        <v>26</v>
      </c>
    </row>
    <row r="2004" spans="1:17" x14ac:dyDescent="0.3">
      <c r="A2004" s="25" t="s">
        <v>364</v>
      </c>
      <c r="B2004" s="26" t="str">
        <f>VLOOKUP($A2004,'Customer Names'!A2003:D4338,3,0)</f>
        <v xml:space="preserve">  Lisa</v>
      </c>
      <c r="C2004" s="26">
        <f>VLOOKUP($A2004,'Medical Examinations'!$A$1:$B$2336,2,FALSE)</f>
        <v>22.23</v>
      </c>
      <c r="D2004" s="26">
        <f>VLOOKUP($A2004,'Medical Examinations'!A2003:J4338,4,0)</f>
        <v>6.09</v>
      </c>
      <c r="E2004" s="26" t="str">
        <f>VLOOKUP(A2004,'Medical Examinations'!A2003:J4338,6,0)</f>
        <v>Yes</v>
      </c>
      <c r="F2004" s="26" t="str">
        <f>VLOOKUP($A2004,'Medical Examinations'!$A$1:$J$2336,7,0)</f>
        <v>No</v>
      </c>
      <c r="G2004" s="26" t="str">
        <f>VLOOKUP(A2004,'Medical Examinations'!A2003:J4338,8,0)</f>
        <v>No</v>
      </c>
      <c r="H2004" s="26">
        <f>VLOOKUP(A2004,'Medical Examinations'!A2003:J4338,9,0)</f>
        <v>0</v>
      </c>
      <c r="I2004" s="26" t="str">
        <f>VLOOKUP(A2004,'Medical Examinations'!A2003:J4338,10,0)</f>
        <v>No</v>
      </c>
      <c r="J2004" s="26" t="str">
        <f>VLOOKUP($A2004,'Medical Examinations'!A2003:$J$2336,3,0)</f>
        <v>Normal Weight</v>
      </c>
      <c r="K2004" s="26" t="str">
        <f>VLOOKUP(A2004,'Medical Examinations'!A2003:J4338,5,0)</f>
        <v>Prediabetes</v>
      </c>
      <c r="L2004" s="27">
        <f>VLOOKUP($A2004,'Hospitalisation Details'!$A$1:$N$2344,7,0)</f>
        <v>35291</v>
      </c>
      <c r="M2004" s="26">
        <f>VLOOKUP($A2004,'Hospitalisation Details'!$A$1:$N$2344,10,0)</f>
        <v>3176.29</v>
      </c>
      <c r="N2004" s="26" t="str">
        <f>VLOOKUP($A2004,'Hospitalisation Details'!$A$1:$N$2344,11,0)</f>
        <v>tier - 2</v>
      </c>
      <c r="O2004" s="26" t="str">
        <f>VLOOKUP($A2004,'Hospitalisation Details'!$A$1:$N$2344,12,0)</f>
        <v>tier - 2</v>
      </c>
      <c r="P2004" s="26" t="str">
        <f>VLOOKUP($A2004,'Hospitalisation Details'!$A$1:$N$2344,14,0)</f>
        <v>R1012</v>
      </c>
      <c r="Q2004" s="26">
        <f>VLOOKUP($A2004,'Hospitalisation Details'!$A$1:$N$2344,8,0)</f>
        <v>26</v>
      </c>
    </row>
    <row r="2005" spans="1:17" x14ac:dyDescent="0.3">
      <c r="A2005" s="25" t="s">
        <v>363</v>
      </c>
      <c r="B2005" s="26" t="str">
        <f>VLOOKUP($A2005,'Customer Names'!A2004:D4339,3,0)</f>
        <v xml:space="preserve">  Caitrin</v>
      </c>
      <c r="C2005" s="26">
        <f>VLOOKUP($A2005,'Medical Examinations'!$A$1:$B$2336,2,FALSE)</f>
        <v>33.4</v>
      </c>
      <c r="D2005" s="26">
        <f>VLOOKUP($A2005,'Medical Examinations'!A2004:J4339,4,0)</f>
        <v>5.51</v>
      </c>
      <c r="E2005" s="26" t="str">
        <f>VLOOKUP(A2005,'Medical Examinations'!A2004:J4339,6,0)</f>
        <v>No</v>
      </c>
      <c r="F2005" s="26" t="str">
        <f>VLOOKUP($A2005,'Medical Examinations'!$A$1:$J$2336,7,0)</f>
        <v>No</v>
      </c>
      <c r="G2005" s="26" t="str">
        <f>VLOOKUP(A2005,'Medical Examinations'!A2004:J4339,8,0)</f>
        <v>No</v>
      </c>
      <c r="H2005" s="26">
        <f>VLOOKUP(A2005,'Medical Examinations'!A2004:J4339,9,0)</f>
        <v>0</v>
      </c>
      <c r="I2005" s="26" t="str">
        <f>VLOOKUP(A2005,'Medical Examinations'!A2004:J4339,10,0)</f>
        <v>No</v>
      </c>
      <c r="J2005" s="26" t="str">
        <f>VLOOKUP($A2005,'Medical Examinations'!A2004:$J$2336,3,0)</f>
        <v>Obesity</v>
      </c>
      <c r="K2005" s="26" t="str">
        <f>VLOOKUP(A2005,'Medical Examinations'!A2004:J4339,5,0)</f>
        <v>Normal</v>
      </c>
      <c r="L2005" s="27">
        <f>VLOOKUP($A2005,'Hospitalisation Details'!$A$1:$N$2344,7,0)</f>
        <v>34521</v>
      </c>
      <c r="M2005" s="26">
        <f>VLOOKUP($A2005,'Hospitalisation Details'!$A$1:$N$2344,10,0)</f>
        <v>3172.02</v>
      </c>
      <c r="N2005" s="26" t="str">
        <f>VLOOKUP($A2005,'Hospitalisation Details'!$A$1:$N$2344,11,0)</f>
        <v>tier - 2</v>
      </c>
      <c r="O2005" s="26" t="str">
        <f>VLOOKUP($A2005,'Hospitalisation Details'!$A$1:$N$2344,12,0)</f>
        <v>tier - 1</v>
      </c>
      <c r="P2005" s="26" t="str">
        <f>VLOOKUP($A2005,'Hospitalisation Details'!$A$1:$N$2344,14,0)</f>
        <v>R1011</v>
      </c>
      <c r="Q2005" s="26">
        <f>VLOOKUP($A2005,'Hospitalisation Details'!$A$1:$N$2344,8,0)</f>
        <v>28</v>
      </c>
    </row>
    <row r="2006" spans="1:17" x14ac:dyDescent="0.3">
      <c r="A2006" s="25" t="s">
        <v>362</v>
      </c>
      <c r="B2006" s="26" t="str">
        <f>VLOOKUP($A2006,'Customer Names'!A2005:D4340,3,0)</f>
        <v xml:space="preserve">  Adriana S</v>
      </c>
      <c r="C2006" s="26">
        <f>VLOOKUP($A2006,'Medical Examinations'!$A$1:$B$2336,2,FALSE)</f>
        <v>33.11</v>
      </c>
      <c r="D2006" s="26">
        <f>VLOOKUP($A2006,'Medical Examinations'!A2005:J4340,4,0)</f>
        <v>5.63</v>
      </c>
      <c r="E2006" s="26" t="str">
        <f>VLOOKUP(A2006,'Medical Examinations'!A2005:J4340,6,0)</f>
        <v>No</v>
      </c>
      <c r="F2006" s="26" t="str">
        <f>VLOOKUP($A2006,'Medical Examinations'!$A$1:$J$2336,7,0)</f>
        <v>No</v>
      </c>
      <c r="G2006" s="26" t="str">
        <f>VLOOKUP(A2006,'Medical Examinations'!A2005:J4340,8,0)</f>
        <v>No</v>
      </c>
      <c r="H2006" s="26">
        <f>VLOOKUP(A2006,'Medical Examinations'!A2005:J4340,9,0)</f>
        <v>0</v>
      </c>
      <c r="I2006" s="26" t="str">
        <f>VLOOKUP(A2006,'Medical Examinations'!A2005:J4340,10,0)</f>
        <v>No</v>
      </c>
      <c r="J2006" s="26" t="str">
        <f>VLOOKUP($A2006,'Medical Examinations'!A2005:$J$2336,3,0)</f>
        <v>Obesity</v>
      </c>
      <c r="K2006" s="26" t="str">
        <f>VLOOKUP(A2006,'Medical Examinations'!A2005:J4340,5,0)</f>
        <v>Normal</v>
      </c>
      <c r="L2006" s="27">
        <f>VLOOKUP($A2006,'Hospitalisation Details'!$A$1:$N$2344,7,0)</f>
        <v>34632</v>
      </c>
      <c r="M2006" s="26">
        <f>VLOOKUP($A2006,'Hospitalisation Details'!$A$1:$N$2344,10,0)</f>
        <v>3171.61</v>
      </c>
      <c r="N2006" s="26" t="str">
        <f>VLOOKUP($A2006,'Hospitalisation Details'!$A$1:$N$2344,11,0)</f>
        <v>tier - 2</v>
      </c>
      <c r="O2006" s="26" t="str">
        <f>VLOOKUP($A2006,'Hospitalisation Details'!$A$1:$N$2344,12,0)</f>
        <v>tier - 3</v>
      </c>
      <c r="P2006" s="26" t="str">
        <f>VLOOKUP($A2006,'Hospitalisation Details'!$A$1:$N$2344,14,0)</f>
        <v>R1013</v>
      </c>
      <c r="Q2006" s="26">
        <f>VLOOKUP($A2006,'Hospitalisation Details'!$A$1:$N$2344,8,0)</f>
        <v>28</v>
      </c>
    </row>
    <row r="2007" spans="1:17" x14ac:dyDescent="0.3">
      <c r="A2007" s="25" t="s">
        <v>361</v>
      </c>
      <c r="B2007" s="26" t="str">
        <f>VLOOKUP($A2007,'Customer Names'!A2006:D4341,3,0)</f>
        <v xml:space="preserve">  Megan</v>
      </c>
      <c r="C2007" s="26">
        <f>VLOOKUP($A2007,'Medical Examinations'!$A$1:$B$2336,2,FALSE)</f>
        <v>16.815000000000001</v>
      </c>
      <c r="D2007" s="26">
        <f>VLOOKUP($A2007,'Medical Examinations'!A2006:J4341,4,0)</f>
        <v>5.29</v>
      </c>
      <c r="E2007" s="26" t="str">
        <f>VLOOKUP(A2007,'Medical Examinations'!A2006:J4341,6,0)</f>
        <v>Yes</v>
      </c>
      <c r="F2007" s="26" t="str">
        <f>VLOOKUP($A2007,'Medical Examinations'!$A$1:$J$2336,7,0)</f>
        <v>No</v>
      </c>
      <c r="G2007" s="26" t="str">
        <f>VLOOKUP(A2007,'Medical Examinations'!A2006:J4341,8,0)</f>
        <v>No</v>
      </c>
      <c r="H2007" s="26">
        <f>VLOOKUP(A2007,'Medical Examinations'!A2006:J4341,9,0)</f>
        <v>0</v>
      </c>
      <c r="I2007" s="26" t="str">
        <f>VLOOKUP(A2007,'Medical Examinations'!A2006:J4341,10,0)</f>
        <v>No</v>
      </c>
      <c r="J2007" s="26" t="str">
        <f>VLOOKUP($A2007,'Medical Examinations'!A2006:$J$2336,3,0)</f>
        <v>Underweight</v>
      </c>
      <c r="K2007" s="26" t="str">
        <f>VLOOKUP(A2007,'Medical Examinations'!A2006:J4341,5,0)</f>
        <v>Normal</v>
      </c>
      <c r="L2007" s="27">
        <f>VLOOKUP($A2007,'Hospitalisation Details'!$A$1:$N$2344,7,0)</f>
        <v>37132</v>
      </c>
      <c r="M2007" s="26">
        <f>VLOOKUP($A2007,'Hospitalisation Details'!$A$1:$N$2344,10,0)</f>
        <v>3167.46</v>
      </c>
      <c r="N2007" s="26" t="str">
        <f>VLOOKUP($A2007,'Hospitalisation Details'!$A$1:$N$2344,11,0)</f>
        <v>tier - 2</v>
      </c>
      <c r="O2007" s="26" t="str">
        <f>VLOOKUP($A2007,'Hospitalisation Details'!$A$1:$N$2344,12,0)</f>
        <v>tier - 3</v>
      </c>
      <c r="P2007" s="26" t="str">
        <f>VLOOKUP($A2007,'Hospitalisation Details'!$A$1:$N$2344,14,0)</f>
        <v>R1024</v>
      </c>
      <c r="Q2007" s="26">
        <f>VLOOKUP($A2007,'Hospitalisation Details'!$A$1:$N$2344,8,0)</f>
        <v>21</v>
      </c>
    </row>
    <row r="2008" spans="1:17" x14ac:dyDescent="0.3">
      <c r="A2008" s="25" t="s">
        <v>360</v>
      </c>
      <c r="B2008" s="26" t="str">
        <f>VLOOKUP($A2008,'Customer Names'!A2007:D4342,3,0)</f>
        <v xml:space="preserve">  Kristen M</v>
      </c>
      <c r="C2008" s="26">
        <f>VLOOKUP($A2008,'Medical Examinations'!$A$1:$B$2336,2,FALSE)</f>
        <v>25.61</v>
      </c>
      <c r="D2008" s="26">
        <f>VLOOKUP($A2008,'Medical Examinations'!A2007:J4342,4,0)</f>
        <v>4</v>
      </c>
      <c r="E2008" s="26" t="str">
        <f>VLOOKUP(A2008,'Medical Examinations'!A2007:J4342,6,0)</f>
        <v>No</v>
      </c>
      <c r="F2008" s="26" t="str">
        <f>VLOOKUP($A2008,'Medical Examinations'!$A$1:$J$2336,7,0)</f>
        <v>No</v>
      </c>
      <c r="G2008" s="26" t="str">
        <f>VLOOKUP(A2008,'Medical Examinations'!A2007:J4342,8,0)</f>
        <v>Yes</v>
      </c>
      <c r="H2008" s="26">
        <f>VLOOKUP(A2008,'Medical Examinations'!A2007:J4342,9,0)</f>
        <v>1</v>
      </c>
      <c r="I2008" s="26" t="str">
        <f>VLOOKUP(A2008,'Medical Examinations'!A2007:J4342,10,0)</f>
        <v>No</v>
      </c>
      <c r="J2008" s="26" t="str">
        <f>VLOOKUP($A2008,'Medical Examinations'!A2007:$J$2336,3,0)</f>
        <v>Overweight</v>
      </c>
      <c r="K2008" s="26" t="str">
        <f>VLOOKUP(A2008,'Medical Examinations'!A2007:J4342,5,0)</f>
        <v>Normal</v>
      </c>
      <c r="L2008" s="27">
        <f>VLOOKUP($A2008,'Hospitalisation Details'!$A$1:$N$2344,7,0)</f>
        <v>34237</v>
      </c>
      <c r="M2008" s="26">
        <f>VLOOKUP($A2008,'Hospitalisation Details'!$A$1:$N$2344,10,0)</f>
        <v>3162.02</v>
      </c>
      <c r="N2008" s="26" t="str">
        <f>VLOOKUP($A2008,'Hospitalisation Details'!$A$1:$N$2344,11,0)</f>
        <v>tier - 2</v>
      </c>
      <c r="O2008" s="26" t="str">
        <f>VLOOKUP($A2008,'Hospitalisation Details'!$A$1:$N$2344,12,0)</f>
        <v>tier - 3</v>
      </c>
      <c r="P2008" s="26" t="str">
        <f>VLOOKUP($A2008,'Hospitalisation Details'!$A$1:$N$2344,14,0)</f>
        <v>R1013</v>
      </c>
      <c r="Q2008" s="26">
        <f>VLOOKUP($A2008,'Hospitalisation Details'!$A$1:$N$2344,8,0)</f>
        <v>29</v>
      </c>
    </row>
    <row r="2009" spans="1:17" x14ac:dyDescent="0.3">
      <c r="A2009" s="25" t="s">
        <v>359</v>
      </c>
      <c r="B2009" s="26" t="str">
        <f>VLOOKUP($A2009,'Customer Names'!A2008:D4343,3,0)</f>
        <v xml:space="preserve">  Alix</v>
      </c>
      <c r="C2009" s="26">
        <f>VLOOKUP($A2009,'Medical Examinations'!$A$1:$B$2336,2,FALSE)</f>
        <v>25.8</v>
      </c>
      <c r="D2009" s="26">
        <f>VLOOKUP($A2009,'Medical Examinations'!A2008:J4343,4,0)</f>
        <v>5.49</v>
      </c>
      <c r="E2009" s="26" t="str">
        <f>VLOOKUP(A2009,'Medical Examinations'!A2008:J4343,6,0)</f>
        <v>No</v>
      </c>
      <c r="F2009" s="26" t="str">
        <f>VLOOKUP($A2009,'Medical Examinations'!$A$1:$J$2336,7,0)</f>
        <v>No</v>
      </c>
      <c r="G2009" s="26" t="str">
        <f>VLOOKUP(A2009,'Medical Examinations'!A2008:J4343,8,0)</f>
        <v>No</v>
      </c>
      <c r="H2009" s="26">
        <f>VLOOKUP(A2009,'Medical Examinations'!A2008:J4343,9,0)</f>
        <v>0</v>
      </c>
      <c r="I2009" s="26" t="str">
        <f>VLOOKUP(A2009,'Medical Examinations'!A2008:J4343,10,0)</f>
        <v>No</v>
      </c>
      <c r="J2009" s="26" t="str">
        <f>VLOOKUP($A2009,'Medical Examinations'!A2008:$J$2336,3,0)</f>
        <v>Overweight</v>
      </c>
      <c r="K2009" s="26" t="str">
        <f>VLOOKUP(A2009,'Medical Examinations'!A2008:J4343,5,0)</f>
        <v>Normal</v>
      </c>
      <c r="L2009" s="27">
        <f>VLOOKUP($A2009,'Hospitalisation Details'!$A$1:$N$2344,7,0)</f>
        <v>34525</v>
      </c>
      <c r="M2009" s="26">
        <f>VLOOKUP($A2009,'Hospitalisation Details'!$A$1:$N$2344,10,0)</f>
        <v>3161.45</v>
      </c>
      <c r="N2009" s="26" t="str">
        <f>VLOOKUP($A2009,'Hospitalisation Details'!$A$1:$N$2344,11,0)</f>
        <v>tier - 2</v>
      </c>
      <c r="O2009" s="26" t="str">
        <f>VLOOKUP($A2009,'Hospitalisation Details'!$A$1:$N$2344,12,0)</f>
        <v>tier - 1</v>
      </c>
      <c r="P2009" s="26" t="str">
        <f>VLOOKUP($A2009,'Hospitalisation Details'!$A$1:$N$2344,14,0)</f>
        <v>R1011</v>
      </c>
      <c r="Q2009" s="26">
        <f>VLOOKUP($A2009,'Hospitalisation Details'!$A$1:$N$2344,8,0)</f>
        <v>28</v>
      </c>
    </row>
    <row r="2010" spans="1:17" x14ac:dyDescent="0.3">
      <c r="A2010" s="25" t="s">
        <v>358</v>
      </c>
      <c r="B2010" s="26" t="str">
        <f>VLOOKUP($A2010,'Customer Names'!A2009:D4344,3,0)</f>
        <v xml:space="preserve">  Kakushin</v>
      </c>
      <c r="C2010" s="26">
        <f>VLOOKUP($A2010,'Medical Examinations'!$A$1:$B$2336,2,FALSE)</f>
        <v>27.39</v>
      </c>
      <c r="D2010" s="26">
        <f>VLOOKUP($A2010,'Medical Examinations'!A2009:J4344,4,0)</f>
        <v>5.34</v>
      </c>
      <c r="E2010" s="26" t="str">
        <f>VLOOKUP(A2010,'Medical Examinations'!A2009:J4344,6,0)</f>
        <v>No</v>
      </c>
      <c r="F2010" s="26" t="str">
        <f>VLOOKUP($A2010,'Medical Examinations'!$A$1:$J$2336,7,0)</f>
        <v>No</v>
      </c>
      <c r="G2010" s="26" t="str">
        <f>VLOOKUP(A2010,'Medical Examinations'!A2009:J4344,8,0)</f>
        <v>No</v>
      </c>
      <c r="H2010" s="26">
        <f>VLOOKUP(A2010,'Medical Examinations'!A2009:J4344,9,0)</f>
        <v>0</v>
      </c>
      <c r="I2010" s="26" t="str">
        <f>VLOOKUP(A2010,'Medical Examinations'!A2009:J4344,10,0)</f>
        <v>No</v>
      </c>
      <c r="J2010" s="26" t="str">
        <f>VLOOKUP($A2010,'Medical Examinations'!A2009:$J$2336,3,0)</f>
        <v>Overweight</v>
      </c>
      <c r="K2010" s="26" t="str">
        <f>VLOOKUP(A2010,'Medical Examinations'!A2009:J4344,5,0)</f>
        <v>Normal</v>
      </c>
      <c r="L2010" s="27">
        <f>VLOOKUP($A2010,'Hospitalisation Details'!$A$1:$N$2344,7,0)</f>
        <v>36336</v>
      </c>
      <c r="M2010" s="26">
        <f>VLOOKUP($A2010,'Hospitalisation Details'!$A$1:$N$2344,10,0)</f>
        <v>3128.35</v>
      </c>
      <c r="N2010" s="26" t="str">
        <f>VLOOKUP($A2010,'Hospitalisation Details'!$A$1:$N$2344,11,0)</f>
        <v>tier - 2</v>
      </c>
      <c r="O2010" s="26" t="str">
        <f>VLOOKUP($A2010,'Hospitalisation Details'!$A$1:$N$2344,12,0)</f>
        <v>tier - 3</v>
      </c>
      <c r="P2010" s="26" t="str">
        <f>VLOOKUP($A2010,'Hospitalisation Details'!$A$1:$N$2344,14,0)</f>
        <v>R1021</v>
      </c>
      <c r="Q2010" s="26">
        <f>VLOOKUP($A2010,'Hospitalisation Details'!$A$1:$N$2344,8,0)</f>
        <v>23</v>
      </c>
    </row>
    <row r="2011" spans="1:17" x14ac:dyDescent="0.3">
      <c r="A2011" s="25" t="s">
        <v>357</v>
      </c>
      <c r="B2011" s="26" t="str">
        <f>VLOOKUP($A2011,'Customer Names'!A2010:D4345,3,0)</f>
        <v xml:space="preserve">  Michael J</v>
      </c>
      <c r="C2011" s="26">
        <f>VLOOKUP($A2011,'Medical Examinations'!$A$1:$B$2336,2,FALSE)</f>
        <v>17.03</v>
      </c>
      <c r="D2011" s="26">
        <f>VLOOKUP($A2011,'Medical Examinations'!A2010:J4345,4,0)</f>
        <v>4.12</v>
      </c>
      <c r="E2011" s="26" t="str">
        <f>VLOOKUP(A2011,'Medical Examinations'!A2010:J4345,6,0)</f>
        <v>No</v>
      </c>
      <c r="F2011" s="26" t="str">
        <f>VLOOKUP($A2011,'Medical Examinations'!$A$1:$J$2336,7,0)</f>
        <v>No</v>
      </c>
      <c r="G2011" s="26" t="str">
        <f>VLOOKUP(A2011,'Medical Examinations'!A2010:J4345,8,0)</f>
        <v>No</v>
      </c>
      <c r="H2011" s="26">
        <f>VLOOKUP(A2011,'Medical Examinations'!A2010:J4345,9,0)</f>
        <v>1</v>
      </c>
      <c r="I2011" s="26" t="str">
        <f>VLOOKUP(A2011,'Medical Examinations'!A2010:J4345,10,0)</f>
        <v>No</v>
      </c>
      <c r="J2011" s="26" t="str">
        <f>VLOOKUP($A2011,'Medical Examinations'!A2010:$J$2336,3,0)</f>
        <v>Underweight</v>
      </c>
      <c r="K2011" s="26" t="str">
        <f>VLOOKUP(A2011,'Medical Examinations'!A2010:J4345,5,0)</f>
        <v>Normal</v>
      </c>
      <c r="L2011" s="27">
        <f>VLOOKUP($A2011,'Hospitalisation Details'!$A$1:$N$2344,7,0)</f>
        <v>31990</v>
      </c>
      <c r="M2011" s="26">
        <f>VLOOKUP($A2011,'Hospitalisation Details'!$A$1:$N$2344,10,0)</f>
        <v>3088.06</v>
      </c>
      <c r="N2011" s="26" t="str">
        <f>VLOOKUP($A2011,'Hospitalisation Details'!$A$1:$N$2344,11,0)</f>
        <v>tier - 2</v>
      </c>
      <c r="O2011" s="26" t="str">
        <f>VLOOKUP($A2011,'Hospitalisation Details'!$A$1:$N$2344,12,0)</f>
        <v>tier - 2</v>
      </c>
      <c r="P2011" s="26" t="str">
        <f>VLOOKUP($A2011,'Hospitalisation Details'!$A$1:$N$2344,14,0)</f>
        <v>R1013</v>
      </c>
      <c r="Q2011" s="26">
        <f>VLOOKUP($A2011,'Hospitalisation Details'!$A$1:$N$2344,8,0)</f>
        <v>35</v>
      </c>
    </row>
    <row r="2012" spans="1:17" x14ac:dyDescent="0.3">
      <c r="A2012" s="25" t="s">
        <v>356</v>
      </c>
      <c r="B2012" s="26" t="str">
        <f>VLOOKUP($A2012,'Customer Names'!A2011:D4346,3,0)</f>
        <v xml:space="preserve">  Bradley</v>
      </c>
      <c r="C2012" s="26">
        <f>VLOOKUP($A2012,'Medical Examinations'!$A$1:$B$2336,2,FALSE)</f>
        <v>23.75</v>
      </c>
      <c r="D2012" s="26">
        <f>VLOOKUP($A2012,'Medical Examinations'!A2011:J4346,4,0)</f>
        <v>5.49</v>
      </c>
      <c r="E2012" s="26" t="str">
        <f>VLOOKUP(A2012,'Medical Examinations'!A2011:J4346,6,0)</f>
        <v>Yes</v>
      </c>
      <c r="F2012" s="26" t="str">
        <f>VLOOKUP($A2012,'Medical Examinations'!$A$1:$J$2336,7,0)</f>
        <v>No</v>
      </c>
      <c r="G2012" s="26" t="str">
        <f>VLOOKUP(A2012,'Medical Examinations'!A2011:J4346,8,0)</f>
        <v>No</v>
      </c>
      <c r="H2012" s="26">
        <f>VLOOKUP(A2012,'Medical Examinations'!A2011:J4346,9,0)</f>
        <v>0</v>
      </c>
      <c r="I2012" s="26" t="str">
        <f>VLOOKUP(A2012,'Medical Examinations'!A2011:J4346,10,0)</f>
        <v>No</v>
      </c>
      <c r="J2012" s="26" t="str">
        <f>VLOOKUP($A2012,'Medical Examinations'!A2011:$J$2336,3,0)</f>
        <v>Normal Weight</v>
      </c>
      <c r="K2012" s="26" t="str">
        <f>VLOOKUP(A2012,'Medical Examinations'!A2011:J4346,5,0)</f>
        <v>Normal</v>
      </c>
      <c r="L2012" s="27">
        <f>VLOOKUP($A2012,'Hospitalisation Details'!$A$1:$N$2344,7,0)</f>
        <v>37177</v>
      </c>
      <c r="M2012" s="26">
        <f>VLOOKUP($A2012,'Hospitalisation Details'!$A$1:$N$2344,10,0)</f>
        <v>3077.1</v>
      </c>
      <c r="N2012" s="26" t="str">
        <f>VLOOKUP($A2012,'Hospitalisation Details'!$A$1:$N$2344,11,0)</f>
        <v>tier - 2</v>
      </c>
      <c r="O2012" s="26" t="str">
        <f>VLOOKUP($A2012,'Hospitalisation Details'!$A$1:$N$2344,12,0)</f>
        <v>tier - 1</v>
      </c>
      <c r="P2012" s="26" t="str">
        <f>VLOOKUP($A2012,'Hospitalisation Details'!$A$1:$N$2344,14,0)</f>
        <v>R1012</v>
      </c>
      <c r="Q2012" s="26">
        <f>VLOOKUP($A2012,'Hospitalisation Details'!$A$1:$N$2344,8,0)</f>
        <v>21</v>
      </c>
    </row>
    <row r="2013" spans="1:17" x14ac:dyDescent="0.3">
      <c r="A2013" s="25" t="s">
        <v>354</v>
      </c>
      <c r="B2013" s="26" t="str">
        <f>VLOOKUP($A2013,'Customer Names'!A2012:D4347,3,0)</f>
        <v xml:space="preserve">  Matt</v>
      </c>
      <c r="C2013" s="26">
        <f>VLOOKUP($A2013,'Medical Examinations'!$A$1:$B$2336,2,FALSE)</f>
        <v>26.03</v>
      </c>
      <c r="D2013" s="26">
        <f>VLOOKUP($A2013,'Medical Examinations'!A2012:J4347,4,0)</f>
        <v>5.1100000000000003</v>
      </c>
      <c r="E2013" s="26" t="str">
        <f>VLOOKUP(A2013,'Medical Examinations'!A2012:J4347,6,0)</f>
        <v>Yes</v>
      </c>
      <c r="F2013" s="26" t="str">
        <f>VLOOKUP($A2013,'Medical Examinations'!$A$1:$J$2336,7,0)</f>
        <v>No</v>
      </c>
      <c r="G2013" s="26" t="str">
        <f>VLOOKUP(A2013,'Medical Examinations'!A2012:J4347,8,0)</f>
        <v>No</v>
      </c>
      <c r="H2013" s="26">
        <f>VLOOKUP(A2013,'Medical Examinations'!A2012:J4347,9,0)</f>
        <v>1</v>
      </c>
      <c r="I2013" s="26" t="str">
        <f>VLOOKUP(A2013,'Medical Examinations'!A2012:J4347,10,0)</f>
        <v>No</v>
      </c>
      <c r="J2013" s="26" t="str">
        <f>VLOOKUP($A2013,'Medical Examinations'!A2012:$J$2336,3,0)</f>
        <v>Overweight</v>
      </c>
      <c r="K2013" s="26" t="str">
        <f>VLOOKUP(A2013,'Medical Examinations'!A2012:J4347,5,0)</f>
        <v>Normal</v>
      </c>
      <c r="L2013" s="27">
        <f>VLOOKUP($A2013,'Hospitalisation Details'!$A$1:$N$2344,7,0)</f>
        <v>34952</v>
      </c>
      <c r="M2013" s="26">
        <f>VLOOKUP($A2013,'Hospitalisation Details'!$A$1:$N$2344,10,0)</f>
        <v>3070.81</v>
      </c>
      <c r="N2013" s="26" t="str">
        <f>VLOOKUP($A2013,'Hospitalisation Details'!$A$1:$N$2344,11,0)</f>
        <v>tier - 3</v>
      </c>
      <c r="O2013" s="26" t="str">
        <f>VLOOKUP($A2013,'Hospitalisation Details'!$A$1:$N$2344,12,0)</f>
        <v>tier - 1</v>
      </c>
      <c r="P2013" s="26" t="str">
        <f>VLOOKUP($A2013,'Hospitalisation Details'!$A$1:$N$2344,14,0)</f>
        <v>R1017</v>
      </c>
      <c r="Q2013" s="26">
        <f>VLOOKUP($A2013,'Hospitalisation Details'!$A$1:$N$2344,8,0)</f>
        <v>27</v>
      </c>
    </row>
    <row r="2014" spans="1:17" x14ac:dyDescent="0.3">
      <c r="A2014" s="25" t="s">
        <v>353</v>
      </c>
      <c r="B2014" s="26" t="str">
        <f>VLOOKUP($A2014,'Customer Names'!A2013:D4348,3,0)</f>
        <v xml:space="preserve">  Amanda C</v>
      </c>
      <c r="C2014" s="26">
        <f>VLOOKUP($A2014,'Medical Examinations'!$A$1:$B$2336,2,FALSE)</f>
        <v>16.079999999999998</v>
      </c>
      <c r="D2014" s="26">
        <f>VLOOKUP($A2014,'Medical Examinations'!A2013:J4348,4,0)</f>
        <v>5.94</v>
      </c>
      <c r="E2014" s="26" t="str">
        <f>VLOOKUP(A2014,'Medical Examinations'!A2013:J4348,6,0)</f>
        <v>No</v>
      </c>
      <c r="F2014" s="26" t="str">
        <f>VLOOKUP($A2014,'Medical Examinations'!$A$1:$J$2336,7,0)</f>
        <v>No</v>
      </c>
      <c r="G2014" s="26" t="str">
        <f>VLOOKUP(A2014,'Medical Examinations'!A2013:J4348,8,0)</f>
        <v>No</v>
      </c>
      <c r="H2014" s="26">
        <f>VLOOKUP(A2014,'Medical Examinations'!A2013:J4348,9,0)</f>
        <v>0</v>
      </c>
      <c r="I2014" s="26" t="str">
        <f>VLOOKUP(A2014,'Medical Examinations'!A2013:J4348,10,0)</f>
        <v>No</v>
      </c>
      <c r="J2014" s="26" t="str">
        <f>VLOOKUP($A2014,'Medical Examinations'!A2013:$J$2336,3,0)</f>
        <v>Underweight</v>
      </c>
      <c r="K2014" s="26" t="str">
        <f>VLOOKUP(A2014,'Medical Examinations'!A2013:J4348,5,0)</f>
        <v>Prediabetes</v>
      </c>
      <c r="L2014" s="27">
        <f>VLOOKUP($A2014,'Hospitalisation Details'!$A$1:$N$2344,7,0)</f>
        <v>32782</v>
      </c>
      <c r="M2014" s="26">
        <f>VLOOKUP($A2014,'Hospitalisation Details'!$A$1:$N$2344,10,0)</f>
        <v>3065.49</v>
      </c>
      <c r="N2014" s="26" t="str">
        <f>VLOOKUP($A2014,'Hospitalisation Details'!$A$1:$N$2344,11,0)</f>
        <v>tier - 2</v>
      </c>
      <c r="O2014" s="26" t="str">
        <f>VLOOKUP($A2014,'Hospitalisation Details'!$A$1:$N$2344,12,0)</f>
        <v>tier - 1</v>
      </c>
      <c r="P2014" s="26" t="str">
        <f>VLOOKUP($A2014,'Hospitalisation Details'!$A$1:$N$2344,14,0)</f>
        <v>R1012</v>
      </c>
      <c r="Q2014" s="26">
        <f>VLOOKUP($A2014,'Hospitalisation Details'!$A$1:$N$2344,8,0)</f>
        <v>33</v>
      </c>
    </row>
    <row r="2015" spans="1:17" x14ac:dyDescent="0.3">
      <c r="A2015" s="25" t="s">
        <v>352</v>
      </c>
      <c r="B2015" s="26" t="str">
        <f>VLOOKUP($A2015,'Customer Names'!A2014:D4349,3,0)</f>
        <v xml:space="preserve">  Valur</v>
      </c>
      <c r="C2015" s="26">
        <f>VLOOKUP($A2015,'Medical Examinations'!$A$1:$B$2336,2,FALSE)</f>
        <v>30.875</v>
      </c>
      <c r="D2015" s="26">
        <f>VLOOKUP($A2015,'Medical Examinations'!A2014:J4349,4,0)</f>
        <v>5.54</v>
      </c>
      <c r="E2015" s="26" t="str">
        <f>VLOOKUP(A2015,'Medical Examinations'!A2014:J4349,6,0)</f>
        <v>No</v>
      </c>
      <c r="F2015" s="26" t="str">
        <f>VLOOKUP($A2015,'Medical Examinations'!$A$1:$J$2336,7,0)</f>
        <v>No</v>
      </c>
      <c r="G2015" s="26" t="str">
        <f>VLOOKUP(A2015,'Medical Examinations'!A2014:J4349,8,0)</f>
        <v>No</v>
      </c>
      <c r="H2015" s="26">
        <f>VLOOKUP(A2015,'Medical Examinations'!A2014:J4349,9,0)</f>
        <v>0</v>
      </c>
      <c r="I2015" s="26" t="str">
        <f>VLOOKUP(A2015,'Medical Examinations'!A2014:J4349,10,0)</f>
        <v>No</v>
      </c>
      <c r="J2015" s="26" t="str">
        <f>VLOOKUP($A2015,'Medical Examinations'!A2014:$J$2336,3,0)</f>
        <v>Obesity</v>
      </c>
      <c r="K2015" s="26" t="str">
        <f>VLOOKUP(A2015,'Medical Examinations'!A2014:J4349,5,0)</f>
        <v>Normal</v>
      </c>
      <c r="L2015" s="27">
        <f>VLOOKUP($A2015,'Hospitalisation Details'!$A$1:$N$2344,7,0)</f>
        <v>34603</v>
      </c>
      <c r="M2015" s="26">
        <f>VLOOKUP($A2015,'Hospitalisation Details'!$A$1:$N$2344,10,0)</f>
        <v>3062.51</v>
      </c>
      <c r="N2015" s="26" t="str">
        <f>VLOOKUP($A2015,'Hospitalisation Details'!$A$1:$N$2344,11,0)</f>
        <v>tier - 3</v>
      </c>
      <c r="O2015" s="26" t="str">
        <f>VLOOKUP($A2015,'Hospitalisation Details'!$A$1:$N$2344,12,0)</f>
        <v>tier - 1</v>
      </c>
      <c r="P2015" s="26" t="str">
        <f>VLOOKUP($A2015,'Hospitalisation Details'!$A$1:$N$2344,14,0)</f>
        <v>R1012</v>
      </c>
      <c r="Q2015" s="26">
        <f>VLOOKUP($A2015,'Hospitalisation Details'!$A$1:$N$2344,8,0)</f>
        <v>28</v>
      </c>
    </row>
    <row r="2016" spans="1:17" x14ac:dyDescent="0.3">
      <c r="A2016" s="25" t="s">
        <v>351</v>
      </c>
      <c r="B2016" s="26" t="str">
        <f>VLOOKUP($A2016,'Customer Names'!A2015:D4350,3,0)</f>
        <v xml:space="preserve">  Erica J</v>
      </c>
      <c r="C2016" s="26">
        <f>VLOOKUP($A2016,'Medical Examinations'!$A$1:$B$2336,2,FALSE)</f>
        <v>31.79</v>
      </c>
      <c r="D2016" s="26">
        <f>VLOOKUP($A2016,'Medical Examinations'!A2015:J4350,4,0)</f>
        <v>7.09</v>
      </c>
      <c r="E2016" s="26" t="str">
        <f>VLOOKUP(A2016,'Medical Examinations'!A2015:J4350,6,0)</f>
        <v>No</v>
      </c>
      <c r="F2016" s="26" t="str">
        <f>VLOOKUP($A2016,'Medical Examinations'!$A$1:$J$2336,7,0)</f>
        <v>No</v>
      </c>
      <c r="G2016" s="26" t="str">
        <f>VLOOKUP(A2016,'Medical Examinations'!A2015:J4350,8,0)</f>
        <v>No</v>
      </c>
      <c r="H2016" s="26">
        <f>VLOOKUP(A2016,'Medical Examinations'!A2015:J4350,9,0)</f>
        <v>0</v>
      </c>
      <c r="I2016" s="26" t="str">
        <f>VLOOKUP(A2016,'Medical Examinations'!A2015:J4350,10,0)</f>
        <v>No</v>
      </c>
      <c r="J2016" s="26" t="str">
        <f>VLOOKUP($A2016,'Medical Examinations'!A2015:$J$2336,3,0)</f>
        <v>Obesity</v>
      </c>
      <c r="K2016" s="26" t="str">
        <f>VLOOKUP(A2016,'Medical Examinations'!A2015:J4350,5,0)</f>
        <v>Diabetes</v>
      </c>
      <c r="L2016" s="27">
        <f>VLOOKUP($A2016,'Hospitalisation Details'!$A$1:$N$2344,7,0)</f>
        <v>37428</v>
      </c>
      <c r="M2016" s="26">
        <f>VLOOKUP($A2016,'Hospitalisation Details'!$A$1:$N$2344,10,0)</f>
        <v>3056.39</v>
      </c>
      <c r="N2016" s="26" t="str">
        <f>VLOOKUP($A2016,'Hospitalisation Details'!$A$1:$N$2344,11,0)</f>
        <v>tier - 2</v>
      </c>
      <c r="O2016" s="26" t="str">
        <f>VLOOKUP($A2016,'Hospitalisation Details'!$A$1:$N$2344,12,0)</f>
        <v>tier - 3</v>
      </c>
      <c r="P2016" s="26" t="str">
        <f>VLOOKUP($A2016,'Hospitalisation Details'!$A$1:$N$2344,14,0)</f>
        <v>R1013</v>
      </c>
      <c r="Q2016" s="26">
        <f>VLOOKUP($A2016,'Hospitalisation Details'!$A$1:$N$2344,8,0)</f>
        <v>20</v>
      </c>
    </row>
    <row r="2017" spans="1:17" x14ac:dyDescent="0.3">
      <c r="A2017" s="25" t="s">
        <v>350</v>
      </c>
      <c r="B2017" s="26" t="str">
        <f>VLOOKUP($A2017,'Customer Names'!A2016:D4351,3,0)</f>
        <v xml:space="preserve">  Stephen F</v>
      </c>
      <c r="C2017" s="26">
        <f>VLOOKUP($A2017,'Medical Examinations'!$A$1:$B$2336,2,FALSE)</f>
        <v>28.48</v>
      </c>
      <c r="D2017" s="26">
        <f>VLOOKUP($A2017,'Medical Examinations'!A2016:J4351,4,0)</f>
        <v>6.22</v>
      </c>
      <c r="E2017" s="26" t="str">
        <f>VLOOKUP(A2017,'Medical Examinations'!A2016:J4351,6,0)</f>
        <v>Yes</v>
      </c>
      <c r="F2017" s="26" t="str">
        <f>VLOOKUP($A2017,'Medical Examinations'!$A$1:$J$2336,7,0)</f>
        <v>No</v>
      </c>
      <c r="G2017" s="26" t="str">
        <f>VLOOKUP(A2017,'Medical Examinations'!A2016:J4351,8,0)</f>
        <v>Yes</v>
      </c>
      <c r="H2017" s="26">
        <f>VLOOKUP(A2017,'Medical Examinations'!A2016:J4351,9,0)</f>
        <v>1</v>
      </c>
      <c r="I2017" s="26" t="str">
        <f>VLOOKUP(A2017,'Medical Examinations'!A2016:J4351,10,0)</f>
        <v>No</v>
      </c>
      <c r="J2017" s="26" t="str">
        <f>VLOOKUP($A2017,'Medical Examinations'!A2016:$J$2336,3,0)</f>
        <v>Overweight</v>
      </c>
      <c r="K2017" s="26" t="str">
        <f>VLOOKUP(A2017,'Medical Examinations'!A2016:J4351,5,0)</f>
        <v>Prediabetes</v>
      </c>
      <c r="L2017" s="27">
        <f>VLOOKUP($A2017,'Hospitalisation Details'!$A$1:$N$2344,7,0)</f>
        <v>35786</v>
      </c>
      <c r="M2017" s="26">
        <f>VLOOKUP($A2017,'Hospitalisation Details'!$A$1:$N$2344,10,0)</f>
        <v>3051.73</v>
      </c>
      <c r="N2017" s="26" t="str">
        <f>VLOOKUP($A2017,'Hospitalisation Details'!$A$1:$N$2344,11,0)</f>
        <v>tier - 2</v>
      </c>
      <c r="O2017" s="26" t="str">
        <f>VLOOKUP($A2017,'Hospitalisation Details'!$A$1:$N$2344,12,0)</f>
        <v>tier - 2</v>
      </c>
      <c r="P2017" s="26" t="str">
        <f>VLOOKUP($A2017,'Hospitalisation Details'!$A$1:$N$2344,14,0)</f>
        <v>R1011</v>
      </c>
      <c r="Q2017" s="26">
        <f>VLOOKUP($A2017,'Hospitalisation Details'!$A$1:$N$2344,8,0)</f>
        <v>25</v>
      </c>
    </row>
    <row r="2018" spans="1:17" x14ac:dyDescent="0.3">
      <c r="A2018" s="25" t="s">
        <v>349</v>
      </c>
      <c r="B2018" s="26" t="str">
        <f>VLOOKUP($A2018,'Customer Names'!A2017:D4352,3,0)</f>
        <v xml:space="preserve">  Lissa</v>
      </c>
      <c r="C2018" s="26">
        <f>VLOOKUP($A2018,'Medical Examinations'!$A$1:$B$2336,2,FALSE)</f>
        <v>26.6</v>
      </c>
      <c r="D2018" s="26">
        <f>VLOOKUP($A2018,'Medical Examinations'!A2017:J4352,4,0)</f>
        <v>4.33</v>
      </c>
      <c r="E2018" s="26" t="str">
        <f>VLOOKUP(A2018,'Medical Examinations'!A2017:J4352,6,0)</f>
        <v>No</v>
      </c>
      <c r="F2018" s="26" t="str">
        <f>VLOOKUP($A2018,'Medical Examinations'!$A$1:$J$2336,7,0)</f>
        <v>No</v>
      </c>
      <c r="G2018" s="26" t="str">
        <f>VLOOKUP(A2018,'Medical Examinations'!A2017:J4352,8,0)</f>
        <v>No</v>
      </c>
      <c r="H2018" s="26">
        <f>VLOOKUP(A2018,'Medical Examinations'!A2017:J4352,9,0)</f>
        <v>1</v>
      </c>
      <c r="I2018" s="26" t="str">
        <f>VLOOKUP(A2018,'Medical Examinations'!A2017:J4352,10,0)</f>
        <v>No</v>
      </c>
      <c r="J2018" s="26" t="str">
        <f>VLOOKUP($A2018,'Medical Examinations'!A2017:$J$2336,3,0)</f>
        <v>Overweight</v>
      </c>
      <c r="K2018" s="26" t="str">
        <f>VLOOKUP(A2018,'Medical Examinations'!A2017:J4352,5,0)</f>
        <v>Normal</v>
      </c>
      <c r="L2018" s="27">
        <f>VLOOKUP($A2018,'Hospitalisation Details'!$A$1:$N$2344,7,0)</f>
        <v>36016</v>
      </c>
      <c r="M2018" s="26">
        <f>VLOOKUP($A2018,'Hospitalisation Details'!$A$1:$N$2344,10,0)</f>
        <v>3046.06</v>
      </c>
      <c r="N2018" s="26" t="str">
        <f>VLOOKUP($A2018,'Hospitalisation Details'!$A$1:$N$2344,11,0)</f>
        <v>tier - 2</v>
      </c>
      <c r="O2018" s="26" t="str">
        <f>VLOOKUP($A2018,'Hospitalisation Details'!$A$1:$N$2344,12,0)</f>
        <v>tier - 1</v>
      </c>
      <c r="P2018" s="26" t="str">
        <f>VLOOKUP($A2018,'Hospitalisation Details'!$A$1:$N$2344,14,0)</f>
        <v>R1023</v>
      </c>
      <c r="Q2018" s="26">
        <f>VLOOKUP($A2018,'Hospitalisation Details'!$A$1:$N$2344,8,0)</f>
        <v>24</v>
      </c>
    </row>
    <row r="2019" spans="1:17" x14ac:dyDescent="0.3">
      <c r="A2019" s="25" t="s">
        <v>348</v>
      </c>
      <c r="B2019" s="26" t="str">
        <f>VLOOKUP($A2019,'Customer Names'!A2018:D4353,3,0)</f>
        <v xml:space="preserve">  Megan</v>
      </c>
      <c r="C2019" s="26">
        <f>VLOOKUP($A2019,'Medical Examinations'!$A$1:$B$2336,2,FALSE)</f>
        <v>25.27</v>
      </c>
      <c r="D2019" s="26">
        <f>VLOOKUP($A2019,'Medical Examinations'!A2018:J4353,4,0)</f>
        <v>5.83</v>
      </c>
      <c r="E2019" s="26" t="str">
        <f>VLOOKUP(A2019,'Medical Examinations'!A2018:J4353,6,0)</f>
        <v>No</v>
      </c>
      <c r="F2019" s="26" t="str">
        <f>VLOOKUP($A2019,'Medical Examinations'!$A$1:$J$2336,7,0)</f>
        <v>No</v>
      </c>
      <c r="G2019" s="26" t="str">
        <f>VLOOKUP(A2019,'Medical Examinations'!A2018:J4353,8,0)</f>
        <v>No</v>
      </c>
      <c r="H2019" s="26">
        <f>VLOOKUP(A2019,'Medical Examinations'!A2018:J4353,9,0)</f>
        <v>1</v>
      </c>
      <c r="I2019" s="26" t="str">
        <f>VLOOKUP(A2019,'Medical Examinations'!A2018:J4353,10,0)</f>
        <v>No</v>
      </c>
      <c r="J2019" s="26" t="str">
        <f>VLOOKUP($A2019,'Medical Examinations'!A2018:$J$2336,3,0)</f>
        <v>Overweight</v>
      </c>
      <c r="K2019" s="26" t="str">
        <f>VLOOKUP(A2019,'Medical Examinations'!A2018:J4353,5,0)</f>
        <v>Prediabetes</v>
      </c>
      <c r="L2019" s="27">
        <f>VLOOKUP($A2019,'Hospitalisation Details'!$A$1:$N$2344,7,0)</f>
        <v>36053</v>
      </c>
      <c r="M2019" s="26">
        <f>VLOOKUP($A2019,'Hospitalisation Details'!$A$1:$N$2344,10,0)</f>
        <v>3044.21</v>
      </c>
      <c r="N2019" s="26" t="str">
        <f>VLOOKUP($A2019,'Hospitalisation Details'!$A$1:$N$2344,11,0)</f>
        <v>tier - 2</v>
      </c>
      <c r="O2019" s="26" t="str">
        <f>VLOOKUP($A2019,'Hospitalisation Details'!$A$1:$N$2344,12,0)</f>
        <v>tier - 3</v>
      </c>
      <c r="P2019" s="26" t="str">
        <f>VLOOKUP($A2019,'Hospitalisation Details'!$A$1:$N$2344,14,0)</f>
        <v>R1024</v>
      </c>
      <c r="Q2019" s="26">
        <f>VLOOKUP($A2019,'Hospitalisation Details'!$A$1:$N$2344,8,0)</f>
        <v>24</v>
      </c>
    </row>
    <row r="2020" spans="1:17" x14ac:dyDescent="0.3">
      <c r="A2020" s="25" t="s">
        <v>347</v>
      </c>
      <c r="B2020" s="26" t="str">
        <f>VLOOKUP($A2020,'Customer Names'!A2019:D4354,3,0)</f>
        <v xml:space="preserve">  Alyson</v>
      </c>
      <c r="C2020" s="26">
        <f>VLOOKUP($A2020,'Medical Examinations'!$A$1:$B$2336,2,FALSE)</f>
        <v>34.484999999999999</v>
      </c>
      <c r="D2020" s="26">
        <f>VLOOKUP($A2020,'Medical Examinations'!A2019:J4354,4,0)</f>
        <v>4.7</v>
      </c>
      <c r="E2020" s="26" t="str">
        <f>VLOOKUP(A2020,'Medical Examinations'!A2019:J4354,6,0)</f>
        <v>Yes</v>
      </c>
      <c r="F2020" s="26" t="str">
        <f>VLOOKUP($A2020,'Medical Examinations'!$A$1:$J$2336,7,0)</f>
        <v>No</v>
      </c>
      <c r="G2020" s="26" t="str">
        <f>VLOOKUP(A2020,'Medical Examinations'!A2019:J4354,8,0)</f>
        <v>Yes</v>
      </c>
      <c r="H2020" s="26">
        <f>VLOOKUP(A2020,'Medical Examinations'!A2019:J4354,9,0)</f>
        <v>1</v>
      </c>
      <c r="I2020" s="26" t="str">
        <f>VLOOKUP(A2020,'Medical Examinations'!A2019:J4354,10,0)</f>
        <v>No</v>
      </c>
      <c r="J2020" s="26" t="str">
        <f>VLOOKUP($A2020,'Medical Examinations'!A2019:$J$2336,3,0)</f>
        <v>Obesity</v>
      </c>
      <c r="K2020" s="26" t="str">
        <f>VLOOKUP(A2020,'Medical Examinations'!A2019:J4354,5,0)</f>
        <v>Normal</v>
      </c>
      <c r="L2020" s="27">
        <f>VLOOKUP($A2020,'Hospitalisation Details'!$A$1:$N$2344,7,0)</f>
        <v>35783</v>
      </c>
      <c r="M2020" s="26">
        <f>VLOOKUP($A2020,'Hospitalisation Details'!$A$1:$N$2344,10,0)</f>
        <v>3021.81</v>
      </c>
      <c r="N2020" s="26" t="str">
        <f>VLOOKUP($A2020,'Hospitalisation Details'!$A$1:$N$2344,11,0)</f>
        <v>tier - 2</v>
      </c>
      <c r="O2020" s="26" t="str">
        <f>VLOOKUP($A2020,'Hospitalisation Details'!$A$1:$N$2344,12,0)</f>
        <v>tier - 3</v>
      </c>
      <c r="P2020" s="26" t="str">
        <f>VLOOKUP($A2020,'Hospitalisation Details'!$A$1:$N$2344,14,0)</f>
        <v>R1012</v>
      </c>
      <c r="Q2020" s="26">
        <f>VLOOKUP($A2020,'Hospitalisation Details'!$A$1:$N$2344,8,0)</f>
        <v>25</v>
      </c>
    </row>
    <row r="2021" spans="1:17" x14ac:dyDescent="0.3">
      <c r="A2021" s="25" t="s">
        <v>346</v>
      </c>
      <c r="B2021" s="26" t="str">
        <f>VLOOKUP($A2021,'Customer Names'!A2020:D4355,3,0)</f>
        <v xml:space="preserve">  Chance B</v>
      </c>
      <c r="C2021" s="26">
        <f>VLOOKUP($A2021,'Medical Examinations'!$A$1:$B$2336,2,FALSE)</f>
        <v>15.57</v>
      </c>
      <c r="D2021" s="26">
        <f>VLOOKUP($A2021,'Medical Examinations'!A2020:J4355,4,0)</f>
        <v>4.07</v>
      </c>
      <c r="E2021" s="26" t="str">
        <f>VLOOKUP(A2021,'Medical Examinations'!A2020:J4355,6,0)</f>
        <v>Yes</v>
      </c>
      <c r="F2021" s="26" t="str">
        <f>VLOOKUP($A2021,'Medical Examinations'!$A$1:$J$2336,7,0)</f>
        <v>No</v>
      </c>
      <c r="G2021" s="26" t="str">
        <f>VLOOKUP(A2021,'Medical Examinations'!A2020:J4355,8,0)</f>
        <v>No</v>
      </c>
      <c r="H2021" s="26">
        <f>VLOOKUP(A2021,'Medical Examinations'!A2020:J4355,9,0)</f>
        <v>1</v>
      </c>
      <c r="I2021" s="26" t="str">
        <f>VLOOKUP(A2021,'Medical Examinations'!A2020:J4355,10,0)</f>
        <v>No</v>
      </c>
      <c r="J2021" s="26" t="str">
        <f>VLOOKUP($A2021,'Medical Examinations'!A2020:$J$2336,3,0)</f>
        <v>Underweight</v>
      </c>
      <c r="K2021" s="26" t="str">
        <f>VLOOKUP(A2021,'Medical Examinations'!A2020:J4355,5,0)</f>
        <v>Normal</v>
      </c>
      <c r="L2021" s="27">
        <f>VLOOKUP($A2021,'Hospitalisation Details'!$A$1:$N$2344,7,0)</f>
        <v>32414</v>
      </c>
      <c r="M2021" s="26">
        <f>VLOOKUP($A2021,'Hospitalisation Details'!$A$1:$N$2344,10,0)</f>
        <v>3018.04</v>
      </c>
      <c r="N2021" s="26" t="str">
        <f>VLOOKUP($A2021,'Hospitalisation Details'!$A$1:$N$2344,11,0)</f>
        <v>tier - 2</v>
      </c>
      <c r="O2021" s="26" t="str">
        <f>VLOOKUP($A2021,'Hospitalisation Details'!$A$1:$N$2344,12,0)</f>
        <v>tier - 2</v>
      </c>
      <c r="P2021" s="26" t="str">
        <f>VLOOKUP($A2021,'Hospitalisation Details'!$A$1:$N$2344,14,0)</f>
        <v>R1012</v>
      </c>
      <c r="Q2021" s="26">
        <f>VLOOKUP($A2021,'Hospitalisation Details'!$A$1:$N$2344,8,0)</f>
        <v>34</v>
      </c>
    </row>
    <row r="2022" spans="1:17" x14ac:dyDescent="0.3">
      <c r="A2022" s="25" t="s">
        <v>345</v>
      </c>
      <c r="B2022" s="26" t="str">
        <f>VLOOKUP($A2022,'Customer Names'!A2021:D4356,3,0)</f>
        <v xml:space="preserve">  Sean P</v>
      </c>
      <c r="C2022" s="26">
        <f>VLOOKUP($A2022,'Medical Examinations'!$A$1:$B$2336,2,FALSE)</f>
        <v>30.36</v>
      </c>
      <c r="D2022" s="26">
        <f>VLOOKUP($A2022,'Medical Examinations'!A2021:J4356,4,0)</f>
        <v>9.39</v>
      </c>
      <c r="E2022" s="26" t="str">
        <f>VLOOKUP(A2022,'Medical Examinations'!A2021:J4356,6,0)</f>
        <v>No</v>
      </c>
      <c r="F2022" s="26" t="str">
        <f>VLOOKUP($A2022,'Medical Examinations'!$A$1:$J$2336,7,0)</f>
        <v>No</v>
      </c>
      <c r="G2022" s="26" t="str">
        <f>VLOOKUP(A2022,'Medical Examinations'!A2021:J4356,8,0)</f>
        <v>No</v>
      </c>
      <c r="H2022" s="26">
        <f>VLOOKUP(A2022,'Medical Examinations'!A2021:J4356,9,0)</f>
        <v>0</v>
      </c>
      <c r="I2022" s="26" t="str">
        <f>VLOOKUP(A2022,'Medical Examinations'!A2021:J4356,10,0)</f>
        <v>No</v>
      </c>
      <c r="J2022" s="26" t="str">
        <f>VLOOKUP($A2022,'Medical Examinations'!A2021:$J$2336,3,0)</f>
        <v>Obesity</v>
      </c>
      <c r="K2022" s="26" t="str">
        <f>VLOOKUP(A2022,'Medical Examinations'!A2021:J4356,5,0)</f>
        <v>Diabetes</v>
      </c>
      <c r="L2022" s="27">
        <f>VLOOKUP($A2022,'Hospitalisation Details'!$A$1:$N$2344,7,0)</f>
        <v>37605</v>
      </c>
      <c r="M2022" s="26">
        <f>VLOOKUP($A2022,'Hospitalisation Details'!$A$1:$N$2344,10,0)</f>
        <v>3012.22</v>
      </c>
      <c r="N2022" s="26" t="str">
        <f>VLOOKUP($A2022,'Hospitalisation Details'!$A$1:$N$2344,11,0)</f>
        <v>tier - 2</v>
      </c>
      <c r="O2022" s="26" t="str">
        <f>VLOOKUP($A2022,'Hospitalisation Details'!$A$1:$N$2344,12,0)</f>
        <v>tier - 3</v>
      </c>
      <c r="P2022" s="26" t="str">
        <f>VLOOKUP($A2022,'Hospitalisation Details'!$A$1:$N$2344,14,0)</f>
        <v>R1012</v>
      </c>
      <c r="Q2022" s="26">
        <f>VLOOKUP($A2022,'Hospitalisation Details'!$A$1:$N$2344,8,0)</f>
        <v>20</v>
      </c>
    </row>
    <row r="2023" spans="1:17" x14ac:dyDescent="0.3">
      <c r="A2023" s="25" t="s">
        <v>344</v>
      </c>
      <c r="B2023" s="26" t="str">
        <f>VLOOKUP($A2023,'Customer Names'!A2022:D4357,3,0)</f>
        <v xml:space="preserve">  Therese</v>
      </c>
      <c r="C2023" s="26">
        <f>VLOOKUP($A2023,'Medical Examinations'!$A$1:$B$2336,2,FALSE)</f>
        <v>19.37</v>
      </c>
      <c r="D2023" s="26">
        <f>VLOOKUP($A2023,'Medical Examinations'!A2022:J4357,4,0)</f>
        <v>4.18</v>
      </c>
      <c r="E2023" s="26" t="str">
        <f>VLOOKUP(A2023,'Medical Examinations'!A2022:J4357,6,0)</f>
        <v>No</v>
      </c>
      <c r="F2023" s="26" t="str">
        <f>VLOOKUP($A2023,'Medical Examinations'!$A$1:$J$2336,7,0)</f>
        <v>No</v>
      </c>
      <c r="G2023" s="26" t="str">
        <f>VLOOKUP(A2023,'Medical Examinations'!A2022:J4357,8,0)</f>
        <v>No</v>
      </c>
      <c r="H2023" s="26">
        <f>VLOOKUP(A2023,'Medical Examinations'!A2022:J4357,9,0)</f>
        <v>0</v>
      </c>
      <c r="I2023" s="26" t="str">
        <f>VLOOKUP(A2023,'Medical Examinations'!A2022:J4357,10,0)</f>
        <v>No</v>
      </c>
      <c r="J2023" s="26" t="str">
        <f>VLOOKUP($A2023,'Medical Examinations'!A2022:$J$2336,3,0)</f>
        <v>Normal Weight</v>
      </c>
      <c r="K2023" s="26" t="str">
        <f>VLOOKUP(A2023,'Medical Examinations'!A2022:J4357,5,0)</f>
        <v>Normal</v>
      </c>
      <c r="L2023" s="27">
        <f>VLOOKUP($A2023,'Hospitalisation Details'!$A$1:$N$2344,7,0)</f>
        <v>33562</v>
      </c>
      <c r="M2023" s="26">
        <f>VLOOKUP($A2023,'Hospitalisation Details'!$A$1:$N$2344,10,0)</f>
        <v>2985.67</v>
      </c>
      <c r="N2023" s="26" t="str">
        <f>VLOOKUP($A2023,'Hospitalisation Details'!$A$1:$N$2344,11,0)</f>
        <v>tier - 2</v>
      </c>
      <c r="O2023" s="26" t="str">
        <f>VLOOKUP($A2023,'Hospitalisation Details'!$A$1:$N$2344,12,0)</f>
        <v>tier - 2</v>
      </c>
      <c r="P2023" s="26" t="str">
        <f>VLOOKUP($A2023,'Hospitalisation Details'!$A$1:$N$2344,14,0)</f>
        <v>R1013</v>
      </c>
      <c r="Q2023" s="26">
        <f>VLOOKUP($A2023,'Hospitalisation Details'!$A$1:$N$2344,8,0)</f>
        <v>31</v>
      </c>
    </row>
    <row r="2024" spans="1:17" x14ac:dyDescent="0.3">
      <c r="A2024" s="25" t="s">
        <v>343</v>
      </c>
      <c r="B2024" s="26" t="str">
        <f>VLOOKUP($A2024,'Customer Names'!A2023:D4358,3,0)</f>
        <v xml:space="preserve">  Beau</v>
      </c>
      <c r="C2024" s="26">
        <f>VLOOKUP($A2024,'Medical Examinations'!$A$1:$B$2336,2,FALSE)</f>
        <v>16.71</v>
      </c>
      <c r="D2024" s="26">
        <f>VLOOKUP($A2024,'Medical Examinations'!A2023:J4358,4,0)</f>
        <v>4.18</v>
      </c>
      <c r="E2024" s="26" t="str">
        <f>VLOOKUP(A2024,'Medical Examinations'!A2023:J4358,6,0)</f>
        <v>No</v>
      </c>
      <c r="F2024" s="26" t="str">
        <f>VLOOKUP($A2024,'Medical Examinations'!$A$1:$J$2336,7,0)</f>
        <v>No</v>
      </c>
      <c r="G2024" s="26" t="str">
        <f>VLOOKUP(A2024,'Medical Examinations'!A2023:J4358,8,0)</f>
        <v>No</v>
      </c>
      <c r="H2024" s="26">
        <f>VLOOKUP(A2024,'Medical Examinations'!A2023:J4358,9,0)</f>
        <v>1</v>
      </c>
      <c r="I2024" s="26" t="str">
        <f>VLOOKUP(A2024,'Medical Examinations'!A2023:J4358,10,0)</f>
        <v>No</v>
      </c>
      <c r="J2024" s="26" t="str">
        <f>VLOOKUP($A2024,'Medical Examinations'!A2023:$J$2336,3,0)</f>
        <v>Underweight</v>
      </c>
      <c r="K2024" s="26" t="str">
        <f>VLOOKUP(A2024,'Medical Examinations'!A2023:J4358,5,0)</f>
        <v>Normal</v>
      </c>
      <c r="L2024" s="27">
        <f>VLOOKUP($A2024,'Hospitalisation Details'!$A$1:$N$2344,7,0)</f>
        <v>31946</v>
      </c>
      <c r="M2024" s="26">
        <f>VLOOKUP($A2024,'Hospitalisation Details'!$A$1:$N$2344,10,0)</f>
        <v>2979.52</v>
      </c>
      <c r="N2024" s="26" t="str">
        <f>VLOOKUP($A2024,'Hospitalisation Details'!$A$1:$N$2344,11,0)</f>
        <v>tier - 2</v>
      </c>
      <c r="O2024" s="26" t="str">
        <f>VLOOKUP($A2024,'Hospitalisation Details'!$A$1:$N$2344,12,0)</f>
        <v>tier - 3</v>
      </c>
      <c r="P2024" s="26" t="str">
        <f>VLOOKUP($A2024,'Hospitalisation Details'!$A$1:$N$2344,14,0)</f>
        <v>R1013</v>
      </c>
      <c r="Q2024" s="26">
        <f>VLOOKUP($A2024,'Hospitalisation Details'!$A$1:$N$2344,8,0)</f>
        <v>35</v>
      </c>
    </row>
    <row r="2025" spans="1:17" x14ac:dyDescent="0.3">
      <c r="A2025" s="25" t="s">
        <v>342</v>
      </c>
      <c r="B2025" s="26" t="str">
        <f>VLOOKUP($A2025,'Customer Names'!A2024:D4359,3,0)</f>
        <v xml:space="preserve">  Kelsey M</v>
      </c>
      <c r="C2025" s="26">
        <f>VLOOKUP($A2025,'Medical Examinations'!$A$1:$B$2336,2,FALSE)</f>
        <v>24.1</v>
      </c>
      <c r="D2025" s="26">
        <f>VLOOKUP($A2025,'Medical Examinations'!A2024:J4359,4,0)</f>
        <v>4.4000000000000004</v>
      </c>
      <c r="E2025" s="26" t="str">
        <f>VLOOKUP(A2025,'Medical Examinations'!A2024:J4359,6,0)</f>
        <v>Yes</v>
      </c>
      <c r="F2025" s="26" t="str">
        <f>VLOOKUP($A2025,'Medical Examinations'!$A$1:$J$2336,7,0)</f>
        <v>No</v>
      </c>
      <c r="G2025" s="26" t="str">
        <f>VLOOKUP(A2025,'Medical Examinations'!A2024:J4359,8,0)</f>
        <v>No</v>
      </c>
      <c r="H2025" s="26">
        <f>VLOOKUP(A2025,'Medical Examinations'!A2024:J4359,9,0)</f>
        <v>1</v>
      </c>
      <c r="I2025" s="26" t="str">
        <f>VLOOKUP(A2025,'Medical Examinations'!A2024:J4359,10,0)</f>
        <v>No</v>
      </c>
      <c r="J2025" s="26" t="str">
        <f>VLOOKUP($A2025,'Medical Examinations'!A2024:$J$2336,3,0)</f>
        <v>Normal Weight</v>
      </c>
      <c r="K2025" s="26" t="str">
        <f>VLOOKUP(A2025,'Medical Examinations'!A2024:J4359,5,0)</f>
        <v>Normal</v>
      </c>
      <c r="L2025" s="27">
        <f>VLOOKUP($A2025,'Hospitalisation Details'!$A$1:$N$2344,7,0)</f>
        <v>34966</v>
      </c>
      <c r="M2025" s="26">
        <f>VLOOKUP($A2025,'Hospitalisation Details'!$A$1:$N$2344,10,0)</f>
        <v>2974.13</v>
      </c>
      <c r="N2025" s="26" t="str">
        <f>VLOOKUP($A2025,'Hospitalisation Details'!$A$1:$N$2344,11,0)</f>
        <v>tier - 2</v>
      </c>
      <c r="O2025" s="26" t="str">
        <f>VLOOKUP($A2025,'Hospitalisation Details'!$A$1:$N$2344,12,0)</f>
        <v>tier - 1</v>
      </c>
      <c r="P2025" s="26" t="str">
        <f>VLOOKUP($A2025,'Hospitalisation Details'!$A$1:$N$2344,14,0)</f>
        <v>R1011</v>
      </c>
      <c r="Q2025" s="26">
        <f>VLOOKUP($A2025,'Hospitalisation Details'!$A$1:$N$2344,8,0)</f>
        <v>27</v>
      </c>
    </row>
    <row r="2026" spans="1:17" x14ac:dyDescent="0.3">
      <c r="A2026" s="25" t="s">
        <v>341</v>
      </c>
      <c r="B2026" s="26" t="str">
        <f>VLOOKUP($A2026,'Customer Names'!A2025:D4360,3,0)</f>
        <v xml:space="preserve">  Gretchen</v>
      </c>
      <c r="C2026" s="26">
        <f>VLOOKUP($A2026,'Medical Examinations'!$A$1:$B$2336,2,FALSE)</f>
        <v>29.77</v>
      </c>
      <c r="D2026" s="26">
        <f>VLOOKUP($A2026,'Medical Examinations'!A2025:J4360,4,0)</f>
        <v>9.9</v>
      </c>
      <c r="E2026" s="26" t="str">
        <f>VLOOKUP(A2026,'Medical Examinations'!A2025:J4360,6,0)</f>
        <v>No</v>
      </c>
      <c r="F2026" s="26" t="str">
        <f>VLOOKUP($A2026,'Medical Examinations'!$A$1:$J$2336,7,0)</f>
        <v>No</v>
      </c>
      <c r="G2026" s="26" t="str">
        <f>VLOOKUP(A2026,'Medical Examinations'!A2025:J4360,8,0)</f>
        <v>No</v>
      </c>
      <c r="H2026" s="26">
        <f>VLOOKUP(A2026,'Medical Examinations'!A2025:J4360,9,0)</f>
        <v>0</v>
      </c>
      <c r="I2026" s="26" t="str">
        <f>VLOOKUP(A2026,'Medical Examinations'!A2025:J4360,10,0)</f>
        <v>No</v>
      </c>
      <c r="J2026" s="26" t="str">
        <f>VLOOKUP($A2026,'Medical Examinations'!A2025:$J$2336,3,0)</f>
        <v>Overweight</v>
      </c>
      <c r="K2026" s="26" t="str">
        <f>VLOOKUP(A2026,'Medical Examinations'!A2025:J4360,5,0)</f>
        <v>Diabetes</v>
      </c>
      <c r="L2026" s="27">
        <f>VLOOKUP($A2026,'Hospitalisation Details'!$A$1:$N$2344,7,0)</f>
        <v>37529</v>
      </c>
      <c r="M2026" s="26">
        <f>VLOOKUP($A2026,'Hospitalisation Details'!$A$1:$N$2344,10,0)</f>
        <v>2943.41</v>
      </c>
      <c r="N2026" s="26" t="str">
        <f>VLOOKUP($A2026,'Hospitalisation Details'!$A$1:$N$2344,11,0)</f>
        <v>tier - 2</v>
      </c>
      <c r="O2026" s="26" t="str">
        <f>VLOOKUP($A2026,'Hospitalisation Details'!$A$1:$N$2344,12,0)</f>
        <v>tier - 3</v>
      </c>
      <c r="P2026" s="26" t="str">
        <f>VLOOKUP($A2026,'Hospitalisation Details'!$A$1:$N$2344,14,0)</f>
        <v>R1012</v>
      </c>
      <c r="Q2026" s="26">
        <f>VLOOKUP($A2026,'Hospitalisation Details'!$A$1:$N$2344,8,0)</f>
        <v>20</v>
      </c>
    </row>
    <row r="2027" spans="1:17" x14ac:dyDescent="0.3">
      <c r="A2027" s="25" t="s">
        <v>340</v>
      </c>
      <c r="B2027" s="26" t="str">
        <f>VLOOKUP($A2027,'Customer Names'!A2026:D4361,3,0)</f>
        <v xml:space="preserve">  Nicholas E</v>
      </c>
      <c r="C2027" s="26">
        <f>VLOOKUP($A2027,'Medical Examinations'!$A$1:$B$2336,2,FALSE)</f>
        <v>46.53</v>
      </c>
      <c r="D2027" s="26">
        <f>VLOOKUP($A2027,'Medical Examinations'!A2026:J4361,4,0)</f>
        <v>4.84</v>
      </c>
      <c r="E2027" s="26" t="str">
        <f>VLOOKUP(A2027,'Medical Examinations'!A2026:J4361,6,0)</f>
        <v>Yes</v>
      </c>
      <c r="F2027" s="26" t="str">
        <f>VLOOKUP($A2027,'Medical Examinations'!$A$1:$J$2336,7,0)</f>
        <v>No</v>
      </c>
      <c r="G2027" s="26" t="str">
        <f>VLOOKUP(A2027,'Medical Examinations'!A2026:J4361,8,0)</f>
        <v>No</v>
      </c>
      <c r="H2027" s="26">
        <f>VLOOKUP(A2027,'Medical Examinations'!A2026:J4361,9,0)</f>
        <v>0</v>
      </c>
      <c r="I2027" s="26" t="str">
        <f>VLOOKUP(A2027,'Medical Examinations'!A2026:J4361,10,0)</f>
        <v>No</v>
      </c>
      <c r="J2027" s="26" t="str">
        <f>VLOOKUP($A2027,'Medical Examinations'!A2026:$J$2336,3,0)</f>
        <v>Obesity</v>
      </c>
      <c r="K2027" s="26" t="str">
        <f>VLOOKUP(A2027,'Medical Examinations'!A2026:J4361,5,0)</f>
        <v>Normal</v>
      </c>
      <c r="L2027" s="27">
        <f>VLOOKUP($A2027,'Hospitalisation Details'!$A$1:$N$2344,7,0)</f>
        <v>35246</v>
      </c>
      <c r="M2027" s="26">
        <f>VLOOKUP($A2027,'Hospitalisation Details'!$A$1:$N$2344,10,0)</f>
        <v>2927.06</v>
      </c>
      <c r="N2027" s="26" t="str">
        <f>VLOOKUP($A2027,'Hospitalisation Details'!$A$1:$N$2344,11,0)</f>
        <v>tier - 2</v>
      </c>
      <c r="O2027" s="26" t="str">
        <f>VLOOKUP($A2027,'Hospitalisation Details'!$A$1:$N$2344,12,0)</f>
        <v>tier - 2</v>
      </c>
      <c r="P2027" s="26" t="str">
        <f>VLOOKUP($A2027,'Hospitalisation Details'!$A$1:$N$2344,14,0)</f>
        <v>R1013</v>
      </c>
      <c r="Q2027" s="26">
        <f>VLOOKUP($A2027,'Hospitalisation Details'!$A$1:$N$2344,8,0)</f>
        <v>26</v>
      </c>
    </row>
    <row r="2028" spans="1:17" x14ac:dyDescent="0.3">
      <c r="A2028" s="25" t="s">
        <v>339</v>
      </c>
      <c r="B2028" s="26" t="str">
        <f>VLOOKUP($A2028,'Customer Names'!A2027:D4362,3,0)</f>
        <v xml:space="preserve">  Deborah</v>
      </c>
      <c r="C2028" s="26">
        <f>VLOOKUP($A2028,'Medical Examinations'!$A$1:$B$2336,2,FALSE)</f>
        <v>23.4</v>
      </c>
      <c r="D2028" s="26">
        <f>VLOOKUP($A2028,'Medical Examinations'!A2027:J4362,4,0)</f>
        <v>5.53</v>
      </c>
      <c r="E2028" s="26" t="str">
        <f>VLOOKUP(A2028,'Medical Examinations'!A2027:J4362,6,0)</f>
        <v>No</v>
      </c>
      <c r="F2028" s="26" t="str">
        <f>VLOOKUP($A2028,'Medical Examinations'!$A$1:$J$2336,7,0)</f>
        <v>No</v>
      </c>
      <c r="G2028" s="26" t="str">
        <f>VLOOKUP(A2028,'Medical Examinations'!A2027:J4362,8,0)</f>
        <v>Yes</v>
      </c>
      <c r="H2028" s="26">
        <f>VLOOKUP(A2028,'Medical Examinations'!A2027:J4362,9,0)</f>
        <v>1</v>
      </c>
      <c r="I2028" s="26" t="str">
        <f>VLOOKUP(A2028,'Medical Examinations'!A2027:J4362,10,0)</f>
        <v>No</v>
      </c>
      <c r="J2028" s="26" t="str">
        <f>VLOOKUP($A2028,'Medical Examinations'!A2027:$J$2336,3,0)</f>
        <v>Normal Weight</v>
      </c>
      <c r="K2028" s="26" t="str">
        <f>VLOOKUP(A2028,'Medical Examinations'!A2027:J4362,5,0)</f>
        <v>Normal</v>
      </c>
      <c r="L2028" s="27">
        <f>VLOOKUP($A2028,'Hospitalisation Details'!$A$1:$N$2344,7,0)</f>
        <v>37777</v>
      </c>
      <c r="M2028" s="26">
        <f>VLOOKUP($A2028,'Hospitalisation Details'!$A$1:$N$2344,10,0)</f>
        <v>2913.57</v>
      </c>
      <c r="N2028" s="26" t="str">
        <f>VLOOKUP($A2028,'Hospitalisation Details'!$A$1:$N$2344,11,0)</f>
        <v>tier - 2</v>
      </c>
      <c r="O2028" s="26" t="str">
        <f>VLOOKUP($A2028,'Hospitalisation Details'!$A$1:$N$2344,12,0)</f>
        <v>tier - 2</v>
      </c>
      <c r="P2028" s="26" t="str">
        <f>VLOOKUP($A2028,'Hospitalisation Details'!$A$1:$N$2344,14,0)</f>
        <v>R1011</v>
      </c>
      <c r="Q2028" s="26">
        <f>VLOOKUP($A2028,'Hospitalisation Details'!$A$1:$N$2344,8,0)</f>
        <v>20</v>
      </c>
    </row>
    <row r="2029" spans="1:17" x14ac:dyDescent="0.3">
      <c r="A2029" s="25" t="s">
        <v>338</v>
      </c>
      <c r="B2029" s="26" t="str">
        <f>VLOOKUP($A2029,'Customer Names'!A2028:D4363,3,0)</f>
        <v xml:space="preserve">  Chuck W Jr</v>
      </c>
      <c r="C2029" s="26">
        <f>VLOOKUP($A2029,'Medical Examinations'!$A$1:$B$2336,2,FALSE)</f>
        <v>30</v>
      </c>
      <c r="D2029" s="26">
        <f>VLOOKUP($A2029,'Medical Examinations'!A2028:J4363,4,0)</f>
        <v>4.33</v>
      </c>
      <c r="E2029" s="26" t="str">
        <f>VLOOKUP(A2029,'Medical Examinations'!A2028:J4363,6,0)</f>
        <v>Yes</v>
      </c>
      <c r="F2029" s="26" t="str">
        <f>VLOOKUP($A2029,'Medical Examinations'!$A$1:$J$2336,7,0)</f>
        <v>No</v>
      </c>
      <c r="G2029" s="26" t="str">
        <f>VLOOKUP(A2029,'Medical Examinations'!A2028:J4363,8,0)</f>
        <v>No</v>
      </c>
      <c r="H2029" s="26">
        <f>VLOOKUP(A2029,'Medical Examinations'!A2028:J4363,9,0)</f>
        <v>0</v>
      </c>
      <c r="I2029" s="26" t="str">
        <f>VLOOKUP(A2029,'Medical Examinations'!A2028:J4363,10,0)</f>
        <v>No</v>
      </c>
      <c r="J2029" s="26" t="str">
        <f>VLOOKUP($A2029,'Medical Examinations'!A2028:$J$2336,3,0)</f>
        <v>Obesity</v>
      </c>
      <c r="K2029" s="26" t="str">
        <f>VLOOKUP(A2029,'Medical Examinations'!A2028:J4363,5,0)</f>
        <v>Normal</v>
      </c>
      <c r="L2029" s="27">
        <f>VLOOKUP($A2029,'Hospitalisation Details'!$A$1:$N$2344,7,0)</f>
        <v>35229</v>
      </c>
      <c r="M2029" s="26">
        <f>VLOOKUP($A2029,'Hospitalisation Details'!$A$1:$N$2344,10,0)</f>
        <v>2904.09</v>
      </c>
      <c r="N2029" s="26" t="str">
        <f>VLOOKUP($A2029,'Hospitalisation Details'!$A$1:$N$2344,11,0)</f>
        <v>tier - 2</v>
      </c>
      <c r="O2029" s="26" t="str">
        <f>VLOOKUP($A2029,'Hospitalisation Details'!$A$1:$N$2344,12,0)</f>
        <v>tier - 2</v>
      </c>
      <c r="P2029" s="26" t="str">
        <f>VLOOKUP($A2029,'Hospitalisation Details'!$A$1:$N$2344,14,0)</f>
        <v>R1011</v>
      </c>
      <c r="Q2029" s="26">
        <f>VLOOKUP($A2029,'Hospitalisation Details'!$A$1:$N$2344,8,0)</f>
        <v>26</v>
      </c>
    </row>
    <row r="2030" spans="1:17" x14ac:dyDescent="0.3">
      <c r="A2030" s="25" t="s">
        <v>337</v>
      </c>
      <c r="B2030" s="26" t="str">
        <f>VLOOKUP($A2030,'Customer Names'!A2029:D4364,3,0)</f>
        <v xml:space="preserve">  Daniel</v>
      </c>
      <c r="C2030" s="26">
        <f>VLOOKUP($A2030,'Medical Examinations'!$A$1:$B$2336,2,FALSE)</f>
        <v>29.15</v>
      </c>
      <c r="D2030" s="26">
        <f>VLOOKUP($A2030,'Medical Examinations'!A2029:J4364,4,0)</f>
        <v>4.91</v>
      </c>
      <c r="E2030" s="26" t="str">
        <f>VLOOKUP(A2030,'Medical Examinations'!A2029:J4364,6,0)</f>
        <v>Yes</v>
      </c>
      <c r="F2030" s="26" t="str">
        <f>VLOOKUP($A2030,'Medical Examinations'!$A$1:$J$2336,7,0)</f>
        <v>No</v>
      </c>
      <c r="G2030" s="26" t="str">
        <f>VLOOKUP(A2030,'Medical Examinations'!A2029:J4364,8,0)</f>
        <v>No</v>
      </c>
      <c r="H2030" s="26">
        <f>VLOOKUP(A2030,'Medical Examinations'!A2029:J4364,9,0)</f>
        <v>0</v>
      </c>
      <c r="I2030" s="26" t="str">
        <f>VLOOKUP(A2030,'Medical Examinations'!A2029:J4364,10,0)</f>
        <v>No</v>
      </c>
      <c r="J2030" s="26" t="str">
        <f>VLOOKUP($A2030,'Medical Examinations'!A2029:$J$2336,3,0)</f>
        <v>Overweight</v>
      </c>
      <c r="K2030" s="26" t="str">
        <f>VLOOKUP(A2030,'Medical Examinations'!A2029:J4364,5,0)</f>
        <v>Normal</v>
      </c>
      <c r="L2030" s="27">
        <f>VLOOKUP($A2030,'Hospitalisation Details'!$A$1:$N$2344,7,0)</f>
        <v>35362</v>
      </c>
      <c r="M2030" s="26">
        <f>VLOOKUP($A2030,'Hospitalisation Details'!$A$1:$N$2344,10,0)</f>
        <v>2902.91</v>
      </c>
      <c r="N2030" s="26" t="str">
        <f>VLOOKUP($A2030,'Hospitalisation Details'!$A$1:$N$2344,11,0)</f>
        <v>tier - 2</v>
      </c>
      <c r="O2030" s="26" t="str">
        <f>VLOOKUP($A2030,'Hospitalisation Details'!$A$1:$N$2344,12,0)</f>
        <v>tier - 2</v>
      </c>
      <c r="P2030" s="26" t="str">
        <f>VLOOKUP($A2030,'Hospitalisation Details'!$A$1:$N$2344,14,0)</f>
        <v>R1013</v>
      </c>
      <c r="Q2030" s="26">
        <f>VLOOKUP($A2030,'Hospitalisation Details'!$A$1:$N$2344,8,0)</f>
        <v>26</v>
      </c>
    </row>
    <row r="2031" spans="1:17" x14ac:dyDescent="0.3">
      <c r="A2031" s="25" t="s">
        <v>336</v>
      </c>
      <c r="B2031" s="26" t="str">
        <f>VLOOKUP($A2031,'Customer Names'!A2030:D4365,3,0)</f>
        <v xml:space="preserve">  Amany</v>
      </c>
      <c r="C2031" s="26">
        <f>VLOOKUP($A2031,'Medical Examinations'!$A$1:$B$2336,2,FALSE)</f>
        <v>34.865000000000002</v>
      </c>
      <c r="D2031" s="26">
        <f>VLOOKUP($A2031,'Medical Examinations'!A2030:J4365,4,0)</f>
        <v>4.8</v>
      </c>
      <c r="E2031" s="26" t="str">
        <f>VLOOKUP(A2031,'Medical Examinations'!A2030:J4365,6,0)</f>
        <v>No</v>
      </c>
      <c r="F2031" s="26" t="str">
        <f>VLOOKUP($A2031,'Medical Examinations'!$A$1:$J$2336,7,0)</f>
        <v>No</v>
      </c>
      <c r="G2031" s="26" t="str">
        <f>VLOOKUP(A2031,'Medical Examinations'!A2030:J4365,8,0)</f>
        <v>No</v>
      </c>
      <c r="H2031" s="26">
        <f>VLOOKUP(A2031,'Medical Examinations'!A2030:J4365,9,0)</f>
        <v>0</v>
      </c>
      <c r="I2031" s="26" t="str">
        <f>VLOOKUP(A2031,'Medical Examinations'!A2030:J4365,10,0)</f>
        <v>No</v>
      </c>
      <c r="J2031" s="26" t="str">
        <f>VLOOKUP($A2031,'Medical Examinations'!A2030:$J$2336,3,0)</f>
        <v>Obesity</v>
      </c>
      <c r="K2031" s="26" t="str">
        <f>VLOOKUP(A2031,'Medical Examinations'!A2030:J4365,5,0)</f>
        <v>Normal</v>
      </c>
      <c r="L2031" s="27">
        <f>VLOOKUP($A2031,'Hospitalisation Details'!$A$1:$N$2344,7,0)</f>
        <v>36465</v>
      </c>
      <c r="M2031" s="26">
        <f>VLOOKUP($A2031,'Hospitalisation Details'!$A$1:$N$2344,10,0)</f>
        <v>2899.49</v>
      </c>
      <c r="N2031" s="26" t="str">
        <f>VLOOKUP($A2031,'Hospitalisation Details'!$A$1:$N$2344,11,0)</f>
        <v>tier - 2</v>
      </c>
      <c r="O2031" s="26" t="str">
        <f>VLOOKUP($A2031,'Hospitalisation Details'!$A$1:$N$2344,12,0)</f>
        <v>tier - 2</v>
      </c>
      <c r="P2031" s="26" t="str">
        <f>VLOOKUP($A2031,'Hospitalisation Details'!$A$1:$N$2344,14,0)</f>
        <v>R1024</v>
      </c>
      <c r="Q2031" s="26">
        <f>VLOOKUP($A2031,'Hospitalisation Details'!$A$1:$N$2344,8,0)</f>
        <v>23</v>
      </c>
    </row>
    <row r="2032" spans="1:17" x14ac:dyDescent="0.3">
      <c r="A2032" s="25" t="s">
        <v>335</v>
      </c>
      <c r="B2032" s="26" t="str">
        <f>VLOOKUP($A2032,'Customer Names'!A2031:D4366,3,0)</f>
        <v xml:space="preserve">  Kipling</v>
      </c>
      <c r="C2032" s="26">
        <f>VLOOKUP($A2032,'Medical Examinations'!$A$1:$B$2336,2,FALSE)</f>
        <v>28.12</v>
      </c>
      <c r="D2032" s="26">
        <f>VLOOKUP($A2032,'Medical Examinations'!A2031:J4366,4,0)</f>
        <v>5.55</v>
      </c>
      <c r="E2032" s="26" t="str">
        <f>VLOOKUP(A2032,'Medical Examinations'!A2031:J4366,6,0)</f>
        <v>Yes</v>
      </c>
      <c r="F2032" s="26" t="str">
        <f>VLOOKUP($A2032,'Medical Examinations'!$A$1:$J$2336,7,0)</f>
        <v>yes</v>
      </c>
      <c r="G2032" s="26" t="str">
        <f>VLOOKUP(A2032,'Medical Examinations'!A2031:J4366,8,0)</f>
        <v>No</v>
      </c>
      <c r="H2032" s="26">
        <f>VLOOKUP(A2032,'Medical Examinations'!A2031:J4366,9,0)</f>
        <v>2</v>
      </c>
      <c r="I2032" s="26" t="str">
        <f>VLOOKUP(A2032,'Medical Examinations'!A2031:J4366,10,0)</f>
        <v>No</v>
      </c>
      <c r="J2032" s="26" t="str">
        <f>VLOOKUP($A2032,'Medical Examinations'!A2031:$J$2336,3,0)</f>
        <v>Overweight</v>
      </c>
      <c r="K2032" s="26" t="str">
        <f>VLOOKUP(A2032,'Medical Examinations'!A2031:J4366,5,0)</f>
        <v>Normal</v>
      </c>
      <c r="L2032" s="27">
        <f>VLOOKUP($A2032,'Hospitalisation Details'!$A$1:$N$2344,7,0)</f>
        <v>36721</v>
      </c>
      <c r="M2032" s="26">
        <f>VLOOKUP($A2032,'Hospitalisation Details'!$A$1:$N$2344,10,0)</f>
        <v>2897.46</v>
      </c>
      <c r="N2032" s="26" t="str">
        <f>VLOOKUP($A2032,'Hospitalisation Details'!$A$1:$N$2344,11,0)</f>
        <v>tier - 2</v>
      </c>
      <c r="O2032" s="26" t="str">
        <f>VLOOKUP($A2032,'Hospitalisation Details'!$A$1:$N$2344,12,0)</f>
        <v>tier - 1</v>
      </c>
      <c r="P2032" s="26" t="str">
        <f>VLOOKUP($A2032,'Hospitalisation Details'!$A$1:$N$2344,14,0)</f>
        <v>R1012</v>
      </c>
      <c r="Q2032" s="26">
        <f>VLOOKUP($A2032,'Hospitalisation Details'!$A$1:$N$2344,8,0)</f>
        <v>22</v>
      </c>
    </row>
    <row r="2033" spans="1:17" x14ac:dyDescent="0.3">
      <c r="A2033" s="25" t="s">
        <v>334</v>
      </c>
      <c r="B2033" s="26" t="str">
        <f>VLOOKUP($A2033,'Customer Names'!A2032:D4367,3,0)</f>
        <v xml:space="preserve">  Duncan</v>
      </c>
      <c r="C2033" s="26">
        <f>VLOOKUP($A2033,'Medical Examinations'!$A$1:$B$2336,2,FALSE)</f>
        <v>29.45</v>
      </c>
      <c r="D2033" s="26">
        <f>VLOOKUP($A2033,'Medical Examinations'!A2032:J4367,4,0)</f>
        <v>5.24</v>
      </c>
      <c r="E2033" s="26" t="str">
        <f>VLOOKUP(A2033,'Medical Examinations'!A2032:J4367,6,0)</f>
        <v>Yes</v>
      </c>
      <c r="F2033" s="26" t="str">
        <f>VLOOKUP($A2033,'Medical Examinations'!$A$1:$J$2336,7,0)</f>
        <v>No</v>
      </c>
      <c r="G2033" s="26" t="str">
        <f>VLOOKUP(A2033,'Medical Examinations'!A2032:J4367,8,0)</f>
        <v>No</v>
      </c>
      <c r="H2033" s="26">
        <f>VLOOKUP(A2033,'Medical Examinations'!A2032:J4367,9,0)</f>
        <v>0</v>
      </c>
      <c r="I2033" s="26" t="str">
        <f>VLOOKUP(A2033,'Medical Examinations'!A2032:J4367,10,0)</f>
        <v>No</v>
      </c>
      <c r="J2033" s="26" t="str">
        <f>VLOOKUP($A2033,'Medical Examinations'!A2032:$J$2336,3,0)</f>
        <v>Overweight</v>
      </c>
      <c r="K2033" s="26" t="str">
        <f>VLOOKUP(A2033,'Medical Examinations'!A2032:J4367,5,0)</f>
        <v>Normal</v>
      </c>
      <c r="L2033" s="27">
        <f>VLOOKUP($A2033,'Hospitalisation Details'!$A$1:$N$2344,7,0)</f>
        <v>35237</v>
      </c>
      <c r="M2033" s="26">
        <f>VLOOKUP($A2033,'Hospitalisation Details'!$A$1:$N$2344,10,0)</f>
        <v>2897.32</v>
      </c>
      <c r="N2033" s="26" t="str">
        <f>VLOOKUP($A2033,'Hospitalisation Details'!$A$1:$N$2344,11,0)</f>
        <v>tier - 3</v>
      </c>
      <c r="O2033" s="26" t="str">
        <f>VLOOKUP($A2033,'Hospitalisation Details'!$A$1:$N$2344,12,0)</f>
        <v>tier - 3</v>
      </c>
      <c r="P2033" s="26" t="str">
        <f>VLOOKUP($A2033,'Hospitalisation Details'!$A$1:$N$2344,14,0)</f>
        <v>R1016</v>
      </c>
      <c r="Q2033" s="26">
        <f>VLOOKUP($A2033,'Hospitalisation Details'!$A$1:$N$2344,8,0)</f>
        <v>26</v>
      </c>
    </row>
    <row r="2034" spans="1:17" x14ac:dyDescent="0.3">
      <c r="A2034" s="25" t="s">
        <v>333</v>
      </c>
      <c r="B2034" s="26" t="str">
        <f>VLOOKUP($A2034,'Customer Names'!A2033:D4368,3,0)</f>
        <v xml:space="preserve">  Louis C</v>
      </c>
      <c r="C2034" s="26">
        <f>VLOOKUP($A2034,'Medical Examinations'!$A$1:$B$2336,2,FALSE)</f>
        <v>27.94</v>
      </c>
      <c r="D2034" s="26">
        <f>VLOOKUP($A2034,'Medical Examinations'!A2033:J4368,4,0)</f>
        <v>6.08</v>
      </c>
      <c r="E2034" s="26" t="str">
        <f>VLOOKUP(A2034,'Medical Examinations'!A2033:J4368,6,0)</f>
        <v>No</v>
      </c>
      <c r="F2034" s="26" t="str">
        <f>VLOOKUP($A2034,'Medical Examinations'!$A$1:$J$2336,7,0)</f>
        <v>No</v>
      </c>
      <c r="G2034" s="26" t="str">
        <f>VLOOKUP(A2034,'Medical Examinations'!A2033:J4368,8,0)</f>
        <v>Yes</v>
      </c>
      <c r="H2034" s="26">
        <f>VLOOKUP(A2034,'Medical Examinations'!A2033:J4368,9,0)</f>
        <v>1</v>
      </c>
      <c r="I2034" s="26" t="str">
        <f>VLOOKUP(A2034,'Medical Examinations'!A2033:J4368,10,0)</f>
        <v>No</v>
      </c>
      <c r="J2034" s="26" t="str">
        <f>VLOOKUP($A2034,'Medical Examinations'!A2033:$J$2336,3,0)</f>
        <v>Overweight</v>
      </c>
      <c r="K2034" s="26" t="str">
        <f>VLOOKUP(A2034,'Medical Examinations'!A2033:J4368,5,0)</f>
        <v>Prediabetes</v>
      </c>
      <c r="L2034" s="27">
        <f>VLOOKUP($A2034,'Hospitalisation Details'!$A$1:$N$2344,7,0)</f>
        <v>34193</v>
      </c>
      <c r="M2034" s="26">
        <f>VLOOKUP($A2034,'Hospitalisation Details'!$A$1:$N$2344,10,0)</f>
        <v>2867.12</v>
      </c>
      <c r="N2034" s="26" t="str">
        <f>VLOOKUP($A2034,'Hospitalisation Details'!$A$1:$N$2344,11,0)</f>
        <v>tier - 1</v>
      </c>
      <c r="O2034" s="26" t="str">
        <f>VLOOKUP($A2034,'Hospitalisation Details'!$A$1:$N$2344,12,0)</f>
        <v>tier - 3</v>
      </c>
      <c r="P2034" s="26" t="str">
        <f>VLOOKUP($A2034,'Hospitalisation Details'!$A$1:$N$2344,14,0)</f>
        <v>R1013</v>
      </c>
      <c r="Q2034" s="26">
        <f>VLOOKUP($A2034,'Hospitalisation Details'!$A$1:$N$2344,8,0)</f>
        <v>29</v>
      </c>
    </row>
    <row r="2035" spans="1:17" x14ac:dyDescent="0.3">
      <c r="A2035" s="25" t="s">
        <v>332</v>
      </c>
      <c r="B2035" s="26" t="str">
        <f>VLOOKUP($A2035,'Customer Names'!A2034:D4369,3,0)</f>
        <v xml:space="preserve">  Daniel J</v>
      </c>
      <c r="C2035" s="26">
        <f>VLOOKUP($A2035,'Medical Examinations'!$A$1:$B$2336,2,FALSE)</f>
        <v>27.2</v>
      </c>
      <c r="D2035" s="26">
        <f>VLOOKUP($A2035,'Medical Examinations'!A2034:J4369,4,0)</f>
        <v>5.83</v>
      </c>
      <c r="E2035" s="26" t="str">
        <f>VLOOKUP(A2035,'Medical Examinations'!A2034:J4369,6,0)</f>
        <v>No</v>
      </c>
      <c r="F2035" s="26" t="str">
        <f>VLOOKUP($A2035,'Medical Examinations'!$A$1:$J$2336,7,0)</f>
        <v>No</v>
      </c>
      <c r="G2035" s="26" t="str">
        <f>VLOOKUP(A2035,'Medical Examinations'!A2034:J4369,8,0)</f>
        <v>Yes</v>
      </c>
      <c r="H2035" s="26">
        <f>VLOOKUP(A2035,'Medical Examinations'!A2034:J4369,9,0)</f>
        <v>1</v>
      </c>
      <c r="I2035" s="26" t="str">
        <f>VLOOKUP(A2035,'Medical Examinations'!A2034:J4369,10,0)</f>
        <v>No</v>
      </c>
      <c r="J2035" s="26" t="str">
        <f>VLOOKUP($A2035,'Medical Examinations'!A2034:$J$2336,3,0)</f>
        <v>Overweight</v>
      </c>
      <c r="K2035" s="26" t="str">
        <f>VLOOKUP(A2035,'Medical Examinations'!A2034:J4369,5,0)</f>
        <v>Prediabetes</v>
      </c>
      <c r="L2035" s="27">
        <f>VLOOKUP($A2035,'Hospitalisation Details'!$A$1:$N$2344,7,0)</f>
        <v>34274</v>
      </c>
      <c r="M2035" s="26">
        <f>VLOOKUP($A2035,'Hospitalisation Details'!$A$1:$N$2344,10,0)</f>
        <v>2866.09</v>
      </c>
      <c r="N2035" s="26" t="str">
        <f>VLOOKUP($A2035,'Hospitalisation Details'!$A$1:$N$2344,11,0)</f>
        <v>tier - 3</v>
      </c>
      <c r="O2035" s="26" t="str">
        <f>VLOOKUP($A2035,'Hospitalisation Details'!$A$1:$N$2344,12,0)</f>
        <v>tier - 3</v>
      </c>
      <c r="P2035" s="26" t="str">
        <f>VLOOKUP($A2035,'Hospitalisation Details'!$A$1:$N$2344,14,0)</f>
        <v>R1011</v>
      </c>
      <c r="Q2035" s="26">
        <f>VLOOKUP($A2035,'Hospitalisation Details'!$A$1:$N$2344,8,0)</f>
        <v>29</v>
      </c>
    </row>
    <row r="2036" spans="1:17" x14ac:dyDescent="0.3">
      <c r="A2036" s="25" t="s">
        <v>331</v>
      </c>
      <c r="B2036" s="26" t="str">
        <f>VLOOKUP($A2036,'Customer Names'!A2035:D4370,3,0)</f>
        <v xml:space="preserve">  Ildiko M</v>
      </c>
      <c r="C2036" s="26">
        <f>VLOOKUP($A2036,'Medical Examinations'!$A$1:$B$2336,2,FALSE)</f>
        <v>33.344999999999999</v>
      </c>
      <c r="D2036" s="26">
        <f>VLOOKUP($A2036,'Medical Examinations'!A2035:J4370,4,0)</f>
        <v>4.29</v>
      </c>
      <c r="E2036" s="26" t="str">
        <f>VLOOKUP(A2036,'Medical Examinations'!A2035:J4370,6,0)</f>
        <v>No</v>
      </c>
      <c r="F2036" s="26" t="str">
        <f>VLOOKUP($A2036,'Medical Examinations'!$A$1:$J$2336,7,0)</f>
        <v>No</v>
      </c>
      <c r="G2036" s="26" t="str">
        <f>VLOOKUP(A2036,'Medical Examinations'!A2035:J4370,8,0)</f>
        <v>No</v>
      </c>
      <c r="H2036" s="26">
        <f>VLOOKUP(A2036,'Medical Examinations'!A2035:J4370,9,0)</f>
        <v>1</v>
      </c>
      <c r="I2036" s="26" t="str">
        <f>VLOOKUP(A2036,'Medical Examinations'!A2035:J4370,10,0)</f>
        <v>No</v>
      </c>
      <c r="J2036" s="26" t="str">
        <f>VLOOKUP($A2036,'Medical Examinations'!A2035:$J$2336,3,0)</f>
        <v>Obesity</v>
      </c>
      <c r="K2036" s="26" t="str">
        <f>VLOOKUP(A2036,'Medical Examinations'!A2035:J4370,5,0)</f>
        <v>Normal</v>
      </c>
      <c r="L2036" s="27">
        <f>VLOOKUP($A2036,'Hospitalisation Details'!$A$1:$N$2344,7,0)</f>
        <v>36042</v>
      </c>
      <c r="M2036" s="26">
        <f>VLOOKUP($A2036,'Hospitalisation Details'!$A$1:$N$2344,10,0)</f>
        <v>2855.44</v>
      </c>
      <c r="N2036" s="26" t="str">
        <f>VLOOKUP($A2036,'Hospitalisation Details'!$A$1:$N$2344,11,0)</f>
        <v>tier - 2</v>
      </c>
      <c r="O2036" s="26" t="str">
        <f>VLOOKUP($A2036,'Hospitalisation Details'!$A$1:$N$2344,12,0)</f>
        <v>tier - 3</v>
      </c>
      <c r="P2036" s="26" t="str">
        <f>VLOOKUP($A2036,'Hospitalisation Details'!$A$1:$N$2344,14,0)</f>
        <v>R1012</v>
      </c>
      <c r="Q2036" s="26">
        <f>VLOOKUP($A2036,'Hospitalisation Details'!$A$1:$N$2344,8,0)</f>
        <v>24</v>
      </c>
    </row>
    <row r="2037" spans="1:17" x14ac:dyDescent="0.3">
      <c r="A2037" s="25" t="s">
        <v>330</v>
      </c>
      <c r="B2037" s="26" t="str">
        <f>VLOOKUP($A2037,'Customer Names'!A2036:D4371,3,0)</f>
        <v xml:space="preserve">  Melinda E</v>
      </c>
      <c r="C2037" s="26">
        <f>VLOOKUP($A2037,'Medical Examinations'!$A$1:$B$2336,2,FALSE)</f>
        <v>29.925000000000001</v>
      </c>
      <c r="D2037" s="26">
        <f>VLOOKUP($A2037,'Medical Examinations'!A2036:J4371,4,0)</f>
        <v>5.3</v>
      </c>
      <c r="E2037" s="26" t="str">
        <f>VLOOKUP(A2037,'Medical Examinations'!A2036:J4371,6,0)</f>
        <v>No</v>
      </c>
      <c r="F2037" s="26" t="str">
        <f>VLOOKUP($A2037,'Medical Examinations'!$A$1:$J$2336,7,0)</f>
        <v>No</v>
      </c>
      <c r="G2037" s="26" t="str">
        <f>VLOOKUP(A2037,'Medical Examinations'!A2036:J4371,8,0)</f>
        <v>No</v>
      </c>
      <c r="H2037" s="26">
        <f>VLOOKUP(A2037,'Medical Examinations'!A2036:J4371,9,0)</f>
        <v>1</v>
      </c>
      <c r="I2037" s="26" t="str">
        <f>VLOOKUP(A2037,'Medical Examinations'!A2036:J4371,10,0)</f>
        <v>No</v>
      </c>
      <c r="J2037" s="26" t="str">
        <f>VLOOKUP($A2037,'Medical Examinations'!A2036:$J$2336,3,0)</f>
        <v>Overweight</v>
      </c>
      <c r="K2037" s="26" t="str">
        <f>VLOOKUP(A2037,'Medical Examinations'!A2036:J4371,5,0)</f>
        <v>Normal</v>
      </c>
      <c r="L2037" s="27">
        <f>VLOOKUP($A2037,'Hospitalisation Details'!$A$1:$N$2344,7,0)</f>
        <v>35963</v>
      </c>
      <c r="M2037" s="26">
        <f>VLOOKUP($A2037,'Hospitalisation Details'!$A$1:$N$2344,10,0)</f>
        <v>2850.68</v>
      </c>
      <c r="N2037" s="26" t="str">
        <f>VLOOKUP($A2037,'Hospitalisation Details'!$A$1:$N$2344,11,0)</f>
        <v>tier - 2</v>
      </c>
      <c r="O2037" s="26" t="str">
        <f>VLOOKUP($A2037,'Hospitalisation Details'!$A$1:$N$2344,12,0)</f>
        <v>tier - 3</v>
      </c>
      <c r="P2037" s="26" t="str">
        <f>VLOOKUP($A2037,'Hospitalisation Details'!$A$1:$N$2344,14,0)</f>
        <v>R1012</v>
      </c>
      <c r="Q2037" s="26">
        <f>VLOOKUP($A2037,'Hospitalisation Details'!$A$1:$N$2344,8,0)</f>
        <v>24</v>
      </c>
    </row>
    <row r="2038" spans="1:17" x14ac:dyDescent="0.3">
      <c r="A2038" s="25" t="s">
        <v>329</v>
      </c>
      <c r="B2038" s="26" t="str">
        <f>VLOOKUP($A2038,'Customer Names'!A2037:D4372,3,0)</f>
        <v xml:space="preserve">  Ashley M</v>
      </c>
      <c r="C2038" s="26">
        <f>VLOOKUP($A2038,'Medical Examinations'!$A$1:$B$2336,2,FALSE)</f>
        <v>24.225000000000001</v>
      </c>
      <c r="D2038" s="26">
        <f>VLOOKUP($A2038,'Medical Examinations'!A2037:J4372,4,0)</f>
        <v>4.42</v>
      </c>
      <c r="E2038" s="26" t="str">
        <f>VLOOKUP(A2038,'Medical Examinations'!A2037:J4372,6,0)</f>
        <v>No</v>
      </c>
      <c r="F2038" s="26" t="str">
        <f>VLOOKUP($A2038,'Medical Examinations'!$A$1:$J$2336,7,0)</f>
        <v>No</v>
      </c>
      <c r="G2038" s="26" t="str">
        <f>VLOOKUP(A2038,'Medical Examinations'!A2037:J4372,8,0)</f>
        <v>No</v>
      </c>
      <c r="H2038" s="26">
        <f>VLOOKUP(A2038,'Medical Examinations'!A2037:J4372,9,0)</f>
        <v>1</v>
      </c>
      <c r="I2038" s="26" t="str">
        <f>VLOOKUP(A2038,'Medical Examinations'!A2037:J4372,10,0)</f>
        <v>No</v>
      </c>
      <c r="J2038" s="26" t="str">
        <f>VLOOKUP($A2038,'Medical Examinations'!A2037:$J$2336,3,0)</f>
        <v>Normal Weight</v>
      </c>
      <c r="K2038" s="26" t="str">
        <f>VLOOKUP(A2038,'Medical Examinations'!A2037:J4372,5,0)</f>
        <v>Normal</v>
      </c>
      <c r="L2038" s="27">
        <f>VLOOKUP($A2038,'Hospitalisation Details'!$A$1:$N$2344,7,0)</f>
        <v>36114</v>
      </c>
      <c r="M2038" s="26">
        <f>VLOOKUP($A2038,'Hospitalisation Details'!$A$1:$N$2344,10,0)</f>
        <v>2842.76</v>
      </c>
      <c r="N2038" s="26" t="str">
        <f>VLOOKUP($A2038,'Hospitalisation Details'!$A$1:$N$2344,11,0)</f>
        <v>tier - 2</v>
      </c>
      <c r="O2038" s="26" t="str">
        <f>VLOOKUP($A2038,'Hospitalisation Details'!$A$1:$N$2344,12,0)</f>
        <v>tier - 3</v>
      </c>
      <c r="P2038" s="26" t="str">
        <f>VLOOKUP($A2038,'Hospitalisation Details'!$A$1:$N$2344,14,0)</f>
        <v>R1012</v>
      </c>
      <c r="Q2038" s="26">
        <f>VLOOKUP($A2038,'Hospitalisation Details'!$A$1:$N$2344,8,0)</f>
        <v>24</v>
      </c>
    </row>
    <row r="2039" spans="1:17" x14ac:dyDescent="0.3">
      <c r="A2039" s="25" t="s">
        <v>328</v>
      </c>
      <c r="B2039" s="26" t="str">
        <f>VLOOKUP($A2039,'Customer Names'!A2038:D4373,3,0)</f>
        <v xml:space="preserve">  Stephanie</v>
      </c>
      <c r="C2039" s="26">
        <f>VLOOKUP($A2039,'Medical Examinations'!$A$1:$B$2336,2,FALSE)</f>
        <v>29.68</v>
      </c>
      <c r="D2039" s="26">
        <f>VLOOKUP($A2039,'Medical Examinations'!A2038:J4373,4,0)</f>
        <v>5.68</v>
      </c>
      <c r="E2039" s="26" t="str">
        <f>VLOOKUP(A2039,'Medical Examinations'!A2038:J4373,6,0)</f>
        <v>No</v>
      </c>
      <c r="F2039" s="26" t="str">
        <f>VLOOKUP($A2039,'Medical Examinations'!$A$1:$J$2336,7,0)</f>
        <v>yes</v>
      </c>
      <c r="G2039" s="26" t="str">
        <f>VLOOKUP(A2039,'Medical Examinations'!A2038:J4373,8,0)</f>
        <v>No</v>
      </c>
      <c r="H2039" s="26">
        <f>VLOOKUP(A2039,'Medical Examinations'!A2038:J4373,9,0)</f>
        <v>1</v>
      </c>
      <c r="I2039" s="26" t="str">
        <f>VLOOKUP(A2039,'Medical Examinations'!A2038:J4373,10,0)</f>
        <v>No</v>
      </c>
      <c r="J2039" s="26" t="str">
        <f>VLOOKUP($A2039,'Medical Examinations'!A2038:$J$2336,3,0)</f>
        <v>Overweight</v>
      </c>
      <c r="K2039" s="26" t="str">
        <f>VLOOKUP(A2039,'Medical Examinations'!A2038:J4373,5,0)</f>
        <v>Normal</v>
      </c>
      <c r="L2039" s="27">
        <f>VLOOKUP($A2039,'Hospitalisation Details'!$A$1:$N$2344,7,0)</f>
        <v>36800</v>
      </c>
      <c r="M2039" s="26">
        <f>VLOOKUP($A2039,'Hospitalisation Details'!$A$1:$N$2344,10,0)</f>
        <v>2819.51</v>
      </c>
      <c r="N2039" s="26" t="str">
        <f>VLOOKUP($A2039,'Hospitalisation Details'!$A$1:$N$2344,11,0)</f>
        <v>tier - 2</v>
      </c>
      <c r="O2039" s="26" t="str">
        <f>VLOOKUP($A2039,'Hospitalisation Details'!$A$1:$N$2344,12,0)</f>
        <v>tier - 3</v>
      </c>
      <c r="P2039" s="26" t="str">
        <f>VLOOKUP($A2039,'Hospitalisation Details'!$A$1:$N$2344,14,0)</f>
        <v>R1011</v>
      </c>
      <c r="Q2039" s="26">
        <f>VLOOKUP($A2039,'Hospitalisation Details'!$A$1:$N$2344,8,0)</f>
        <v>22</v>
      </c>
    </row>
    <row r="2040" spans="1:17" x14ac:dyDescent="0.3">
      <c r="A2040" s="25" t="s">
        <v>327</v>
      </c>
      <c r="B2040" s="26" t="str">
        <f>VLOOKUP($A2040,'Customer Names'!A2039:D4374,3,0)</f>
        <v xml:space="preserve">  Sean P</v>
      </c>
      <c r="C2040" s="26">
        <f>VLOOKUP($A2040,'Medical Examinations'!$A$1:$B$2336,2,FALSE)</f>
        <v>20.614999999999998</v>
      </c>
      <c r="D2040" s="26">
        <f>VLOOKUP($A2040,'Medical Examinations'!A2039:J4374,4,0)</f>
        <v>6.05</v>
      </c>
      <c r="E2040" s="26" t="str">
        <f>VLOOKUP(A2040,'Medical Examinations'!A2039:J4374,6,0)</f>
        <v>No</v>
      </c>
      <c r="F2040" s="26" t="str">
        <f>VLOOKUP($A2040,'Medical Examinations'!$A$1:$J$2336,7,0)</f>
        <v>No</v>
      </c>
      <c r="G2040" s="26" t="str">
        <f>VLOOKUP(A2040,'Medical Examinations'!A2039:J4374,8,0)</f>
        <v>Yes</v>
      </c>
      <c r="H2040" s="26">
        <f>VLOOKUP(A2040,'Medical Examinations'!A2039:J4374,9,0)</f>
        <v>1</v>
      </c>
      <c r="I2040" s="26" t="str">
        <f>VLOOKUP(A2040,'Medical Examinations'!A2039:J4374,10,0)</f>
        <v>No</v>
      </c>
      <c r="J2040" s="26" t="str">
        <f>VLOOKUP($A2040,'Medical Examinations'!A2039:$J$2336,3,0)</f>
        <v>Normal Weight</v>
      </c>
      <c r="K2040" s="26" t="str">
        <f>VLOOKUP(A2040,'Medical Examinations'!A2039:J4374,5,0)</f>
        <v>Prediabetes</v>
      </c>
      <c r="L2040" s="27">
        <f>VLOOKUP($A2040,'Hospitalisation Details'!$A$1:$N$2344,7,0)</f>
        <v>37887</v>
      </c>
      <c r="M2040" s="26">
        <f>VLOOKUP($A2040,'Hospitalisation Details'!$A$1:$N$2344,10,0)</f>
        <v>2803.7</v>
      </c>
      <c r="N2040" s="26" t="str">
        <f>VLOOKUP($A2040,'Hospitalisation Details'!$A$1:$N$2344,11,0)</f>
        <v>tier - 2</v>
      </c>
      <c r="O2040" s="26" t="str">
        <f>VLOOKUP($A2040,'Hospitalisation Details'!$A$1:$N$2344,12,0)</f>
        <v>tier - 1</v>
      </c>
      <c r="P2040" s="26" t="str">
        <f>VLOOKUP($A2040,'Hospitalisation Details'!$A$1:$N$2344,14,0)</f>
        <v>R1012</v>
      </c>
      <c r="Q2040" s="26">
        <f>VLOOKUP($A2040,'Hospitalisation Details'!$A$1:$N$2344,8,0)</f>
        <v>19</v>
      </c>
    </row>
    <row r="2041" spans="1:17" x14ac:dyDescent="0.3">
      <c r="A2041" s="25" t="s">
        <v>326</v>
      </c>
      <c r="B2041" s="26" t="str">
        <f>VLOOKUP($A2041,'Customer Names'!A2040:D4375,3,0)</f>
        <v xml:space="preserve">  Emily G</v>
      </c>
      <c r="C2041" s="26">
        <f>VLOOKUP($A2041,'Medical Examinations'!$A$1:$B$2336,2,FALSE)</f>
        <v>32.119999999999997</v>
      </c>
      <c r="D2041" s="26">
        <f>VLOOKUP($A2041,'Medical Examinations'!A2040:J4375,4,0)</f>
        <v>5.33</v>
      </c>
      <c r="E2041" s="26" t="str">
        <f>VLOOKUP(A2041,'Medical Examinations'!A2040:J4375,6,0)</f>
        <v>No</v>
      </c>
      <c r="F2041" s="26" t="str">
        <f>VLOOKUP($A2041,'Medical Examinations'!$A$1:$J$2336,7,0)</f>
        <v>yes</v>
      </c>
      <c r="G2041" s="26" t="str">
        <f>VLOOKUP(A2041,'Medical Examinations'!A2040:J4375,8,0)</f>
        <v>No</v>
      </c>
      <c r="H2041" s="26">
        <f>VLOOKUP(A2041,'Medical Examinations'!A2040:J4375,9,0)</f>
        <v>1</v>
      </c>
      <c r="I2041" s="26" t="str">
        <f>VLOOKUP(A2041,'Medical Examinations'!A2040:J4375,10,0)</f>
        <v>No</v>
      </c>
      <c r="J2041" s="26" t="str">
        <f>VLOOKUP($A2041,'Medical Examinations'!A2040:$J$2336,3,0)</f>
        <v>Obesity</v>
      </c>
      <c r="K2041" s="26" t="str">
        <f>VLOOKUP(A2041,'Medical Examinations'!A2040:J4375,5,0)</f>
        <v>Normal</v>
      </c>
      <c r="L2041" s="27">
        <f>VLOOKUP($A2041,'Hospitalisation Details'!$A$1:$N$2344,7,0)</f>
        <v>38203</v>
      </c>
      <c r="M2041" s="26">
        <f>VLOOKUP($A2041,'Hospitalisation Details'!$A$1:$N$2344,10,0)</f>
        <v>2801.26</v>
      </c>
      <c r="N2041" s="26" t="str">
        <f>VLOOKUP($A2041,'Hospitalisation Details'!$A$1:$N$2344,11,0)</f>
        <v>tier - 2</v>
      </c>
      <c r="O2041" s="26" t="str">
        <f>VLOOKUP($A2041,'Hospitalisation Details'!$A$1:$N$2344,12,0)</f>
        <v>tier - 3</v>
      </c>
      <c r="P2041" s="26" t="str">
        <f>VLOOKUP($A2041,'Hospitalisation Details'!$A$1:$N$2344,14,0)</f>
        <v>R1013</v>
      </c>
      <c r="Q2041" s="26">
        <f>VLOOKUP($A2041,'Hospitalisation Details'!$A$1:$N$2344,8,0)</f>
        <v>18</v>
      </c>
    </row>
    <row r="2042" spans="1:17" x14ac:dyDescent="0.3">
      <c r="A2042" s="25" t="s">
        <v>325</v>
      </c>
      <c r="B2042" s="26" t="str">
        <f>VLOOKUP($A2042,'Customer Names'!A2041:D4376,3,0)</f>
        <v xml:space="preserve">  Malcolm</v>
      </c>
      <c r="C2042" s="26">
        <f>VLOOKUP($A2042,'Medical Examinations'!$A$1:$B$2336,2,FALSE)</f>
        <v>27.36</v>
      </c>
      <c r="D2042" s="26">
        <f>VLOOKUP($A2042,'Medical Examinations'!A2041:J4376,4,0)</f>
        <v>6.22</v>
      </c>
      <c r="E2042" s="26" t="str">
        <f>VLOOKUP(A2042,'Medical Examinations'!A2041:J4376,6,0)</f>
        <v>No</v>
      </c>
      <c r="F2042" s="26" t="str">
        <f>VLOOKUP($A2042,'Medical Examinations'!$A$1:$J$2336,7,0)</f>
        <v>No</v>
      </c>
      <c r="G2042" s="26" t="str">
        <f>VLOOKUP(A2042,'Medical Examinations'!A2041:J4376,8,0)</f>
        <v>No</v>
      </c>
      <c r="H2042" s="26">
        <f>VLOOKUP(A2042,'Medical Examinations'!A2041:J4376,9,0)</f>
        <v>0</v>
      </c>
      <c r="I2042" s="26" t="str">
        <f>VLOOKUP(A2042,'Medical Examinations'!A2041:J4376,10,0)</f>
        <v>No</v>
      </c>
      <c r="J2042" s="26" t="str">
        <f>VLOOKUP($A2042,'Medical Examinations'!A2041:$J$2336,3,0)</f>
        <v>Overweight</v>
      </c>
      <c r="K2042" s="26" t="str">
        <f>VLOOKUP(A2042,'Medical Examinations'!A2041:J4376,5,0)</f>
        <v>Prediabetes</v>
      </c>
      <c r="L2042" s="27">
        <f>VLOOKUP($A2042,'Hospitalisation Details'!$A$1:$N$2344,7,0)</f>
        <v>36518</v>
      </c>
      <c r="M2042" s="26">
        <f>VLOOKUP($A2042,'Hospitalisation Details'!$A$1:$N$2344,10,0)</f>
        <v>2789.06</v>
      </c>
      <c r="N2042" s="26" t="str">
        <f>VLOOKUP($A2042,'Hospitalisation Details'!$A$1:$N$2344,11,0)</f>
        <v>tier - 2</v>
      </c>
      <c r="O2042" s="26" t="str">
        <f>VLOOKUP($A2042,'Hospitalisation Details'!$A$1:$N$2344,12,0)</f>
        <v>tier - 3</v>
      </c>
      <c r="P2042" s="26" t="str">
        <f>VLOOKUP($A2042,'Hospitalisation Details'!$A$1:$N$2344,14,0)</f>
        <v>R1012</v>
      </c>
      <c r="Q2042" s="26">
        <f>VLOOKUP($A2042,'Hospitalisation Details'!$A$1:$N$2344,8,0)</f>
        <v>23</v>
      </c>
    </row>
    <row r="2043" spans="1:17" x14ac:dyDescent="0.3">
      <c r="A2043" s="25" t="s">
        <v>324</v>
      </c>
      <c r="B2043" s="26" t="str">
        <f>VLOOKUP($A2043,'Customer Names'!A2042:D4377,3,0)</f>
        <v xml:space="preserve">  Danilo</v>
      </c>
      <c r="C2043" s="26">
        <f>VLOOKUP($A2043,'Medical Examinations'!$A$1:$B$2336,2,FALSE)</f>
        <v>17.385000000000002</v>
      </c>
      <c r="D2043" s="26">
        <f>VLOOKUP($A2043,'Medical Examinations'!A2042:J4377,4,0)</f>
        <v>5.84</v>
      </c>
      <c r="E2043" s="26" t="str">
        <f>VLOOKUP(A2043,'Medical Examinations'!A2042:J4377,6,0)</f>
        <v>No</v>
      </c>
      <c r="F2043" s="26" t="str">
        <f>VLOOKUP($A2043,'Medical Examinations'!$A$1:$J$2336,7,0)</f>
        <v>No</v>
      </c>
      <c r="G2043" s="26" t="str">
        <f>VLOOKUP(A2043,'Medical Examinations'!A2042:J4377,8,0)</f>
        <v>No</v>
      </c>
      <c r="H2043" s="26">
        <f>VLOOKUP(A2043,'Medical Examinations'!A2042:J4377,9,0)</f>
        <v>0</v>
      </c>
      <c r="I2043" s="26" t="str">
        <f>VLOOKUP(A2043,'Medical Examinations'!A2042:J4377,10,0)</f>
        <v>No</v>
      </c>
      <c r="J2043" s="26" t="str">
        <f>VLOOKUP($A2043,'Medical Examinations'!A2042:$J$2336,3,0)</f>
        <v>Underweight</v>
      </c>
      <c r="K2043" s="26" t="str">
        <f>VLOOKUP(A2043,'Medical Examinations'!A2042:J4377,5,0)</f>
        <v>Prediabetes</v>
      </c>
      <c r="L2043" s="27">
        <f>VLOOKUP($A2043,'Hospitalisation Details'!$A$1:$N$2344,7,0)</f>
        <v>36401</v>
      </c>
      <c r="M2043" s="26">
        <f>VLOOKUP($A2043,'Hospitalisation Details'!$A$1:$N$2344,10,0)</f>
        <v>2775.19</v>
      </c>
      <c r="N2043" s="26" t="str">
        <f>VLOOKUP($A2043,'Hospitalisation Details'!$A$1:$N$2344,11,0)</f>
        <v>tier - 2</v>
      </c>
      <c r="O2043" s="26" t="str">
        <f>VLOOKUP($A2043,'Hospitalisation Details'!$A$1:$N$2344,12,0)</f>
        <v>tier - 1</v>
      </c>
      <c r="P2043" s="26" t="str">
        <f>VLOOKUP($A2043,'Hospitalisation Details'!$A$1:$N$2344,14,0)</f>
        <v>R1012</v>
      </c>
      <c r="Q2043" s="26">
        <f>VLOOKUP($A2043,'Hospitalisation Details'!$A$1:$N$2344,8,0)</f>
        <v>23</v>
      </c>
    </row>
    <row r="2044" spans="1:17" x14ac:dyDescent="0.3">
      <c r="A2044" s="25" t="s">
        <v>323</v>
      </c>
      <c r="B2044" s="26" t="str">
        <f>VLOOKUP($A2044,'Customer Names'!A2043:D4378,3,0)</f>
        <v xml:space="preserve">  Mikko</v>
      </c>
      <c r="C2044" s="26">
        <f>VLOOKUP($A2044,'Medical Examinations'!$A$1:$B$2336,2,FALSE)</f>
        <v>30.13</v>
      </c>
      <c r="D2044" s="26">
        <f>VLOOKUP($A2044,'Medical Examinations'!A2043:J4378,4,0)</f>
        <v>5.71</v>
      </c>
      <c r="E2044" s="26" t="str">
        <f>VLOOKUP(A2044,'Medical Examinations'!A2043:J4378,6,0)</f>
        <v>No</v>
      </c>
      <c r="F2044" s="26" t="str">
        <f>VLOOKUP($A2044,'Medical Examinations'!$A$1:$J$2336,7,0)</f>
        <v>yes</v>
      </c>
      <c r="G2044" s="26" t="str">
        <f>VLOOKUP(A2044,'Medical Examinations'!A2043:J4378,8,0)</f>
        <v>No</v>
      </c>
      <c r="H2044" s="26">
        <f>VLOOKUP(A2044,'Medical Examinations'!A2043:J4378,9,0)</f>
        <v>1</v>
      </c>
      <c r="I2044" s="26" t="str">
        <f>VLOOKUP(A2044,'Medical Examinations'!A2043:J4378,10,0)</f>
        <v>No</v>
      </c>
      <c r="J2044" s="26" t="str">
        <f>VLOOKUP($A2044,'Medical Examinations'!A2043:$J$2336,3,0)</f>
        <v>Obesity</v>
      </c>
      <c r="K2044" s="26" t="str">
        <f>VLOOKUP(A2044,'Medical Examinations'!A2043:J4378,5,0)</f>
        <v>Prediabetes</v>
      </c>
      <c r="L2044" s="27">
        <f>VLOOKUP($A2044,'Hospitalisation Details'!$A$1:$N$2344,7,0)</f>
        <v>38305</v>
      </c>
      <c r="M2044" s="26">
        <f>VLOOKUP($A2044,'Hospitalisation Details'!$A$1:$N$2344,10,0)</f>
        <v>2773.46</v>
      </c>
      <c r="N2044" s="26" t="str">
        <f>VLOOKUP($A2044,'Hospitalisation Details'!$A$1:$N$2344,11,0)</f>
        <v>tier - 2</v>
      </c>
      <c r="O2044" s="26" t="str">
        <f>VLOOKUP($A2044,'Hospitalisation Details'!$A$1:$N$2344,12,0)</f>
        <v>tier - 1</v>
      </c>
      <c r="P2044" s="26" t="str">
        <f>VLOOKUP($A2044,'Hospitalisation Details'!$A$1:$N$2344,14,0)</f>
        <v>R1021</v>
      </c>
      <c r="Q2044" s="26">
        <f>VLOOKUP($A2044,'Hospitalisation Details'!$A$1:$N$2344,8,0)</f>
        <v>18</v>
      </c>
    </row>
    <row r="2045" spans="1:17" x14ac:dyDescent="0.3">
      <c r="A2045" s="25" t="s">
        <v>322</v>
      </c>
      <c r="B2045" s="26" t="str">
        <f>VLOOKUP($A2045,'Customer Names'!A2044:D4379,3,0)</f>
        <v xml:space="preserve">  Paula C</v>
      </c>
      <c r="C2045" s="26">
        <f>VLOOKUP($A2045,'Medical Examinations'!$A$1:$B$2336,2,FALSE)</f>
        <v>25.44</v>
      </c>
      <c r="D2045" s="26">
        <f>VLOOKUP($A2045,'Medical Examinations'!A2044:J4379,4,0)</f>
        <v>6.04</v>
      </c>
      <c r="E2045" s="26" t="str">
        <f>VLOOKUP(A2045,'Medical Examinations'!A2044:J4379,6,0)</f>
        <v>Yes</v>
      </c>
      <c r="F2045" s="26" t="str">
        <f>VLOOKUP($A2045,'Medical Examinations'!$A$1:$J$2336,7,0)</f>
        <v>No</v>
      </c>
      <c r="G2045" s="26" t="str">
        <f>VLOOKUP(A2045,'Medical Examinations'!A2044:J4379,8,0)</f>
        <v>Yes</v>
      </c>
      <c r="H2045" s="26">
        <f>VLOOKUP(A2045,'Medical Examinations'!A2044:J4379,9,0)</f>
        <v>1</v>
      </c>
      <c r="I2045" s="26" t="str">
        <f>VLOOKUP(A2045,'Medical Examinations'!A2044:J4379,10,0)</f>
        <v>No</v>
      </c>
      <c r="J2045" s="26" t="str">
        <f>VLOOKUP($A2045,'Medical Examinations'!A2044:$J$2336,3,0)</f>
        <v>Overweight</v>
      </c>
      <c r="K2045" s="26" t="str">
        <f>VLOOKUP(A2045,'Medical Examinations'!A2044:J4379,5,0)</f>
        <v>Prediabetes</v>
      </c>
      <c r="L2045" s="27">
        <f>VLOOKUP($A2045,'Hospitalisation Details'!$A$1:$N$2344,7,0)</f>
        <v>35652</v>
      </c>
      <c r="M2045" s="26">
        <f>VLOOKUP($A2045,'Hospitalisation Details'!$A$1:$N$2344,10,0)</f>
        <v>2758.99</v>
      </c>
      <c r="N2045" s="26" t="str">
        <f>VLOOKUP($A2045,'Hospitalisation Details'!$A$1:$N$2344,11,0)</f>
        <v>tier - 2</v>
      </c>
      <c r="O2045" s="26" t="str">
        <f>VLOOKUP($A2045,'Hospitalisation Details'!$A$1:$N$2344,12,0)</f>
        <v>tier - 1</v>
      </c>
      <c r="P2045" s="26" t="str">
        <f>VLOOKUP($A2045,'Hospitalisation Details'!$A$1:$N$2344,14,0)</f>
        <v>R1012</v>
      </c>
      <c r="Q2045" s="26">
        <f>VLOOKUP($A2045,'Hospitalisation Details'!$A$1:$N$2344,8,0)</f>
        <v>25</v>
      </c>
    </row>
    <row r="2046" spans="1:17" x14ac:dyDescent="0.3">
      <c r="A2046" s="25" t="s">
        <v>321</v>
      </c>
      <c r="B2046" s="26" t="str">
        <f>VLOOKUP($A2046,'Customer Names'!A2045:D4380,3,0)</f>
        <v xml:space="preserve">  Kirsten N</v>
      </c>
      <c r="C2046" s="26">
        <f>VLOOKUP($A2046,'Medical Examinations'!$A$1:$B$2336,2,FALSE)</f>
        <v>39.805</v>
      </c>
      <c r="D2046" s="26">
        <f>VLOOKUP($A2046,'Medical Examinations'!A2045:J4380,4,0)</f>
        <v>4.38</v>
      </c>
      <c r="E2046" s="26" t="str">
        <f>VLOOKUP(A2046,'Medical Examinations'!A2045:J4380,6,0)</f>
        <v>No</v>
      </c>
      <c r="F2046" s="26" t="str">
        <f>VLOOKUP($A2046,'Medical Examinations'!$A$1:$J$2336,7,0)</f>
        <v>yes</v>
      </c>
      <c r="G2046" s="26" t="str">
        <f>VLOOKUP(A2046,'Medical Examinations'!A2045:J4380,8,0)</f>
        <v>No</v>
      </c>
      <c r="H2046" s="26">
        <f>VLOOKUP(A2046,'Medical Examinations'!A2045:J4380,9,0)</f>
        <v>1</v>
      </c>
      <c r="I2046" s="26" t="str">
        <f>VLOOKUP(A2046,'Medical Examinations'!A2045:J4380,10,0)</f>
        <v>No</v>
      </c>
      <c r="J2046" s="26" t="str">
        <f>VLOOKUP($A2046,'Medical Examinations'!A2045:$J$2336,3,0)</f>
        <v>Obesity</v>
      </c>
      <c r="K2046" s="26" t="str">
        <f>VLOOKUP(A2046,'Medical Examinations'!A2045:J4380,5,0)</f>
        <v>Normal</v>
      </c>
      <c r="L2046" s="27">
        <f>VLOOKUP($A2046,'Hospitalisation Details'!$A$1:$N$2344,7,0)</f>
        <v>36810</v>
      </c>
      <c r="M2046" s="26">
        <f>VLOOKUP($A2046,'Hospitalisation Details'!$A$1:$N$2344,10,0)</f>
        <v>2755.02</v>
      </c>
      <c r="N2046" s="26" t="str">
        <f>VLOOKUP($A2046,'Hospitalisation Details'!$A$1:$N$2344,11,0)</f>
        <v>tier - 2</v>
      </c>
      <c r="O2046" s="26" t="str">
        <f>VLOOKUP($A2046,'Hospitalisation Details'!$A$1:$N$2344,12,0)</f>
        <v>tier - 1</v>
      </c>
      <c r="P2046" s="26" t="str">
        <f>VLOOKUP($A2046,'Hospitalisation Details'!$A$1:$N$2344,14,0)</f>
        <v>R1024</v>
      </c>
      <c r="Q2046" s="26">
        <f>VLOOKUP($A2046,'Hospitalisation Details'!$A$1:$N$2344,8,0)</f>
        <v>22</v>
      </c>
    </row>
    <row r="2047" spans="1:17" x14ac:dyDescent="0.3">
      <c r="A2047" s="25" t="s">
        <v>320</v>
      </c>
      <c r="B2047" s="26" t="str">
        <f>VLOOKUP($A2047,'Customer Names'!A2046:D4381,3,0)</f>
        <v xml:space="preserve">  Christy</v>
      </c>
      <c r="C2047" s="26">
        <f>VLOOKUP($A2047,'Medical Examinations'!$A$1:$B$2336,2,FALSE)</f>
        <v>30.4</v>
      </c>
      <c r="D2047" s="26">
        <f>VLOOKUP($A2047,'Medical Examinations'!A2046:J4381,4,0)</f>
        <v>5.56</v>
      </c>
      <c r="E2047" s="26" t="str">
        <f>VLOOKUP(A2047,'Medical Examinations'!A2046:J4381,6,0)</f>
        <v>Yes</v>
      </c>
      <c r="F2047" s="26" t="str">
        <f>VLOOKUP($A2047,'Medical Examinations'!$A$1:$J$2336,7,0)</f>
        <v>yes</v>
      </c>
      <c r="G2047" s="26" t="str">
        <f>VLOOKUP(A2047,'Medical Examinations'!A2046:J4381,8,0)</f>
        <v>No</v>
      </c>
      <c r="H2047" s="26">
        <f>VLOOKUP(A2047,'Medical Examinations'!A2046:J4381,9,0)</f>
        <v>1</v>
      </c>
      <c r="I2047" s="26" t="str">
        <f>VLOOKUP(A2047,'Medical Examinations'!A2046:J4381,10,0)</f>
        <v>No</v>
      </c>
      <c r="J2047" s="26" t="str">
        <f>VLOOKUP($A2047,'Medical Examinations'!A2046:$J$2336,3,0)</f>
        <v>Obesity</v>
      </c>
      <c r="K2047" s="26" t="str">
        <f>VLOOKUP(A2047,'Medical Examinations'!A2046:J4381,5,0)</f>
        <v>Normal</v>
      </c>
      <c r="L2047" s="27">
        <f>VLOOKUP($A2047,'Hospitalisation Details'!$A$1:$N$2344,7,0)</f>
        <v>36802</v>
      </c>
      <c r="M2047" s="26">
        <f>VLOOKUP($A2047,'Hospitalisation Details'!$A$1:$N$2344,10,0)</f>
        <v>2741.95</v>
      </c>
      <c r="N2047" s="26" t="str">
        <f>VLOOKUP($A2047,'Hospitalisation Details'!$A$1:$N$2344,11,0)</f>
        <v>tier - 2</v>
      </c>
      <c r="O2047" s="26" t="str">
        <f>VLOOKUP($A2047,'Hospitalisation Details'!$A$1:$N$2344,12,0)</f>
        <v>tier - 3</v>
      </c>
      <c r="P2047" s="26" t="str">
        <f>VLOOKUP($A2047,'Hospitalisation Details'!$A$1:$N$2344,14,0)</f>
        <v>R1024</v>
      </c>
      <c r="Q2047" s="26">
        <f>VLOOKUP($A2047,'Hospitalisation Details'!$A$1:$N$2344,8,0)</f>
        <v>22</v>
      </c>
    </row>
    <row r="2048" spans="1:17" x14ac:dyDescent="0.3">
      <c r="A2048" s="25" t="s">
        <v>319</v>
      </c>
      <c r="B2048" s="26" t="str">
        <f>VLOOKUP($A2048,'Customer Names'!A2047:D4382,3,0)</f>
        <v xml:space="preserve">  Jennifer</v>
      </c>
      <c r="C2048" s="26">
        <f>VLOOKUP($A2048,'Medical Examinations'!$A$1:$B$2336,2,FALSE)</f>
        <v>23.18</v>
      </c>
      <c r="D2048" s="26">
        <f>VLOOKUP($A2048,'Medical Examinations'!A2047:J4382,4,0)</f>
        <v>4.24</v>
      </c>
      <c r="E2048" s="26" t="str">
        <f>VLOOKUP(A2048,'Medical Examinations'!A2047:J4382,6,0)</f>
        <v>No</v>
      </c>
      <c r="F2048" s="26" t="str">
        <f>VLOOKUP($A2048,'Medical Examinations'!$A$1:$J$2336,7,0)</f>
        <v>yes</v>
      </c>
      <c r="G2048" s="26" t="str">
        <f>VLOOKUP(A2048,'Medical Examinations'!A2047:J4382,8,0)</f>
        <v>No</v>
      </c>
      <c r="H2048" s="26">
        <f>VLOOKUP(A2048,'Medical Examinations'!A2047:J4382,9,0)</f>
        <v>1</v>
      </c>
      <c r="I2048" s="26" t="str">
        <f>VLOOKUP(A2048,'Medical Examinations'!A2047:J4382,10,0)</f>
        <v>No</v>
      </c>
      <c r="J2048" s="26" t="str">
        <f>VLOOKUP($A2048,'Medical Examinations'!A2047:$J$2336,3,0)</f>
        <v>Normal Weight</v>
      </c>
      <c r="K2048" s="26" t="str">
        <f>VLOOKUP(A2048,'Medical Examinations'!A2047:J4382,5,0)</f>
        <v>Normal</v>
      </c>
      <c r="L2048" s="27">
        <f>VLOOKUP($A2048,'Hospitalisation Details'!$A$1:$N$2344,7,0)</f>
        <v>36877</v>
      </c>
      <c r="M2048" s="26">
        <f>VLOOKUP($A2048,'Hospitalisation Details'!$A$1:$N$2344,10,0)</f>
        <v>2731.91</v>
      </c>
      <c r="N2048" s="26" t="str">
        <f>VLOOKUP($A2048,'Hospitalisation Details'!$A$1:$N$2344,11,0)</f>
        <v>tier - 2</v>
      </c>
      <c r="O2048" s="26" t="str">
        <f>VLOOKUP($A2048,'Hospitalisation Details'!$A$1:$N$2344,12,0)</f>
        <v>tier - 3</v>
      </c>
      <c r="P2048" s="26" t="str">
        <f>VLOOKUP($A2048,'Hospitalisation Details'!$A$1:$N$2344,14,0)</f>
        <v>R1024</v>
      </c>
      <c r="Q2048" s="26">
        <f>VLOOKUP($A2048,'Hospitalisation Details'!$A$1:$N$2344,8,0)</f>
        <v>22</v>
      </c>
    </row>
    <row r="2049" spans="1:17" x14ac:dyDescent="0.3">
      <c r="A2049" s="25" t="s">
        <v>318</v>
      </c>
      <c r="B2049" s="26" t="str">
        <f>VLOOKUP($A2049,'Customer Names'!A2048:D4383,3,0)</f>
        <v xml:space="preserve">  Jingjing</v>
      </c>
      <c r="C2049" s="26">
        <f>VLOOKUP($A2049,'Medical Examinations'!$A$1:$B$2336,2,FALSE)</f>
        <v>39.615000000000002</v>
      </c>
      <c r="D2049" s="26">
        <f>VLOOKUP($A2049,'Medical Examinations'!A2048:J4383,4,0)</f>
        <v>6.32</v>
      </c>
      <c r="E2049" s="26" t="str">
        <f>VLOOKUP(A2049,'Medical Examinations'!A2048:J4383,6,0)</f>
        <v>No</v>
      </c>
      <c r="F2049" s="26" t="str">
        <f>VLOOKUP($A2049,'Medical Examinations'!$A$1:$J$2336,7,0)</f>
        <v>No</v>
      </c>
      <c r="G2049" s="26" t="str">
        <f>VLOOKUP(A2049,'Medical Examinations'!A2048:J4383,8,0)</f>
        <v>Yes</v>
      </c>
      <c r="H2049" s="26">
        <f>VLOOKUP(A2049,'Medical Examinations'!A2048:J4383,9,0)</f>
        <v>1</v>
      </c>
      <c r="I2049" s="26" t="str">
        <f>VLOOKUP(A2049,'Medical Examinations'!A2048:J4383,10,0)</f>
        <v>No</v>
      </c>
      <c r="J2049" s="26" t="str">
        <f>VLOOKUP($A2049,'Medical Examinations'!A2048:$J$2336,3,0)</f>
        <v>Obesity</v>
      </c>
      <c r="K2049" s="26" t="str">
        <f>VLOOKUP(A2049,'Medical Examinations'!A2048:J4383,5,0)</f>
        <v>Prediabetes</v>
      </c>
      <c r="L2049" s="27">
        <f>VLOOKUP($A2049,'Hospitalisation Details'!$A$1:$N$2344,7,0)</f>
        <v>37958</v>
      </c>
      <c r="M2049" s="26">
        <f>VLOOKUP($A2049,'Hospitalisation Details'!$A$1:$N$2344,10,0)</f>
        <v>2730.11</v>
      </c>
      <c r="N2049" s="26" t="str">
        <f>VLOOKUP($A2049,'Hospitalisation Details'!$A$1:$N$2344,11,0)</f>
        <v>tier - 2</v>
      </c>
      <c r="O2049" s="26" t="str">
        <f>VLOOKUP($A2049,'Hospitalisation Details'!$A$1:$N$2344,12,0)</f>
        <v>tier - 3</v>
      </c>
      <c r="P2049" s="26" t="str">
        <f>VLOOKUP($A2049,'Hospitalisation Details'!$A$1:$N$2344,14,0)</f>
        <v>R1012</v>
      </c>
      <c r="Q2049" s="26">
        <f>VLOOKUP($A2049,'Hospitalisation Details'!$A$1:$N$2344,8,0)</f>
        <v>19</v>
      </c>
    </row>
    <row r="2050" spans="1:17" x14ac:dyDescent="0.3">
      <c r="A2050" s="25" t="s">
        <v>317</v>
      </c>
      <c r="B2050" s="26" t="str">
        <f>VLOOKUP($A2050,'Customer Names'!A2049:D4384,3,0)</f>
        <v xml:space="preserve">  Morgan</v>
      </c>
      <c r="C2050" s="26">
        <f>VLOOKUP($A2050,'Medical Examinations'!$A$1:$B$2336,2,FALSE)</f>
        <v>30.59</v>
      </c>
      <c r="D2050" s="26">
        <f>VLOOKUP($A2050,'Medical Examinations'!A2049:J4384,4,0)</f>
        <v>6.3</v>
      </c>
      <c r="E2050" s="26" t="str">
        <f>VLOOKUP(A2050,'Medical Examinations'!A2049:J4384,6,0)</f>
        <v>Yes</v>
      </c>
      <c r="F2050" s="26" t="str">
        <f>VLOOKUP($A2050,'Medical Examinations'!$A$1:$J$2336,7,0)</f>
        <v>No</v>
      </c>
      <c r="G2050" s="26" t="str">
        <f>VLOOKUP(A2050,'Medical Examinations'!A2049:J4384,8,0)</f>
        <v>Yes</v>
      </c>
      <c r="H2050" s="26">
        <f>VLOOKUP(A2050,'Medical Examinations'!A2049:J4384,9,0)</f>
        <v>1</v>
      </c>
      <c r="I2050" s="26" t="str">
        <f>VLOOKUP(A2050,'Medical Examinations'!A2049:J4384,10,0)</f>
        <v>No</v>
      </c>
      <c r="J2050" s="26" t="str">
        <f>VLOOKUP($A2050,'Medical Examinations'!A2049:$J$2336,3,0)</f>
        <v>Obesity</v>
      </c>
      <c r="K2050" s="26" t="str">
        <f>VLOOKUP(A2050,'Medical Examinations'!A2049:J4384,5,0)</f>
        <v>Prediabetes</v>
      </c>
      <c r="L2050" s="27">
        <f>VLOOKUP($A2050,'Hospitalisation Details'!$A$1:$N$2344,7,0)</f>
        <v>35709</v>
      </c>
      <c r="M2050" s="26">
        <f>VLOOKUP($A2050,'Hospitalisation Details'!$A$1:$N$2344,10,0)</f>
        <v>2727.4</v>
      </c>
      <c r="N2050" s="26" t="str">
        <f>VLOOKUP($A2050,'Hospitalisation Details'!$A$1:$N$2344,11,0)</f>
        <v>tier - 3</v>
      </c>
      <c r="O2050" s="26" t="str">
        <f>VLOOKUP($A2050,'Hospitalisation Details'!$A$1:$N$2344,12,0)</f>
        <v>tier - 3</v>
      </c>
      <c r="P2050" s="26" t="str">
        <f>VLOOKUP($A2050,'Hospitalisation Details'!$A$1:$N$2344,14,0)</f>
        <v>R1016</v>
      </c>
      <c r="Q2050" s="26">
        <f>VLOOKUP($A2050,'Hospitalisation Details'!$A$1:$N$2344,8,0)</f>
        <v>25</v>
      </c>
    </row>
    <row r="2051" spans="1:17" x14ac:dyDescent="0.3">
      <c r="A2051" s="25" t="s">
        <v>316</v>
      </c>
      <c r="B2051" s="26" t="str">
        <f>VLOOKUP($A2051,'Customer Names'!A2050:D4385,3,0)</f>
        <v xml:space="preserve">  Patrick J</v>
      </c>
      <c r="C2051" s="26">
        <f>VLOOKUP($A2051,'Medical Examinations'!$A$1:$B$2336,2,FALSE)</f>
        <v>16.72</v>
      </c>
      <c r="D2051" s="26">
        <f>VLOOKUP($A2051,'Medical Examinations'!A2050:J4385,4,0)</f>
        <v>4.38</v>
      </c>
      <c r="E2051" s="26" t="str">
        <f>VLOOKUP(A2051,'Medical Examinations'!A2050:J4385,6,0)</f>
        <v>Yes</v>
      </c>
      <c r="F2051" s="26" t="str">
        <f>VLOOKUP($A2051,'Medical Examinations'!$A$1:$J$2336,7,0)</f>
        <v>No</v>
      </c>
      <c r="G2051" s="26" t="str">
        <f>VLOOKUP(A2051,'Medical Examinations'!A2050:J4385,8,0)</f>
        <v>No</v>
      </c>
      <c r="H2051" s="26">
        <f>VLOOKUP(A2051,'Medical Examinations'!A2050:J4385,9,0)</f>
        <v>1</v>
      </c>
      <c r="I2051" s="26" t="str">
        <f>VLOOKUP(A2051,'Medical Examinations'!A2050:J4385,10,0)</f>
        <v>No</v>
      </c>
      <c r="J2051" s="26" t="str">
        <f>VLOOKUP($A2051,'Medical Examinations'!A2050:$J$2336,3,0)</f>
        <v>Underweight</v>
      </c>
      <c r="K2051" s="26" t="str">
        <f>VLOOKUP(A2051,'Medical Examinations'!A2050:J4385,5,0)</f>
        <v>Normal</v>
      </c>
      <c r="L2051" s="27">
        <f>VLOOKUP($A2051,'Hospitalisation Details'!$A$1:$N$2344,7,0)</f>
        <v>32375</v>
      </c>
      <c r="M2051" s="26">
        <f>VLOOKUP($A2051,'Hospitalisation Details'!$A$1:$N$2344,10,0)</f>
        <v>2726.06</v>
      </c>
      <c r="N2051" s="26" t="str">
        <f>VLOOKUP($A2051,'Hospitalisation Details'!$A$1:$N$2344,11,0)</f>
        <v>tier - 2</v>
      </c>
      <c r="O2051" s="26" t="str">
        <f>VLOOKUP($A2051,'Hospitalisation Details'!$A$1:$N$2344,12,0)</f>
        <v>tier - 2</v>
      </c>
      <c r="P2051" s="26" t="str">
        <f>VLOOKUP($A2051,'Hospitalisation Details'!$A$1:$N$2344,14,0)</f>
        <v>R1013</v>
      </c>
      <c r="Q2051" s="26">
        <f>VLOOKUP($A2051,'Hospitalisation Details'!$A$1:$N$2344,8,0)</f>
        <v>34</v>
      </c>
    </row>
    <row r="2052" spans="1:17" x14ac:dyDescent="0.3">
      <c r="A2052" s="25" t="s">
        <v>315</v>
      </c>
      <c r="B2052" s="26" t="str">
        <f>VLOOKUP($A2052,'Customer Names'!A2051:D4386,3,0)</f>
        <v xml:space="preserve">  Frankline</v>
      </c>
      <c r="C2052" s="26">
        <f>VLOOKUP($A2052,'Medical Examinations'!$A$1:$B$2336,2,FALSE)</f>
        <v>26.22</v>
      </c>
      <c r="D2052" s="26">
        <f>VLOOKUP($A2052,'Medical Examinations'!A2051:J4386,4,0)</f>
        <v>4.6500000000000004</v>
      </c>
      <c r="E2052" s="26" t="str">
        <f>VLOOKUP(A2052,'Medical Examinations'!A2051:J4386,6,0)</f>
        <v>Yes</v>
      </c>
      <c r="F2052" s="26" t="str">
        <f>VLOOKUP($A2052,'Medical Examinations'!$A$1:$J$2336,7,0)</f>
        <v>No</v>
      </c>
      <c r="G2052" s="26" t="str">
        <f>VLOOKUP(A2052,'Medical Examinations'!A2051:J4386,8,0)</f>
        <v>Yes</v>
      </c>
      <c r="H2052" s="26">
        <f>VLOOKUP(A2052,'Medical Examinations'!A2051:J4386,9,0)</f>
        <v>1</v>
      </c>
      <c r="I2052" s="26" t="str">
        <f>VLOOKUP(A2052,'Medical Examinations'!A2051:J4386,10,0)</f>
        <v>No</v>
      </c>
      <c r="J2052" s="26" t="str">
        <f>VLOOKUP($A2052,'Medical Examinations'!A2051:$J$2336,3,0)</f>
        <v>Overweight</v>
      </c>
      <c r="K2052" s="26" t="str">
        <f>VLOOKUP(A2052,'Medical Examinations'!A2051:J4386,5,0)</f>
        <v>Normal</v>
      </c>
      <c r="L2052" s="27">
        <f>VLOOKUP($A2052,'Hospitalisation Details'!$A$1:$N$2344,7,0)</f>
        <v>35733</v>
      </c>
      <c r="M2052" s="26">
        <f>VLOOKUP($A2052,'Hospitalisation Details'!$A$1:$N$2344,10,0)</f>
        <v>2721.32</v>
      </c>
      <c r="N2052" s="26" t="str">
        <f>VLOOKUP($A2052,'Hospitalisation Details'!$A$1:$N$2344,11,0)</f>
        <v>tier - 1</v>
      </c>
      <c r="O2052" s="26" t="str">
        <f>VLOOKUP($A2052,'Hospitalisation Details'!$A$1:$N$2344,12,0)</f>
        <v>tier - 3</v>
      </c>
      <c r="P2052" s="26" t="str">
        <f>VLOOKUP($A2052,'Hospitalisation Details'!$A$1:$N$2344,14,0)</f>
        <v>R1014</v>
      </c>
      <c r="Q2052" s="26">
        <f>VLOOKUP($A2052,'Hospitalisation Details'!$A$1:$N$2344,8,0)</f>
        <v>25</v>
      </c>
    </row>
    <row r="2053" spans="1:17" x14ac:dyDescent="0.3">
      <c r="A2053" s="25" t="s">
        <v>314</v>
      </c>
      <c r="B2053" s="26" t="str">
        <f>VLOOKUP($A2053,'Customer Names'!A2052:D4387,3,0)</f>
        <v xml:space="preserve">  Laura T</v>
      </c>
      <c r="C2053" s="26">
        <f>VLOOKUP($A2053,'Medical Examinations'!$A$1:$B$2336,2,FALSE)</f>
        <v>31.824999999999999</v>
      </c>
      <c r="D2053" s="26">
        <f>VLOOKUP($A2053,'Medical Examinations'!A2052:J4387,4,0)</f>
        <v>4.7</v>
      </c>
      <c r="E2053" s="26" t="str">
        <f>VLOOKUP(A2053,'Medical Examinations'!A2052:J4387,6,0)</f>
        <v>No</v>
      </c>
      <c r="F2053" s="26" t="str">
        <f>VLOOKUP($A2053,'Medical Examinations'!$A$1:$J$2336,7,0)</f>
        <v>No</v>
      </c>
      <c r="G2053" s="26" t="str">
        <f>VLOOKUP(A2053,'Medical Examinations'!A2052:J4387,8,0)</f>
        <v>Yes</v>
      </c>
      <c r="H2053" s="26">
        <f>VLOOKUP(A2053,'Medical Examinations'!A2052:J4387,9,0)</f>
        <v>1</v>
      </c>
      <c r="I2053" s="26" t="str">
        <f>VLOOKUP(A2053,'Medical Examinations'!A2052:J4387,10,0)</f>
        <v>No</v>
      </c>
      <c r="J2053" s="26" t="str">
        <f>VLOOKUP($A2053,'Medical Examinations'!A2052:$J$2336,3,0)</f>
        <v>Obesity</v>
      </c>
      <c r="K2053" s="26" t="str">
        <f>VLOOKUP(A2053,'Medical Examinations'!A2052:J4387,5,0)</f>
        <v>Normal</v>
      </c>
      <c r="L2053" s="27">
        <f>VLOOKUP($A2053,'Hospitalisation Details'!$A$1:$N$2344,7,0)</f>
        <v>37839</v>
      </c>
      <c r="M2053" s="26">
        <f>VLOOKUP($A2053,'Hospitalisation Details'!$A$1:$N$2344,10,0)</f>
        <v>2719.28</v>
      </c>
      <c r="N2053" s="26" t="str">
        <f>VLOOKUP($A2053,'Hospitalisation Details'!$A$1:$N$2344,11,0)</f>
        <v>tier - 2</v>
      </c>
      <c r="O2053" s="26" t="str">
        <f>VLOOKUP($A2053,'Hospitalisation Details'!$A$1:$N$2344,12,0)</f>
        <v>tier - 2</v>
      </c>
      <c r="P2053" s="26" t="str">
        <f>VLOOKUP($A2053,'Hospitalisation Details'!$A$1:$N$2344,14,0)</f>
        <v>R1012</v>
      </c>
      <c r="Q2053" s="26">
        <f>VLOOKUP($A2053,'Hospitalisation Details'!$A$1:$N$2344,8,0)</f>
        <v>19</v>
      </c>
    </row>
    <row r="2054" spans="1:17" x14ac:dyDescent="0.3">
      <c r="A2054" s="25" t="s">
        <v>313</v>
      </c>
      <c r="B2054" s="26" t="str">
        <f>VLOOKUP($A2054,'Customer Names'!A2053:D4388,3,0)</f>
        <v xml:space="preserve">  Natalia</v>
      </c>
      <c r="C2054" s="26">
        <f>VLOOKUP($A2054,'Medical Examinations'!$A$1:$B$2336,2,FALSE)</f>
        <v>25.745000000000001</v>
      </c>
      <c r="D2054" s="26">
        <f>VLOOKUP($A2054,'Medical Examinations'!A2053:J4388,4,0)</f>
        <v>4.34</v>
      </c>
      <c r="E2054" s="26" t="str">
        <f>VLOOKUP(A2054,'Medical Examinations'!A2053:J4388,6,0)</f>
        <v>No</v>
      </c>
      <c r="F2054" s="26" t="str">
        <f>VLOOKUP($A2054,'Medical Examinations'!$A$1:$J$2336,7,0)</f>
        <v>No</v>
      </c>
      <c r="G2054" s="26" t="str">
        <f>VLOOKUP(A2054,'Medical Examinations'!A2053:J4388,8,0)</f>
        <v>Yes</v>
      </c>
      <c r="H2054" s="26">
        <f>VLOOKUP(A2054,'Medical Examinations'!A2053:J4388,9,0)</f>
        <v>1</v>
      </c>
      <c r="I2054" s="26" t="str">
        <f>VLOOKUP(A2054,'Medical Examinations'!A2053:J4388,10,0)</f>
        <v>No</v>
      </c>
      <c r="J2054" s="26" t="str">
        <f>VLOOKUP($A2054,'Medical Examinations'!A2053:$J$2336,3,0)</f>
        <v>Overweight</v>
      </c>
      <c r="K2054" s="26" t="str">
        <f>VLOOKUP(A2054,'Medical Examinations'!A2053:J4388,5,0)</f>
        <v>Normal</v>
      </c>
      <c r="L2054" s="27">
        <f>VLOOKUP($A2054,'Hospitalisation Details'!$A$1:$N$2344,7,0)</f>
        <v>37956</v>
      </c>
      <c r="M2054" s="26">
        <f>VLOOKUP($A2054,'Hospitalisation Details'!$A$1:$N$2344,10,0)</f>
        <v>2710.83</v>
      </c>
      <c r="N2054" s="26" t="str">
        <f>VLOOKUP($A2054,'Hospitalisation Details'!$A$1:$N$2344,11,0)</f>
        <v>tier - 2</v>
      </c>
      <c r="O2054" s="26" t="str">
        <f>VLOOKUP($A2054,'Hospitalisation Details'!$A$1:$N$2344,12,0)</f>
        <v>tier - 3</v>
      </c>
      <c r="P2054" s="26" t="str">
        <f>VLOOKUP($A2054,'Hospitalisation Details'!$A$1:$N$2344,14,0)</f>
        <v>R1012</v>
      </c>
      <c r="Q2054" s="26">
        <f>VLOOKUP($A2054,'Hospitalisation Details'!$A$1:$N$2344,8,0)</f>
        <v>19</v>
      </c>
    </row>
    <row r="2055" spans="1:17" x14ac:dyDescent="0.3">
      <c r="A2055" s="25" t="s">
        <v>312</v>
      </c>
      <c r="B2055" s="26" t="str">
        <f>VLOOKUP($A2055,'Customer Names'!A2054:D4389,3,0)</f>
        <v xml:space="preserve">  Jennifer L</v>
      </c>
      <c r="C2055" s="26">
        <f>VLOOKUP($A2055,'Medical Examinations'!$A$1:$B$2336,2,FALSE)</f>
        <v>24.605</v>
      </c>
      <c r="D2055" s="26">
        <f>VLOOKUP($A2055,'Medical Examinations'!A2054:J4389,4,0)</f>
        <v>5.62</v>
      </c>
      <c r="E2055" s="26" t="str">
        <f>VLOOKUP(A2055,'Medical Examinations'!A2054:J4389,6,0)</f>
        <v>No</v>
      </c>
      <c r="F2055" s="26" t="str">
        <f>VLOOKUP($A2055,'Medical Examinations'!$A$1:$J$2336,7,0)</f>
        <v>No</v>
      </c>
      <c r="G2055" s="26" t="str">
        <f>VLOOKUP(A2055,'Medical Examinations'!A2054:J4389,8,0)</f>
        <v>Yes</v>
      </c>
      <c r="H2055" s="26">
        <f>VLOOKUP(A2055,'Medical Examinations'!A2054:J4389,9,0)</f>
        <v>1</v>
      </c>
      <c r="I2055" s="26" t="str">
        <f>VLOOKUP(A2055,'Medical Examinations'!A2054:J4389,10,0)</f>
        <v>No</v>
      </c>
      <c r="J2055" s="26" t="str">
        <f>VLOOKUP($A2055,'Medical Examinations'!A2054:$J$2336,3,0)</f>
        <v>Normal Weight</v>
      </c>
      <c r="K2055" s="26" t="str">
        <f>VLOOKUP(A2055,'Medical Examinations'!A2054:J4389,5,0)</f>
        <v>Normal</v>
      </c>
      <c r="L2055" s="27">
        <f>VLOOKUP($A2055,'Hospitalisation Details'!$A$1:$N$2344,7,0)</f>
        <v>37946</v>
      </c>
      <c r="M2055" s="26">
        <f>VLOOKUP($A2055,'Hospitalisation Details'!$A$1:$N$2344,10,0)</f>
        <v>2709.24</v>
      </c>
      <c r="N2055" s="26" t="str">
        <f>VLOOKUP($A2055,'Hospitalisation Details'!$A$1:$N$2344,11,0)</f>
        <v>tier - 2</v>
      </c>
      <c r="O2055" s="26" t="str">
        <f>VLOOKUP($A2055,'Hospitalisation Details'!$A$1:$N$2344,12,0)</f>
        <v>tier - 2</v>
      </c>
      <c r="P2055" s="26" t="str">
        <f>VLOOKUP($A2055,'Hospitalisation Details'!$A$1:$N$2344,14,0)</f>
        <v>R1012</v>
      </c>
      <c r="Q2055" s="26">
        <f>VLOOKUP($A2055,'Hospitalisation Details'!$A$1:$N$2344,8,0)</f>
        <v>19</v>
      </c>
    </row>
    <row r="2056" spans="1:17" x14ac:dyDescent="0.3">
      <c r="A2056" s="25" t="s">
        <v>311</v>
      </c>
      <c r="B2056" s="26" t="str">
        <f>VLOOKUP($A2056,'Customer Names'!A2055:D4390,3,0)</f>
        <v xml:space="preserve">  Brooke</v>
      </c>
      <c r="C2056" s="26">
        <f>VLOOKUP($A2056,'Medical Examinations'!$A$1:$B$2336,2,FALSE)</f>
        <v>24.51</v>
      </c>
      <c r="D2056" s="26">
        <f>VLOOKUP($A2056,'Medical Examinations'!A2055:J4390,4,0)</f>
        <v>4.24</v>
      </c>
      <c r="E2056" s="26" t="str">
        <f>VLOOKUP(A2056,'Medical Examinations'!A2055:J4390,6,0)</f>
        <v>No</v>
      </c>
      <c r="F2056" s="26" t="str">
        <f>VLOOKUP($A2056,'Medical Examinations'!$A$1:$J$2336,7,0)</f>
        <v>No</v>
      </c>
      <c r="G2056" s="26" t="str">
        <f>VLOOKUP(A2056,'Medical Examinations'!A2055:J4390,8,0)</f>
        <v>Yes</v>
      </c>
      <c r="H2056" s="26">
        <f>VLOOKUP(A2056,'Medical Examinations'!A2055:J4390,9,0)</f>
        <v>1</v>
      </c>
      <c r="I2056" s="26" t="str">
        <f>VLOOKUP(A2056,'Medical Examinations'!A2055:J4390,10,0)</f>
        <v>No</v>
      </c>
      <c r="J2056" s="26" t="str">
        <f>VLOOKUP($A2056,'Medical Examinations'!A2055:$J$2336,3,0)</f>
        <v>Normal Weight</v>
      </c>
      <c r="K2056" s="26" t="str">
        <f>VLOOKUP(A2056,'Medical Examinations'!A2055:J4390,5,0)</f>
        <v>Normal</v>
      </c>
      <c r="L2056" s="27">
        <f>VLOOKUP($A2056,'Hospitalisation Details'!$A$1:$N$2344,7,0)</f>
        <v>37819</v>
      </c>
      <c r="M2056" s="26">
        <f>VLOOKUP($A2056,'Hospitalisation Details'!$A$1:$N$2344,10,0)</f>
        <v>2709.11</v>
      </c>
      <c r="N2056" s="26" t="str">
        <f>VLOOKUP($A2056,'Hospitalisation Details'!$A$1:$N$2344,11,0)</f>
        <v>tier - 2</v>
      </c>
      <c r="O2056" s="26" t="str">
        <f>VLOOKUP($A2056,'Hospitalisation Details'!$A$1:$N$2344,12,0)</f>
        <v>tier - 2</v>
      </c>
      <c r="P2056" s="26" t="str">
        <f>VLOOKUP($A2056,'Hospitalisation Details'!$A$1:$N$2344,14,0)</f>
        <v>R1012</v>
      </c>
      <c r="Q2056" s="26">
        <f>VLOOKUP($A2056,'Hospitalisation Details'!$A$1:$N$2344,8,0)</f>
        <v>19</v>
      </c>
    </row>
    <row r="2057" spans="1:17" x14ac:dyDescent="0.3">
      <c r="A2057" s="25" t="s">
        <v>310</v>
      </c>
      <c r="B2057" s="26" t="str">
        <f>VLOOKUP($A2057,'Customer Names'!A2056:D4391,3,0)</f>
        <v xml:space="preserve">  Jeremy M</v>
      </c>
      <c r="C2057" s="26">
        <f>VLOOKUP($A2057,'Medical Examinations'!$A$1:$B$2336,2,FALSE)</f>
        <v>31.065000000000001</v>
      </c>
      <c r="D2057" s="26">
        <f>VLOOKUP($A2057,'Medical Examinations'!A2056:J4391,4,0)</f>
        <v>4.57</v>
      </c>
      <c r="E2057" s="26" t="str">
        <f>VLOOKUP(A2057,'Medical Examinations'!A2056:J4391,6,0)</f>
        <v>Yes</v>
      </c>
      <c r="F2057" s="26" t="str">
        <f>VLOOKUP($A2057,'Medical Examinations'!$A$1:$J$2336,7,0)</f>
        <v>No</v>
      </c>
      <c r="G2057" s="26" t="str">
        <f>VLOOKUP(A2057,'Medical Examinations'!A2056:J4391,8,0)</f>
        <v>No</v>
      </c>
      <c r="H2057" s="26">
        <f>VLOOKUP(A2057,'Medical Examinations'!A2056:J4391,9,0)</f>
        <v>0</v>
      </c>
      <c r="I2057" s="26" t="str">
        <f>VLOOKUP(A2057,'Medical Examinations'!A2056:J4391,10,0)</f>
        <v>No</v>
      </c>
      <c r="J2057" s="26" t="str">
        <f>VLOOKUP($A2057,'Medical Examinations'!A2056:$J$2336,3,0)</f>
        <v>Obesity</v>
      </c>
      <c r="K2057" s="26" t="str">
        <f>VLOOKUP(A2057,'Medical Examinations'!A2056:J4391,5,0)</f>
        <v>Normal</v>
      </c>
      <c r="L2057" s="27">
        <f>VLOOKUP($A2057,'Hospitalisation Details'!$A$1:$N$2344,7,0)</f>
        <v>35229</v>
      </c>
      <c r="M2057" s="26">
        <f>VLOOKUP($A2057,'Hospitalisation Details'!$A$1:$N$2344,10,0)</f>
        <v>2699.57</v>
      </c>
      <c r="N2057" s="26" t="str">
        <f>VLOOKUP($A2057,'Hospitalisation Details'!$A$1:$N$2344,11,0)</f>
        <v>tier - 2</v>
      </c>
      <c r="O2057" s="26" t="str">
        <f>VLOOKUP($A2057,'Hospitalisation Details'!$A$1:$N$2344,12,0)</f>
        <v>tier - 1</v>
      </c>
      <c r="P2057" s="26" t="str">
        <f>VLOOKUP($A2057,'Hospitalisation Details'!$A$1:$N$2344,14,0)</f>
        <v>R1012</v>
      </c>
      <c r="Q2057" s="26">
        <f>VLOOKUP($A2057,'Hospitalisation Details'!$A$1:$N$2344,8,0)</f>
        <v>26</v>
      </c>
    </row>
    <row r="2058" spans="1:17" x14ac:dyDescent="0.3">
      <c r="A2058" s="25" t="s">
        <v>309</v>
      </c>
      <c r="B2058" s="26" t="str">
        <f>VLOOKUP($A2058,'Customer Names'!A2057:D4392,3,0)</f>
        <v xml:space="preserve">  Megan L</v>
      </c>
      <c r="C2058" s="26">
        <f>VLOOKUP($A2058,'Medical Examinations'!$A$1:$B$2336,2,FALSE)</f>
        <v>28.12</v>
      </c>
      <c r="D2058" s="26">
        <f>VLOOKUP($A2058,'Medical Examinations'!A2057:J4392,4,0)</f>
        <v>5.05</v>
      </c>
      <c r="E2058" s="26" t="str">
        <f>VLOOKUP(A2058,'Medical Examinations'!A2057:J4392,6,0)</f>
        <v>No</v>
      </c>
      <c r="F2058" s="26" t="str">
        <f>VLOOKUP($A2058,'Medical Examinations'!$A$1:$J$2336,7,0)</f>
        <v>No</v>
      </c>
      <c r="G2058" s="26" t="str">
        <f>VLOOKUP(A2058,'Medical Examinations'!A2057:J4392,8,0)</f>
        <v>No</v>
      </c>
      <c r="H2058" s="26">
        <f>VLOOKUP(A2058,'Medical Examinations'!A2057:J4392,9,0)</f>
        <v>0</v>
      </c>
      <c r="I2058" s="26" t="str">
        <f>VLOOKUP(A2058,'Medical Examinations'!A2057:J4392,10,0)</f>
        <v>No</v>
      </c>
      <c r="J2058" s="26" t="str">
        <f>VLOOKUP($A2058,'Medical Examinations'!A2057:$J$2336,3,0)</f>
        <v>Overweight</v>
      </c>
      <c r="K2058" s="26" t="str">
        <f>VLOOKUP(A2058,'Medical Examinations'!A2057:J4392,5,0)</f>
        <v>Normal</v>
      </c>
      <c r="L2058" s="27">
        <f>VLOOKUP($A2058,'Hospitalisation Details'!$A$1:$N$2344,7,0)</f>
        <v>36322</v>
      </c>
      <c r="M2058" s="26">
        <f>VLOOKUP($A2058,'Hospitalisation Details'!$A$1:$N$2344,10,0)</f>
        <v>2690.11</v>
      </c>
      <c r="N2058" s="26" t="str">
        <f>VLOOKUP($A2058,'Hospitalisation Details'!$A$1:$N$2344,11,0)</f>
        <v>tier - 2</v>
      </c>
      <c r="O2058" s="26" t="str">
        <f>VLOOKUP($A2058,'Hospitalisation Details'!$A$1:$N$2344,12,0)</f>
        <v>tier - 2</v>
      </c>
      <c r="P2058" s="26" t="str">
        <f>VLOOKUP($A2058,'Hospitalisation Details'!$A$1:$N$2344,14,0)</f>
        <v>R1012</v>
      </c>
      <c r="Q2058" s="26">
        <f>VLOOKUP($A2058,'Hospitalisation Details'!$A$1:$N$2344,8,0)</f>
        <v>23</v>
      </c>
    </row>
    <row r="2059" spans="1:17" x14ac:dyDescent="0.3">
      <c r="A2059" s="25" t="s">
        <v>308</v>
      </c>
      <c r="B2059" s="26" t="str">
        <f>VLOOKUP($A2059,'Customer Names'!A2058:D4393,3,0)</f>
        <v xml:space="preserve">  Bryan</v>
      </c>
      <c r="C2059" s="26">
        <f>VLOOKUP($A2059,'Medical Examinations'!$A$1:$B$2336,2,FALSE)</f>
        <v>38.06</v>
      </c>
      <c r="D2059" s="26">
        <f>VLOOKUP($A2059,'Medical Examinations'!A2058:J4393,4,0)</f>
        <v>6.16</v>
      </c>
      <c r="E2059" s="26" t="str">
        <f>VLOOKUP(A2059,'Medical Examinations'!A2058:J4393,6,0)</f>
        <v>No</v>
      </c>
      <c r="F2059" s="26" t="str">
        <f>VLOOKUP($A2059,'Medical Examinations'!$A$1:$J$2336,7,0)</f>
        <v>No</v>
      </c>
      <c r="G2059" s="26" t="str">
        <f>VLOOKUP(A2059,'Medical Examinations'!A2058:J4393,8,0)</f>
        <v>No</v>
      </c>
      <c r="H2059" s="26">
        <f>VLOOKUP(A2059,'Medical Examinations'!A2058:J4393,9,0)</f>
        <v>0</v>
      </c>
      <c r="I2059" s="26" t="str">
        <f>VLOOKUP(A2059,'Medical Examinations'!A2058:J4393,10,0)</f>
        <v>No</v>
      </c>
      <c r="J2059" s="26" t="str">
        <f>VLOOKUP($A2059,'Medical Examinations'!A2058:$J$2336,3,0)</f>
        <v>Obesity</v>
      </c>
      <c r="K2059" s="26" t="str">
        <f>VLOOKUP(A2059,'Medical Examinations'!A2058:J4393,5,0)</f>
        <v>Prediabetes</v>
      </c>
      <c r="L2059" s="27">
        <f>VLOOKUP($A2059,'Hospitalisation Details'!$A$1:$N$2344,7,0)</f>
        <v>34609</v>
      </c>
      <c r="M2059" s="26">
        <f>VLOOKUP($A2059,'Hospitalisation Details'!$A$1:$N$2344,10,0)</f>
        <v>2689.5</v>
      </c>
      <c r="N2059" s="26" t="str">
        <f>VLOOKUP($A2059,'Hospitalisation Details'!$A$1:$N$2344,11,0)</f>
        <v>tier - 3</v>
      </c>
      <c r="O2059" s="26" t="str">
        <f>VLOOKUP($A2059,'Hospitalisation Details'!$A$1:$N$2344,12,0)</f>
        <v>tier - 2</v>
      </c>
      <c r="P2059" s="26" t="str">
        <f>VLOOKUP($A2059,'Hospitalisation Details'!$A$1:$N$2344,14,0)</f>
        <v>R1013</v>
      </c>
      <c r="Q2059" s="26">
        <f>VLOOKUP($A2059,'Hospitalisation Details'!$A$1:$N$2344,8,0)</f>
        <v>28</v>
      </c>
    </row>
    <row r="2060" spans="1:17" x14ac:dyDescent="0.3">
      <c r="A2060" s="25" t="s">
        <v>307</v>
      </c>
      <c r="B2060" s="26" t="str">
        <f>VLOOKUP($A2060,'Customer Names'!A2059:D4394,3,0)</f>
        <v xml:space="preserve">  Marny</v>
      </c>
      <c r="C2060" s="26">
        <f>VLOOKUP($A2060,'Medical Examinations'!$A$1:$B$2336,2,FALSE)</f>
        <v>24.96</v>
      </c>
      <c r="D2060" s="26">
        <f>VLOOKUP($A2060,'Medical Examinations'!A2059:J4394,4,0)</f>
        <v>4.57</v>
      </c>
      <c r="E2060" s="26" t="str">
        <f>VLOOKUP(A2060,'Medical Examinations'!A2059:J4394,6,0)</f>
        <v>No</v>
      </c>
      <c r="F2060" s="26" t="str">
        <f>VLOOKUP($A2060,'Medical Examinations'!$A$1:$J$2336,7,0)</f>
        <v>No</v>
      </c>
      <c r="G2060" s="26" t="str">
        <f>VLOOKUP(A2060,'Medical Examinations'!A2059:J4394,8,0)</f>
        <v>No</v>
      </c>
      <c r="H2060" s="26">
        <f>VLOOKUP(A2060,'Medical Examinations'!A2059:J4394,9,0)</f>
        <v>0</v>
      </c>
      <c r="I2060" s="26" t="str">
        <f>VLOOKUP(A2060,'Medical Examinations'!A2059:J4394,10,0)</f>
        <v>No</v>
      </c>
      <c r="J2060" s="26" t="str">
        <f>VLOOKUP($A2060,'Medical Examinations'!A2059:$J$2336,3,0)</f>
        <v>Overweight</v>
      </c>
      <c r="K2060" s="26" t="str">
        <f>VLOOKUP(A2060,'Medical Examinations'!A2059:J4394,5,0)</f>
        <v>Normal</v>
      </c>
      <c r="L2060" s="27">
        <f>VLOOKUP($A2060,'Hospitalisation Details'!$A$1:$N$2344,7,0)</f>
        <v>34594</v>
      </c>
      <c r="M2060" s="26">
        <f>VLOOKUP($A2060,'Hospitalisation Details'!$A$1:$N$2344,10,0)</f>
        <v>2684.69</v>
      </c>
      <c r="N2060" s="26" t="str">
        <f>VLOOKUP($A2060,'Hospitalisation Details'!$A$1:$N$2344,11,0)</f>
        <v>tier - 2</v>
      </c>
      <c r="O2060" s="26" t="str">
        <f>VLOOKUP($A2060,'Hospitalisation Details'!$A$1:$N$2344,12,0)</f>
        <v>tier - 2</v>
      </c>
      <c r="P2060" s="26" t="str">
        <f>VLOOKUP($A2060,'Hospitalisation Details'!$A$1:$N$2344,14,0)</f>
        <v>R1013</v>
      </c>
      <c r="Q2060" s="26">
        <f>VLOOKUP($A2060,'Hospitalisation Details'!$A$1:$N$2344,8,0)</f>
        <v>28</v>
      </c>
    </row>
    <row r="2061" spans="1:17" x14ac:dyDescent="0.3">
      <c r="A2061" s="25" t="s">
        <v>306</v>
      </c>
      <c r="B2061" s="26" t="str">
        <f>VLOOKUP($A2061,'Customer Names'!A2060:D4395,3,0)</f>
        <v xml:space="preserve">  Marc</v>
      </c>
      <c r="C2061" s="26">
        <f>VLOOKUP($A2061,'Medical Examinations'!$A$1:$B$2336,2,FALSE)</f>
        <v>17.670000000000002</v>
      </c>
      <c r="D2061" s="26">
        <f>VLOOKUP($A2061,'Medical Examinations'!A2060:J4395,4,0)</f>
        <v>5.53</v>
      </c>
      <c r="E2061" s="26" t="str">
        <f>VLOOKUP(A2061,'Medical Examinations'!A2060:J4395,6,0)</f>
        <v>Yes</v>
      </c>
      <c r="F2061" s="26" t="str">
        <f>VLOOKUP($A2061,'Medical Examinations'!$A$1:$J$2336,7,0)</f>
        <v>No</v>
      </c>
      <c r="G2061" s="26" t="str">
        <f>VLOOKUP(A2061,'Medical Examinations'!A2060:J4395,8,0)</f>
        <v>No</v>
      </c>
      <c r="H2061" s="26">
        <f>VLOOKUP(A2061,'Medical Examinations'!A2060:J4395,9,0)</f>
        <v>0</v>
      </c>
      <c r="I2061" s="26" t="str">
        <f>VLOOKUP(A2061,'Medical Examinations'!A2060:J4395,10,0)</f>
        <v>No</v>
      </c>
      <c r="J2061" s="26" t="str">
        <f>VLOOKUP($A2061,'Medical Examinations'!A2060:$J$2336,3,0)</f>
        <v>Underweight</v>
      </c>
      <c r="K2061" s="26" t="str">
        <f>VLOOKUP(A2061,'Medical Examinations'!A2060:J4395,5,0)</f>
        <v>Normal</v>
      </c>
      <c r="L2061" s="27">
        <f>VLOOKUP($A2061,'Hospitalisation Details'!$A$1:$N$2344,7,0)</f>
        <v>35282</v>
      </c>
      <c r="M2061" s="26">
        <f>VLOOKUP($A2061,'Hospitalisation Details'!$A$1:$N$2344,10,0)</f>
        <v>2680.95</v>
      </c>
      <c r="N2061" s="26" t="str">
        <f>VLOOKUP($A2061,'Hospitalisation Details'!$A$1:$N$2344,11,0)</f>
        <v>tier - 3</v>
      </c>
      <c r="O2061" s="26" t="str">
        <f>VLOOKUP($A2061,'Hospitalisation Details'!$A$1:$N$2344,12,0)</f>
        <v>tier - 2</v>
      </c>
      <c r="P2061" s="26" t="str">
        <f>VLOOKUP($A2061,'Hospitalisation Details'!$A$1:$N$2344,14,0)</f>
        <v>R1012</v>
      </c>
      <c r="Q2061" s="26">
        <f>VLOOKUP($A2061,'Hospitalisation Details'!$A$1:$N$2344,8,0)</f>
        <v>26</v>
      </c>
    </row>
    <row r="2062" spans="1:17" x14ac:dyDescent="0.3">
      <c r="A2062" s="25" t="s">
        <v>305</v>
      </c>
      <c r="B2062" s="26" t="str">
        <f>VLOOKUP($A2062,'Customer Names'!A2061:D4396,3,0)</f>
        <v xml:space="preserve">  Benjamin L</v>
      </c>
      <c r="C2062" s="26">
        <f>VLOOKUP($A2062,'Medical Examinations'!$A$1:$B$2336,2,FALSE)</f>
        <v>31.35</v>
      </c>
      <c r="D2062" s="26">
        <f>VLOOKUP($A2062,'Medical Examinations'!A2061:J4396,4,0)</f>
        <v>5.84</v>
      </c>
      <c r="E2062" s="26" t="str">
        <f>VLOOKUP(A2062,'Medical Examinations'!A2061:J4396,6,0)</f>
        <v>No</v>
      </c>
      <c r="F2062" s="26" t="str">
        <f>VLOOKUP($A2062,'Medical Examinations'!$A$1:$J$2336,7,0)</f>
        <v>yes</v>
      </c>
      <c r="G2062" s="26" t="str">
        <f>VLOOKUP(A2062,'Medical Examinations'!A2061:J4396,8,0)</f>
        <v>No</v>
      </c>
      <c r="H2062" s="26">
        <f>VLOOKUP(A2062,'Medical Examinations'!A2061:J4396,9,0)</f>
        <v>1</v>
      </c>
      <c r="I2062" s="26" t="str">
        <f>VLOOKUP(A2062,'Medical Examinations'!A2061:J4396,10,0)</f>
        <v>No</v>
      </c>
      <c r="J2062" s="26" t="str">
        <f>VLOOKUP($A2062,'Medical Examinations'!A2061:$J$2336,3,0)</f>
        <v>Obesity</v>
      </c>
      <c r="K2062" s="26" t="str">
        <f>VLOOKUP(A2062,'Medical Examinations'!A2061:J4396,5,0)</f>
        <v>Prediabetes</v>
      </c>
      <c r="L2062" s="27">
        <f>VLOOKUP($A2062,'Hospitalisation Details'!$A$1:$N$2344,7,0)</f>
        <v>36869</v>
      </c>
      <c r="M2062" s="26">
        <f>VLOOKUP($A2062,'Hospitalisation Details'!$A$1:$N$2344,10,0)</f>
        <v>2643.27</v>
      </c>
      <c r="N2062" s="26" t="str">
        <f>VLOOKUP($A2062,'Hospitalisation Details'!$A$1:$N$2344,11,0)</f>
        <v>tier - 2</v>
      </c>
      <c r="O2062" s="26" t="str">
        <f>VLOOKUP($A2062,'Hospitalisation Details'!$A$1:$N$2344,12,0)</f>
        <v>tier - 1</v>
      </c>
      <c r="P2062" s="26" t="str">
        <f>VLOOKUP($A2062,'Hospitalisation Details'!$A$1:$N$2344,14,0)</f>
        <v>R1012</v>
      </c>
      <c r="Q2062" s="26">
        <f>VLOOKUP($A2062,'Hospitalisation Details'!$A$1:$N$2344,8,0)</f>
        <v>22</v>
      </c>
    </row>
    <row r="2063" spans="1:17" x14ac:dyDescent="0.3">
      <c r="A2063" s="25" t="s">
        <v>304</v>
      </c>
      <c r="B2063" s="26" t="str">
        <f>VLOOKUP($A2063,'Customer Names'!A2062:D4397,3,0)</f>
        <v xml:space="preserve">  Rob G</v>
      </c>
      <c r="C2063" s="26">
        <f>VLOOKUP($A2063,'Medical Examinations'!$A$1:$B$2336,2,FALSE)</f>
        <v>28.31</v>
      </c>
      <c r="D2063" s="26">
        <f>VLOOKUP($A2063,'Medical Examinations'!A2062:J4397,4,0)</f>
        <v>6.41</v>
      </c>
      <c r="E2063" s="26" t="str">
        <f>VLOOKUP(A2063,'Medical Examinations'!A2062:J4397,6,0)</f>
        <v>No</v>
      </c>
      <c r="F2063" s="26" t="str">
        <f>VLOOKUP($A2063,'Medical Examinations'!$A$1:$J$2336,7,0)</f>
        <v>yes</v>
      </c>
      <c r="G2063" s="26" t="str">
        <f>VLOOKUP(A2063,'Medical Examinations'!A2062:J4397,8,0)</f>
        <v>No</v>
      </c>
      <c r="H2063" s="26">
        <f>VLOOKUP(A2063,'Medical Examinations'!A2062:J4397,9,0)</f>
        <v>1</v>
      </c>
      <c r="I2063" s="26" t="str">
        <f>VLOOKUP(A2063,'Medical Examinations'!A2062:J4397,10,0)</f>
        <v>No</v>
      </c>
      <c r="J2063" s="26" t="str">
        <f>VLOOKUP($A2063,'Medical Examinations'!A2062:$J$2336,3,0)</f>
        <v>Overweight</v>
      </c>
      <c r="K2063" s="26" t="str">
        <f>VLOOKUP(A2063,'Medical Examinations'!A2062:J4397,5,0)</f>
        <v>Prediabetes</v>
      </c>
      <c r="L2063" s="27">
        <f>VLOOKUP($A2063,'Hospitalisation Details'!$A$1:$N$2344,7,0)</f>
        <v>36701</v>
      </c>
      <c r="M2063" s="26">
        <f>VLOOKUP($A2063,'Hospitalisation Details'!$A$1:$N$2344,10,0)</f>
        <v>2639.04</v>
      </c>
      <c r="N2063" s="26" t="str">
        <f>VLOOKUP($A2063,'Hospitalisation Details'!$A$1:$N$2344,11,0)</f>
        <v>tier - 2</v>
      </c>
      <c r="O2063" s="26" t="str">
        <f>VLOOKUP($A2063,'Hospitalisation Details'!$A$1:$N$2344,12,0)</f>
        <v>tier - 2</v>
      </c>
      <c r="P2063" s="26" t="str">
        <f>VLOOKUP($A2063,'Hospitalisation Details'!$A$1:$N$2344,14,0)</f>
        <v>R1012</v>
      </c>
      <c r="Q2063" s="26">
        <f>VLOOKUP($A2063,'Hospitalisation Details'!$A$1:$N$2344,8,0)</f>
        <v>22</v>
      </c>
    </row>
    <row r="2064" spans="1:17" x14ac:dyDescent="0.3">
      <c r="A2064" s="25" t="s">
        <v>303</v>
      </c>
      <c r="B2064" s="26" t="str">
        <f>VLOOKUP($A2064,'Customer Names'!A2063:D4398,3,0)</f>
        <v xml:space="preserve">  Stefanie A</v>
      </c>
      <c r="C2064" s="26">
        <f>VLOOKUP($A2064,'Medical Examinations'!$A$1:$B$2336,2,FALSE)</f>
        <v>30.3</v>
      </c>
      <c r="D2064" s="26">
        <f>VLOOKUP($A2064,'Medical Examinations'!A2063:J4398,4,0)</f>
        <v>4.7300000000000004</v>
      </c>
      <c r="E2064" s="26" t="str">
        <f>VLOOKUP(A2064,'Medical Examinations'!A2063:J4398,6,0)</f>
        <v>Yes</v>
      </c>
      <c r="F2064" s="26" t="str">
        <f>VLOOKUP($A2064,'Medical Examinations'!$A$1:$J$2336,7,0)</f>
        <v>No</v>
      </c>
      <c r="G2064" s="26" t="str">
        <f>VLOOKUP(A2064,'Medical Examinations'!A2063:J4398,8,0)</f>
        <v>Yes</v>
      </c>
      <c r="H2064" s="26">
        <f>VLOOKUP(A2064,'Medical Examinations'!A2063:J4398,9,0)</f>
        <v>1</v>
      </c>
      <c r="I2064" s="26" t="str">
        <f>VLOOKUP(A2064,'Medical Examinations'!A2063:J4398,10,0)</f>
        <v>No</v>
      </c>
      <c r="J2064" s="26" t="str">
        <f>VLOOKUP($A2064,'Medical Examinations'!A2063:$J$2336,3,0)</f>
        <v>Obesity</v>
      </c>
      <c r="K2064" s="26" t="str">
        <f>VLOOKUP(A2064,'Medical Examinations'!A2063:J4398,5,0)</f>
        <v>Normal</v>
      </c>
      <c r="L2064" s="27">
        <f>VLOOKUP($A2064,'Hospitalisation Details'!$A$1:$N$2344,7,0)</f>
        <v>35668</v>
      </c>
      <c r="M2064" s="26">
        <f>VLOOKUP($A2064,'Hospitalisation Details'!$A$1:$N$2344,10,0)</f>
        <v>2632.99</v>
      </c>
      <c r="N2064" s="26" t="str">
        <f>VLOOKUP($A2064,'Hospitalisation Details'!$A$1:$N$2344,11,0)</f>
        <v>tier - 2</v>
      </c>
      <c r="O2064" s="26" t="str">
        <f>VLOOKUP($A2064,'Hospitalisation Details'!$A$1:$N$2344,12,0)</f>
        <v>tier - 1</v>
      </c>
      <c r="P2064" s="26" t="str">
        <f>VLOOKUP($A2064,'Hospitalisation Details'!$A$1:$N$2344,14,0)</f>
        <v>R1011</v>
      </c>
      <c r="Q2064" s="26">
        <f>VLOOKUP($A2064,'Hospitalisation Details'!$A$1:$N$2344,8,0)</f>
        <v>25</v>
      </c>
    </row>
    <row r="2065" spans="1:17" x14ac:dyDescent="0.3">
      <c r="A2065" s="25" t="s">
        <v>302</v>
      </c>
      <c r="B2065" s="26" t="str">
        <f>VLOOKUP($A2065,'Customer Names'!A2064:D4399,3,0)</f>
        <v xml:space="preserve">  Stephanie</v>
      </c>
      <c r="C2065" s="26">
        <f>VLOOKUP($A2065,'Medical Examinations'!$A$1:$B$2336,2,FALSE)</f>
        <v>26.4</v>
      </c>
      <c r="D2065" s="26">
        <f>VLOOKUP($A2065,'Medical Examinations'!A2064:J4399,4,0)</f>
        <v>6.22</v>
      </c>
      <c r="E2065" s="26" t="str">
        <f>VLOOKUP(A2065,'Medical Examinations'!A2064:J4399,6,0)</f>
        <v>Yes</v>
      </c>
      <c r="F2065" s="26" t="str">
        <f>VLOOKUP($A2065,'Medical Examinations'!$A$1:$J$2336,7,0)</f>
        <v>No</v>
      </c>
      <c r="G2065" s="26" t="str">
        <f>VLOOKUP(A2065,'Medical Examinations'!A2064:J4399,8,0)</f>
        <v>No</v>
      </c>
      <c r="H2065" s="26">
        <f>VLOOKUP(A2065,'Medical Examinations'!A2064:J4399,9,0)</f>
        <v>0</v>
      </c>
      <c r="I2065" s="26" t="str">
        <f>VLOOKUP(A2065,'Medical Examinations'!A2064:J4399,10,0)</f>
        <v>No</v>
      </c>
      <c r="J2065" s="26" t="str">
        <f>VLOOKUP($A2065,'Medical Examinations'!A2064:$J$2336,3,0)</f>
        <v>Overweight</v>
      </c>
      <c r="K2065" s="26" t="str">
        <f>VLOOKUP(A2065,'Medical Examinations'!A2064:J4399,5,0)</f>
        <v>Prediabetes</v>
      </c>
      <c r="L2065" s="27">
        <f>VLOOKUP($A2065,'Hospitalisation Details'!$A$1:$N$2344,7,0)</f>
        <v>37129</v>
      </c>
      <c r="M2065" s="26">
        <f>VLOOKUP($A2065,'Hospitalisation Details'!$A$1:$N$2344,10,0)</f>
        <v>2597.7800000000002</v>
      </c>
      <c r="N2065" s="26" t="str">
        <f>VLOOKUP($A2065,'Hospitalisation Details'!$A$1:$N$2344,11,0)</f>
        <v>tier - 2</v>
      </c>
      <c r="O2065" s="26" t="str">
        <f>VLOOKUP($A2065,'Hospitalisation Details'!$A$1:$N$2344,12,0)</f>
        <v>tier - 1</v>
      </c>
      <c r="P2065" s="26" t="str">
        <f>VLOOKUP($A2065,'Hospitalisation Details'!$A$1:$N$2344,14,0)</f>
        <v>R1011</v>
      </c>
      <c r="Q2065" s="26">
        <f>VLOOKUP($A2065,'Hospitalisation Details'!$A$1:$N$2344,8,0)</f>
        <v>21</v>
      </c>
    </row>
    <row r="2066" spans="1:17" x14ac:dyDescent="0.3">
      <c r="A2066" s="25" t="s">
        <v>301</v>
      </c>
      <c r="B2066" s="26" t="str">
        <f>VLOOKUP($A2066,'Customer Names'!A2065:D4400,3,0)</f>
        <v xml:space="preserve">  Caroline F</v>
      </c>
      <c r="C2066" s="26">
        <f>VLOOKUP($A2066,'Medical Examinations'!$A$1:$B$2336,2,FALSE)</f>
        <v>22.135000000000002</v>
      </c>
      <c r="D2066" s="26">
        <f>VLOOKUP($A2066,'Medical Examinations'!A2065:J4400,4,0)</f>
        <v>4.46</v>
      </c>
      <c r="E2066" s="26" t="str">
        <f>VLOOKUP(A2066,'Medical Examinations'!A2065:J4400,6,0)</f>
        <v>Yes</v>
      </c>
      <c r="F2066" s="26" t="str">
        <f>VLOOKUP($A2066,'Medical Examinations'!$A$1:$J$2336,7,0)</f>
        <v>No</v>
      </c>
      <c r="G2066" s="26" t="str">
        <f>VLOOKUP(A2066,'Medical Examinations'!A2065:J4400,8,0)</f>
        <v>No</v>
      </c>
      <c r="H2066" s="26">
        <f>VLOOKUP(A2066,'Medical Examinations'!A2065:J4400,9,0)</f>
        <v>0</v>
      </c>
      <c r="I2066" s="26" t="str">
        <f>VLOOKUP(A2066,'Medical Examinations'!A2065:J4400,10,0)</f>
        <v>No</v>
      </c>
      <c r="J2066" s="26" t="str">
        <f>VLOOKUP($A2066,'Medical Examinations'!A2065:$J$2336,3,0)</f>
        <v>Normal Weight</v>
      </c>
      <c r="K2066" s="26" t="str">
        <f>VLOOKUP(A2066,'Medical Examinations'!A2065:J4400,5,0)</f>
        <v>Normal</v>
      </c>
      <c r="L2066" s="27">
        <f>VLOOKUP($A2066,'Hospitalisation Details'!$A$1:$N$2344,7,0)</f>
        <v>37100</v>
      </c>
      <c r="M2066" s="26">
        <f>VLOOKUP($A2066,'Hospitalisation Details'!$A$1:$N$2344,10,0)</f>
        <v>2585.85</v>
      </c>
      <c r="N2066" s="26" t="str">
        <f>VLOOKUP($A2066,'Hospitalisation Details'!$A$1:$N$2344,11,0)</f>
        <v>tier - 2</v>
      </c>
      <c r="O2066" s="26" t="str">
        <f>VLOOKUP($A2066,'Hospitalisation Details'!$A$1:$N$2344,12,0)</f>
        <v>tier - 2</v>
      </c>
      <c r="P2066" s="26" t="str">
        <f>VLOOKUP($A2066,'Hospitalisation Details'!$A$1:$N$2344,14,0)</f>
        <v>R1024</v>
      </c>
      <c r="Q2066" s="26">
        <f>VLOOKUP($A2066,'Hospitalisation Details'!$A$1:$N$2344,8,0)</f>
        <v>21</v>
      </c>
    </row>
    <row r="2067" spans="1:17" x14ac:dyDescent="0.3">
      <c r="A2067" s="25" t="s">
        <v>300</v>
      </c>
      <c r="B2067" s="26" t="str">
        <f>VLOOKUP($A2067,'Customer Names'!A2066:D4401,3,0)</f>
        <v xml:space="preserve">  Julia J</v>
      </c>
      <c r="C2067" s="26">
        <f>VLOOKUP($A2067,'Medical Examinations'!$A$1:$B$2336,2,FALSE)</f>
        <v>17.399999999999999</v>
      </c>
      <c r="D2067" s="26">
        <f>VLOOKUP($A2067,'Medical Examinations'!A2066:J4401,4,0)</f>
        <v>4.5</v>
      </c>
      <c r="E2067" s="26" t="str">
        <f>VLOOKUP(A2067,'Medical Examinations'!A2066:J4401,6,0)</f>
        <v>Yes</v>
      </c>
      <c r="F2067" s="26" t="str">
        <f>VLOOKUP($A2067,'Medical Examinations'!$A$1:$J$2336,7,0)</f>
        <v>No</v>
      </c>
      <c r="G2067" s="26" t="str">
        <f>VLOOKUP(A2067,'Medical Examinations'!A2066:J4401,8,0)</f>
        <v>No</v>
      </c>
      <c r="H2067" s="26">
        <f>VLOOKUP(A2067,'Medical Examinations'!A2066:J4401,9,0)</f>
        <v>0</v>
      </c>
      <c r="I2067" s="26" t="str">
        <f>VLOOKUP(A2067,'Medical Examinations'!A2066:J4401,10,0)</f>
        <v>No</v>
      </c>
      <c r="J2067" s="26" t="str">
        <f>VLOOKUP($A2067,'Medical Examinations'!A2066:$J$2336,3,0)</f>
        <v>Underweight</v>
      </c>
      <c r="K2067" s="26" t="str">
        <f>VLOOKUP(A2067,'Medical Examinations'!A2066:J4401,5,0)</f>
        <v>Normal</v>
      </c>
      <c r="L2067" s="27">
        <f>VLOOKUP($A2067,'Hospitalisation Details'!$A$1:$N$2344,7,0)</f>
        <v>37179</v>
      </c>
      <c r="M2067" s="26">
        <f>VLOOKUP($A2067,'Hospitalisation Details'!$A$1:$N$2344,10,0)</f>
        <v>2585.27</v>
      </c>
      <c r="N2067" s="26" t="str">
        <f>VLOOKUP($A2067,'Hospitalisation Details'!$A$1:$N$2344,11,0)</f>
        <v>tier - 2</v>
      </c>
      <c r="O2067" s="26" t="str">
        <f>VLOOKUP($A2067,'Hospitalisation Details'!$A$1:$N$2344,12,0)</f>
        <v>tier - 3</v>
      </c>
      <c r="P2067" s="26" t="str">
        <f>VLOOKUP($A2067,'Hospitalisation Details'!$A$1:$N$2344,14,0)</f>
        <v>R1011</v>
      </c>
      <c r="Q2067" s="26">
        <f>VLOOKUP($A2067,'Hospitalisation Details'!$A$1:$N$2344,8,0)</f>
        <v>21</v>
      </c>
    </row>
    <row r="2068" spans="1:17" x14ac:dyDescent="0.3">
      <c r="A2068" s="25" t="s">
        <v>298</v>
      </c>
      <c r="B2068" s="26" t="str">
        <f>VLOOKUP($A2068,'Customer Names'!A2067:D4402,3,0)</f>
        <v xml:space="preserve">  Jack</v>
      </c>
      <c r="C2068" s="26">
        <f>VLOOKUP($A2068,'Medical Examinations'!$A$1:$B$2336,2,FALSE)</f>
        <v>28.06</v>
      </c>
      <c r="D2068" s="26">
        <f>VLOOKUP($A2068,'Medical Examinations'!A2067:J4402,4,0)</f>
        <v>8.93</v>
      </c>
      <c r="E2068" s="26" t="str">
        <f>VLOOKUP(A2068,'Medical Examinations'!A2067:J4402,6,0)</f>
        <v>No</v>
      </c>
      <c r="F2068" s="26" t="str">
        <f>VLOOKUP($A2068,'Medical Examinations'!$A$1:$J$2336,7,0)</f>
        <v>No</v>
      </c>
      <c r="G2068" s="26" t="str">
        <f>VLOOKUP(A2068,'Medical Examinations'!A2067:J4402,8,0)</f>
        <v>No</v>
      </c>
      <c r="H2068" s="26">
        <f>VLOOKUP(A2068,'Medical Examinations'!A2067:J4402,9,0)</f>
        <v>0</v>
      </c>
      <c r="I2068" s="26" t="str">
        <f>VLOOKUP(A2068,'Medical Examinations'!A2067:J4402,10,0)</f>
        <v>No</v>
      </c>
      <c r="J2068" s="26" t="str">
        <f>VLOOKUP($A2068,'Medical Examinations'!A2067:$J$2336,3,0)</f>
        <v>Overweight</v>
      </c>
      <c r="K2068" s="26" t="str">
        <f>VLOOKUP(A2068,'Medical Examinations'!A2067:J4402,5,0)</f>
        <v>Diabetes</v>
      </c>
      <c r="L2068" s="27">
        <f>VLOOKUP($A2068,'Hospitalisation Details'!$A$1:$N$2344,7,0)</f>
        <v>37457</v>
      </c>
      <c r="M2068" s="26">
        <f>VLOOKUP($A2068,'Hospitalisation Details'!$A$1:$N$2344,10,0)</f>
        <v>2585.04</v>
      </c>
      <c r="N2068" s="26" t="str">
        <f>VLOOKUP($A2068,'Hospitalisation Details'!$A$1:$N$2344,11,0)</f>
        <v>tier - 2</v>
      </c>
      <c r="O2068" s="26" t="str">
        <f>VLOOKUP($A2068,'Hospitalisation Details'!$A$1:$N$2344,12,0)</f>
        <v>tier - 2</v>
      </c>
      <c r="P2068" s="26" t="str">
        <f>VLOOKUP($A2068,'Hospitalisation Details'!$A$1:$N$2344,14,0)</f>
        <v>R1021</v>
      </c>
      <c r="Q2068" s="26">
        <f>VLOOKUP($A2068,'Hospitalisation Details'!$A$1:$N$2344,8,0)</f>
        <v>20</v>
      </c>
    </row>
    <row r="2069" spans="1:17" x14ac:dyDescent="0.3">
      <c r="A2069" s="25" t="s">
        <v>297</v>
      </c>
      <c r="B2069" s="26" t="str">
        <f>VLOOKUP($A2069,'Customer Names'!A2068:D4403,3,0)</f>
        <v xml:space="preserve">  Bernat</v>
      </c>
      <c r="C2069" s="26">
        <f>VLOOKUP($A2069,'Medical Examinations'!$A$1:$B$2336,2,FALSE)</f>
        <v>31.13</v>
      </c>
      <c r="D2069" s="26">
        <f>VLOOKUP($A2069,'Medical Examinations'!A2068:J4403,4,0)</f>
        <v>11.02</v>
      </c>
      <c r="E2069" s="26" t="str">
        <f>VLOOKUP(A2069,'Medical Examinations'!A2068:J4403,6,0)</f>
        <v>No</v>
      </c>
      <c r="F2069" s="26" t="str">
        <f>VLOOKUP($A2069,'Medical Examinations'!$A$1:$J$2336,7,0)</f>
        <v>No</v>
      </c>
      <c r="G2069" s="26" t="str">
        <f>VLOOKUP(A2069,'Medical Examinations'!A2068:J4403,8,0)</f>
        <v>No</v>
      </c>
      <c r="H2069" s="26">
        <f>VLOOKUP(A2069,'Medical Examinations'!A2068:J4403,9,0)</f>
        <v>0</v>
      </c>
      <c r="I2069" s="26" t="str">
        <f>VLOOKUP(A2069,'Medical Examinations'!A2068:J4403,10,0)</f>
        <v>No</v>
      </c>
      <c r="J2069" s="26" t="str">
        <f>VLOOKUP($A2069,'Medical Examinations'!A2068:$J$2336,3,0)</f>
        <v>Obesity</v>
      </c>
      <c r="K2069" s="26" t="str">
        <f>VLOOKUP(A2069,'Medical Examinations'!A2068:J4403,5,0)</f>
        <v>Diabetes</v>
      </c>
      <c r="L2069" s="27">
        <f>VLOOKUP($A2069,'Hospitalisation Details'!$A$1:$N$2344,7,0)</f>
        <v>37540</v>
      </c>
      <c r="M2069" s="26">
        <f>VLOOKUP($A2069,'Hospitalisation Details'!$A$1:$N$2344,10,0)</f>
        <v>2566.4699999999998</v>
      </c>
      <c r="N2069" s="26" t="str">
        <f>VLOOKUP($A2069,'Hospitalisation Details'!$A$1:$N$2344,11,0)</f>
        <v>tier - 2</v>
      </c>
      <c r="O2069" s="26" t="str">
        <f>VLOOKUP($A2069,'Hospitalisation Details'!$A$1:$N$2344,12,0)</f>
        <v>tier - 3</v>
      </c>
      <c r="P2069" s="26" t="str">
        <f>VLOOKUP($A2069,'Hospitalisation Details'!$A$1:$N$2344,14,0)</f>
        <v>R1013</v>
      </c>
      <c r="Q2069" s="26">
        <f>VLOOKUP($A2069,'Hospitalisation Details'!$A$1:$N$2344,8,0)</f>
        <v>20</v>
      </c>
    </row>
    <row r="2070" spans="1:17" x14ac:dyDescent="0.3">
      <c r="A2070" s="25" t="s">
        <v>296</v>
      </c>
      <c r="B2070" s="26" t="str">
        <f>VLOOKUP($A2070,'Customer Names'!A2069:D4404,3,0)</f>
        <v xml:space="preserve">  Hicham</v>
      </c>
      <c r="C2070" s="26">
        <f>VLOOKUP($A2070,'Medical Examinations'!$A$1:$B$2336,2,FALSE)</f>
        <v>18.46</v>
      </c>
      <c r="D2070" s="26">
        <f>VLOOKUP($A2070,'Medical Examinations'!A2069:J4404,4,0)</f>
        <v>5.25</v>
      </c>
      <c r="E2070" s="26" t="str">
        <f>VLOOKUP(A2070,'Medical Examinations'!A2069:J4404,6,0)</f>
        <v>No</v>
      </c>
      <c r="F2070" s="26" t="str">
        <f>VLOOKUP($A2070,'Medical Examinations'!$A$1:$J$2336,7,0)</f>
        <v>No</v>
      </c>
      <c r="G2070" s="26" t="str">
        <f>VLOOKUP(A2070,'Medical Examinations'!A2069:J4404,8,0)</f>
        <v>No</v>
      </c>
      <c r="H2070" s="26">
        <f>VLOOKUP(A2070,'Medical Examinations'!A2069:J4404,9,0)</f>
        <v>0</v>
      </c>
      <c r="I2070" s="26" t="str">
        <f>VLOOKUP(A2070,'Medical Examinations'!A2069:J4404,10,0)</f>
        <v>No</v>
      </c>
      <c r="J2070" s="26" t="str">
        <f>VLOOKUP($A2070,'Medical Examinations'!A2069:$J$2336,3,0)</f>
        <v>Underweight</v>
      </c>
      <c r="K2070" s="26" t="str">
        <f>VLOOKUP(A2070,'Medical Examinations'!A2069:J4404,5,0)</f>
        <v>Normal</v>
      </c>
      <c r="L2070" s="27">
        <f>VLOOKUP($A2070,'Hospitalisation Details'!$A$1:$N$2344,7,0)</f>
        <v>33559</v>
      </c>
      <c r="M2070" s="26">
        <f>VLOOKUP($A2070,'Hospitalisation Details'!$A$1:$N$2344,10,0)</f>
        <v>2545.6799999999998</v>
      </c>
      <c r="N2070" s="26" t="str">
        <f>VLOOKUP($A2070,'Hospitalisation Details'!$A$1:$N$2344,11,0)</f>
        <v>tier - 2</v>
      </c>
      <c r="O2070" s="26" t="str">
        <f>VLOOKUP($A2070,'Hospitalisation Details'!$A$1:$N$2344,12,0)</f>
        <v>tier - 1</v>
      </c>
      <c r="P2070" s="26" t="str">
        <f>VLOOKUP($A2070,'Hospitalisation Details'!$A$1:$N$2344,14,0)</f>
        <v>R1013</v>
      </c>
      <c r="Q2070" s="26">
        <f>VLOOKUP($A2070,'Hospitalisation Details'!$A$1:$N$2344,8,0)</f>
        <v>31</v>
      </c>
    </row>
    <row r="2071" spans="1:17" x14ac:dyDescent="0.3">
      <c r="A2071" s="25" t="s">
        <v>295</v>
      </c>
      <c r="B2071" s="26" t="str">
        <f>VLOOKUP($A2071,'Customer Names'!A2070:D4405,3,0)</f>
        <v xml:space="preserve">  Sarah</v>
      </c>
      <c r="C2071" s="26">
        <f>VLOOKUP($A2071,'Medical Examinations'!$A$1:$B$2336,2,FALSE)</f>
        <v>17.3</v>
      </c>
      <c r="D2071" s="26">
        <f>VLOOKUP($A2071,'Medical Examinations'!A2070:J4405,4,0)</f>
        <v>4.75</v>
      </c>
      <c r="E2071" s="26" t="str">
        <f>VLOOKUP(A2071,'Medical Examinations'!A2070:J4405,6,0)</f>
        <v>No</v>
      </c>
      <c r="F2071" s="26" t="str">
        <f>VLOOKUP($A2071,'Medical Examinations'!$A$1:$J$2336,7,0)</f>
        <v>No</v>
      </c>
      <c r="G2071" s="26" t="str">
        <f>VLOOKUP(A2071,'Medical Examinations'!A2070:J4405,8,0)</f>
        <v>No</v>
      </c>
      <c r="H2071" s="26">
        <f>VLOOKUP(A2071,'Medical Examinations'!A2070:J4405,9,0)</f>
        <v>0</v>
      </c>
      <c r="I2071" s="26" t="str">
        <f>VLOOKUP(A2071,'Medical Examinations'!A2070:J4405,10,0)</f>
        <v>No</v>
      </c>
      <c r="J2071" s="26" t="str">
        <f>VLOOKUP($A2071,'Medical Examinations'!A2070:$J$2336,3,0)</f>
        <v>Underweight</v>
      </c>
      <c r="K2071" s="26" t="str">
        <f>VLOOKUP(A2071,'Medical Examinations'!A2070:J4405,5,0)</f>
        <v>Normal</v>
      </c>
      <c r="L2071" s="27">
        <f>VLOOKUP($A2071,'Hospitalisation Details'!$A$1:$N$2344,7,0)</f>
        <v>33147</v>
      </c>
      <c r="M2071" s="26">
        <f>VLOOKUP($A2071,'Hospitalisation Details'!$A$1:$N$2344,10,0)</f>
        <v>2540.39</v>
      </c>
      <c r="N2071" s="26" t="str">
        <f>VLOOKUP($A2071,'Hospitalisation Details'!$A$1:$N$2344,11,0)</f>
        <v>tier - 2</v>
      </c>
      <c r="O2071" s="26" t="str">
        <f>VLOOKUP($A2071,'Hospitalisation Details'!$A$1:$N$2344,12,0)</f>
        <v>tier - 2</v>
      </c>
      <c r="P2071" s="26" t="str">
        <f>VLOOKUP($A2071,'Hospitalisation Details'!$A$1:$N$2344,14,0)</f>
        <v>R1013</v>
      </c>
      <c r="Q2071" s="26">
        <f>VLOOKUP($A2071,'Hospitalisation Details'!$A$1:$N$2344,8,0)</f>
        <v>32</v>
      </c>
    </row>
    <row r="2072" spans="1:17" x14ac:dyDescent="0.3">
      <c r="A2072" s="25" t="s">
        <v>294</v>
      </c>
      <c r="B2072" s="26" t="str">
        <f>VLOOKUP($A2072,'Customer Names'!A2071:D4406,3,0)</f>
        <v xml:space="preserve">  Anthony S</v>
      </c>
      <c r="C2072" s="26">
        <f>VLOOKUP($A2072,'Medical Examinations'!$A$1:$B$2336,2,FALSE)</f>
        <v>35.625</v>
      </c>
      <c r="D2072" s="26">
        <f>VLOOKUP($A2072,'Medical Examinations'!A2071:J4406,4,0)</f>
        <v>4.68</v>
      </c>
      <c r="E2072" s="26" t="str">
        <f>VLOOKUP(A2072,'Medical Examinations'!A2071:J4406,6,0)</f>
        <v>Yes</v>
      </c>
      <c r="F2072" s="26" t="str">
        <f>VLOOKUP($A2072,'Medical Examinations'!$A$1:$J$2336,7,0)</f>
        <v>No</v>
      </c>
      <c r="G2072" s="26" t="str">
        <f>VLOOKUP(A2072,'Medical Examinations'!A2071:J4406,8,0)</f>
        <v>Yes</v>
      </c>
      <c r="H2072" s="26">
        <f>VLOOKUP(A2072,'Medical Examinations'!A2071:J4406,9,0)</f>
        <v>1</v>
      </c>
      <c r="I2072" s="26" t="str">
        <f>VLOOKUP(A2072,'Medical Examinations'!A2071:J4406,10,0)</f>
        <v>No</v>
      </c>
      <c r="J2072" s="26" t="str">
        <f>VLOOKUP($A2072,'Medical Examinations'!A2071:$J$2336,3,0)</f>
        <v>Obesity</v>
      </c>
      <c r="K2072" s="26" t="str">
        <f>VLOOKUP(A2072,'Medical Examinations'!A2071:J4406,5,0)</f>
        <v>Normal</v>
      </c>
      <c r="L2072" s="27">
        <f>VLOOKUP($A2072,'Hospitalisation Details'!$A$1:$N$2344,7,0)</f>
        <v>35639</v>
      </c>
      <c r="M2072" s="26">
        <f>VLOOKUP($A2072,'Hospitalisation Details'!$A$1:$N$2344,10,0)</f>
        <v>2534.39</v>
      </c>
      <c r="N2072" s="26" t="str">
        <f>VLOOKUP($A2072,'Hospitalisation Details'!$A$1:$N$2344,11,0)</f>
        <v>tier - 3</v>
      </c>
      <c r="O2072" s="26" t="str">
        <f>VLOOKUP($A2072,'Hospitalisation Details'!$A$1:$N$2344,12,0)</f>
        <v>tier - 3</v>
      </c>
      <c r="P2072" s="26" t="str">
        <f>VLOOKUP($A2072,'Hospitalisation Details'!$A$1:$N$2344,14,0)</f>
        <v>R1012</v>
      </c>
      <c r="Q2072" s="26">
        <f>VLOOKUP($A2072,'Hospitalisation Details'!$A$1:$N$2344,8,0)</f>
        <v>25</v>
      </c>
    </row>
    <row r="2073" spans="1:17" x14ac:dyDescent="0.3">
      <c r="A2073" s="25" t="s">
        <v>293</v>
      </c>
      <c r="B2073" s="26" t="str">
        <f>VLOOKUP($A2073,'Customer Names'!A2072:D4407,3,0)</f>
        <v xml:space="preserve">  Elisabetta</v>
      </c>
      <c r="C2073" s="26">
        <f>VLOOKUP($A2073,'Medical Examinations'!$A$1:$B$2336,2,FALSE)</f>
        <v>20.234999999999999</v>
      </c>
      <c r="D2073" s="26">
        <f>VLOOKUP($A2073,'Medical Examinations'!A2072:J4407,4,0)</f>
        <v>6.17</v>
      </c>
      <c r="E2073" s="26" t="str">
        <f>VLOOKUP(A2073,'Medical Examinations'!A2072:J4407,6,0)</f>
        <v>Yes</v>
      </c>
      <c r="F2073" s="26" t="str">
        <f>VLOOKUP($A2073,'Medical Examinations'!$A$1:$J$2336,7,0)</f>
        <v>yes</v>
      </c>
      <c r="G2073" s="26" t="str">
        <f>VLOOKUP(A2073,'Medical Examinations'!A2072:J4407,8,0)</f>
        <v>No</v>
      </c>
      <c r="H2073" s="26">
        <f>VLOOKUP(A2073,'Medical Examinations'!A2072:J4407,9,0)</f>
        <v>2</v>
      </c>
      <c r="I2073" s="26" t="str">
        <f>VLOOKUP(A2073,'Medical Examinations'!A2072:J4407,10,0)</f>
        <v>No</v>
      </c>
      <c r="J2073" s="26" t="str">
        <f>VLOOKUP($A2073,'Medical Examinations'!A2072:$J$2336,3,0)</f>
        <v>Normal Weight</v>
      </c>
      <c r="K2073" s="26" t="str">
        <f>VLOOKUP(A2073,'Medical Examinations'!A2072:J4407,5,0)</f>
        <v>Prediabetes</v>
      </c>
      <c r="L2073" s="27">
        <f>VLOOKUP($A2073,'Hospitalisation Details'!$A$1:$N$2344,7,0)</f>
        <v>36763</v>
      </c>
      <c r="M2073" s="26">
        <f>VLOOKUP($A2073,'Hospitalisation Details'!$A$1:$N$2344,10,0)</f>
        <v>2527.8200000000002</v>
      </c>
      <c r="N2073" s="26" t="str">
        <f>VLOOKUP($A2073,'Hospitalisation Details'!$A$1:$N$2344,11,0)</f>
        <v>tier - 2</v>
      </c>
      <c r="O2073" s="26" t="str">
        <f>VLOOKUP($A2073,'Hospitalisation Details'!$A$1:$N$2344,12,0)</f>
        <v>tier - 3</v>
      </c>
      <c r="P2073" s="26" t="str">
        <f>VLOOKUP($A2073,'Hospitalisation Details'!$A$1:$N$2344,14,0)</f>
        <v>R1012</v>
      </c>
      <c r="Q2073" s="26">
        <f>VLOOKUP($A2073,'Hospitalisation Details'!$A$1:$N$2344,8,0)</f>
        <v>22</v>
      </c>
    </row>
    <row r="2074" spans="1:17" x14ac:dyDescent="0.3">
      <c r="A2074" s="25" t="s">
        <v>292</v>
      </c>
      <c r="B2074" s="26" t="str">
        <f>VLOOKUP($A2074,'Customer Names'!A2073:D4408,3,0)</f>
        <v xml:space="preserve">  Trevor N</v>
      </c>
      <c r="C2074" s="26">
        <f>VLOOKUP($A2074,'Medical Examinations'!$A$1:$B$2336,2,FALSE)</f>
        <v>27.55</v>
      </c>
      <c r="D2074" s="26">
        <f>VLOOKUP($A2074,'Medical Examinations'!A2073:J4408,4,0)</f>
        <v>4.5599999999999996</v>
      </c>
      <c r="E2074" s="26" t="str">
        <f>VLOOKUP(A2074,'Medical Examinations'!A2073:J4408,6,0)</f>
        <v>Yes</v>
      </c>
      <c r="F2074" s="26" t="str">
        <f>VLOOKUP($A2074,'Medical Examinations'!$A$1:$J$2336,7,0)</f>
        <v>No</v>
      </c>
      <c r="G2074" s="26" t="str">
        <f>VLOOKUP(A2074,'Medical Examinations'!A2073:J4408,8,0)</f>
        <v>Yes</v>
      </c>
      <c r="H2074" s="26">
        <f>VLOOKUP(A2074,'Medical Examinations'!A2073:J4408,9,0)</f>
        <v>1</v>
      </c>
      <c r="I2074" s="26" t="str">
        <f>VLOOKUP(A2074,'Medical Examinations'!A2073:J4408,10,0)</f>
        <v>No</v>
      </c>
      <c r="J2074" s="26" t="str">
        <f>VLOOKUP($A2074,'Medical Examinations'!A2073:$J$2336,3,0)</f>
        <v>Overweight</v>
      </c>
      <c r="K2074" s="26" t="str">
        <f>VLOOKUP(A2074,'Medical Examinations'!A2073:J4408,5,0)</f>
        <v>Normal</v>
      </c>
      <c r="L2074" s="27">
        <f>VLOOKUP($A2074,'Hospitalisation Details'!$A$1:$N$2344,7,0)</f>
        <v>35736</v>
      </c>
      <c r="M2074" s="26">
        <f>VLOOKUP($A2074,'Hospitalisation Details'!$A$1:$N$2344,10,0)</f>
        <v>2523.17</v>
      </c>
      <c r="N2074" s="26" t="str">
        <f>VLOOKUP($A2074,'Hospitalisation Details'!$A$1:$N$2344,11,0)</f>
        <v>tier - 3</v>
      </c>
      <c r="O2074" s="26" t="str">
        <f>VLOOKUP($A2074,'Hospitalisation Details'!$A$1:$N$2344,12,0)</f>
        <v>tier - 1</v>
      </c>
      <c r="P2074" s="26" t="str">
        <f>VLOOKUP($A2074,'Hospitalisation Details'!$A$1:$N$2344,14,0)</f>
        <v>R1012</v>
      </c>
      <c r="Q2074" s="26">
        <f>VLOOKUP($A2074,'Hospitalisation Details'!$A$1:$N$2344,8,0)</f>
        <v>25</v>
      </c>
    </row>
    <row r="2075" spans="1:17" x14ac:dyDescent="0.3">
      <c r="A2075" s="25" t="s">
        <v>291</v>
      </c>
      <c r="B2075" s="26" t="str">
        <f>VLOOKUP($A2075,'Customer Names'!A2074:D4409,3,0)</f>
        <v xml:space="preserve">  Nancy</v>
      </c>
      <c r="C2075" s="26">
        <f>VLOOKUP($A2075,'Medical Examinations'!$A$1:$B$2336,2,FALSE)</f>
        <v>17.97</v>
      </c>
      <c r="D2075" s="26">
        <f>VLOOKUP($A2075,'Medical Examinations'!A2074:J4409,4,0)</f>
        <v>6.3</v>
      </c>
      <c r="E2075" s="26" t="str">
        <f>VLOOKUP(A2075,'Medical Examinations'!A2074:J4409,6,0)</f>
        <v>No</v>
      </c>
      <c r="F2075" s="26" t="str">
        <f>VLOOKUP($A2075,'Medical Examinations'!$A$1:$J$2336,7,0)</f>
        <v>No</v>
      </c>
      <c r="G2075" s="26" t="str">
        <f>VLOOKUP(A2075,'Medical Examinations'!A2074:J4409,8,0)</f>
        <v>No</v>
      </c>
      <c r="H2075" s="26">
        <f>VLOOKUP(A2075,'Medical Examinations'!A2074:J4409,9,0)</f>
        <v>0</v>
      </c>
      <c r="I2075" s="26" t="str">
        <f>VLOOKUP(A2075,'Medical Examinations'!A2074:J4409,10,0)</f>
        <v>No</v>
      </c>
      <c r="J2075" s="26" t="str">
        <f>VLOOKUP($A2075,'Medical Examinations'!A2074:$J$2336,3,0)</f>
        <v>Underweight</v>
      </c>
      <c r="K2075" s="26" t="str">
        <f>VLOOKUP(A2075,'Medical Examinations'!A2074:J4409,5,0)</f>
        <v>Prediabetes</v>
      </c>
      <c r="L2075" s="27">
        <f>VLOOKUP($A2075,'Hospitalisation Details'!$A$1:$N$2344,7,0)</f>
        <v>33455</v>
      </c>
      <c r="M2075" s="26">
        <f>VLOOKUP($A2075,'Hospitalisation Details'!$A$1:$N$2344,10,0)</f>
        <v>2510.79</v>
      </c>
      <c r="N2075" s="26" t="str">
        <f>VLOOKUP($A2075,'Hospitalisation Details'!$A$1:$N$2344,11,0)</f>
        <v>tier - 2</v>
      </c>
      <c r="O2075" s="26" t="str">
        <f>VLOOKUP($A2075,'Hospitalisation Details'!$A$1:$N$2344,12,0)</f>
        <v>tier - 1</v>
      </c>
      <c r="P2075" s="26" t="str">
        <f>VLOOKUP($A2075,'Hospitalisation Details'!$A$1:$N$2344,14,0)</f>
        <v>R1013</v>
      </c>
      <c r="Q2075" s="26">
        <f>VLOOKUP($A2075,'Hospitalisation Details'!$A$1:$N$2344,8,0)</f>
        <v>31</v>
      </c>
    </row>
    <row r="2076" spans="1:17" x14ac:dyDescent="0.3">
      <c r="A2076" s="25" t="s">
        <v>290</v>
      </c>
      <c r="B2076" s="26" t="str">
        <f>VLOOKUP($A2076,'Customer Names'!A2075:D4410,3,0)</f>
        <v xml:space="preserve">  Allison R</v>
      </c>
      <c r="C2076" s="26">
        <f>VLOOKUP($A2076,'Medical Examinations'!$A$1:$B$2336,2,FALSE)</f>
        <v>29.98</v>
      </c>
      <c r="D2076" s="26">
        <f>VLOOKUP($A2076,'Medical Examinations'!A2075:J4410,4,0)</f>
        <v>6.03</v>
      </c>
      <c r="E2076" s="26" t="str">
        <f>VLOOKUP(A2076,'Medical Examinations'!A2075:J4410,6,0)</f>
        <v>No</v>
      </c>
      <c r="F2076" s="26" t="str">
        <f>VLOOKUP($A2076,'Medical Examinations'!$A$1:$J$2336,7,0)</f>
        <v>yes</v>
      </c>
      <c r="G2076" s="26" t="str">
        <f>VLOOKUP(A2076,'Medical Examinations'!A2075:J4410,8,0)</f>
        <v>No</v>
      </c>
      <c r="H2076" s="26">
        <f>VLOOKUP(A2076,'Medical Examinations'!A2075:J4410,9,0)</f>
        <v>1</v>
      </c>
      <c r="I2076" s="26" t="str">
        <f>VLOOKUP(A2076,'Medical Examinations'!A2075:J4410,10,0)</f>
        <v>No</v>
      </c>
      <c r="J2076" s="26" t="str">
        <f>VLOOKUP($A2076,'Medical Examinations'!A2075:$J$2336,3,0)</f>
        <v>Overweight</v>
      </c>
      <c r="K2076" s="26" t="str">
        <f>VLOOKUP(A2076,'Medical Examinations'!A2075:J4410,5,0)</f>
        <v>Prediabetes</v>
      </c>
      <c r="L2076" s="27">
        <f>VLOOKUP($A2076,'Hospitalisation Details'!$A$1:$N$2344,7,0)</f>
        <v>38236</v>
      </c>
      <c r="M2076" s="26">
        <f>VLOOKUP($A2076,'Hospitalisation Details'!$A$1:$N$2344,10,0)</f>
        <v>2500.9299999999998</v>
      </c>
      <c r="N2076" s="26" t="str">
        <f>VLOOKUP($A2076,'Hospitalisation Details'!$A$1:$N$2344,11,0)</f>
        <v>tier - 2</v>
      </c>
      <c r="O2076" s="26" t="str">
        <f>VLOOKUP($A2076,'Hospitalisation Details'!$A$1:$N$2344,12,0)</f>
        <v>tier - 2</v>
      </c>
      <c r="P2076" s="26" t="str">
        <f>VLOOKUP($A2076,'Hospitalisation Details'!$A$1:$N$2344,14,0)</f>
        <v>R1012</v>
      </c>
      <c r="Q2076" s="26">
        <f>VLOOKUP($A2076,'Hospitalisation Details'!$A$1:$N$2344,8,0)</f>
        <v>18</v>
      </c>
    </row>
    <row r="2077" spans="1:17" x14ac:dyDescent="0.3">
      <c r="A2077" s="25" t="s">
        <v>289</v>
      </c>
      <c r="B2077" s="26" t="str">
        <f>VLOOKUP($A2077,'Customer Names'!A2076:D4411,3,0)</f>
        <v xml:space="preserve">  Robert J</v>
      </c>
      <c r="C2077" s="26">
        <f>VLOOKUP($A2077,'Medical Examinations'!$A$1:$B$2336,2,FALSE)</f>
        <v>33.659999999999997</v>
      </c>
      <c r="D2077" s="26">
        <f>VLOOKUP($A2077,'Medical Examinations'!A2076:J4411,4,0)</f>
        <v>4.2</v>
      </c>
      <c r="E2077" s="26" t="str">
        <f>VLOOKUP(A2077,'Medical Examinations'!A2076:J4411,6,0)</f>
        <v>Yes</v>
      </c>
      <c r="F2077" s="26" t="str">
        <f>VLOOKUP($A2077,'Medical Examinations'!$A$1:$J$2336,7,0)</f>
        <v>No</v>
      </c>
      <c r="G2077" s="26" t="str">
        <f>VLOOKUP(A2077,'Medical Examinations'!A2076:J4411,8,0)</f>
        <v>No</v>
      </c>
      <c r="H2077" s="26">
        <f>VLOOKUP(A2077,'Medical Examinations'!A2076:J4411,9,0)</f>
        <v>1</v>
      </c>
      <c r="I2077" s="26" t="str">
        <f>VLOOKUP(A2077,'Medical Examinations'!A2076:J4411,10,0)</f>
        <v>No</v>
      </c>
      <c r="J2077" s="26" t="str">
        <f>VLOOKUP($A2077,'Medical Examinations'!A2076:$J$2336,3,0)</f>
        <v>Obesity</v>
      </c>
      <c r="K2077" s="26" t="str">
        <f>VLOOKUP(A2077,'Medical Examinations'!A2076:J4411,5,0)</f>
        <v>Normal</v>
      </c>
      <c r="L2077" s="27">
        <f>VLOOKUP($A2077,'Hospitalisation Details'!$A$1:$N$2344,7,0)</f>
        <v>34987</v>
      </c>
      <c r="M2077" s="26">
        <f>VLOOKUP($A2077,'Hospitalisation Details'!$A$1:$N$2344,10,0)</f>
        <v>2498.41</v>
      </c>
      <c r="N2077" s="26" t="str">
        <f>VLOOKUP($A2077,'Hospitalisation Details'!$A$1:$N$2344,11,0)</f>
        <v>tier - 3</v>
      </c>
      <c r="O2077" s="26" t="str">
        <f>VLOOKUP($A2077,'Hospitalisation Details'!$A$1:$N$2344,12,0)</f>
        <v>tier - 3</v>
      </c>
      <c r="P2077" s="26" t="str">
        <f>VLOOKUP($A2077,'Hospitalisation Details'!$A$1:$N$2344,14,0)</f>
        <v>R1013</v>
      </c>
      <c r="Q2077" s="26">
        <f>VLOOKUP($A2077,'Hospitalisation Details'!$A$1:$N$2344,8,0)</f>
        <v>27</v>
      </c>
    </row>
    <row r="2078" spans="1:17" x14ac:dyDescent="0.3">
      <c r="A2078" s="25" t="s">
        <v>288</v>
      </c>
      <c r="B2078" s="26" t="str">
        <f>VLOOKUP($A2078,'Customer Names'!A2077:D4412,3,0)</f>
        <v xml:space="preserve">  Nicholas</v>
      </c>
      <c r="C2078" s="26">
        <f>VLOOKUP($A2078,'Medical Examinations'!$A$1:$B$2336,2,FALSE)</f>
        <v>32.67</v>
      </c>
      <c r="D2078" s="26">
        <f>VLOOKUP($A2078,'Medical Examinations'!A2077:J4412,4,0)</f>
        <v>5.61</v>
      </c>
      <c r="E2078" s="26" t="str">
        <f>VLOOKUP(A2078,'Medical Examinations'!A2077:J4412,6,0)</f>
        <v>Yes</v>
      </c>
      <c r="F2078" s="26" t="str">
        <f>VLOOKUP($A2078,'Medical Examinations'!$A$1:$J$2336,7,0)</f>
        <v>No</v>
      </c>
      <c r="G2078" s="26" t="str">
        <f>VLOOKUP(A2078,'Medical Examinations'!A2077:J4412,8,0)</f>
        <v>No</v>
      </c>
      <c r="H2078" s="26">
        <f>VLOOKUP(A2078,'Medical Examinations'!A2077:J4412,9,0)</f>
        <v>1</v>
      </c>
      <c r="I2078" s="26" t="str">
        <f>VLOOKUP(A2078,'Medical Examinations'!A2077:J4412,10,0)</f>
        <v>No</v>
      </c>
      <c r="J2078" s="26" t="str">
        <f>VLOOKUP($A2078,'Medical Examinations'!A2077:$J$2336,3,0)</f>
        <v>Obesity</v>
      </c>
      <c r="K2078" s="26" t="str">
        <f>VLOOKUP(A2078,'Medical Examinations'!A2077:J4412,5,0)</f>
        <v>Normal</v>
      </c>
      <c r="L2078" s="27">
        <f>VLOOKUP($A2078,'Hospitalisation Details'!$A$1:$N$2344,7,0)</f>
        <v>34889</v>
      </c>
      <c r="M2078" s="26">
        <f>VLOOKUP($A2078,'Hospitalisation Details'!$A$1:$N$2344,10,0)</f>
        <v>2497.04</v>
      </c>
      <c r="N2078" s="26" t="str">
        <f>VLOOKUP($A2078,'Hospitalisation Details'!$A$1:$N$2344,11,0)</f>
        <v>tier - 3</v>
      </c>
      <c r="O2078" s="26" t="str">
        <f>VLOOKUP($A2078,'Hospitalisation Details'!$A$1:$N$2344,12,0)</f>
        <v>tier - 3</v>
      </c>
      <c r="P2078" s="26" t="str">
        <f>VLOOKUP($A2078,'Hospitalisation Details'!$A$1:$N$2344,14,0)</f>
        <v>R1013</v>
      </c>
      <c r="Q2078" s="26">
        <f>VLOOKUP($A2078,'Hospitalisation Details'!$A$1:$N$2344,8,0)</f>
        <v>27</v>
      </c>
    </row>
    <row r="2079" spans="1:17" x14ac:dyDescent="0.3">
      <c r="A2079" s="25" t="s">
        <v>287</v>
      </c>
      <c r="B2079" s="26" t="str">
        <f>VLOOKUP($A2079,'Customer Names'!A2078:D4413,3,0)</f>
        <v xml:space="preserve">  Kevin L</v>
      </c>
      <c r="C2079" s="26">
        <f>VLOOKUP($A2079,'Medical Examinations'!$A$1:$B$2336,2,FALSE)</f>
        <v>30.5</v>
      </c>
      <c r="D2079" s="26">
        <f>VLOOKUP($A2079,'Medical Examinations'!A2078:J4413,4,0)</f>
        <v>5.88</v>
      </c>
      <c r="E2079" s="26" t="str">
        <f>VLOOKUP(A2079,'Medical Examinations'!A2078:J4413,6,0)</f>
        <v>Yes</v>
      </c>
      <c r="F2079" s="26" t="str">
        <f>VLOOKUP($A2079,'Medical Examinations'!$A$1:$J$2336,7,0)</f>
        <v>No</v>
      </c>
      <c r="G2079" s="26" t="str">
        <f>VLOOKUP(A2079,'Medical Examinations'!A2078:J4413,8,0)</f>
        <v>No</v>
      </c>
      <c r="H2079" s="26">
        <f>VLOOKUP(A2079,'Medical Examinations'!A2078:J4413,9,0)</f>
        <v>1</v>
      </c>
      <c r="I2079" s="26" t="str">
        <f>VLOOKUP(A2079,'Medical Examinations'!A2078:J4413,10,0)</f>
        <v>No</v>
      </c>
      <c r="J2079" s="26" t="str">
        <f>VLOOKUP($A2079,'Medical Examinations'!A2078:$J$2336,3,0)</f>
        <v>Obesity</v>
      </c>
      <c r="K2079" s="26" t="str">
        <f>VLOOKUP(A2079,'Medical Examinations'!A2078:J4413,5,0)</f>
        <v>Prediabetes</v>
      </c>
      <c r="L2079" s="27">
        <f>VLOOKUP($A2079,'Hospitalisation Details'!$A$1:$N$2344,7,0)</f>
        <v>34986</v>
      </c>
      <c r="M2079" s="26">
        <f>VLOOKUP($A2079,'Hospitalisation Details'!$A$1:$N$2344,10,0)</f>
        <v>2494.02</v>
      </c>
      <c r="N2079" s="26" t="str">
        <f>VLOOKUP($A2079,'Hospitalisation Details'!$A$1:$N$2344,11,0)</f>
        <v>tier - 3</v>
      </c>
      <c r="O2079" s="26" t="str">
        <f>VLOOKUP($A2079,'Hospitalisation Details'!$A$1:$N$2344,12,0)</f>
        <v>tier - 1</v>
      </c>
      <c r="P2079" s="26" t="str">
        <f>VLOOKUP($A2079,'Hospitalisation Details'!$A$1:$N$2344,14,0)</f>
        <v>R1011</v>
      </c>
      <c r="Q2079" s="26">
        <f>VLOOKUP($A2079,'Hospitalisation Details'!$A$1:$N$2344,8,0)</f>
        <v>27</v>
      </c>
    </row>
    <row r="2080" spans="1:17" x14ac:dyDescent="0.3">
      <c r="A2080" s="25" t="s">
        <v>286</v>
      </c>
      <c r="B2080" s="26" t="str">
        <f>VLOOKUP($A2080,'Customer Names'!A2079:D4414,3,0)</f>
        <v xml:space="preserve">  Bryan</v>
      </c>
      <c r="C2080" s="26">
        <f>VLOOKUP($A2080,'Medical Examinations'!$A$1:$B$2336,2,FALSE)</f>
        <v>23.1</v>
      </c>
      <c r="D2080" s="26">
        <f>VLOOKUP($A2080,'Medical Examinations'!A2079:J4414,4,0)</f>
        <v>5.92</v>
      </c>
      <c r="E2080" s="26" t="str">
        <f>VLOOKUP(A2080,'Medical Examinations'!A2079:J4414,6,0)</f>
        <v>Yes</v>
      </c>
      <c r="F2080" s="26" t="str">
        <f>VLOOKUP($A2080,'Medical Examinations'!$A$1:$J$2336,7,0)</f>
        <v>No</v>
      </c>
      <c r="G2080" s="26" t="str">
        <f>VLOOKUP(A2080,'Medical Examinations'!A2079:J4414,8,0)</f>
        <v>No</v>
      </c>
      <c r="H2080" s="26">
        <f>VLOOKUP(A2080,'Medical Examinations'!A2079:J4414,9,0)</f>
        <v>1</v>
      </c>
      <c r="I2080" s="26" t="str">
        <f>VLOOKUP(A2080,'Medical Examinations'!A2079:J4414,10,0)</f>
        <v>No</v>
      </c>
      <c r="J2080" s="26" t="str">
        <f>VLOOKUP($A2080,'Medical Examinations'!A2079:$J$2336,3,0)</f>
        <v>Normal Weight</v>
      </c>
      <c r="K2080" s="26" t="str">
        <f>VLOOKUP(A2080,'Medical Examinations'!A2079:J4414,5,0)</f>
        <v>Prediabetes</v>
      </c>
      <c r="L2080" s="27">
        <f>VLOOKUP($A2080,'Hospitalisation Details'!$A$1:$N$2344,7,0)</f>
        <v>35009</v>
      </c>
      <c r="M2080" s="26">
        <f>VLOOKUP($A2080,'Hospitalisation Details'!$A$1:$N$2344,10,0)</f>
        <v>2483.7399999999998</v>
      </c>
      <c r="N2080" s="26" t="str">
        <f>VLOOKUP($A2080,'Hospitalisation Details'!$A$1:$N$2344,11,0)</f>
        <v>tier - 3</v>
      </c>
      <c r="O2080" s="26" t="str">
        <f>VLOOKUP($A2080,'Hospitalisation Details'!$A$1:$N$2344,12,0)</f>
        <v>tier - 2</v>
      </c>
      <c r="P2080" s="26" t="str">
        <f>VLOOKUP($A2080,'Hospitalisation Details'!$A$1:$N$2344,14,0)</f>
        <v>R1013</v>
      </c>
      <c r="Q2080" s="26">
        <f>VLOOKUP($A2080,'Hospitalisation Details'!$A$1:$N$2344,8,0)</f>
        <v>27</v>
      </c>
    </row>
    <row r="2081" spans="1:17" x14ac:dyDescent="0.3">
      <c r="A2081" s="25" t="s">
        <v>285</v>
      </c>
      <c r="B2081" s="26" t="str">
        <f>VLOOKUP($A2081,'Customer Names'!A2080:D4415,3,0)</f>
        <v xml:space="preserve">  Janae N</v>
      </c>
      <c r="C2081" s="26">
        <f>VLOOKUP($A2081,'Medical Examinations'!$A$1:$B$2336,2,FALSE)</f>
        <v>39.49</v>
      </c>
      <c r="D2081" s="26">
        <f>VLOOKUP($A2081,'Medical Examinations'!A2080:J4415,4,0)</f>
        <v>4.8099999999999996</v>
      </c>
      <c r="E2081" s="26" t="str">
        <f>VLOOKUP(A2081,'Medical Examinations'!A2080:J4415,6,0)</f>
        <v>No</v>
      </c>
      <c r="F2081" s="26" t="str">
        <f>VLOOKUP($A2081,'Medical Examinations'!$A$1:$J$2336,7,0)</f>
        <v>No</v>
      </c>
      <c r="G2081" s="26" t="str">
        <f>VLOOKUP(A2081,'Medical Examinations'!A2080:J4415,8,0)</f>
        <v>No</v>
      </c>
      <c r="H2081" s="26">
        <f>VLOOKUP(A2081,'Medical Examinations'!A2080:J4415,9,0)</f>
        <v>1</v>
      </c>
      <c r="I2081" s="26" t="str">
        <f>VLOOKUP(A2081,'Medical Examinations'!A2080:J4415,10,0)</f>
        <v>No</v>
      </c>
      <c r="J2081" s="26" t="str">
        <f>VLOOKUP($A2081,'Medical Examinations'!A2080:$J$2336,3,0)</f>
        <v>Obesity</v>
      </c>
      <c r="K2081" s="26" t="str">
        <f>VLOOKUP(A2081,'Medical Examinations'!A2080:J4415,5,0)</f>
        <v>Normal</v>
      </c>
      <c r="L2081" s="27">
        <f>VLOOKUP($A2081,'Hospitalisation Details'!$A$1:$N$2344,7,0)</f>
        <v>35966</v>
      </c>
      <c r="M2081" s="26">
        <f>VLOOKUP($A2081,'Hospitalisation Details'!$A$1:$N$2344,10,0)</f>
        <v>2480.98</v>
      </c>
      <c r="N2081" s="26" t="str">
        <f>VLOOKUP($A2081,'Hospitalisation Details'!$A$1:$N$2344,11,0)</f>
        <v>tier - 2</v>
      </c>
      <c r="O2081" s="26" t="str">
        <f>VLOOKUP($A2081,'Hospitalisation Details'!$A$1:$N$2344,12,0)</f>
        <v>tier - 2</v>
      </c>
      <c r="P2081" s="26" t="str">
        <f>VLOOKUP($A2081,'Hospitalisation Details'!$A$1:$N$2344,14,0)</f>
        <v>R1013</v>
      </c>
      <c r="Q2081" s="26">
        <f>VLOOKUP($A2081,'Hospitalisation Details'!$A$1:$N$2344,8,0)</f>
        <v>24</v>
      </c>
    </row>
    <row r="2082" spans="1:17" x14ac:dyDescent="0.3">
      <c r="A2082" s="25" t="s">
        <v>284</v>
      </c>
      <c r="B2082" s="26" t="str">
        <f>VLOOKUP($A2082,'Customer Names'!A2081:D4416,3,0)</f>
        <v xml:space="preserve">  Audrey</v>
      </c>
      <c r="C2082" s="26">
        <f>VLOOKUP($A2082,'Medical Examinations'!$A$1:$B$2336,2,FALSE)</f>
        <v>33.99</v>
      </c>
      <c r="D2082" s="26">
        <f>VLOOKUP($A2082,'Medical Examinations'!A2081:J4416,4,0)</f>
        <v>4.55</v>
      </c>
      <c r="E2082" s="26" t="str">
        <f>VLOOKUP(A2082,'Medical Examinations'!A2081:J4416,6,0)</f>
        <v>No</v>
      </c>
      <c r="F2082" s="26" t="str">
        <f>VLOOKUP($A2082,'Medical Examinations'!$A$1:$J$2336,7,0)</f>
        <v>No</v>
      </c>
      <c r="G2082" s="26" t="str">
        <f>VLOOKUP(A2082,'Medical Examinations'!A2081:J4416,8,0)</f>
        <v>No</v>
      </c>
      <c r="H2082" s="26">
        <f>VLOOKUP(A2082,'Medical Examinations'!A2081:J4416,9,0)</f>
        <v>1</v>
      </c>
      <c r="I2082" s="26" t="str">
        <f>VLOOKUP(A2082,'Medical Examinations'!A2081:J4416,10,0)</f>
        <v>No</v>
      </c>
      <c r="J2082" s="26" t="str">
        <f>VLOOKUP($A2082,'Medical Examinations'!A2081:$J$2336,3,0)</f>
        <v>Obesity</v>
      </c>
      <c r="K2082" s="26" t="str">
        <f>VLOOKUP(A2082,'Medical Examinations'!A2081:J4416,5,0)</f>
        <v>Normal</v>
      </c>
      <c r="L2082" s="27">
        <f>VLOOKUP($A2082,'Hospitalisation Details'!$A$1:$N$2344,7,0)</f>
        <v>35978</v>
      </c>
      <c r="M2082" s="26">
        <f>VLOOKUP($A2082,'Hospitalisation Details'!$A$1:$N$2344,10,0)</f>
        <v>2473.33</v>
      </c>
      <c r="N2082" s="26" t="str">
        <f>VLOOKUP($A2082,'Hospitalisation Details'!$A$1:$N$2344,11,0)</f>
        <v>tier - 2</v>
      </c>
      <c r="O2082" s="26" t="str">
        <f>VLOOKUP($A2082,'Hospitalisation Details'!$A$1:$N$2344,12,0)</f>
        <v>tier - 3</v>
      </c>
      <c r="P2082" s="26" t="str">
        <f>VLOOKUP($A2082,'Hospitalisation Details'!$A$1:$N$2344,14,0)</f>
        <v>R1013</v>
      </c>
      <c r="Q2082" s="26">
        <f>VLOOKUP($A2082,'Hospitalisation Details'!$A$1:$N$2344,8,0)</f>
        <v>24</v>
      </c>
    </row>
    <row r="2083" spans="1:17" x14ac:dyDescent="0.3">
      <c r="A2083" s="25" t="s">
        <v>283</v>
      </c>
      <c r="B2083" s="26" t="str">
        <f>VLOOKUP($A2083,'Customer Names'!A2082:D4417,3,0)</f>
        <v xml:space="preserve">  Laura</v>
      </c>
      <c r="C2083" s="26">
        <f>VLOOKUP($A2083,'Medical Examinations'!$A$1:$B$2336,2,FALSE)</f>
        <v>27.72</v>
      </c>
      <c r="D2083" s="26">
        <f>VLOOKUP($A2083,'Medical Examinations'!A2082:J4417,4,0)</f>
        <v>6.43</v>
      </c>
      <c r="E2083" s="26" t="str">
        <f>VLOOKUP(A2083,'Medical Examinations'!A2082:J4417,6,0)</f>
        <v>No</v>
      </c>
      <c r="F2083" s="26" t="str">
        <f>VLOOKUP($A2083,'Medical Examinations'!$A$1:$J$2336,7,0)</f>
        <v>No</v>
      </c>
      <c r="G2083" s="26" t="str">
        <f>VLOOKUP(A2083,'Medical Examinations'!A2082:J4417,8,0)</f>
        <v>No</v>
      </c>
      <c r="H2083" s="26">
        <f>VLOOKUP(A2083,'Medical Examinations'!A2082:J4417,9,0)</f>
        <v>1</v>
      </c>
      <c r="I2083" s="26" t="str">
        <f>VLOOKUP(A2083,'Medical Examinations'!A2082:J4417,10,0)</f>
        <v>No</v>
      </c>
      <c r="J2083" s="26" t="str">
        <f>VLOOKUP($A2083,'Medical Examinations'!A2082:$J$2336,3,0)</f>
        <v>Overweight</v>
      </c>
      <c r="K2083" s="26" t="str">
        <f>VLOOKUP(A2083,'Medical Examinations'!A2082:J4417,5,0)</f>
        <v>Prediabetes</v>
      </c>
      <c r="L2083" s="27">
        <f>VLOOKUP($A2083,'Hospitalisation Details'!$A$1:$N$2344,7,0)</f>
        <v>36024</v>
      </c>
      <c r="M2083" s="26">
        <f>VLOOKUP($A2083,'Hospitalisation Details'!$A$1:$N$2344,10,0)</f>
        <v>2464.62</v>
      </c>
      <c r="N2083" s="26" t="str">
        <f>VLOOKUP($A2083,'Hospitalisation Details'!$A$1:$N$2344,11,0)</f>
        <v>tier - 2</v>
      </c>
      <c r="O2083" s="26" t="str">
        <f>VLOOKUP($A2083,'Hospitalisation Details'!$A$1:$N$2344,12,0)</f>
        <v>tier - 3</v>
      </c>
      <c r="P2083" s="26" t="str">
        <f>VLOOKUP($A2083,'Hospitalisation Details'!$A$1:$N$2344,14,0)</f>
        <v>R1013</v>
      </c>
      <c r="Q2083" s="26">
        <f>VLOOKUP($A2083,'Hospitalisation Details'!$A$1:$N$2344,8,0)</f>
        <v>24</v>
      </c>
    </row>
    <row r="2084" spans="1:17" x14ac:dyDescent="0.3">
      <c r="A2084" s="25" t="s">
        <v>282</v>
      </c>
      <c r="B2084" s="26" t="str">
        <f>VLOOKUP($A2084,'Customer Names'!A2083:D4418,3,0)</f>
        <v xml:space="preserve">  Nicole F</v>
      </c>
      <c r="C2084" s="26">
        <f>VLOOKUP($A2084,'Medical Examinations'!$A$1:$B$2336,2,FALSE)</f>
        <v>30.59</v>
      </c>
      <c r="D2084" s="26">
        <f>VLOOKUP($A2084,'Medical Examinations'!A2083:J4418,4,0)</f>
        <v>11.62</v>
      </c>
      <c r="E2084" s="26" t="str">
        <f>VLOOKUP(A2084,'Medical Examinations'!A2083:J4418,6,0)</f>
        <v>No</v>
      </c>
      <c r="F2084" s="26" t="str">
        <f>VLOOKUP($A2084,'Medical Examinations'!$A$1:$J$2336,7,0)</f>
        <v>No</v>
      </c>
      <c r="G2084" s="26" t="str">
        <f>VLOOKUP(A2084,'Medical Examinations'!A2083:J4418,8,0)</f>
        <v>No</v>
      </c>
      <c r="H2084" s="26">
        <f>VLOOKUP(A2084,'Medical Examinations'!A2083:J4418,9,0)</f>
        <v>0</v>
      </c>
      <c r="I2084" s="26" t="str">
        <f>VLOOKUP(A2084,'Medical Examinations'!A2083:J4418,10,0)</f>
        <v>No</v>
      </c>
      <c r="J2084" s="26" t="str">
        <f>VLOOKUP($A2084,'Medical Examinations'!A2083:$J$2336,3,0)</f>
        <v>Obesity</v>
      </c>
      <c r="K2084" s="26" t="str">
        <f>VLOOKUP(A2084,'Medical Examinations'!A2083:J4418,5,0)</f>
        <v>Diabetes</v>
      </c>
      <c r="L2084" s="27">
        <f>VLOOKUP($A2084,'Hospitalisation Details'!$A$1:$N$2344,7,0)</f>
        <v>37448</v>
      </c>
      <c r="M2084" s="26">
        <f>VLOOKUP($A2084,'Hospitalisation Details'!$A$1:$N$2344,10,0)</f>
        <v>2459.7199999999998</v>
      </c>
      <c r="N2084" s="26" t="str">
        <f>VLOOKUP($A2084,'Hospitalisation Details'!$A$1:$N$2344,11,0)</f>
        <v>tier - 2</v>
      </c>
      <c r="O2084" s="26" t="str">
        <f>VLOOKUP($A2084,'Hospitalisation Details'!$A$1:$N$2344,12,0)</f>
        <v>tier - 2</v>
      </c>
      <c r="P2084" s="26" t="str">
        <f>VLOOKUP($A2084,'Hospitalisation Details'!$A$1:$N$2344,14,0)</f>
        <v>R1024</v>
      </c>
      <c r="Q2084" s="26">
        <f>VLOOKUP($A2084,'Hospitalisation Details'!$A$1:$N$2344,8,0)</f>
        <v>20</v>
      </c>
    </row>
    <row r="2085" spans="1:17" x14ac:dyDescent="0.3">
      <c r="A2085" s="25" t="s">
        <v>281</v>
      </c>
      <c r="B2085" s="26" t="str">
        <f>VLOOKUP($A2085,'Customer Names'!A2084:D4419,3,0)</f>
        <v xml:space="preserve">  Krista L</v>
      </c>
      <c r="C2085" s="26">
        <f>VLOOKUP($A2085,'Medical Examinations'!$A$1:$B$2336,2,FALSE)</f>
        <v>22.6</v>
      </c>
      <c r="D2085" s="26">
        <f>VLOOKUP($A2085,'Medical Examinations'!A2084:J4419,4,0)</f>
        <v>6.04</v>
      </c>
      <c r="E2085" s="26" t="str">
        <f>VLOOKUP(A2085,'Medical Examinations'!A2084:J4419,6,0)</f>
        <v>No</v>
      </c>
      <c r="F2085" s="26" t="str">
        <f>VLOOKUP($A2085,'Medical Examinations'!$A$1:$J$2336,7,0)</f>
        <v>No</v>
      </c>
      <c r="G2085" s="26" t="str">
        <f>VLOOKUP(A2085,'Medical Examinations'!A2084:J4419,8,0)</f>
        <v>No</v>
      </c>
      <c r="H2085" s="26">
        <f>VLOOKUP(A2085,'Medical Examinations'!A2084:J4419,9,0)</f>
        <v>1</v>
      </c>
      <c r="I2085" s="26" t="str">
        <f>VLOOKUP(A2085,'Medical Examinations'!A2084:J4419,10,0)</f>
        <v>No</v>
      </c>
      <c r="J2085" s="26" t="str">
        <f>VLOOKUP($A2085,'Medical Examinations'!A2084:$J$2336,3,0)</f>
        <v>Normal Weight</v>
      </c>
      <c r="K2085" s="26" t="str">
        <f>VLOOKUP(A2085,'Medical Examinations'!A2084:J4419,5,0)</f>
        <v>Prediabetes</v>
      </c>
      <c r="L2085" s="27">
        <f>VLOOKUP($A2085,'Hospitalisation Details'!$A$1:$N$2344,7,0)</f>
        <v>36118</v>
      </c>
      <c r="M2085" s="26">
        <f>VLOOKUP($A2085,'Hospitalisation Details'!$A$1:$N$2344,10,0)</f>
        <v>2457.5</v>
      </c>
      <c r="N2085" s="26" t="str">
        <f>VLOOKUP($A2085,'Hospitalisation Details'!$A$1:$N$2344,11,0)</f>
        <v>tier - 2</v>
      </c>
      <c r="O2085" s="26" t="str">
        <f>VLOOKUP($A2085,'Hospitalisation Details'!$A$1:$N$2344,12,0)</f>
        <v>tier - 1</v>
      </c>
      <c r="P2085" s="26" t="str">
        <f>VLOOKUP($A2085,'Hospitalisation Details'!$A$1:$N$2344,14,0)</f>
        <v>R1011</v>
      </c>
      <c r="Q2085" s="26">
        <f>VLOOKUP($A2085,'Hospitalisation Details'!$A$1:$N$2344,8,0)</f>
        <v>24</v>
      </c>
    </row>
    <row r="2086" spans="1:17" x14ac:dyDescent="0.3">
      <c r="A2086" s="25" t="s">
        <v>280</v>
      </c>
      <c r="B2086" s="26" t="str">
        <f>VLOOKUP($A2086,'Customer Names'!A2085:D4420,3,0)</f>
        <v xml:space="preserve">  Denise</v>
      </c>
      <c r="C2086" s="26">
        <f>VLOOKUP($A2086,'Medical Examinations'!$A$1:$B$2336,2,FALSE)</f>
        <v>28.785</v>
      </c>
      <c r="D2086" s="26">
        <f>VLOOKUP($A2086,'Medical Examinations'!A2085:J4420,4,0)</f>
        <v>8.82</v>
      </c>
      <c r="E2086" s="26" t="str">
        <f>VLOOKUP(A2086,'Medical Examinations'!A2085:J4420,6,0)</f>
        <v>No</v>
      </c>
      <c r="F2086" s="26" t="str">
        <f>VLOOKUP($A2086,'Medical Examinations'!$A$1:$J$2336,7,0)</f>
        <v>No</v>
      </c>
      <c r="G2086" s="26" t="str">
        <f>VLOOKUP(A2086,'Medical Examinations'!A2085:J4420,8,0)</f>
        <v>No</v>
      </c>
      <c r="H2086" s="26">
        <f>VLOOKUP(A2086,'Medical Examinations'!A2085:J4420,9,0)</f>
        <v>0</v>
      </c>
      <c r="I2086" s="26" t="str">
        <f>VLOOKUP(A2086,'Medical Examinations'!A2085:J4420,10,0)</f>
        <v>No</v>
      </c>
      <c r="J2086" s="26" t="str">
        <f>VLOOKUP($A2086,'Medical Examinations'!A2085:$J$2336,3,0)</f>
        <v>Overweight</v>
      </c>
      <c r="K2086" s="26" t="str">
        <f>VLOOKUP(A2086,'Medical Examinations'!A2085:J4420,5,0)</f>
        <v>Diabetes</v>
      </c>
      <c r="L2086" s="27">
        <f>VLOOKUP($A2086,'Hospitalisation Details'!$A$1:$N$2344,7,0)</f>
        <v>37466</v>
      </c>
      <c r="M2086" s="26">
        <f>VLOOKUP($A2086,'Hospitalisation Details'!$A$1:$N$2344,10,0)</f>
        <v>2457.21</v>
      </c>
      <c r="N2086" s="26" t="str">
        <f>VLOOKUP($A2086,'Hospitalisation Details'!$A$1:$N$2344,11,0)</f>
        <v>tier - 2</v>
      </c>
      <c r="O2086" s="26" t="str">
        <f>VLOOKUP($A2086,'Hospitalisation Details'!$A$1:$N$2344,12,0)</f>
        <v>tier - 1</v>
      </c>
      <c r="P2086" s="26" t="str">
        <f>VLOOKUP($A2086,'Hospitalisation Details'!$A$1:$N$2344,14,0)</f>
        <v>R1024</v>
      </c>
      <c r="Q2086" s="26">
        <f>VLOOKUP($A2086,'Hospitalisation Details'!$A$1:$N$2344,8,0)</f>
        <v>20</v>
      </c>
    </row>
    <row r="2087" spans="1:17" x14ac:dyDescent="0.3">
      <c r="A2087" s="25" t="s">
        <v>279</v>
      </c>
      <c r="B2087" s="26" t="str">
        <f>VLOOKUP($A2087,'Customer Names'!A2086:D4421,3,0)</f>
        <v xml:space="preserve">  Ariel</v>
      </c>
      <c r="C2087" s="26">
        <f>VLOOKUP($A2087,'Medical Examinations'!$A$1:$B$2336,2,FALSE)</f>
        <v>50.38</v>
      </c>
      <c r="D2087" s="26">
        <f>VLOOKUP($A2087,'Medical Examinations'!A2086:J4421,4,0)</f>
        <v>5.8</v>
      </c>
      <c r="E2087" s="26" t="str">
        <f>VLOOKUP(A2087,'Medical Examinations'!A2086:J4421,6,0)</f>
        <v>No</v>
      </c>
      <c r="F2087" s="26" t="str">
        <f>VLOOKUP($A2087,'Medical Examinations'!$A$1:$J$2336,7,0)</f>
        <v>No</v>
      </c>
      <c r="G2087" s="26" t="str">
        <f>VLOOKUP(A2087,'Medical Examinations'!A2086:J4421,8,0)</f>
        <v>No</v>
      </c>
      <c r="H2087" s="26">
        <f>VLOOKUP(A2087,'Medical Examinations'!A2086:J4421,9,0)</f>
        <v>0</v>
      </c>
      <c r="I2087" s="26" t="str">
        <f>VLOOKUP(A2087,'Medical Examinations'!A2086:J4421,10,0)</f>
        <v>No</v>
      </c>
      <c r="J2087" s="26" t="str">
        <f>VLOOKUP($A2087,'Medical Examinations'!A2086:$J$2336,3,0)</f>
        <v>Obesity</v>
      </c>
      <c r="K2087" s="26" t="str">
        <f>VLOOKUP(A2087,'Medical Examinations'!A2086:J4421,5,0)</f>
        <v>Prediabetes</v>
      </c>
      <c r="L2087" s="27">
        <f>VLOOKUP($A2087,'Hospitalisation Details'!$A$1:$N$2344,7,0)</f>
        <v>36485</v>
      </c>
      <c r="M2087" s="26">
        <f>VLOOKUP($A2087,'Hospitalisation Details'!$A$1:$N$2344,10,0)</f>
        <v>2438.06</v>
      </c>
      <c r="N2087" s="26" t="str">
        <f>VLOOKUP($A2087,'Hospitalisation Details'!$A$1:$N$2344,11,0)</f>
        <v>tier - 2</v>
      </c>
      <c r="O2087" s="26" t="str">
        <f>VLOOKUP($A2087,'Hospitalisation Details'!$A$1:$N$2344,12,0)</f>
        <v>tier - 2</v>
      </c>
      <c r="P2087" s="26" t="str">
        <f>VLOOKUP($A2087,'Hospitalisation Details'!$A$1:$N$2344,14,0)</f>
        <v>R1013</v>
      </c>
      <c r="Q2087" s="26">
        <f>VLOOKUP($A2087,'Hospitalisation Details'!$A$1:$N$2344,8,0)</f>
        <v>23</v>
      </c>
    </row>
    <row r="2088" spans="1:17" x14ac:dyDescent="0.3">
      <c r="A2088" s="25" t="s">
        <v>278</v>
      </c>
      <c r="B2088" s="26" t="str">
        <f>VLOOKUP($A2088,'Customer Names'!A2087:D4422,3,0)</f>
        <v xml:space="preserve">  Jeremy</v>
      </c>
      <c r="C2088" s="26">
        <f>VLOOKUP($A2088,'Medical Examinations'!$A$1:$B$2336,2,FALSE)</f>
        <v>35.200000000000003</v>
      </c>
      <c r="D2088" s="26">
        <f>VLOOKUP($A2088,'Medical Examinations'!A2087:J4422,4,0)</f>
        <v>4.28</v>
      </c>
      <c r="E2088" s="26" t="str">
        <f>VLOOKUP(A2088,'Medical Examinations'!A2087:J4422,6,0)</f>
        <v>No</v>
      </c>
      <c r="F2088" s="26" t="str">
        <f>VLOOKUP($A2088,'Medical Examinations'!$A$1:$J$2336,7,0)</f>
        <v>No</v>
      </c>
      <c r="G2088" s="26" t="str">
        <f>VLOOKUP(A2088,'Medical Examinations'!A2087:J4422,8,0)</f>
        <v>No</v>
      </c>
      <c r="H2088" s="26">
        <f>VLOOKUP(A2088,'Medical Examinations'!A2087:J4422,9,0)</f>
        <v>0</v>
      </c>
      <c r="I2088" s="26" t="str">
        <f>VLOOKUP(A2088,'Medical Examinations'!A2087:J4422,10,0)</f>
        <v>No</v>
      </c>
      <c r="J2088" s="26" t="str">
        <f>VLOOKUP($A2088,'Medical Examinations'!A2087:$J$2336,3,0)</f>
        <v>Obesity</v>
      </c>
      <c r="K2088" s="26" t="str">
        <f>VLOOKUP(A2088,'Medical Examinations'!A2087:J4422,5,0)</f>
        <v>Normal</v>
      </c>
      <c r="L2088" s="27">
        <f>VLOOKUP($A2088,'Hospitalisation Details'!$A$1:$N$2344,7,0)</f>
        <v>36476</v>
      </c>
      <c r="M2088" s="26">
        <f>VLOOKUP($A2088,'Hospitalisation Details'!$A$1:$N$2344,10,0)</f>
        <v>2416.96</v>
      </c>
      <c r="N2088" s="26" t="str">
        <f>VLOOKUP($A2088,'Hospitalisation Details'!$A$1:$N$2344,11,0)</f>
        <v>tier - 2</v>
      </c>
      <c r="O2088" s="26" t="str">
        <f>VLOOKUP($A2088,'Hospitalisation Details'!$A$1:$N$2344,12,0)</f>
        <v>tier - 2</v>
      </c>
      <c r="P2088" s="26" t="str">
        <f>VLOOKUP($A2088,'Hospitalisation Details'!$A$1:$N$2344,14,0)</f>
        <v>R1011</v>
      </c>
      <c r="Q2088" s="26">
        <f>VLOOKUP($A2088,'Hospitalisation Details'!$A$1:$N$2344,8,0)</f>
        <v>23</v>
      </c>
    </row>
    <row r="2089" spans="1:17" x14ac:dyDescent="0.3">
      <c r="A2089" s="25" t="s">
        <v>277</v>
      </c>
      <c r="B2089" s="26" t="str">
        <f>VLOOKUP($A2089,'Customer Names'!A2088:D4423,3,0)</f>
        <v xml:space="preserve">  Rosalie</v>
      </c>
      <c r="C2089" s="26">
        <f>VLOOKUP($A2089,'Medical Examinations'!$A$1:$B$2336,2,FALSE)</f>
        <v>35.72</v>
      </c>
      <c r="D2089" s="26">
        <f>VLOOKUP($A2089,'Medical Examinations'!A2088:J4423,4,0)</f>
        <v>5.5</v>
      </c>
      <c r="E2089" s="26" t="str">
        <f>VLOOKUP(A2089,'Medical Examinations'!A2088:J4423,6,0)</f>
        <v>Yes</v>
      </c>
      <c r="F2089" s="26" t="str">
        <f>VLOOKUP($A2089,'Medical Examinations'!$A$1:$J$2336,7,0)</f>
        <v>No</v>
      </c>
      <c r="G2089" s="26" t="str">
        <f>VLOOKUP(A2089,'Medical Examinations'!A2088:J4423,8,0)</f>
        <v>No</v>
      </c>
      <c r="H2089" s="26">
        <f>VLOOKUP(A2089,'Medical Examinations'!A2088:J4423,9,0)</f>
        <v>0</v>
      </c>
      <c r="I2089" s="26" t="str">
        <f>VLOOKUP(A2089,'Medical Examinations'!A2088:J4423,10,0)</f>
        <v>No</v>
      </c>
      <c r="J2089" s="26" t="str">
        <f>VLOOKUP($A2089,'Medical Examinations'!A2088:$J$2336,3,0)</f>
        <v>Obesity</v>
      </c>
      <c r="K2089" s="26" t="str">
        <f>VLOOKUP(A2089,'Medical Examinations'!A2088:J4423,5,0)</f>
        <v>Normal</v>
      </c>
      <c r="L2089" s="27">
        <f>VLOOKUP($A2089,'Hospitalisation Details'!$A$1:$N$2344,7,0)</f>
        <v>37045</v>
      </c>
      <c r="M2089" s="26">
        <f>VLOOKUP($A2089,'Hospitalisation Details'!$A$1:$N$2344,10,0)</f>
        <v>2404.73</v>
      </c>
      <c r="N2089" s="26" t="str">
        <f>VLOOKUP($A2089,'Hospitalisation Details'!$A$1:$N$2344,11,0)</f>
        <v>tier - 2</v>
      </c>
      <c r="O2089" s="26" t="str">
        <f>VLOOKUP($A2089,'Hospitalisation Details'!$A$1:$N$2344,12,0)</f>
        <v>tier - 3</v>
      </c>
      <c r="P2089" s="26" t="str">
        <f>VLOOKUP($A2089,'Hospitalisation Details'!$A$1:$N$2344,14,0)</f>
        <v>R1012</v>
      </c>
      <c r="Q2089" s="26">
        <f>VLOOKUP($A2089,'Hospitalisation Details'!$A$1:$N$2344,8,0)</f>
        <v>22</v>
      </c>
    </row>
    <row r="2090" spans="1:17" x14ac:dyDescent="0.3">
      <c r="A2090" s="25" t="s">
        <v>276</v>
      </c>
      <c r="B2090" s="26" t="str">
        <f>VLOOKUP($A2090,'Customer Names'!A2089:D4424,3,0)</f>
        <v xml:space="preserve">  Jay</v>
      </c>
      <c r="C2090" s="26">
        <f>VLOOKUP($A2090,'Medical Examinations'!$A$1:$B$2336,2,FALSE)</f>
        <v>24.51</v>
      </c>
      <c r="D2090" s="26">
        <f>VLOOKUP($A2090,'Medical Examinations'!A2089:J4424,4,0)</f>
        <v>4.6900000000000004</v>
      </c>
      <c r="E2090" s="26" t="str">
        <f>VLOOKUP(A2090,'Medical Examinations'!A2089:J4424,6,0)</f>
        <v>No</v>
      </c>
      <c r="F2090" s="26" t="str">
        <f>VLOOKUP($A2090,'Medical Examinations'!$A$1:$J$2336,7,0)</f>
        <v>No</v>
      </c>
      <c r="G2090" s="26" t="str">
        <f>VLOOKUP(A2090,'Medical Examinations'!A2089:J4424,8,0)</f>
        <v>No</v>
      </c>
      <c r="H2090" s="26">
        <f>VLOOKUP(A2090,'Medical Examinations'!A2089:J4424,9,0)</f>
        <v>0</v>
      </c>
      <c r="I2090" s="26" t="str">
        <f>VLOOKUP(A2090,'Medical Examinations'!A2089:J4424,10,0)</f>
        <v>No</v>
      </c>
      <c r="J2090" s="26" t="str">
        <f>VLOOKUP($A2090,'Medical Examinations'!A2089:$J$2336,3,0)</f>
        <v>Normal Weight</v>
      </c>
      <c r="K2090" s="26" t="str">
        <f>VLOOKUP(A2090,'Medical Examinations'!A2089:J4424,5,0)</f>
        <v>Normal</v>
      </c>
      <c r="L2090" s="27">
        <f>VLOOKUP($A2090,'Hospitalisation Details'!$A$1:$N$2344,7,0)</f>
        <v>36382</v>
      </c>
      <c r="M2090" s="26">
        <f>VLOOKUP($A2090,'Hospitalisation Details'!$A$1:$N$2344,10,0)</f>
        <v>2396.1</v>
      </c>
      <c r="N2090" s="26" t="str">
        <f>VLOOKUP($A2090,'Hospitalisation Details'!$A$1:$N$2344,11,0)</f>
        <v>tier - 2</v>
      </c>
      <c r="O2090" s="26" t="str">
        <f>VLOOKUP($A2090,'Hospitalisation Details'!$A$1:$N$2344,12,0)</f>
        <v>tier - 1</v>
      </c>
      <c r="P2090" s="26" t="str">
        <f>VLOOKUP($A2090,'Hospitalisation Details'!$A$1:$N$2344,14,0)</f>
        <v>R1019</v>
      </c>
      <c r="Q2090" s="26">
        <f>VLOOKUP($A2090,'Hospitalisation Details'!$A$1:$N$2344,8,0)</f>
        <v>23</v>
      </c>
    </row>
    <row r="2091" spans="1:17" x14ac:dyDescent="0.3">
      <c r="A2091" s="25" t="s">
        <v>274</v>
      </c>
      <c r="B2091" s="26" t="str">
        <f>VLOOKUP($A2091,'Customer Names'!A2090:D4425,3,0)</f>
        <v xml:space="preserve">  Vitaliy</v>
      </c>
      <c r="C2091" s="26">
        <f>VLOOKUP($A2091,'Medical Examinations'!$A$1:$B$2336,2,FALSE)</f>
        <v>23.844999999999999</v>
      </c>
      <c r="D2091" s="26">
        <f>VLOOKUP($A2091,'Medical Examinations'!A2090:J4425,4,0)</f>
        <v>4.43</v>
      </c>
      <c r="E2091" s="26" t="str">
        <f>VLOOKUP(A2091,'Medical Examinations'!A2090:J4425,6,0)</f>
        <v>No</v>
      </c>
      <c r="F2091" s="26" t="str">
        <f>VLOOKUP($A2091,'Medical Examinations'!$A$1:$J$2336,7,0)</f>
        <v>No</v>
      </c>
      <c r="G2091" s="26" t="str">
        <f>VLOOKUP(A2091,'Medical Examinations'!A2090:J4425,8,0)</f>
        <v>No</v>
      </c>
      <c r="H2091" s="26">
        <f>VLOOKUP(A2091,'Medical Examinations'!A2090:J4425,9,0)</f>
        <v>0</v>
      </c>
      <c r="I2091" s="26" t="str">
        <f>VLOOKUP(A2091,'Medical Examinations'!A2090:J4425,10,0)</f>
        <v>No</v>
      </c>
      <c r="J2091" s="26" t="str">
        <f>VLOOKUP($A2091,'Medical Examinations'!A2090:$J$2336,3,0)</f>
        <v>Normal Weight</v>
      </c>
      <c r="K2091" s="26" t="str">
        <f>VLOOKUP(A2091,'Medical Examinations'!A2090:J4425,5,0)</f>
        <v>Normal</v>
      </c>
      <c r="L2091" s="27">
        <f>VLOOKUP($A2091,'Hospitalisation Details'!$A$1:$N$2344,7,0)</f>
        <v>36511</v>
      </c>
      <c r="M2091" s="26">
        <f>VLOOKUP($A2091,'Hospitalisation Details'!$A$1:$N$2344,10,0)</f>
        <v>2395.17</v>
      </c>
      <c r="N2091" s="26" t="str">
        <f>VLOOKUP($A2091,'Hospitalisation Details'!$A$1:$N$2344,11,0)</f>
        <v>tier - 2</v>
      </c>
      <c r="O2091" s="26" t="str">
        <f>VLOOKUP($A2091,'Hospitalisation Details'!$A$1:$N$2344,12,0)</f>
        <v>tier - 1</v>
      </c>
      <c r="P2091" s="26" t="str">
        <f>VLOOKUP($A2091,'Hospitalisation Details'!$A$1:$N$2344,14,0)</f>
        <v>R1014</v>
      </c>
      <c r="Q2091" s="26">
        <f>VLOOKUP($A2091,'Hospitalisation Details'!$A$1:$N$2344,8,0)</f>
        <v>23</v>
      </c>
    </row>
    <row r="2092" spans="1:17" x14ac:dyDescent="0.3">
      <c r="A2092" s="25" t="s">
        <v>273</v>
      </c>
      <c r="B2092" s="26" t="str">
        <f>VLOOKUP($A2092,'Customer Names'!A2091:D4426,3,0)</f>
        <v xml:space="preserve">  Benjamin W</v>
      </c>
      <c r="C2092" s="26">
        <f>VLOOKUP($A2092,'Medical Examinations'!$A$1:$B$2336,2,FALSE)</f>
        <v>15.68</v>
      </c>
      <c r="D2092" s="26">
        <f>VLOOKUP($A2092,'Medical Examinations'!A2091:J4426,4,0)</f>
        <v>6.16</v>
      </c>
      <c r="E2092" s="26" t="str">
        <f>VLOOKUP(A2092,'Medical Examinations'!A2091:J4426,6,0)</f>
        <v>Yes</v>
      </c>
      <c r="F2092" s="26" t="str">
        <f>VLOOKUP($A2092,'Medical Examinations'!$A$1:$J$2336,7,0)</f>
        <v>No</v>
      </c>
      <c r="G2092" s="26" t="str">
        <f>VLOOKUP(A2092,'Medical Examinations'!A2091:J4426,8,0)</f>
        <v>No</v>
      </c>
      <c r="H2092" s="26">
        <f>VLOOKUP(A2092,'Medical Examinations'!A2091:J4426,9,0)</f>
        <v>1</v>
      </c>
      <c r="I2092" s="26" t="str">
        <f>VLOOKUP(A2092,'Medical Examinations'!A2091:J4426,10,0)</f>
        <v>No</v>
      </c>
      <c r="J2092" s="26" t="str">
        <f>VLOOKUP($A2092,'Medical Examinations'!A2091:$J$2336,3,0)</f>
        <v>Underweight</v>
      </c>
      <c r="K2092" s="26" t="str">
        <f>VLOOKUP(A2092,'Medical Examinations'!A2091:J4426,5,0)</f>
        <v>Prediabetes</v>
      </c>
      <c r="L2092" s="27">
        <f>VLOOKUP($A2092,'Hospitalisation Details'!$A$1:$N$2344,7,0)</f>
        <v>32489</v>
      </c>
      <c r="M2092" s="26">
        <f>VLOOKUP($A2092,'Hospitalisation Details'!$A$1:$N$2344,10,0)</f>
        <v>2373.3000000000002</v>
      </c>
      <c r="N2092" s="26" t="str">
        <f>VLOOKUP($A2092,'Hospitalisation Details'!$A$1:$N$2344,11,0)</f>
        <v>tier - 2</v>
      </c>
      <c r="O2092" s="26" t="str">
        <f>VLOOKUP($A2092,'Hospitalisation Details'!$A$1:$N$2344,12,0)</f>
        <v>tier - 2</v>
      </c>
      <c r="P2092" s="26" t="str">
        <f>VLOOKUP($A2092,'Hospitalisation Details'!$A$1:$N$2344,14,0)</f>
        <v>R1013</v>
      </c>
      <c r="Q2092" s="26">
        <f>VLOOKUP($A2092,'Hospitalisation Details'!$A$1:$N$2344,8,0)</f>
        <v>34</v>
      </c>
    </row>
    <row r="2093" spans="1:17" x14ac:dyDescent="0.3">
      <c r="A2093" s="25" t="s">
        <v>272</v>
      </c>
      <c r="B2093" s="26" t="str">
        <f>VLOOKUP($A2093,'Customer Names'!A2092:D4427,3,0)</f>
        <v xml:space="preserve">  Jesse</v>
      </c>
      <c r="C2093" s="26">
        <f>VLOOKUP($A2093,'Medical Examinations'!$A$1:$B$2336,2,FALSE)</f>
        <v>32.395000000000003</v>
      </c>
      <c r="D2093" s="26">
        <f>VLOOKUP($A2093,'Medical Examinations'!A2092:J4427,4,0)</f>
        <v>6.66</v>
      </c>
      <c r="E2093" s="26" t="str">
        <f>VLOOKUP(A2093,'Medical Examinations'!A2092:J4427,6,0)</f>
        <v>No</v>
      </c>
      <c r="F2093" s="26" t="str">
        <f>VLOOKUP($A2093,'Medical Examinations'!$A$1:$J$2336,7,0)</f>
        <v>No</v>
      </c>
      <c r="G2093" s="26" t="str">
        <f>VLOOKUP(A2093,'Medical Examinations'!A2092:J4427,8,0)</f>
        <v>No</v>
      </c>
      <c r="H2093" s="26">
        <f>VLOOKUP(A2093,'Medical Examinations'!A2092:J4427,9,0)</f>
        <v>0</v>
      </c>
      <c r="I2093" s="26" t="str">
        <f>VLOOKUP(A2093,'Medical Examinations'!A2092:J4427,10,0)</f>
        <v>No</v>
      </c>
      <c r="J2093" s="26" t="str">
        <f>VLOOKUP($A2093,'Medical Examinations'!A2092:$J$2336,3,0)</f>
        <v>Obesity</v>
      </c>
      <c r="K2093" s="26" t="str">
        <f>VLOOKUP(A2093,'Medical Examinations'!A2092:J4427,5,0)</f>
        <v>Diabetes</v>
      </c>
      <c r="L2093" s="27">
        <f>VLOOKUP($A2093,'Hospitalisation Details'!$A$1:$N$2344,7,0)</f>
        <v>37565</v>
      </c>
      <c r="M2093" s="26">
        <f>VLOOKUP($A2093,'Hospitalisation Details'!$A$1:$N$2344,10,0)</f>
        <v>2362.23</v>
      </c>
      <c r="N2093" s="26" t="str">
        <f>VLOOKUP($A2093,'Hospitalisation Details'!$A$1:$N$2344,11,0)</f>
        <v>tier - 2</v>
      </c>
      <c r="O2093" s="26" t="str">
        <f>VLOOKUP($A2093,'Hospitalisation Details'!$A$1:$N$2344,12,0)</f>
        <v>tier - 1</v>
      </c>
      <c r="P2093" s="26" t="str">
        <f>VLOOKUP($A2093,'Hospitalisation Details'!$A$1:$N$2344,14,0)</f>
        <v>R1012</v>
      </c>
      <c r="Q2093" s="26">
        <f>VLOOKUP($A2093,'Hospitalisation Details'!$A$1:$N$2344,8,0)</f>
        <v>20</v>
      </c>
    </row>
    <row r="2094" spans="1:17" x14ac:dyDescent="0.3">
      <c r="A2094" s="25" t="s">
        <v>271</v>
      </c>
      <c r="B2094" s="26" t="str">
        <f>VLOOKUP($A2094,'Customer Names'!A2093:D4428,3,0)</f>
        <v xml:space="preserve">  Mark</v>
      </c>
      <c r="C2094" s="26">
        <f>VLOOKUP($A2094,'Medical Examinations'!$A$1:$B$2336,2,FALSE)</f>
        <v>23.655000000000001</v>
      </c>
      <c r="D2094" s="26">
        <f>VLOOKUP($A2094,'Medical Examinations'!A2093:J4428,4,0)</f>
        <v>5.92</v>
      </c>
      <c r="E2094" s="26" t="str">
        <f>VLOOKUP(A2094,'Medical Examinations'!A2093:J4428,6,0)</f>
        <v>No</v>
      </c>
      <c r="F2094" s="26" t="str">
        <f>VLOOKUP($A2094,'Medical Examinations'!$A$1:$J$2336,7,0)</f>
        <v>No</v>
      </c>
      <c r="G2094" s="26" t="str">
        <f>VLOOKUP(A2094,'Medical Examinations'!A2093:J4428,8,0)</f>
        <v>No</v>
      </c>
      <c r="H2094" s="26">
        <f>VLOOKUP(A2094,'Medical Examinations'!A2093:J4428,9,0)</f>
        <v>1</v>
      </c>
      <c r="I2094" s="26" t="str">
        <f>VLOOKUP(A2094,'Medical Examinations'!A2093:J4428,10,0)</f>
        <v>No</v>
      </c>
      <c r="J2094" s="26" t="str">
        <f>VLOOKUP($A2094,'Medical Examinations'!A2093:$J$2336,3,0)</f>
        <v>Normal Weight</v>
      </c>
      <c r="K2094" s="26" t="str">
        <f>VLOOKUP(A2094,'Medical Examinations'!A2093:J4428,5,0)</f>
        <v>Prediabetes</v>
      </c>
      <c r="L2094" s="27">
        <f>VLOOKUP($A2094,'Hospitalisation Details'!$A$1:$N$2344,7,0)</f>
        <v>36089</v>
      </c>
      <c r="M2094" s="26">
        <f>VLOOKUP($A2094,'Hospitalisation Details'!$A$1:$N$2344,10,0)</f>
        <v>2352.9699999999998</v>
      </c>
      <c r="N2094" s="26" t="str">
        <f>VLOOKUP($A2094,'Hospitalisation Details'!$A$1:$N$2344,11,0)</f>
        <v>tier - 3</v>
      </c>
      <c r="O2094" s="26" t="str">
        <f>VLOOKUP($A2094,'Hospitalisation Details'!$A$1:$N$2344,12,0)</f>
        <v>tier - 3</v>
      </c>
      <c r="P2094" s="26" t="str">
        <f>VLOOKUP($A2094,'Hospitalisation Details'!$A$1:$N$2344,14,0)</f>
        <v>R1012</v>
      </c>
      <c r="Q2094" s="26">
        <f>VLOOKUP($A2094,'Hospitalisation Details'!$A$1:$N$2344,8,0)</f>
        <v>24</v>
      </c>
    </row>
    <row r="2095" spans="1:17" x14ac:dyDescent="0.3">
      <c r="A2095" s="25" t="s">
        <v>270</v>
      </c>
      <c r="B2095" s="26" t="str">
        <f>VLOOKUP($A2095,'Customer Names'!A2094:D4429,3,0)</f>
        <v xml:space="preserve">  Lauren</v>
      </c>
      <c r="C2095" s="26">
        <f>VLOOKUP($A2095,'Medical Examinations'!$A$1:$B$2336,2,FALSE)</f>
        <v>28.4</v>
      </c>
      <c r="D2095" s="26">
        <f>VLOOKUP($A2095,'Medical Examinations'!A2094:J4429,4,0)</f>
        <v>5.97</v>
      </c>
      <c r="E2095" s="26" t="str">
        <f>VLOOKUP(A2095,'Medical Examinations'!A2094:J4429,6,0)</f>
        <v>No</v>
      </c>
      <c r="F2095" s="26" t="str">
        <f>VLOOKUP($A2095,'Medical Examinations'!$A$1:$J$2336,7,0)</f>
        <v>No</v>
      </c>
      <c r="G2095" s="26" t="str">
        <f>VLOOKUP(A2095,'Medical Examinations'!A2094:J4429,8,0)</f>
        <v>Yes</v>
      </c>
      <c r="H2095" s="26">
        <f>VLOOKUP(A2095,'Medical Examinations'!A2094:J4429,9,0)</f>
        <v>1</v>
      </c>
      <c r="I2095" s="26" t="str">
        <f>VLOOKUP(A2095,'Medical Examinations'!A2094:J4429,10,0)</f>
        <v>No</v>
      </c>
      <c r="J2095" s="26" t="str">
        <f>VLOOKUP($A2095,'Medical Examinations'!A2094:$J$2336,3,0)</f>
        <v>Overweight</v>
      </c>
      <c r="K2095" s="26" t="str">
        <f>VLOOKUP(A2095,'Medical Examinations'!A2094:J4429,5,0)</f>
        <v>Prediabetes</v>
      </c>
      <c r="L2095" s="27">
        <f>VLOOKUP($A2095,'Hospitalisation Details'!$A$1:$N$2344,7,0)</f>
        <v>37943</v>
      </c>
      <c r="M2095" s="26">
        <f>VLOOKUP($A2095,'Hospitalisation Details'!$A$1:$N$2344,10,0)</f>
        <v>2331.52</v>
      </c>
      <c r="N2095" s="26" t="str">
        <f>VLOOKUP($A2095,'Hospitalisation Details'!$A$1:$N$2344,11,0)</f>
        <v>tier - 2</v>
      </c>
      <c r="O2095" s="26" t="str">
        <f>VLOOKUP($A2095,'Hospitalisation Details'!$A$1:$N$2344,12,0)</f>
        <v>tier - 3</v>
      </c>
      <c r="P2095" s="26" t="str">
        <f>VLOOKUP($A2095,'Hospitalisation Details'!$A$1:$N$2344,14,0)</f>
        <v>R1011</v>
      </c>
      <c r="Q2095" s="26">
        <f>VLOOKUP($A2095,'Hospitalisation Details'!$A$1:$N$2344,8,0)</f>
        <v>19</v>
      </c>
    </row>
    <row r="2096" spans="1:17" x14ac:dyDescent="0.3">
      <c r="A2096" s="25" t="s">
        <v>269</v>
      </c>
      <c r="B2096" s="26" t="str">
        <f>VLOOKUP($A2096,'Customer Names'!A2095:D4430,3,0)</f>
        <v xml:space="preserve">  Massimiliano</v>
      </c>
      <c r="C2096" s="26">
        <f>VLOOKUP($A2096,'Medical Examinations'!$A$1:$B$2336,2,FALSE)</f>
        <v>35.42</v>
      </c>
      <c r="D2096" s="26">
        <f>VLOOKUP($A2096,'Medical Examinations'!A2095:J4430,4,0)</f>
        <v>4.6399999999999997</v>
      </c>
      <c r="E2096" s="26" t="str">
        <f>VLOOKUP(A2096,'Medical Examinations'!A2095:J4430,6,0)</f>
        <v>Yes</v>
      </c>
      <c r="F2096" s="26" t="str">
        <f>VLOOKUP($A2096,'Medical Examinations'!$A$1:$J$2336,7,0)</f>
        <v>No</v>
      </c>
      <c r="G2096" s="26" t="str">
        <f>VLOOKUP(A2096,'Medical Examinations'!A2095:J4430,8,0)</f>
        <v>No</v>
      </c>
      <c r="H2096" s="26">
        <f>VLOOKUP(A2096,'Medical Examinations'!A2095:J4430,9,0)</f>
        <v>0</v>
      </c>
      <c r="I2096" s="26" t="str">
        <f>VLOOKUP(A2096,'Medical Examinations'!A2095:J4430,10,0)</f>
        <v>No</v>
      </c>
      <c r="J2096" s="26" t="str">
        <f>VLOOKUP($A2096,'Medical Examinations'!A2095:$J$2336,3,0)</f>
        <v>Obesity</v>
      </c>
      <c r="K2096" s="26" t="str">
        <f>VLOOKUP(A2096,'Medical Examinations'!A2095:J4430,5,0)</f>
        <v>Normal</v>
      </c>
      <c r="L2096" s="27">
        <f>VLOOKUP($A2096,'Hospitalisation Details'!$A$1:$N$2344,7,0)</f>
        <v>35416</v>
      </c>
      <c r="M2096" s="26">
        <f>VLOOKUP($A2096,'Hospitalisation Details'!$A$1:$N$2344,10,0)</f>
        <v>2322.62</v>
      </c>
      <c r="N2096" s="26" t="str">
        <f>VLOOKUP($A2096,'Hospitalisation Details'!$A$1:$N$2344,11,0)</f>
        <v>tier - 2</v>
      </c>
      <c r="O2096" s="26" t="str">
        <f>VLOOKUP($A2096,'Hospitalisation Details'!$A$1:$N$2344,12,0)</f>
        <v>tier - 1</v>
      </c>
      <c r="P2096" s="26" t="str">
        <f>VLOOKUP($A2096,'Hospitalisation Details'!$A$1:$N$2344,14,0)</f>
        <v>R1013</v>
      </c>
      <c r="Q2096" s="26">
        <f>VLOOKUP($A2096,'Hospitalisation Details'!$A$1:$N$2344,8,0)</f>
        <v>26</v>
      </c>
    </row>
    <row r="2097" spans="1:17" x14ac:dyDescent="0.3">
      <c r="A2097" s="25" t="s">
        <v>268</v>
      </c>
      <c r="B2097" s="26" t="str">
        <f>VLOOKUP($A2097,'Customer Names'!A2096:D4431,3,0)</f>
        <v xml:space="preserve">  Josh</v>
      </c>
      <c r="C2097" s="26">
        <f>VLOOKUP($A2097,'Medical Examinations'!$A$1:$B$2336,2,FALSE)</f>
        <v>26.18</v>
      </c>
      <c r="D2097" s="26">
        <f>VLOOKUP($A2097,'Medical Examinations'!A2096:J4431,4,0)</f>
        <v>6.12</v>
      </c>
      <c r="E2097" s="26" t="str">
        <f>VLOOKUP(A2097,'Medical Examinations'!A2096:J4431,6,0)</f>
        <v>No</v>
      </c>
      <c r="F2097" s="26" t="str">
        <f>VLOOKUP($A2097,'Medical Examinations'!$A$1:$J$2336,7,0)</f>
        <v>yes</v>
      </c>
      <c r="G2097" s="26" t="str">
        <f>VLOOKUP(A2097,'Medical Examinations'!A2096:J4431,8,0)</f>
        <v>No</v>
      </c>
      <c r="H2097" s="26">
        <f>VLOOKUP(A2097,'Medical Examinations'!A2096:J4431,9,0)</f>
        <v>1</v>
      </c>
      <c r="I2097" s="26" t="str">
        <f>VLOOKUP(A2097,'Medical Examinations'!A2096:J4431,10,0)</f>
        <v>No</v>
      </c>
      <c r="J2097" s="26" t="str">
        <f>VLOOKUP($A2097,'Medical Examinations'!A2096:$J$2336,3,0)</f>
        <v>Overweight</v>
      </c>
      <c r="K2097" s="26" t="str">
        <f>VLOOKUP(A2097,'Medical Examinations'!A2096:J4431,5,0)</f>
        <v>Prediabetes</v>
      </c>
      <c r="L2097" s="27">
        <f>VLOOKUP($A2097,'Hospitalisation Details'!$A$1:$N$2344,7,0)</f>
        <v>38236</v>
      </c>
      <c r="M2097" s="26">
        <f>VLOOKUP($A2097,'Hospitalisation Details'!$A$1:$N$2344,10,0)</f>
        <v>2304</v>
      </c>
      <c r="N2097" s="26" t="str">
        <f>VLOOKUP($A2097,'Hospitalisation Details'!$A$1:$N$2344,11,0)</f>
        <v>tier - 2</v>
      </c>
      <c r="O2097" s="26" t="str">
        <f>VLOOKUP($A2097,'Hospitalisation Details'!$A$1:$N$2344,12,0)</f>
        <v>tier - 3</v>
      </c>
      <c r="P2097" s="26" t="str">
        <f>VLOOKUP($A2097,'Hospitalisation Details'!$A$1:$N$2344,14,0)</f>
        <v>R1013</v>
      </c>
      <c r="Q2097" s="26">
        <f>VLOOKUP($A2097,'Hospitalisation Details'!$A$1:$N$2344,8,0)</f>
        <v>18</v>
      </c>
    </row>
    <row r="2098" spans="1:17" x14ac:dyDescent="0.3">
      <c r="A2098" s="25" t="s">
        <v>267</v>
      </c>
      <c r="B2098" s="26" t="str">
        <f>VLOOKUP($A2098,'Customer Names'!A2097:D4432,3,0)</f>
        <v xml:space="preserve">  Kiyokatsu</v>
      </c>
      <c r="C2098" s="26">
        <f>VLOOKUP($A2098,'Medical Examinations'!$A$1:$B$2336,2,FALSE)</f>
        <v>20.8</v>
      </c>
      <c r="D2098" s="26">
        <f>VLOOKUP($A2098,'Medical Examinations'!A2097:J4432,4,0)</f>
        <v>4.87</v>
      </c>
      <c r="E2098" s="26" t="str">
        <f>VLOOKUP(A2098,'Medical Examinations'!A2097:J4432,6,0)</f>
        <v>Yes</v>
      </c>
      <c r="F2098" s="26" t="str">
        <f>VLOOKUP($A2098,'Medical Examinations'!$A$1:$J$2336,7,0)</f>
        <v>No</v>
      </c>
      <c r="G2098" s="26" t="str">
        <f>VLOOKUP(A2098,'Medical Examinations'!A2097:J4432,8,0)</f>
        <v>No</v>
      </c>
      <c r="H2098" s="26">
        <f>VLOOKUP(A2098,'Medical Examinations'!A2097:J4432,9,0)</f>
        <v>0</v>
      </c>
      <c r="I2098" s="26" t="str">
        <f>VLOOKUP(A2098,'Medical Examinations'!A2097:J4432,10,0)</f>
        <v>No</v>
      </c>
      <c r="J2098" s="26" t="str">
        <f>VLOOKUP($A2098,'Medical Examinations'!A2097:$J$2336,3,0)</f>
        <v>Normal Weight</v>
      </c>
      <c r="K2098" s="26" t="str">
        <f>VLOOKUP(A2098,'Medical Examinations'!A2097:J4432,5,0)</f>
        <v>Normal</v>
      </c>
      <c r="L2098" s="27">
        <f>VLOOKUP($A2098,'Hospitalisation Details'!$A$1:$N$2344,7,0)</f>
        <v>35397</v>
      </c>
      <c r="M2098" s="26">
        <f>VLOOKUP($A2098,'Hospitalisation Details'!$A$1:$N$2344,10,0)</f>
        <v>2302.3000000000002</v>
      </c>
      <c r="N2098" s="26" t="str">
        <f>VLOOKUP($A2098,'Hospitalisation Details'!$A$1:$N$2344,11,0)</f>
        <v>tier - 1</v>
      </c>
      <c r="O2098" s="26" t="str">
        <f>VLOOKUP($A2098,'Hospitalisation Details'!$A$1:$N$2344,12,0)</f>
        <v>tier - 2</v>
      </c>
      <c r="P2098" s="26" t="str">
        <f>VLOOKUP($A2098,'Hospitalisation Details'!$A$1:$N$2344,14,0)</f>
        <v>R1011</v>
      </c>
      <c r="Q2098" s="26">
        <f>VLOOKUP($A2098,'Hospitalisation Details'!$A$1:$N$2344,8,0)</f>
        <v>26</v>
      </c>
    </row>
    <row r="2099" spans="1:17" x14ac:dyDescent="0.3">
      <c r="A2099" s="25" t="s">
        <v>266</v>
      </c>
      <c r="B2099" s="26" t="str">
        <f>VLOOKUP($A2099,'Customer Names'!A2098:D4433,3,0)</f>
        <v xml:space="preserve">  Amanda L</v>
      </c>
      <c r="C2099" s="26">
        <f>VLOOKUP($A2099,'Medical Examinations'!$A$1:$B$2336,2,FALSE)</f>
        <v>15.82</v>
      </c>
      <c r="D2099" s="26">
        <f>VLOOKUP($A2099,'Medical Examinations'!A2098:J4433,4,0)</f>
        <v>4.5999999999999996</v>
      </c>
      <c r="E2099" s="26" t="str">
        <f>VLOOKUP(A2099,'Medical Examinations'!A2098:J4433,6,0)</f>
        <v>No</v>
      </c>
      <c r="F2099" s="26" t="str">
        <f>VLOOKUP($A2099,'Medical Examinations'!$A$1:$J$2336,7,0)</f>
        <v>No</v>
      </c>
      <c r="G2099" s="26" t="str">
        <f>VLOOKUP(A2099,'Medical Examinations'!A2098:J4433,8,0)</f>
        <v>No</v>
      </c>
      <c r="H2099" s="26">
        <f>VLOOKUP(A2099,'Medical Examinations'!A2098:J4433,9,0)</f>
        <v>0</v>
      </c>
      <c r="I2099" s="26" t="str">
        <f>VLOOKUP(A2099,'Medical Examinations'!A2098:J4433,10,0)</f>
        <v>No</v>
      </c>
      <c r="J2099" s="26" t="str">
        <f>VLOOKUP($A2099,'Medical Examinations'!A2098:$J$2336,3,0)</f>
        <v>Underweight</v>
      </c>
      <c r="K2099" s="26" t="str">
        <f>VLOOKUP(A2099,'Medical Examinations'!A2098:J4433,5,0)</f>
        <v>Normal</v>
      </c>
      <c r="L2099" s="27">
        <f>VLOOKUP($A2099,'Hospitalisation Details'!$A$1:$N$2344,7,0)</f>
        <v>32786</v>
      </c>
      <c r="M2099" s="26">
        <f>VLOOKUP($A2099,'Hospitalisation Details'!$A$1:$N$2344,10,0)</f>
        <v>2295.2399999999998</v>
      </c>
      <c r="N2099" s="26" t="str">
        <f>VLOOKUP($A2099,'Hospitalisation Details'!$A$1:$N$2344,11,0)</f>
        <v>tier - 2</v>
      </c>
      <c r="O2099" s="26" t="str">
        <f>VLOOKUP($A2099,'Hospitalisation Details'!$A$1:$N$2344,12,0)</f>
        <v>tier - 1</v>
      </c>
      <c r="P2099" s="26" t="str">
        <f>VLOOKUP($A2099,'Hospitalisation Details'!$A$1:$N$2344,14,0)</f>
        <v>R1013</v>
      </c>
      <c r="Q2099" s="26">
        <f>VLOOKUP($A2099,'Hospitalisation Details'!$A$1:$N$2344,8,0)</f>
        <v>33</v>
      </c>
    </row>
    <row r="2100" spans="1:17" x14ac:dyDescent="0.3">
      <c r="A2100" s="25" t="s">
        <v>265</v>
      </c>
      <c r="B2100" s="26" t="str">
        <f>VLOOKUP($A2100,'Customer Names'!A2099:D4434,3,0)</f>
        <v xml:space="preserve">  Matthew</v>
      </c>
      <c r="C2100" s="26">
        <f>VLOOKUP($A2100,'Medical Examinations'!$A$1:$B$2336,2,FALSE)</f>
        <v>17.670000000000002</v>
      </c>
      <c r="D2100" s="26">
        <f>VLOOKUP($A2100,'Medical Examinations'!A2099:J4434,4,0)</f>
        <v>4.78</v>
      </c>
      <c r="E2100" s="26" t="str">
        <f>VLOOKUP(A2100,'Medical Examinations'!A2099:J4434,6,0)</f>
        <v>No</v>
      </c>
      <c r="F2100" s="26" t="str">
        <f>VLOOKUP($A2100,'Medical Examinations'!$A$1:$J$2336,7,0)</f>
        <v>No</v>
      </c>
      <c r="G2100" s="26" t="str">
        <f>VLOOKUP(A2100,'Medical Examinations'!A2099:J4434,8,0)</f>
        <v>No</v>
      </c>
      <c r="H2100" s="26">
        <f>VLOOKUP(A2100,'Medical Examinations'!A2099:J4434,9,0)</f>
        <v>0</v>
      </c>
      <c r="I2100" s="26" t="str">
        <f>VLOOKUP(A2100,'Medical Examinations'!A2099:J4434,10,0)</f>
        <v>No</v>
      </c>
      <c r="J2100" s="26" t="str">
        <f>VLOOKUP($A2100,'Medical Examinations'!A2099:$J$2336,3,0)</f>
        <v>Underweight</v>
      </c>
      <c r="K2100" s="26" t="str">
        <f>VLOOKUP(A2100,'Medical Examinations'!A2099:J4434,5,0)</f>
        <v>Normal</v>
      </c>
      <c r="L2100" s="27">
        <f>VLOOKUP($A2100,'Hospitalisation Details'!$A$1:$N$2344,7,0)</f>
        <v>33405</v>
      </c>
      <c r="M2100" s="26">
        <f>VLOOKUP($A2100,'Hospitalisation Details'!$A$1:$N$2344,10,0)</f>
        <v>2277.7199999999998</v>
      </c>
      <c r="N2100" s="26" t="str">
        <f>VLOOKUP($A2100,'Hospitalisation Details'!$A$1:$N$2344,11,0)</f>
        <v>tier - 2</v>
      </c>
      <c r="O2100" s="26" t="str">
        <f>VLOOKUP($A2100,'Hospitalisation Details'!$A$1:$N$2344,12,0)</f>
        <v>tier - 1</v>
      </c>
      <c r="P2100" s="26" t="str">
        <f>VLOOKUP($A2100,'Hospitalisation Details'!$A$1:$N$2344,14,0)</f>
        <v>R1013</v>
      </c>
      <c r="Q2100" s="26">
        <f>VLOOKUP($A2100,'Hospitalisation Details'!$A$1:$N$2344,8,0)</f>
        <v>31</v>
      </c>
    </row>
    <row r="2101" spans="1:17" x14ac:dyDescent="0.3">
      <c r="A2101" s="25" t="s">
        <v>264</v>
      </c>
      <c r="B2101" s="26" t="str">
        <f>VLOOKUP($A2101,'Customer Names'!A2100:D4435,3,0)</f>
        <v xml:space="preserve">  Julia M</v>
      </c>
      <c r="C2101" s="26">
        <f>VLOOKUP($A2101,'Medical Examinations'!$A$1:$B$2336,2,FALSE)</f>
        <v>31.92</v>
      </c>
      <c r="D2101" s="26">
        <f>VLOOKUP($A2101,'Medical Examinations'!A2100:J4435,4,0)</f>
        <v>11.05</v>
      </c>
      <c r="E2101" s="26" t="str">
        <f>VLOOKUP(A2101,'Medical Examinations'!A2100:J4435,6,0)</f>
        <v>No</v>
      </c>
      <c r="F2101" s="26" t="str">
        <f>VLOOKUP($A2101,'Medical Examinations'!$A$1:$J$2336,7,0)</f>
        <v>No</v>
      </c>
      <c r="G2101" s="26" t="str">
        <f>VLOOKUP(A2101,'Medical Examinations'!A2100:J4435,8,0)</f>
        <v>No</v>
      </c>
      <c r="H2101" s="26">
        <f>VLOOKUP(A2101,'Medical Examinations'!A2100:J4435,9,0)</f>
        <v>0</v>
      </c>
      <c r="I2101" s="26" t="str">
        <f>VLOOKUP(A2101,'Medical Examinations'!A2100:J4435,10,0)</f>
        <v>No</v>
      </c>
      <c r="J2101" s="26" t="str">
        <f>VLOOKUP($A2101,'Medical Examinations'!A2100:$J$2336,3,0)</f>
        <v>Obesity</v>
      </c>
      <c r="K2101" s="26" t="str">
        <f>VLOOKUP(A2101,'Medical Examinations'!A2100:J4435,5,0)</f>
        <v>Diabetes</v>
      </c>
      <c r="L2101" s="27">
        <f>VLOOKUP($A2101,'Hospitalisation Details'!$A$1:$N$2344,7,0)</f>
        <v>37572</v>
      </c>
      <c r="M2101" s="26">
        <f>VLOOKUP($A2101,'Hospitalisation Details'!$A$1:$N$2344,10,0)</f>
        <v>2261.5700000000002</v>
      </c>
      <c r="N2101" s="26" t="str">
        <f>VLOOKUP($A2101,'Hospitalisation Details'!$A$1:$N$2344,11,0)</f>
        <v>tier - 2</v>
      </c>
      <c r="O2101" s="26" t="str">
        <f>VLOOKUP($A2101,'Hospitalisation Details'!$A$1:$N$2344,12,0)</f>
        <v>tier - 1</v>
      </c>
      <c r="P2101" s="26" t="str">
        <f>VLOOKUP($A2101,'Hospitalisation Details'!$A$1:$N$2344,14,0)</f>
        <v>R1012</v>
      </c>
      <c r="Q2101" s="26">
        <f>VLOOKUP($A2101,'Hospitalisation Details'!$A$1:$N$2344,8,0)</f>
        <v>20</v>
      </c>
    </row>
    <row r="2102" spans="1:17" x14ac:dyDescent="0.3">
      <c r="A2102" s="25" t="s">
        <v>263</v>
      </c>
      <c r="B2102" s="26" t="str">
        <f>VLOOKUP($A2102,'Customer Names'!A2101:D4436,3,0)</f>
        <v xml:space="preserve">  Rhea</v>
      </c>
      <c r="C2102" s="26">
        <f>VLOOKUP($A2102,'Medical Examinations'!$A$1:$B$2336,2,FALSE)</f>
        <v>28.975000000000001</v>
      </c>
      <c r="D2102" s="26">
        <f>VLOOKUP($A2102,'Medical Examinations'!A2101:J4436,4,0)</f>
        <v>7.62</v>
      </c>
      <c r="E2102" s="26" t="str">
        <f>VLOOKUP(A2102,'Medical Examinations'!A2101:J4436,6,0)</f>
        <v>No</v>
      </c>
      <c r="F2102" s="26" t="str">
        <f>VLOOKUP($A2102,'Medical Examinations'!$A$1:$J$2336,7,0)</f>
        <v>No</v>
      </c>
      <c r="G2102" s="26" t="str">
        <f>VLOOKUP(A2102,'Medical Examinations'!A2101:J4436,8,0)</f>
        <v>No</v>
      </c>
      <c r="H2102" s="26">
        <f>VLOOKUP(A2102,'Medical Examinations'!A2101:J4436,9,0)</f>
        <v>0</v>
      </c>
      <c r="I2102" s="26" t="str">
        <f>VLOOKUP(A2102,'Medical Examinations'!A2101:J4436,10,0)</f>
        <v>No</v>
      </c>
      <c r="J2102" s="26" t="str">
        <f>VLOOKUP($A2102,'Medical Examinations'!A2101:$J$2336,3,0)</f>
        <v>Overweight</v>
      </c>
      <c r="K2102" s="26" t="str">
        <f>VLOOKUP(A2102,'Medical Examinations'!A2101:J4436,5,0)</f>
        <v>Diabetes</v>
      </c>
      <c r="L2102" s="27">
        <f>VLOOKUP($A2102,'Hospitalisation Details'!$A$1:$N$2344,7,0)</f>
        <v>37452</v>
      </c>
      <c r="M2102" s="26">
        <f>VLOOKUP($A2102,'Hospitalisation Details'!$A$1:$N$2344,10,0)</f>
        <v>2257.48</v>
      </c>
      <c r="N2102" s="26" t="str">
        <f>VLOOKUP($A2102,'Hospitalisation Details'!$A$1:$N$2344,11,0)</f>
        <v>tier - 2</v>
      </c>
      <c r="O2102" s="26" t="str">
        <f>VLOOKUP($A2102,'Hospitalisation Details'!$A$1:$N$2344,12,0)</f>
        <v>tier - 1</v>
      </c>
      <c r="P2102" s="26" t="str">
        <f>VLOOKUP($A2102,'Hospitalisation Details'!$A$1:$N$2344,14,0)</f>
        <v>R1012</v>
      </c>
      <c r="Q2102" s="26">
        <f>VLOOKUP($A2102,'Hospitalisation Details'!$A$1:$N$2344,8,0)</f>
        <v>20</v>
      </c>
    </row>
    <row r="2103" spans="1:17" x14ac:dyDescent="0.3">
      <c r="A2103" s="25" t="s">
        <v>262</v>
      </c>
      <c r="B2103" s="26" t="str">
        <f>VLOOKUP($A2103,'Customer Names'!A2102:D4437,3,0)</f>
        <v xml:space="preserve">  Justin</v>
      </c>
      <c r="C2103" s="26">
        <f>VLOOKUP($A2103,'Medical Examinations'!$A$1:$B$2336,2,FALSE)</f>
        <v>31.73</v>
      </c>
      <c r="D2103" s="26">
        <f>VLOOKUP($A2103,'Medical Examinations'!A2102:J4437,4,0)</f>
        <v>4.78</v>
      </c>
      <c r="E2103" s="26" t="str">
        <f>VLOOKUP(A2103,'Medical Examinations'!A2102:J4437,6,0)</f>
        <v>Yes</v>
      </c>
      <c r="F2103" s="26" t="str">
        <f>VLOOKUP($A2103,'Medical Examinations'!$A$1:$J$2336,7,0)</f>
        <v>yes</v>
      </c>
      <c r="G2103" s="26" t="str">
        <f>VLOOKUP(A2103,'Medical Examinations'!A2102:J4437,8,0)</f>
        <v>No</v>
      </c>
      <c r="H2103" s="26">
        <f>VLOOKUP(A2103,'Medical Examinations'!A2102:J4437,9,0)</f>
        <v>2</v>
      </c>
      <c r="I2103" s="26" t="str">
        <f>VLOOKUP(A2103,'Medical Examinations'!A2102:J4437,10,0)</f>
        <v>No</v>
      </c>
      <c r="J2103" s="26" t="str">
        <f>VLOOKUP($A2103,'Medical Examinations'!A2102:$J$2336,3,0)</f>
        <v>Obesity</v>
      </c>
      <c r="K2103" s="26" t="str">
        <f>VLOOKUP(A2103,'Medical Examinations'!A2102:J4437,5,0)</f>
        <v>Normal</v>
      </c>
      <c r="L2103" s="27">
        <f>VLOOKUP($A2103,'Hospitalisation Details'!$A$1:$N$2344,7,0)</f>
        <v>36871</v>
      </c>
      <c r="M2103" s="26">
        <f>VLOOKUP($A2103,'Hospitalisation Details'!$A$1:$N$2344,10,0)</f>
        <v>2254.8000000000002</v>
      </c>
      <c r="N2103" s="26" t="str">
        <f>VLOOKUP($A2103,'Hospitalisation Details'!$A$1:$N$2344,11,0)</f>
        <v>tier - 2</v>
      </c>
      <c r="O2103" s="26" t="str">
        <f>VLOOKUP($A2103,'Hospitalisation Details'!$A$1:$N$2344,12,0)</f>
        <v>tier - 3</v>
      </c>
      <c r="P2103" s="26" t="str">
        <f>VLOOKUP($A2103,'Hospitalisation Details'!$A$1:$N$2344,14,0)</f>
        <v>R1016</v>
      </c>
      <c r="Q2103" s="26">
        <f>VLOOKUP($A2103,'Hospitalisation Details'!$A$1:$N$2344,8,0)</f>
        <v>22</v>
      </c>
    </row>
    <row r="2104" spans="1:17" x14ac:dyDescent="0.3">
      <c r="A2104" s="25" t="s">
        <v>261</v>
      </c>
      <c r="B2104" s="26" t="str">
        <f>VLOOKUP($A2104,'Customer Names'!A2103:D4438,3,0)</f>
        <v xml:space="preserve">  Shamus M</v>
      </c>
      <c r="C2104" s="26">
        <f>VLOOKUP($A2104,'Medical Examinations'!$A$1:$B$2336,2,FALSE)</f>
        <v>28.88</v>
      </c>
      <c r="D2104" s="26">
        <f>VLOOKUP($A2104,'Medical Examinations'!A2103:J4438,4,0)</f>
        <v>6.09</v>
      </c>
      <c r="E2104" s="26" t="str">
        <f>VLOOKUP(A2104,'Medical Examinations'!A2103:J4438,6,0)</f>
        <v>Yes</v>
      </c>
      <c r="F2104" s="26" t="str">
        <f>VLOOKUP($A2104,'Medical Examinations'!$A$1:$J$2336,7,0)</f>
        <v>yes</v>
      </c>
      <c r="G2104" s="26" t="str">
        <f>VLOOKUP(A2104,'Medical Examinations'!A2103:J4438,8,0)</f>
        <v>No</v>
      </c>
      <c r="H2104" s="26">
        <f>VLOOKUP(A2104,'Medical Examinations'!A2103:J4438,9,0)</f>
        <v>2</v>
      </c>
      <c r="I2104" s="26" t="str">
        <f>VLOOKUP(A2104,'Medical Examinations'!A2103:J4438,10,0)</f>
        <v>No</v>
      </c>
      <c r="J2104" s="26" t="str">
        <f>VLOOKUP($A2104,'Medical Examinations'!A2103:$J$2336,3,0)</f>
        <v>Overweight</v>
      </c>
      <c r="K2104" s="26" t="str">
        <f>VLOOKUP(A2104,'Medical Examinations'!A2103:J4438,5,0)</f>
        <v>Prediabetes</v>
      </c>
      <c r="L2104" s="27">
        <f>VLOOKUP($A2104,'Hospitalisation Details'!$A$1:$N$2344,7,0)</f>
        <v>36707</v>
      </c>
      <c r="M2104" s="26">
        <f>VLOOKUP($A2104,'Hospitalisation Details'!$A$1:$N$2344,10,0)</f>
        <v>2250.84</v>
      </c>
      <c r="N2104" s="26" t="str">
        <f>VLOOKUP($A2104,'Hospitalisation Details'!$A$1:$N$2344,11,0)</f>
        <v>tier - 2</v>
      </c>
      <c r="O2104" s="26" t="str">
        <f>VLOOKUP($A2104,'Hospitalisation Details'!$A$1:$N$2344,12,0)</f>
        <v>tier - 2</v>
      </c>
      <c r="P2104" s="26" t="str">
        <f>VLOOKUP($A2104,'Hospitalisation Details'!$A$1:$N$2344,14,0)</f>
        <v>R1018</v>
      </c>
      <c r="Q2104" s="26">
        <f>VLOOKUP($A2104,'Hospitalisation Details'!$A$1:$N$2344,8,0)</f>
        <v>22</v>
      </c>
    </row>
    <row r="2105" spans="1:17" x14ac:dyDescent="0.3">
      <c r="A2105" s="25" t="s">
        <v>260</v>
      </c>
      <c r="B2105" s="26" t="str">
        <f>VLOOKUP($A2105,'Customer Names'!A2104:D4439,3,0)</f>
        <v xml:space="preserve">  Mike</v>
      </c>
      <c r="C2105" s="26">
        <f>VLOOKUP($A2105,'Medical Examinations'!$A$1:$B$2336,2,FALSE)</f>
        <v>25.555</v>
      </c>
      <c r="D2105" s="26">
        <f>VLOOKUP($A2105,'Medical Examinations'!A2104:J4439,4,0)</f>
        <v>5.1100000000000003</v>
      </c>
      <c r="E2105" s="26" t="str">
        <f>VLOOKUP(A2105,'Medical Examinations'!A2104:J4439,6,0)</f>
        <v>No</v>
      </c>
      <c r="F2105" s="26" t="str">
        <f>VLOOKUP($A2105,'Medical Examinations'!$A$1:$J$2336,7,0)</f>
        <v>No</v>
      </c>
      <c r="G2105" s="26" t="str">
        <f>VLOOKUP(A2105,'Medical Examinations'!A2104:J4439,8,0)</f>
        <v>Yes</v>
      </c>
      <c r="H2105" s="26">
        <f>VLOOKUP(A2105,'Medical Examinations'!A2104:J4439,9,0)</f>
        <v>1</v>
      </c>
      <c r="I2105" s="26" t="str">
        <f>VLOOKUP(A2105,'Medical Examinations'!A2104:J4439,10,0)</f>
        <v>No</v>
      </c>
      <c r="J2105" s="26" t="str">
        <f>VLOOKUP($A2105,'Medical Examinations'!A2104:$J$2336,3,0)</f>
        <v>Overweight</v>
      </c>
      <c r="K2105" s="26" t="str">
        <f>VLOOKUP(A2105,'Medical Examinations'!A2104:J4439,5,0)</f>
        <v>Normal</v>
      </c>
      <c r="L2105" s="27">
        <f>VLOOKUP($A2105,'Hospitalisation Details'!$A$1:$N$2344,7,0)</f>
        <v>37965</v>
      </c>
      <c r="M2105" s="26">
        <f>VLOOKUP($A2105,'Hospitalisation Details'!$A$1:$N$2344,10,0)</f>
        <v>2221.56</v>
      </c>
      <c r="N2105" s="26" t="str">
        <f>VLOOKUP($A2105,'Hospitalisation Details'!$A$1:$N$2344,11,0)</f>
        <v>tier - 2</v>
      </c>
      <c r="O2105" s="26" t="str">
        <f>VLOOKUP($A2105,'Hospitalisation Details'!$A$1:$N$2344,12,0)</f>
        <v>tier - 3</v>
      </c>
      <c r="P2105" s="26" t="str">
        <f>VLOOKUP($A2105,'Hospitalisation Details'!$A$1:$N$2344,14,0)</f>
        <v>R1012</v>
      </c>
      <c r="Q2105" s="26">
        <f>VLOOKUP($A2105,'Hospitalisation Details'!$A$1:$N$2344,8,0)</f>
        <v>19</v>
      </c>
    </row>
    <row r="2106" spans="1:17" x14ac:dyDescent="0.3">
      <c r="A2106" s="25" t="s">
        <v>259</v>
      </c>
      <c r="B2106" s="26" t="str">
        <f>VLOOKUP($A2106,'Customer Names'!A2105:D4440,3,0)</f>
        <v xml:space="preserve">  Mary Beth</v>
      </c>
      <c r="C2106" s="26">
        <f>VLOOKUP($A2106,'Medical Examinations'!$A$1:$B$2336,2,FALSE)</f>
        <v>37.29</v>
      </c>
      <c r="D2106" s="26">
        <f>VLOOKUP($A2106,'Medical Examinations'!A2105:J4440,4,0)</f>
        <v>4.46</v>
      </c>
      <c r="E2106" s="26" t="str">
        <f>VLOOKUP(A2106,'Medical Examinations'!A2105:J4440,6,0)</f>
        <v>No</v>
      </c>
      <c r="F2106" s="26" t="str">
        <f>VLOOKUP($A2106,'Medical Examinations'!$A$1:$J$2336,7,0)</f>
        <v>yes</v>
      </c>
      <c r="G2106" s="26" t="str">
        <f>VLOOKUP(A2106,'Medical Examinations'!A2105:J4440,8,0)</f>
        <v>No</v>
      </c>
      <c r="H2106" s="26">
        <f>VLOOKUP(A2106,'Medical Examinations'!A2105:J4440,9,0)</f>
        <v>1</v>
      </c>
      <c r="I2106" s="26" t="str">
        <f>VLOOKUP(A2106,'Medical Examinations'!A2105:J4440,10,0)</f>
        <v>No</v>
      </c>
      <c r="J2106" s="26" t="str">
        <f>VLOOKUP($A2106,'Medical Examinations'!A2105:$J$2336,3,0)</f>
        <v>Obesity</v>
      </c>
      <c r="K2106" s="26" t="str">
        <f>VLOOKUP(A2106,'Medical Examinations'!A2105:J4440,5,0)</f>
        <v>Normal</v>
      </c>
      <c r="L2106" s="27">
        <f>VLOOKUP($A2106,'Hospitalisation Details'!$A$1:$N$2344,7,0)</f>
        <v>38333</v>
      </c>
      <c r="M2106" s="26">
        <f>VLOOKUP($A2106,'Hospitalisation Details'!$A$1:$N$2344,10,0)</f>
        <v>2219.4499999999998</v>
      </c>
      <c r="N2106" s="26" t="str">
        <f>VLOOKUP($A2106,'Hospitalisation Details'!$A$1:$N$2344,11,0)</f>
        <v>tier - 2</v>
      </c>
      <c r="O2106" s="26" t="str">
        <f>VLOOKUP($A2106,'Hospitalisation Details'!$A$1:$N$2344,12,0)</f>
        <v>tier - 1</v>
      </c>
      <c r="P2106" s="26" t="str">
        <f>VLOOKUP($A2106,'Hospitalisation Details'!$A$1:$N$2344,14,0)</f>
        <v>R1013</v>
      </c>
      <c r="Q2106" s="26">
        <f>VLOOKUP($A2106,'Hospitalisation Details'!$A$1:$N$2344,8,0)</f>
        <v>18</v>
      </c>
    </row>
    <row r="2107" spans="1:17" x14ac:dyDescent="0.3">
      <c r="A2107" s="25" t="s">
        <v>258</v>
      </c>
      <c r="B2107" s="26" t="str">
        <f>VLOOKUP($A2107,'Customer Names'!A2106:D4441,3,0)</f>
        <v xml:space="preserve">  Erin</v>
      </c>
      <c r="C2107" s="26">
        <f>VLOOKUP($A2107,'Medical Examinations'!$A$1:$B$2336,2,FALSE)</f>
        <v>40.28</v>
      </c>
      <c r="D2107" s="26">
        <f>VLOOKUP($A2107,'Medical Examinations'!A2106:J4441,4,0)</f>
        <v>6.11</v>
      </c>
      <c r="E2107" s="26" t="str">
        <f>VLOOKUP(A2107,'Medical Examinations'!A2106:J4441,6,0)</f>
        <v>No</v>
      </c>
      <c r="F2107" s="26" t="str">
        <f>VLOOKUP($A2107,'Medical Examinations'!$A$1:$J$2336,7,0)</f>
        <v>yes</v>
      </c>
      <c r="G2107" s="26" t="str">
        <f>VLOOKUP(A2107,'Medical Examinations'!A2106:J4441,8,0)</f>
        <v>No</v>
      </c>
      <c r="H2107" s="26">
        <f>VLOOKUP(A2107,'Medical Examinations'!A2106:J4441,9,0)</f>
        <v>1</v>
      </c>
      <c r="I2107" s="26" t="str">
        <f>VLOOKUP(A2107,'Medical Examinations'!A2106:J4441,10,0)</f>
        <v>No</v>
      </c>
      <c r="J2107" s="26" t="str">
        <f>VLOOKUP($A2107,'Medical Examinations'!A2106:$J$2336,3,0)</f>
        <v>Obesity</v>
      </c>
      <c r="K2107" s="26" t="str">
        <f>VLOOKUP(A2107,'Medical Examinations'!A2106:J4441,5,0)</f>
        <v>Prediabetes</v>
      </c>
      <c r="L2107" s="27">
        <f>VLOOKUP($A2107,'Hospitalisation Details'!$A$1:$N$2344,7,0)</f>
        <v>38255</v>
      </c>
      <c r="M2107" s="26">
        <f>VLOOKUP($A2107,'Hospitalisation Details'!$A$1:$N$2344,10,0)</f>
        <v>2217.6</v>
      </c>
      <c r="N2107" s="26" t="str">
        <f>VLOOKUP($A2107,'Hospitalisation Details'!$A$1:$N$2344,11,0)</f>
        <v>tier - 2</v>
      </c>
      <c r="O2107" s="26" t="str">
        <f>VLOOKUP($A2107,'Hospitalisation Details'!$A$1:$N$2344,12,0)</f>
        <v>tier - 1</v>
      </c>
      <c r="P2107" s="26" t="str">
        <f>VLOOKUP($A2107,'Hospitalisation Details'!$A$1:$N$2344,14,0)</f>
        <v>R1024</v>
      </c>
      <c r="Q2107" s="26">
        <f>VLOOKUP($A2107,'Hospitalisation Details'!$A$1:$N$2344,8,0)</f>
        <v>18</v>
      </c>
    </row>
    <row r="2108" spans="1:17" x14ac:dyDescent="0.3">
      <c r="A2108" s="25" t="s">
        <v>257</v>
      </c>
      <c r="B2108" s="26" t="str">
        <f>VLOOKUP($A2108,'Customer Names'!A2107:D4442,3,0)</f>
        <v xml:space="preserve">  Hallie</v>
      </c>
      <c r="C2108" s="26">
        <f>VLOOKUP($A2108,'Medical Examinations'!$A$1:$B$2336,2,FALSE)</f>
        <v>40.185000000000002</v>
      </c>
      <c r="D2108" s="26">
        <f>VLOOKUP($A2108,'Medical Examinations'!A2107:J4442,4,0)</f>
        <v>4.66</v>
      </c>
      <c r="E2108" s="26" t="str">
        <f>VLOOKUP(A2108,'Medical Examinations'!A2107:J4442,6,0)</f>
        <v>No</v>
      </c>
      <c r="F2108" s="26" t="str">
        <f>VLOOKUP($A2108,'Medical Examinations'!$A$1:$J$2336,7,0)</f>
        <v>yes</v>
      </c>
      <c r="G2108" s="26" t="str">
        <f>VLOOKUP(A2108,'Medical Examinations'!A2107:J4442,8,0)</f>
        <v>No</v>
      </c>
      <c r="H2108" s="26">
        <f>VLOOKUP(A2108,'Medical Examinations'!A2107:J4442,9,0)</f>
        <v>1</v>
      </c>
      <c r="I2108" s="26" t="str">
        <f>VLOOKUP(A2108,'Medical Examinations'!A2107:J4442,10,0)</f>
        <v>No</v>
      </c>
      <c r="J2108" s="26" t="str">
        <f>VLOOKUP($A2108,'Medical Examinations'!A2107:$J$2336,3,0)</f>
        <v>Obesity</v>
      </c>
      <c r="K2108" s="26" t="str">
        <f>VLOOKUP(A2108,'Medical Examinations'!A2107:J4442,5,0)</f>
        <v>Normal</v>
      </c>
      <c r="L2108" s="27">
        <f>VLOOKUP($A2108,'Hospitalisation Details'!$A$1:$N$2344,7,0)</f>
        <v>38151</v>
      </c>
      <c r="M2108" s="26">
        <f>VLOOKUP($A2108,'Hospitalisation Details'!$A$1:$N$2344,10,0)</f>
        <v>2217.4699999999998</v>
      </c>
      <c r="N2108" s="26" t="str">
        <f>VLOOKUP($A2108,'Hospitalisation Details'!$A$1:$N$2344,11,0)</f>
        <v>tier - 2</v>
      </c>
      <c r="O2108" s="26" t="str">
        <f>VLOOKUP($A2108,'Hospitalisation Details'!$A$1:$N$2344,12,0)</f>
        <v>tier - 1</v>
      </c>
      <c r="P2108" s="26" t="str">
        <f>VLOOKUP($A2108,'Hospitalisation Details'!$A$1:$N$2344,14,0)</f>
        <v>R1024</v>
      </c>
      <c r="Q2108" s="26">
        <f>VLOOKUP($A2108,'Hospitalisation Details'!$A$1:$N$2344,8,0)</f>
        <v>18</v>
      </c>
    </row>
    <row r="2109" spans="1:17" x14ac:dyDescent="0.3">
      <c r="A2109" s="25" t="s">
        <v>256</v>
      </c>
      <c r="B2109" s="26" t="str">
        <f>VLOOKUP($A2109,'Customer Names'!A2108:D4443,3,0)</f>
        <v xml:space="preserve">  Paige P</v>
      </c>
      <c r="C2109" s="26">
        <f>VLOOKUP($A2109,'Medical Examinations'!$A$1:$B$2336,2,FALSE)</f>
        <v>23.57</v>
      </c>
      <c r="D2109" s="26">
        <f>VLOOKUP($A2109,'Medical Examinations'!A2108:J4443,4,0)</f>
        <v>6.14</v>
      </c>
      <c r="E2109" s="26" t="str">
        <f>VLOOKUP(A2109,'Medical Examinations'!A2108:J4443,6,0)</f>
        <v>No</v>
      </c>
      <c r="F2109" s="26" t="str">
        <f>VLOOKUP($A2109,'Medical Examinations'!$A$1:$J$2336,7,0)</f>
        <v>No</v>
      </c>
      <c r="G2109" s="26" t="str">
        <f>VLOOKUP(A2109,'Medical Examinations'!A2108:J4443,8,0)</f>
        <v>No</v>
      </c>
      <c r="H2109" s="26">
        <f>VLOOKUP(A2109,'Medical Examinations'!A2108:J4443,9,0)</f>
        <v>0</v>
      </c>
      <c r="I2109" s="26" t="str">
        <f>VLOOKUP(A2109,'Medical Examinations'!A2108:J4443,10,0)</f>
        <v>No</v>
      </c>
      <c r="J2109" s="26" t="str">
        <f>VLOOKUP($A2109,'Medical Examinations'!A2108:$J$2336,3,0)</f>
        <v>Normal Weight</v>
      </c>
      <c r="K2109" s="26" t="str">
        <f>VLOOKUP(A2109,'Medical Examinations'!A2108:J4443,5,0)</f>
        <v>Prediabetes</v>
      </c>
      <c r="L2109" s="27">
        <f>VLOOKUP($A2109,'Hospitalisation Details'!$A$1:$N$2344,7,0)</f>
        <v>34655</v>
      </c>
      <c r="M2109" s="26">
        <f>VLOOKUP($A2109,'Hospitalisation Details'!$A$1:$N$2344,10,0)</f>
        <v>2213.21</v>
      </c>
      <c r="N2109" s="26" t="str">
        <f>VLOOKUP($A2109,'Hospitalisation Details'!$A$1:$N$2344,11,0)</f>
        <v>tier - 2</v>
      </c>
      <c r="O2109" s="26" t="str">
        <f>VLOOKUP($A2109,'Hospitalisation Details'!$A$1:$N$2344,12,0)</f>
        <v>tier - 2</v>
      </c>
      <c r="P2109" s="26" t="str">
        <f>VLOOKUP($A2109,'Hospitalisation Details'!$A$1:$N$2344,14,0)</f>
        <v>R1013</v>
      </c>
      <c r="Q2109" s="26">
        <f>VLOOKUP($A2109,'Hospitalisation Details'!$A$1:$N$2344,8,0)</f>
        <v>28</v>
      </c>
    </row>
    <row r="2110" spans="1:17" x14ac:dyDescent="0.3">
      <c r="A2110" s="25" t="s">
        <v>255</v>
      </c>
      <c r="B2110" s="26" t="str">
        <f>VLOOKUP($A2110,'Customer Names'!A2109:D4444,3,0)</f>
        <v xml:space="preserve">  Ji</v>
      </c>
      <c r="C2110" s="26">
        <f>VLOOKUP($A2110,'Medical Examinations'!$A$1:$B$2336,2,FALSE)</f>
        <v>35.625</v>
      </c>
      <c r="D2110" s="26">
        <f>VLOOKUP($A2110,'Medical Examinations'!A2109:J4444,4,0)</f>
        <v>6.21</v>
      </c>
      <c r="E2110" s="26" t="str">
        <f>VLOOKUP(A2110,'Medical Examinations'!A2109:J4444,6,0)</f>
        <v>No</v>
      </c>
      <c r="F2110" s="26" t="str">
        <f>VLOOKUP($A2110,'Medical Examinations'!$A$1:$J$2336,7,0)</f>
        <v>yes</v>
      </c>
      <c r="G2110" s="26" t="str">
        <f>VLOOKUP(A2110,'Medical Examinations'!A2109:J4444,8,0)</f>
        <v>No</v>
      </c>
      <c r="H2110" s="26">
        <f>VLOOKUP(A2110,'Medical Examinations'!A2109:J4444,9,0)</f>
        <v>1</v>
      </c>
      <c r="I2110" s="26" t="str">
        <f>VLOOKUP(A2110,'Medical Examinations'!A2109:J4444,10,0)</f>
        <v>No</v>
      </c>
      <c r="J2110" s="26" t="str">
        <f>VLOOKUP($A2110,'Medical Examinations'!A2109:$J$2336,3,0)</f>
        <v>Obesity</v>
      </c>
      <c r="K2110" s="26" t="str">
        <f>VLOOKUP(A2110,'Medical Examinations'!A2109:J4444,5,0)</f>
        <v>Prediabetes</v>
      </c>
      <c r="L2110" s="27">
        <f>VLOOKUP($A2110,'Hospitalisation Details'!$A$1:$N$2344,7,0)</f>
        <v>38195</v>
      </c>
      <c r="M2110" s="26">
        <f>VLOOKUP($A2110,'Hospitalisation Details'!$A$1:$N$2344,10,0)</f>
        <v>2211.13</v>
      </c>
      <c r="N2110" s="26" t="str">
        <f>VLOOKUP($A2110,'Hospitalisation Details'!$A$1:$N$2344,11,0)</f>
        <v>tier - 2</v>
      </c>
      <c r="O2110" s="26" t="str">
        <f>VLOOKUP($A2110,'Hospitalisation Details'!$A$1:$N$2344,12,0)</f>
        <v>tier - 2</v>
      </c>
      <c r="P2110" s="26" t="str">
        <f>VLOOKUP($A2110,'Hospitalisation Details'!$A$1:$N$2344,14,0)</f>
        <v>R1024</v>
      </c>
      <c r="Q2110" s="26">
        <f>VLOOKUP($A2110,'Hospitalisation Details'!$A$1:$N$2344,8,0)</f>
        <v>18</v>
      </c>
    </row>
    <row r="2111" spans="1:17" x14ac:dyDescent="0.3">
      <c r="A2111" s="25" t="s">
        <v>254</v>
      </c>
      <c r="B2111" s="26" t="str">
        <f>VLOOKUP($A2111,'Customer Names'!A2110:D4445,3,0)</f>
        <v xml:space="preserve">  Carissa A</v>
      </c>
      <c r="C2111" s="26">
        <f>VLOOKUP($A2111,'Medical Examinations'!$A$1:$B$2336,2,FALSE)</f>
        <v>33.155000000000001</v>
      </c>
      <c r="D2111" s="26">
        <f>VLOOKUP($A2111,'Medical Examinations'!A2110:J4445,4,0)</f>
        <v>4.5999999999999996</v>
      </c>
      <c r="E2111" s="26" t="str">
        <f>VLOOKUP(A2111,'Medical Examinations'!A2110:J4445,6,0)</f>
        <v>No</v>
      </c>
      <c r="F2111" s="26" t="str">
        <f>VLOOKUP($A2111,'Medical Examinations'!$A$1:$J$2336,7,0)</f>
        <v>yes</v>
      </c>
      <c r="G2111" s="26" t="str">
        <f>VLOOKUP(A2111,'Medical Examinations'!A2110:J4445,8,0)</f>
        <v>No</v>
      </c>
      <c r="H2111" s="26">
        <f>VLOOKUP(A2111,'Medical Examinations'!A2110:J4445,9,0)</f>
        <v>1</v>
      </c>
      <c r="I2111" s="26" t="str">
        <f>VLOOKUP(A2111,'Medical Examinations'!A2110:J4445,10,0)</f>
        <v>No</v>
      </c>
      <c r="J2111" s="26" t="str">
        <f>VLOOKUP($A2111,'Medical Examinations'!A2110:$J$2336,3,0)</f>
        <v>Obesity</v>
      </c>
      <c r="K2111" s="26" t="str">
        <f>VLOOKUP(A2111,'Medical Examinations'!A2110:J4445,5,0)</f>
        <v>Normal</v>
      </c>
      <c r="L2111" s="27">
        <f>VLOOKUP($A2111,'Hospitalisation Details'!$A$1:$N$2344,7,0)</f>
        <v>38205</v>
      </c>
      <c r="M2111" s="26">
        <f>VLOOKUP($A2111,'Hospitalisation Details'!$A$1:$N$2344,10,0)</f>
        <v>2207.6999999999998</v>
      </c>
      <c r="N2111" s="26" t="str">
        <f>VLOOKUP($A2111,'Hospitalisation Details'!$A$1:$N$2344,11,0)</f>
        <v>tier - 2</v>
      </c>
      <c r="O2111" s="26" t="str">
        <f>VLOOKUP($A2111,'Hospitalisation Details'!$A$1:$N$2344,12,0)</f>
        <v>tier - 2</v>
      </c>
      <c r="P2111" s="26" t="str">
        <f>VLOOKUP($A2111,'Hospitalisation Details'!$A$1:$N$2344,14,0)</f>
        <v>R1024</v>
      </c>
      <c r="Q2111" s="26">
        <f>VLOOKUP($A2111,'Hospitalisation Details'!$A$1:$N$2344,8,0)</f>
        <v>18</v>
      </c>
    </row>
    <row r="2112" spans="1:17" x14ac:dyDescent="0.3">
      <c r="A2112" s="25" t="s">
        <v>253</v>
      </c>
      <c r="B2112" s="26" t="str">
        <f>VLOOKUP($A2112,'Customer Names'!A2111:D4446,3,0)</f>
        <v xml:space="preserve">  Mona</v>
      </c>
      <c r="C2112" s="26">
        <f>VLOOKUP($A2112,'Medical Examinations'!$A$1:$B$2336,2,FALSE)</f>
        <v>31.92</v>
      </c>
      <c r="D2112" s="26">
        <f>VLOOKUP($A2112,'Medical Examinations'!A2111:J4446,4,0)</f>
        <v>5.04</v>
      </c>
      <c r="E2112" s="26" t="str">
        <f>VLOOKUP(A2112,'Medical Examinations'!A2111:J4446,6,0)</f>
        <v>No</v>
      </c>
      <c r="F2112" s="26" t="str">
        <f>VLOOKUP($A2112,'Medical Examinations'!$A$1:$J$2336,7,0)</f>
        <v>yes</v>
      </c>
      <c r="G2112" s="26" t="str">
        <f>VLOOKUP(A2112,'Medical Examinations'!A2111:J4446,8,0)</f>
        <v>No</v>
      </c>
      <c r="H2112" s="26">
        <f>VLOOKUP(A2112,'Medical Examinations'!A2111:J4446,9,0)</f>
        <v>1</v>
      </c>
      <c r="I2112" s="26" t="str">
        <f>VLOOKUP(A2112,'Medical Examinations'!A2111:J4446,10,0)</f>
        <v>No</v>
      </c>
      <c r="J2112" s="26" t="str">
        <f>VLOOKUP($A2112,'Medical Examinations'!A2111:$J$2336,3,0)</f>
        <v>Obesity</v>
      </c>
      <c r="K2112" s="26" t="str">
        <f>VLOOKUP(A2112,'Medical Examinations'!A2111:J4446,5,0)</f>
        <v>Normal</v>
      </c>
      <c r="L2112" s="27">
        <f>VLOOKUP($A2112,'Hospitalisation Details'!$A$1:$N$2344,7,0)</f>
        <v>38304</v>
      </c>
      <c r="M2112" s="26">
        <f>VLOOKUP($A2112,'Hospitalisation Details'!$A$1:$N$2344,10,0)</f>
        <v>2205.98</v>
      </c>
      <c r="N2112" s="26" t="str">
        <f>VLOOKUP($A2112,'Hospitalisation Details'!$A$1:$N$2344,11,0)</f>
        <v>tier - 2</v>
      </c>
      <c r="O2112" s="26" t="str">
        <f>VLOOKUP($A2112,'Hospitalisation Details'!$A$1:$N$2344,12,0)</f>
        <v>tier - 3</v>
      </c>
      <c r="P2112" s="26" t="str">
        <f>VLOOKUP($A2112,'Hospitalisation Details'!$A$1:$N$2344,14,0)</f>
        <v>R1024</v>
      </c>
      <c r="Q2112" s="26">
        <f>VLOOKUP($A2112,'Hospitalisation Details'!$A$1:$N$2344,8,0)</f>
        <v>18</v>
      </c>
    </row>
    <row r="2113" spans="1:17" x14ac:dyDescent="0.3">
      <c r="A2113" s="25" t="s">
        <v>252</v>
      </c>
      <c r="B2113" s="26" t="str">
        <f>VLOOKUP($A2113,'Customer Names'!A2112:D4447,3,0)</f>
        <v xml:space="preserve">  Kristin R</v>
      </c>
      <c r="C2113" s="26">
        <f>VLOOKUP($A2113,'Medical Examinations'!$A$1:$B$2336,2,FALSE)</f>
        <v>30.305</v>
      </c>
      <c r="D2113" s="26">
        <f>VLOOKUP($A2113,'Medical Examinations'!A2112:J4447,4,0)</f>
        <v>5.08</v>
      </c>
      <c r="E2113" s="26" t="str">
        <f>VLOOKUP(A2113,'Medical Examinations'!A2112:J4447,6,0)</f>
        <v>No</v>
      </c>
      <c r="F2113" s="26" t="str">
        <f>VLOOKUP($A2113,'Medical Examinations'!$A$1:$J$2336,7,0)</f>
        <v>yes</v>
      </c>
      <c r="G2113" s="26" t="str">
        <f>VLOOKUP(A2113,'Medical Examinations'!A2112:J4447,8,0)</f>
        <v>No</v>
      </c>
      <c r="H2113" s="26">
        <f>VLOOKUP(A2113,'Medical Examinations'!A2112:J4447,9,0)</f>
        <v>1</v>
      </c>
      <c r="I2113" s="26" t="str">
        <f>VLOOKUP(A2113,'Medical Examinations'!A2112:J4447,10,0)</f>
        <v>No</v>
      </c>
      <c r="J2113" s="26" t="str">
        <f>VLOOKUP($A2113,'Medical Examinations'!A2112:$J$2336,3,0)</f>
        <v>Obesity</v>
      </c>
      <c r="K2113" s="26" t="str">
        <f>VLOOKUP(A2113,'Medical Examinations'!A2112:J4447,5,0)</f>
        <v>Normal</v>
      </c>
      <c r="L2113" s="27">
        <f>VLOOKUP($A2113,'Hospitalisation Details'!$A$1:$N$2344,7,0)</f>
        <v>38288</v>
      </c>
      <c r="M2113" s="26">
        <f>VLOOKUP($A2113,'Hospitalisation Details'!$A$1:$N$2344,10,0)</f>
        <v>2203.7399999999998</v>
      </c>
      <c r="N2113" s="26" t="str">
        <f>VLOOKUP($A2113,'Hospitalisation Details'!$A$1:$N$2344,11,0)</f>
        <v>tier - 2</v>
      </c>
      <c r="O2113" s="26" t="str">
        <f>VLOOKUP($A2113,'Hospitalisation Details'!$A$1:$N$2344,12,0)</f>
        <v>tier - 2</v>
      </c>
      <c r="P2113" s="26" t="str">
        <f>VLOOKUP($A2113,'Hospitalisation Details'!$A$1:$N$2344,14,0)</f>
        <v>R1024</v>
      </c>
      <c r="Q2113" s="26">
        <f>VLOOKUP($A2113,'Hospitalisation Details'!$A$1:$N$2344,8,0)</f>
        <v>18</v>
      </c>
    </row>
    <row r="2114" spans="1:17" x14ac:dyDescent="0.3">
      <c r="A2114" s="25" t="s">
        <v>251</v>
      </c>
      <c r="B2114" s="26" t="str">
        <f>VLOOKUP($A2114,'Customer Names'!A2113:D4448,3,0)</f>
        <v xml:space="preserve">  Beth</v>
      </c>
      <c r="C2114" s="26">
        <f>VLOOKUP($A2114,'Medical Examinations'!$A$1:$B$2336,2,FALSE)</f>
        <v>30.114999999999998</v>
      </c>
      <c r="D2114" s="26">
        <f>VLOOKUP($A2114,'Medical Examinations'!A2113:J4448,4,0)</f>
        <v>4.38</v>
      </c>
      <c r="E2114" s="26" t="str">
        <f>VLOOKUP(A2114,'Medical Examinations'!A2113:J4448,6,0)</f>
        <v>No</v>
      </c>
      <c r="F2114" s="26" t="str">
        <f>VLOOKUP($A2114,'Medical Examinations'!$A$1:$J$2336,7,0)</f>
        <v>yes</v>
      </c>
      <c r="G2114" s="26" t="str">
        <f>VLOOKUP(A2114,'Medical Examinations'!A2113:J4448,8,0)</f>
        <v>No</v>
      </c>
      <c r="H2114" s="26">
        <f>VLOOKUP(A2114,'Medical Examinations'!A2113:J4448,9,0)</f>
        <v>1</v>
      </c>
      <c r="I2114" s="26" t="str">
        <f>VLOOKUP(A2114,'Medical Examinations'!A2113:J4448,10,0)</f>
        <v>No</v>
      </c>
      <c r="J2114" s="26" t="str">
        <f>VLOOKUP($A2114,'Medical Examinations'!A2113:$J$2336,3,0)</f>
        <v>Obesity</v>
      </c>
      <c r="K2114" s="26" t="str">
        <f>VLOOKUP(A2114,'Medical Examinations'!A2113:J4448,5,0)</f>
        <v>Normal</v>
      </c>
      <c r="L2114" s="27">
        <f>VLOOKUP($A2114,'Hospitalisation Details'!$A$1:$N$2344,7,0)</f>
        <v>38205</v>
      </c>
      <c r="M2114" s="26">
        <f>VLOOKUP($A2114,'Hospitalisation Details'!$A$1:$N$2344,10,0)</f>
        <v>2203.4699999999998</v>
      </c>
      <c r="N2114" s="26" t="str">
        <f>VLOOKUP($A2114,'Hospitalisation Details'!$A$1:$N$2344,11,0)</f>
        <v>tier - 2</v>
      </c>
      <c r="O2114" s="26" t="str">
        <f>VLOOKUP($A2114,'Hospitalisation Details'!$A$1:$N$2344,12,0)</f>
        <v>tier - 2</v>
      </c>
      <c r="P2114" s="26" t="str">
        <f>VLOOKUP($A2114,'Hospitalisation Details'!$A$1:$N$2344,14,0)</f>
        <v>R1024</v>
      </c>
      <c r="Q2114" s="26">
        <f>VLOOKUP($A2114,'Hospitalisation Details'!$A$1:$N$2344,8,0)</f>
        <v>18</v>
      </c>
    </row>
    <row r="2115" spans="1:17" x14ac:dyDescent="0.3">
      <c r="A2115" s="25" t="s">
        <v>250</v>
      </c>
      <c r="B2115" s="26" t="str">
        <f>VLOOKUP($A2115,'Customer Names'!A2114:D4449,3,0)</f>
        <v xml:space="preserve">  Allison</v>
      </c>
      <c r="C2115" s="26">
        <f>VLOOKUP($A2115,'Medical Examinations'!$A$1:$B$2336,2,FALSE)</f>
        <v>24.09</v>
      </c>
      <c r="D2115" s="26">
        <f>VLOOKUP($A2115,'Medical Examinations'!A2114:J4449,4,0)</f>
        <v>4.79</v>
      </c>
      <c r="E2115" s="26" t="str">
        <f>VLOOKUP(A2115,'Medical Examinations'!A2114:J4449,6,0)</f>
        <v>No</v>
      </c>
      <c r="F2115" s="26" t="str">
        <f>VLOOKUP($A2115,'Medical Examinations'!$A$1:$J$2336,7,0)</f>
        <v>yes</v>
      </c>
      <c r="G2115" s="26" t="str">
        <f>VLOOKUP(A2115,'Medical Examinations'!A2114:J4449,8,0)</f>
        <v>No</v>
      </c>
      <c r="H2115" s="26">
        <f>VLOOKUP(A2115,'Medical Examinations'!A2114:J4449,9,0)</f>
        <v>1</v>
      </c>
      <c r="I2115" s="26" t="str">
        <f>VLOOKUP(A2115,'Medical Examinations'!A2114:J4449,10,0)</f>
        <v>No</v>
      </c>
      <c r="J2115" s="26" t="str">
        <f>VLOOKUP($A2115,'Medical Examinations'!A2114:$J$2336,3,0)</f>
        <v>Normal Weight</v>
      </c>
      <c r="K2115" s="26" t="str">
        <f>VLOOKUP(A2115,'Medical Examinations'!A2114:J4449,5,0)</f>
        <v>Normal</v>
      </c>
      <c r="L2115" s="27">
        <f>VLOOKUP($A2115,'Hospitalisation Details'!$A$1:$N$2344,7,0)</f>
        <v>38195</v>
      </c>
      <c r="M2115" s="26">
        <f>VLOOKUP($A2115,'Hospitalisation Details'!$A$1:$N$2344,10,0)</f>
        <v>2201.1</v>
      </c>
      <c r="N2115" s="26" t="str">
        <f>VLOOKUP($A2115,'Hospitalisation Details'!$A$1:$N$2344,11,0)</f>
        <v>tier - 2</v>
      </c>
      <c r="O2115" s="26" t="str">
        <f>VLOOKUP($A2115,'Hospitalisation Details'!$A$1:$N$2344,12,0)</f>
        <v>tier - 3</v>
      </c>
      <c r="P2115" s="26" t="str">
        <f>VLOOKUP($A2115,'Hospitalisation Details'!$A$1:$N$2344,14,0)</f>
        <v>R1013</v>
      </c>
      <c r="Q2115" s="26">
        <f>VLOOKUP($A2115,'Hospitalisation Details'!$A$1:$N$2344,8,0)</f>
        <v>18</v>
      </c>
    </row>
    <row r="2116" spans="1:17" x14ac:dyDescent="0.3">
      <c r="A2116" s="25" t="s">
        <v>249</v>
      </c>
      <c r="B2116" s="26" t="str">
        <f>VLOOKUP($A2116,'Customer Names'!A2115:D4450,3,0)</f>
        <v xml:space="preserve">  Ashley E</v>
      </c>
      <c r="C2116" s="26">
        <f>VLOOKUP($A2116,'Medical Examinations'!$A$1:$B$2336,2,FALSE)</f>
        <v>28.215</v>
      </c>
      <c r="D2116" s="26">
        <f>VLOOKUP($A2116,'Medical Examinations'!A2115:J4450,4,0)</f>
        <v>4.21</v>
      </c>
      <c r="E2116" s="26" t="str">
        <f>VLOOKUP(A2116,'Medical Examinations'!A2115:J4450,6,0)</f>
        <v>No</v>
      </c>
      <c r="F2116" s="26" t="str">
        <f>VLOOKUP($A2116,'Medical Examinations'!$A$1:$J$2336,7,0)</f>
        <v>yes</v>
      </c>
      <c r="G2116" s="26" t="str">
        <f>VLOOKUP(A2116,'Medical Examinations'!A2115:J4450,8,0)</f>
        <v>No</v>
      </c>
      <c r="H2116" s="26">
        <f>VLOOKUP(A2116,'Medical Examinations'!A2115:J4450,9,0)</f>
        <v>1</v>
      </c>
      <c r="I2116" s="26" t="str">
        <f>VLOOKUP(A2116,'Medical Examinations'!A2115:J4450,10,0)</f>
        <v>No</v>
      </c>
      <c r="J2116" s="26" t="str">
        <f>VLOOKUP($A2116,'Medical Examinations'!A2115:$J$2336,3,0)</f>
        <v>Overweight</v>
      </c>
      <c r="K2116" s="26" t="str">
        <f>VLOOKUP(A2116,'Medical Examinations'!A2115:J4450,5,0)</f>
        <v>Normal</v>
      </c>
      <c r="L2116" s="27">
        <f>VLOOKUP($A2116,'Hospitalisation Details'!$A$1:$N$2344,7,0)</f>
        <v>38242</v>
      </c>
      <c r="M2116" s="26">
        <f>VLOOKUP($A2116,'Hospitalisation Details'!$A$1:$N$2344,10,0)</f>
        <v>2200.83</v>
      </c>
      <c r="N2116" s="26" t="str">
        <f>VLOOKUP($A2116,'Hospitalisation Details'!$A$1:$N$2344,11,0)</f>
        <v>tier - 2</v>
      </c>
      <c r="O2116" s="26" t="str">
        <f>VLOOKUP($A2116,'Hospitalisation Details'!$A$1:$N$2344,12,0)</f>
        <v>tier - 2</v>
      </c>
      <c r="P2116" s="26" t="str">
        <f>VLOOKUP($A2116,'Hospitalisation Details'!$A$1:$N$2344,14,0)</f>
        <v>R1024</v>
      </c>
      <c r="Q2116" s="26">
        <f>VLOOKUP($A2116,'Hospitalisation Details'!$A$1:$N$2344,8,0)</f>
        <v>18</v>
      </c>
    </row>
    <row r="2117" spans="1:17" x14ac:dyDescent="0.3">
      <c r="A2117" s="25" t="s">
        <v>247</v>
      </c>
      <c r="B2117" s="26" t="str">
        <f>VLOOKUP($A2117,'Customer Names'!A2116:D4451,3,0)</f>
        <v xml:space="preserve">  Hilary K</v>
      </c>
      <c r="C2117" s="26">
        <f>VLOOKUP($A2117,'Medical Examinations'!$A$1:$B$2336,2,FALSE)</f>
        <v>26.315000000000001</v>
      </c>
      <c r="D2117" s="26">
        <f>VLOOKUP($A2117,'Medical Examinations'!A2116:J4451,4,0)</f>
        <v>5.47</v>
      </c>
      <c r="E2117" s="26" t="str">
        <f>VLOOKUP(A2117,'Medical Examinations'!A2116:J4451,6,0)</f>
        <v>No</v>
      </c>
      <c r="F2117" s="26" t="str">
        <f>VLOOKUP($A2117,'Medical Examinations'!$A$1:$J$2336,7,0)</f>
        <v>yes</v>
      </c>
      <c r="G2117" s="26" t="str">
        <f>VLOOKUP(A2117,'Medical Examinations'!A2116:J4451,8,0)</f>
        <v>No</v>
      </c>
      <c r="H2117" s="26">
        <f>VLOOKUP(A2117,'Medical Examinations'!A2116:J4451,9,0)</f>
        <v>1</v>
      </c>
      <c r="I2117" s="26" t="str">
        <f>VLOOKUP(A2117,'Medical Examinations'!A2116:J4451,10,0)</f>
        <v>No</v>
      </c>
      <c r="J2117" s="26" t="str">
        <f>VLOOKUP($A2117,'Medical Examinations'!A2116:$J$2336,3,0)</f>
        <v>Overweight</v>
      </c>
      <c r="K2117" s="26" t="str">
        <f>VLOOKUP(A2117,'Medical Examinations'!A2116:J4451,5,0)</f>
        <v>Normal</v>
      </c>
      <c r="L2117" s="27">
        <f>VLOOKUP($A2117,'Hospitalisation Details'!$A$1:$N$2344,7,0)</f>
        <v>38233</v>
      </c>
      <c r="M2117" s="26">
        <f>VLOOKUP($A2117,'Hospitalisation Details'!$A$1:$N$2344,10,0)</f>
        <v>2198.19</v>
      </c>
      <c r="N2117" s="26" t="str">
        <f>VLOOKUP($A2117,'Hospitalisation Details'!$A$1:$N$2344,11,0)</f>
        <v>tier - 2</v>
      </c>
      <c r="O2117" s="26" t="str">
        <f>VLOOKUP($A2117,'Hospitalisation Details'!$A$1:$N$2344,12,0)</f>
        <v>tier - 1</v>
      </c>
      <c r="P2117" s="26" t="str">
        <f>VLOOKUP($A2117,'Hospitalisation Details'!$A$1:$N$2344,14,0)</f>
        <v>R1023</v>
      </c>
      <c r="Q2117" s="26">
        <f>VLOOKUP($A2117,'Hospitalisation Details'!$A$1:$N$2344,8,0)</f>
        <v>18</v>
      </c>
    </row>
    <row r="2118" spans="1:17" x14ac:dyDescent="0.3">
      <c r="A2118" s="25" t="s">
        <v>245</v>
      </c>
      <c r="B2118" s="26" t="str">
        <f>VLOOKUP($A2118,'Customer Names'!A2117:D4452,3,0)</f>
        <v xml:space="preserve">  Dominique</v>
      </c>
      <c r="C2118" s="26">
        <f>VLOOKUP($A2118,'Medical Examinations'!$A$1:$B$2336,2,FALSE)</f>
        <v>25.08</v>
      </c>
      <c r="D2118" s="26">
        <f>VLOOKUP($A2118,'Medical Examinations'!A2117:J4452,4,0)</f>
        <v>5.09</v>
      </c>
      <c r="E2118" s="26" t="str">
        <f>VLOOKUP(A2118,'Medical Examinations'!A2117:J4452,6,0)</f>
        <v>No</v>
      </c>
      <c r="F2118" s="26" t="str">
        <f>VLOOKUP($A2118,'Medical Examinations'!$A$1:$J$2336,7,0)</f>
        <v>yes</v>
      </c>
      <c r="G2118" s="26" t="str">
        <f>VLOOKUP(A2118,'Medical Examinations'!A2117:J4452,8,0)</f>
        <v>No</v>
      </c>
      <c r="H2118" s="26">
        <f>VLOOKUP(A2118,'Medical Examinations'!A2117:J4452,9,0)</f>
        <v>1</v>
      </c>
      <c r="I2118" s="26" t="str">
        <f>VLOOKUP(A2118,'Medical Examinations'!A2117:J4452,10,0)</f>
        <v>No</v>
      </c>
      <c r="J2118" s="26" t="str">
        <f>VLOOKUP($A2118,'Medical Examinations'!A2117:$J$2336,3,0)</f>
        <v>Overweight</v>
      </c>
      <c r="K2118" s="26" t="str">
        <f>VLOOKUP(A2118,'Medical Examinations'!A2117:J4452,5,0)</f>
        <v>Normal</v>
      </c>
      <c r="L2118" s="27">
        <f>VLOOKUP($A2118,'Hospitalisation Details'!$A$1:$N$2344,7,0)</f>
        <v>38328</v>
      </c>
      <c r="M2118" s="26">
        <f>VLOOKUP($A2118,'Hospitalisation Details'!$A$1:$N$2344,10,0)</f>
        <v>2196.4699999999998</v>
      </c>
      <c r="N2118" s="26" t="str">
        <f>VLOOKUP($A2118,'Hospitalisation Details'!$A$1:$N$2344,11,0)</f>
        <v>tier - 2</v>
      </c>
      <c r="O2118" s="26" t="str">
        <f>VLOOKUP($A2118,'Hospitalisation Details'!$A$1:$N$2344,12,0)</f>
        <v>tier - 3</v>
      </c>
      <c r="P2118" s="26" t="str">
        <f>VLOOKUP($A2118,'Hospitalisation Details'!$A$1:$N$2344,14,0)</f>
        <v>R1024</v>
      </c>
      <c r="Q2118" s="26">
        <f>VLOOKUP($A2118,'Hospitalisation Details'!$A$1:$N$2344,8,0)</f>
        <v>18</v>
      </c>
    </row>
    <row r="2119" spans="1:17" x14ac:dyDescent="0.3">
      <c r="A2119" s="25" t="s">
        <v>244</v>
      </c>
      <c r="B2119" s="26" t="str">
        <f>VLOOKUP($A2119,'Customer Names'!A2118:D4453,3,0)</f>
        <v xml:space="preserve">  Carlos I</v>
      </c>
      <c r="C2119" s="26">
        <f>VLOOKUP($A2119,'Medical Examinations'!$A$1:$B$2336,2,FALSE)</f>
        <v>15.41</v>
      </c>
      <c r="D2119" s="26">
        <f>VLOOKUP($A2119,'Medical Examinations'!A2118:J4453,4,0)</f>
        <v>5.08</v>
      </c>
      <c r="E2119" s="26" t="str">
        <f>VLOOKUP(A2119,'Medical Examinations'!A2118:J4453,6,0)</f>
        <v>No</v>
      </c>
      <c r="F2119" s="26" t="str">
        <f>VLOOKUP($A2119,'Medical Examinations'!$A$1:$J$2336,7,0)</f>
        <v>No</v>
      </c>
      <c r="G2119" s="26" t="str">
        <f>VLOOKUP(A2119,'Medical Examinations'!A2118:J4453,8,0)</f>
        <v>No</v>
      </c>
      <c r="H2119" s="26">
        <f>VLOOKUP(A2119,'Medical Examinations'!A2118:J4453,9,0)</f>
        <v>0</v>
      </c>
      <c r="I2119" s="26" t="str">
        <f>VLOOKUP(A2119,'Medical Examinations'!A2118:J4453,10,0)</f>
        <v>No</v>
      </c>
      <c r="J2119" s="26" t="str">
        <f>VLOOKUP($A2119,'Medical Examinations'!A2118:$J$2336,3,0)</f>
        <v>Underweight</v>
      </c>
      <c r="K2119" s="26" t="str">
        <f>VLOOKUP(A2119,'Medical Examinations'!A2118:J4453,5,0)</f>
        <v>Normal</v>
      </c>
      <c r="L2119" s="27">
        <f>VLOOKUP($A2119,'Hospitalisation Details'!$A$1:$N$2344,7,0)</f>
        <v>33588</v>
      </c>
      <c r="M2119" s="26">
        <f>VLOOKUP($A2119,'Hospitalisation Details'!$A$1:$N$2344,10,0)</f>
        <v>2193.1999999999998</v>
      </c>
      <c r="N2119" s="26" t="str">
        <f>VLOOKUP($A2119,'Hospitalisation Details'!$A$1:$N$2344,11,0)</f>
        <v>tier - 2</v>
      </c>
      <c r="O2119" s="26" t="str">
        <f>VLOOKUP($A2119,'Hospitalisation Details'!$A$1:$N$2344,12,0)</f>
        <v>tier - 2</v>
      </c>
      <c r="P2119" s="26" t="str">
        <f>VLOOKUP($A2119,'Hospitalisation Details'!$A$1:$N$2344,14,0)</f>
        <v>R1012</v>
      </c>
      <c r="Q2119" s="26">
        <f>VLOOKUP($A2119,'Hospitalisation Details'!$A$1:$N$2344,8,0)</f>
        <v>31</v>
      </c>
    </row>
    <row r="2120" spans="1:17" x14ac:dyDescent="0.3">
      <c r="A2120" s="25" t="s">
        <v>243</v>
      </c>
      <c r="B2120" s="26" t="str">
        <f>VLOOKUP($A2120,'Customer Names'!A2119:D4454,3,0)</f>
        <v xml:space="preserve">  Matthew</v>
      </c>
      <c r="C2120" s="26">
        <f>VLOOKUP($A2120,'Medical Examinations'!$A$1:$B$2336,2,FALSE)</f>
        <v>23.83</v>
      </c>
      <c r="D2120" s="26">
        <f>VLOOKUP($A2120,'Medical Examinations'!A2119:J4454,4,0)</f>
        <v>5.68</v>
      </c>
      <c r="E2120" s="26" t="str">
        <f>VLOOKUP(A2120,'Medical Examinations'!A2119:J4454,6,0)</f>
        <v>No</v>
      </c>
      <c r="F2120" s="26" t="str">
        <f>VLOOKUP($A2120,'Medical Examinations'!$A$1:$J$2336,7,0)</f>
        <v>No</v>
      </c>
      <c r="G2120" s="26" t="str">
        <f>VLOOKUP(A2120,'Medical Examinations'!A2119:J4454,8,0)</f>
        <v>No</v>
      </c>
      <c r="H2120" s="26">
        <f>VLOOKUP(A2120,'Medical Examinations'!A2119:J4454,9,0)</f>
        <v>0</v>
      </c>
      <c r="I2120" s="26" t="str">
        <f>VLOOKUP(A2120,'Medical Examinations'!A2119:J4454,10,0)</f>
        <v>No</v>
      </c>
      <c r="J2120" s="26" t="str">
        <f>VLOOKUP($A2120,'Medical Examinations'!A2119:$J$2336,3,0)</f>
        <v>Normal Weight</v>
      </c>
      <c r="K2120" s="26" t="str">
        <f>VLOOKUP(A2120,'Medical Examinations'!A2119:J4454,5,0)</f>
        <v>Normal</v>
      </c>
      <c r="L2120" s="27">
        <f>VLOOKUP($A2120,'Hospitalisation Details'!$A$1:$N$2344,7,0)</f>
        <v>34604</v>
      </c>
      <c r="M2120" s="26">
        <f>VLOOKUP($A2120,'Hospitalisation Details'!$A$1:$N$2344,10,0)</f>
        <v>2170.08</v>
      </c>
      <c r="N2120" s="26" t="str">
        <f>VLOOKUP($A2120,'Hospitalisation Details'!$A$1:$N$2344,11,0)</f>
        <v>tier - 2</v>
      </c>
      <c r="O2120" s="26" t="str">
        <f>VLOOKUP($A2120,'Hospitalisation Details'!$A$1:$N$2344,12,0)</f>
        <v>tier - 2</v>
      </c>
      <c r="P2120" s="26" t="str">
        <f>VLOOKUP($A2120,'Hospitalisation Details'!$A$1:$N$2344,14,0)</f>
        <v>R1013</v>
      </c>
      <c r="Q2120" s="26">
        <f>VLOOKUP($A2120,'Hospitalisation Details'!$A$1:$N$2344,8,0)</f>
        <v>28</v>
      </c>
    </row>
    <row r="2121" spans="1:17" x14ac:dyDescent="0.3">
      <c r="A2121" s="25" t="s">
        <v>242</v>
      </c>
      <c r="B2121" s="26" t="str">
        <f>VLOOKUP($A2121,'Customer Names'!A2120:D4455,3,0)</f>
        <v xml:space="preserve">  Kara</v>
      </c>
      <c r="C2121" s="26">
        <f>VLOOKUP($A2121,'Medical Examinations'!$A$1:$B$2336,2,FALSE)</f>
        <v>36</v>
      </c>
      <c r="D2121" s="26">
        <f>VLOOKUP($A2121,'Medical Examinations'!A2120:J4455,4,0)</f>
        <v>4.66</v>
      </c>
      <c r="E2121" s="26" t="str">
        <f>VLOOKUP(A2121,'Medical Examinations'!A2120:J4455,6,0)</f>
        <v>No</v>
      </c>
      <c r="F2121" s="26" t="str">
        <f>VLOOKUP($A2121,'Medical Examinations'!$A$1:$J$2336,7,0)</f>
        <v>yes</v>
      </c>
      <c r="G2121" s="26" t="str">
        <f>VLOOKUP(A2121,'Medical Examinations'!A2120:J4455,8,0)</f>
        <v>No</v>
      </c>
      <c r="H2121" s="26">
        <f>VLOOKUP(A2121,'Medical Examinations'!A2120:J4455,9,0)</f>
        <v>1</v>
      </c>
      <c r="I2121" s="26" t="str">
        <f>VLOOKUP(A2121,'Medical Examinations'!A2120:J4455,10,0)</f>
        <v>No</v>
      </c>
      <c r="J2121" s="26" t="str">
        <f>VLOOKUP($A2121,'Medical Examinations'!A2120:$J$2336,3,0)</f>
        <v>Obesity</v>
      </c>
      <c r="K2121" s="26" t="str">
        <f>VLOOKUP(A2121,'Medical Examinations'!A2120:J4455,5,0)</f>
        <v>Normal</v>
      </c>
      <c r="L2121" s="27">
        <f>VLOOKUP($A2121,'Hospitalisation Details'!$A$1:$N$2344,7,0)</f>
        <v>36761</v>
      </c>
      <c r="M2121" s="26">
        <f>VLOOKUP($A2121,'Hospitalisation Details'!$A$1:$N$2344,10,0)</f>
        <v>2166.73</v>
      </c>
      <c r="N2121" s="26" t="str">
        <f>VLOOKUP($A2121,'Hospitalisation Details'!$A$1:$N$2344,11,0)</f>
        <v>tier - 2</v>
      </c>
      <c r="O2121" s="26" t="str">
        <f>VLOOKUP($A2121,'Hospitalisation Details'!$A$1:$N$2344,12,0)</f>
        <v>tier - 2</v>
      </c>
      <c r="P2121" s="26" t="str">
        <f>VLOOKUP($A2121,'Hospitalisation Details'!$A$1:$N$2344,14,0)</f>
        <v>R1011</v>
      </c>
      <c r="Q2121" s="26">
        <f>VLOOKUP($A2121,'Hospitalisation Details'!$A$1:$N$2344,8,0)</f>
        <v>22</v>
      </c>
    </row>
    <row r="2122" spans="1:17" x14ac:dyDescent="0.3">
      <c r="A2122" s="25" t="s">
        <v>241</v>
      </c>
      <c r="B2122" s="26" t="str">
        <f>VLOOKUP($A2122,'Customer Names'!A2121:D4456,3,0)</f>
        <v xml:space="preserve">  Sarah S</v>
      </c>
      <c r="C2122" s="26">
        <f>VLOOKUP($A2122,'Medical Examinations'!$A$1:$B$2336,2,FALSE)</f>
        <v>28.82</v>
      </c>
      <c r="D2122" s="26">
        <f>VLOOKUP($A2122,'Medical Examinations'!A2121:J4456,4,0)</f>
        <v>5.59</v>
      </c>
      <c r="E2122" s="26" t="str">
        <f>VLOOKUP(A2122,'Medical Examinations'!A2121:J4456,6,0)</f>
        <v>No</v>
      </c>
      <c r="F2122" s="26" t="str">
        <f>VLOOKUP($A2122,'Medical Examinations'!$A$1:$J$2336,7,0)</f>
        <v>yes</v>
      </c>
      <c r="G2122" s="26" t="str">
        <f>VLOOKUP(A2122,'Medical Examinations'!A2121:J4456,8,0)</f>
        <v>No</v>
      </c>
      <c r="H2122" s="26">
        <f>VLOOKUP(A2122,'Medical Examinations'!A2121:J4456,9,0)</f>
        <v>1</v>
      </c>
      <c r="I2122" s="26" t="str">
        <f>VLOOKUP(A2122,'Medical Examinations'!A2121:J4456,10,0)</f>
        <v>No</v>
      </c>
      <c r="J2122" s="26" t="str">
        <f>VLOOKUP($A2122,'Medical Examinations'!A2121:$J$2336,3,0)</f>
        <v>Overweight</v>
      </c>
      <c r="K2122" s="26" t="str">
        <f>VLOOKUP(A2122,'Medical Examinations'!A2121:J4456,5,0)</f>
        <v>Normal</v>
      </c>
      <c r="L2122" s="27">
        <f>VLOOKUP($A2122,'Hospitalisation Details'!$A$1:$N$2344,7,0)</f>
        <v>36870</v>
      </c>
      <c r="M2122" s="26">
        <f>VLOOKUP($A2122,'Hospitalisation Details'!$A$1:$N$2344,10,0)</f>
        <v>2156.75</v>
      </c>
      <c r="N2122" s="26" t="str">
        <f>VLOOKUP($A2122,'Hospitalisation Details'!$A$1:$N$2344,11,0)</f>
        <v>tier - 2</v>
      </c>
      <c r="O2122" s="26" t="str">
        <f>VLOOKUP($A2122,'Hospitalisation Details'!$A$1:$N$2344,12,0)</f>
        <v>tier - 2</v>
      </c>
      <c r="P2122" s="26" t="str">
        <f>VLOOKUP($A2122,'Hospitalisation Details'!$A$1:$N$2344,14,0)</f>
        <v>R1013</v>
      </c>
      <c r="Q2122" s="26">
        <f>VLOOKUP($A2122,'Hospitalisation Details'!$A$1:$N$2344,8,0)</f>
        <v>22</v>
      </c>
    </row>
    <row r="2123" spans="1:17" x14ac:dyDescent="0.3">
      <c r="A2123" s="25" t="s">
        <v>240</v>
      </c>
      <c r="B2123" s="26" t="str">
        <f>VLOOKUP($A2123,'Customer Names'!A2122:D4457,3,0)</f>
        <v xml:space="preserve">  Shauna R</v>
      </c>
      <c r="C2123" s="26">
        <f>VLOOKUP($A2123,'Medical Examinations'!$A$1:$B$2336,2,FALSE)</f>
        <v>28.05</v>
      </c>
      <c r="D2123" s="26">
        <f>VLOOKUP($A2123,'Medical Examinations'!A2122:J4457,4,0)</f>
        <v>6.2</v>
      </c>
      <c r="E2123" s="26" t="str">
        <f>VLOOKUP(A2123,'Medical Examinations'!A2122:J4457,6,0)</f>
        <v>No</v>
      </c>
      <c r="F2123" s="26" t="str">
        <f>VLOOKUP($A2123,'Medical Examinations'!$A$1:$J$2336,7,0)</f>
        <v>yes</v>
      </c>
      <c r="G2123" s="26" t="str">
        <f>VLOOKUP(A2123,'Medical Examinations'!A2122:J4457,8,0)</f>
        <v>No</v>
      </c>
      <c r="H2123" s="26">
        <f>VLOOKUP(A2123,'Medical Examinations'!A2122:J4457,9,0)</f>
        <v>1</v>
      </c>
      <c r="I2123" s="26" t="str">
        <f>VLOOKUP(A2123,'Medical Examinations'!A2122:J4457,10,0)</f>
        <v>No</v>
      </c>
      <c r="J2123" s="26" t="str">
        <f>VLOOKUP($A2123,'Medical Examinations'!A2122:$J$2336,3,0)</f>
        <v>Overweight</v>
      </c>
      <c r="K2123" s="26" t="str">
        <f>VLOOKUP(A2123,'Medical Examinations'!A2122:J4457,5,0)</f>
        <v>Prediabetes</v>
      </c>
      <c r="L2123" s="27">
        <f>VLOOKUP($A2123,'Hospitalisation Details'!$A$1:$N$2344,7,0)</f>
        <v>36859</v>
      </c>
      <c r="M2123" s="26">
        <f>VLOOKUP($A2123,'Hospitalisation Details'!$A$1:$N$2344,10,0)</f>
        <v>2155.6799999999998</v>
      </c>
      <c r="N2123" s="26" t="str">
        <f>VLOOKUP($A2123,'Hospitalisation Details'!$A$1:$N$2344,11,0)</f>
        <v>tier - 2</v>
      </c>
      <c r="O2123" s="26" t="str">
        <f>VLOOKUP($A2123,'Hospitalisation Details'!$A$1:$N$2344,12,0)</f>
        <v>tier - 3</v>
      </c>
      <c r="P2123" s="26" t="str">
        <f>VLOOKUP($A2123,'Hospitalisation Details'!$A$1:$N$2344,14,0)</f>
        <v>R1013</v>
      </c>
      <c r="Q2123" s="26">
        <f>VLOOKUP($A2123,'Hospitalisation Details'!$A$1:$N$2344,8,0)</f>
        <v>22</v>
      </c>
    </row>
    <row r="2124" spans="1:17" x14ac:dyDescent="0.3">
      <c r="A2124" s="25" t="s">
        <v>239</v>
      </c>
      <c r="B2124" s="26" t="str">
        <f>VLOOKUP($A2124,'Customer Names'!A2123:D4458,3,0)</f>
        <v xml:space="preserve">  Lindsay J</v>
      </c>
      <c r="C2124" s="26">
        <f>VLOOKUP($A2124,'Medical Examinations'!$A$1:$B$2336,2,FALSE)</f>
        <v>27.1</v>
      </c>
      <c r="D2124" s="26">
        <f>VLOOKUP($A2124,'Medical Examinations'!A2123:J4458,4,0)</f>
        <v>4.45</v>
      </c>
      <c r="E2124" s="26" t="str">
        <f>VLOOKUP(A2124,'Medical Examinations'!A2123:J4458,6,0)</f>
        <v>No</v>
      </c>
      <c r="F2124" s="26" t="str">
        <f>VLOOKUP($A2124,'Medical Examinations'!$A$1:$J$2336,7,0)</f>
        <v>yes</v>
      </c>
      <c r="G2124" s="26" t="str">
        <f>VLOOKUP(A2124,'Medical Examinations'!A2123:J4458,8,0)</f>
        <v>No</v>
      </c>
      <c r="H2124" s="26">
        <f>VLOOKUP(A2124,'Medical Examinations'!A2123:J4458,9,0)</f>
        <v>1</v>
      </c>
      <c r="I2124" s="26" t="str">
        <f>VLOOKUP(A2124,'Medical Examinations'!A2123:J4458,10,0)</f>
        <v>No</v>
      </c>
      <c r="J2124" s="26" t="str">
        <f>VLOOKUP($A2124,'Medical Examinations'!A2123:$J$2336,3,0)</f>
        <v>Overweight</v>
      </c>
      <c r="K2124" s="26" t="str">
        <f>VLOOKUP(A2124,'Medical Examinations'!A2123:J4458,5,0)</f>
        <v>Normal</v>
      </c>
      <c r="L2124" s="27">
        <f>VLOOKUP($A2124,'Hospitalisation Details'!$A$1:$N$2344,7,0)</f>
        <v>36821</v>
      </c>
      <c r="M2124" s="26">
        <f>VLOOKUP($A2124,'Hospitalisation Details'!$A$1:$N$2344,10,0)</f>
        <v>2154.36</v>
      </c>
      <c r="N2124" s="26" t="str">
        <f>VLOOKUP($A2124,'Hospitalisation Details'!$A$1:$N$2344,11,0)</f>
        <v>tier - 2</v>
      </c>
      <c r="O2124" s="26" t="str">
        <f>VLOOKUP($A2124,'Hospitalisation Details'!$A$1:$N$2344,12,0)</f>
        <v>tier - 2</v>
      </c>
      <c r="P2124" s="26" t="str">
        <f>VLOOKUP($A2124,'Hospitalisation Details'!$A$1:$N$2344,14,0)</f>
        <v>R1011</v>
      </c>
      <c r="Q2124" s="26">
        <f>VLOOKUP($A2124,'Hospitalisation Details'!$A$1:$N$2344,8,0)</f>
        <v>22</v>
      </c>
    </row>
    <row r="2125" spans="1:17" x14ac:dyDescent="0.3">
      <c r="A2125" s="25" t="s">
        <v>238</v>
      </c>
      <c r="B2125" s="26" t="str">
        <f>VLOOKUP($A2125,'Customer Names'!A2124:D4459,3,0)</f>
        <v xml:space="preserve">  Danya A</v>
      </c>
      <c r="C2125" s="26">
        <f>VLOOKUP($A2125,'Medical Examinations'!$A$1:$B$2336,2,FALSE)</f>
        <v>24.3</v>
      </c>
      <c r="D2125" s="26">
        <f>VLOOKUP($A2125,'Medical Examinations'!A2124:J4459,4,0)</f>
        <v>6.1</v>
      </c>
      <c r="E2125" s="26" t="str">
        <f>VLOOKUP(A2125,'Medical Examinations'!A2124:J4459,6,0)</f>
        <v>Yes</v>
      </c>
      <c r="F2125" s="26" t="str">
        <f>VLOOKUP($A2125,'Medical Examinations'!$A$1:$J$2336,7,0)</f>
        <v>yes</v>
      </c>
      <c r="G2125" s="26" t="str">
        <f>VLOOKUP(A2125,'Medical Examinations'!A2124:J4459,8,0)</f>
        <v>No</v>
      </c>
      <c r="H2125" s="26">
        <f>VLOOKUP(A2125,'Medical Examinations'!A2124:J4459,9,0)</f>
        <v>1</v>
      </c>
      <c r="I2125" s="26" t="str">
        <f>VLOOKUP(A2125,'Medical Examinations'!A2124:J4459,10,0)</f>
        <v>No</v>
      </c>
      <c r="J2125" s="26" t="str">
        <f>VLOOKUP($A2125,'Medical Examinations'!A2124:$J$2336,3,0)</f>
        <v>Normal Weight</v>
      </c>
      <c r="K2125" s="26" t="str">
        <f>VLOOKUP(A2125,'Medical Examinations'!A2124:J4459,5,0)</f>
        <v>Prediabetes</v>
      </c>
      <c r="L2125" s="27">
        <f>VLOOKUP($A2125,'Hospitalisation Details'!$A$1:$N$2344,7,0)</f>
        <v>36887</v>
      </c>
      <c r="M2125" s="26">
        <f>VLOOKUP($A2125,'Hospitalisation Details'!$A$1:$N$2344,10,0)</f>
        <v>2150.4699999999998</v>
      </c>
      <c r="N2125" s="26" t="str">
        <f>VLOOKUP($A2125,'Hospitalisation Details'!$A$1:$N$2344,11,0)</f>
        <v>tier - 2</v>
      </c>
      <c r="O2125" s="26" t="str">
        <f>VLOOKUP($A2125,'Hospitalisation Details'!$A$1:$N$2344,12,0)</f>
        <v>tier - 3</v>
      </c>
      <c r="P2125" s="26" t="str">
        <f>VLOOKUP($A2125,'Hospitalisation Details'!$A$1:$N$2344,14,0)</f>
        <v>R1011</v>
      </c>
      <c r="Q2125" s="26">
        <f>VLOOKUP($A2125,'Hospitalisation Details'!$A$1:$N$2344,8,0)</f>
        <v>22</v>
      </c>
    </row>
    <row r="2126" spans="1:17" x14ac:dyDescent="0.3">
      <c r="A2126" s="25" t="s">
        <v>237</v>
      </c>
      <c r="B2126" s="26" t="str">
        <f>VLOOKUP($A2126,'Customer Names'!A2125:D4460,3,0)</f>
        <v xml:space="preserve">  Lorraine</v>
      </c>
      <c r="C2126" s="26">
        <f>VLOOKUP($A2126,'Medical Examinations'!$A$1:$B$2336,2,FALSE)</f>
        <v>30.72</v>
      </c>
      <c r="D2126" s="26">
        <f>VLOOKUP($A2126,'Medical Examinations'!A2125:J4460,4,0)</f>
        <v>6.06</v>
      </c>
      <c r="E2126" s="26" t="str">
        <f>VLOOKUP(A2126,'Medical Examinations'!A2125:J4460,6,0)</f>
        <v>No</v>
      </c>
      <c r="F2126" s="26" t="str">
        <f>VLOOKUP($A2126,'Medical Examinations'!$A$1:$J$2336,7,0)</f>
        <v>yes</v>
      </c>
      <c r="G2126" s="26" t="str">
        <f>VLOOKUP(A2126,'Medical Examinations'!A2125:J4460,8,0)</f>
        <v>No</v>
      </c>
      <c r="H2126" s="26">
        <f>VLOOKUP(A2126,'Medical Examinations'!A2125:J4460,9,0)</f>
        <v>1</v>
      </c>
      <c r="I2126" s="26" t="str">
        <f>VLOOKUP(A2126,'Medical Examinations'!A2125:J4460,10,0)</f>
        <v>No</v>
      </c>
      <c r="J2126" s="26" t="str">
        <f>VLOOKUP($A2126,'Medical Examinations'!A2125:$J$2336,3,0)</f>
        <v>Obesity</v>
      </c>
      <c r="K2126" s="26" t="str">
        <f>VLOOKUP(A2126,'Medical Examinations'!A2125:J4460,5,0)</f>
        <v>Prediabetes</v>
      </c>
      <c r="L2126" s="27">
        <f>VLOOKUP($A2126,'Hospitalisation Details'!$A$1:$N$2344,7,0)</f>
        <v>38264</v>
      </c>
      <c r="M2126" s="26">
        <f>VLOOKUP($A2126,'Hospitalisation Details'!$A$1:$N$2344,10,0)</f>
        <v>2144.85</v>
      </c>
      <c r="N2126" s="26" t="str">
        <f>VLOOKUP($A2126,'Hospitalisation Details'!$A$1:$N$2344,11,0)</f>
        <v>tier - 2</v>
      </c>
      <c r="O2126" s="26" t="str">
        <f>VLOOKUP($A2126,'Hospitalisation Details'!$A$1:$N$2344,12,0)</f>
        <v>tier - 1</v>
      </c>
      <c r="P2126" s="26" t="str">
        <f>VLOOKUP($A2126,'Hospitalisation Details'!$A$1:$N$2344,14,0)</f>
        <v>R1011</v>
      </c>
      <c r="Q2126" s="26">
        <f>VLOOKUP($A2126,'Hospitalisation Details'!$A$1:$N$2344,8,0)</f>
        <v>18</v>
      </c>
    </row>
    <row r="2127" spans="1:17" x14ac:dyDescent="0.3">
      <c r="A2127" s="25" t="s">
        <v>236</v>
      </c>
      <c r="B2127" s="26" t="str">
        <f>VLOOKUP($A2127,'Customer Names'!A2126:D4461,3,0)</f>
        <v xml:space="preserve">  Jennifer L</v>
      </c>
      <c r="C2127" s="26">
        <f>VLOOKUP($A2127,'Medical Examinations'!$A$1:$B$2336,2,FALSE)</f>
        <v>37.43</v>
      </c>
      <c r="D2127" s="26">
        <f>VLOOKUP($A2127,'Medical Examinations'!A2126:J4461,4,0)</f>
        <v>4.5599999999999996</v>
      </c>
      <c r="E2127" s="26" t="str">
        <f>VLOOKUP(A2127,'Medical Examinations'!A2126:J4461,6,0)</f>
        <v>No</v>
      </c>
      <c r="F2127" s="26" t="str">
        <f>VLOOKUP($A2127,'Medical Examinations'!$A$1:$J$2336,7,0)</f>
        <v>No</v>
      </c>
      <c r="G2127" s="26" t="str">
        <f>VLOOKUP(A2127,'Medical Examinations'!A2126:J4461,8,0)</f>
        <v>Yes</v>
      </c>
      <c r="H2127" s="26">
        <f>VLOOKUP(A2127,'Medical Examinations'!A2126:J4461,9,0)</f>
        <v>1</v>
      </c>
      <c r="I2127" s="26" t="str">
        <f>VLOOKUP(A2127,'Medical Examinations'!A2126:J4461,10,0)</f>
        <v>No</v>
      </c>
      <c r="J2127" s="26" t="str">
        <f>VLOOKUP($A2127,'Medical Examinations'!A2126:$J$2336,3,0)</f>
        <v>Obesity</v>
      </c>
      <c r="K2127" s="26" t="str">
        <f>VLOOKUP(A2127,'Medical Examinations'!A2126:J4461,5,0)</f>
        <v>Normal</v>
      </c>
      <c r="L2127" s="27">
        <f>VLOOKUP($A2127,'Hospitalisation Details'!$A$1:$N$2344,7,0)</f>
        <v>37852</v>
      </c>
      <c r="M2127" s="26">
        <f>VLOOKUP($A2127,'Hospitalisation Details'!$A$1:$N$2344,10,0)</f>
        <v>2138.0700000000002</v>
      </c>
      <c r="N2127" s="26" t="str">
        <f>VLOOKUP($A2127,'Hospitalisation Details'!$A$1:$N$2344,11,0)</f>
        <v>tier - 2</v>
      </c>
      <c r="O2127" s="26" t="str">
        <f>VLOOKUP($A2127,'Hospitalisation Details'!$A$1:$N$2344,12,0)</f>
        <v>tier - 1</v>
      </c>
      <c r="P2127" s="26" t="str">
        <f>VLOOKUP($A2127,'Hospitalisation Details'!$A$1:$N$2344,14,0)</f>
        <v>R1012</v>
      </c>
      <c r="Q2127" s="26">
        <f>VLOOKUP($A2127,'Hospitalisation Details'!$A$1:$N$2344,8,0)</f>
        <v>19</v>
      </c>
    </row>
    <row r="2128" spans="1:17" x14ac:dyDescent="0.3">
      <c r="A2128" s="25" t="s">
        <v>235</v>
      </c>
      <c r="B2128" s="26" t="str">
        <f>VLOOKUP($A2128,'Customer Names'!A2127:D4462,3,0)</f>
        <v xml:space="preserve">  Jesus Sr</v>
      </c>
      <c r="C2128" s="26">
        <f>VLOOKUP($A2128,'Medical Examinations'!$A$1:$B$2336,2,FALSE)</f>
        <v>25.74</v>
      </c>
      <c r="D2128" s="26">
        <f>VLOOKUP($A2128,'Medical Examinations'!A2127:J4462,4,0)</f>
        <v>6.41</v>
      </c>
      <c r="E2128" s="26" t="str">
        <f>VLOOKUP(A2128,'Medical Examinations'!A2127:J4462,6,0)</f>
        <v>Yes</v>
      </c>
      <c r="F2128" s="26" t="str">
        <f>VLOOKUP($A2128,'Medical Examinations'!$A$1:$J$2336,7,0)</f>
        <v>No</v>
      </c>
      <c r="G2128" s="26" t="str">
        <f>VLOOKUP(A2128,'Medical Examinations'!A2127:J4462,8,0)</f>
        <v>Yes</v>
      </c>
      <c r="H2128" s="26">
        <f>VLOOKUP(A2128,'Medical Examinations'!A2127:J4462,9,0)</f>
        <v>1</v>
      </c>
      <c r="I2128" s="26" t="str">
        <f>VLOOKUP(A2128,'Medical Examinations'!A2127:J4462,10,0)</f>
        <v>No</v>
      </c>
      <c r="J2128" s="26" t="str">
        <f>VLOOKUP($A2128,'Medical Examinations'!A2127:$J$2336,3,0)</f>
        <v>Overweight</v>
      </c>
      <c r="K2128" s="26" t="str">
        <f>VLOOKUP(A2128,'Medical Examinations'!A2127:J4462,5,0)</f>
        <v>Prediabetes</v>
      </c>
      <c r="L2128" s="27">
        <f>VLOOKUP($A2128,'Hospitalisation Details'!$A$1:$N$2344,7,0)</f>
        <v>35676</v>
      </c>
      <c r="M2128" s="26">
        <f>VLOOKUP($A2128,'Hospitalisation Details'!$A$1:$N$2344,10,0)</f>
        <v>2137.65</v>
      </c>
      <c r="N2128" s="26" t="str">
        <f>VLOOKUP($A2128,'Hospitalisation Details'!$A$1:$N$2344,11,0)</f>
        <v>tier - 3</v>
      </c>
      <c r="O2128" s="26" t="str">
        <f>VLOOKUP($A2128,'Hospitalisation Details'!$A$1:$N$2344,12,0)</f>
        <v>tier - 1</v>
      </c>
      <c r="P2128" s="26" t="str">
        <f>VLOOKUP($A2128,'Hospitalisation Details'!$A$1:$N$2344,14,0)</f>
        <v>R1013</v>
      </c>
      <c r="Q2128" s="26">
        <f>VLOOKUP($A2128,'Hospitalisation Details'!$A$1:$N$2344,8,0)</f>
        <v>25</v>
      </c>
    </row>
    <row r="2129" spans="1:17" x14ac:dyDescent="0.3">
      <c r="A2129" s="25" t="s">
        <v>234</v>
      </c>
      <c r="B2129" s="26" t="str">
        <f>VLOOKUP($A2129,'Customer Names'!A2128:D4463,3,0)</f>
        <v xml:space="preserve">  Kristen</v>
      </c>
      <c r="C2129" s="26">
        <f>VLOOKUP($A2129,'Medical Examinations'!$A$1:$B$2336,2,FALSE)</f>
        <v>36.575000000000003</v>
      </c>
      <c r="D2129" s="26">
        <f>VLOOKUP($A2129,'Medical Examinations'!A2128:J4463,4,0)</f>
        <v>5.57</v>
      </c>
      <c r="E2129" s="26" t="str">
        <f>VLOOKUP(A2129,'Medical Examinations'!A2128:J4463,6,0)</f>
        <v>No</v>
      </c>
      <c r="F2129" s="26" t="str">
        <f>VLOOKUP($A2129,'Medical Examinations'!$A$1:$J$2336,7,0)</f>
        <v>No</v>
      </c>
      <c r="G2129" s="26" t="str">
        <f>VLOOKUP(A2129,'Medical Examinations'!A2128:J4463,8,0)</f>
        <v>Yes</v>
      </c>
      <c r="H2129" s="26">
        <f>VLOOKUP(A2129,'Medical Examinations'!A2128:J4463,9,0)</f>
        <v>1</v>
      </c>
      <c r="I2129" s="26" t="str">
        <f>VLOOKUP(A2129,'Medical Examinations'!A2128:J4463,10,0)</f>
        <v>No</v>
      </c>
      <c r="J2129" s="26" t="str">
        <f>VLOOKUP($A2129,'Medical Examinations'!A2128:$J$2336,3,0)</f>
        <v>Obesity</v>
      </c>
      <c r="K2129" s="26" t="str">
        <f>VLOOKUP(A2129,'Medical Examinations'!A2128:J4463,5,0)</f>
        <v>Normal</v>
      </c>
      <c r="L2129" s="27">
        <f>VLOOKUP($A2129,'Hospitalisation Details'!$A$1:$N$2344,7,0)</f>
        <v>37890</v>
      </c>
      <c r="M2129" s="26">
        <f>VLOOKUP($A2129,'Hospitalisation Details'!$A$1:$N$2344,10,0)</f>
        <v>2136.88</v>
      </c>
      <c r="N2129" s="26" t="str">
        <f>VLOOKUP($A2129,'Hospitalisation Details'!$A$1:$N$2344,11,0)</f>
        <v>tier - 2</v>
      </c>
      <c r="O2129" s="26" t="str">
        <f>VLOOKUP($A2129,'Hospitalisation Details'!$A$1:$N$2344,12,0)</f>
        <v>tier - 2</v>
      </c>
      <c r="P2129" s="26" t="str">
        <f>VLOOKUP($A2129,'Hospitalisation Details'!$A$1:$N$2344,14,0)</f>
        <v>R1012</v>
      </c>
      <c r="Q2129" s="26">
        <f>VLOOKUP($A2129,'Hospitalisation Details'!$A$1:$N$2344,8,0)</f>
        <v>19</v>
      </c>
    </row>
    <row r="2130" spans="1:17" x14ac:dyDescent="0.3">
      <c r="A2130" s="25" t="s">
        <v>233</v>
      </c>
      <c r="B2130" s="26" t="str">
        <f>VLOOKUP($A2130,'Customer Names'!A2129:D4464,3,0)</f>
        <v xml:space="preserve">  Catherine C</v>
      </c>
      <c r="C2130" s="26">
        <f>VLOOKUP($A2130,'Medical Examinations'!$A$1:$B$2336,2,FALSE)</f>
        <v>35.15</v>
      </c>
      <c r="D2130" s="26">
        <f>VLOOKUP($A2130,'Medical Examinations'!A2129:J4464,4,0)</f>
        <v>5.47</v>
      </c>
      <c r="E2130" s="26" t="str">
        <f>VLOOKUP(A2130,'Medical Examinations'!A2129:J4464,6,0)</f>
        <v>No</v>
      </c>
      <c r="F2130" s="26" t="str">
        <f>VLOOKUP($A2130,'Medical Examinations'!$A$1:$J$2336,7,0)</f>
        <v>No</v>
      </c>
      <c r="G2130" s="26" t="str">
        <f>VLOOKUP(A2130,'Medical Examinations'!A2129:J4464,8,0)</f>
        <v>Yes</v>
      </c>
      <c r="H2130" s="26">
        <f>VLOOKUP(A2130,'Medical Examinations'!A2129:J4464,9,0)</f>
        <v>1</v>
      </c>
      <c r="I2130" s="26" t="str">
        <f>VLOOKUP(A2130,'Medical Examinations'!A2129:J4464,10,0)</f>
        <v>No</v>
      </c>
      <c r="J2130" s="26" t="str">
        <f>VLOOKUP($A2130,'Medical Examinations'!A2129:$J$2336,3,0)</f>
        <v>Obesity</v>
      </c>
      <c r="K2130" s="26" t="str">
        <f>VLOOKUP(A2130,'Medical Examinations'!A2129:J4464,5,0)</f>
        <v>Normal</v>
      </c>
      <c r="L2130" s="27">
        <f>VLOOKUP($A2130,'Hospitalisation Details'!$A$1:$N$2344,7,0)</f>
        <v>37865</v>
      </c>
      <c r="M2130" s="26">
        <f>VLOOKUP($A2130,'Hospitalisation Details'!$A$1:$N$2344,10,0)</f>
        <v>2134.9</v>
      </c>
      <c r="N2130" s="26" t="str">
        <f>VLOOKUP($A2130,'Hospitalisation Details'!$A$1:$N$2344,11,0)</f>
        <v>tier - 2</v>
      </c>
      <c r="O2130" s="26" t="str">
        <f>VLOOKUP($A2130,'Hospitalisation Details'!$A$1:$N$2344,12,0)</f>
        <v>tier - 3</v>
      </c>
      <c r="P2130" s="26" t="str">
        <f>VLOOKUP($A2130,'Hospitalisation Details'!$A$1:$N$2344,14,0)</f>
        <v>R1012</v>
      </c>
      <c r="Q2130" s="26">
        <f>VLOOKUP($A2130,'Hospitalisation Details'!$A$1:$N$2344,8,0)</f>
        <v>19</v>
      </c>
    </row>
    <row r="2131" spans="1:17" x14ac:dyDescent="0.3">
      <c r="A2131" s="25" t="s">
        <v>232</v>
      </c>
      <c r="B2131" s="26" t="str">
        <f>VLOOKUP($A2131,'Customer Names'!A2130:D4465,3,0)</f>
        <v xml:space="preserve">  Paula</v>
      </c>
      <c r="C2131" s="26">
        <f>VLOOKUP($A2131,'Medical Examinations'!$A$1:$B$2336,2,FALSE)</f>
        <v>32.11</v>
      </c>
      <c r="D2131" s="26">
        <f>VLOOKUP($A2131,'Medical Examinations'!A2130:J4465,4,0)</f>
        <v>4.43</v>
      </c>
      <c r="E2131" s="26" t="str">
        <f>VLOOKUP(A2131,'Medical Examinations'!A2130:J4465,6,0)</f>
        <v>No</v>
      </c>
      <c r="F2131" s="26" t="str">
        <f>VLOOKUP($A2131,'Medical Examinations'!$A$1:$J$2336,7,0)</f>
        <v>No</v>
      </c>
      <c r="G2131" s="26" t="str">
        <f>VLOOKUP(A2131,'Medical Examinations'!A2130:J4465,8,0)</f>
        <v>Yes</v>
      </c>
      <c r="H2131" s="26">
        <f>VLOOKUP(A2131,'Medical Examinations'!A2130:J4465,9,0)</f>
        <v>1</v>
      </c>
      <c r="I2131" s="26" t="str">
        <f>VLOOKUP(A2131,'Medical Examinations'!A2130:J4465,10,0)</f>
        <v>No</v>
      </c>
      <c r="J2131" s="26" t="str">
        <f>VLOOKUP($A2131,'Medical Examinations'!A2130:$J$2336,3,0)</f>
        <v>Obesity</v>
      </c>
      <c r="K2131" s="26" t="str">
        <f>VLOOKUP(A2131,'Medical Examinations'!A2130:J4465,5,0)</f>
        <v>Normal</v>
      </c>
      <c r="L2131" s="27">
        <f>VLOOKUP($A2131,'Hospitalisation Details'!$A$1:$N$2344,7,0)</f>
        <v>37977</v>
      </c>
      <c r="M2131" s="26">
        <f>VLOOKUP($A2131,'Hospitalisation Details'!$A$1:$N$2344,10,0)</f>
        <v>2130.6799999999998</v>
      </c>
      <c r="N2131" s="26" t="str">
        <f>VLOOKUP($A2131,'Hospitalisation Details'!$A$1:$N$2344,11,0)</f>
        <v>tier - 2</v>
      </c>
      <c r="O2131" s="26" t="str">
        <f>VLOOKUP($A2131,'Hospitalisation Details'!$A$1:$N$2344,12,0)</f>
        <v>tier - 3</v>
      </c>
      <c r="P2131" s="26" t="str">
        <f>VLOOKUP($A2131,'Hospitalisation Details'!$A$1:$N$2344,14,0)</f>
        <v>R1012</v>
      </c>
      <c r="Q2131" s="26">
        <f>VLOOKUP($A2131,'Hospitalisation Details'!$A$1:$N$2344,8,0)</f>
        <v>19</v>
      </c>
    </row>
    <row r="2132" spans="1:17" x14ac:dyDescent="0.3">
      <c r="A2132" s="25" t="s">
        <v>231</v>
      </c>
      <c r="B2132" s="26" t="str">
        <f>VLOOKUP($A2132,'Customer Names'!A2131:D4466,3,0)</f>
        <v xml:space="preserve">  Evan</v>
      </c>
      <c r="C2132" s="26">
        <f>VLOOKUP($A2132,'Medical Examinations'!$A$1:$B$2336,2,FALSE)</f>
        <v>30.495000000000001</v>
      </c>
      <c r="D2132" s="26">
        <f>VLOOKUP($A2132,'Medical Examinations'!A2131:J4466,4,0)</f>
        <v>4.95</v>
      </c>
      <c r="E2132" s="26" t="str">
        <f>VLOOKUP(A2132,'Medical Examinations'!A2131:J4466,6,0)</f>
        <v>No</v>
      </c>
      <c r="F2132" s="26" t="str">
        <f>VLOOKUP($A2132,'Medical Examinations'!$A$1:$J$2336,7,0)</f>
        <v>No</v>
      </c>
      <c r="G2132" s="26" t="str">
        <f>VLOOKUP(A2132,'Medical Examinations'!A2131:J4466,8,0)</f>
        <v>Yes</v>
      </c>
      <c r="H2132" s="26">
        <f>VLOOKUP(A2132,'Medical Examinations'!A2131:J4466,9,0)</f>
        <v>1</v>
      </c>
      <c r="I2132" s="26" t="str">
        <f>VLOOKUP(A2132,'Medical Examinations'!A2131:J4466,10,0)</f>
        <v>No</v>
      </c>
      <c r="J2132" s="26" t="str">
        <f>VLOOKUP($A2132,'Medical Examinations'!A2131:$J$2336,3,0)</f>
        <v>Obesity</v>
      </c>
      <c r="K2132" s="26" t="str">
        <f>VLOOKUP(A2132,'Medical Examinations'!A2131:J4466,5,0)</f>
        <v>Normal</v>
      </c>
      <c r="L2132" s="27">
        <f>VLOOKUP($A2132,'Hospitalisation Details'!$A$1:$N$2344,7,0)</f>
        <v>37863</v>
      </c>
      <c r="M2132" s="26">
        <f>VLOOKUP($A2132,'Hospitalisation Details'!$A$1:$N$2344,10,0)</f>
        <v>2128.4299999999998</v>
      </c>
      <c r="N2132" s="26" t="str">
        <f>VLOOKUP($A2132,'Hospitalisation Details'!$A$1:$N$2344,11,0)</f>
        <v>tier - 2</v>
      </c>
      <c r="O2132" s="26" t="str">
        <f>VLOOKUP($A2132,'Hospitalisation Details'!$A$1:$N$2344,12,0)</f>
        <v>tier - 1</v>
      </c>
      <c r="P2132" s="26" t="str">
        <f>VLOOKUP($A2132,'Hospitalisation Details'!$A$1:$N$2344,14,0)</f>
        <v>R1012</v>
      </c>
      <c r="Q2132" s="26">
        <f>VLOOKUP($A2132,'Hospitalisation Details'!$A$1:$N$2344,8,0)</f>
        <v>19</v>
      </c>
    </row>
    <row r="2133" spans="1:17" x14ac:dyDescent="0.3">
      <c r="A2133" s="25" t="s">
        <v>230</v>
      </c>
      <c r="B2133" s="26" t="str">
        <f>VLOOKUP($A2133,'Customer Names'!A2132:D4467,3,0)</f>
        <v xml:space="preserve">  Nathan J</v>
      </c>
      <c r="C2133" s="26">
        <f>VLOOKUP($A2133,'Medical Examinations'!$A$1:$B$2336,2,FALSE)</f>
        <v>29.24</v>
      </c>
      <c r="D2133" s="26">
        <f>VLOOKUP($A2133,'Medical Examinations'!A2132:J4467,4,0)</f>
        <v>4.04</v>
      </c>
      <c r="E2133" s="26" t="str">
        <f>VLOOKUP(A2133,'Medical Examinations'!A2132:J4467,6,0)</f>
        <v>No</v>
      </c>
      <c r="F2133" s="26" t="str">
        <f>VLOOKUP($A2133,'Medical Examinations'!$A$1:$J$2336,7,0)</f>
        <v>yes</v>
      </c>
      <c r="G2133" s="26" t="str">
        <f>VLOOKUP(A2133,'Medical Examinations'!A2132:J4467,8,0)</f>
        <v>No</v>
      </c>
      <c r="H2133" s="26">
        <f>VLOOKUP(A2133,'Medical Examinations'!A2132:J4467,9,0)</f>
        <v>1</v>
      </c>
      <c r="I2133" s="26" t="str">
        <f>VLOOKUP(A2133,'Medical Examinations'!A2132:J4467,10,0)</f>
        <v>No</v>
      </c>
      <c r="J2133" s="26" t="str">
        <f>VLOOKUP($A2133,'Medical Examinations'!A2132:$J$2336,3,0)</f>
        <v>Overweight</v>
      </c>
      <c r="K2133" s="26" t="str">
        <f>VLOOKUP(A2133,'Medical Examinations'!A2132:J4467,5,0)</f>
        <v>Normal</v>
      </c>
      <c r="L2133" s="27">
        <f>VLOOKUP($A2133,'Hospitalisation Details'!$A$1:$N$2344,7,0)</f>
        <v>38295</v>
      </c>
      <c r="M2133" s="26">
        <f>VLOOKUP($A2133,'Hospitalisation Details'!$A$1:$N$2344,10,0)</f>
        <v>2118.61</v>
      </c>
      <c r="N2133" s="26" t="str">
        <f>VLOOKUP($A2133,'Hospitalisation Details'!$A$1:$N$2344,11,0)</f>
        <v>tier - 2</v>
      </c>
      <c r="O2133" s="26" t="str">
        <f>VLOOKUP($A2133,'Hospitalisation Details'!$A$1:$N$2344,12,0)</f>
        <v>tier - 1</v>
      </c>
      <c r="P2133" s="26" t="str">
        <f>VLOOKUP($A2133,'Hospitalisation Details'!$A$1:$N$2344,14,0)</f>
        <v>R1012</v>
      </c>
      <c r="Q2133" s="26">
        <f>VLOOKUP($A2133,'Hospitalisation Details'!$A$1:$N$2344,8,0)</f>
        <v>18</v>
      </c>
    </row>
    <row r="2134" spans="1:17" x14ac:dyDescent="0.3">
      <c r="A2134" s="25" t="s">
        <v>229</v>
      </c>
      <c r="B2134" s="26" t="str">
        <f>VLOOKUP($A2134,'Customer Names'!A2133:D4468,3,0)</f>
        <v xml:space="preserve">  Ashley M</v>
      </c>
      <c r="C2134" s="26">
        <f>VLOOKUP($A2134,'Medical Examinations'!$A$1:$B$2336,2,FALSE)</f>
        <v>22.515000000000001</v>
      </c>
      <c r="D2134" s="26">
        <f>VLOOKUP($A2134,'Medical Examinations'!A2133:J4468,4,0)</f>
        <v>5.93</v>
      </c>
      <c r="E2134" s="26" t="str">
        <f>VLOOKUP(A2134,'Medical Examinations'!A2133:J4468,6,0)</f>
        <v>No</v>
      </c>
      <c r="F2134" s="26" t="str">
        <f>VLOOKUP($A2134,'Medical Examinations'!$A$1:$J$2336,7,0)</f>
        <v>No</v>
      </c>
      <c r="G2134" s="26" t="str">
        <f>VLOOKUP(A2134,'Medical Examinations'!A2133:J4468,8,0)</f>
        <v>Yes</v>
      </c>
      <c r="H2134" s="26">
        <f>VLOOKUP(A2134,'Medical Examinations'!A2133:J4468,9,0)</f>
        <v>1</v>
      </c>
      <c r="I2134" s="26" t="str">
        <f>VLOOKUP(A2134,'Medical Examinations'!A2133:J4468,10,0)</f>
        <v>No</v>
      </c>
      <c r="J2134" s="26" t="str">
        <f>VLOOKUP($A2134,'Medical Examinations'!A2133:$J$2336,3,0)</f>
        <v>Normal Weight</v>
      </c>
      <c r="K2134" s="26" t="str">
        <f>VLOOKUP(A2134,'Medical Examinations'!A2133:J4468,5,0)</f>
        <v>Prediabetes</v>
      </c>
      <c r="L2134" s="27">
        <f>VLOOKUP($A2134,'Hospitalisation Details'!$A$1:$N$2344,7,0)</f>
        <v>37894</v>
      </c>
      <c r="M2134" s="26">
        <f>VLOOKUP($A2134,'Hospitalisation Details'!$A$1:$N$2344,10,0)</f>
        <v>2117.34</v>
      </c>
      <c r="N2134" s="26" t="str">
        <f>VLOOKUP($A2134,'Hospitalisation Details'!$A$1:$N$2344,11,0)</f>
        <v>tier - 2</v>
      </c>
      <c r="O2134" s="26" t="str">
        <f>VLOOKUP($A2134,'Hospitalisation Details'!$A$1:$N$2344,12,0)</f>
        <v>tier - 3</v>
      </c>
      <c r="P2134" s="26" t="str">
        <f>VLOOKUP($A2134,'Hospitalisation Details'!$A$1:$N$2344,14,0)</f>
        <v>R1012</v>
      </c>
      <c r="Q2134" s="26">
        <f>VLOOKUP($A2134,'Hospitalisation Details'!$A$1:$N$2344,8,0)</f>
        <v>19</v>
      </c>
    </row>
    <row r="2135" spans="1:17" x14ac:dyDescent="0.3">
      <c r="A2135" s="25" t="s">
        <v>228</v>
      </c>
      <c r="B2135" s="26" t="str">
        <f>VLOOKUP($A2135,'Customer Names'!A2134:D4469,3,0)</f>
        <v xml:space="preserve">  Jason</v>
      </c>
      <c r="C2135" s="26">
        <f>VLOOKUP($A2135,'Medical Examinations'!$A$1:$B$2336,2,FALSE)</f>
        <v>15.65</v>
      </c>
      <c r="D2135" s="26">
        <f>VLOOKUP($A2135,'Medical Examinations'!A2134:J4469,4,0)</f>
        <v>4.2300000000000004</v>
      </c>
      <c r="E2135" s="26" t="str">
        <f>VLOOKUP(A2135,'Medical Examinations'!A2134:J4469,6,0)</f>
        <v>No</v>
      </c>
      <c r="F2135" s="26" t="str">
        <f>VLOOKUP($A2135,'Medical Examinations'!$A$1:$J$2336,7,0)</f>
        <v>No</v>
      </c>
      <c r="G2135" s="26" t="str">
        <f>VLOOKUP(A2135,'Medical Examinations'!A2134:J4469,8,0)</f>
        <v>No</v>
      </c>
      <c r="H2135" s="26">
        <f>VLOOKUP(A2135,'Medical Examinations'!A2134:J4469,9,0)</f>
        <v>0</v>
      </c>
      <c r="I2135" s="26" t="str">
        <f>VLOOKUP(A2135,'Medical Examinations'!A2134:J4469,10,0)</f>
        <v>No</v>
      </c>
      <c r="J2135" s="26" t="str">
        <f>VLOOKUP($A2135,'Medical Examinations'!A2134:$J$2336,3,0)</f>
        <v>Underweight</v>
      </c>
      <c r="K2135" s="26" t="str">
        <f>VLOOKUP(A2135,'Medical Examinations'!A2134:J4469,5,0)</f>
        <v>Normal</v>
      </c>
      <c r="L2135" s="27">
        <f>VLOOKUP($A2135,'Hospitalisation Details'!$A$1:$N$2344,7,0)</f>
        <v>32710</v>
      </c>
      <c r="M2135" s="26">
        <f>VLOOKUP($A2135,'Hospitalisation Details'!$A$1:$N$2344,10,0)</f>
        <v>2106.2600000000002</v>
      </c>
      <c r="N2135" s="26" t="str">
        <f>VLOOKUP($A2135,'Hospitalisation Details'!$A$1:$N$2344,11,0)</f>
        <v>tier - 2</v>
      </c>
      <c r="O2135" s="26" t="str">
        <f>VLOOKUP($A2135,'Hospitalisation Details'!$A$1:$N$2344,12,0)</f>
        <v>tier - 2</v>
      </c>
      <c r="P2135" s="26" t="str">
        <f>VLOOKUP($A2135,'Hospitalisation Details'!$A$1:$N$2344,14,0)</f>
        <v>R1013</v>
      </c>
      <c r="Q2135" s="26">
        <f>VLOOKUP($A2135,'Hospitalisation Details'!$A$1:$N$2344,8,0)</f>
        <v>33</v>
      </c>
    </row>
    <row r="2136" spans="1:17" x14ac:dyDescent="0.3">
      <c r="A2136" s="25" t="s">
        <v>227</v>
      </c>
      <c r="B2136" s="26" t="str">
        <f>VLOOKUP($A2136,'Customer Names'!A2135:D4470,3,0)</f>
        <v xml:space="preserve">  Marshall</v>
      </c>
      <c r="C2136" s="26">
        <f>VLOOKUP($A2136,'Medical Examinations'!$A$1:$B$2336,2,FALSE)</f>
        <v>27.36</v>
      </c>
      <c r="D2136" s="26">
        <f>VLOOKUP($A2136,'Medical Examinations'!A2135:J4470,4,0)</f>
        <v>5.59</v>
      </c>
      <c r="E2136" s="26" t="str">
        <f>VLOOKUP(A2136,'Medical Examinations'!A2135:J4470,6,0)</f>
        <v>Yes</v>
      </c>
      <c r="F2136" s="26" t="str">
        <f>VLOOKUP($A2136,'Medical Examinations'!$A$1:$J$2336,7,0)</f>
        <v>No</v>
      </c>
      <c r="G2136" s="26" t="str">
        <f>VLOOKUP(A2136,'Medical Examinations'!A2135:J4470,8,0)</f>
        <v>No</v>
      </c>
      <c r="H2136" s="26">
        <f>VLOOKUP(A2136,'Medical Examinations'!A2135:J4470,9,0)</f>
        <v>0</v>
      </c>
      <c r="I2136" s="26" t="str">
        <f>VLOOKUP(A2136,'Medical Examinations'!A2135:J4470,10,0)</f>
        <v>No</v>
      </c>
      <c r="J2136" s="26" t="str">
        <f>VLOOKUP($A2136,'Medical Examinations'!A2135:$J$2336,3,0)</f>
        <v>Overweight</v>
      </c>
      <c r="K2136" s="26" t="str">
        <f>VLOOKUP(A2136,'Medical Examinations'!A2135:J4470,5,0)</f>
        <v>Normal</v>
      </c>
      <c r="L2136" s="27">
        <f>VLOOKUP($A2136,'Hospitalisation Details'!$A$1:$N$2344,7,0)</f>
        <v>37223</v>
      </c>
      <c r="M2136" s="26">
        <f>VLOOKUP($A2136,'Hospitalisation Details'!$A$1:$N$2344,10,0)</f>
        <v>2104.11</v>
      </c>
      <c r="N2136" s="26" t="str">
        <f>VLOOKUP($A2136,'Hospitalisation Details'!$A$1:$N$2344,11,0)</f>
        <v>tier - 2</v>
      </c>
      <c r="O2136" s="26" t="str">
        <f>VLOOKUP($A2136,'Hospitalisation Details'!$A$1:$N$2344,12,0)</f>
        <v>tier - 1</v>
      </c>
      <c r="P2136" s="26" t="str">
        <f>VLOOKUP($A2136,'Hospitalisation Details'!$A$1:$N$2344,14,0)</f>
        <v>R1016</v>
      </c>
      <c r="Q2136" s="26">
        <f>VLOOKUP($A2136,'Hospitalisation Details'!$A$1:$N$2344,8,0)</f>
        <v>21</v>
      </c>
    </row>
    <row r="2137" spans="1:17" x14ac:dyDescent="0.3">
      <c r="A2137" s="25" t="s">
        <v>226</v>
      </c>
      <c r="B2137" s="26" t="str">
        <f>VLOOKUP($A2137,'Customer Names'!A2136:D4471,3,0)</f>
        <v xml:space="preserve">  Lavar</v>
      </c>
      <c r="C2137" s="26">
        <f>VLOOKUP($A2137,'Medical Examinations'!$A$1:$B$2336,2,FALSE)</f>
        <v>22.3</v>
      </c>
      <c r="D2137" s="26">
        <f>VLOOKUP($A2137,'Medical Examinations'!A2136:J4471,4,0)</f>
        <v>4.8899999999999997</v>
      </c>
      <c r="E2137" s="26" t="str">
        <f>VLOOKUP(A2137,'Medical Examinations'!A2136:J4471,6,0)</f>
        <v>Yes</v>
      </c>
      <c r="F2137" s="26" t="str">
        <f>VLOOKUP($A2137,'Medical Examinations'!$A$1:$J$2336,7,0)</f>
        <v>No</v>
      </c>
      <c r="G2137" s="26" t="str">
        <f>VLOOKUP(A2137,'Medical Examinations'!A2136:J4471,8,0)</f>
        <v>No</v>
      </c>
      <c r="H2137" s="26">
        <f>VLOOKUP(A2137,'Medical Examinations'!A2136:J4471,9,0)</f>
        <v>0</v>
      </c>
      <c r="I2137" s="26" t="str">
        <f>VLOOKUP(A2137,'Medical Examinations'!A2136:J4471,10,0)</f>
        <v>No</v>
      </c>
      <c r="J2137" s="26" t="str">
        <f>VLOOKUP($A2137,'Medical Examinations'!A2136:$J$2336,3,0)</f>
        <v>Normal Weight</v>
      </c>
      <c r="K2137" s="26" t="str">
        <f>VLOOKUP(A2137,'Medical Examinations'!A2136:J4471,5,0)</f>
        <v>Normal</v>
      </c>
      <c r="L2137" s="27">
        <f>VLOOKUP($A2137,'Hospitalisation Details'!$A$1:$N$2344,7,0)</f>
        <v>37064</v>
      </c>
      <c r="M2137" s="26">
        <f>VLOOKUP($A2137,'Hospitalisation Details'!$A$1:$N$2344,10,0)</f>
        <v>2103.08</v>
      </c>
      <c r="N2137" s="26" t="str">
        <f>VLOOKUP($A2137,'Hospitalisation Details'!$A$1:$N$2344,11,0)</f>
        <v>tier - 3</v>
      </c>
      <c r="O2137" s="26" t="str">
        <f>VLOOKUP($A2137,'Hospitalisation Details'!$A$1:$N$2344,12,0)</f>
        <v>tier - 2</v>
      </c>
      <c r="P2137" s="26" t="str">
        <f>VLOOKUP($A2137,'Hospitalisation Details'!$A$1:$N$2344,14,0)</f>
        <v>R1011</v>
      </c>
      <c r="Q2137" s="26">
        <f>VLOOKUP($A2137,'Hospitalisation Details'!$A$1:$N$2344,8,0)</f>
        <v>21</v>
      </c>
    </row>
    <row r="2138" spans="1:17" x14ac:dyDescent="0.3">
      <c r="A2138" s="25" t="s">
        <v>225</v>
      </c>
      <c r="B2138" s="26" t="str">
        <f>VLOOKUP($A2138,'Customer Names'!A2137:D4472,3,0)</f>
        <v xml:space="preserve">  Charlie T</v>
      </c>
      <c r="C2138" s="26">
        <f>VLOOKUP($A2138,'Medical Examinations'!$A$1:$B$2336,2,FALSE)</f>
        <v>26.03</v>
      </c>
      <c r="D2138" s="26">
        <f>VLOOKUP($A2138,'Medical Examinations'!A2137:J4472,4,0)</f>
        <v>5.81</v>
      </c>
      <c r="E2138" s="26" t="str">
        <f>VLOOKUP(A2138,'Medical Examinations'!A2137:J4472,6,0)</f>
        <v>Yes</v>
      </c>
      <c r="F2138" s="26" t="str">
        <f>VLOOKUP($A2138,'Medical Examinations'!$A$1:$J$2336,7,0)</f>
        <v>No</v>
      </c>
      <c r="G2138" s="26" t="str">
        <f>VLOOKUP(A2138,'Medical Examinations'!A2137:J4472,8,0)</f>
        <v>No</v>
      </c>
      <c r="H2138" s="26">
        <f>VLOOKUP(A2138,'Medical Examinations'!A2137:J4472,9,0)</f>
        <v>0</v>
      </c>
      <c r="I2138" s="26" t="str">
        <f>VLOOKUP(A2138,'Medical Examinations'!A2137:J4472,10,0)</f>
        <v>No</v>
      </c>
      <c r="J2138" s="26" t="str">
        <f>VLOOKUP($A2138,'Medical Examinations'!A2137:$J$2336,3,0)</f>
        <v>Overweight</v>
      </c>
      <c r="K2138" s="26" t="str">
        <f>VLOOKUP(A2138,'Medical Examinations'!A2137:J4472,5,0)</f>
        <v>Prediabetes</v>
      </c>
      <c r="L2138" s="27">
        <f>VLOOKUP($A2138,'Hospitalisation Details'!$A$1:$N$2344,7,0)</f>
        <v>37117</v>
      </c>
      <c r="M2138" s="26">
        <f>VLOOKUP($A2138,'Hospitalisation Details'!$A$1:$N$2344,10,0)</f>
        <v>2102.2600000000002</v>
      </c>
      <c r="N2138" s="26" t="str">
        <f>VLOOKUP($A2138,'Hospitalisation Details'!$A$1:$N$2344,11,0)</f>
        <v>tier - 3</v>
      </c>
      <c r="O2138" s="26" t="str">
        <f>VLOOKUP($A2138,'Hospitalisation Details'!$A$1:$N$2344,12,0)</f>
        <v>tier - 2</v>
      </c>
      <c r="P2138" s="26" t="str">
        <f>VLOOKUP($A2138,'Hospitalisation Details'!$A$1:$N$2344,14,0)</f>
        <v>R1019</v>
      </c>
      <c r="Q2138" s="26">
        <f>VLOOKUP($A2138,'Hospitalisation Details'!$A$1:$N$2344,8,0)</f>
        <v>21</v>
      </c>
    </row>
    <row r="2139" spans="1:17" x14ac:dyDescent="0.3">
      <c r="A2139" s="25" t="s">
        <v>224</v>
      </c>
      <c r="B2139" s="26" t="str">
        <f>VLOOKUP($A2139,'Customer Names'!A2138:D4473,3,0)</f>
        <v xml:space="preserve">  Lauren</v>
      </c>
      <c r="C2139" s="26">
        <f>VLOOKUP($A2139,'Medical Examinations'!$A$1:$B$2336,2,FALSE)</f>
        <v>27.74</v>
      </c>
      <c r="D2139" s="26">
        <f>VLOOKUP($A2139,'Medical Examinations'!A2138:J4473,4,0)</f>
        <v>4.29</v>
      </c>
      <c r="E2139" s="26" t="str">
        <f>VLOOKUP(A2139,'Medical Examinations'!A2138:J4473,6,0)</f>
        <v>No</v>
      </c>
      <c r="F2139" s="26" t="str">
        <f>VLOOKUP($A2139,'Medical Examinations'!$A$1:$J$2336,7,0)</f>
        <v>yes</v>
      </c>
      <c r="G2139" s="26" t="str">
        <f>VLOOKUP(A2139,'Medical Examinations'!A2138:J4473,8,0)</f>
        <v>No</v>
      </c>
      <c r="H2139" s="26">
        <f>VLOOKUP(A2139,'Medical Examinations'!A2138:J4473,9,0)</f>
        <v>1</v>
      </c>
      <c r="I2139" s="26" t="str">
        <f>VLOOKUP(A2139,'Medical Examinations'!A2138:J4473,10,0)</f>
        <v>No</v>
      </c>
      <c r="J2139" s="26" t="str">
        <f>VLOOKUP($A2139,'Medical Examinations'!A2138:$J$2336,3,0)</f>
        <v>Overweight</v>
      </c>
      <c r="K2139" s="26" t="str">
        <f>VLOOKUP(A2139,'Medical Examinations'!A2138:J4473,5,0)</f>
        <v>Normal</v>
      </c>
      <c r="L2139" s="27">
        <f>VLOOKUP($A2139,'Hospitalisation Details'!$A$1:$N$2344,7,0)</f>
        <v>38150</v>
      </c>
      <c r="M2139" s="26">
        <f>VLOOKUP($A2139,'Hospitalisation Details'!$A$1:$N$2344,10,0)</f>
        <v>2094.1</v>
      </c>
      <c r="N2139" s="26" t="str">
        <f>VLOOKUP($A2139,'Hospitalisation Details'!$A$1:$N$2344,11,0)</f>
        <v>tier - 3</v>
      </c>
      <c r="O2139" s="26" t="str">
        <f>VLOOKUP($A2139,'Hospitalisation Details'!$A$1:$N$2344,12,0)</f>
        <v>tier - 2</v>
      </c>
      <c r="P2139" s="26" t="str">
        <f>VLOOKUP($A2139,'Hospitalisation Details'!$A$1:$N$2344,14,0)</f>
        <v>R1025</v>
      </c>
      <c r="Q2139" s="26">
        <f>VLOOKUP($A2139,'Hospitalisation Details'!$A$1:$N$2344,8,0)</f>
        <v>18</v>
      </c>
    </row>
    <row r="2140" spans="1:17" x14ac:dyDescent="0.3">
      <c r="A2140" s="25" t="s">
        <v>223</v>
      </c>
      <c r="B2140" s="26" t="str">
        <f>VLOOKUP($A2140,'Customer Names'!A2139:D4474,3,0)</f>
        <v xml:space="preserve">  Arthur</v>
      </c>
      <c r="C2140" s="26">
        <f>VLOOKUP($A2140,'Medical Examinations'!$A$1:$B$2336,2,FALSE)</f>
        <v>32.11</v>
      </c>
      <c r="D2140" s="26">
        <f>VLOOKUP($A2140,'Medical Examinations'!A2139:J4474,4,0)</f>
        <v>4.03</v>
      </c>
      <c r="E2140" s="26" t="str">
        <f>VLOOKUP(A2140,'Medical Examinations'!A2139:J4474,6,0)</f>
        <v>Yes</v>
      </c>
      <c r="F2140" s="26" t="str">
        <f>VLOOKUP($A2140,'Medical Examinations'!$A$1:$J$2336,7,0)</f>
        <v>yes</v>
      </c>
      <c r="G2140" s="26" t="str">
        <f>VLOOKUP(A2140,'Medical Examinations'!A2139:J4474,8,0)</f>
        <v>No</v>
      </c>
      <c r="H2140" s="26">
        <f>VLOOKUP(A2140,'Medical Examinations'!A2139:J4474,9,0)</f>
        <v>2</v>
      </c>
      <c r="I2140" s="26" t="str">
        <f>VLOOKUP(A2140,'Medical Examinations'!A2139:J4474,10,0)</f>
        <v>No</v>
      </c>
      <c r="J2140" s="26" t="str">
        <f>VLOOKUP($A2140,'Medical Examinations'!A2139:$J$2336,3,0)</f>
        <v>Obesity</v>
      </c>
      <c r="K2140" s="26" t="str">
        <f>VLOOKUP(A2140,'Medical Examinations'!A2139:J4474,5,0)</f>
        <v>Normal</v>
      </c>
      <c r="L2140" s="27">
        <f>VLOOKUP($A2140,'Hospitalisation Details'!$A$1:$N$2344,7,0)</f>
        <v>36733</v>
      </c>
      <c r="M2140" s="26">
        <f>VLOOKUP($A2140,'Hospitalisation Details'!$A$1:$N$2344,10,0)</f>
        <v>2055.3200000000002</v>
      </c>
      <c r="N2140" s="26" t="str">
        <f>VLOOKUP($A2140,'Hospitalisation Details'!$A$1:$N$2344,11,0)</f>
        <v>tier - 3</v>
      </c>
      <c r="O2140" s="26" t="str">
        <f>VLOOKUP($A2140,'Hospitalisation Details'!$A$1:$N$2344,12,0)</f>
        <v>tier - 3</v>
      </c>
      <c r="P2140" s="26" t="str">
        <f>VLOOKUP($A2140,'Hospitalisation Details'!$A$1:$N$2344,14,0)</f>
        <v>R1012</v>
      </c>
      <c r="Q2140" s="26">
        <f>VLOOKUP($A2140,'Hospitalisation Details'!$A$1:$N$2344,8,0)</f>
        <v>22</v>
      </c>
    </row>
    <row r="2141" spans="1:17" x14ac:dyDescent="0.3">
      <c r="A2141" s="25" t="s">
        <v>222</v>
      </c>
      <c r="B2141" s="26" t="str">
        <f>VLOOKUP($A2141,'Customer Names'!A2140:D4475,3,0)</f>
        <v xml:space="preserve">  Thomas</v>
      </c>
      <c r="C2141" s="26">
        <f>VLOOKUP($A2141,'Medical Examinations'!$A$1:$B$2336,2,FALSE)</f>
        <v>25.175000000000001</v>
      </c>
      <c r="D2141" s="26">
        <f>VLOOKUP($A2141,'Medical Examinations'!A2140:J4475,4,0)</f>
        <v>6.29</v>
      </c>
      <c r="E2141" s="26" t="str">
        <f>VLOOKUP(A2141,'Medical Examinations'!A2140:J4475,6,0)</f>
        <v>Yes</v>
      </c>
      <c r="F2141" s="26" t="str">
        <f>VLOOKUP($A2141,'Medical Examinations'!$A$1:$J$2336,7,0)</f>
        <v>yes</v>
      </c>
      <c r="G2141" s="26" t="str">
        <f>VLOOKUP(A2141,'Medical Examinations'!A2140:J4475,8,0)</f>
        <v>No</v>
      </c>
      <c r="H2141" s="26">
        <f>VLOOKUP(A2141,'Medical Examinations'!A2140:J4475,9,0)</f>
        <v>2</v>
      </c>
      <c r="I2141" s="26" t="str">
        <f>VLOOKUP(A2141,'Medical Examinations'!A2140:J4475,10,0)</f>
        <v>No</v>
      </c>
      <c r="J2141" s="26" t="str">
        <f>VLOOKUP($A2141,'Medical Examinations'!A2140:$J$2336,3,0)</f>
        <v>Overweight</v>
      </c>
      <c r="K2141" s="26" t="str">
        <f>VLOOKUP(A2141,'Medical Examinations'!A2140:J4475,5,0)</f>
        <v>Prediabetes</v>
      </c>
      <c r="L2141" s="27">
        <f>VLOOKUP($A2141,'Hospitalisation Details'!$A$1:$N$2344,7,0)</f>
        <v>36771</v>
      </c>
      <c r="M2141" s="26">
        <f>VLOOKUP($A2141,'Hospitalisation Details'!$A$1:$N$2344,10,0)</f>
        <v>2045.69</v>
      </c>
      <c r="N2141" s="26" t="str">
        <f>VLOOKUP($A2141,'Hospitalisation Details'!$A$1:$N$2344,11,0)</f>
        <v>tier - 3</v>
      </c>
      <c r="O2141" s="26" t="str">
        <f>VLOOKUP($A2141,'Hospitalisation Details'!$A$1:$N$2344,12,0)</f>
        <v>tier - 3</v>
      </c>
      <c r="P2141" s="26" t="str">
        <f>VLOOKUP($A2141,'Hospitalisation Details'!$A$1:$N$2344,14,0)</f>
        <v>R1012</v>
      </c>
      <c r="Q2141" s="26">
        <f>VLOOKUP($A2141,'Hospitalisation Details'!$A$1:$N$2344,8,0)</f>
        <v>22</v>
      </c>
    </row>
    <row r="2142" spans="1:17" x14ac:dyDescent="0.3">
      <c r="A2142" s="25" t="s">
        <v>221</v>
      </c>
      <c r="B2142" s="26" t="str">
        <f>VLOOKUP($A2142,'Customer Names'!A2141:D4476,3,0)</f>
        <v xml:space="preserve">  Jennifer</v>
      </c>
      <c r="C2142" s="26">
        <f>VLOOKUP($A2142,'Medical Examinations'!$A$1:$B$2336,2,FALSE)</f>
        <v>39.49</v>
      </c>
      <c r="D2142" s="26">
        <f>VLOOKUP($A2142,'Medical Examinations'!A2141:J4476,4,0)</f>
        <v>4.4800000000000004</v>
      </c>
      <c r="E2142" s="26" t="str">
        <f>VLOOKUP(A2142,'Medical Examinations'!A2141:J4476,6,0)</f>
        <v>Yes</v>
      </c>
      <c r="F2142" s="26" t="str">
        <f>VLOOKUP($A2142,'Medical Examinations'!$A$1:$J$2336,7,0)</f>
        <v>No</v>
      </c>
      <c r="G2142" s="26" t="str">
        <f>VLOOKUP(A2142,'Medical Examinations'!A2141:J4476,8,0)</f>
        <v>No</v>
      </c>
      <c r="H2142" s="26">
        <f>VLOOKUP(A2142,'Medical Examinations'!A2141:J4476,9,0)</f>
        <v>0</v>
      </c>
      <c r="I2142" s="26" t="str">
        <f>VLOOKUP(A2142,'Medical Examinations'!A2141:J4476,10,0)</f>
        <v>No</v>
      </c>
      <c r="J2142" s="26" t="str">
        <f>VLOOKUP($A2142,'Medical Examinations'!A2141:$J$2336,3,0)</f>
        <v>Obesity</v>
      </c>
      <c r="K2142" s="26" t="str">
        <f>VLOOKUP(A2142,'Medical Examinations'!A2141:J4476,5,0)</f>
        <v>Normal</v>
      </c>
      <c r="L2142" s="27">
        <f>VLOOKUP($A2142,'Hospitalisation Details'!$A$1:$N$2344,7,0)</f>
        <v>37107</v>
      </c>
      <c r="M2142" s="26">
        <f>VLOOKUP($A2142,'Hospitalisation Details'!$A$1:$N$2344,10,0)</f>
        <v>2026.97</v>
      </c>
      <c r="N2142" s="26" t="str">
        <f>VLOOKUP($A2142,'Hospitalisation Details'!$A$1:$N$2344,11,0)</f>
        <v>tier - 3</v>
      </c>
      <c r="O2142" s="26" t="str">
        <f>VLOOKUP($A2142,'Hospitalisation Details'!$A$1:$N$2344,12,0)</f>
        <v>tier - 2</v>
      </c>
      <c r="P2142" s="26" t="str">
        <f>VLOOKUP($A2142,'Hospitalisation Details'!$A$1:$N$2344,14,0)</f>
        <v>R1013</v>
      </c>
      <c r="Q2142" s="26">
        <f>VLOOKUP($A2142,'Hospitalisation Details'!$A$1:$N$2344,8,0)</f>
        <v>21</v>
      </c>
    </row>
    <row r="2143" spans="1:17" x14ac:dyDescent="0.3">
      <c r="A2143" s="25" t="s">
        <v>220</v>
      </c>
      <c r="B2143" s="26" t="str">
        <f>VLOOKUP($A2143,'Customer Names'!A2142:D4477,3,0)</f>
        <v xml:space="preserve">  Tammy</v>
      </c>
      <c r="C2143" s="26">
        <f>VLOOKUP($A2143,'Medical Examinations'!$A$1:$B$2336,2,FALSE)</f>
        <v>34.869999999999997</v>
      </c>
      <c r="D2143" s="26">
        <f>VLOOKUP($A2143,'Medical Examinations'!A2142:J4477,4,0)</f>
        <v>5.51</v>
      </c>
      <c r="E2143" s="26" t="str">
        <f>VLOOKUP(A2143,'Medical Examinations'!A2142:J4477,6,0)</f>
        <v>Yes</v>
      </c>
      <c r="F2143" s="26" t="str">
        <f>VLOOKUP($A2143,'Medical Examinations'!$A$1:$J$2336,7,0)</f>
        <v>No</v>
      </c>
      <c r="G2143" s="26" t="str">
        <f>VLOOKUP(A2143,'Medical Examinations'!A2142:J4477,8,0)</f>
        <v>No</v>
      </c>
      <c r="H2143" s="26">
        <f>VLOOKUP(A2143,'Medical Examinations'!A2142:J4477,9,0)</f>
        <v>0</v>
      </c>
      <c r="I2143" s="26" t="str">
        <f>VLOOKUP(A2143,'Medical Examinations'!A2142:J4477,10,0)</f>
        <v>No</v>
      </c>
      <c r="J2143" s="26" t="str">
        <f>VLOOKUP($A2143,'Medical Examinations'!A2142:$J$2336,3,0)</f>
        <v>Obesity</v>
      </c>
      <c r="K2143" s="26" t="str">
        <f>VLOOKUP(A2143,'Medical Examinations'!A2142:J4477,5,0)</f>
        <v>Normal</v>
      </c>
      <c r="L2143" s="27">
        <f>VLOOKUP($A2143,'Hospitalisation Details'!$A$1:$N$2344,7,0)</f>
        <v>37140</v>
      </c>
      <c r="M2143" s="26">
        <f>VLOOKUP($A2143,'Hospitalisation Details'!$A$1:$N$2344,10,0)</f>
        <v>2020.55</v>
      </c>
      <c r="N2143" s="26" t="str">
        <f>VLOOKUP($A2143,'Hospitalisation Details'!$A$1:$N$2344,11,0)</f>
        <v>tier - 3</v>
      </c>
      <c r="O2143" s="26" t="str">
        <f>VLOOKUP($A2143,'Hospitalisation Details'!$A$1:$N$2344,12,0)</f>
        <v>tier - 2</v>
      </c>
      <c r="P2143" s="26" t="str">
        <f>VLOOKUP($A2143,'Hospitalisation Details'!$A$1:$N$2344,14,0)</f>
        <v>R1013</v>
      </c>
      <c r="Q2143" s="26">
        <f>VLOOKUP($A2143,'Hospitalisation Details'!$A$1:$N$2344,8,0)</f>
        <v>21</v>
      </c>
    </row>
    <row r="2144" spans="1:17" x14ac:dyDescent="0.3">
      <c r="A2144" s="25" t="s">
        <v>219</v>
      </c>
      <c r="B2144" s="26" t="str">
        <f>VLOOKUP($A2144,'Customer Names'!A2143:D4478,3,0)</f>
        <v xml:space="preserve">  Lena</v>
      </c>
      <c r="C2144" s="26">
        <f>VLOOKUP($A2144,'Medical Examinations'!$A$1:$B$2336,2,FALSE)</f>
        <v>34.6</v>
      </c>
      <c r="D2144" s="26">
        <f>VLOOKUP($A2144,'Medical Examinations'!A2143:J4478,4,0)</f>
        <v>4.5</v>
      </c>
      <c r="E2144" s="26" t="str">
        <f>VLOOKUP(A2144,'Medical Examinations'!A2143:J4478,6,0)</f>
        <v>Yes</v>
      </c>
      <c r="F2144" s="26" t="str">
        <f>VLOOKUP($A2144,'Medical Examinations'!$A$1:$J$2336,7,0)</f>
        <v>No</v>
      </c>
      <c r="G2144" s="26" t="str">
        <f>VLOOKUP(A2144,'Medical Examinations'!A2143:J4478,8,0)</f>
        <v>No</v>
      </c>
      <c r="H2144" s="26">
        <f>VLOOKUP(A2144,'Medical Examinations'!A2143:J4478,9,0)</f>
        <v>0</v>
      </c>
      <c r="I2144" s="26" t="str">
        <f>VLOOKUP(A2144,'Medical Examinations'!A2143:J4478,10,0)</f>
        <v>No</v>
      </c>
      <c r="J2144" s="26" t="str">
        <f>VLOOKUP($A2144,'Medical Examinations'!A2143:$J$2336,3,0)</f>
        <v>Obesity</v>
      </c>
      <c r="K2144" s="26" t="str">
        <f>VLOOKUP(A2144,'Medical Examinations'!A2143:J4478,5,0)</f>
        <v>Normal</v>
      </c>
      <c r="L2144" s="27">
        <f>VLOOKUP($A2144,'Hospitalisation Details'!$A$1:$N$2344,7,0)</f>
        <v>37073</v>
      </c>
      <c r="M2144" s="26">
        <f>VLOOKUP($A2144,'Hospitalisation Details'!$A$1:$N$2344,10,0)</f>
        <v>2020.18</v>
      </c>
      <c r="N2144" s="26" t="str">
        <f>VLOOKUP($A2144,'Hospitalisation Details'!$A$1:$N$2344,11,0)</f>
        <v>tier - 3</v>
      </c>
      <c r="O2144" s="26" t="str">
        <f>VLOOKUP($A2144,'Hospitalisation Details'!$A$1:$N$2344,12,0)</f>
        <v>tier - 1</v>
      </c>
      <c r="P2144" s="26" t="str">
        <f>VLOOKUP($A2144,'Hospitalisation Details'!$A$1:$N$2344,14,0)</f>
        <v>R1011</v>
      </c>
      <c r="Q2144" s="26">
        <f>VLOOKUP($A2144,'Hospitalisation Details'!$A$1:$N$2344,8,0)</f>
        <v>21</v>
      </c>
    </row>
    <row r="2145" spans="1:17" x14ac:dyDescent="0.3">
      <c r="A2145" s="25" t="s">
        <v>218</v>
      </c>
      <c r="B2145" s="26" t="str">
        <f>VLOOKUP($A2145,'Customer Names'!A2144:D4479,3,0)</f>
        <v xml:space="preserve">  Valentina</v>
      </c>
      <c r="C2145" s="26">
        <f>VLOOKUP($A2145,'Medical Examinations'!$A$1:$B$2336,2,FALSE)</f>
        <v>25.8</v>
      </c>
      <c r="D2145" s="26">
        <f>VLOOKUP($A2145,'Medical Examinations'!A2144:J4479,4,0)</f>
        <v>6.29</v>
      </c>
      <c r="E2145" s="26" t="str">
        <f>VLOOKUP(A2145,'Medical Examinations'!A2144:J4479,6,0)</f>
        <v>Yes</v>
      </c>
      <c r="F2145" s="26" t="str">
        <f>VLOOKUP($A2145,'Medical Examinations'!$A$1:$J$2336,7,0)</f>
        <v>No</v>
      </c>
      <c r="G2145" s="26" t="str">
        <f>VLOOKUP(A2145,'Medical Examinations'!A2144:J4479,8,0)</f>
        <v>No</v>
      </c>
      <c r="H2145" s="26">
        <f>VLOOKUP(A2145,'Medical Examinations'!A2144:J4479,9,0)</f>
        <v>0</v>
      </c>
      <c r="I2145" s="26" t="str">
        <f>VLOOKUP(A2145,'Medical Examinations'!A2144:J4479,10,0)</f>
        <v>No</v>
      </c>
      <c r="J2145" s="26" t="str">
        <f>VLOOKUP($A2145,'Medical Examinations'!A2144:$J$2336,3,0)</f>
        <v>Overweight</v>
      </c>
      <c r="K2145" s="26" t="str">
        <f>VLOOKUP(A2145,'Medical Examinations'!A2144:J4479,5,0)</f>
        <v>Prediabetes</v>
      </c>
      <c r="L2145" s="27">
        <f>VLOOKUP($A2145,'Hospitalisation Details'!$A$1:$N$2344,7,0)</f>
        <v>37117</v>
      </c>
      <c r="M2145" s="26">
        <f>VLOOKUP($A2145,'Hospitalisation Details'!$A$1:$N$2344,10,0)</f>
        <v>2007.95</v>
      </c>
      <c r="N2145" s="26" t="str">
        <f>VLOOKUP($A2145,'Hospitalisation Details'!$A$1:$N$2344,11,0)</f>
        <v>tier - 3</v>
      </c>
      <c r="O2145" s="26" t="str">
        <f>VLOOKUP($A2145,'Hospitalisation Details'!$A$1:$N$2344,12,0)</f>
        <v>tier - 2</v>
      </c>
      <c r="P2145" s="26" t="str">
        <f>VLOOKUP($A2145,'Hospitalisation Details'!$A$1:$N$2344,14,0)</f>
        <v>R1011</v>
      </c>
      <c r="Q2145" s="26">
        <f>VLOOKUP($A2145,'Hospitalisation Details'!$A$1:$N$2344,8,0)</f>
        <v>21</v>
      </c>
    </row>
    <row r="2146" spans="1:17" x14ac:dyDescent="0.3">
      <c r="A2146" s="25" t="s">
        <v>217</v>
      </c>
      <c r="B2146" s="26" t="str">
        <f>VLOOKUP($A2146,'Customer Names'!A2145:D4480,3,0)</f>
        <v xml:space="preserve">  Russell N</v>
      </c>
      <c r="C2146" s="26">
        <f>VLOOKUP($A2146,'Medical Examinations'!$A$1:$B$2336,2,FALSE)</f>
        <v>35.86</v>
      </c>
      <c r="D2146" s="26">
        <f>VLOOKUP($A2146,'Medical Examinations'!A2145:J4480,4,0)</f>
        <v>4.33</v>
      </c>
      <c r="E2146" s="26" t="str">
        <f>VLOOKUP(A2146,'Medical Examinations'!A2145:J4480,6,0)</f>
        <v>No</v>
      </c>
      <c r="F2146" s="26" t="str">
        <f>VLOOKUP($A2146,'Medical Examinations'!$A$1:$J$2336,7,0)</f>
        <v>No</v>
      </c>
      <c r="G2146" s="26" t="str">
        <f>VLOOKUP(A2146,'Medical Examinations'!A2145:J4480,8,0)</f>
        <v>No</v>
      </c>
      <c r="H2146" s="26">
        <f>VLOOKUP(A2146,'Medical Examinations'!A2145:J4480,9,0)</f>
        <v>1</v>
      </c>
      <c r="I2146" s="26" t="str">
        <f>VLOOKUP(A2146,'Medical Examinations'!A2145:J4480,10,0)</f>
        <v>No</v>
      </c>
      <c r="J2146" s="26" t="str">
        <f>VLOOKUP($A2146,'Medical Examinations'!A2145:$J$2336,3,0)</f>
        <v>Obesity</v>
      </c>
      <c r="K2146" s="26" t="str">
        <f>VLOOKUP(A2146,'Medical Examinations'!A2145:J4480,5,0)</f>
        <v>Normal</v>
      </c>
      <c r="L2146" s="27">
        <f>VLOOKUP($A2146,'Hospitalisation Details'!$A$1:$N$2344,7,0)</f>
        <v>36052</v>
      </c>
      <c r="M2146" s="26">
        <f>VLOOKUP($A2146,'Hospitalisation Details'!$A$1:$N$2344,10,0)</f>
        <v>1986.93</v>
      </c>
      <c r="N2146" s="26" t="str">
        <f>VLOOKUP($A2146,'Hospitalisation Details'!$A$1:$N$2344,11,0)</f>
        <v>tier - 3</v>
      </c>
      <c r="O2146" s="26" t="str">
        <f>VLOOKUP($A2146,'Hospitalisation Details'!$A$1:$N$2344,12,0)</f>
        <v>tier - 2</v>
      </c>
      <c r="P2146" s="26" t="str">
        <f>VLOOKUP($A2146,'Hospitalisation Details'!$A$1:$N$2344,14,0)</f>
        <v>R1013</v>
      </c>
      <c r="Q2146" s="26">
        <f>VLOOKUP($A2146,'Hospitalisation Details'!$A$1:$N$2344,8,0)</f>
        <v>24</v>
      </c>
    </row>
    <row r="2147" spans="1:17" x14ac:dyDescent="0.3">
      <c r="A2147" s="25" t="s">
        <v>216</v>
      </c>
      <c r="B2147" s="26" t="str">
        <f>VLOOKUP($A2147,'Customer Names'!A2146:D4481,3,0)</f>
        <v xml:space="preserve">  Scott R</v>
      </c>
      <c r="C2147" s="26">
        <f>VLOOKUP($A2147,'Medical Examinations'!$A$1:$B$2336,2,FALSE)</f>
        <v>40.47</v>
      </c>
      <c r="D2147" s="26">
        <f>VLOOKUP($A2147,'Medical Examinations'!A2146:J4481,4,0)</f>
        <v>11.15</v>
      </c>
      <c r="E2147" s="26" t="str">
        <f>VLOOKUP(A2147,'Medical Examinations'!A2146:J4481,6,0)</f>
        <v>No</v>
      </c>
      <c r="F2147" s="26" t="str">
        <f>VLOOKUP($A2147,'Medical Examinations'!$A$1:$J$2336,7,0)</f>
        <v>No</v>
      </c>
      <c r="G2147" s="26" t="str">
        <f>VLOOKUP(A2147,'Medical Examinations'!A2146:J4481,8,0)</f>
        <v>No</v>
      </c>
      <c r="H2147" s="26">
        <f>VLOOKUP(A2147,'Medical Examinations'!A2146:J4481,9,0)</f>
        <v>0</v>
      </c>
      <c r="I2147" s="26" t="str">
        <f>VLOOKUP(A2147,'Medical Examinations'!A2146:J4481,10,0)</f>
        <v>No</v>
      </c>
      <c r="J2147" s="26" t="str">
        <f>VLOOKUP($A2147,'Medical Examinations'!A2146:$J$2336,3,0)</f>
        <v>Obesity</v>
      </c>
      <c r="K2147" s="26" t="str">
        <f>VLOOKUP(A2147,'Medical Examinations'!A2146:J4481,5,0)</f>
        <v>Diabetes</v>
      </c>
      <c r="L2147" s="27">
        <f>VLOOKUP($A2147,'Hospitalisation Details'!$A$1:$N$2344,7,0)</f>
        <v>37528</v>
      </c>
      <c r="M2147" s="26">
        <f>VLOOKUP($A2147,'Hospitalisation Details'!$A$1:$N$2344,10,0)</f>
        <v>1984.45</v>
      </c>
      <c r="N2147" s="26" t="str">
        <f>VLOOKUP($A2147,'Hospitalisation Details'!$A$1:$N$2344,11,0)</f>
        <v>tier - 3</v>
      </c>
      <c r="O2147" s="26" t="str">
        <f>VLOOKUP($A2147,'Hospitalisation Details'!$A$1:$N$2344,12,0)</f>
        <v>tier - 3</v>
      </c>
      <c r="P2147" s="26" t="str">
        <f>VLOOKUP($A2147,'Hospitalisation Details'!$A$1:$N$2344,14,0)</f>
        <v>R1016</v>
      </c>
      <c r="Q2147" s="26">
        <f>VLOOKUP($A2147,'Hospitalisation Details'!$A$1:$N$2344,8,0)</f>
        <v>20</v>
      </c>
    </row>
    <row r="2148" spans="1:17" x14ac:dyDescent="0.3">
      <c r="A2148" s="25" t="s">
        <v>215</v>
      </c>
      <c r="B2148" s="26" t="str">
        <f>VLOOKUP($A2148,'Customer Names'!A2147:D4482,3,0)</f>
        <v xml:space="preserve">  Jose Francisco Sr</v>
      </c>
      <c r="C2148" s="26">
        <f>VLOOKUP($A2148,'Medical Examinations'!$A$1:$B$2336,2,FALSE)</f>
        <v>32.01</v>
      </c>
      <c r="D2148" s="26">
        <f>VLOOKUP($A2148,'Medical Examinations'!A2147:J4482,4,0)</f>
        <v>6.45</v>
      </c>
      <c r="E2148" s="26" t="str">
        <f>VLOOKUP(A2148,'Medical Examinations'!A2147:J4482,6,0)</f>
        <v>No</v>
      </c>
      <c r="F2148" s="26" t="str">
        <f>VLOOKUP($A2148,'Medical Examinations'!$A$1:$J$2336,7,0)</f>
        <v>No</v>
      </c>
      <c r="G2148" s="26" t="str">
        <f>VLOOKUP(A2148,'Medical Examinations'!A2147:J4482,8,0)</f>
        <v>No</v>
      </c>
      <c r="H2148" s="26">
        <f>VLOOKUP(A2148,'Medical Examinations'!A2147:J4482,9,0)</f>
        <v>1</v>
      </c>
      <c r="I2148" s="26" t="str">
        <f>VLOOKUP(A2148,'Medical Examinations'!A2147:J4482,10,0)</f>
        <v>No</v>
      </c>
      <c r="J2148" s="26" t="str">
        <f>VLOOKUP($A2148,'Medical Examinations'!A2147:$J$2336,3,0)</f>
        <v>Obesity</v>
      </c>
      <c r="K2148" s="26" t="str">
        <f>VLOOKUP(A2148,'Medical Examinations'!A2147:J4482,5,0)</f>
        <v>Prediabetes</v>
      </c>
      <c r="L2148" s="27">
        <f>VLOOKUP($A2148,'Hospitalisation Details'!$A$1:$N$2344,7,0)</f>
        <v>36158</v>
      </c>
      <c r="M2148" s="26">
        <f>VLOOKUP($A2148,'Hospitalisation Details'!$A$1:$N$2344,10,0)</f>
        <v>1981.58</v>
      </c>
      <c r="N2148" s="26" t="str">
        <f>VLOOKUP($A2148,'Hospitalisation Details'!$A$1:$N$2344,11,0)</f>
        <v>tier - 3</v>
      </c>
      <c r="O2148" s="26" t="str">
        <f>VLOOKUP($A2148,'Hospitalisation Details'!$A$1:$N$2344,12,0)</f>
        <v>tier - 1</v>
      </c>
      <c r="P2148" s="26" t="str">
        <f>VLOOKUP($A2148,'Hospitalisation Details'!$A$1:$N$2344,14,0)</f>
        <v>R1013</v>
      </c>
      <c r="Q2148" s="26">
        <f>VLOOKUP($A2148,'Hospitalisation Details'!$A$1:$N$2344,8,0)</f>
        <v>24</v>
      </c>
    </row>
    <row r="2149" spans="1:17" x14ac:dyDescent="0.3">
      <c r="A2149" s="25" t="s">
        <v>214</v>
      </c>
      <c r="B2149" s="26" t="str">
        <f>VLOOKUP($A2149,'Customer Names'!A2148:D4483,3,0)</f>
        <v xml:space="preserve">  Paul J</v>
      </c>
      <c r="C2149" s="26">
        <f>VLOOKUP($A2149,'Medical Examinations'!$A$1:$B$2336,2,FALSE)</f>
        <v>33</v>
      </c>
      <c r="D2149" s="26">
        <f>VLOOKUP($A2149,'Medical Examinations'!A2148:J4483,4,0)</f>
        <v>9.27</v>
      </c>
      <c r="E2149" s="26" t="str">
        <f>VLOOKUP(A2149,'Medical Examinations'!A2148:J4483,6,0)</f>
        <v>No</v>
      </c>
      <c r="F2149" s="26" t="str">
        <f>VLOOKUP($A2149,'Medical Examinations'!$A$1:$J$2336,7,0)</f>
        <v>No</v>
      </c>
      <c r="G2149" s="26" t="str">
        <f>VLOOKUP(A2149,'Medical Examinations'!A2148:J4483,8,0)</f>
        <v>No</v>
      </c>
      <c r="H2149" s="26">
        <f>VLOOKUP(A2149,'Medical Examinations'!A2148:J4483,9,0)</f>
        <v>0</v>
      </c>
      <c r="I2149" s="26" t="str">
        <f>VLOOKUP(A2149,'Medical Examinations'!A2148:J4483,10,0)</f>
        <v>No</v>
      </c>
      <c r="J2149" s="26" t="str">
        <f>VLOOKUP($A2149,'Medical Examinations'!A2148:$J$2336,3,0)</f>
        <v>Obesity</v>
      </c>
      <c r="K2149" s="26" t="str">
        <f>VLOOKUP(A2149,'Medical Examinations'!A2148:J4483,5,0)</f>
        <v>Diabetes</v>
      </c>
      <c r="L2149" s="27">
        <f>VLOOKUP($A2149,'Hospitalisation Details'!$A$1:$N$2344,7,0)</f>
        <v>37453</v>
      </c>
      <c r="M2149" s="26">
        <f>VLOOKUP($A2149,'Hospitalisation Details'!$A$1:$N$2344,10,0)</f>
        <v>1980.07</v>
      </c>
      <c r="N2149" s="26" t="str">
        <f>VLOOKUP($A2149,'Hospitalisation Details'!$A$1:$N$2344,11,0)</f>
        <v>tier - 3</v>
      </c>
      <c r="O2149" s="26" t="str">
        <f>VLOOKUP($A2149,'Hospitalisation Details'!$A$1:$N$2344,12,0)</f>
        <v>tier - 3</v>
      </c>
      <c r="P2149" s="26" t="str">
        <f>VLOOKUP($A2149,'Hospitalisation Details'!$A$1:$N$2344,14,0)</f>
        <v>R1011</v>
      </c>
      <c r="Q2149" s="26">
        <f>VLOOKUP($A2149,'Hospitalisation Details'!$A$1:$N$2344,8,0)</f>
        <v>20</v>
      </c>
    </row>
    <row r="2150" spans="1:17" x14ac:dyDescent="0.3">
      <c r="A2150" s="25" t="s">
        <v>213</v>
      </c>
      <c r="B2150" s="26" t="str">
        <f>VLOOKUP($A2150,'Customer Names'!A2149:D4484,3,0)</f>
        <v xml:space="preserve">  Adam</v>
      </c>
      <c r="C2150" s="26">
        <f>VLOOKUP($A2150,'Medical Examinations'!$A$1:$B$2336,2,FALSE)</f>
        <v>29.3</v>
      </c>
      <c r="D2150" s="26">
        <f>VLOOKUP($A2150,'Medical Examinations'!A2149:J4484,4,0)</f>
        <v>6.15</v>
      </c>
      <c r="E2150" s="26" t="str">
        <f>VLOOKUP(A2150,'Medical Examinations'!A2149:J4484,6,0)</f>
        <v>No</v>
      </c>
      <c r="F2150" s="26" t="str">
        <f>VLOOKUP($A2150,'Medical Examinations'!$A$1:$J$2336,7,0)</f>
        <v>No</v>
      </c>
      <c r="G2150" s="26" t="str">
        <f>VLOOKUP(A2150,'Medical Examinations'!A2149:J4484,8,0)</f>
        <v>No</v>
      </c>
      <c r="H2150" s="26">
        <f>VLOOKUP(A2150,'Medical Examinations'!A2149:J4484,9,0)</f>
        <v>1</v>
      </c>
      <c r="I2150" s="26" t="str">
        <f>VLOOKUP(A2150,'Medical Examinations'!A2149:J4484,10,0)</f>
        <v>No</v>
      </c>
      <c r="J2150" s="26" t="str">
        <f>VLOOKUP($A2150,'Medical Examinations'!A2149:$J$2336,3,0)</f>
        <v>Overweight</v>
      </c>
      <c r="K2150" s="26" t="str">
        <f>VLOOKUP(A2150,'Medical Examinations'!A2149:J4484,5,0)</f>
        <v>Prediabetes</v>
      </c>
      <c r="L2150" s="27">
        <f>VLOOKUP($A2150,'Hospitalisation Details'!$A$1:$N$2344,7,0)</f>
        <v>36067</v>
      </c>
      <c r="M2150" s="26">
        <f>VLOOKUP($A2150,'Hospitalisation Details'!$A$1:$N$2344,10,0)</f>
        <v>1977.82</v>
      </c>
      <c r="N2150" s="26" t="str">
        <f>VLOOKUP($A2150,'Hospitalisation Details'!$A$1:$N$2344,11,0)</f>
        <v>tier - 3</v>
      </c>
      <c r="O2150" s="26" t="str">
        <f>VLOOKUP($A2150,'Hospitalisation Details'!$A$1:$N$2344,12,0)</f>
        <v>tier - 1</v>
      </c>
      <c r="P2150" s="26" t="str">
        <f>VLOOKUP($A2150,'Hospitalisation Details'!$A$1:$N$2344,14,0)</f>
        <v>R1011</v>
      </c>
      <c r="Q2150" s="26">
        <f>VLOOKUP($A2150,'Hospitalisation Details'!$A$1:$N$2344,8,0)</f>
        <v>24</v>
      </c>
    </row>
    <row r="2151" spans="1:17" x14ac:dyDescent="0.3">
      <c r="A2151" s="25" t="s">
        <v>212</v>
      </c>
      <c r="B2151" s="26" t="str">
        <f>VLOOKUP($A2151,'Customer Names'!A2150:D4485,3,0)</f>
        <v xml:space="preserve">  Edward J</v>
      </c>
      <c r="C2151" s="26">
        <f>VLOOKUP($A2151,'Medical Examinations'!$A$1:$B$2336,2,FALSE)</f>
        <v>25.8</v>
      </c>
      <c r="D2151" s="26">
        <f>VLOOKUP($A2151,'Medical Examinations'!A2150:J4485,4,0)</f>
        <v>4.13</v>
      </c>
      <c r="E2151" s="26" t="str">
        <f>VLOOKUP(A2151,'Medical Examinations'!A2150:J4485,6,0)</f>
        <v>No</v>
      </c>
      <c r="F2151" s="26" t="str">
        <f>VLOOKUP($A2151,'Medical Examinations'!$A$1:$J$2336,7,0)</f>
        <v>No</v>
      </c>
      <c r="G2151" s="26" t="str">
        <f>VLOOKUP(A2151,'Medical Examinations'!A2150:J4485,8,0)</f>
        <v>No</v>
      </c>
      <c r="H2151" s="26">
        <f>VLOOKUP(A2151,'Medical Examinations'!A2150:J4485,9,0)</f>
        <v>1</v>
      </c>
      <c r="I2151" s="26" t="str">
        <f>VLOOKUP(A2151,'Medical Examinations'!A2150:J4485,10,0)</f>
        <v>No</v>
      </c>
      <c r="J2151" s="26" t="str">
        <f>VLOOKUP($A2151,'Medical Examinations'!A2150:$J$2336,3,0)</f>
        <v>Overweight</v>
      </c>
      <c r="K2151" s="26" t="str">
        <f>VLOOKUP(A2151,'Medical Examinations'!A2150:J4485,5,0)</f>
        <v>Normal</v>
      </c>
      <c r="L2151" s="27">
        <f>VLOOKUP($A2151,'Hospitalisation Details'!$A$1:$N$2344,7,0)</f>
        <v>36073</v>
      </c>
      <c r="M2151" s="26">
        <f>VLOOKUP($A2151,'Hospitalisation Details'!$A$1:$N$2344,10,0)</f>
        <v>1972.95</v>
      </c>
      <c r="N2151" s="26" t="str">
        <f>VLOOKUP($A2151,'Hospitalisation Details'!$A$1:$N$2344,11,0)</f>
        <v>tier - 3</v>
      </c>
      <c r="O2151" s="26" t="str">
        <f>VLOOKUP($A2151,'Hospitalisation Details'!$A$1:$N$2344,12,0)</f>
        <v>tier - 1</v>
      </c>
      <c r="P2151" s="26" t="str">
        <f>VLOOKUP($A2151,'Hospitalisation Details'!$A$1:$N$2344,14,0)</f>
        <v>R1011</v>
      </c>
      <c r="Q2151" s="26">
        <f>VLOOKUP($A2151,'Hospitalisation Details'!$A$1:$N$2344,8,0)</f>
        <v>24</v>
      </c>
    </row>
    <row r="2152" spans="1:17" x14ac:dyDescent="0.3">
      <c r="A2152" s="25" t="s">
        <v>211</v>
      </c>
      <c r="B2152" s="26" t="str">
        <f>VLOOKUP($A2152,'Customer Names'!A2151:D4486,3,0)</f>
        <v xml:space="preserve">  Patrick A</v>
      </c>
      <c r="C2152" s="26">
        <f>VLOOKUP($A2152,'Medical Examinations'!$A$1:$B$2336,2,FALSE)</f>
        <v>23.4</v>
      </c>
      <c r="D2152" s="26">
        <f>VLOOKUP($A2152,'Medical Examinations'!A2151:J4486,4,0)</f>
        <v>4.24</v>
      </c>
      <c r="E2152" s="26" t="str">
        <f>VLOOKUP(A2152,'Medical Examinations'!A2151:J4486,6,0)</f>
        <v>No</v>
      </c>
      <c r="F2152" s="26" t="str">
        <f>VLOOKUP($A2152,'Medical Examinations'!$A$1:$J$2336,7,0)</f>
        <v>No</v>
      </c>
      <c r="G2152" s="26" t="str">
        <f>VLOOKUP(A2152,'Medical Examinations'!A2151:J4486,8,0)</f>
        <v>No</v>
      </c>
      <c r="H2152" s="26">
        <f>VLOOKUP(A2152,'Medical Examinations'!A2151:J4486,9,0)</f>
        <v>1</v>
      </c>
      <c r="I2152" s="26" t="str">
        <f>VLOOKUP(A2152,'Medical Examinations'!A2151:J4486,10,0)</f>
        <v>No</v>
      </c>
      <c r="J2152" s="26" t="str">
        <f>VLOOKUP($A2152,'Medical Examinations'!A2151:$J$2336,3,0)</f>
        <v>Normal Weight</v>
      </c>
      <c r="K2152" s="26" t="str">
        <f>VLOOKUP(A2152,'Medical Examinations'!A2151:J4486,5,0)</f>
        <v>Normal</v>
      </c>
      <c r="L2152" s="27">
        <f>VLOOKUP($A2152,'Hospitalisation Details'!$A$1:$N$2344,7,0)</f>
        <v>36066</v>
      </c>
      <c r="M2152" s="26">
        <f>VLOOKUP($A2152,'Hospitalisation Details'!$A$1:$N$2344,10,0)</f>
        <v>1969.61</v>
      </c>
      <c r="N2152" s="26" t="str">
        <f>VLOOKUP($A2152,'Hospitalisation Details'!$A$1:$N$2344,11,0)</f>
        <v>tier - 3</v>
      </c>
      <c r="O2152" s="26" t="str">
        <f>VLOOKUP($A2152,'Hospitalisation Details'!$A$1:$N$2344,12,0)</f>
        <v>tier - 3</v>
      </c>
      <c r="P2152" s="26" t="str">
        <f>VLOOKUP($A2152,'Hospitalisation Details'!$A$1:$N$2344,14,0)</f>
        <v>R1011</v>
      </c>
      <c r="Q2152" s="26">
        <f>VLOOKUP($A2152,'Hospitalisation Details'!$A$1:$N$2344,8,0)</f>
        <v>24</v>
      </c>
    </row>
    <row r="2153" spans="1:17" x14ac:dyDescent="0.3">
      <c r="A2153" s="25" t="s">
        <v>210</v>
      </c>
      <c r="B2153" s="26" t="str">
        <f>VLOOKUP($A2153,'Customer Names'!A2152:D4487,3,0)</f>
        <v xml:space="preserve">  Geraint H</v>
      </c>
      <c r="C2153" s="26">
        <f>VLOOKUP($A2153,'Medical Examinations'!$A$1:$B$2336,2,FALSE)</f>
        <v>27.93</v>
      </c>
      <c r="D2153" s="26">
        <f>VLOOKUP($A2153,'Medical Examinations'!A2152:J4487,4,0)</f>
        <v>9.8800000000000008</v>
      </c>
      <c r="E2153" s="26" t="str">
        <f>VLOOKUP(A2153,'Medical Examinations'!A2152:J4487,6,0)</f>
        <v>No</v>
      </c>
      <c r="F2153" s="26" t="str">
        <f>VLOOKUP($A2153,'Medical Examinations'!$A$1:$J$2336,7,0)</f>
        <v>No</v>
      </c>
      <c r="G2153" s="26" t="str">
        <f>VLOOKUP(A2153,'Medical Examinations'!A2152:J4487,8,0)</f>
        <v>No</v>
      </c>
      <c r="H2153" s="26">
        <f>VLOOKUP(A2153,'Medical Examinations'!A2152:J4487,9,0)</f>
        <v>0</v>
      </c>
      <c r="I2153" s="26" t="str">
        <f>VLOOKUP(A2153,'Medical Examinations'!A2152:J4487,10,0)</f>
        <v>No</v>
      </c>
      <c r="J2153" s="26" t="str">
        <f>VLOOKUP($A2153,'Medical Examinations'!A2152:$J$2336,3,0)</f>
        <v>Overweight</v>
      </c>
      <c r="K2153" s="26" t="str">
        <f>VLOOKUP(A2153,'Medical Examinations'!A2152:J4487,5,0)</f>
        <v>Diabetes</v>
      </c>
      <c r="L2153" s="27">
        <f>VLOOKUP($A2153,'Hospitalisation Details'!$A$1:$N$2344,7,0)</f>
        <v>37466</v>
      </c>
      <c r="M2153" s="26">
        <f>VLOOKUP($A2153,'Hospitalisation Details'!$A$1:$N$2344,10,0)</f>
        <v>1967.02</v>
      </c>
      <c r="N2153" s="26" t="str">
        <f>VLOOKUP($A2153,'Hospitalisation Details'!$A$1:$N$2344,11,0)</f>
        <v>tier - 3</v>
      </c>
      <c r="O2153" s="26" t="str">
        <f>VLOOKUP($A2153,'Hospitalisation Details'!$A$1:$N$2344,12,0)</f>
        <v>tier - 2</v>
      </c>
      <c r="P2153" s="26" t="str">
        <f>VLOOKUP($A2153,'Hospitalisation Details'!$A$1:$N$2344,14,0)</f>
        <v>R1016</v>
      </c>
      <c r="Q2153" s="26">
        <f>VLOOKUP($A2153,'Hospitalisation Details'!$A$1:$N$2344,8,0)</f>
        <v>20</v>
      </c>
    </row>
    <row r="2154" spans="1:17" x14ac:dyDescent="0.3">
      <c r="A2154" s="25" t="s">
        <v>209</v>
      </c>
      <c r="B2154" s="26" t="str">
        <f>VLOOKUP($A2154,'Customer Names'!A2153:D4488,3,0)</f>
        <v xml:space="preserve">  Dj</v>
      </c>
      <c r="C2154" s="26">
        <f>VLOOKUP($A2154,'Medical Examinations'!$A$1:$B$2336,2,FALSE)</f>
        <v>22</v>
      </c>
      <c r="D2154" s="26">
        <f>VLOOKUP($A2154,'Medical Examinations'!A2153:J4488,4,0)</f>
        <v>9.5</v>
      </c>
      <c r="E2154" s="26" t="str">
        <f>VLOOKUP(A2154,'Medical Examinations'!A2153:J4488,6,0)</f>
        <v>No</v>
      </c>
      <c r="F2154" s="26" t="str">
        <f>VLOOKUP($A2154,'Medical Examinations'!$A$1:$J$2336,7,0)</f>
        <v>No</v>
      </c>
      <c r="G2154" s="26" t="str">
        <f>VLOOKUP(A2154,'Medical Examinations'!A2153:J4488,8,0)</f>
        <v>No</v>
      </c>
      <c r="H2154" s="26">
        <f>VLOOKUP(A2154,'Medical Examinations'!A2153:J4488,9,0)</f>
        <v>0</v>
      </c>
      <c r="I2154" s="26" t="str">
        <f>VLOOKUP(A2154,'Medical Examinations'!A2153:J4488,10,0)</f>
        <v>No</v>
      </c>
      <c r="J2154" s="26" t="str">
        <f>VLOOKUP($A2154,'Medical Examinations'!A2153:$J$2336,3,0)</f>
        <v>Normal Weight</v>
      </c>
      <c r="K2154" s="26" t="str">
        <f>VLOOKUP(A2154,'Medical Examinations'!A2153:J4488,5,0)</f>
        <v>Diabetes</v>
      </c>
      <c r="L2154" s="27">
        <f>VLOOKUP($A2154,'Hospitalisation Details'!$A$1:$N$2344,7,0)</f>
        <v>37506</v>
      </c>
      <c r="M2154" s="26">
        <f>VLOOKUP($A2154,'Hospitalisation Details'!$A$1:$N$2344,10,0)</f>
        <v>1964.78</v>
      </c>
      <c r="N2154" s="26" t="str">
        <f>VLOOKUP($A2154,'Hospitalisation Details'!$A$1:$N$2344,11,0)</f>
        <v>tier - 3</v>
      </c>
      <c r="O2154" s="26" t="str">
        <f>VLOOKUP($A2154,'Hospitalisation Details'!$A$1:$N$2344,12,0)</f>
        <v>tier - 1</v>
      </c>
      <c r="P2154" s="26" t="str">
        <f>VLOOKUP($A2154,'Hospitalisation Details'!$A$1:$N$2344,14,0)</f>
        <v>R1011</v>
      </c>
      <c r="Q2154" s="26">
        <f>VLOOKUP($A2154,'Hospitalisation Details'!$A$1:$N$2344,8,0)</f>
        <v>20</v>
      </c>
    </row>
    <row r="2155" spans="1:17" x14ac:dyDescent="0.3">
      <c r="A2155" s="25" t="s">
        <v>208</v>
      </c>
      <c r="B2155" s="26" t="str">
        <f>VLOOKUP($A2155,'Customer Names'!A2154:D4489,3,0)</f>
        <v xml:space="preserve">  Zachary A</v>
      </c>
      <c r="C2155" s="26">
        <f>VLOOKUP($A2155,'Medical Examinations'!$A$1:$B$2336,2,FALSE)</f>
        <v>36.86</v>
      </c>
      <c r="D2155" s="26">
        <f>VLOOKUP($A2155,'Medical Examinations'!A2154:J4489,4,0)</f>
        <v>4.97</v>
      </c>
      <c r="E2155" s="26" t="str">
        <f>VLOOKUP(A2155,'Medical Examinations'!A2154:J4489,6,0)</f>
        <v>Yes</v>
      </c>
      <c r="F2155" s="26" t="str">
        <f>VLOOKUP($A2155,'Medical Examinations'!$A$1:$J$2336,7,0)</f>
        <v>No</v>
      </c>
      <c r="G2155" s="26" t="str">
        <f>VLOOKUP(A2155,'Medical Examinations'!A2154:J4489,8,0)</f>
        <v>No</v>
      </c>
      <c r="H2155" s="26">
        <f>VLOOKUP(A2155,'Medical Examinations'!A2154:J4489,9,0)</f>
        <v>0</v>
      </c>
      <c r="I2155" s="26" t="str">
        <f>VLOOKUP(A2155,'Medical Examinations'!A2154:J4489,10,0)</f>
        <v>No</v>
      </c>
      <c r="J2155" s="26" t="str">
        <f>VLOOKUP($A2155,'Medical Examinations'!A2154:$J$2336,3,0)</f>
        <v>Obesity</v>
      </c>
      <c r="K2155" s="26" t="str">
        <f>VLOOKUP(A2155,'Medical Examinations'!A2154:J4489,5,0)</f>
        <v>Normal</v>
      </c>
      <c r="L2155" s="27">
        <f>VLOOKUP($A2155,'Hospitalisation Details'!$A$1:$N$2344,7,0)</f>
        <v>37234</v>
      </c>
      <c r="M2155" s="26">
        <f>VLOOKUP($A2155,'Hospitalisation Details'!$A$1:$N$2344,10,0)</f>
        <v>1917.32</v>
      </c>
      <c r="N2155" s="26" t="str">
        <f>VLOOKUP($A2155,'Hospitalisation Details'!$A$1:$N$2344,11,0)</f>
        <v>tier - 3</v>
      </c>
      <c r="O2155" s="26" t="str">
        <f>VLOOKUP($A2155,'Hospitalisation Details'!$A$1:$N$2344,12,0)</f>
        <v>tier - 2</v>
      </c>
      <c r="P2155" s="26" t="str">
        <f>VLOOKUP($A2155,'Hospitalisation Details'!$A$1:$N$2344,14,0)</f>
        <v>R1012</v>
      </c>
      <c r="Q2155" s="26">
        <f>VLOOKUP($A2155,'Hospitalisation Details'!$A$1:$N$2344,8,0)</f>
        <v>21</v>
      </c>
    </row>
    <row r="2156" spans="1:17" x14ac:dyDescent="0.3">
      <c r="A2156" s="25" t="s">
        <v>207</v>
      </c>
      <c r="B2156" s="26" t="str">
        <f>VLOOKUP($A2156,'Customer Names'!A2155:D4490,3,0)</f>
        <v xml:space="preserve">  Brian W</v>
      </c>
      <c r="C2156" s="26">
        <f>VLOOKUP($A2156,'Medical Examinations'!$A$1:$B$2336,2,FALSE)</f>
        <v>31.254999999999999</v>
      </c>
      <c r="D2156" s="26">
        <f>VLOOKUP($A2156,'Medical Examinations'!A2155:J4490,4,0)</f>
        <v>5.49</v>
      </c>
      <c r="E2156" s="26" t="str">
        <f>VLOOKUP(A2156,'Medical Examinations'!A2155:J4490,6,0)</f>
        <v>Yes</v>
      </c>
      <c r="F2156" s="26" t="str">
        <f>VLOOKUP($A2156,'Medical Examinations'!$A$1:$J$2336,7,0)</f>
        <v>No</v>
      </c>
      <c r="G2156" s="26" t="str">
        <f>VLOOKUP(A2156,'Medical Examinations'!A2155:J4490,8,0)</f>
        <v>No</v>
      </c>
      <c r="H2156" s="26">
        <f>VLOOKUP(A2156,'Medical Examinations'!A2155:J4490,9,0)</f>
        <v>0</v>
      </c>
      <c r="I2156" s="26" t="str">
        <f>VLOOKUP(A2156,'Medical Examinations'!A2155:J4490,10,0)</f>
        <v>No</v>
      </c>
      <c r="J2156" s="26" t="str">
        <f>VLOOKUP($A2156,'Medical Examinations'!A2155:$J$2336,3,0)</f>
        <v>Obesity</v>
      </c>
      <c r="K2156" s="26" t="str">
        <f>VLOOKUP(A2156,'Medical Examinations'!A2155:J4490,5,0)</f>
        <v>Normal</v>
      </c>
      <c r="L2156" s="27">
        <f>VLOOKUP($A2156,'Hospitalisation Details'!$A$1:$N$2344,7,0)</f>
        <v>37106</v>
      </c>
      <c r="M2156" s="26">
        <f>VLOOKUP($A2156,'Hospitalisation Details'!$A$1:$N$2344,10,0)</f>
        <v>1909.53</v>
      </c>
      <c r="N2156" s="26" t="str">
        <f>VLOOKUP($A2156,'Hospitalisation Details'!$A$1:$N$2344,11,0)</f>
        <v>tier - 3</v>
      </c>
      <c r="O2156" s="26" t="str">
        <f>VLOOKUP($A2156,'Hospitalisation Details'!$A$1:$N$2344,12,0)</f>
        <v>tier - 3</v>
      </c>
      <c r="P2156" s="26" t="str">
        <f>VLOOKUP($A2156,'Hospitalisation Details'!$A$1:$N$2344,14,0)</f>
        <v>R1012</v>
      </c>
      <c r="Q2156" s="26">
        <f>VLOOKUP($A2156,'Hospitalisation Details'!$A$1:$N$2344,8,0)</f>
        <v>21</v>
      </c>
    </row>
    <row r="2157" spans="1:17" x14ac:dyDescent="0.3">
      <c r="A2157" s="25" t="s">
        <v>206</v>
      </c>
      <c r="B2157" s="26" t="str">
        <f>VLOOKUP($A2157,'Customer Names'!A2156:D4491,3,0)</f>
        <v xml:space="preserve">  Joe</v>
      </c>
      <c r="C2157" s="26">
        <f>VLOOKUP($A2157,'Medical Examinations'!$A$1:$B$2336,2,FALSE)</f>
        <v>23.06</v>
      </c>
      <c r="D2157" s="26">
        <f>VLOOKUP($A2157,'Medical Examinations'!A2156:J4491,4,0)</f>
        <v>4.47</v>
      </c>
      <c r="E2157" s="26" t="str">
        <f>VLOOKUP(A2157,'Medical Examinations'!A2156:J4491,6,0)</f>
        <v>No</v>
      </c>
      <c r="F2157" s="26" t="str">
        <f>VLOOKUP($A2157,'Medical Examinations'!$A$1:$J$2336,7,0)</f>
        <v>No</v>
      </c>
      <c r="G2157" s="26" t="str">
        <f>VLOOKUP(A2157,'Medical Examinations'!A2156:J4491,8,0)</f>
        <v>No</v>
      </c>
      <c r="H2157" s="26">
        <f>VLOOKUP(A2157,'Medical Examinations'!A2156:J4491,9,0)</f>
        <v>0</v>
      </c>
      <c r="I2157" s="26" t="str">
        <f>VLOOKUP(A2157,'Medical Examinations'!A2156:J4491,10,0)</f>
        <v>No</v>
      </c>
      <c r="J2157" s="26" t="str">
        <f>VLOOKUP($A2157,'Medical Examinations'!A2156:$J$2336,3,0)</f>
        <v>Normal Weight</v>
      </c>
      <c r="K2157" s="26" t="str">
        <f>VLOOKUP(A2157,'Medical Examinations'!A2156:J4491,5,0)</f>
        <v>Normal</v>
      </c>
      <c r="L2157" s="27">
        <f>VLOOKUP($A2157,'Hospitalisation Details'!$A$1:$N$2344,7,0)</f>
        <v>34613</v>
      </c>
      <c r="M2157" s="26">
        <f>VLOOKUP($A2157,'Hospitalisation Details'!$A$1:$N$2344,10,0)</f>
        <v>1908.9</v>
      </c>
      <c r="N2157" s="26" t="str">
        <f>VLOOKUP($A2157,'Hospitalisation Details'!$A$1:$N$2344,11,0)</f>
        <v>tier - 3</v>
      </c>
      <c r="O2157" s="26" t="str">
        <f>VLOOKUP($A2157,'Hospitalisation Details'!$A$1:$N$2344,12,0)</f>
        <v>tier - 3</v>
      </c>
      <c r="P2157" s="26" t="str">
        <f>VLOOKUP($A2157,'Hospitalisation Details'!$A$1:$N$2344,14,0)</f>
        <v>R1013</v>
      </c>
      <c r="Q2157" s="26">
        <f>VLOOKUP($A2157,'Hospitalisation Details'!$A$1:$N$2344,8,0)</f>
        <v>28</v>
      </c>
    </row>
    <row r="2158" spans="1:17" x14ac:dyDescent="0.3">
      <c r="A2158" s="25" t="s">
        <v>205</v>
      </c>
      <c r="B2158" s="26" t="str">
        <f>VLOOKUP($A2158,'Customer Names'!A2157:D4492,3,0)</f>
        <v xml:space="preserve">  Stephen</v>
      </c>
      <c r="C2158" s="26">
        <f>VLOOKUP($A2158,'Medical Examinations'!$A$1:$B$2336,2,FALSE)</f>
        <v>28.975000000000001</v>
      </c>
      <c r="D2158" s="26">
        <f>VLOOKUP($A2158,'Medical Examinations'!A2157:J4492,4,0)</f>
        <v>4.34</v>
      </c>
      <c r="E2158" s="26" t="str">
        <f>VLOOKUP(A2158,'Medical Examinations'!A2157:J4492,6,0)</f>
        <v>Yes</v>
      </c>
      <c r="F2158" s="26" t="str">
        <f>VLOOKUP($A2158,'Medical Examinations'!$A$1:$J$2336,7,0)</f>
        <v>No</v>
      </c>
      <c r="G2158" s="26" t="str">
        <f>VLOOKUP(A2158,'Medical Examinations'!A2157:J4492,8,0)</f>
        <v>No</v>
      </c>
      <c r="H2158" s="26">
        <f>VLOOKUP(A2158,'Medical Examinations'!A2157:J4492,9,0)</f>
        <v>0</v>
      </c>
      <c r="I2158" s="26" t="str">
        <f>VLOOKUP(A2158,'Medical Examinations'!A2157:J4492,10,0)</f>
        <v>No</v>
      </c>
      <c r="J2158" s="26" t="str">
        <f>VLOOKUP($A2158,'Medical Examinations'!A2157:$J$2336,3,0)</f>
        <v>Overweight</v>
      </c>
      <c r="K2158" s="26" t="str">
        <f>VLOOKUP(A2158,'Medical Examinations'!A2157:J4492,5,0)</f>
        <v>Normal</v>
      </c>
      <c r="L2158" s="27">
        <f>VLOOKUP($A2158,'Hospitalisation Details'!$A$1:$N$2344,7,0)</f>
        <v>37113</v>
      </c>
      <c r="M2158" s="26">
        <f>VLOOKUP($A2158,'Hospitalisation Details'!$A$1:$N$2344,10,0)</f>
        <v>1906.36</v>
      </c>
      <c r="N2158" s="26" t="str">
        <f>VLOOKUP($A2158,'Hospitalisation Details'!$A$1:$N$2344,11,0)</f>
        <v>tier - 3</v>
      </c>
      <c r="O2158" s="26" t="str">
        <f>VLOOKUP($A2158,'Hospitalisation Details'!$A$1:$N$2344,12,0)</f>
        <v>tier - 1</v>
      </c>
      <c r="P2158" s="26" t="str">
        <f>VLOOKUP($A2158,'Hospitalisation Details'!$A$1:$N$2344,14,0)</f>
        <v>R1012</v>
      </c>
      <c r="Q2158" s="26">
        <f>VLOOKUP($A2158,'Hospitalisation Details'!$A$1:$N$2344,8,0)</f>
        <v>21</v>
      </c>
    </row>
    <row r="2159" spans="1:17" x14ac:dyDescent="0.3">
      <c r="A2159" s="25" t="s">
        <v>204</v>
      </c>
      <c r="B2159" s="26" t="str">
        <f>VLOOKUP($A2159,'Customer Names'!A2158:D4493,3,0)</f>
        <v xml:space="preserve">  Ellen L</v>
      </c>
      <c r="C2159" s="26">
        <f>VLOOKUP($A2159,'Medical Examinations'!$A$1:$B$2336,2,FALSE)</f>
        <v>33.299999999999997</v>
      </c>
      <c r="D2159" s="26">
        <f>VLOOKUP($A2159,'Medical Examinations'!A2158:J4493,4,0)</f>
        <v>9.49</v>
      </c>
      <c r="E2159" s="26" t="str">
        <f>VLOOKUP(A2159,'Medical Examinations'!A2158:J4493,6,0)</f>
        <v>No</v>
      </c>
      <c r="F2159" s="26" t="str">
        <f>VLOOKUP($A2159,'Medical Examinations'!$A$1:$J$2336,7,0)</f>
        <v>No</v>
      </c>
      <c r="G2159" s="26" t="str">
        <f>VLOOKUP(A2159,'Medical Examinations'!A2158:J4493,8,0)</f>
        <v>No</v>
      </c>
      <c r="H2159" s="26">
        <f>VLOOKUP(A2159,'Medical Examinations'!A2158:J4493,9,0)</f>
        <v>0</v>
      </c>
      <c r="I2159" s="26" t="str">
        <f>VLOOKUP(A2159,'Medical Examinations'!A2158:J4493,10,0)</f>
        <v>No</v>
      </c>
      <c r="J2159" s="26" t="str">
        <f>VLOOKUP($A2159,'Medical Examinations'!A2158:$J$2336,3,0)</f>
        <v>Obesity</v>
      </c>
      <c r="K2159" s="26" t="str">
        <f>VLOOKUP(A2159,'Medical Examinations'!A2158:J4493,5,0)</f>
        <v>Diabetes</v>
      </c>
      <c r="L2159" s="27">
        <f>VLOOKUP($A2159,'Hospitalisation Details'!$A$1:$N$2344,7,0)</f>
        <v>37489</v>
      </c>
      <c r="M2159" s="26">
        <f>VLOOKUP($A2159,'Hospitalisation Details'!$A$1:$N$2344,10,0)</f>
        <v>1880.49</v>
      </c>
      <c r="N2159" s="26" t="str">
        <f>VLOOKUP($A2159,'Hospitalisation Details'!$A$1:$N$2344,11,0)</f>
        <v>tier - 3</v>
      </c>
      <c r="O2159" s="26" t="str">
        <f>VLOOKUP($A2159,'Hospitalisation Details'!$A$1:$N$2344,12,0)</f>
        <v>tier - 1</v>
      </c>
      <c r="P2159" s="26" t="str">
        <f>VLOOKUP($A2159,'Hospitalisation Details'!$A$1:$N$2344,14,0)</f>
        <v>R1011</v>
      </c>
      <c r="Q2159" s="26">
        <f>VLOOKUP($A2159,'Hospitalisation Details'!$A$1:$N$2344,8,0)</f>
        <v>20</v>
      </c>
    </row>
    <row r="2160" spans="1:17" x14ac:dyDescent="0.3">
      <c r="A2160" s="25" t="s">
        <v>203</v>
      </c>
      <c r="B2160" s="26" t="str">
        <f>VLOOKUP($A2160,'Customer Names'!A2159:D4494,3,0)</f>
        <v xml:space="preserve">  Cindy</v>
      </c>
      <c r="C2160" s="26">
        <f>VLOOKUP($A2160,'Medical Examinations'!$A$1:$B$2336,2,FALSE)</f>
        <v>33</v>
      </c>
      <c r="D2160" s="26">
        <f>VLOOKUP($A2160,'Medical Examinations'!A2159:J4494,4,0)</f>
        <v>10.16</v>
      </c>
      <c r="E2160" s="26" t="str">
        <f>VLOOKUP(A2160,'Medical Examinations'!A2159:J4494,6,0)</f>
        <v>No</v>
      </c>
      <c r="F2160" s="26" t="str">
        <f>VLOOKUP($A2160,'Medical Examinations'!$A$1:$J$2336,7,0)</f>
        <v>No</v>
      </c>
      <c r="G2160" s="26" t="str">
        <f>VLOOKUP(A2160,'Medical Examinations'!A2159:J4494,8,0)</f>
        <v>No</v>
      </c>
      <c r="H2160" s="26">
        <f>VLOOKUP(A2160,'Medical Examinations'!A2159:J4494,9,0)</f>
        <v>0</v>
      </c>
      <c r="I2160" s="26" t="str">
        <f>VLOOKUP(A2160,'Medical Examinations'!A2159:J4494,10,0)</f>
        <v>No</v>
      </c>
      <c r="J2160" s="26" t="str">
        <f>VLOOKUP($A2160,'Medical Examinations'!A2159:$J$2336,3,0)</f>
        <v>Obesity</v>
      </c>
      <c r="K2160" s="26" t="str">
        <f>VLOOKUP(A2160,'Medical Examinations'!A2159:J4494,5,0)</f>
        <v>Diabetes</v>
      </c>
      <c r="L2160" s="27">
        <f>VLOOKUP($A2160,'Hospitalisation Details'!$A$1:$N$2344,7,0)</f>
        <v>37497</v>
      </c>
      <c r="M2160" s="26">
        <f>VLOOKUP($A2160,'Hospitalisation Details'!$A$1:$N$2344,10,0)</f>
        <v>1880.07</v>
      </c>
      <c r="N2160" s="26" t="str">
        <f>VLOOKUP($A2160,'Hospitalisation Details'!$A$1:$N$2344,11,0)</f>
        <v>tier - 3</v>
      </c>
      <c r="O2160" s="26" t="str">
        <f>VLOOKUP($A2160,'Hospitalisation Details'!$A$1:$N$2344,12,0)</f>
        <v>tier - 2</v>
      </c>
      <c r="P2160" s="26" t="str">
        <f>VLOOKUP($A2160,'Hospitalisation Details'!$A$1:$N$2344,14,0)</f>
        <v>R1013</v>
      </c>
      <c r="Q2160" s="26">
        <f>VLOOKUP($A2160,'Hospitalisation Details'!$A$1:$N$2344,8,0)</f>
        <v>20</v>
      </c>
    </row>
    <row r="2161" spans="1:17" x14ac:dyDescent="0.3">
      <c r="A2161" s="25" t="s">
        <v>202</v>
      </c>
      <c r="B2161" s="26" t="str">
        <f>VLOOKUP($A2161,'Customer Names'!A2160:D4495,3,0)</f>
        <v xml:space="preserve">  Abigail R</v>
      </c>
      <c r="C2161" s="26">
        <f>VLOOKUP($A2161,'Medical Examinations'!$A$1:$B$2336,2,FALSE)</f>
        <v>31.46</v>
      </c>
      <c r="D2161" s="26">
        <f>VLOOKUP($A2161,'Medical Examinations'!A2160:J4495,4,0)</f>
        <v>11.19</v>
      </c>
      <c r="E2161" s="26" t="str">
        <f>VLOOKUP(A2161,'Medical Examinations'!A2160:J4495,6,0)</f>
        <v>No</v>
      </c>
      <c r="F2161" s="26" t="str">
        <f>VLOOKUP($A2161,'Medical Examinations'!$A$1:$J$2336,7,0)</f>
        <v>No</v>
      </c>
      <c r="G2161" s="26" t="str">
        <f>VLOOKUP(A2161,'Medical Examinations'!A2160:J4495,8,0)</f>
        <v>No</v>
      </c>
      <c r="H2161" s="26">
        <f>VLOOKUP(A2161,'Medical Examinations'!A2160:J4495,9,0)</f>
        <v>0</v>
      </c>
      <c r="I2161" s="26" t="str">
        <f>VLOOKUP(A2161,'Medical Examinations'!A2160:J4495,10,0)</f>
        <v>No</v>
      </c>
      <c r="J2161" s="26" t="str">
        <f>VLOOKUP($A2161,'Medical Examinations'!A2160:$J$2336,3,0)</f>
        <v>Obesity</v>
      </c>
      <c r="K2161" s="26" t="str">
        <f>VLOOKUP(A2161,'Medical Examinations'!A2160:J4495,5,0)</f>
        <v>Diabetes</v>
      </c>
      <c r="L2161" s="27">
        <f>VLOOKUP($A2161,'Hospitalisation Details'!$A$1:$N$2344,7,0)</f>
        <v>37558</v>
      </c>
      <c r="M2161" s="26">
        <f>VLOOKUP($A2161,'Hospitalisation Details'!$A$1:$N$2344,10,0)</f>
        <v>1877.93</v>
      </c>
      <c r="N2161" s="26" t="str">
        <f>VLOOKUP($A2161,'Hospitalisation Details'!$A$1:$N$2344,11,0)</f>
        <v>tier - 3</v>
      </c>
      <c r="O2161" s="26" t="str">
        <f>VLOOKUP($A2161,'Hospitalisation Details'!$A$1:$N$2344,12,0)</f>
        <v>tier - 1</v>
      </c>
      <c r="P2161" s="26" t="str">
        <f>VLOOKUP($A2161,'Hospitalisation Details'!$A$1:$N$2344,14,0)</f>
        <v>R1013</v>
      </c>
      <c r="Q2161" s="26">
        <f>VLOOKUP($A2161,'Hospitalisation Details'!$A$1:$N$2344,8,0)</f>
        <v>20</v>
      </c>
    </row>
    <row r="2162" spans="1:17" x14ac:dyDescent="0.3">
      <c r="A2162" s="25" t="s">
        <v>201</v>
      </c>
      <c r="B2162" s="26" t="str">
        <f>VLOOKUP($A2162,'Customer Names'!A2161:D4496,3,0)</f>
        <v xml:space="preserve">  Amy L</v>
      </c>
      <c r="C2162" s="26">
        <f>VLOOKUP($A2162,'Medical Examinations'!$A$1:$B$2336,2,FALSE)</f>
        <v>29.6</v>
      </c>
      <c r="D2162" s="26">
        <f>VLOOKUP($A2162,'Medical Examinations'!A2161:J4496,4,0)</f>
        <v>11.03</v>
      </c>
      <c r="E2162" s="26" t="str">
        <f>VLOOKUP(A2162,'Medical Examinations'!A2161:J4496,6,0)</f>
        <v>No</v>
      </c>
      <c r="F2162" s="26" t="str">
        <f>VLOOKUP($A2162,'Medical Examinations'!$A$1:$J$2336,7,0)</f>
        <v>No</v>
      </c>
      <c r="G2162" s="26" t="str">
        <f>VLOOKUP(A2162,'Medical Examinations'!A2161:J4496,8,0)</f>
        <v>No</v>
      </c>
      <c r="H2162" s="26">
        <f>VLOOKUP(A2162,'Medical Examinations'!A2161:J4496,9,0)</f>
        <v>0</v>
      </c>
      <c r="I2162" s="26" t="str">
        <f>VLOOKUP(A2162,'Medical Examinations'!A2161:J4496,10,0)</f>
        <v>No</v>
      </c>
      <c r="J2162" s="26" t="str">
        <f>VLOOKUP($A2162,'Medical Examinations'!A2161:$J$2336,3,0)</f>
        <v>Overweight</v>
      </c>
      <c r="K2162" s="26" t="str">
        <f>VLOOKUP(A2162,'Medical Examinations'!A2161:J4496,5,0)</f>
        <v>Diabetes</v>
      </c>
      <c r="L2162" s="27">
        <f>VLOOKUP($A2162,'Hospitalisation Details'!$A$1:$N$2344,7,0)</f>
        <v>37521</v>
      </c>
      <c r="M2162" s="26">
        <f>VLOOKUP($A2162,'Hospitalisation Details'!$A$1:$N$2344,10,0)</f>
        <v>1875.34</v>
      </c>
      <c r="N2162" s="26" t="str">
        <f>VLOOKUP($A2162,'Hospitalisation Details'!$A$1:$N$2344,11,0)</f>
        <v>tier - 3</v>
      </c>
      <c r="O2162" s="26" t="str">
        <f>VLOOKUP($A2162,'Hospitalisation Details'!$A$1:$N$2344,12,0)</f>
        <v>tier - 2</v>
      </c>
      <c r="P2162" s="26" t="str">
        <f>VLOOKUP($A2162,'Hospitalisation Details'!$A$1:$N$2344,14,0)</f>
        <v>R1011</v>
      </c>
      <c r="Q2162" s="26">
        <f>VLOOKUP($A2162,'Hospitalisation Details'!$A$1:$N$2344,8,0)</f>
        <v>20</v>
      </c>
    </row>
    <row r="2163" spans="1:17" x14ac:dyDescent="0.3">
      <c r="A2163" s="25" t="s">
        <v>200</v>
      </c>
      <c r="B2163" s="26" t="str">
        <f>VLOOKUP($A2163,'Customer Names'!A2162:D4497,3,0)</f>
        <v xml:space="preserve">  Amy</v>
      </c>
      <c r="C2163" s="26">
        <f>VLOOKUP($A2163,'Medical Examinations'!$A$1:$B$2336,2,FALSE)</f>
        <v>22.05</v>
      </c>
      <c r="D2163" s="26">
        <f>VLOOKUP($A2163,'Medical Examinations'!A2162:J4497,4,0)</f>
        <v>4.43</v>
      </c>
      <c r="E2163" s="26" t="str">
        <f>VLOOKUP(A2163,'Medical Examinations'!A2162:J4497,6,0)</f>
        <v>Yes</v>
      </c>
      <c r="F2163" s="26" t="str">
        <f>VLOOKUP($A2163,'Medical Examinations'!$A$1:$J$2336,7,0)</f>
        <v>No</v>
      </c>
      <c r="G2163" s="26" t="str">
        <f>VLOOKUP(A2163,'Medical Examinations'!A2162:J4497,8,0)</f>
        <v>No</v>
      </c>
      <c r="H2163" s="26">
        <f>VLOOKUP(A2163,'Medical Examinations'!A2162:J4497,9,0)</f>
        <v>0</v>
      </c>
      <c r="I2163" s="26" t="str">
        <f>VLOOKUP(A2163,'Medical Examinations'!A2162:J4497,10,0)</f>
        <v>No</v>
      </c>
      <c r="J2163" s="26" t="str">
        <f>VLOOKUP($A2163,'Medical Examinations'!A2162:$J$2336,3,0)</f>
        <v>Normal Weight</v>
      </c>
      <c r="K2163" s="26" t="str">
        <f>VLOOKUP(A2163,'Medical Examinations'!A2162:J4497,5,0)</f>
        <v>Normal</v>
      </c>
      <c r="L2163" s="27">
        <f>VLOOKUP($A2163,'Hospitalisation Details'!$A$1:$N$2344,7,0)</f>
        <v>35248</v>
      </c>
      <c r="M2163" s="26">
        <f>VLOOKUP($A2163,'Hospitalisation Details'!$A$1:$N$2344,10,0)</f>
        <v>1865.98</v>
      </c>
      <c r="N2163" s="26" t="str">
        <f>VLOOKUP($A2163,'Hospitalisation Details'!$A$1:$N$2344,11,0)</f>
        <v>tier - 3</v>
      </c>
      <c r="O2163" s="26" t="str">
        <f>VLOOKUP($A2163,'Hospitalisation Details'!$A$1:$N$2344,12,0)</f>
        <v>tier - 3</v>
      </c>
      <c r="P2163" s="26" t="str">
        <f>VLOOKUP($A2163,'Hospitalisation Details'!$A$1:$N$2344,14,0)</f>
        <v>R1012</v>
      </c>
      <c r="Q2163" s="26">
        <f>VLOOKUP($A2163,'Hospitalisation Details'!$A$1:$N$2344,8,0)</f>
        <v>26</v>
      </c>
    </row>
    <row r="2164" spans="1:17" x14ac:dyDescent="0.3">
      <c r="A2164" s="25" t="s">
        <v>198</v>
      </c>
      <c r="B2164" s="26" t="str">
        <f>VLOOKUP($A2164,'Customer Names'!A2163:D4498,3,0)</f>
        <v xml:space="preserve">  Grace H</v>
      </c>
      <c r="C2164" s="26">
        <f>VLOOKUP($A2164,'Medical Examinations'!$A$1:$B$2336,2,FALSE)</f>
        <v>27.06</v>
      </c>
      <c r="D2164" s="26">
        <f>VLOOKUP($A2164,'Medical Examinations'!A2163:J4498,4,0)</f>
        <v>6.14</v>
      </c>
      <c r="E2164" s="26" t="str">
        <f>VLOOKUP(A2164,'Medical Examinations'!A2163:J4498,6,0)</f>
        <v>No</v>
      </c>
      <c r="F2164" s="26" t="str">
        <f>VLOOKUP($A2164,'Medical Examinations'!$A$1:$J$2336,7,0)</f>
        <v>yes</v>
      </c>
      <c r="G2164" s="26" t="str">
        <f>VLOOKUP(A2164,'Medical Examinations'!A2163:J4498,8,0)</f>
        <v>No</v>
      </c>
      <c r="H2164" s="26">
        <f>VLOOKUP(A2164,'Medical Examinations'!A2163:J4498,9,0)</f>
        <v>1</v>
      </c>
      <c r="I2164" s="26" t="str">
        <f>VLOOKUP(A2164,'Medical Examinations'!A2163:J4498,10,0)</f>
        <v>No</v>
      </c>
      <c r="J2164" s="26" t="str">
        <f>VLOOKUP($A2164,'Medical Examinations'!A2163:$J$2336,3,0)</f>
        <v>Overweight</v>
      </c>
      <c r="K2164" s="26" t="str">
        <f>VLOOKUP(A2164,'Medical Examinations'!A2163:J4498,5,0)</f>
        <v>Prediabetes</v>
      </c>
      <c r="L2164" s="27">
        <f>VLOOKUP($A2164,'Hospitalisation Details'!$A$1:$N$2344,7,0)</f>
        <v>38348</v>
      </c>
      <c r="M2164" s="26">
        <f>VLOOKUP($A2164,'Hospitalisation Details'!$A$1:$N$2344,10,0)</f>
        <v>1863.45</v>
      </c>
      <c r="N2164" s="26" t="str">
        <f>VLOOKUP($A2164,'Hospitalisation Details'!$A$1:$N$2344,11,0)</f>
        <v>tier - 3</v>
      </c>
      <c r="O2164" s="26" t="str">
        <f>VLOOKUP($A2164,'Hospitalisation Details'!$A$1:$N$2344,12,0)</f>
        <v>tier - 1</v>
      </c>
      <c r="P2164" s="26" t="str">
        <f>VLOOKUP($A2164,'Hospitalisation Details'!$A$1:$N$2344,14,0)</f>
        <v>R1025</v>
      </c>
      <c r="Q2164" s="26">
        <f>VLOOKUP($A2164,'Hospitalisation Details'!$A$1:$N$2344,8,0)</f>
        <v>18</v>
      </c>
    </row>
    <row r="2165" spans="1:17" x14ac:dyDescent="0.3">
      <c r="A2165" s="25" t="s">
        <v>197</v>
      </c>
      <c r="B2165" s="26" t="str">
        <f>VLOOKUP($A2165,'Customer Names'!A2164:D4499,3,0)</f>
        <v xml:space="preserve">  Caitie J</v>
      </c>
      <c r="C2165" s="26">
        <f>VLOOKUP($A2165,'Medical Examinations'!$A$1:$B$2336,2,FALSE)</f>
        <v>20.49</v>
      </c>
      <c r="D2165" s="26">
        <f>VLOOKUP($A2165,'Medical Examinations'!A2164:J4499,4,0)</f>
        <v>4.87</v>
      </c>
      <c r="E2165" s="26" t="str">
        <f>VLOOKUP(A2165,'Medical Examinations'!A2164:J4499,6,0)</f>
        <v>No</v>
      </c>
      <c r="F2165" s="26" t="str">
        <f>VLOOKUP($A2165,'Medical Examinations'!$A$1:$J$2336,7,0)</f>
        <v>No</v>
      </c>
      <c r="G2165" s="26" t="str">
        <f>VLOOKUP(A2165,'Medical Examinations'!A2164:J4499,8,0)</f>
        <v>No</v>
      </c>
      <c r="H2165" s="26">
        <f>VLOOKUP(A2165,'Medical Examinations'!A2164:J4499,9,0)</f>
        <v>0</v>
      </c>
      <c r="I2165" s="26" t="str">
        <f>VLOOKUP(A2165,'Medical Examinations'!A2164:J4499,10,0)</f>
        <v>No</v>
      </c>
      <c r="J2165" s="26" t="str">
        <f>VLOOKUP($A2165,'Medical Examinations'!A2164:$J$2336,3,0)</f>
        <v>Normal Weight</v>
      </c>
      <c r="K2165" s="26" t="str">
        <f>VLOOKUP(A2165,'Medical Examinations'!A2164:J4499,5,0)</f>
        <v>Normal</v>
      </c>
      <c r="L2165" s="27">
        <f>VLOOKUP($A2165,'Hospitalisation Details'!$A$1:$N$2344,7,0)</f>
        <v>34674</v>
      </c>
      <c r="M2165" s="26">
        <f>VLOOKUP($A2165,'Hospitalisation Details'!$A$1:$N$2344,10,0)</f>
        <v>1850.55</v>
      </c>
      <c r="N2165" s="26" t="str">
        <f>VLOOKUP($A2165,'Hospitalisation Details'!$A$1:$N$2344,11,0)</f>
        <v>tier - 3</v>
      </c>
      <c r="O2165" s="26" t="str">
        <f>VLOOKUP($A2165,'Hospitalisation Details'!$A$1:$N$2344,12,0)</f>
        <v>tier - 2</v>
      </c>
      <c r="P2165" s="26" t="str">
        <f>VLOOKUP($A2165,'Hospitalisation Details'!$A$1:$N$2344,14,0)</f>
        <v>R1012</v>
      </c>
      <c r="Q2165" s="26">
        <f>VLOOKUP($A2165,'Hospitalisation Details'!$A$1:$N$2344,8,0)</f>
        <v>28</v>
      </c>
    </row>
    <row r="2166" spans="1:17" x14ac:dyDescent="0.3">
      <c r="A2166" s="25" t="s">
        <v>196</v>
      </c>
      <c r="B2166" s="26" t="str">
        <f>VLOOKUP($A2166,'Customer Names'!A2165:D4500,3,0)</f>
        <v xml:space="preserve">  Benjamin</v>
      </c>
      <c r="C2166" s="26">
        <f>VLOOKUP($A2166,'Medical Examinations'!$A$1:$B$2336,2,FALSE)</f>
        <v>28.4</v>
      </c>
      <c r="D2166" s="26">
        <f>VLOOKUP($A2166,'Medical Examinations'!A2165:J4500,4,0)</f>
        <v>4.3</v>
      </c>
      <c r="E2166" s="26" t="str">
        <f>VLOOKUP(A2166,'Medical Examinations'!A2165:J4500,6,0)</f>
        <v>No</v>
      </c>
      <c r="F2166" s="26" t="str">
        <f>VLOOKUP($A2166,'Medical Examinations'!$A$1:$J$2336,7,0)</f>
        <v>No</v>
      </c>
      <c r="G2166" s="26" t="str">
        <f>VLOOKUP(A2166,'Medical Examinations'!A2165:J4500,8,0)</f>
        <v>Yes</v>
      </c>
      <c r="H2166" s="26">
        <f>VLOOKUP(A2166,'Medical Examinations'!A2165:J4500,9,0)</f>
        <v>1</v>
      </c>
      <c r="I2166" s="26" t="str">
        <f>VLOOKUP(A2166,'Medical Examinations'!A2165:J4500,10,0)</f>
        <v>No</v>
      </c>
      <c r="J2166" s="26" t="str">
        <f>VLOOKUP($A2166,'Medical Examinations'!A2165:$J$2336,3,0)</f>
        <v>Overweight</v>
      </c>
      <c r="K2166" s="26" t="str">
        <f>VLOOKUP(A2166,'Medical Examinations'!A2165:J4500,5,0)</f>
        <v>Normal</v>
      </c>
      <c r="L2166" s="27">
        <f>VLOOKUP($A2166,'Hospitalisation Details'!$A$1:$N$2344,7,0)</f>
        <v>37822</v>
      </c>
      <c r="M2166" s="26">
        <f>VLOOKUP($A2166,'Hospitalisation Details'!$A$1:$N$2344,10,0)</f>
        <v>1842.52</v>
      </c>
      <c r="N2166" s="26" t="str">
        <f>VLOOKUP($A2166,'Hospitalisation Details'!$A$1:$N$2344,11,0)</f>
        <v>tier - 3</v>
      </c>
      <c r="O2166" s="26" t="str">
        <f>VLOOKUP($A2166,'Hospitalisation Details'!$A$1:$N$2344,12,0)</f>
        <v>tier - 2</v>
      </c>
      <c r="P2166" s="26" t="str">
        <f>VLOOKUP($A2166,'Hospitalisation Details'!$A$1:$N$2344,14,0)</f>
        <v>R1011</v>
      </c>
      <c r="Q2166" s="26">
        <f>VLOOKUP($A2166,'Hospitalisation Details'!$A$1:$N$2344,8,0)</f>
        <v>19</v>
      </c>
    </row>
    <row r="2167" spans="1:17" x14ac:dyDescent="0.3">
      <c r="A2167" s="25" t="s">
        <v>195</v>
      </c>
      <c r="B2167" s="26" t="str">
        <f>VLOOKUP($A2167,'Customer Names'!A2166:D4501,3,0)</f>
        <v xml:space="preserve">  Ian T</v>
      </c>
      <c r="C2167" s="26">
        <f>VLOOKUP($A2167,'Medical Examinations'!$A$1:$B$2336,2,FALSE)</f>
        <v>41.91</v>
      </c>
      <c r="D2167" s="26">
        <f>VLOOKUP($A2167,'Medical Examinations'!A2166:J4501,4,0)</f>
        <v>6.19</v>
      </c>
      <c r="E2167" s="26" t="str">
        <f>VLOOKUP(A2167,'Medical Examinations'!A2166:J4501,6,0)</f>
        <v>No</v>
      </c>
      <c r="F2167" s="26" t="str">
        <f>VLOOKUP($A2167,'Medical Examinations'!$A$1:$J$2336,7,0)</f>
        <v>No</v>
      </c>
      <c r="G2167" s="26" t="str">
        <f>VLOOKUP(A2167,'Medical Examinations'!A2166:J4501,8,0)</f>
        <v>No</v>
      </c>
      <c r="H2167" s="26">
        <f>VLOOKUP(A2167,'Medical Examinations'!A2166:J4501,9,0)</f>
        <v>0</v>
      </c>
      <c r="I2167" s="26" t="str">
        <f>VLOOKUP(A2167,'Medical Examinations'!A2166:J4501,10,0)</f>
        <v>No</v>
      </c>
      <c r="J2167" s="26" t="str">
        <f>VLOOKUP($A2167,'Medical Examinations'!A2166:$J$2336,3,0)</f>
        <v>Obesity</v>
      </c>
      <c r="K2167" s="26" t="str">
        <f>VLOOKUP(A2167,'Medical Examinations'!A2166:J4501,5,0)</f>
        <v>Prediabetes</v>
      </c>
      <c r="L2167" s="27">
        <f>VLOOKUP($A2167,'Hospitalisation Details'!$A$1:$N$2344,7,0)</f>
        <v>36506</v>
      </c>
      <c r="M2167" s="26">
        <f>VLOOKUP($A2167,'Hospitalisation Details'!$A$1:$N$2344,10,0)</f>
        <v>1837.28</v>
      </c>
      <c r="N2167" s="26" t="str">
        <f>VLOOKUP($A2167,'Hospitalisation Details'!$A$1:$N$2344,11,0)</f>
        <v>tier - 3</v>
      </c>
      <c r="O2167" s="26" t="str">
        <f>VLOOKUP($A2167,'Hospitalisation Details'!$A$1:$N$2344,12,0)</f>
        <v>tier - 2</v>
      </c>
      <c r="P2167" s="26" t="str">
        <f>VLOOKUP($A2167,'Hospitalisation Details'!$A$1:$N$2344,14,0)</f>
        <v>R1013</v>
      </c>
      <c r="Q2167" s="26">
        <f>VLOOKUP($A2167,'Hospitalisation Details'!$A$1:$N$2344,8,0)</f>
        <v>23</v>
      </c>
    </row>
    <row r="2168" spans="1:17" x14ac:dyDescent="0.3">
      <c r="A2168" s="25" t="s">
        <v>194</v>
      </c>
      <c r="B2168" s="26" t="str">
        <f>VLOOKUP($A2168,'Customer Names'!A2167:D4502,3,0)</f>
        <v xml:space="preserve">  Tadese</v>
      </c>
      <c r="C2168" s="26">
        <f>VLOOKUP($A2168,'Medical Examinations'!$A$1:$B$2336,2,FALSE)</f>
        <v>24.6</v>
      </c>
      <c r="D2168" s="26">
        <f>VLOOKUP($A2168,'Medical Examinations'!A2167:J4502,4,0)</f>
        <v>6.19</v>
      </c>
      <c r="E2168" s="26" t="str">
        <f>VLOOKUP(A2168,'Medical Examinations'!A2167:J4502,6,0)</f>
        <v>No</v>
      </c>
      <c r="F2168" s="26" t="str">
        <f>VLOOKUP($A2168,'Medical Examinations'!$A$1:$J$2336,7,0)</f>
        <v>No</v>
      </c>
      <c r="G2168" s="26" t="str">
        <f>VLOOKUP(A2168,'Medical Examinations'!A2167:J4502,8,0)</f>
        <v>Yes</v>
      </c>
      <c r="H2168" s="26">
        <f>VLOOKUP(A2168,'Medical Examinations'!A2167:J4502,9,0)</f>
        <v>1</v>
      </c>
      <c r="I2168" s="26" t="str">
        <f>VLOOKUP(A2168,'Medical Examinations'!A2167:J4502,10,0)</f>
        <v>No</v>
      </c>
      <c r="J2168" s="26" t="str">
        <f>VLOOKUP($A2168,'Medical Examinations'!A2167:$J$2336,3,0)</f>
        <v>Normal Weight</v>
      </c>
      <c r="K2168" s="26" t="str">
        <f>VLOOKUP(A2168,'Medical Examinations'!A2167:J4502,5,0)</f>
        <v>Prediabetes</v>
      </c>
      <c r="L2168" s="27">
        <f>VLOOKUP($A2168,'Hospitalisation Details'!$A$1:$N$2344,7,0)</f>
        <v>37837</v>
      </c>
      <c r="M2168" s="26">
        <f>VLOOKUP($A2168,'Hospitalisation Details'!$A$1:$N$2344,10,0)</f>
        <v>1837.24</v>
      </c>
      <c r="N2168" s="26" t="str">
        <f>VLOOKUP($A2168,'Hospitalisation Details'!$A$1:$N$2344,11,0)</f>
        <v>tier - 3</v>
      </c>
      <c r="O2168" s="26" t="str">
        <f>VLOOKUP($A2168,'Hospitalisation Details'!$A$1:$N$2344,12,0)</f>
        <v>tier - 2</v>
      </c>
      <c r="P2168" s="26" t="str">
        <f>VLOOKUP($A2168,'Hospitalisation Details'!$A$1:$N$2344,14,0)</f>
        <v>R1011</v>
      </c>
      <c r="Q2168" s="26">
        <f>VLOOKUP($A2168,'Hospitalisation Details'!$A$1:$N$2344,8,0)</f>
        <v>19</v>
      </c>
    </row>
    <row r="2169" spans="1:17" x14ac:dyDescent="0.3">
      <c r="A2169" s="25" t="s">
        <v>193</v>
      </c>
      <c r="B2169" s="26" t="str">
        <f>VLOOKUP($A2169,'Customer Names'!A2168:D4503,3,0)</f>
        <v xml:space="preserve">  Jonathan</v>
      </c>
      <c r="C2169" s="26">
        <f>VLOOKUP($A2169,'Medical Examinations'!$A$1:$B$2336,2,FALSE)</f>
        <v>20.9</v>
      </c>
      <c r="D2169" s="26">
        <f>VLOOKUP($A2169,'Medical Examinations'!A2168:J4503,4,0)</f>
        <v>5.12</v>
      </c>
      <c r="E2169" s="26" t="str">
        <f>VLOOKUP(A2169,'Medical Examinations'!A2168:J4503,6,0)</f>
        <v>No</v>
      </c>
      <c r="F2169" s="26" t="str">
        <f>VLOOKUP($A2169,'Medical Examinations'!$A$1:$J$2336,7,0)</f>
        <v>No</v>
      </c>
      <c r="G2169" s="26" t="str">
        <f>VLOOKUP(A2169,'Medical Examinations'!A2168:J4503,8,0)</f>
        <v>Yes</v>
      </c>
      <c r="H2169" s="26">
        <f>VLOOKUP(A2169,'Medical Examinations'!A2168:J4503,9,0)</f>
        <v>1</v>
      </c>
      <c r="I2169" s="26" t="str">
        <f>VLOOKUP(A2169,'Medical Examinations'!A2168:J4503,10,0)</f>
        <v>No</v>
      </c>
      <c r="J2169" s="26" t="str">
        <f>VLOOKUP($A2169,'Medical Examinations'!A2168:$J$2336,3,0)</f>
        <v>Normal Weight</v>
      </c>
      <c r="K2169" s="26" t="str">
        <f>VLOOKUP(A2169,'Medical Examinations'!A2168:J4503,5,0)</f>
        <v>Normal</v>
      </c>
      <c r="L2169" s="27">
        <f>VLOOKUP($A2169,'Hospitalisation Details'!$A$1:$N$2344,7,0)</f>
        <v>37844</v>
      </c>
      <c r="M2169" s="26">
        <f>VLOOKUP($A2169,'Hospitalisation Details'!$A$1:$N$2344,10,0)</f>
        <v>1832.09</v>
      </c>
      <c r="N2169" s="26" t="str">
        <f>VLOOKUP($A2169,'Hospitalisation Details'!$A$1:$N$2344,11,0)</f>
        <v>tier - 3</v>
      </c>
      <c r="O2169" s="26" t="str">
        <f>VLOOKUP($A2169,'Hospitalisation Details'!$A$1:$N$2344,12,0)</f>
        <v>tier - 3</v>
      </c>
      <c r="P2169" s="26" t="str">
        <f>VLOOKUP($A2169,'Hospitalisation Details'!$A$1:$N$2344,14,0)</f>
        <v>R1011</v>
      </c>
      <c r="Q2169" s="26">
        <f>VLOOKUP($A2169,'Hospitalisation Details'!$A$1:$N$2344,8,0)</f>
        <v>19</v>
      </c>
    </row>
    <row r="2170" spans="1:17" x14ac:dyDescent="0.3">
      <c r="A2170" s="25" t="s">
        <v>192</v>
      </c>
      <c r="B2170" s="26" t="str">
        <f>VLOOKUP($A2170,'Customer Names'!A2169:D4504,3,0)</f>
        <v xml:space="preserve">  Dathan</v>
      </c>
      <c r="C2170" s="26">
        <f>VLOOKUP($A2170,'Medical Examinations'!$A$1:$B$2336,2,FALSE)</f>
        <v>34.4</v>
      </c>
      <c r="D2170" s="26">
        <f>VLOOKUP($A2170,'Medical Examinations'!A2169:J4504,4,0)</f>
        <v>4.04</v>
      </c>
      <c r="E2170" s="26" t="str">
        <f>VLOOKUP(A2170,'Medical Examinations'!A2169:J4504,6,0)</f>
        <v>No</v>
      </c>
      <c r="F2170" s="26" t="str">
        <f>VLOOKUP($A2170,'Medical Examinations'!$A$1:$J$2336,7,0)</f>
        <v>No</v>
      </c>
      <c r="G2170" s="26" t="str">
        <f>VLOOKUP(A2170,'Medical Examinations'!A2169:J4504,8,0)</f>
        <v>No</v>
      </c>
      <c r="H2170" s="26">
        <f>VLOOKUP(A2170,'Medical Examinations'!A2169:J4504,9,0)</f>
        <v>0</v>
      </c>
      <c r="I2170" s="26" t="str">
        <f>VLOOKUP(A2170,'Medical Examinations'!A2169:J4504,10,0)</f>
        <v>No</v>
      </c>
      <c r="J2170" s="26" t="str">
        <f>VLOOKUP($A2170,'Medical Examinations'!A2169:$J$2336,3,0)</f>
        <v>Obesity</v>
      </c>
      <c r="K2170" s="26" t="str">
        <f>VLOOKUP(A2170,'Medical Examinations'!A2169:J4504,5,0)</f>
        <v>Normal</v>
      </c>
      <c r="L2170" s="27">
        <f>VLOOKUP($A2170,'Hospitalisation Details'!$A$1:$N$2344,7,0)</f>
        <v>36434</v>
      </c>
      <c r="M2170" s="26">
        <f>VLOOKUP($A2170,'Hospitalisation Details'!$A$1:$N$2344,10,0)</f>
        <v>1826.84</v>
      </c>
      <c r="N2170" s="26" t="str">
        <f>VLOOKUP($A2170,'Hospitalisation Details'!$A$1:$N$2344,11,0)</f>
        <v>tier - 3</v>
      </c>
      <c r="O2170" s="26" t="str">
        <f>VLOOKUP($A2170,'Hospitalisation Details'!$A$1:$N$2344,12,0)</f>
        <v>tier - 2</v>
      </c>
      <c r="P2170" s="26" t="str">
        <f>VLOOKUP($A2170,'Hospitalisation Details'!$A$1:$N$2344,14,0)</f>
        <v>R1011</v>
      </c>
      <c r="Q2170" s="26">
        <f>VLOOKUP($A2170,'Hospitalisation Details'!$A$1:$N$2344,8,0)</f>
        <v>23</v>
      </c>
    </row>
    <row r="2171" spans="1:17" x14ac:dyDescent="0.3">
      <c r="A2171" s="25" t="s">
        <v>191</v>
      </c>
      <c r="B2171" s="26" t="str">
        <f>VLOOKUP($A2171,'Customer Names'!A2170:D4505,3,0)</f>
        <v xml:space="preserve">  Eric</v>
      </c>
      <c r="C2171" s="26">
        <f>VLOOKUP($A2171,'Medical Examinations'!$A$1:$B$2336,2,FALSE)</f>
        <v>32.56</v>
      </c>
      <c r="D2171" s="26">
        <f>VLOOKUP($A2171,'Medical Examinations'!A2170:J4505,4,0)</f>
        <v>5.36</v>
      </c>
      <c r="E2171" s="26" t="str">
        <f>VLOOKUP(A2171,'Medical Examinations'!A2170:J4505,6,0)</f>
        <v>No</v>
      </c>
      <c r="F2171" s="26" t="str">
        <f>VLOOKUP($A2171,'Medical Examinations'!$A$1:$J$2336,7,0)</f>
        <v>No</v>
      </c>
      <c r="G2171" s="26" t="str">
        <f>VLOOKUP(A2171,'Medical Examinations'!A2170:J4505,8,0)</f>
        <v>No</v>
      </c>
      <c r="H2171" s="26">
        <f>VLOOKUP(A2171,'Medical Examinations'!A2170:J4505,9,0)</f>
        <v>0</v>
      </c>
      <c r="I2171" s="26" t="str">
        <f>VLOOKUP(A2171,'Medical Examinations'!A2170:J4505,10,0)</f>
        <v>No</v>
      </c>
      <c r="J2171" s="26" t="str">
        <f>VLOOKUP($A2171,'Medical Examinations'!A2170:$J$2336,3,0)</f>
        <v>Obesity</v>
      </c>
      <c r="K2171" s="26" t="str">
        <f>VLOOKUP(A2171,'Medical Examinations'!A2170:J4505,5,0)</f>
        <v>Normal</v>
      </c>
      <c r="L2171" s="27">
        <f>VLOOKUP($A2171,'Hospitalisation Details'!$A$1:$N$2344,7,0)</f>
        <v>36481</v>
      </c>
      <c r="M2171" s="26">
        <f>VLOOKUP($A2171,'Hospitalisation Details'!$A$1:$N$2344,10,0)</f>
        <v>1824.29</v>
      </c>
      <c r="N2171" s="26" t="str">
        <f>VLOOKUP($A2171,'Hospitalisation Details'!$A$1:$N$2344,11,0)</f>
        <v>tier - 3</v>
      </c>
      <c r="O2171" s="26" t="str">
        <f>VLOOKUP($A2171,'Hospitalisation Details'!$A$1:$N$2344,12,0)</f>
        <v>tier - 3</v>
      </c>
      <c r="P2171" s="26" t="str">
        <f>VLOOKUP($A2171,'Hospitalisation Details'!$A$1:$N$2344,14,0)</f>
        <v>R1013</v>
      </c>
      <c r="Q2171" s="26">
        <f>VLOOKUP($A2171,'Hospitalisation Details'!$A$1:$N$2344,8,0)</f>
        <v>23</v>
      </c>
    </row>
    <row r="2172" spans="1:17" x14ac:dyDescent="0.3">
      <c r="A2172" s="25" t="s">
        <v>190</v>
      </c>
      <c r="B2172" s="26" t="str">
        <f>VLOOKUP($A2172,'Customer Names'!A2171:D4506,3,0)</f>
        <v xml:space="preserve">  Allison M</v>
      </c>
      <c r="C2172" s="26">
        <f>VLOOKUP($A2172,'Medical Examinations'!$A$1:$B$2336,2,FALSE)</f>
        <v>27.98</v>
      </c>
      <c r="D2172" s="26">
        <f>VLOOKUP($A2172,'Medical Examinations'!A2171:J4506,4,0)</f>
        <v>4.38</v>
      </c>
      <c r="E2172" s="26" t="str">
        <f>VLOOKUP(A2172,'Medical Examinations'!A2171:J4506,6,0)</f>
        <v>No</v>
      </c>
      <c r="F2172" s="26" t="str">
        <f>VLOOKUP($A2172,'Medical Examinations'!$A$1:$J$2336,7,0)</f>
        <v>yes</v>
      </c>
      <c r="G2172" s="26" t="str">
        <f>VLOOKUP(A2172,'Medical Examinations'!A2171:J4506,8,0)</f>
        <v>No</v>
      </c>
      <c r="H2172" s="26">
        <f>VLOOKUP(A2172,'Medical Examinations'!A2171:J4506,9,0)</f>
        <v>1</v>
      </c>
      <c r="I2172" s="26" t="str">
        <f>VLOOKUP(A2172,'Medical Examinations'!A2171:J4506,10,0)</f>
        <v>No</v>
      </c>
      <c r="J2172" s="26" t="str">
        <f>VLOOKUP($A2172,'Medical Examinations'!A2171:$J$2336,3,0)</f>
        <v>Overweight</v>
      </c>
      <c r="K2172" s="26" t="str">
        <f>VLOOKUP(A2172,'Medical Examinations'!A2171:J4506,5,0)</f>
        <v>Normal</v>
      </c>
      <c r="L2172" s="27">
        <f>VLOOKUP($A2172,'Hospitalisation Details'!$A$1:$N$2344,7,0)</f>
        <v>38218</v>
      </c>
      <c r="M2172" s="26">
        <f>VLOOKUP($A2172,'Hospitalisation Details'!$A$1:$N$2344,10,0)</f>
        <v>1822.54</v>
      </c>
      <c r="N2172" s="26" t="str">
        <f>VLOOKUP($A2172,'Hospitalisation Details'!$A$1:$N$2344,11,0)</f>
        <v>tier - 3</v>
      </c>
      <c r="O2172" s="26" t="str">
        <f>VLOOKUP($A2172,'Hospitalisation Details'!$A$1:$N$2344,12,0)</f>
        <v>tier - 1</v>
      </c>
      <c r="P2172" s="26" t="str">
        <f>VLOOKUP($A2172,'Hospitalisation Details'!$A$1:$N$2344,14,0)</f>
        <v>R1012</v>
      </c>
      <c r="Q2172" s="26">
        <f>VLOOKUP($A2172,'Hospitalisation Details'!$A$1:$N$2344,8,0)</f>
        <v>18</v>
      </c>
    </row>
    <row r="2173" spans="1:17" x14ac:dyDescent="0.3">
      <c r="A2173" s="25" t="s">
        <v>189</v>
      </c>
      <c r="B2173" s="26" t="str">
        <f>VLOOKUP($A2173,'Customer Names'!A2172:D4507,3,0)</f>
        <v xml:space="preserve">  Paul</v>
      </c>
      <c r="C2173" s="26">
        <f>VLOOKUP($A2173,'Medical Examinations'!$A$1:$B$2336,2,FALSE)</f>
        <v>26.51</v>
      </c>
      <c r="D2173" s="26">
        <f>VLOOKUP($A2173,'Medical Examinations'!A2172:J4507,4,0)</f>
        <v>4.58</v>
      </c>
      <c r="E2173" s="26" t="str">
        <f>VLOOKUP(A2173,'Medical Examinations'!A2172:J4507,6,0)</f>
        <v>No</v>
      </c>
      <c r="F2173" s="26" t="str">
        <f>VLOOKUP($A2173,'Medical Examinations'!$A$1:$J$2336,7,0)</f>
        <v>No</v>
      </c>
      <c r="G2173" s="26" t="str">
        <f>VLOOKUP(A2173,'Medical Examinations'!A2172:J4507,8,0)</f>
        <v>No</v>
      </c>
      <c r="H2173" s="26">
        <f>VLOOKUP(A2173,'Medical Examinations'!A2172:J4507,9,0)</f>
        <v>0</v>
      </c>
      <c r="I2173" s="26" t="str">
        <f>VLOOKUP(A2173,'Medical Examinations'!A2172:J4507,10,0)</f>
        <v>No</v>
      </c>
      <c r="J2173" s="26" t="str">
        <f>VLOOKUP($A2173,'Medical Examinations'!A2172:$J$2336,3,0)</f>
        <v>Overweight</v>
      </c>
      <c r="K2173" s="26" t="str">
        <f>VLOOKUP(A2173,'Medical Examinations'!A2172:J4507,5,0)</f>
        <v>Normal</v>
      </c>
      <c r="L2173" s="27">
        <f>VLOOKUP($A2173,'Hospitalisation Details'!$A$1:$N$2344,7,0)</f>
        <v>36428</v>
      </c>
      <c r="M2173" s="26">
        <f>VLOOKUP($A2173,'Hospitalisation Details'!$A$1:$N$2344,10,0)</f>
        <v>1815.88</v>
      </c>
      <c r="N2173" s="26" t="str">
        <f>VLOOKUP($A2173,'Hospitalisation Details'!$A$1:$N$2344,11,0)</f>
        <v>tier - 3</v>
      </c>
      <c r="O2173" s="26" t="str">
        <f>VLOOKUP($A2173,'Hospitalisation Details'!$A$1:$N$2344,12,0)</f>
        <v>tier - 3</v>
      </c>
      <c r="P2173" s="26" t="str">
        <f>VLOOKUP($A2173,'Hospitalisation Details'!$A$1:$N$2344,14,0)</f>
        <v>R1013</v>
      </c>
      <c r="Q2173" s="26">
        <f>VLOOKUP($A2173,'Hospitalisation Details'!$A$1:$N$2344,8,0)</f>
        <v>23</v>
      </c>
    </row>
    <row r="2174" spans="1:17" x14ac:dyDescent="0.3">
      <c r="A2174" s="25" t="s">
        <v>188</v>
      </c>
      <c r="B2174" s="26" t="str">
        <f>VLOOKUP($A2174,'Customer Names'!A2173:D4508,3,0)</f>
        <v xml:space="preserve">  Aaron R</v>
      </c>
      <c r="C2174" s="26">
        <f>VLOOKUP($A2174,'Medical Examinations'!$A$1:$B$2336,2,FALSE)</f>
        <v>29.734999999999999</v>
      </c>
      <c r="D2174" s="26">
        <f>VLOOKUP($A2174,'Medical Examinations'!A2173:J4508,4,0)</f>
        <v>11.92</v>
      </c>
      <c r="E2174" s="26" t="str">
        <f>VLOOKUP(A2174,'Medical Examinations'!A2173:J4508,6,0)</f>
        <v>No</v>
      </c>
      <c r="F2174" s="26" t="str">
        <f>VLOOKUP($A2174,'Medical Examinations'!$A$1:$J$2336,7,0)</f>
        <v>No</v>
      </c>
      <c r="G2174" s="26" t="str">
        <f>VLOOKUP(A2174,'Medical Examinations'!A2173:J4508,8,0)</f>
        <v>No</v>
      </c>
      <c r="H2174" s="26">
        <f>VLOOKUP(A2174,'Medical Examinations'!A2173:J4508,9,0)</f>
        <v>0</v>
      </c>
      <c r="I2174" s="26" t="str">
        <f>VLOOKUP(A2174,'Medical Examinations'!A2173:J4508,10,0)</f>
        <v>No</v>
      </c>
      <c r="J2174" s="26" t="str">
        <f>VLOOKUP($A2174,'Medical Examinations'!A2173:$J$2336,3,0)</f>
        <v>Overweight</v>
      </c>
      <c r="K2174" s="26" t="str">
        <f>VLOOKUP(A2174,'Medical Examinations'!A2173:J4508,5,0)</f>
        <v>Diabetes</v>
      </c>
      <c r="L2174" s="27">
        <f>VLOOKUP($A2174,'Hospitalisation Details'!$A$1:$N$2344,7,0)</f>
        <v>37603</v>
      </c>
      <c r="M2174" s="26">
        <f>VLOOKUP($A2174,'Hospitalisation Details'!$A$1:$N$2344,10,0)</f>
        <v>1769.53</v>
      </c>
      <c r="N2174" s="26" t="str">
        <f>VLOOKUP($A2174,'Hospitalisation Details'!$A$1:$N$2344,11,0)</f>
        <v>tier - 3</v>
      </c>
      <c r="O2174" s="26" t="str">
        <f>VLOOKUP($A2174,'Hospitalisation Details'!$A$1:$N$2344,12,0)</f>
        <v>tier - 3</v>
      </c>
      <c r="P2174" s="26" t="str">
        <f>VLOOKUP($A2174,'Hospitalisation Details'!$A$1:$N$2344,14,0)</f>
        <v>R1012</v>
      </c>
      <c r="Q2174" s="26">
        <f>VLOOKUP($A2174,'Hospitalisation Details'!$A$1:$N$2344,8,0)</f>
        <v>20</v>
      </c>
    </row>
    <row r="2175" spans="1:17" x14ac:dyDescent="0.3">
      <c r="A2175" s="25" t="s">
        <v>187</v>
      </c>
      <c r="B2175" s="26" t="str">
        <f>VLOOKUP($A2175,'Customer Names'!A2174:D4509,3,0)</f>
        <v xml:space="preserve">  Caitlin H</v>
      </c>
      <c r="C2175" s="26">
        <f>VLOOKUP($A2175,'Medical Examinations'!$A$1:$B$2336,2,FALSE)</f>
        <v>40.5</v>
      </c>
      <c r="D2175" s="26">
        <f>VLOOKUP($A2175,'Medical Examinations'!A2174:J4509,4,0)</f>
        <v>5.4</v>
      </c>
      <c r="E2175" s="26" t="str">
        <f>VLOOKUP(A2175,'Medical Examinations'!A2174:J4509,6,0)</f>
        <v>No</v>
      </c>
      <c r="F2175" s="26" t="str">
        <f>VLOOKUP($A2175,'Medical Examinations'!$A$1:$J$2336,7,0)</f>
        <v>No</v>
      </c>
      <c r="G2175" s="26" t="str">
        <f>VLOOKUP(A2175,'Medical Examinations'!A2174:J4509,8,0)</f>
        <v>Yes</v>
      </c>
      <c r="H2175" s="26">
        <f>VLOOKUP(A2175,'Medical Examinations'!A2174:J4509,9,0)</f>
        <v>1</v>
      </c>
      <c r="I2175" s="26" t="str">
        <f>VLOOKUP(A2175,'Medical Examinations'!A2174:J4509,10,0)</f>
        <v>No</v>
      </c>
      <c r="J2175" s="26" t="str">
        <f>VLOOKUP($A2175,'Medical Examinations'!A2174:$J$2336,3,0)</f>
        <v>Obesity</v>
      </c>
      <c r="K2175" s="26" t="str">
        <f>VLOOKUP(A2175,'Medical Examinations'!A2174:J4509,5,0)</f>
        <v>Normal</v>
      </c>
      <c r="L2175" s="27">
        <f>VLOOKUP($A2175,'Hospitalisation Details'!$A$1:$N$2344,7,0)</f>
        <v>37944</v>
      </c>
      <c r="M2175" s="26">
        <f>VLOOKUP($A2175,'Hospitalisation Details'!$A$1:$N$2344,10,0)</f>
        <v>1759.34</v>
      </c>
      <c r="N2175" s="26" t="str">
        <f>VLOOKUP($A2175,'Hospitalisation Details'!$A$1:$N$2344,11,0)</f>
        <v>tier - 3</v>
      </c>
      <c r="O2175" s="26" t="str">
        <f>VLOOKUP($A2175,'Hospitalisation Details'!$A$1:$N$2344,12,0)</f>
        <v>tier - 1</v>
      </c>
      <c r="P2175" s="26" t="str">
        <f>VLOOKUP($A2175,'Hospitalisation Details'!$A$1:$N$2344,14,0)</f>
        <v>R1011</v>
      </c>
      <c r="Q2175" s="26">
        <f>VLOOKUP($A2175,'Hospitalisation Details'!$A$1:$N$2344,8,0)</f>
        <v>19</v>
      </c>
    </row>
    <row r="2176" spans="1:17" x14ac:dyDescent="0.3">
      <c r="A2176" s="25" t="s">
        <v>186</v>
      </c>
      <c r="B2176" s="26" t="str">
        <f>VLOOKUP($A2176,'Customer Names'!A2175:D4510,3,0)</f>
        <v xml:space="preserve">  Harald E</v>
      </c>
      <c r="C2176" s="26">
        <f>VLOOKUP($A2176,'Medical Examinations'!$A$1:$B$2336,2,FALSE)</f>
        <v>25.64</v>
      </c>
      <c r="D2176" s="26">
        <f>VLOOKUP($A2176,'Medical Examinations'!A2175:J4510,4,0)</f>
        <v>4.76</v>
      </c>
      <c r="E2176" s="26" t="str">
        <f>VLOOKUP(A2176,'Medical Examinations'!A2175:J4510,6,0)</f>
        <v>No</v>
      </c>
      <c r="F2176" s="26" t="str">
        <f>VLOOKUP($A2176,'Medical Examinations'!$A$1:$J$2336,7,0)</f>
        <v>No</v>
      </c>
      <c r="G2176" s="26" t="str">
        <f>VLOOKUP(A2176,'Medical Examinations'!A2175:J4510,8,0)</f>
        <v>No</v>
      </c>
      <c r="H2176" s="26">
        <f>VLOOKUP(A2176,'Medical Examinations'!A2175:J4510,9,0)</f>
        <v>1</v>
      </c>
      <c r="I2176" s="26" t="str">
        <f>VLOOKUP(A2176,'Medical Examinations'!A2175:J4510,10,0)</f>
        <v>No</v>
      </c>
      <c r="J2176" s="26" t="str">
        <f>VLOOKUP($A2176,'Medical Examinations'!A2175:$J$2336,3,0)</f>
        <v>Overweight</v>
      </c>
      <c r="K2176" s="26" t="str">
        <f>VLOOKUP(A2176,'Medical Examinations'!A2175:J4510,5,0)</f>
        <v>Normal</v>
      </c>
      <c r="L2176" s="27">
        <f>VLOOKUP($A2176,'Hospitalisation Details'!$A$1:$N$2344,7,0)</f>
        <v>36075</v>
      </c>
      <c r="M2176" s="26">
        <f>VLOOKUP($A2176,'Hospitalisation Details'!$A$1:$N$2344,10,0)</f>
        <v>1756.6</v>
      </c>
      <c r="N2176" s="26" t="str">
        <f>VLOOKUP($A2176,'Hospitalisation Details'!$A$1:$N$2344,11,0)</f>
        <v>tier - 3</v>
      </c>
      <c r="O2176" s="26" t="str">
        <f>VLOOKUP($A2176,'Hospitalisation Details'!$A$1:$N$2344,12,0)</f>
        <v>tier - 3</v>
      </c>
      <c r="P2176" s="26" t="str">
        <f>VLOOKUP($A2176,'Hospitalisation Details'!$A$1:$N$2344,14,0)</f>
        <v>R1013</v>
      </c>
      <c r="Q2176" s="26">
        <f>VLOOKUP($A2176,'Hospitalisation Details'!$A$1:$N$2344,8,0)</f>
        <v>24</v>
      </c>
    </row>
    <row r="2177" spans="1:17" x14ac:dyDescent="0.3">
      <c r="A2177" s="25" t="s">
        <v>185</v>
      </c>
      <c r="B2177" s="26" t="str">
        <f>VLOOKUP($A2177,'Customer Names'!A2176:D4511,3,0)</f>
        <v xml:space="preserve">  Siobhan A</v>
      </c>
      <c r="C2177" s="26">
        <f>VLOOKUP($A2177,'Medical Examinations'!$A$1:$B$2336,2,FALSE)</f>
        <v>32.9</v>
      </c>
      <c r="D2177" s="26">
        <f>VLOOKUP($A2177,'Medical Examinations'!A2176:J4511,4,0)</f>
        <v>4.78</v>
      </c>
      <c r="E2177" s="26" t="str">
        <f>VLOOKUP(A2177,'Medical Examinations'!A2176:J4511,6,0)</f>
        <v>No</v>
      </c>
      <c r="F2177" s="26" t="str">
        <f>VLOOKUP($A2177,'Medical Examinations'!$A$1:$J$2336,7,0)</f>
        <v>No</v>
      </c>
      <c r="G2177" s="26" t="str">
        <f>VLOOKUP(A2177,'Medical Examinations'!A2176:J4511,8,0)</f>
        <v>Yes</v>
      </c>
      <c r="H2177" s="26">
        <f>VLOOKUP(A2177,'Medical Examinations'!A2176:J4511,9,0)</f>
        <v>1</v>
      </c>
      <c r="I2177" s="26" t="str">
        <f>VLOOKUP(A2177,'Medical Examinations'!A2176:J4511,10,0)</f>
        <v>No</v>
      </c>
      <c r="J2177" s="26" t="str">
        <f>VLOOKUP($A2177,'Medical Examinations'!A2176:$J$2336,3,0)</f>
        <v>Obesity</v>
      </c>
      <c r="K2177" s="26" t="str">
        <f>VLOOKUP(A2177,'Medical Examinations'!A2176:J4511,5,0)</f>
        <v>Normal</v>
      </c>
      <c r="L2177" s="27">
        <f>VLOOKUP($A2177,'Hospitalisation Details'!$A$1:$N$2344,7,0)</f>
        <v>37890</v>
      </c>
      <c r="M2177" s="26">
        <f>VLOOKUP($A2177,'Hospitalisation Details'!$A$1:$N$2344,10,0)</f>
        <v>1748.77</v>
      </c>
      <c r="N2177" s="26" t="str">
        <f>VLOOKUP($A2177,'Hospitalisation Details'!$A$1:$N$2344,11,0)</f>
        <v>tier - 3</v>
      </c>
      <c r="O2177" s="26" t="str">
        <f>VLOOKUP($A2177,'Hospitalisation Details'!$A$1:$N$2344,12,0)</f>
        <v>tier - 1</v>
      </c>
      <c r="P2177" s="26" t="str">
        <f>VLOOKUP($A2177,'Hospitalisation Details'!$A$1:$N$2344,14,0)</f>
        <v>R1011</v>
      </c>
      <c r="Q2177" s="26">
        <f>VLOOKUP($A2177,'Hospitalisation Details'!$A$1:$N$2344,8,0)</f>
        <v>19</v>
      </c>
    </row>
    <row r="2178" spans="1:17" x14ac:dyDescent="0.3">
      <c r="A2178" s="25" t="s">
        <v>184</v>
      </c>
      <c r="B2178" s="26" t="str">
        <f>VLOOKUP($A2178,'Customer Names'!A2177:D4512,3,0)</f>
        <v xml:space="preserve">  Andrea J</v>
      </c>
      <c r="C2178" s="26">
        <f>VLOOKUP($A2178,'Medical Examinations'!$A$1:$B$2336,2,FALSE)</f>
        <v>29.8</v>
      </c>
      <c r="D2178" s="26">
        <f>VLOOKUP($A2178,'Medical Examinations'!A2177:J4512,4,0)</f>
        <v>4.26</v>
      </c>
      <c r="E2178" s="26" t="str">
        <f>VLOOKUP(A2178,'Medical Examinations'!A2177:J4512,6,0)</f>
        <v>No</v>
      </c>
      <c r="F2178" s="26" t="str">
        <f>VLOOKUP($A2178,'Medical Examinations'!$A$1:$J$2336,7,0)</f>
        <v>No</v>
      </c>
      <c r="G2178" s="26" t="str">
        <f>VLOOKUP(A2178,'Medical Examinations'!A2177:J4512,8,0)</f>
        <v>Yes</v>
      </c>
      <c r="H2178" s="26">
        <f>VLOOKUP(A2178,'Medical Examinations'!A2177:J4512,9,0)</f>
        <v>1</v>
      </c>
      <c r="I2178" s="26" t="str">
        <f>VLOOKUP(A2178,'Medical Examinations'!A2177:J4512,10,0)</f>
        <v>No</v>
      </c>
      <c r="J2178" s="26" t="str">
        <f>VLOOKUP($A2178,'Medical Examinations'!A2177:$J$2336,3,0)</f>
        <v>Overweight</v>
      </c>
      <c r="K2178" s="26" t="str">
        <f>VLOOKUP(A2178,'Medical Examinations'!A2177:J4512,5,0)</f>
        <v>Normal</v>
      </c>
      <c r="L2178" s="27">
        <f>VLOOKUP($A2178,'Hospitalisation Details'!$A$1:$N$2344,7,0)</f>
        <v>37830</v>
      </c>
      <c r="M2178" s="26">
        <f>VLOOKUP($A2178,'Hospitalisation Details'!$A$1:$N$2344,10,0)</f>
        <v>1744.47</v>
      </c>
      <c r="N2178" s="26" t="str">
        <f>VLOOKUP($A2178,'Hospitalisation Details'!$A$1:$N$2344,11,0)</f>
        <v>tier - 3</v>
      </c>
      <c r="O2178" s="26" t="str">
        <f>VLOOKUP($A2178,'Hospitalisation Details'!$A$1:$N$2344,12,0)</f>
        <v>tier - 1</v>
      </c>
      <c r="P2178" s="26" t="str">
        <f>VLOOKUP($A2178,'Hospitalisation Details'!$A$1:$N$2344,14,0)</f>
        <v>R1011</v>
      </c>
      <c r="Q2178" s="26">
        <f>VLOOKUP($A2178,'Hospitalisation Details'!$A$1:$N$2344,8,0)</f>
        <v>19</v>
      </c>
    </row>
    <row r="2179" spans="1:17" x14ac:dyDescent="0.3">
      <c r="A2179" s="25" t="s">
        <v>183</v>
      </c>
      <c r="B2179" s="26" t="str">
        <f>VLOOKUP($A2179,'Customer Names'!A2178:D4513,3,0)</f>
        <v xml:space="preserve">  Marie</v>
      </c>
      <c r="C2179" s="26">
        <f>VLOOKUP($A2179,'Medical Examinations'!$A$1:$B$2336,2,FALSE)</f>
        <v>28.9</v>
      </c>
      <c r="D2179" s="26">
        <f>VLOOKUP($A2179,'Medical Examinations'!A2178:J4513,4,0)</f>
        <v>5.85</v>
      </c>
      <c r="E2179" s="26" t="str">
        <f>VLOOKUP(A2179,'Medical Examinations'!A2178:J4513,6,0)</f>
        <v>No</v>
      </c>
      <c r="F2179" s="26" t="str">
        <f>VLOOKUP($A2179,'Medical Examinations'!$A$1:$J$2336,7,0)</f>
        <v>No</v>
      </c>
      <c r="G2179" s="26" t="str">
        <f>VLOOKUP(A2179,'Medical Examinations'!A2178:J4513,8,0)</f>
        <v>Yes</v>
      </c>
      <c r="H2179" s="26">
        <f>VLOOKUP(A2179,'Medical Examinations'!A2178:J4513,9,0)</f>
        <v>1</v>
      </c>
      <c r="I2179" s="26" t="str">
        <f>VLOOKUP(A2179,'Medical Examinations'!A2178:J4513,10,0)</f>
        <v>No</v>
      </c>
      <c r="J2179" s="26" t="str">
        <f>VLOOKUP($A2179,'Medical Examinations'!A2178:$J$2336,3,0)</f>
        <v>Overweight</v>
      </c>
      <c r="K2179" s="26" t="str">
        <f>VLOOKUP(A2179,'Medical Examinations'!A2178:J4513,5,0)</f>
        <v>Prediabetes</v>
      </c>
      <c r="L2179" s="27">
        <f>VLOOKUP($A2179,'Hospitalisation Details'!$A$1:$N$2344,7,0)</f>
        <v>37827</v>
      </c>
      <c r="M2179" s="26">
        <f>VLOOKUP($A2179,'Hospitalisation Details'!$A$1:$N$2344,10,0)</f>
        <v>1743.21</v>
      </c>
      <c r="N2179" s="26" t="str">
        <f>VLOOKUP($A2179,'Hospitalisation Details'!$A$1:$N$2344,11,0)</f>
        <v>tier - 3</v>
      </c>
      <c r="O2179" s="26" t="str">
        <f>VLOOKUP($A2179,'Hospitalisation Details'!$A$1:$N$2344,12,0)</f>
        <v>tier - 1</v>
      </c>
      <c r="P2179" s="26" t="str">
        <f>VLOOKUP($A2179,'Hospitalisation Details'!$A$1:$N$2344,14,0)</f>
        <v>R1011</v>
      </c>
      <c r="Q2179" s="26">
        <f>VLOOKUP($A2179,'Hospitalisation Details'!$A$1:$N$2344,8,0)</f>
        <v>19</v>
      </c>
    </row>
    <row r="2180" spans="1:17" x14ac:dyDescent="0.3">
      <c r="A2180" s="25" t="s">
        <v>182</v>
      </c>
      <c r="B2180" s="26" t="str">
        <f>VLOOKUP($A2180,'Customer Names'!A2179:D4514,3,0)</f>
        <v xml:space="preserve">  Rachel A</v>
      </c>
      <c r="C2180" s="26">
        <f>VLOOKUP($A2180,'Medical Examinations'!$A$1:$B$2336,2,FALSE)</f>
        <v>24.7</v>
      </c>
      <c r="D2180" s="26">
        <f>VLOOKUP($A2180,'Medical Examinations'!A2179:J4514,4,0)</f>
        <v>5.32</v>
      </c>
      <c r="E2180" s="26" t="str">
        <f>VLOOKUP(A2180,'Medical Examinations'!A2179:J4514,6,0)</f>
        <v>No</v>
      </c>
      <c r="F2180" s="26" t="str">
        <f>VLOOKUP($A2180,'Medical Examinations'!$A$1:$J$2336,7,0)</f>
        <v>No</v>
      </c>
      <c r="G2180" s="26" t="str">
        <f>VLOOKUP(A2180,'Medical Examinations'!A2179:J4514,8,0)</f>
        <v>Yes</v>
      </c>
      <c r="H2180" s="26">
        <f>VLOOKUP(A2180,'Medical Examinations'!A2179:J4514,9,0)</f>
        <v>1</v>
      </c>
      <c r="I2180" s="26" t="str">
        <f>VLOOKUP(A2180,'Medical Examinations'!A2179:J4514,10,0)</f>
        <v>No</v>
      </c>
      <c r="J2180" s="26" t="str">
        <f>VLOOKUP($A2180,'Medical Examinations'!A2179:$J$2336,3,0)</f>
        <v>Normal Weight</v>
      </c>
      <c r="K2180" s="26" t="str">
        <f>VLOOKUP(A2180,'Medical Examinations'!A2179:J4514,5,0)</f>
        <v>Normal</v>
      </c>
      <c r="L2180" s="27">
        <f>VLOOKUP($A2180,'Hospitalisation Details'!$A$1:$N$2344,7,0)</f>
        <v>37939</v>
      </c>
      <c r="M2180" s="26">
        <f>VLOOKUP($A2180,'Hospitalisation Details'!$A$1:$N$2344,10,0)</f>
        <v>1737.38</v>
      </c>
      <c r="N2180" s="26" t="str">
        <f>VLOOKUP($A2180,'Hospitalisation Details'!$A$1:$N$2344,11,0)</f>
        <v>tier - 3</v>
      </c>
      <c r="O2180" s="26" t="str">
        <f>VLOOKUP($A2180,'Hospitalisation Details'!$A$1:$N$2344,12,0)</f>
        <v>tier - 2</v>
      </c>
      <c r="P2180" s="26" t="str">
        <f>VLOOKUP($A2180,'Hospitalisation Details'!$A$1:$N$2344,14,0)</f>
        <v>R1011</v>
      </c>
      <c r="Q2180" s="26">
        <f>VLOOKUP($A2180,'Hospitalisation Details'!$A$1:$N$2344,8,0)</f>
        <v>19</v>
      </c>
    </row>
    <row r="2181" spans="1:17" x14ac:dyDescent="0.3">
      <c r="A2181" s="25" t="s">
        <v>181</v>
      </c>
      <c r="B2181" s="26" t="str">
        <f>VLOOKUP($A2181,'Customer Names'!A2180:D4515,3,0)</f>
        <v xml:space="preserve">  Emma</v>
      </c>
      <c r="C2181" s="26">
        <f>VLOOKUP($A2181,'Medical Examinations'!$A$1:$B$2336,2,FALSE)</f>
        <v>20.6</v>
      </c>
      <c r="D2181" s="26">
        <f>VLOOKUP($A2181,'Medical Examinations'!A2180:J4515,4,0)</f>
        <v>5.14</v>
      </c>
      <c r="E2181" s="26" t="str">
        <f>VLOOKUP(A2181,'Medical Examinations'!A2180:J4515,6,0)</f>
        <v>No</v>
      </c>
      <c r="F2181" s="26" t="str">
        <f>VLOOKUP($A2181,'Medical Examinations'!$A$1:$J$2336,7,0)</f>
        <v>No</v>
      </c>
      <c r="G2181" s="26" t="str">
        <f>VLOOKUP(A2181,'Medical Examinations'!A2180:J4515,8,0)</f>
        <v>Yes</v>
      </c>
      <c r="H2181" s="26">
        <f>VLOOKUP(A2181,'Medical Examinations'!A2180:J4515,9,0)</f>
        <v>1</v>
      </c>
      <c r="I2181" s="26" t="str">
        <f>VLOOKUP(A2181,'Medical Examinations'!A2180:J4515,10,0)</f>
        <v>No</v>
      </c>
      <c r="J2181" s="26" t="str">
        <f>VLOOKUP($A2181,'Medical Examinations'!A2180:$J$2336,3,0)</f>
        <v>Normal Weight</v>
      </c>
      <c r="K2181" s="26" t="str">
        <f>VLOOKUP(A2181,'Medical Examinations'!A2180:J4515,5,0)</f>
        <v>Normal</v>
      </c>
      <c r="L2181" s="27">
        <f>VLOOKUP($A2181,'Hospitalisation Details'!$A$1:$N$2344,7,0)</f>
        <v>37934</v>
      </c>
      <c r="M2181" s="26">
        <f>VLOOKUP($A2181,'Hospitalisation Details'!$A$1:$N$2344,10,0)</f>
        <v>1731.68</v>
      </c>
      <c r="N2181" s="26" t="str">
        <f>VLOOKUP($A2181,'Hospitalisation Details'!$A$1:$N$2344,11,0)</f>
        <v>tier - 3</v>
      </c>
      <c r="O2181" s="26" t="str">
        <f>VLOOKUP($A2181,'Hospitalisation Details'!$A$1:$N$2344,12,0)</f>
        <v>tier - 2</v>
      </c>
      <c r="P2181" s="26" t="str">
        <f>VLOOKUP($A2181,'Hospitalisation Details'!$A$1:$N$2344,14,0)</f>
        <v>R1011</v>
      </c>
      <c r="Q2181" s="26">
        <f>VLOOKUP($A2181,'Hospitalisation Details'!$A$1:$N$2344,8,0)</f>
        <v>19</v>
      </c>
    </row>
    <row r="2182" spans="1:17" x14ac:dyDescent="0.3">
      <c r="A2182" s="25" t="s">
        <v>180</v>
      </c>
      <c r="B2182" s="26" t="str">
        <f>VLOOKUP($A2182,'Customer Names'!A2181:D4516,3,0)</f>
        <v xml:space="preserve">  Kiersten</v>
      </c>
      <c r="C2182" s="26">
        <f>VLOOKUP($A2182,'Medical Examinations'!$A$1:$B$2336,2,FALSE)</f>
        <v>18.600000000000001</v>
      </c>
      <c r="D2182" s="26">
        <f>VLOOKUP($A2182,'Medical Examinations'!A2181:J4516,4,0)</f>
        <v>5</v>
      </c>
      <c r="E2182" s="26" t="str">
        <f>VLOOKUP(A2182,'Medical Examinations'!A2181:J4516,6,0)</f>
        <v>No</v>
      </c>
      <c r="F2182" s="26" t="str">
        <f>VLOOKUP($A2182,'Medical Examinations'!$A$1:$J$2336,7,0)</f>
        <v>No</v>
      </c>
      <c r="G2182" s="26" t="str">
        <f>VLOOKUP(A2182,'Medical Examinations'!A2181:J4516,8,0)</f>
        <v>Yes</v>
      </c>
      <c r="H2182" s="26">
        <f>VLOOKUP(A2182,'Medical Examinations'!A2181:J4516,9,0)</f>
        <v>1</v>
      </c>
      <c r="I2182" s="26" t="str">
        <f>VLOOKUP(A2182,'Medical Examinations'!A2181:J4516,10,0)</f>
        <v>No</v>
      </c>
      <c r="J2182" s="26" t="str">
        <f>VLOOKUP($A2182,'Medical Examinations'!A2181:$J$2336,3,0)</f>
        <v>Normal Weight</v>
      </c>
      <c r="K2182" s="26" t="str">
        <f>VLOOKUP(A2182,'Medical Examinations'!A2181:J4516,5,0)</f>
        <v>Normal</v>
      </c>
      <c r="L2182" s="27">
        <f>VLOOKUP($A2182,'Hospitalisation Details'!$A$1:$N$2344,7,0)</f>
        <v>37865</v>
      </c>
      <c r="M2182" s="26">
        <f>VLOOKUP($A2182,'Hospitalisation Details'!$A$1:$N$2344,10,0)</f>
        <v>1728.9</v>
      </c>
      <c r="N2182" s="26" t="str">
        <f>VLOOKUP($A2182,'Hospitalisation Details'!$A$1:$N$2344,11,0)</f>
        <v>tier - 3</v>
      </c>
      <c r="O2182" s="26" t="str">
        <f>VLOOKUP($A2182,'Hospitalisation Details'!$A$1:$N$2344,12,0)</f>
        <v>tier - 2</v>
      </c>
      <c r="P2182" s="26" t="str">
        <f>VLOOKUP($A2182,'Hospitalisation Details'!$A$1:$N$2344,14,0)</f>
        <v>R1011</v>
      </c>
      <c r="Q2182" s="26">
        <f>VLOOKUP($A2182,'Hospitalisation Details'!$A$1:$N$2344,8,0)</f>
        <v>19</v>
      </c>
    </row>
    <row r="2183" spans="1:17" x14ac:dyDescent="0.3">
      <c r="A2183" s="25" t="s">
        <v>179</v>
      </c>
      <c r="B2183" s="26" t="str">
        <f>VLOOKUP($A2183,'Customer Names'!A2182:D4517,3,0)</f>
        <v xml:space="preserve">  Rachael</v>
      </c>
      <c r="C2183" s="26">
        <f>VLOOKUP($A2183,'Medical Examinations'!$A$1:$B$2336,2,FALSE)</f>
        <v>17.8</v>
      </c>
      <c r="D2183" s="26">
        <f>VLOOKUP($A2183,'Medical Examinations'!A2182:J4517,4,0)</f>
        <v>4.55</v>
      </c>
      <c r="E2183" s="26" t="str">
        <f>VLOOKUP(A2183,'Medical Examinations'!A2182:J4517,6,0)</f>
        <v>No</v>
      </c>
      <c r="F2183" s="26" t="str">
        <f>VLOOKUP($A2183,'Medical Examinations'!$A$1:$J$2336,7,0)</f>
        <v>No</v>
      </c>
      <c r="G2183" s="26" t="str">
        <f>VLOOKUP(A2183,'Medical Examinations'!A2182:J4517,8,0)</f>
        <v>Yes</v>
      </c>
      <c r="H2183" s="26">
        <f>VLOOKUP(A2183,'Medical Examinations'!A2182:J4517,9,0)</f>
        <v>1</v>
      </c>
      <c r="I2183" s="26" t="str">
        <f>VLOOKUP(A2183,'Medical Examinations'!A2182:J4517,10,0)</f>
        <v>No</v>
      </c>
      <c r="J2183" s="26" t="str">
        <f>VLOOKUP($A2183,'Medical Examinations'!A2182:$J$2336,3,0)</f>
        <v>Underweight</v>
      </c>
      <c r="K2183" s="26" t="str">
        <f>VLOOKUP(A2183,'Medical Examinations'!A2182:J4517,5,0)</f>
        <v>Normal</v>
      </c>
      <c r="L2183" s="27">
        <f>VLOOKUP($A2183,'Hospitalisation Details'!$A$1:$N$2344,7,0)</f>
        <v>37946</v>
      </c>
      <c r="M2183" s="26">
        <f>VLOOKUP($A2183,'Hospitalisation Details'!$A$1:$N$2344,10,0)</f>
        <v>1727.79</v>
      </c>
      <c r="N2183" s="26" t="str">
        <f>VLOOKUP($A2183,'Hospitalisation Details'!$A$1:$N$2344,11,0)</f>
        <v>tier - 3</v>
      </c>
      <c r="O2183" s="26" t="str">
        <f>VLOOKUP($A2183,'Hospitalisation Details'!$A$1:$N$2344,12,0)</f>
        <v>tier - 3</v>
      </c>
      <c r="P2183" s="26" t="str">
        <f>VLOOKUP($A2183,'Hospitalisation Details'!$A$1:$N$2344,14,0)</f>
        <v>R1011</v>
      </c>
      <c r="Q2183" s="26">
        <f>VLOOKUP($A2183,'Hospitalisation Details'!$A$1:$N$2344,8,0)</f>
        <v>19</v>
      </c>
    </row>
    <row r="2184" spans="1:17" x14ac:dyDescent="0.3">
      <c r="A2184" s="25" t="s">
        <v>178</v>
      </c>
      <c r="B2184" s="26" t="str">
        <f>VLOOKUP($A2184,'Customer Names'!A2183:D4518,3,0)</f>
        <v xml:space="preserve">  Timothy P</v>
      </c>
      <c r="C2184" s="26">
        <f>VLOOKUP($A2184,'Medical Examinations'!$A$1:$B$2336,2,FALSE)</f>
        <v>35.200000000000003</v>
      </c>
      <c r="D2184" s="26">
        <f>VLOOKUP($A2184,'Medical Examinations'!A2183:J4518,4,0)</f>
        <v>5.97</v>
      </c>
      <c r="E2184" s="26" t="str">
        <f>VLOOKUP(A2184,'Medical Examinations'!A2183:J4518,6,0)</f>
        <v>No</v>
      </c>
      <c r="F2184" s="26" t="str">
        <f>VLOOKUP($A2184,'Medical Examinations'!$A$1:$J$2336,7,0)</f>
        <v>yes</v>
      </c>
      <c r="G2184" s="26" t="str">
        <f>VLOOKUP(A2184,'Medical Examinations'!A2183:J4518,8,0)</f>
        <v>No</v>
      </c>
      <c r="H2184" s="26">
        <f>VLOOKUP(A2184,'Medical Examinations'!A2183:J4518,9,0)</f>
        <v>1</v>
      </c>
      <c r="I2184" s="26" t="str">
        <f>VLOOKUP(A2184,'Medical Examinations'!A2183:J4518,10,0)</f>
        <v>No</v>
      </c>
      <c r="J2184" s="26" t="str">
        <f>VLOOKUP($A2184,'Medical Examinations'!A2183:$J$2336,3,0)</f>
        <v>Obesity</v>
      </c>
      <c r="K2184" s="26" t="str">
        <f>VLOOKUP(A2184,'Medical Examinations'!A2183:J4518,5,0)</f>
        <v>Prediabetes</v>
      </c>
      <c r="L2184" s="27">
        <f>VLOOKUP($A2184,'Hospitalisation Details'!$A$1:$N$2344,7,0)</f>
        <v>38239</v>
      </c>
      <c r="M2184" s="26">
        <f>VLOOKUP($A2184,'Hospitalisation Details'!$A$1:$N$2344,10,0)</f>
        <v>1727.54</v>
      </c>
      <c r="N2184" s="26" t="str">
        <f>VLOOKUP($A2184,'Hospitalisation Details'!$A$1:$N$2344,11,0)</f>
        <v>tier - 3</v>
      </c>
      <c r="O2184" s="26" t="str">
        <f>VLOOKUP($A2184,'Hospitalisation Details'!$A$1:$N$2344,12,0)</f>
        <v>tier - 1</v>
      </c>
      <c r="P2184" s="26" t="str">
        <f>VLOOKUP($A2184,'Hospitalisation Details'!$A$1:$N$2344,14,0)</f>
        <v>R1013</v>
      </c>
      <c r="Q2184" s="26">
        <f>VLOOKUP($A2184,'Hospitalisation Details'!$A$1:$N$2344,8,0)</f>
        <v>18</v>
      </c>
    </row>
    <row r="2185" spans="1:17" x14ac:dyDescent="0.3">
      <c r="A2185" s="25" t="s">
        <v>177</v>
      </c>
      <c r="B2185" s="26" t="str">
        <f>VLOOKUP($A2185,'Customer Names'!A2184:D4519,3,0)</f>
        <v xml:space="preserve">  Lelisa</v>
      </c>
      <c r="C2185" s="26">
        <f>VLOOKUP($A2185,'Medical Examinations'!$A$1:$B$2336,2,FALSE)</f>
        <v>33.770000000000003</v>
      </c>
      <c r="D2185" s="26">
        <f>VLOOKUP($A2185,'Medical Examinations'!A2184:J4519,4,0)</f>
        <v>4.0199999999999996</v>
      </c>
      <c r="E2185" s="26" t="str">
        <f>VLOOKUP(A2185,'Medical Examinations'!A2184:J4519,6,0)</f>
        <v>No</v>
      </c>
      <c r="F2185" s="26" t="str">
        <f>VLOOKUP($A2185,'Medical Examinations'!$A$1:$J$2336,7,0)</f>
        <v>yes</v>
      </c>
      <c r="G2185" s="26" t="str">
        <f>VLOOKUP(A2185,'Medical Examinations'!A2184:J4519,8,0)</f>
        <v>No</v>
      </c>
      <c r="H2185" s="26">
        <f>VLOOKUP(A2185,'Medical Examinations'!A2184:J4519,9,0)</f>
        <v>1</v>
      </c>
      <c r="I2185" s="26" t="str">
        <f>VLOOKUP(A2185,'Medical Examinations'!A2184:J4519,10,0)</f>
        <v>No</v>
      </c>
      <c r="J2185" s="26" t="str">
        <f>VLOOKUP($A2185,'Medical Examinations'!A2184:$J$2336,3,0)</f>
        <v>Obesity</v>
      </c>
      <c r="K2185" s="26" t="str">
        <f>VLOOKUP(A2185,'Medical Examinations'!A2184:J4519,5,0)</f>
        <v>Normal</v>
      </c>
      <c r="L2185" s="27">
        <f>VLOOKUP($A2185,'Hospitalisation Details'!$A$1:$N$2344,7,0)</f>
        <v>38281</v>
      </c>
      <c r="M2185" s="26">
        <f>VLOOKUP($A2185,'Hospitalisation Details'!$A$1:$N$2344,10,0)</f>
        <v>1725.55</v>
      </c>
      <c r="N2185" s="26" t="str">
        <f>VLOOKUP($A2185,'Hospitalisation Details'!$A$1:$N$2344,11,0)</f>
        <v>tier - 3</v>
      </c>
      <c r="O2185" s="26" t="str">
        <f>VLOOKUP($A2185,'Hospitalisation Details'!$A$1:$N$2344,12,0)</f>
        <v>tier - 2</v>
      </c>
      <c r="P2185" s="26" t="str">
        <f>VLOOKUP($A2185,'Hospitalisation Details'!$A$1:$N$2344,14,0)</f>
        <v>R1013</v>
      </c>
      <c r="Q2185" s="26">
        <f>VLOOKUP($A2185,'Hospitalisation Details'!$A$1:$N$2344,8,0)</f>
        <v>18</v>
      </c>
    </row>
    <row r="2186" spans="1:17" x14ac:dyDescent="0.3">
      <c r="A2186" s="25" t="s">
        <v>176</v>
      </c>
      <c r="B2186" s="26" t="str">
        <f>VLOOKUP($A2186,'Customer Names'!A2185:D4520,3,0)</f>
        <v xml:space="preserve">  Nate</v>
      </c>
      <c r="C2186" s="26">
        <f>VLOOKUP($A2186,'Medical Examinations'!$A$1:$B$2336,2,FALSE)</f>
        <v>30.03</v>
      </c>
      <c r="D2186" s="26">
        <f>VLOOKUP($A2186,'Medical Examinations'!A2185:J4520,4,0)</f>
        <v>4.04</v>
      </c>
      <c r="E2186" s="26" t="str">
        <f>VLOOKUP(A2186,'Medical Examinations'!A2185:J4520,6,0)</f>
        <v>No</v>
      </c>
      <c r="F2186" s="26" t="str">
        <f>VLOOKUP($A2186,'Medical Examinations'!$A$1:$J$2336,7,0)</f>
        <v>yes</v>
      </c>
      <c r="G2186" s="26" t="str">
        <f>VLOOKUP(A2186,'Medical Examinations'!A2185:J4520,8,0)</f>
        <v>No</v>
      </c>
      <c r="H2186" s="26">
        <f>VLOOKUP(A2186,'Medical Examinations'!A2185:J4520,9,0)</f>
        <v>1</v>
      </c>
      <c r="I2186" s="26" t="str">
        <f>VLOOKUP(A2186,'Medical Examinations'!A2185:J4520,10,0)</f>
        <v>No</v>
      </c>
      <c r="J2186" s="26" t="str">
        <f>VLOOKUP($A2186,'Medical Examinations'!A2185:$J$2336,3,0)</f>
        <v>Obesity</v>
      </c>
      <c r="K2186" s="26" t="str">
        <f>VLOOKUP(A2186,'Medical Examinations'!A2185:J4520,5,0)</f>
        <v>Normal</v>
      </c>
      <c r="L2186" s="27">
        <f>VLOOKUP($A2186,'Hospitalisation Details'!$A$1:$N$2344,7,0)</f>
        <v>38241</v>
      </c>
      <c r="M2186" s="26">
        <f>VLOOKUP($A2186,'Hospitalisation Details'!$A$1:$N$2344,10,0)</f>
        <v>1720.35</v>
      </c>
      <c r="N2186" s="26" t="str">
        <f>VLOOKUP($A2186,'Hospitalisation Details'!$A$1:$N$2344,11,0)</f>
        <v>tier - 3</v>
      </c>
      <c r="O2186" s="26" t="str">
        <f>VLOOKUP($A2186,'Hospitalisation Details'!$A$1:$N$2344,12,0)</f>
        <v>tier - 3</v>
      </c>
      <c r="P2186" s="26" t="str">
        <f>VLOOKUP($A2186,'Hospitalisation Details'!$A$1:$N$2344,14,0)</f>
        <v>R1013</v>
      </c>
      <c r="Q2186" s="26">
        <f>VLOOKUP($A2186,'Hospitalisation Details'!$A$1:$N$2344,8,0)</f>
        <v>18</v>
      </c>
    </row>
    <row r="2187" spans="1:17" x14ac:dyDescent="0.3">
      <c r="A2187" s="25" t="s">
        <v>175</v>
      </c>
      <c r="B2187" s="26" t="str">
        <f>VLOOKUP($A2187,'Customer Names'!A2186:D4521,3,0)</f>
        <v xml:space="preserve">  Chris C</v>
      </c>
      <c r="C2187" s="26">
        <f>VLOOKUP($A2187,'Medical Examinations'!$A$1:$B$2336,2,FALSE)</f>
        <v>29.37</v>
      </c>
      <c r="D2187" s="26">
        <f>VLOOKUP($A2187,'Medical Examinations'!A2186:J4521,4,0)</f>
        <v>5.54</v>
      </c>
      <c r="E2187" s="26" t="str">
        <f>VLOOKUP(A2187,'Medical Examinations'!A2186:J4521,6,0)</f>
        <v>No</v>
      </c>
      <c r="F2187" s="26" t="str">
        <f>VLOOKUP($A2187,'Medical Examinations'!$A$1:$J$2336,7,0)</f>
        <v>yes</v>
      </c>
      <c r="G2187" s="26" t="str">
        <f>VLOOKUP(A2187,'Medical Examinations'!A2186:J4521,8,0)</f>
        <v>No</v>
      </c>
      <c r="H2187" s="26">
        <f>VLOOKUP(A2187,'Medical Examinations'!A2186:J4521,9,0)</f>
        <v>1</v>
      </c>
      <c r="I2187" s="26" t="str">
        <f>VLOOKUP(A2187,'Medical Examinations'!A2186:J4521,10,0)</f>
        <v>No</v>
      </c>
      <c r="J2187" s="26" t="str">
        <f>VLOOKUP($A2187,'Medical Examinations'!A2186:$J$2336,3,0)</f>
        <v>Overweight</v>
      </c>
      <c r="K2187" s="26" t="str">
        <f>VLOOKUP(A2187,'Medical Examinations'!A2186:J4521,5,0)</f>
        <v>Normal</v>
      </c>
      <c r="L2187" s="27">
        <f>VLOOKUP($A2187,'Hospitalisation Details'!$A$1:$N$2344,7,0)</f>
        <v>38148</v>
      </c>
      <c r="M2187" s="26">
        <f>VLOOKUP($A2187,'Hospitalisation Details'!$A$1:$N$2344,10,0)</f>
        <v>1719.44</v>
      </c>
      <c r="N2187" s="26" t="str">
        <f>VLOOKUP($A2187,'Hospitalisation Details'!$A$1:$N$2344,11,0)</f>
        <v>tier - 3</v>
      </c>
      <c r="O2187" s="26" t="str">
        <f>VLOOKUP($A2187,'Hospitalisation Details'!$A$1:$N$2344,12,0)</f>
        <v>tier - 3</v>
      </c>
      <c r="P2187" s="26" t="str">
        <f>VLOOKUP($A2187,'Hospitalisation Details'!$A$1:$N$2344,14,0)</f>
        <v>R1013</v>
      </c>
      <c r="Q2187" s="26">
        <f>VLOOKUP($A2187,'Hospitalisation Details'!$A$1:$N$2344,8,0)</f>
        <v>18</v>
      </c>
    </row>
    <row r="2188" spans="1:17" x14ac:dyDescent="0.3">
      <c r="A2188" s="25" t="s">
        <v>174</v>
      </c>
      <c r="B2188" s="26" t="str">
        <f>VLOOKUP($A2188,'Customer Names'!A2187:D4522,3,0)</f>
        <v xml:space="preserve">  Scott</v>
      </c>
      <c r="C2188" s="26">
        <f>VLOOKUP($A2188,'Medical Examinations'!$A$1:$B$2336,2,FALSE)</f>
        <v>28.5</v>
      </c>
      <c r="D2188" s="26">
        <f>VLOOKUP($A2188,'Medical Examinations'!A2187:J4522,4,0)</f>
        <v>4.03</v>
      </c>
      <c r="E2188" s="26" t="str">
        <f>VLOOKUP(A2188,'Medical Examinations'!A2187:J4522,6,0)</f>
        <v>No</v>
      </c>
      <c r="F2188" s="26" t="str">
        <f>VLOOKUP($A2188,'Medical Examinations'!$A$1:$J$2336,7,0)</f>
        <v>yes</v>
      </c>
      <c r="G2188" s="26" t="str">
        <f>VLOOKUP(A2188,'Medical Examinations'!A2187:J4522,8,0)</f>
        <v>No</v>
      </c>
      <c r="H2188" s="26">
        <f>VLOOKUP(A2188,'Medical Examinations'!A2187:J4522,9,0)</f>
        <v>1</v>
      </c>
      <c r="I2188" s="26" t="str">
        <f>VLOOKUP(A2188,'Medical Examinations'!A2187:J4522,10,0)</f>
        <v>No</v>
      </c>
      <c r="J2188" s="26" t="str">
        <f>VLOOKUP($A2188,'Medical Examinations'!A2187:$J$2336,3,0)</f>
        <v>Overweight</v>
      </c>
      <c r="K2188" s="26" t="str">
        <f>VLOOKUP(A2188,'Medical Examinations'!A2187:J4522,5,0)</f>
        <v>Normal</v>
      </c>
      <c r="L2188" s="27">
        <f>VLOOKUP($A2188,'Hospitalisation Details'!$A$1:$N$2344,7,0)</f>
        <v>38251</v>
      </c>
      <c r="M2188" s="26">
        <f>VLOOKUP($A2188,'Hospitalisation Details'!$A$1:$N$2344,10,0)</f>
        <v>1712.23</v>
      </c>
      <c r="N2188" s="26" t="str">
        <f>VLOOKUP($A2188,'Hospitalisation Details'!$A$1:$N$2344,11,0)</f>
        <v>tier - 3</v>
      </c>
      <c r="O2188" s="26" t="str">
        <f>VLOOKUP($A2188,'Hospitalisation Details'!$A$1:$N$2344,12,0)</f>
        <v>tier - 1</v>
      </c>
      <c r="P2188" s="26" t="str">
        <f>VLOOKUP($A2188,'Hospitalisation Details'!$A$1:$N$2344,14,0)</f>
        <v>R1016</v>
      </c>
      <c r="Q2188" s="26">
        <f>VLOOKUP($A2188,'Hospitalisation Details'!$A$1:$N$2344,8,0)</f>
        <v>18</v>
      </c>
    </row>
    <row r="2189" spans="1:17" x14ac:dyDescent="0.3">
      <c r="A2189" s="25" t="s">
        <v>173</v>
      </c>
      <c r="B2189" s="26" t="str">
        <f>VLOOKUP($A2189,'Customer Names'!A2188:D4523,3,0)</f>
        <v xml:space="preserve">  Kevin</v>
      </c>
      <c r="C2189" s="26">
        <f>VLOOKUP($A2189,'Medical Examinations'!$A$1:$B$2336,2,FALSE)</f>
        <v>23.32</v>
      </c>
      <c r="D2189" s="26">
        <f>VLOOKUP($A2189,'Medical Examinations'!A2188:J4523,4,0)</f>
        <v>5.62</v>
      </c>
      <c r="E2189" s="26" t="str">
        <f>VLOOKUP(A2189,'Medical Examinations'!A2188:J4523,6,0)</f>
        <v>No</v>
      </c>
      <c r="F2189" s="26" t="str">
        <f>VLOOKUP($A2189,'Medical Examinations'!$A$1:$J$2336,7,0)</f>
        <v>yes</v>
      </c>
      <c r="G2189" s="26" t="str">
        <f>VLOOKUP(A2189,'Medical Examinations'!A2188:J4523,8,0)</f>
        <v>No</v>
      </c>
      <c r="H2189" s="26">
        <f>VLOOKUP(A2189,'Medical Examinations'!A2188:J4523,9,0)</f>
        <v>1</v>
      </c>
      <c r="I2189" s="26" t="str">
        <f>VLOOKUP(A2189,'Medical Examinations'!A2188:J4523,10,0)</f>
        <v>No</v>
      </c>
      <c r="J2189" s="26" t="str">
        <f>VLOOKUP($A2189,'Medical Examinations'!A2188:$J$2336,3,0)</f>
        <v>Normal Weight</v>
      </c>
      <c r="K2189" s="26" t="str">
        <f>VLOOKUP(A2189,'Medical Examinations'!A2188:J4523,5,0)</f>
        <v>Normal</v>
      </c>
      <c r="L2189" s="27">
        <f>VLOOKUP($A2189,'Hospitalisation Details'!$A$1:$N$2344,7,0)</f>
        <v>38249</v>
      </c>
      <c r="M2189" s="26">
        <f>VLOOKUP($A2189,'Hospitalisation Details'!$A$1:$N$2344,10,0)</f>
        <v>1711.03</v>
      </c>
      <c r="N2189" s="26" t="str">
        <f>VLOOKUP($A2189,'Hospitalisation Details'!$A$1:$N$2344,11,0)</f>
        <v>tier - 3</v>
      </c>
      <c r="O2189" s="26" t="str">
        <f>VLOOKUP($A2189,'Hospitalisation Details'!$A$1:$N$2344,12,0)</f>
        <v>tier - 3</v>
      </c>
      <c r="P2189" s="26" t="str">
        <f>VLOOKUP($A2189,'Hospitalisation Details'!$A$1:$N$2344,14,0)</f>
        <v>R1013</v>
      </c>
      <c r="Q2189" s="26">
        <f>VLOOKUP($A2189,'Hospitalisation Details'!$A$1:$N$2344,8,0)</f>
        <v>18</v>
      </c>
    </row>
    <row r="2190" spans="1:17" x14ac:dyDescent="0.3">
      <c r="A2190" s="25" t="s">
        <v>172</v>
      </c>
      <c r="B2190" s="26" t="str">
        <f>VLOOKUP($A2190,'Customer Names'!A2189:D4524,3,0)</f>
        <v xml:space="preserve">  Erik C</v>
      </c>
      <c r="C2190" s="26">
        <f>VLOOKUP($A2190,'Medical Examinations'!$A$1:$B$2336,2,FALSE)</f>
        <v>26.125</v>
      </c>
      <c r="D2190" s="26">
        <f>VLOOKUP($A2190,'Medical Examinations'!A2189:J4524,4,0)</f>
        <v>5.27</v>
      </c>
      <c r="E2190" s="26" t="str">
        <f>VLOOKUP(A2190,'Medical Examinations'!A2189:J4524,6,0)</f>
        <v>No</v>
      </c>
      <c r="F2190" s="26" t="str">
        <f>VLOOKUP($A2190,'Medical Examinations'!$A$1:$J$2336,7,0)</f>
        <v>yes</v>
      </c>
      <c r="G2190" s="26" t="str">
        <f>VLOOKUP(A2190,'Medical Examinations'!A2189:J4524,8,0)</f>
        <v>No</v>
      </c>
      <c r="H2190" s="26">
        <f>VLOOKUP(A2190,'Medical Examinations'!A2189:J4524,9,0)</f>
        <v>1</v>
      </c>
      <c r="I2190" s="26" t="str">
        <f>VLOOKUP(A2190,'Medical Examinations'!A2189:J4524,10,0)</f>
        <v>No</v>
      </c>
      <c r="J2190" s="26" t="str">
        <f>VLOOKUP($A2190,'Medical Examinations'!A2189:$J$2336,3,0)</f>
        <v>Overweight</v>
      </c>
      <c r="K2190" s="26" t="str">
        <f>VLOOKUP(A2190,'Medical Examinations'!A2189:J4524,5,0)</f>
        <v>Normal</v>
      </c>
      <c r="L2190" s="27">
        <f>VLOOKUP($A2190,'Hospitalisation Details'!$A$1:$N$2344,7,0)</f>
        <v>38333</v>
      </c>
      <c r="M2190" s="26">
        <f>VLOOKUP($A2190,'Hospitalisation Details'!$A$1:$N$2344,10,0)</f>
        <v>1708.93</v>
      </c>
      <c r="N2190" s="26" t="str">
        <f>VLOOKUP($A2190,'Hospitalisation Details'!$A$1:$N$2344,11,0)</f>
        <v>tier - 3</v>
      </c>
      <c r="O2190" s="26" t="str">
        <f>VLOOKUP($A2190,'Hospitalisation Details'!$A$1:$N$2344,12,0)</f>
        <v>tier - 1</v>
      </c>
      <c r="P2190" s="26" t="str">
        <f>VLOOKUP($A2190,'Hospitalisation Details'!$A$1:$N$2344,14,0)</f>
        <v>R1019</v>
      </c>
      <c r="Q2190" s="26">
        <f>VLOOKUP($A2190,'Hospitalisation Details'!$A$1:$N$2344,8,0)</f>
        <v>18</v>
      </c>
    </row>
    <row r="2191" spans="1:17" x14ac:dyDescent="0.3">
      <c r="A2191" s="25" t="s">
        <v>171</v>
      </c>
      <c r="B2191" s="26" t="str">
        <f>VLOOKUP($A2191,'Customer Names'!A2190:D4525,3,0)</f>
        <v xml:space="preserve">  Shawn C</v>
      </c>
      <c r="C2191" s="26">
        <f>VLOOKUP($A2191,'Medical Examinations'!$A$1:$B$2336,2,FALSE)</f>
        <v>25.46</v>
      </c>
      <c r="D2191" s="26">
        <f>VLOOKUP($A2191,'Medical Examinations'!A2190:J4525,4,0)</f>
        <v>5.18</v>
      </c>
      <c r="E2191" s="26" t="str">
        <f>VLOOKUP(A2191,'Medical Examinations'!A2190:J4525,6,0)</f>
        <v>No</v>
      </c>
      <c r="F2191" s="26" t="str">
        <f>VLOOKUP($A2191,'Medical Examinations'!$A$1:$J$2336,7,0)</f>
        <v>yes</v>
      </c>
      <c r="G2191" s="26" t="str">
        <f>VLOOKUP(A2191,'Medical Examinations'!A2190:J4525,8,0)</f>
        <v>No</v>
      </c>
      <c r="H2191" s="26">
        <f>VLOOKUP(A2191,'Medical Examinations'!A2190:J4525,9,0)</f>
        <v>1</v>
      </c>
      <c r="I2191" s="26" t="str">
        <f>VLOOKUP(A2191,'Medical Examinations'!A2190:J4525,10,0)</f>
        <v>No</v>
      </c>
      <c r="J2191" s="26" t="str">
        <f>VLOOKUP($A2191,'Medical Examinations'!A2190:$J$2336,3,0)</f>
        <v>Overweight</v>
      </c>
      <c r="K2191" s="26" t="str">
        <f>VLOOKUP(A2191,'Medical Examinations'!A2190:J4525,5,0)</f>
        <v>Normal</v>
      </c>
      <c r="L2191" s="27">
        <f>VLOOKUP($A2191,'Hospitalisation Details'!$A$1:$N$2344,7,0)</f>
        <v>38277</v>
      </c>
      <c r="M2191" s="26">
        <f>VLOOKUP($A2191,'Hospitalisation Details'!$A$1:$N$2344,10,0)</f>
        <v>1708</v>
      </c>
      <c r="N2191" s="26" t="str">
        <f>VLOOKUP($A2191,'Hospitalisation Details'!$A$1:$N$2344,11,0)</f>
        <v>tier - 3</v>
      </c>
      <c r="O2191" s="26" t="str">
        <f>VLOOKUP($A2191,'Hospitalisation Details'!$A$1:$N$2344,12,0)</f>
        <v>tier - 2</v>
      </c>
      <c r="P2191" s="26" t="str">
        <f>VLOOKUP($A2191,'Hospitalisation Details'!$A$1:$N$2344,14,0)</f>
        <v>R1016</v>
      </c>
      <c r="Q2191" s="26">
        <f>VLOOKUP($A2191,'Hospitalisation Details'!$A$1:$N$2344,8,0)</f>
        <v>18</v>
      </c>
    </row>
    <row r="2192" spans="1:17" x14ac:dyDescent="0.3">
      <c r="A2192" s="25" t="s">
        <v>170</v>
      </c>
      <c r="B2192" s="26" t="str">
        <f>VLOOKUP($A2192,'Customer Names'!A2191:D4526,3,0)</f>
        <v xml:space="preserve">  Vajin L</v>
      </c>
      <c r="C2192" s="26">
        <f>VLOOKUP($A2192,'Medical Examinations'!$A$1:$B$2336,2,FALSE)</f>
        <v>23.75</v>
      </c>
      <c r="D2192" s="26">
        <f>VLOOKUP($A2192,'Medical Examinations'!A2191:J4526,4,0)</f>
        <v>5.27</v>
      </c>
      <c r="E2192" s="26" t="str">
        <f>VLOOKUP(A2192,'Medical Examinations'!A2191:J4526,6,0)</f>
        <v>No</v>
      </c>
      <c r="F2192" s="26" t="str">
        <f>VLOOKUP($A2192,'Medical Examinations'!$A$1:$J$2336,7,0)</f>
        <v>yes</v>
      </c>
      <c r="G2192" s="26" t="str">
        <f>VLOOKUP(A2192,'Medical Examinations'!A2191:J4526,8,0)</f>
        <v>No</v>
      </c>
      <c r="H2192" s="26">
        <f>VLOOKUP(A2192,'Medical Examinations'!A2191:J4526,9,0)</f>
        <v>1</v>
      </c>
      <c r="I2192" s="26" t="str">
        <f>VLOOKUP(A2192,'Medical Examinations'!A2191:J4526,10,0)</f>
        <v>No</v>
      </c>
      <c r="J2192" s="26" t="str">
        <f>VLOOKUP($A2192,'Medical Examinations'!A2191:$J$2336,3,0)</f>
        <v>Normal Weight</v>
      </c>
      <c r="K2192" s="26" t="str">
        <f>VLOOKUP(A2192,'Medical Examinations'!A2191:J4526,5,0)</f>
        <v>Normal</v>
      </c>
      <c r="L2192" s="27">
        <f>VLOOKUP($A2192,'Hospitalisation Details'!$A$1:$N$2344,7,0)</f>
        <v>38327</v>
      </c>
      <c r="M2192" s="26">
        <f>VLOOKUP($A2192,'Hospitalisation Details'!$A$1:$N$2344,10,0)</f>
        <v>1705.62</v>
      </c>
      <c r="N2192" s="26" t="str">
        <f>VLOOKUP($A2192,'Hospitalisation Details'!$A$1:$N$2344,11,0)</f>
        <v>tier - 2</v>
      </c>
      <c r="O2192" s="26" t="str">
        <f>VLOOKUP($A2192,'Hospitalisation Details'!$A$1:$N$2344,12,0)</f>
        <v>tier - 2</v>
      </c>
      <c r="P2192" s="26" t="str">
        <f>VLOOKUP($A2192,'Hospitalisation Details'!$A$1:$N$2344,14,0)</f>
        <v>R1015</v>
      </c>
      <c r="Q2192" s="26">
        <f>VLOOKUP($A2192,'Hospitalisation Details'!$A$1:$N$2344,8,0)</f>
        <v>18</v>
      </c>
    </row>
    <row r="2193" spans="1:17" x14ac:dyDescent="0.3">
      <c r="A2193" s="25" t="s">
        <v>168</v>
      </c>
      <c r="B2193" s="26" t="str">
        <f>VLOOKUP($A2193,'Customer Names'!A2192:D4527,3,0)</f>
        <v xml:space="preserve">  John K Jr</v>
      </c>
      <c r="C2193" s="26">
        <f>VLOOKUP($A2193,'Medical Examinations'!$A$1:$B$2336,2,FALSE)</f>
        <v>23.085000000000001</v>
      </c>
      <c r="D2193" s="26">
        <f>VLOOKUP($A2193,'Medical Examinations'!A2192:J4527,4,0)</f>
        <v>5.62</v>
      </c>
      <c r="E2193" s="26" t="str">
        <f>VLOOKUP(A2193,'Medical Examinations'!A2192:J4527,6,0)</f>
        <v>No</v>
      </c>
      <c r="F2193" s="26" t="str">
        <f>VLOOKUP($A2193,'Medical Examinations'!$A$1:$J$2336,7,0)</f>
        <v>yes</v>
      </c>
      <c r="G2193" s="26" t="str">
        <f>VLOOKUP(A2193,'Medical Examinations'!A2192:J4527,8,0)</f>
        <v>No</v>
      </c>
      <c r="H2193" s="26">
        <f>VLOOKUP(A2193,'Medical Examinations'!A2192:J4527,9,0)</f>
        <v>1</v>
      </c>
      <c r="I2193" s="26" t="str">
        <f>VLOOKUP(A2193,'Medical Examinations'!A2192:J4527,10,0)</f>
        <v>No</v>
      </c>
      <c r="J2193" s="26" t="str">
        <f>VLOOKUP($A2193,'Medical Examinations'!A2192:$J$2336,3,0)</f>
        <v>Normal Weight</v>
      </c>
      <c r="K2193" s="26" t="str">
        <f>VLOOKUP(A2193,'Medical Examinations'!A2192:J4527,5,0)</f>
        <v>Normal</v>
      </c>
      <c r="L2193" s="27">
        <f>VLOOKUP($A2193,'Hospitalisation Details'!$A$1:$N$2344,7,0)</f>
        <v>38335</v>
      </c>
      <c r="M2193" s="26">
        <f>VLOOKUP($A2193,'Hospitalisation Details'!$A$1:$N$2344,10,0)</f>
        <v>1704.7</v>
      </c>
      <c r="N2193" s="26" t="str">
        <f>VLOOKUP($A2193,'Hospitalisation Details'!$A$1:$N$2344,11,0)</f>
        <v>tier - 2</v>
      </c>
      <c r="O2193" s="26" t="str">
        <f>VLOOKUP($A2193,'Hospitalisation Details'!$A$1:$N$2344,12,0)</f>
        <v>tier - 3</v>
      </c>
      <c r="P2193" s="26" t="str">
        <f>VLOOKUP($A2193,'Hospitalisation Details'!$A$1:$N$2344,14,0)</f>
        <v>R1018</v>
      </c>
      <c r="Q2193" s="26">
        <f>VLOOKUP($A2193,'Hospitalisation Details'!$A$1:$N$2344,8,0)</f>
        <v>18</v>
      </c>
    </row>
    <row r="2194" spans="1:17" x14ac:dyDescent="0.3">
      <c r="A2194" s="25" t="s">
        <v>166</v>
      </c>
      <c r="B2194" s="26" t="str">
        <f>VLOOKUP($A2194,'Customer Names'!A2193:D4528,3,0)</f>
        <v xml:space="preserve">  Kevin J</v>
      </c>
      <c r="C2194" s="26">
        <f>VLOOKUP($A2194,'Medical Examinations'!$A$1:$B$2336,2,FALSE)</f>
        <v>22.99</v>
      </c>
      <c r="D2194" s="26">
        <f>VLOOKUP($A2194,'Medical Examinations'!A2193:J4528,4,0)</f>
        <v>5.0599999999999996</v>
      </c>
      <c r="E2194" s="26" t="str">
        <f>VLOOKUP(A2194,'Medical Examinations'!A2193:J4528,6,0)</f>
        <v>No</v>
      </c>
      <c r="F2194" s="26" t="str">
        <f>VLOOKUP($A2194,'Medical Examinations'!$A$1:$J$2336,7,0)</f>
        <v>yes</v>
      </c>
      <c r="G2194" s="26" t="str">
        <f>VLOOKUP(A2194,'Medical Examinations'!A2193:J4528,8,0)</f>
        <v>No</v>
      </c>
      <c r="H2194" s="26">
        <f>VLOOKUP(A2194,'Medical Examinations'!A2193:J4528,9,0)</f>
        <v>1</v>
      </c>
      <c r="I2194" s="26" t="str">
        <f>VLOOKUP(A2194,'Medical Examinations'!A2193:J4528,10,0)</f>
        <v>No</v>
      </c>
      <c r="J2194" s="26" t="str">
        <f>VLOOKUP($A2194,'Medical Examinations'!A2193:$J$2336,3,0)</f>
        <v>Normal Weight</v>
      </c>
      <c r="K2194" s="26" t="str">
        <f>VLOOKUP(A2194,'Medical Examinations'!A2193:J4528,5,0)</f>
        <v>Normal</v>
      </c>
      <c r="L2194" s="27">
        <f>VLOOKUP($A2194,'Hospitalisation Details'!$A$1:$N$2344,7,0)</f>
        <v>38298</v>
      </c>
      <c r="M2194" s="26">
        <f>VLOOKUP($A2194,'Hospitalisation Details'!$A$1:$N$2344,10,0)</f>
        <v>1704.57</v>
      </c>
      <c r="N2194" s="26" t="str">
        <f>VLOOKUP($A2194,'Hospitalisation Details'!$A$1:$N$2344,11,0)</f>
        <v>tier - 2</v>
      </c>
      <c r="O2194" s="26" t="str">
        <f>VLOOKUP($A2194,'Hospitalisation Details'!$A$1:$N$2344,12,0)</f>
        <v>tier - 1</v>
      </c>
      <c r="P2194" s="26" t="str">
        <f>VLOOKUP($A2194,'Hospitalisation Details'!$A$1:$N$2344,14,0)</f>
        <v>R1016</v>
      </c>
      <c r="Q2194" s="26">
        <f>VLOOKUP($A2194,'Hospitalisation Details'!$A$1:$N$2344,8,0)</f>
        <v>18</v>
      </c>
    </row>
    <row r="2195" spans="1:17" x14ac:dyDescent="0.3">
      <c r="A2195" s="25" t="s">
        <v>164</v>
      </c>
      <c r="B2195" s="26" t="str">
        <f>VLOOKUP($A2195,'Customer Names'!A2194:D4529,3,0)</f>
        <v xml:space="preserve">  Kirby W</v>
      </c>
      <c r="C2195" s="26">
        <f>VLOOKUP($A2195,'Medical Examinations'!$A$1:$B$2336,2,FALSE)</f>
        <v>21.47</v>
      </c>
      <c r="D2195" s="26">
        <f>VLOOKUP($A2195,'Medical Examinations'!A2194:J4529,4,0)</f>
        <v>4.6900000000000004</v>
      </c>
      <c r="E2195" s="26" t="str">
        <f>VLOOKUP(A2195,'Medical Examinations'!A2194:J4529,6,0)</f>
        <v>No</v>
      </c>
      <c r="F2195" s="26" t="str">
        <f>VLOOKUP($A2195,'Medical Examinations'!$A$1:$J$2336,7,0)</f>
        <v>yes</v>
      </c>
      <c r="G2195" s="26" t="str">
        <f>VLOOKUP(A2195,'Medical Examinations'!A2194:J4529,8,0)</f>
        <v>No</v>
      </c>
      <c r="H2195" s="26">
        <f>VLOOKUP(A2195,'Medical Examinations'!A2194:J4529,9,0)</f>
        <v>1</v>
      </c>
      <c r="I2195" s="26" t="str">
        <f>VLOOKUP(A2195,'Medical Examinations'!A2194:J4529,10,0)</f>
        <v>No</v>
      </c>
      <c r="J2195" s="26" t="str">
        <f>VLOOKUP($A2195,'Medical Examinations'!A2194:$J$2336,3,0)</f>
        <v>Normal Weight</v>
      </c>
      <c r="K2195" s="26" t="str">
        <f>VLOOKUP(A2195,'Medical Examinations'!A2194:J4529,5,0)</f>
        <v>Normal</v>
      </c>
      <c r="L2195" s="27">
        <f>VLOOKUP($A2195,'Hospitalisation Details'!$A$1:$N$2344,7,0)</f>
        <v>38331</v>
      </c>
      <c r="M2195" s="26">
        <f>VLOOKUP($A2195,'Hospitalisation Details'!$A$1:$N$2344,10,0)</f>
        <v>1702.46</v>
      </c>
      <c r="N2195" s="26" t="str">
        <f>VLOOKUP($A2195,'Hospitalisation Details'!$A$1:$N$2344,11,0)</f>
        <v>tier - 2</v>
      </c>
      <c r="O2195" s="26" t="str">
        <f>VLOOKUP($A2195,'Hospitalisation Details'!$A$1:$N$2344,12,0)</f>
        <v>tier - 3</v>
      </c>
      <c r="P2195" s="26" t="str">
        <f>VLOOKUP($A2195,'Hospitalisation Details'!$A$1:$N$2344,14,0)</f>
        <v>R1019</v>
      </c>
      <c r="Q2195" s="26">
        <f>VLOOKUP($A2195,'Hospitalisation Details'!$A$1:$N$2344,8,0)</f>
        <v>18</v>
      </c>
    </row>
    <row r="2196" spans="1:17" x14ac:dyDescent="0.3">
      <c r="A2196" s="25" t="s">
        <v>162</v>
      </c>
      <c r="B2196" s="26" t="str">
        <f>VLOOKUP($A2196,'Customer Names'!A2195:D4530,3,0)</f>
        <v xml:space="preserve">  J A</v>
      </c>
      <c r="C2196" s="26">
        <f>VLOOKUP($A2196,'Medical Examinations'!$A$1:$B$2336,2,FALSE)</f>
        <v>15.96</v>
      </c>
      <c r="D2196" s="26">
        <f>VLOOKUP($A2196,'Medical Examinations'!A2195:J4530,4,0)</f>
        <v>5.44</v>
      </c>
      <c r="E2196" s="26" t="str">
        <f>VLOOKUP(A2196,'Medical Examinations'!A2195:J4530,6,0)</f>
        <v>No</v>
      </c>
      <c r="F2196" s="26" t="str">
        <f>VLOOKUP($A2196,'Medical Examinations'!$A$1:$J$2336,7,0)</f>
        <v>yes</v>
      </c>
      <c r="G2196" s="26" t="str">
        <f>VLOOKUP(A2196,'Medical Examinations'!A2195:J4530,8,0)</f>
        <v>No</v>
      </c>
      <c r="H2196" s="26">
        <f>VLOOKUP(A2196,'Medical Examinations'!A2195:J4530,9,0)</f>
        <v>1</v>
      </c>
      <c r="I2196" s="26" t="str">
        <f>VLOOKUP(A2196,'Medical Examinations'!A2195:J4530,10,0)</f>
        <v>No</v>
      </c>
      <c r="J2196" s="26" t="str">
        <f>VLOOKUP($A2196,'Medical Examinations'!A2195:$J$2336,3,0)</f>
        <v>Underweight</v>
      </c>
      <c r="K2196" s="26" t="str">
        <f>VLOOKUP(A2196,'Medical Examinations'!A2195:J4530,5,0)</f>
        <v>Normal</v>
      </c>
      <c r="L2196" s="27">
        <f>VLOOKUP($A2196,'Hospitalisation Details'!$A$1:$N$2344,7,0)</f>
        <v>38308</v>
      </c>
      <c r="M2196" s="26">
        <f>VLOOKUP($A2196,'Hospitalisation Details'!$A$1:$N$2344,10,0)</f>
        <v>1694.8</v>
      </c>
      <c r="N2196" s="26" t="str">
        <f>VLOOKUP($A2196,'Hospitalisation Details'!$A$1:$N$2344,11,0)</f>
        <v>tier - 2</v>
      </c>
      <c r="O2196" s="26" t="str">
        <f>VLOOKUP($A2196,'Hospitalisation Details'!$A$1:$N$2344,12,0)</f>
        <v>tier - 2</v>
      </c>
      <c r="P2196" s="26" t="str">
        <f>VLOOKUP($A2196,'Hospitalisation Details'!$A$1:$N$2344,14,0)</f>
        <v>R1015</v>
      </c>
      <c r="Q2196" s="26">
        <f>VLOOKUP($A2196,'Hospitalisation Details'!$A$1:$N$2344,8,0)</f>
        <v>18</v>
      </c>
    </row>
    <row r="2197" spans="1:17" x14ac:dyDescent="0.3">
      <c r="A2197" s="25" t="s">
        <v>161</v>
      </c>
      <c r="B2197" s="26" t="str">
        <f>VLOOKUP($A2197,'Customer Names'!A2196:D4531,3,0)</f>
        <v xml:space="preserve">  Dustin G</v>
      </c>
      <c r="C2197" s="26">
        <f>VLOOKUP($A2197,'Medical Examinations'!$A$1:$B$2336,2,FALSE)</f>
        <v>39.5</v>
      </c>
      <c r="D2197" s="26">
        <f>VLOOKUP($A2197,'Medical Examinations'!A2196:J4531,4,0)</f>
        <v>5.05</v>
      </c>
      <c r="E2197" s="26" t="str">
        <f>VLOOKUP(A2197,'Medical Examinations'!A2196:J4531,6,0)</f>
        <v>No</v>
      </c>
      <c r="F2197" s="26" t="str">
        <f>VLOOKUP($A2197,'Medical Examinations'!$A$1:$J$2336,7,0)</f>
        <v>yes</v>
      </c>
      <c r="G2197" s="26" t="str">
        <f>VLOOKUP(A2197,'Medical Examinations'!A2196:J4531,8,0)</f>
        <v>No</v>
      </c>
      <c r="H2197" s="26">
        <f>VLOOKUP(A2197,'Medical Examinations'!A2196:J4531,9,0)</f>
        <v>1</v>
      </c>
      <c r="I2197" s="26" t="str">
        <f>VLOOKUP(A2197,'Medical Examinations'!A2196:J4531,10,0)</f>
        <v>No</v>
      </c>
      <c r="J2197" s="26" t="str">
        <f>VLOOKUP($A2197,'Medical Examinations'!A2196:$J$2336,3,0)</f>
        <v>Obesity</v>
      </c>
      <c r="K2197" s="26" t="str">
        <f>VLOOKUP(A2197,'Medical Examinations'!A2196:J4531,5,0)</f>
        <v>Normal</v>
      </c>
      <c r="L2197" s="27">
        <f>VLOOKUP($A2197,'Hospitalisation Details'!$A$1:$N$2344,7,0)</f>
        <v>36820</v>
      </c>
      <c r="M2197" s="26">
        <f>VLOOKUP($A2197,'Hospitalisation Details'!$A$1:$N$2344,10,0)</f>
        <v>1682.6</v>
      </c>
      <c r="N2197" s="26" t="str">
        <f>VLOOKUP($A2197,'Hospitalisation Details'!$A$1:$N$2344,11,0)</f>
        <v>tier - 2</v>
      </c>
      <c r="O2197" s="26" t="str">
        <f>VLOOKUP($A2197,'Hospitalisation Details'!$A$1:$N$2344,12,0)</f>
        <v>tier - 2</v>
      </c>
      <c r="P2197" s="26" t="str">
        <f>VLOOKUP($A2197,'Hospitalisation Details'!$A$1:$N$2344,14,0)</f>
        <v>R1011</v>
      </c>
      <c r="Q2197" s="26">
        <f>VLOOKUP($A2197,'Hospitalisation Details'!$A$1:$N$2344,8,0)</f>
        <v>22</v>
      </c>
    </row>
    <row r="2198" spans="1:17" x14ac:dyDescent="0.3">
      <c r="A2198" s="25" t="s">
        <v>160</v>
      </c>
      <c r="B2198" s="26" t="str">
        <f>VLOOKUP($A2198,'Customer Names'!A2197:D4532,3,0)</f>
        <v xml:space="preserve">  Anthony G</v>
      </c>
      <c r="C2198" s="26">
        <f>VLOOKUP($A2198,'Medical Examinations'!$A$1:$B$2336,2,FALSE)</f>
        <v>33.770000000000003</v>
      </c>
      <c r="D2198" s="26">
        <f>VLOOKUP($A2198,'Medical Examinations'!A2197:J4532,4,0)</f>
        <v>6</v>
      </c>
      <c r="E2198" s="26" t="str">
        <f>VLOOKUP(A2198,'Medical Examinations'!A2197:J4532,6,0)</f>
        <v>No</v>
      </c>
      <c r="F2198" s="26" t="str">
        <f>VLOOKUP($A2198,'Medical Examinations'!$A$1:$J$2336,7,0)</f>
        <v>yes</v>
      </c>
      <c r="G2198" s="26" t="str">
        <f>VLOOKUP(A2198,'Medical Examinations'!A2197:J4532,8,0)</f>
        <v>No</v>
      </c>
      <c r="H2198" s="26">
        <f>VLOOKUP(A2198,'Medical Examinations'!A2197:J4532,9,0)</f>
        <v>1</v>
      </c>
      <c r="I2198" s="26" t="str">
        <f>VLOOKUP(A2198,'Medical Examinations'!A2197:J4532,10,0)</f>
        <v>No</v>
      </c>
      <c r="J2198" s="26" t="str">
        <f>VLOOKUP($A2198,'Medical Examinations'!A2197:$J$2336,3,0)</f>
        <v>Obesity</v>
      </c>
      <c r="K2198" s="26" t="str">
        <f>VLOOKUP(A2198,'Medical Examinations'!A2197:J4532,5,0)</f>
        <v>Prediabetes</v>
      </c>
      <c r="L2198" s="27">
        <f>VLOOKUP($A2198,'Hospitalisation Details'!$A$1:$N$2344,7,0)</f>
        <v>36687</v>
      </c>
      <c r="M2198" s="26">
        <f>VLOOKUP($A2198,'Hospitalisation Details'!$A$1:$N$2344,10,0)</f>
        <v>1674.63</v>
      </c>
      <c r="N2198" s="26" t="str">
        <f>VLOOKUP($A2198,'Hospitalisation Details'!$A$1:$N$2344,11,0)</f>
        <v>tier - 2</v>
      </c>
      <c r="O2198" s="26" t="str">
        <f>VLOOKUP($A2198,'Hospitalisation Details'!$A$1:$N$2344,12,0)</f>
        <v>tier - 2</v>
      </c>
      <c r="P2198" s="26" t="str">
        <f>VLOOKUP($A2198,'Hospitalisation Details'!$A$1:$N$2344,14,0)</f>
        <v>R1013</v>
      </c>
      <c r="Q2198" s="26">
        <f>VLOOKUP($A2198,'Hospitalisation Details'!$A$1:$N$2344,8,0)</f>
        <v>22</v>
      </c>
    </row>
    <row r="2199" spans="1:17" x14ac:dyDescent="0.3">
      <c r="A2199" s="25" t="s">
        <v>159</v>
      </c>
      <c r="B2199" s="26" t="str">
        <f>VLOOKUP($A2199,'Customer Names'!A2198:D4533,3,0)</f>
        <v xml:space="preserve">  Ryan</v>
      </c>
      <c r="C2199" s="26">
        <f>VLOOKUP($A2199,'Medical Examinations'!$A$1:$B$2336,2,FALSE)</f>
        <v>26.84</v>
      </c>
      <c r="D2199" s="26">
        <f>VLOOKUP($A2199,'Medical Examinations'!A2198:J4533,4,0)</f>
        <v>5.99</v>
      </c>
      <c r="E2199" s="26" t="str">
        <f>VLOOKUP(A2199,'Medical Examinations'!A2198:J4533,6,0)</f>
        <v>Yes</v>
      </c>
      <c r="F2199" s="26" t="str">
        <f>VLOOKUP($A2199,'Medical Examinations'!$A$1:$J$2336,7,0)</f>
        <v>yes</v>
      </c>
      <c r="G2199" s="26" t="str">
        <f>VLOOKUP(A2199,'Medical Examinations'!A2198:J4533,8,0)</f>
        <v>No</v>
      </c>
      <c r="H2199" s="26">
        <f>VLOOKUP(A2199,'Medical Examinations'!A2198:J4533,9,0)</f>
        <v>1</v>
      </c>
      <c r="I2199" s="26" t="str">
        <f>VLOOKUP(A2199,'Medical Examinations'!A2198:J4533,10,0)</f>
        <v>No</v>
      </c>
      <c r="J2199" s="26" t="str">
        <f>VLOOKUP($A2199,'Medical Examinations'!A2198:$J$2336,3,0)</f>
        <v>Overweight</v>
      </c>
      <c r="K2199" s="26" t="str">
        <f>VLOOKUP(A2199,'Medical Examinations'!A2198:J4533,5,0)</f>
        <v>Prediabetes</v>
      </c>
      <c r="L2199" s="27">
        <f>VLOOKUP($A2199,'Hospitalisation Details'!$A$1:$N$2344,7,0)</f>
        <v>36822</v>
      </c>
      <c r="M2199" s="26">
        <f>VLOOKUP($A2199,'Hospitalisation Details'!$A$1:$N$2344,10,0)</f>
        <v>1665</v>
      </c>
      <c r="N2199" s="26" t="str">
        <f>VLOOKUP($A2199,'Hospitalisation Details'!$A$1:$N$2344,11,0)</f>
        <v>tier - 2</v>
      </c>
      <c r="O2199" s="26" t="str">
        <f>VLOOKUP($A2199,'Hospitalisation Details'!$A$1:$N$2344,12,0)</f>
        <v>tier - 2</v>
      </c>
      <c r="P2199" s="26" t="str">
        <f>VLOOKUP($A2199,'Hospitalisation Details'!$A$1:$N$2344,14,0)</f>
        <v>R1013</v>
      </c>
      <c r="Q2199" s="26">
        <f>VLOOKUP($A2199,'Hospitalisation Details'!$A$1:$N$2344,8,0)</f>
        <v>22</v>
      </c>
    </row>
    <row r="2200" spans="1:17" x14ac:dyDescent="0.3">
      <c r="A2200" s="25" t="s">
        <v>158</v>
      </c>
      <c r="B2200" s="26" t="str">
        <f>VLOOKUP($A2200,'Customer Names'!A2199:D4534,3,0)</f>
        <v xml:space="preserve">  Eric N</v>
      </c>
      <c r="C2200" s="26">
        <f>VLOOKUP($A2200,'Medical Examinations'!$A$1:$B$2336,2,FALSE)</f>
        <v>35.53</v>
      </c>
      <c r="D2200" s="26">
        <f>VLOOKUP($A2200,'Medical Examinations'!A2199:J4534,4,0)</f>
        <v>4.3600000000000003</v>
      </c>
      <c r="E2200" s="26" t="str">
        <f>VLOOKUP(A2200,'Medical Examinations'!A2199:J4534,6,0)</f>
        <v>No</v>
      </c>
      <c r="F2200" s="26" t="str">
        <f>VLOOKUP($A2200,'Medical Examinations'!$A$1:$J$2336,7,0)</f>
        <v>No</v>
      </c>
      <c r="G2200" s="26" t="str">
        <f>VLOOKUP(A2200,'Medical Examinations'!A2199:J4534,8,0)</f>
        <v>Yes</v>
      </c>
      <c r="H2200" s="26">
        <f>VLOOKUP(A2200,'Medical Examinations'!A2199:J4534,9,0)</f>
        <v>1</v>
      </c>
      <c r="I2200" s="26" t="str">
        <f>VLOOKUP(A2200,'Medical Examinations'!A2199:J4534,10,0)</f>
        <v>No</v>
      </c>
      <c r="J2200" s="26" t="str">
        <f>VLOOKUP($A2200,'Medical Examinations'!A2199:$J$2336,3,0)</f>
        <v>Obesity</v>
      </c>
      <c r="K2200" s="26" t="str">
        <f>VLOOKUP(A2200,'Medical Examinations'!A2199:J4534,5,0)</f>
        <v>Normal</v>
      </c>
      <c r="L2200" s="27">
        <f>VLOOKUP($A2200,'Hospitalisation Details'!$A$1:$N$2344,7,0)</f>
        <v>37985</v>
      </c>
      <c r="M2200" s="26">
        <f>VLOOKUP($A2200,'Hospitalisation Details'!$A$1:$N$2344,10,0)</f>
        <v>1646.43</v>
      </c>
      <c r="N2200" s="26" t="str">
        <f>VLOOKUP($A2200,'Hospitalisation Details'!$A$1:$N$2344,11,0)</f>
        <v>tier - 2</v>
      </c>
      <c r="O2200" s="26" t="str">
        <f>VLOOKUP($A2200,'Hospitalisation Details'!$A$1:$N$2344,12,0)</f>
        <v>tier - 1</v>
      </c>
      <c r="P2200" s="26" t="str">
        <f>VLOOKUP($A2200,'Hospitalisation Details'!$A$1:$N$2344,14,0)</f>
        <v>R1012</v>
      </c>
      <c r="Q2200" s="26">
        <f>VLOOKUP($A2200,'Hospitalisation Details'!$A$1:$N$2344,8,0)</f>
        <v>19</v>
      </c>
    </row>
    <row r="2201" spans="1:17" x14ac:dyDescent="0.3">
      <c r="A2201" s="25" t="s">
        <v>157</v>
      </c>
      <c r="B2201" s="26" t="str">
        <f>VLOOKUP($A2201,'Customer Names'!A2200:D4535,3,0)</f>
        <v xml:space="preserve">  Connor</v>
      </c>
      <c r="C2201" s="26">
        <f>VLOOKUP($A2201,'Medical Examinations'!$A$1:$B$2336,2,FALSE)</f>
        <v>30.59</v>
      </c>
      <c r="D2201" s="26">
        <f>VLOOKUP($A2201,'Medical Examinations'!A2200:J4535,4,0)</f>
        <v>4.41</v>
      </c>
      <c r="E2201" s="26" t="str">
        <f>VLOOKUP(A2201,'Medical Examinations'!A2200:J4535,6,0)</f>
        <v>No</v>
      </c>
      <c r="F2201" s="26" t="str">
        <f>VLOOKUP($A2201,'Medical Examinations'!$A$1:$J$2336,7,0)</f>
        <v>No</v>
      </c>
      <c r="G2201" s="26" t="str">
        <f>VLOOKUP(A2201,'Medical Examinations'!A2200:J4535,8,0)</f>
        <v>Yes</v>
      </c>
      <c r="H2201" s="26">
        <f>VLOOKUP(A2201,'Medical Examinations'!A2200:J4535,9,0)</f>
        <v>1</v>
      </c>
      <c r="I2201" s="26" t="str">
        <f>VLOOKUP(A2201,'Medical Examinations'!A2200:J4535,10,0)</f>
        <v>No</v>
      </c>
      <c r="J2201" s="26" t="str">
        <f>VLOOKUP($A2201,'Medical Examinations'!A2200:$J$2336,3,0)</f>
        <v>Obesity</v>
      </c>
      <c r="K2201" s="26" t="str">
        <f>VLOOKUP(A2201,'Medical Examinations'!A2200:J4535,5,0)</f>
        <v>Normal</v>
      </c>
      <c r="L2201" s="27">
        <f>VLOOKUP($A2201,'Hospitalisation Details'!$A$1:$N$2344,7,0)</f>
        <v>37854</v>
      </c>
      <c r="M2201" s="26">
        <f>VLOOKUP($A2201,'Hospitalisation Details'!$A$1:$N$2344,10,0)</f>
        <v>1639.56</v>
      </c>
      <c r="N2201" s="26" t="str">
        <f>VLOOKUP($A2201,'Hospitalisation Details'!$A$1:$N$2344,11,0)</f>
        <v>tier - 2</v>
      </c>
      <c r="O2201" s="26" t="str">
        <f>VLOOKUP($A2201,'Hospitalisation Details'!$A$1:$N$2344,12,0)</f>
        <v>tier - 2</v>
      </c>
      <c r="P2201" s="26" t="str">
        <f>VLOOKUP($A2201,'Hospitalisation Details'!$A$1:$N$2344,14,0)</f>
        <v>R1012</v>
      </c>
      <c r="Q2201" s="26">
        <f>VLOOKUP($A2201,'Hospitalisation Details'!$A$1:$N$2344,8,0)</f>
        <v>19</v>
      </c>
    </row>
    <row r="2202" spans="1:17" x14ac:dyDescent="0.3">
      <c r="A2202" s="25" t="s">
        <v>156</v>
      </c>
      <c r="B2202" s="26" t="str">
        <f>VLOOKUP($A2202,'Customer Names'!A2201:D4536,3,0)</f>
        <v xml:space="preserve">  Patrick H</v>
      </c>
      <c r="C2202" s="26">
        <f>VLOOKUP($A2202,'Medical Examinations'!$A$1:$B$2336,2,FALSE)</f>
        <v>30.59</v>
      </c>
      <c r="D2202" s="26">
        <f>VLOOKUP($A2202,'Medical Examinations'!A2201:J4536,4,0)</f>
        <v>4.17</v>
      </c>
      <c r="E2202" s="26" t="str">
        <f>VLOOKUP(A2202,'Medical Examinations'!A2201:J4536,6,0)</f>
        <v>No</v>
      </c>
      <c r="F2202" s="26" t="str">
        <f>VLOOKUP($A2202,'Medical Examinations'!$A$1:$J$2336,7,0)</f>
        <v>No</v>
      </c>
      <c r="G2202" s="26" t="str">
        <f>VLOOKUP(A2202,'Medical Examinations'!A2201:J4536,8,0)</f>
        <v>Yes</v>
      </c>
      <c r="H2202" s="26">
        <f>VLOOKUP(A2202,'Medical Examinations'!A2201:J4536,9,0)</f>
        <v>1</v>
      </c>
      <c r="I2202" s="26" t="str">
        <f>VLOOKUP(A2202,'Medical Examinations'!A2201:J4536,10,0)</f>
        <v>No</v>
      </c>
      <c r="J2202" s="26" t="str">
        <f>VLOOKUP($A2202,'Medical Examinations'!A2201:$J$2336,3,0)</f>
        <v>Obesity</v>
      </c>
      <c r="K2202" s="26" t="str">
        <f>VLOOKUP(A2202,'Medical Examinations'!A2201:J4536,5,0)</f>
        <v>Normal</v>
      </c>
      <c r="L2202" s="27">
        <f>VLOOKUP($A2202,'Hospitalisation Details'!$A$1:$N$2344,7,0)</f>
        <v>37880</v>
      </c>
      <c r="M2202" s="26">
        <f>VLOOKUP($A2202,'Hospitalisation Details'!$A$1:$N$2344,10,0)</f>
        <v>1639.56</v>
      </c>
      <c r="N2202" s="26" t="str">
        <f>VLOOKUP($A2202,'Hospitalisation Details'!$A$1:$N$2344,11,0)</f>
        <v>tier - 2</v>
      </c>
      <c r="O2202" s="26" t="str">
        <f>VLOOKUP($A2202,'Hospitalisation Details'!$A$1:$N$2344,12,0)</f>
        <v>tier - 2</v>
      </c>
      <c r="P2202" s="26" t="str">
        <f>VLOOKUP($A2202,'Hospitalisation Details'!$A$1:$N$2344,14,0)</f>
        <v>R1012</v>
      </c>
      <c r="Q2202" s="26">
        <f>VLOOKUP($A2202,'Hospitalisation Details'!$A$1:$N$2344,8,0)</f>
        <v>19</v>
      </c>
    </row>
    <row r="2203" spans="1:17" x14ac:dyDescent="0.3">
      <c r="A2203" s="25" t="s">
        <v>155</v>
      </c>
      <c r="B2203" s="26" t="str">
        <f>VLOOKUP($A2203,'Customer Names'!A2202:D4537,3,0)</f>
        <v xml:space="preserve">  Tyler</v>
      </c>
      <c r="C2203" s="26">
        <f>VLOOKUP($A2203,'Medical Examinations'!$A$1:$B$2336,2,FALSE)</f>
        <v>27.835000000000001</v>
      </c>
      <c r="D2203" s="26">
        <f>VLOOKUP($A2203,'Medical Examinations'!A2202:J4537,4,0)</f>
        <v>4.4400000000000004</v>
      </c>
      <c r="E2203" s="26" t="str">
        <f>VLOOKUP(A2203,'Medical Examinations'!A2202:J4537,6,0)</f>
        <v>No</v>
      </c>
      <c r="F2203" s="26" t="str">
        <f>VLOOKUP($A2203,'Medical Examinations'!$A$1:$J$2336,7,0)</f>
        <v>No</v>
      </c>
      <c r="G2203" s="26" t="str">
        <f>VLOOKUP(A2203,'Medical Examinations'!A2202:J4537,8,0)</f>
        <v>Yes</v>
      </c>
      <c r="H2203" s="26">
        <f>VLOOKUP(A2203,'Medical Examinations'!A2202:J4537,9,0)</f>
        <v>1</v>
      </c>
      <c r="I2203" s="26" t="str">
        <f>VLOOKUP(A2203,'Medical Examinations'!A2202:J4537,10,0)</f>
        <v>No</v>
      </c>
      <c r="J2203" s="26" t="str">
        <f>VLOOKUP($A2203,'Medical Examinations'!A2202:$J$2336,3,0)</f>
        <v>Overweight</v>
      </c>
      <c r="K2203" s="26" t="str">
        <f>VLOOKUP(A2203,'Medical Examinations'!A2202:J4537,5,0)</f>
        <v>Normal</v>
      </c>
      <c r="L2203" s="27">
        <f>VLOOKUP($A2203,'Hospitalisation Details'!$A$1:$N$2344,7,0)</f>
        <v>37985</v>
      </c>
      <c r="M2203" s="26">
        <f>VLOOKUP($A2203,'Hospitalisation Details'!$A$1:$N$2344,10,0)</f>
        <v>1635.73</v>
      </c>
      <c r="N2203" s="26" t="str">
        <f>VLOOKUP($A2203,'Hospitalisation Details'!$A$1:$N$2344,11,0)</f>
        <v>tier - 2</v>
      </c>
      <c r="O2203" s="26" t="str">
        <f>VLOOKUP($A2203,'Hospitalisation Details'!$A$1:$N$2344,12,0)</f>
        <v>tier - 3</v>
      </c>
      <c r="P2203" s="26" t="str">
        <f>VLOOKUP($A2203,'Hospitalisation Details'!$A$1:$N$2344,14,0)</f>
        <v>R1012</v>
      </c>
      <c r="Q2203" s="26">
        <f>VLOOKUP($A2203,'Hospitalisation Details'!$A$1:$N$2344,8,0)</f>
        <v>19</v>
      </c>
    </row>
    <row r="2204" spans="1:17" x14ac:dyDescent="0.3">
      <c r="A2204" s="25" t="s">
        <v>154</v>
      </c>
      <c r="B2204" s="26" t="str">
        <f>VLOOKUP($A2204,'Customer Names'!A2203:D4538,3,0)</f>
        <v xml:space="preserve">  Deborah L</v>
      </c>
      <c r="C2204" s="26">
        <f>VLOOKUP($A2204,'Medical Examinations'!$A$1:$B$2336,2,FALSE)</f>
        <v>40.26</v>
      </c>
      <c r="D2204" s="26">
        <f>VLOOKUP($A2204,'Medical Examinations'!A2203:J4538,4,0)</f>
        <v>5.52</v>
      </c>
      <c r="E2204" s="26" t="str">
        <f>VLOOKUP(A2204,'Medical Examinations'!A2203:J4538,6,0)</f>
        <v>No</v>
      </c>
      <c r="F2204" s="26" t="str">
        <f>VLOOKUP($A2204,'Medical Examinations'!$A$1:$J$2336,7,0)</f>
        <v>yes</v>
      </c>
      <c r="G2204" s="26" t="str">
        <f>VLOOKUP(A2204,'Medical Examinations'!A2203:J4538,8,0)</f>
        <v>No</v>
      </c>
      <c r="H2204" s="26">
        <f>VLOOKUP(A2204,'Medical Examinations'!A2203:J4538,9,0)</f>
        <v>1</v>
      </c>
      <c r="I2204" s="26" t="str">
        <f>VLOOKUP(A2204,'Medical Examinations'!A2203:J4538,10,0)</f>
        <v>No</v>
      </c>
      <c r="J2204" s="26" t="str">
        <f>VLOOKUP($A2204,'Medical Examinations'!A2203:$J$2336,3,0)</f>
        <v>Obesity</v>
      </c>
      <c r="K2204" s="26" t="str">
        <f>VLOOKUP(A2204,'Medical Examinations'!A2203:J4538,5,0)</f>
        <v>Normal</v>
      </c>
      <c r="L2204" s="27">
        <f>VLOOKUP($A2204,'Hospitalisation Details'!$A$1:$N$2344,7,0)</f>
        <v>38151</v>
      </c>
      <c r="M2204" s="26">
        <f>VLOOKUP($A2204,'Hospitalisation Details'!$A$1:$N$2344,10,0)</f>
        <v>1634.57</v>
      </c>
      <c r="N2204" s="26" t="str">
        <f>VLOOKUP($A2204,'Hospitalisation Details'!$A$1:$N$2344,11,0)</f>
        <v>tier - 2</v>
      </c>
      <c r="O2204" s="26" t="str">
        <f>VLOOKUP($A2204,'Hospitalisation Details'!$A$1:$N$2344,12,0)</f>
        <v>tier - 2</v>
      </c>
      <c r="P2204" s="26" t="str">
        <f>VLOOKUP($A2204,'Hospitalisation Details'!$A$1:$N$2344,14,0)</f>
        <v>R1013</v>
      </c>
      <c r="Q2204" s="26">
        <f>VLOOKUP($A2204,'Hospitalisation Details'!$A$1:$N$2344,8,0)</f>
        <v>18</v>
      </c>
    </row>
    <row r="2205" spans="1:17" x14ac:dyDescent="0.3">
      <c r="A2205" s="25" t="s">
        <v>153</v>
      </c>
      <c r="B2205" s="26" t="str">
        <f>VLOOKUP($A2205,'Customer Names'!A2204:D4539,3,0)</f>
        <v xml:space="preserve">  Andrea K</v>
      </c>
      <c r="C2205" s="26">
        <f>VLOOKUP($A2205,'Medical Examinations'!$A$1:$B$2336,2,FALSE)</f>
        <v>39.82</v>
      </c>
      <c r="D2205" s="26">
        <f>VLOOKUP($A2205,'Medical Examinations'!A2204:J4539,4,0)</f>
        <v>6.01</v>
      </c>
      <c r="E2205" s="26" t="str">
        <f>VLOOKUP(A2205,'Medical Examinations'!A2204:J4539,6,0)</f>
        <v>No</v>
      </c>
      <c r="F2205" s="26" t="str">
        <f>VLOOKUP($A2205,'Medical Examinations'!$A$1:$J$2336,7,0)</f>
        <v>yes</v>
      </c>
      <c r="G2205" s="26" t="str">
        <f>VLOOKUP(A2205,'Medical Examinations'!A2204:J4539,8,0)</f>
        <v>No</v>
      </c>
      <c r="H2205" s="26">
        <f>VLOOKUP(A2205,'Medical Examinations'!A2204:J4539,9,0)</f>
        <v>1</v>
      </c>
      <c r="I2205" s="26" t="str">
        <f>VLOOKUP(A2205,'Medical Examinations'!A2204:J4539,10,0)</f>
        <v>No</v>
      </c>
      <c r="J2205" s="26" t="str">
        <f>VLOOKUP($A2205,'Medical Examinations'!A2204:$J$2336,3,0)</f>
        <v>Obesity</v>
      </c>
      <c r="K2205" s="26" t="str">
        <f>VLOOKUP(A2205,'Medical Examinations'!A2204:J4539,5,0)</f>
        <v>Prediabetes</v>
      </c>
      <c r="L2205" s="27">
        <f>VLOOKUP($A2205,'Hospitalisation Details'!$A$1:$N$2344,7,0)</f>
        <v>38207</v>
      </c>
      <c r="M2205" s="26">
        <f>VLOOKUP($A2205,'Hospitalisation Details'!$A$1:$N$2344,10,0)</f>
        <v>1633.96</v>
      </c>
      <c r="N2205" s="26" t="str">
        <f>VLOOKUP($A2205,'Hospitalisation Details'!$A$1:$N$2344,11,0)</f>
        <v>tier - 2</v>
      </c>
      <c r="O2205" s="26" t="str">
        <f>VLOOKUP($A2205,'Hospitalisation Details'!$A$1:$N$2344,12,0)</f>
        <v>tier - 1</v>
      </c>
      <c r="P2205" s="26" t="str">
        <f>VLOOKUP($A2205,'Hospitalisation Details'!$A$1:$N$2344,14,0)</f>
        <v>R1013</v>
      </c>
      <c r="Q2205" s="26">
        <f>VLOOKUP($A2205,'Hospitalisation Details'!$A$1:$N$2344,8,0)</f>
        <v>18</v>
      </c>
    </row>
    <row r="2206" spans="1:17" x14ac:dyDescent="0.3">
      <c r="A2206" s="25" t="s">
        <v>152</v>
      </c>
      <c r="B2206" s="26" t="str">
        <f>VLOOKUP($A2206,'Customer Names'!A2205:D4540,3,0)</f>
        <v xml:space="preserve">  Elleree</v>
      </c>
      <c r="C2206" s="26">
        <f>VLOOKUP($A2206,'Medical Examinations'!$A$1:$B$2336,2,FALSE)</f>
        <v>39.159999999999997</v>
      </c>
      <c r="D2206" s="26">
        <f>VLOOKUP($A2206,'Medical Examinations'!A2205:J4540,4,0)</f>
        <v>5.81</v>
      </c>
      <c r="E2206" s="26" t="str">
        <f>VLOOKUP(A2206,'Medical Examinations'!A2205:J4540,6,0)</f>
        <v>No</v>
      </c>
      <c r="F2206" s="26" t="str">
        <f>VLOOKUP($A2206,'Medical Examinations'!$A$1:$J$2336,7,0)</f>
        <v>yes</v>
      </c>
      <c r="G2206" s="26" t="str">
        <f>VLOOKUP(A2206,'Medical Examinations'!A2205:J4540,8,0)</f>
        <v>No</v>
      </c>
      <c r="H2206" s="26">
        <f>VLOOKUP(A2206,'Medical Examinations'!A2205:J4540,9,0)</f>
        <v>1</v>
      </c>
      <c r="I2206" s="26" t="str">
        <f>VLOOKUP(A2206,'Medical Examinations'!A2205:J4540,10,0)</f>
        <v>No</v>
      </c>
      <c r="J2206" s="26" t="str">
        <f>VLOOKUP($A2206,'Medical Examinations'!A2205:$J$2336,3,0)</f>
        <v>Obesity</v>
      </c>
      <c r="K2206" s="26" t="str">
        <f>VLOOKUP(A2206,'Medical Examinations'!A2205:J4540,5,0)</f>
        <v>Prediabetes</v>
      </c>
      <c r="L2206" s="27">
        <f>VLOOKUP($A2206,'Hospitalisation Details'!$A$1:$N$2344,7,0)</f>
        <v>38334</v>
      </c>
      <c r="M2206" s="26">
        <f>VLOOKUP($A2206,'Hospitalisation Details'!$A$1:$N$2344,10,0)</f>
        <v>1633.04</v>
      </c>
      <c r="N2206" s="26" t="str">
        <f>VLOOKUP($A2206,'Hospitalisation Details'!$A$1:$N$2344,11,0)</f>
        <v>tier - 2</v>
      </c>
      <c r="O2206" s="26" t="str">
        <f>VLOOKUP($A2206,'Hospitalisation Details'!$A$1:$N$2344,12,0)</f>
        <v>tier - 2</v>
      </c>
      <c r="P2206" s="26" t="str">
        <f>VLOOKUP($A2206,'Hospitalisation Details'!$A$1:$N$2344,14,0)</f>
        <v>R1013</v>
      </c>
      <c r="Q2206" s="26">
        <f>VLOOKUP($A2206,'Hospitalisation Details'!$A$1:$N$2344,8,0)</f>
        <v>18</v>
      </c>
    </row>
    <row r="2207" spans="1:17" x14ac:dyDescent="0.3">
      <c r="A2207" s="25" t="s">
        <v>151</v>
      </c>
      <c r="B2207" s="26" t="str">
        <f>VLOOKUP($A2207,'Customer Names'!A2206:D4541,3,0)</f>
        <v xml:space="preserve">  Brandon J</v>
      </c>
      <c r="C2207" s="26">
        <f>VLOOKUP($A2207,'Medical Examinations'!$A$1:$B$2336,2,FALSE)</f>
        <v>25.555</v>
      </c>
      <c r="D2207" s="26">
        <f>VLOOKUP($A2207,'Medical Examinations'!A2206:J4541,4,0)</f>
        <v>4.37</v>
      </c>
      <c r="E2207" s="26" t="str">
        <f>VLOOKUP(A2207,'Medical Examinations'!A2206:J4541,6,0)</f>
        <v>No</v>
      </c>
      <c r="F2207" s="26" t="str">
        <f>VLOOKUP($A2207,'Medical Examinations'!$A$1:$J$2336,7,0)</f>
        <v>No</v>
      </c>
      <c r="G2207" s="26" t="str">
        <f>VLOOKUP(A2207,'Medical Examinations'!A2206:J4541,8,0)</f>
        <v>Yes</v>
      </c>
      <c r="H2207" s="26">
        <f>VLOOKUP(A2207,'Medical Examinations'!A2206:J4541,9,0)</f>
        <v>1</v>
      </c>
      <c r="I2207" s="26" t="str">
        <f>VLOOKUP(A2207,'Medical Examinations'!A2206:J4541,10,0)</f>
        <v>No</v>
      </c>
      <c r="J2207" s="26" t="str">
        <f>VLOOKUP($A2207,'Medical Examinations'!A2206:$J$2336,3,0)</f>
        <v>Overweight</v>
      </c>
      <c r="K2207" s="26" t="str">
        <f>VLOOKUP(A2207,'Medical Examinations'!A2206:J4541,5,0)</f>
        <v>Normal</v>
      </c>
      <c r="L2207" s="27">
        <f>VLOOKUP($A2207,'Hospitalisation Details'!$A$1:$N$2344,7,0)</f>
        <v>37880</v>
      </c>
      <c r="M2207" s="26">
        <f>VLOOKUP($A2207,'Hospitalisation Details'!$A$1:$N$2344,10,0)</f>
        <v>1632.56</v>
      </c>
      <c r="N2207" s="26" t="str">
        <f>VLOOKUP($A2207,'Hospitalisation Details'!$A$1:$N$2344,11,0)</f>
        <v>tier - 2</v>
      </c>
      <c r="O2207" s="26" t="str">
        <f>VLOOKUP($A2207,'Hospitalisation Details'!$A$1:$N$2344,12,0)</f>
        <v>tier - 2</v>
      </c>
      <c r="P2207" s="26" t="str">
        <f>VLOOKUP($A2207,'Hospitalisation Details'!$A$1:$N$2344,14,0)</f>
        <v>R1012</v>
      </c>
      <c r="Q2207" s="26">
        <f>VLOOKUP($A2207,'Hospitalisation Details'!$A$1:$N$2344,8,0)</f>
        <v>19</v>
      </c>
    </row>
    <row r="2208" spans="1:17" x14ac:dyDescent="0.3">
      <c r="A2208" s="25" t="s">
        <v>150</v>
      </c>
      <c r="B2208" s="26" t="str">
        <f>VLOOKUP($A2208,'Customer Names'!A2207:D4542,3,0)</f>
        <v xml:space="preserve">  Steve</v>
      </c>
      <c r="C2208" s="26">
        <f>VLOOKUP($A2208,'Medical Examinations'!$A$1:$B$2336,2,FALSE)</f>
        <v>25.175000000000001</v>
      </c>
      <c r="D2208" s="26">
        <f>VLOOKUP($A2208,'Medical Examinations'!A2207:J4542,4,0)</f>
        <v>5.74</v>
      </c>
      <c r="E2208" s="26" t="str">
        <f>VLOOKUP(A2208,'Medical Examinations'!A2207:J4542,6,0)</f>
        <v>No</v>
      </c>
      <c r="F2208" s="26" t="str">
        <f>VLOOKUP($A2208,'Medical Examinations'!$A$1:$J$2336,7,0)</f>
        <v>No</v>
      </c>
      <c r="G2208" s="26" t="str">
        <f>VLOOKUP(A2208,'Medical Examinations'!A2207:J4542,8,0)</f>
        <v>Yes</v>
      </c>
      <c r="H2208" s="26">
        <f>VLOOKUP(A2208,'Medical Examinations'!A2207:J4542,9,0)</f>
        <v>1</v>
      </c>
      <c r="I2208" s="26" t="str">
        <f>VLOOKUP(A2208,'Medical Examinations'!A2207:J4542,10,0)</f>
        <v>No</v>
      </c>
      <c r="J2208" s="26" t="str">
        <f>VLOOKUP($A2208,'Medical Examinations'!A2207:$J$2336,3,0)</f>
        <v>Overweight</v>
      </c>
      <c r="K2208" s="26" t="str">
        <f>VLOOKUP(A2208,'Medical Examinations'!A2207:J4542,5,0)</f>
        <v>Prediabetes</v>
      </c>
      <c r="L2208" s="27">
        <f>VLOOKUP($A2208,'Hospitalisation Details'!$A$1:$N$2344,7,0)</f>
        <v>37897</v>
      </c>
      <c r="M2208" s="26">
        <f>VLOOKUP($A2208,'Hospitalisation Details'!$A$1:$N$2344,10,0)</f>
        <v>1632.04</v>
      </c>
      <c r="N2208" s="26" t="str">
        <f>VLOOKUP($A2208,'Hospitalisation Details'!$A$1:$N$2344,11,0)</f>
        <v>tier - 2</v>
      </c>
      <c r="O2208" s="26" t="str">
        <f>VLOOKUP($A2208,'Hospitalisation Details'!$A$1:$N$2344,12,0)</f>
        <v>tier - 2</v>
      </c>
      <c r="P2208" s="26" t="str">
        <f>VLOOKUP($A2208,'Hospitalisation Details'!$A$1:$N$2344,14,0)</f>
        <v>R1012</v>
      </c>
      <c r="Q2208" s="26">
        <f>VLOOKUP($A2208,'Hospitalisation Details'!$A$1:$N$2344,8,0)</f>
        <v>19</v>
      </c>
    </row>
    <row r="2209" spans="1:17" x14ac:dyDescent="0.3">
      <c r="A2209" s="25" t="s">
        <v>149</v>
      </c>
      <c r="B2209" s="26" t="str">
        <f>VLOOKUP($A2209,'Customer Names'!A2208:D4543,3,0)</f>
        <v xml:space="preserve">  Nina Wavik Sr</v>
      </c>
      <c r="C2209" s="26">
        <f>VLOOKUP($A2209,'Medical Examinations'!$A$1:$B$2336,2,FALSE)</f>
        <v>38.28</v>
      </c>
      <c r="D2209" s="26">
        <f>VLOOKUP($A2209,'Medical Examinations'!A2208:J4543,4,0)</f>
        <v>5.39</v>
      </c>
      <c r="E2209" s="26" t="str">
        <f>VLOOKUP(A2209,'Medical Examinations'!A2208:J4543,6,0)</f>
        <v>No</v>
      </c>
      <c r="F2209" s="26" t="str">
        <f>VLOOKUP($A2209,'Medical Examinations'!$A$1:$J$2336,7,0)</f>
        <v>yes</v>
      </c>
      <c r="G2209" s="26" t="str">
        <f>VLOOKUP(A2209,'Medical Examinations'!A2208:J4543,8,0)</f>
        <v>No</v>
      </c>
      <c r="H2209" s="26">
        <f>VLOOKUP(A2209,'Medical Examinations'!A2208:J4543,9,0)</f>
        <v>1</v>
      </c>
      <c r="I2209" s="26" t="str">
        <f>VLOOKUP(A2209,'Medical Examinations'!A2208:J4543,10,0)</f>
        <v>No</v>
      </c>
      <c r="J2209" s="26" t="str">
        <f>VLOOKUP($A2209,'Medical Examinations'!A2208:$J$2336,3,0)</f>
        <v>Obesity</v>
      </c>
      <c r="K2209" s="26" t="str">
        <f>VLOOKUP(A2209,'Medical Examinations'!A2208:J4543,5,0)</f>
        <v>Normal</v>
      </c>
      <c r="L2209" s="27">
        <f>VLOOKUP($A2209,'Hospitalisation Details'!$A$1:$N$2344,7,0)</f>
        <v>38177</v>
      </c>
      <c r="M2209" s="26">
        <f>VLOOKUP($A2209,'Hospitalisation Details'!$A$1:$N$2344,10,0)</f>
        <v>1631.82</v>
      </c>
      <c r="N2209" s="26" t="str">
        <f>VLOOKUP($A2209,'Hospitalisation Details'!$A$1:$N$2344,11,0)</f>
        <v>tier - 2</v>
      </c>
      <c r="O2209" s="26" t="str">
        <f>VLOOKUP($A2209,'Hospitalisation Details'!$A$1:$N$2344,12,0)</f>
        <v>tier - 1</v>
      </c>
      <c r="P2209" s="26" t="str">
        <f>VLOOKUP($A2209,'Hospitalisation Details'!$A$1:$N$2344,14,0)</f>
        <v>R1013</v>
      </c>
      <c r="Q2209" s="26">
        <f>VLOOKUP($A2209,'Hospitalisation Details'!$A$1:$N$2344,8,0)</f>
        <v>18</v>
      </c>
    </row>
    <row r="2210" spans="1:17" x14ac:dyDescent="0.3">
      <c r="A2210" s="25" t="s">
        <v>148</v>
      </c>
      <c r="B2210" s="26" t="str">
        <f>VLOOKUP($A2210,'Customer Names'!A2209:D4544,3,0)</f>
        <v xml:space="preserve">  Dani</v>
      </c>
      <c r="C2210" s="26">
        <f>VLOOKUP($A2210,'Medical Examinations'!$A$1:$B$2336,2,FALSE)</f>
        <v>38.17</v>
      </c>
      <c r="D2210" s="26">
        <f>VLOOKUP($A2210,'Medical Examinations'!A2209:J4544,4,0)</f>
        <v>4.07</v>
      </c>
      <c r="E2210" s="26" t="str">
        <f>VLOOKUP(A2210,'Medical Examinations'!A2209:J4544,6,0)</f>
        <v>No</v>
      </c>
      <c r="F2210" s="26" t="str">
        <f>VLOOKUP($A2210,'Medical Examinations'!$A$1:$J$2336,7,0)</f>
        <v>yes</v>
      </c>
      <c r="G2210" s="26" t="str">
        <f>VLOOKUP(A2210,'Medical Examinations'!A2209:J4544,8,0)</f>
        <v>No</v>
      </c>
      <c r="H2210" s="26">
        <f>VLOOKUP(A2210,'Medical Examinations'!A2209:J4544,9,0)</f>
        <v>1</v>
      </c>
      <c r="I2210" s="26" t="str">
        <f>VLOOKUP(A2210,'Medical Examinations'!A2209:J4544,10,0)</f>
        <v>No</v>
      </c>
      <c r="J2210" s="26" t="str">
        <f>VLOOKUP($A2210,'Medical Examinations'!A2209:$J$2336,3,0)</f>
        <v>Obesity</v>
      </c>
      <c r="K2210" s="26" t="str">
        <f>VLOOKUP(A2210,'Medical Examinations'!A2209:J4544,5,0)</f>
        <v>Normal</v>
      </c>
      <c r="L2210" s="27">
        <f>VLOOKUP($A2210,'Hospitalisation Details'!$A$1:$N$2344,7,0)</f>
        <v>38326</v>
      </c>
      <c r="M2210" s="26">
        <f>VLOOKUP($A2210,'Hospitalisation Details'!$A$1:$N$2344,10,0)</f>
        <v>1631.67</v>
      </c>
      <c r="N2210" s="26" t="str">
        <f>VLOOKUP($A2210,'Hospitalisation Details'!$A$1:$N$2344,11,0)</f>
        <v>tier - 2</v>
      </c>
      <c r="O2210" s="26" t="str">
        <f>VLOOKUP($A2210,'Hospitalisation Details'!$A$1:$N$2344,12,0)</f>
        <v>tier - 3</v>
      </c>
      <c r="P2210" s="26" t="str">
        <f>VLOOKUP($A2210,'Hospitalisation Details'!$A$1:$N$2344,14,0)</f>
        <v>R1013</v>
      </c>
      <c r="Q2210" s="26">
        <f>VLOOKUP($A2210,'Hospitalisation Details'!$A$1:$N$2344,8,0)</f>
        <v>18</v>
      </c>
    </row>
    <row r="2211" spans="1:17" x14ac:dyDescent="0.3">
      <c r="A2211" s="25" t="s">
        <v>147</v>
      </c>
      <c r="B2211" s="26" t="str">
        <f>VLOOKUP($A2211,'Customer Names'!A2210:D4545,3,0)</f>
        <v xml:space="preserve">  Jennifer A</v>
      </c>
      <c r="C2211" s="26">
        <f>VLOOKUP($A2211,'Medical Examinations'!$A$1:$B$2336,2,FALSE)</f>
        <v>36.85</v>
      </c>
      <c r="D2211" s="26">
        <f>VLOOKUP($A2211,'Medical Examinations'!A2210:J4545,4,0)</f>
        <v>5.49</v>
      </c>
      <c r="E2211" s="26" t="str">
        <f>VLOOKUP(A2211,'Medical Examinations'!A2210:J4545,6,0)</f>
        <v>No</v>
      </c>
      <c r="F2211" s="26" t="str">
        <f>VLOOKUP($A2211,'Medical Examinations'!$A$1:$J$2336,7,0)</f>
        <v>yes</v>
      </c>
      <c r="G2211" s="26" t="str">
        <f>VLOOKUP(A2211,'Medical Examinations'!A2210:J4545,8,0)</f>
        <v>No</v>
      </c>
      <c r="H2211" s="26">
        <f>VLOOKUP(A2211,'Medical Examinations'!A2210:J4545,9,0)</f>
        <v>1</v>
      </c>
      <c r="I2211" s="26" t="str">
        <f>VLOOKUP(A2211,'Medical Examinations'!A2210:J4545,10,0)</f>
        <v>No</v>
      </c>
      <c r="J2211" s="26" t="str">
        <f>VLOOKUP($A2211,'Medical Examinations'!A2210:$J$2336,3,0)</f>
        <v>Obesity</v>
      </c>
      <c r="K2211" s="26" t="str">
        <f>VLOOKUP(A2211,'Medical Examinations'!A2210:J4545,5,0)</f>
        <v>Normal</v>
      </c>
      <c r="L2211" s="27">
        <f>VLOOKUP($A2211,'Hospitalisation Details'!$A$1:$N$2344,7,0)</f>
        <v>38264</v>
      </c>
      <c r="M2211" s="26">
        <f>VLOOKUP($A2211,'Hospitalisation Details'!$A$1:$N$2344,10,0)</f>
        <v>1629.83</v>
      </c>
      <c r="N2211" s="26" t="str">
        <f>VLOOKUP($A2211,'Hospitalisation Details'!$A$1:$N$2344,11,0)</f>
        <v>tier - 2</v>
      </c>
      <c r="O2211" s="26" t="str">
        <f>VLOOKUP($A2211,'Hospitalisation Details'!$A$1:$N$2344,12,0)</f>
        <v>tier - 2</v>
      </c>
      <c r="P2211" s="26" t="str">
        <f>VLOOKUP($A2211,'Hospitalisation Details'!$A$1:$N$2344,14,0)</f>
        <v>R1013</v>
      </c>
      <c r="Q2211" s="26">
        <f>VLOOKUP($A2211,'Hospitalisation Details'!$A$1:$N$2344,8,0)</f>
        <v>18</v>
      </c>
    </row>
    <row r="2212" spans="1:17" x14ac:dyDescent="0.3">
      <c r="A2212" s="25" t="s">
        <v>146</v>
      </c>
      <c r="B2212" s="26" t="str">
        <f>VLOOKUP($A2212,'Customer Names'!A2211:D4546,3,0)</f>
        <v xml:space="preserve">  Martin</v>
      </c>
      <c r="C2212" s="26">
        <f>VLOOKUP($A2212,'Medical Examinations'!$A$1:$B$2336,2,FALSE)</f>
        <v>22.61</v>
      </c>
      <c r="D2212" s="26">
        <f>VLOOKUP($A2212,'Medical Examinations'!A2211:J4546,4,0)</f>
        <v>5.68</v>
      </c>
      <c r="E2212" s="26" t="str">
        <f>VLOOKUP(A2212,'Medical Examinations'!A2211:J4546,6,0)</f>
        <v>No</v>
      </c>
      <c r="F2212" s="26" t="str">
        <f>VLOOKUP($A2212,'Medical Examinations'!$A$1:$J$2336,7,0)</f>
        <v>No</v>
      </c>
      <c r="G2212" s="26" t="str">
        <f>VLOOKUP(A2212,'Medical Examinations'!A2211:J4546,8,0)</f>
        <v>Yes</v>
      </c>
      <c r="H2212" s="26">
        <f>VLOOKUP(A2212,'Medical Examinations'!A2211:J4546,9,0)</f>
        <v>1</v>
      </c>
      <c r="I2212" s="26" t="str">
        <f>VLOOKUP(A2212,'Medical Examinations'!A2211:J4546,10,0)</f>
        <v>No</v>
      </c>
      <c r="J2212" s="26" t="str">
        <f>VLOOKUP($A2212,'Medical Examinations'!A2211:$J$2336,3,0)</f>
        <v>Normal Weight</v>
      </c>
      <c r="K2212" s="26" t="str">
        <f>VLOOKUP(A2212,'Medical Examinations'!A2211:J4546,5,0)</f>
        <v>Normal</v>
      </c>
      <c r="L2212" s="27">
        <f>VLOOKUP($A2212,'Hospitalisation Details'!$A$1:$N$2344,7,0)</f>
        <v>37819</v>
      </c>
      <c r="M2212" s="26">
        <f>VLOOKUP($A2212,'Hospitalisation Details'!$A$1:$N$2344,10,0)</f>
        <v>1628.47</v>
      </c>
      <c r="N2212" s="26" t="str">
        <f>VLOOKUP($A2212,'Hospitalisation Details'!$A$1:$N$2344,11,0)</f>
        <v>tier - 2</v>
      </c>
      <c r="O2212" s="26" t="str">
        <f>VLOOKUP($A2212,'Hospitalisation Details'!$A$1:$N$2344,12,0)</f>
        <v>tier - 1</v>
      </c>
      <c r="P2212" s="26" t="str">
        <f>VLOOKUP($A2212,'Hospitalisation Details'!$A$1:$N$2344,14,0)</f>
        <v>R1012</v>
      </c>
      <c r="Q2212" s="26">
        <f>VLOOKUP($A2212,'Hospitalisation Details'!$A$1:$N$2344,8,0)</f>
        <v>19</v>
      </c>
    </row>
    <row r="2213" spans="1:17" x14ac:dyDescent="0.3">
      <c r="A2213" s="25" t="s">
        <v>145</v>
      </c>
      <c r="B2213" s="26" t="str">
        <f>VLOOKUP($A2213,'Customer Names'!A2212:D4547,3,0)</f>
        <v xml:space="preserve">  Steve</v>
      </c>
      <c r="C2213" s="26">
        <f>VLOOKUP($A2213,'Medical Examinations'!$A$1:$B$2336,2,FALSE)</f>
        <v>21.754999999999999</v>
      </c>
      <c r="D2213" s="26">
        <f>VLOOKUP($A2213,'Medical Examinations'!A2212:J4547,4,0)</f>
        <v>6.09</v>
      </c>
      <c r="E2213" s="26" t="str">
        <f>VLOOKUP(A2213,'Medical Examinations'!A2212:J4547,6,0)</f>
        <v>No</v>
      </c>
      <c r="F2213" s="26" t="str">
        <f>VLOOKUP($A2213,'Medical Examinations'!$A$1:$J$2336,7,0)</f>
        <v>No</v>
      </c>
      <c r="G2213" s="26" t="str">
        <f>VLOOKUP(A2213,'Medical Examinations'!A2212:J4547,8,0)</f>
        <v>Yes</v>
      </c>
      <c r="H2213" s="26">
        <f>VLOOKUP(A2213,'Medical Examinations'!A2212:J4547,9,0)</f>
        <v>1</v>
      </c>
      <c r="I2213" s="26" t="str">
        <f>VLOOKUP(A2213,'Medical Examinations'!A2212:J4547,10,0)</f>
        <v>No</v>
      </c>
      <c r="J2213" s="26" t="str">
        <f>VLOOKUP($A2213,'Medical Examinations'!A2212:$J$2336,3,0)</f>
        <v>Normal Weight</v>
      </c>
      <c r="K2213" s="26" t="str">
        <f>VLOOKUP(A2213,'Medical Examinations'!A2212:J4547,5,0)</f>
        <v>Prediabetes</v>
      </c>
      <c r="L2213" s="27">
        <f>VLOOKUP($A2213,'Hospitalisation Details'!$A$1:$N$2344,7,0)</f>
        <v>37959</v>
      </c>
      <c r="M2213" s="26">
        <f>VLOOKUP($A2213,'Hospitalisation Details'!$A$1:$N$2344,10,0)</f>
        <v>1627.28</v>
      </c>
      <c r="N2213" s="26" t="str">
        <f>VLOOKUP($A2213,'Hospitalisation Details'!$A$1:$N$2344,11,0)</f>
        <v>tier - 2</v>
      </c>
      <c r="O2213" s="26" t="str">
        <f>VLOOKUP($A2213,'Hospitalisation Details'!$A$1:$N$2344,12,0)</f>
        <v>tier - 2</v>
      </c>
      <c r="P2213" s="26" t="str">
        <f>VLOOKUP($A2213,'Hospitalisation Details'!$A$1:$N$2344,14,0)</f>
        <v>R1012</v>
      </c>
      <c r="Q2213" s="26">
        <f>VLOOKUP($A2213,'Hospitalisation Details'!$A$1:$N$2344,8,0)</f>
        <v>19</v>
      </c>
    </row>
    <row r="2214" spans="1:17" x14ac:dyDescent="0.3">
      <c r="A2214" s="25" t="s">
        <v>144</v>
      </c>
      <c r="B2214" s="26" t="str">
        <f>VLOOKUP($A2214,'Customer Names'!A2213:D4548,3,0)</f>
        <v xml:space="preserve">  Christopher</v>
      </c>
      <c r="C2214" s="26">
        <f>VLOOKUP($A2214,'Medical Examinations'!$A$1:$B$2336,2,FALSE)</f>
        <v>20.425000000000001</v>
      </c>
      <c r="D2214" s="26">
        <f>VLOOKUP($A2214,'Medical Examinations'!A2213:J4548,4,0)</f>
        <v>5.53</v>
      </c>
      <c r="E2214" s="26" t="str">
        <f>VLOOKUP(A2214,'Medical Examinations'!A2213:J4548,6,0)</f>
        <v>No</v>
      </c>
      <c r="F2214" s="26" t="str">
        <f>VLOOKUP($A2214,'Medical Examinations'!$A$1:$J$2336,7,0)</f>
        <v>No</v>
      </c>
      <c r="G2214" s="26" t="str">
        <f>VLOOKUP(A2214,'Medical Examinations'!A2213:J4548,8,0)</f>
        <v>Yes</v>
      </c>
      <c r="H2214" s="26">
        <f>VLOOKUP(A2214,'Medical Examinations'!A2213:J4548,9,0)</f>
        <v>1</v>
      </c>
      <c r="I2214" s="26" t="str">
        <f>VLOOKUP(A2214,'Medical Examinations'!A2213:J4548,10,0)</f>
        <v>No</v>
      </c>
      <c r="J2214" s="26" t="str">
        <f>VLOOKUP($A2214,'Medical Examinations'!A2213:$J$2336,3,0)</f>
        <v>Normal Weight</v>
      </c>
      <c r="K2214" s="26" t="str">
        <f>VLOOKUP(A2214,'Medical Examinations'!A2213:J4548,5,0)</f>
        <v>Normal</v>
      </c>
      <c r="L2214" s="27">
        <f>VLOOKUP($A2214,'Hospitalisation Details'!$A$1:$N$2344,7,0)</f>
        <v>37873</v>
      </c>
      <c r="M2214" s="26">
        <f>VLOOKUP($A2214,'Hospitalisation Details'!$A$1:$N$2344,10,0)</f>
        <v>1625.43</v>
      </c>
      <c r="N2214" s="26" t="str">
        <f>VLOOKUP($A2214,'Hospitalisation Details'!$A$1:$N$2344,11,0)</f>
        <v>tier - 2</v>
      </c>
      <c r="O2214" s="26" t="str">
        <f>VLOOKUP($A2214,'Hospitalisation Details'!$A$1:$N$2344,12,0)</f>
        <v>tier - 3</v>
      </c>
      <c r="P2214" s="26" t="str">
        <f>VLOOKUP($A2214,'Hospitalisation Details'!$A$1:$N$2344,14,0)</f>
        <v>R1012</v>
      </c>
      <c r="Q2214" s="26">
        <f>VLOOKUP($A2214,'Hospitalisation Details'!$A$1:$N$2344,8,0)</f>
        <v>19</v>
      </c>
    </row>
    <row r="2215" spans="1:17" x14ac:dyDescent="0.3">
      <c r="A2215" s="25" t="s">
        <v>143</v>
      </c>
      <c r="B2215" s="26" t="str">
        <f>VLOOKUP($A2215,'Customer Names'!A2214:D4549,3,0)</f>
        <v xml:space="preserve">  Kathryn M</v>
      </c>
      <c r="C2215" s="26">
        <f>VLOOKUP($A2215,'Medical Examinations'!$A$1:$B$2336,2,FALSE)</f>
        <v>31.35</v>
      </c>
      <c r="D2215" s="26">
        <f>VLOOKUP($A2215,'Medical Examinations'!A2214:J4549,4,0)</f>
        <v>4.28</v>
      </c>
      <c r="E2215" s="26" t="str">
        <f>VLOOKUP(A2215,'Medical Examinations'!A2214:J4549,6,0)</f>
        <v>No</v>
      </c>
      <c r="F2215" s="26" t="str">
        <f>VLOOKUP($A2215,'Medical Examinations'!$A$1:$J$2336,7,0)</f>
        <v>yes</v>
      </c>
      <c r="G2215" s="26" t="str">
        <f>VLOOKUP(A2215,'Medical Examinations'!A2214:J4549,8,0)</f>
        <v>No</v>
      </c>
      <c r="H2215" s="26">
        <f>VLOOKUP(A2215,'Medical Examinations'!A2214:J4549,9,0)</f>
        <v>1</v>
      </c>
      <c r="I2215" s="26" t="str">
        <f>VLOOKUP(A2215,'Medical Examinations'!A2214:J4549,10,0)</f>
        <v>No</v>
      </c>
      <c r="J2215" s="26" t="str">
        <f>VLOOKUP($A2215,'Medical Examinations'!A2214:$J$2336,3,0)</f>
        <v>Obesity</v>
      </c>
      <c r="K2215" s="26" t="str">
        <f>VLOOKUP(A2215,'Medical Examinations'!A2214:J4549,5,0)</f>
        <v>Normal</v>
      </c>
      <c r="L2215" s="27">
        <f>VLOOKUP($A2215,'Hospitalisation Details'!$A$1:$N$2344,7,0)</f>
        <v>38193</v>
      </c>
      <c r="M2215" s="26">
        <f>VLOOKUP($A2215,'Hospitalisation Details'!$A$1:$N$2344,10,0)</f>
        <v>1622.19</v>
      </c>
      <c r="N2215" s="26" t="str">
        <f>VLOOKUP($A2215,'Hospitalisation Details'!$A$1:$N$2344,11,0)</f>
        <v>tier - 2</v>
      </c>
      <c r="O2215" s="26" t="str">
        <f>VLOOKUP($A2215,'Hospitalisation Details'!$A$1:$N$2344,12,0)</f>
        <v>tier - 1</v>
      </c>
      <c r="P2215" s="26" t="str">
        <f>VLOOKUP($A2215,'Hospitalisation Details'!$A$1:$N$2344,14,0)</f>
        <v>R1013</v>
      </c>
      <c r="Q2215" s="26">
        <f>VLOOKUP($A2215,'Hospitalisation Details'!$A$1:$N$2344,8,0)</f>
        <v>18</v>
      </c>
    </row>
    <row r="2216" spans="1:17" x14ac:dyDescent="0.3">
      <c r="A2216" s="25" t="s">
        <v>142</v>
      </c>
      <c r="B2216" s="26" t="str">
        <f>VLOOKUP($A2216,'Customer Names'!A2215:D4550,3,0)</f>
        <v xml:space="preserve">  Emily</v>
      </c>
      <c r="C2216" s="26">
        <f>VLOOKUP($A2216,'Medical Examinations'!$A$1:$B$2336,2,FALSE)</f>
        <v>31.13</v>
      </c>
      <c r="D2216" s="26">
        <f>VLOOKUP($A2216,'Medical Examinations'!A2215:J4550,4,0)</f>
        <v>6.01</v>
      </c>
      <c r="E2216" s="26" t="str">
        <f>VLOOKUP(A2216,'Medical Examinations'!A2215:J4550,6,0)</f>
        <v>No</v>
      </c>
      <c r="F2216" s="26" t="str">
        <f>VLOOKUP($A2216,'Medical Examinations'!$A$1:$J$2336,7,0)</f>
        <v>yes</v>
      </c>
      <c r="G2216" s="26" t="str">
        <f>VLOOKUP(A2216,'Medical Examinations'!A2215:J4550,8,0)</f>
        <v>No</v>
      </c>
      <c r="H2216" s="26">
        <f>VLOOKUP(A2216,'Medical Examinations'!A2215:J4550,9,0)</f>
        <v>1</v>
      </c>
      <c r="I2216" s="26" t="str">
        <f>VLOOKUP(A2216,'Medical Examinations'!A2215:J4550,10,0)</f>
        <v>No</v>
      </c>
      <c r="J2216" s="26" t="str">
        <f>VLOOKUP($A2216,'Medical Examinations'!A2215:$J$2336,3,0)</f>
        <v>Obesity</v>
      </c>
      <c r="K2216" s="26" t="str">
        <f>VLOOKUP(A2216,'Medical Examinations'!A2215:J4550,5,0)</f>
        <v>Prediabetes</v>
      </c>
      <c r="L2216" s="27">
        <f>VLOOKUP($A2216,'Hospitalisation Details'!$A$1:$N$2344,7,0)</f>
        <v>38220</v>
      </c>
      <c r="M2216" s="26">
        <f>VLOOKUP($A2216,'Hospitalisation Details'!$A$1:$N$2344,10,0)</f>
        <v>1621.88</v>
      </c>
      <c r="N2216" s="26" t="str">
        <f>VLOOKUP($A2216,'Hospitalisation Details'!$A$1:$N$2344,11,0)</f>
        <v>tier - 2</v>
      </c>
      <c r="O2216" s="26" t="str">
        <f>VLOOKUP($A2216,'Hospitalisation Details'!$A$1:$N$2344,12,0)</f>
        <v>tier - 2</v>
      </c>
      <c r="P2216" s="26" t="str">
        <f>VLOOKUP($A2216,'Hospitalisation Details'!$A$1:$N$2344,14,0)</f>
        <v>R1013</v>
      </c>
      <c r="Q2216" s="26">
        <f>VLOOKUP($A2216,'Hospitalisation Details'!$A$1:$N$2344,8,0)</f>
        <v>18</v>
      </c>
    </row>
    <row r="2217" spans="1:17" x14ac:dyDescent="0.3">
      <c r="A2217" s="25" t="s">
        <v>141</v>
      </c>
      <c r="B2217" s="26" t="str">
        <f>VLOOKUP($A2217,'Customer Names'!A2216:D4551,3,0)</f>
        <v xml:space="preserve">  Trent A</v>
      </c>
      <c r="C2217" s="26">
        <f>VLOOKUP($A2217,'Medical Examinations'!$A$1:$B$2336,2,FALSE)</f>
        <v>17.48</v>
      </c>
      <c r="D2217" s="26">
        <f>VLOOKUP($A2217,'Medical Examinations'!A2216:J4551,4,0)</f>
        <v>4.59</v>
      </c>
      <c r="E2217" s="26" t="str">
        <f>VLOOKUP(A2217,'Medical Examinations'!A2216:J4551,6,0)</f>
        <v>No</v>
      </c>
      <c r="F2217" s="26" t="str">
        <f>VLOOKUP($A2217,'Medical Examinations'!$A$1:$J$2336,7,0)</f>
        <v>No</v>
      </c>
      <c r="G2217" s="26" t="str">
        <f>VLOOKUP(A2217,'Medical Examinations'!A2216:J4551,8,0)</f>
        <v>Yes</v>
      </c>
      <c r="H2217" s="26">
        <f>VLOOKUP(A2217,'Medical Examinations'!A2216:J4551,9,0)</f>
        <v>1</v>
      </c>
      <c r="I2217" s="26" t="str">
        <f>VLOOKUP(A2217,'Medical Examinations'!A2216:J4551,10,0)</f>
        <v>No</v>
      </c>
      <c r="J2217" s="26" t="str">
        <f>VLOOKUP($A2217,'Medical Examinations'!A2216:$J$2336,3,0)</f>
        <v>Underweight</v>
      </c>
      <c r="K2217" s="26" t="str">
        <f>VLOOKUP(A2217,'Medical Examinations'!A2216:J4551,5,0)</f>
        <v>Normal</v>
      </c>
      <c r="L2217" s="27">
        <f>VLOOKUP($A2217,'Hospitalisation Details'!$A$1:$N$2344,7,0)</f>
        <v>37878</v>
      </c>
      <c r="M2217" s="26">
        <f>VLOOKUP($A2217,'Hospitalisation Details'!$A$1:$N$2344,10,0)</f>
        <v>1621.34</v>
      </c>
      <c r="N2217" s="26" t="str">
        <f>VLOOKUP($A2217,'Hospitalisation Details'!$A$1:$N$2344,11,0)</f>
        <v>tier - 2</v>
      </c>
      <c r="O2217" s="26" t="str">
        <f>VLOOKUP($A2217,'Hospitalisation Details'!$A$1:$N$2344,12,0)</f>
        <v>tier - 2</v>
      </c>
      <c r="P2217" s="26" t="str">
        <f>VLOOKUP($A2217,'Hospitalisation Details'!$A$1:$N$2344,14,0)</f>
        <v>R1012</v>
      </c>
      <c r="Q2217" s="26">
        <f>VLOOKUP($A2217,'Hospitalisation Details'!$A$1:$N$2344,8,0)</f>
        <v>19</v>
      </c>
    </row>
    <row r="2218" spans="1:17" x14ac:dyDescent="0.3">
      <c r="A2218" s="25" t="s">
        <v>140</v>
      </c>
      <c r="B2218" s="26" t="str">
        <f>VLOOKUP($A2218,'Customer Names'!A2217:D4552,3,0)</f>
        <v xml:space="preserve">  Jennifer E</v>
      </c>
      <c r="C2218" s="26">
        <f>VLOOKUP($A2218,'Medical Examinations'!$A$1:$B$2336,2,FALSE)</f>
        <v>22.57</v>
      </c>
      <c r="D2218" s="26">
        <f>VLOOKUP($A2218,'Medical Examinations'!A2217:J4552,4,0)</f>
        <v>5.8</v>
      </c>
      <c r="E2218" s="26" t="str">
        <f>VLOOKUP(A2218,'Medical Examinations'!A2217:J4552,6,0)</f>
        <v>Yes</v>
      </c>
      <c r="F2218" s="26" t="str">
        <f>VLOOKUP($A2218,'Medical Examinations'!$A$1:$J$2336,7,0)</f>
        <v>No</v>
      </c>
      <c r="G2218" s="26" t="str">
        <f>VLOOKUP(A2218,'Medical Examinations'!A2217:J4552,8,0)</f>
        <v>No</v>
      </c>
      <c r="H2218" s="26">
        <f>VLOOKUP(A2218,'Medical Examinations'!A2217:J4552,9,0)</f>
        <v>1</v>
      </c>
      <c r="I2218" s="26" t="str">
        <f>VLOOKUP(A2218,'Medical Examinations'!A2217:J4552,10,0)</f>
        <v>No</v>
      </c>
      <c r="J2218" s="26" t="str">
        <f>VLOOKUP($A2218,'Medical Examinations'!A2217:$J$2336,3,0)</f>
        <v>Normal Weight</v>
      </c>
      <c r="K2218" s="26" t="str">
        <f>VLOOKUP(A2218,'Medical Examinations'!A2217:J4552,5,0)</f>
        <v>Prediabetes</v>
      </c>
      <c r="L2218" s="27">
        <f>VLOOKUP($A2218,'Hospitalisation Details'!$A$1:$N$2344,7,0)</f>
        <v>34916</v>
      </c>
      <c r="M2218" s="26">
        <f>VLOOKUP($A2218,'Hospitalisation Details'!$A$1:$N$2344,10,0)</f>
        <v>1617.16</v>
      </c>
      <c r="N2218" s="26" t="str">
        <f>VLOOKUP($A2218,'Hospitalisation Details'!$A$1:$N$2344,11,0)</f>
        <v>tier - 2</v>
      </c>
      <c r="O2218" s="26" t="str">
        <f>VLOOKUP($A2218,'Hospitalisation Details'!$A$1:$N$2344,12,0)</f>
        <v>tier - 1</v>
      </c>
      <c r="P2218" s="26" t="str">
        <f>VLOOKUP($A2218,'Hospitalisation Details'!$A$1:$N$2344,14,0)</f>
        <v>R1013</v>
      </c>
      <c r="Q2218" s="26">
        <f>VLOOKUP($A2218,'Hospitalisation Details'!$A$1:$N$2344,8,0)</f>
        <v>27</v>
      </c>
    </row>
    <row r="2219" spans="1:17" x14ac:dyDescent="0.3">
      <c r="A2219" s="25" t="s">
        <v>139</v>
      </c>
      <c r="B2219" s="26" t="str">
        <f>VLOOKUP($A2219,'Customer Names'!A2218:D4553,3,0)</f>
        <v xml:space="preserve">  Polly</v>
      </c>
      <c r="C2219" s="26">
        <f>VLOOKUP($A2219,'Medical Examinations'!$A$1:$B$2336,2,FALSE)</f>
        <v>26.73</v>
      </c>
      <c r="D2219" s="26">
        <f>VLOOKUP($A2219,'Medical Examinations'!A2218:J4553,4,0)</f>
        <v>5.08</v>
      </c>
      <c r="E2219" s="26" t="str">
        <f>VLOOKUP(A2219,'Medical Examinations'!A2218:J4553,6,0)</f>
        <v>No</v>
      </c>
      <c r="F2219" s="26" t="str">
        <f>VLOOKUP($A2219,'Medical Examinations'!$A$1:$J$2336,7,0)</f>
        <v>yes</v>
      </c>
      <c r="G2219" s="26" t="str">
        <f>VLOOKUP(A2219,'Medical Examinations'!A2218:J4553,8,0)</f>
        <v>No</v>
      </c>
      <c r="H2219" s="26">
        <f>VLOOKUP(A2219,'Medical Examinations'!A2218:J4553,9,0)</f>
        <v>1</v>
      </c>
      <c r="I2219" s="26" t="str">
        <f>VLOOKUP(A2219,'Medical Examinations'!A2218:J4553,10,0)</f>
        <v>No</v>
      </c>
      <c r="J2219" s="26" t="str">
        <f>VLOOKUP($A2219,'Medical Examinations'!A2218:$J$2336,3,0)</f>
        <v>Overweight</v>
      </c>
      <c r="K2219" s="26" t="str">
        <f>VLOOKUP(A2219,'Medical Examinations'!A2218:J4553,5,0)</f>
        <v>Normal</v>
      </c>
      <c r="L2219" s="27">
        <f>VLOOKUP($A2219,'Hospitalisation Details'!$A$1:$N$2344,7,0)</f>
        <v>38190</v>
      </c>
      <c r="M2219" s="26">
        <f>VLOOKUP($A2219,'Hospitalisation Details'!$A$1:$N$2344,10,0)</f>
        <v>1615.77</v>
      </c>
      <c r="N2219" s="26" t="str">
        <f>VLOOKUP($A2219,'Hospitalisation Details'!$A$1:$N$2344,11,0)</f>
        <v>tier - 2</v>
      </c>
      <c r="O2219" s="26" t="str">
        <f>VLOOKUP($A2219,'Hospitalisation Details'!$A$1:$N$2344,12,0)</f>
        <v>tier - 1</v>
      </c>
      <c r="P2219" s="26" t="str">
        <f>VLOOKUP($A2219,'Hospitalisation Details'!$A$1:$N$2344,14,0)</f>
        <v>R1013</v>
      </c>
      <c r="Q2219" s="26">
        <f>VLOOKUP($A2219,'Hospitalisation Details'!$A$1:$N$2344,8,0)</f>
        <v>18</v>
      </c>
    </row>
    <row r="2220" spans="1:17" x14ac:dyDescent="0.3">
      <c r="A2220" s="25" t="s">
        <v>138</v>
      </c>
      <c r="B2220" s="26" t="str">
        <f>VLOOKUP($A2220,'Customer Names'!A2219:D4554,3,0)</f>
        <v xml:space="preserve">  Elizabeth</v>
      </c>
      <c r="C2220" s="26">
        <f>VLOOKUP($A2220,'Medical Examinations'!$A$1:$B$2336,2,FALSE)</f>
        <v>20.79</v>
      </c>
      <c r="D2220" s="26">
        <f>VLOOKUP($A2220,'Medical Examinations'!A2219:J4554,4,0)</f>
        <v>5.84</v>
      </c>
      <c r="E2220" s="26" t="str">
        <f>VLOOKUP(A2220,'Medical Examinations'!A2219:J4554,6,0)</f>
        <v>No</v>
      </c>
      <c r="F2220" s="26" t="str">
        <f>VLOOKUP($A2220,'Medical Examinations'!$A$1:$J$2336,7,0)</f>
        <v>yes</v>
      </c>
      <c r="G2220" s="26" t="str">
        <f>VLOOKUP(A2220,'Medical Examinations'!A2219:J4554,8,0)</f>
        <v>No</v>
      </c>
      <c r="H2220" s="26">
        <f>VLOOKUP(A2220,'Medical Examinations'!A2219:J4554,9,0)</f>
        <v>1</v>
      </c>
      <c r="I2220" s="26" t="str">
        <f>VLOOKUP(A2220,'Medical Examinations'!A2219:J4554,10,0)</f>
        <v>No</v>
      </c>
      <c r="J2220" s="26" t="str">
        <f>VLOOKUP($A2220,'Medical Examinations'!A2219:$J$2336,3,0)</f>
        <v>Normal Weight</v>
      </c>
      <c r="K2220" s="26" t="str">
        <f>VLOOKUP(A2220,'Medical Examinations'!A2219:J4554,5,0)</f>
        <v>Prediabetes</v>
      </c>
      <c r="L2220" s="27">
        <f>VLOOKUP($A2220,'Hospitalisation Details'!$A$1:$N$2344,7,0)</f>
        <v>38310</v>
      </c>
      <c r="M2220" s="26">
        <f>VLOOKUP($A2220,'Hospitalisation Details'!$A$1:$N$2344,10,0)</f>
        <v>1607.51</v>
      </c>
      <c r="N2220" s="26" t="str">
        <f>VLOOKUP($A2220,'Hospitalisation Details'!$A$1:$N$2344,11,0)</f>
        <v>tier - 2</v>
      </c>
      <c r="O2220" s="26" t="str">
        <f>VLOOKUP($A2220,'Hospitalisation Details'!$A$1:$N$2344,12,0)</f>
        <v>tier - 3</v>
      </c>
      <c r="P2220" s="26" t="str">
        <f>VLOOKUP($A2220,'Hospitalisation Details'!$A$1:$N$2344,14,0)</f>
        <v>R1013</v>
      </c>
      <c r="Q2220" s="26">
        <f>VLOOKUP($A2220,'Hospitalisation Details'!$A$1:$N$2344,8,0)</f>
        <v>18</v>
      </c>
    </row>
    <row r="2221" spans="1:17" x14ac:dyDescent="0.3">
      <c r="A2221" s="25" t="s">
        <v>137</v>
      </c>
      <c r="B2221" s="26" t="str">
        <f>VLOOKUP($A2221,'Customer Names'!A2220:D4555,3,0)</f>
        <v xml:space="preserve">  Tiffany A</v>
      </c>
      <c r="C2221" s="26">
        <f>VLOOKUP($A2221,'Medical Examinations'!$A$1:$B$2336,2,FALSE)</f>
        <v>20.149999999999999</v>
      </c>
      <c r="D2221" s="26">
        <f>VLOOKUP($A2221,'Medical Examinations'!A2220:J4555,4,0)</f>
        <v>4.1500000000000004</v>
      </c>
      <c r="E2221" s="26" t="str">
        <f>VLOOKUP(A2221,'Medical Examinations'!A2220:J4555,6,0)</f>
        <v>No</v>
      </c>
      <c r="F2221" s="26" t="str">
        <f>VLOOKUP($A2221,'Medical Examinations'!$A$1:$J$2336,7,0)</f>
        <v>No</v>
      </c>
      <c r="G2221" s="26" t="str">
        <f>VLOOKUP(A2221,'Medical Examinations'!A2220:J4555,8,0)</f>
        <v>No</v>
      </c>
      <c r="H2221" s="26">
        <f>VLOOKUP(A2221,'Medical Examinations'!A2220:J4555,9,0)</f>
        <v>1</v>
      </c>
      <c r="I2221" s="26" t="str">
        <f>VLOOKUP(A2221,'Medical Examinations'!A2220:J4555,10,0)</f>
        <v>No</v>
      </c>
      <c r="J2221" s="26" t="str">
        <f>VLOOKUP($A2221,'Medical Examinations'!A2220:$J$2336,3,0)</f>
        <v>Normal Weight</v>
      </c>
      <c r="K2221" s="26" t="str">
        <f>VLOOKUP(A2221,'Medical Examinations'!A2220:J4555,5,0)</f>
        <v>Normal</v>
      </c>
      <c r="L2221" s="27">
        <f>VLOOKUP($A2221,'Hospitalisation Details'!$A$1:$N$2344,7,0)</f>
        <v>33869</v>
      </c>
      <c r="M2221" s="26">
        <f>VLOOKUP($A2221,'Hospitalisation Details'!$A$1:$N$2344,10,0)</f>
        <v>1566.88</v>
      </c>
      <c r="N2221" s="26" t="str">
        <f>VLOOKUP($A2221,'Hospitalisation Details'!$A$1:$N$2344,11,0)</f>
        <v>tier - 2</v>
      </c>
      <c r="O2221" s="26" t="str">
        <f>VLOOKUP($A2221,'Hospitalisation Details'!$A$1:$N$2344,12,0)</f>
        <v>tier - 1</v>
      </c>
      <c r="P2221" s="26" t="str">
        <f>VLOOKUP($A2221,'Hospitalisation Details'!$A$1:$N$2344,14,0)</f>
        <v>R1013</v>
      </c>
      <c r="Q2221" s="26">
        <f>VLOOKUP($A2221,'Hospitalisation Details'!$A$1:$N$2344,8,0)</f>
        <v>30</v>
      </c>
    </row>
    <row r="2222" spans="1:17" x14ac:dyDescent="0.3">
      <c r="A2222" s="25" t="s">
        <v>136</v>
      </c>
      <c r="B2222" s="26" t="str">
        <f>VLOOKUP($A2222,'Customer Names'!A2221:D4556,3,0)</f>
        <v xml:space="preserve">  Cole</v>
      </c>
      <c r="C2222" s="26">
        <f>VLOOKUP($A2222,'Medical Examinations'!$A$1:$B$2336,2,FALSE)</f>
        <v>36.85</v>
      </c>
      <c r="D2222" s="26">
        <f>VLOOKUP($A2222,'Medical Examinations'!A2221:J4556,4,0)</f>
        <v>4.3600000000000003</v>
      </c>
      <c r="E2222" s="26" t="str">
        <f>VLOOKUP(A2222,'Medical Examinations'!A2221:J4556,6,0)</f>
        <v>Yes</v>
      </c>
      <c r="F2222" s="26" t="str">
        <f>VLOOKUP($A2222,'Medical Examinations'!$A$1:$J$2336,7,0)</f>
        <v>No</v>
      </c>
      <c r="G2222" s="26" t="str">
        <f>VLOOKUP(A2222,'Medical Examinations'!A2221:J4556,8,0)</f>
        <v>No</v>
      </c>
      <c r="H2222" s="26">
        <f>VLOOKUP(A2222,'Medical Examinations'!A2221:J4556,9,0)</f>
        <v>0</v>
      </c>
      <c r="I2222" s="26" t="str">
        <f>VLOOKUP(A2222,'Medical Examinations'!A2221:J4556,10,0)</f>
        <v>No</v>
      </c>
      <c r="J2222" s="26" t="str">
        <f>VLOOKUP($A2222,'Medical Examinations'!A2221:$J$2336,3,0)</f>
        <v>Obesity</v>
      </c>
      <c r="K2222" s="26" t="str">
        <f>VLOOKUP(A2222,'Medical Examinations'!A2221:J4556,5,0)</f>
        <v>Normal</v>
      </c>
      <c r="L2222" s="27">
        <f>VLOOKUP($A2222,'Hospitalisation Details'!$A$1:$N$2344,7,0)</f>
        <v>37230</v>
      </c>
      <c r="M2222" s="26">
        <f>VLOOKUP($A2222,'Hospitalisation Details'!$A$1:$N$2344,10,0)</f>
        <v>1534.3</v>
      </c>
      <c r="N2222" s="26" t="str">
        <f>VLOOKUP($A2222,'Hospitalisation Details'!$A$1:$N$2344,11,0)</f>
        <v>tier - 2</v>
      </c>
      <c r="O2222" s="26" t="str">
        <f>VLOOKUP($A2222,'Hospitalisation Details'!$A$1:$N$2344,12,0)</f>
        <v>tier - 2</v>
      </c>
      <c r="P2222" s="26" t="str">
        <f>VLOOKUP($A2222,'Hospitalisation Details'!$A$1:$N$2344,14,0)</f>
        <v>R1013</v>
      </c>
      <c r="Q2222" s="26">
        <f>VLOOKUP($A2222,'Hospitalisation Details'!$A$1:$N$2344,8,0)</f>
        <v>21</v>
      </c>
    </row>
    <row r="2223" spans="1:17" x14ac:dyDescent="0.3">
      <c r="A2223" s="25" t="s">
        <v>135</v>
      </c>
      <c r="B2223" s="26" t="str">
        <f>VLOOKUP($A2223,'Customer Names'!A2222:D4557,3,0)</f>
        <v xml:space="preserve">  Matthew T</v>
      </c>
      <c r="C2223" s="26">
        <f>VLOOKUP($A2223,'Medical Examinations'!$A$1:$B$2336,2,FALSE)</f>
        <v>35.53</v>
      </c>
      <c r="D2223" s="26">
        <f>VLOOKUP($A2223,'Medical Examinations'!A2222:J4557,4,0)</f>
        <v>4.55</v>
      </c>
      <c r="E2223" s="26" t="str">
        <f>VLOOKUP(A2223,'Medical Examinations'!A2222:J4557,6,0)</f>
        <v>Yes</v>
      </c>
      <c r="F2223" s="26" t="str">
        <f>VLOOKUP($A2223,'Medical Examinations'!$A$1:$J$2336,7,0)</f>
        <v>No</v>
      </c>
      <c r="G2223" s="26" t="str">
        <f>VLOOKUP(A2223,'Medical Examinations'!A2222:J4557,8,0)</f>
        <v>No</v>
      </c>
      <c r="H2223" s="26">
        <f>VLOOKUP(A2223,'Medical Examinations'!A2222:J4557,9,0)</f>
        <v>0</v>
      </c>
      <c r="I2223" s="26" t="str">
        <f>VLOOKUP(A2223,'Medical Examinations'!A2222:J4557,10,0)</f>
        <v>No</v>
      </c>
      <c r="J2223" s="26" t="str">
        <f>VLOOKUP($A2223,'Medical Examinations'!A2222:$J$2336,3,0)</f>
        <v>Obesity</v>
      </c>
      <c r="K2223" s="26" t="str">
        <f>VLOOKUP(A2223,'Medical Examinations'!A2222:J4557,5,0)</f>
        <v>Normal</v>
      </c>
      <c r="L2223" s="27">
        <f>VLOOKUP($A2223,'Hospitalisation Details'!$A$1:$N$2344,7,0)</f>
        <v>37044</v>
      </c>
      <c r="M2223" s="26">
        <f>VLOOKUP($A2223,'Hospitalisation Details'!$A$1:$N$2344,10,0)</f>
        <v>1532.47</v>
      </c>
      <c r="N2223" s="26" t="str">
        <f>VLOOKUP($A2223,'Hospitalisation Details'!$A$1:$N$2344,11,0)</f>
        <v>tier - 2</v>
      </c>
      <c r="O2223" s="26" t="str">
        <f>VLOOKUP($A2223,'Hospitalisation Details'!$A$1:$N$2344,12,0)</f>
        <v>tier - 2</v>
      </c>
      <c r="P2223" s="26" t="str">
        <f>VLOOKUP($A2223,'Hospitalisation Details'!$A$1:$N$2344,14,0)</f>
        <v>R1013</v>
      </c>
      <c r="Q2223" s="26">
        <f>VLOOKUP($A2223,'Hospitalisation Details'!$A$1:$N$2344,8,0)</f>
        <v>22</v>
      </c>
    </row>
    <row r="2224" spans="1:17" x14ac:dyDescent="0.3">
      <c r="A2224" s="25" t="s">
        <v>134</v>
      </c>
      <c r="B2224" s="26" t="str">
        <f>VLOOKUP($A2224,'Customer Names'!A2223:D4558,3,0)</f>
        <v xml:space="preserve">  Zachary</v>
      </c>
      <c r="C2224" s="26">
        <f>VLOOKUP($A2224,'Medical Examinations'!$A$1:$B$2336,2,FALSE)</f>
        <v>31.1</v>
      </c>
      <c r="D2224" s="26">
        <f>VLOOKUP($A2224,'Medical Examinations'!A2223:J4558,4,0)</f>
        <v>4.37</v>
      </c>
      <c r="E2224" s="26" t="str">
        <f>VLOOKUP(A2224,'Medical Examinations'!A2223:J4558,6,0)</f>
        <v>Yes</v>
      </c>
      <c r="F2224" s="26" t="str">
        <f>VLOOKUP($A2224,'Medical Examinations'!$A$1:$J$2336,7,0)</f>
        <v>No</v>
      </c>
      <c r="G2224" s="26" t="str">
        <f>VLOOKUP(A2224,'Medical Examinations'!A2223:J4558,8,0)</f>
        <v>No</v>
      </c>
      <c r="H2224" s="26">
        <f>VLOOKUP(A2224,'Medical Examinations'!A2223:J4558,9,0)</f>
        <v>0</v>
      </c>
      <c r="I2224" s="26" t="str">
        <f>VLOOKUP(A2224,'Medical Examinations'!A2223:J4558,10,0)</f>
        <v>No</v>
      </c>
      <c r="J2224" s="26" t="str">
        <f>VLOOKUP($A2224,'Medical Examinations'!A2223:$J$2336,3,0)</f>
        <v>Obesity</v>
      </c>
      <c r="K2224" s="26" t="str">
        <f>VLOOKUP(A2224,'Medical Examinations'!A2223:J4558,5,0)</f>
        <v>Normal</v>
      </c>
      <c r="L2224" s="27">
        <f>VLOOKUP($A2224,'Hospitalisation Details'!$A$1:$N$2344,7,0)</f>
        <v>37079</v>
      </c>
      <c r="M2224" s="26">
        <f>VLOOKUP($A2224,'Hospitalisation Details'!$A$1:$N$2344,10,0)</f>
        <v>1526.31</v>
      </c>
      <c r="N2224" s="26" t="str">
        <f>VLOOKUP($A2224,'Hospitalisation Details'!$A$1:$N$2344,11,0)</f>
        <v>tier - 2</v>
      </c>
      <c r="O2224" s="26" t="str">
        <f>VLOOKUP($A2224,'Hospitalisation Details'!$A$1:$N$2344,12,0)</f>
        <v>tier - 3</v>
      </c>
      <c r="P2224" s="26" t="str">
        <f>VLOOKUP($A2224,'Hospitalisation Details'!$A$1:$N$2344,14,0)</f>
        <v>R1011</v>
      </c>
      <c r="Q2224" s="26">
        <f>VLOOKUP($A2224,'Hospitalisation Details'!$A$1:$N$2344,8,0)</f>
        <v>21</v>
      </c>
    </row>
    <row r="2225" spans="1:17" x14ac:dyDescent="0.3">
      <c r="A2225" s="25" t="s">
        <v>133</v>
      </c>
      <c r="B2225" s="26" t="str">
        <f>VLOOKUP($A2225,'Customer Names'!A2224:D4559,3,0)</f>
        <v xml:space="preserve">  Matthew T</v>
      </c>
      <c r="C2225" s="26">
        <f>VLOOKUP($A2225,'Medical Examinations'!$A$1:$B$2336,2,FALSE)</f>
        <v>23.21</v>
      </c>
      <c r="D2225" s="26">
        <f>VLOOKUP($A2225,'Medical Examinations'!A2224:J4559,4,0)</f>
        <v>5.24</v>
      </c>
      <c r="E2225" s="26" t="str">
        <f>VLOOKUP(A2225,'Medical Examinations'!A2224:J4559,6,0)</f>
        <v>Yes</v>
      </c>
      <c r="F2225" s="26" t="str">
        <f>VLOOKUP($A2225,'Medical Examinations'!$A$1:$J$2336,7,0)</f>
        <v>No</v>
      </c>
      <c r="G2225" s="26" t="str">
        <f>VLOOKUP(A2225,'Medical Examinations'!A2224:J4559,8,0)</f>
        <v>No</v>
      </c>
      <c r="H2225" s="26">
        <f>VLOOKUP(A2225,'Medical Examinations'!A2224:J4559,9,0)</f>
        <v>0</v>
      </c>
      <c r="I2225" s="26" t="str">
        <f>VLOOKUP(A2225,'Medical Examinations'!A2224:J4559,10,0)</f>
        <v>No</v>
      </c>
      <c r="J2225" s="26" t="str">
        <f>VLOOKUP($A2225,'Medical Examinations'!A2224:$J$2336,3,0)</f>
        <v>Normal Weight</v>
      </c>
      <c r="K2225" s="26" t="str">
        <f>VLOOKUP(A2225,'Medical Examinations'!A2224:J4559,5,0)</f>
        <v>Normal</v>
      </c>
      <c r="L2225" s="27">
        <f>VLOOKUP($A2225,'Hospitalisation Details'!$A$1:$N$2344,7,0)</f>
        <v>37128</v>
      </c>
      <c r="M2225" s="26">
        <f>VLOOKUP($A2225,'Hospitalisation Details'!$A$1:$N$2344,10,0)</f>
        <v>1515.34</v>
      </c>
      <c r="N2225" s="26" t="str">
        <f>VLOOKUP($A2225,'Hospitalisation Details'!$A$1:$N$2344,11,0)</f>
        <v>tier - 2</v>
      </c>
      <c r="O2225" s="26" t="str">
        <f>VLOOKUP($A2225,'Hospitalisation Details'!$A$1:$N$2344,12,0)</f>
        <v>tier - 3</v>
      </c>
      <c r="P2225" s="26" t="str">
        <f>VLOOKUP($A2225,'Hospitalisation Details'!$A$1:$N$2344,14,0)</f>
        <v>R1013</v>
      </c>
      <c r="Q2225" s="26">
        <f>VLOOKUP($A2225,'Hospitalisation Details'!$A$1:$N$2344,8,0)</f>
        <v>21</v>
      </c>
    </row>
    <row r="2226" spans="1:17" x14ac:dyDescent="0.3">
      <c r="A2226" s="25" t="s">
        <v>132</v>
      </c>
      <c r="B2226" s="26" t="str">
        <f>VLOOKUP($A2226,'Customer Names'!A2225:D4560,3,0)</f>
        <v xml:space="preserve">  Pat</v>
      </c>
      <c r="C2226" s="26">
        <f>VLOOKUP($A2226,'Medical Examinations'!$A$1:$B$2336,2,FALSE)</f>
        <v>18.36</v>
      </c>
      <c r="D2226" s="26">
        <f>VLOOKUP($A2226,'Medical Examinations'!A2225:J4560,4,0)</f>
        <v>5.96</v>
      </c>
      <c r="E2226" s="26" t="str">
        <f>VLOOKUP(A2226,'Medical Examinations'!A2225:J4560,6,0)</f>
        <v>No</v>
      </c>
      <c r="F2226" s="26" t="str">
        <f>VLOOKUP($A2226,'Medical Examinations'!$A$1:$J$2336,7,0)</f>
        <v>No</v>
      </c>
      <c r="G2226" s="26" t="str">
        <f>VLOOKUP(A2226,'Medical Examinations'!A2225:J4560,8,0)</f>
        <v>No</v>
      </c>
      <c r="H2226" s="26">
        <f>VLOOKUP(A2226,'Medical Examinations'!A2225:J4560,9,0)</f>
        <v>1</v>
      </c>
      <c r="I2226" s="26" t="str">
        <f>VLOOKUP(A2226,'Medical Examinations'!A2225:J4560,10,0)</f>
        <v>No</v>
      </c>
      <c r="J2226" s="26" t="str">
        <f>VLOOKUP($A2226,'Medical Examinations'!A2225:$J$2336,3,0)</f>
        <v>Underweight</v>
      </c>
      <c r="K2226" s="26" t="str">
        <f>VLOOKUP(A2226,'Medical Examinations'!A2225:J4560,5,0)</f>
        <v>Prediabetes</v>
      </c>
      <c r="L2226" s="27">
        <f>VLOOKUP($A2226,'Hospitalisation Details'!$A$1:$N$2344,7,0)</f>
        <v>35965</v>
      </c>
      <c r="M2226" s="26">
        <f>VLOOKUP($A2226,'Hospitalisation Details'!$A$1:$N$2344,10,0)</f>
        <v>1497</v>
      </c>
      <c r="N2226" s="26" t="str">
        <f>VLOOKUP($A2226,'Hospitalisation Details'!$A$1:$N$2344,11,0)</f>
        <v>tier - 2</v>
      </c>
      <c r="O2226" s="26" t="str">
        <f>VLOOKUP($A2226,'Hospitalisation Details'!$A$1:$N$2344,12,0)</f>
        <v>tier - 2</v>
      </c>
      <c r="P2226" s="26" t="str">
        <f>VLOOKUP($A2226,'Hospitalisation Details'!$A$1:$N$2344,14,0)</f>
        <v>R1013</v>
      </c>
      <c r="Q2226" s="26">
        <f>VLOOKUP($A2226,'Hospitalisation Details'!$A$1:$N$2344,8,0)</f>
        <v>24</v>
      </c>
    </row>
    <row r="2227" spans="1:17" x14ac:dyDescent="0.3">
      <c r="A2227" s="25" t="s">
        <v>131</v>
      </c>
      <c r="B2227" s="26" t="str">
        <f>VLOOKUP($A2227,'Customer Names'!A2226:D4561,3,0)</f>
        <v xml:space="preserve">  Ashley</v>
      </c>
      <c r="C2227" s="26">
        <f>VLOOKUP($A2227,'Medical Examinations'!$A$1:$B$2336,2,FALSE)</f>
        <v>15.92</v>
      </c>
      <c r="D2227" s="26">
        <f>VLOOKUP($A2227,'Medical Examinations'!A2226:J4561,4,0)</f>
        <v>4.76</v>
      </c>
      <c r="E2227" s="26" t="str">
        <f>VLOOKUP(A2227,'Medical Examinations'!A2226:J4561,6,0)</f>
        <v>Yes</v>
      </c>
      <c r="F2227" s="26" t="str">
        <f>VLOOKUP($A2227,'Medical Examinations'!$A$1:$J$2336,7,0)</f>
        <v>No</v>
      </c>
      <c r="G2227" s="26" t="str">
        <f>VLOOKUP(A2227,'Medical Examinations'!A2226:J4561,8,0)</f>
        <v>No</v>
      </c>
      <c r="H2227" s="26">
        <f>VLOOKUP(A2227,'Medical Examinations'!A2226:J4561,9,0)</f>
        <v>1</v>
      </c>
      <c r="I2227" s="26" t="str">
        <f>VLOOKUP(A2227,'Medical Examinations'!A2226:J4561,10,0)</f>
        <v>No</v>
      </c>
      <c r="J2227" s="26" t="str">
        <f>VLOOKUP($A2227,'Medical Examinations'!A2226:$J$2336,3,0)</f>
        <v>Underweight</v>
      </c>
      <c r="K2227" s="26" t="str">
        <f>VLOOKUP(A2227,'Medical Examinations'!A2226:J4561,5,0)</f>
        <v>Normal</v>
      </c>
      <c r="L2227" s="27">
        <f>VLOOKUP($A2227,'Hospitalisation Details'!$A$1:$N$2344,7,0)</f>
        <v>34979</v>
      </c>
      <c r="M2227" s="26">
        <f>VLOOKUP($A2227,'Hospitalisation Details'!$A$1:$N$2344,10,0)</f>
        <v>1493</v>
      </c>
      <c r="N2227" s="26" t="str">
        <f>VLOOKUP($A2227,'Hospitalisation Details'!$A$1:$N$2344,11,0)</f>
        <v>tier - 2</v>
      </c>
      <c r="O2227" s="26" t="str">
        <f>VLOOKUP($A2227,'Hospitalisation Details'!$A$1:$N$2344,12,0)</f>
        <v>tier - 3</v>
      </c>
      <c r="P2227" s="26" t="str">
        <f>VLOOKUP($A2227,'Hospitalisation Details'!$A$1:$N$2344,14,0)</f>
        <v>R1013</v>
      </c>
      <c r="Q2227" s="26">
        <f>VLOOKUP($A2227,'Hospitalisation Details'!$A$1:$N$2344,8,0)</f>
        <v>27</v>
      </c>
    </row>
    <row r="2228" spans="1:17" x14ac:dyDescent="0.3">
      <c r="A2228" s="25" t="s">
        <v>130</v>
      </c>
      <c r="B2228" s="26" t="str">
        <f>VLOOKUP($A2228,'Customer Names'!A2227:D4562,3,0)</f>
        <v xml:space="preserve">  Elizabeth A</v>
      </c>
      <c r="C2228" s="26">
        <f>VLOOKUP($A2228,'Medical Examinations'!$A$1:$B$2336,2,FALSE)</f>
        <v>15.17</v>
      </c>
      <c r="D2228" s="26">
        <f>VLOOKUP($A2228,'Medical Examinations'!A2227:J4562,4,0)</f>
        <v>4.3</v>
      </c>
      <c r="E2228" s="26" t="str">
        <f>VLOOKUP(A2228,'Medical Examinations'!A2227:J4562,6,0)</f>
        <v>Yes</v>
      </c>
      <c r="F2228" s="26" t="str">
        <f>VLOOKUP($A2228,'Medical Examinations'!$A$1:$J$2336,7,0)</f>
        <v>No</v>
      </c>
      <c r="G2228" s="26" t="str">
        <f>VLOOKUP(A2228,'Medical Examinations'!A2227:J4562,8,0)</f>
        <v>Yes</v>
      </c>
      <c r="H2228" s="26">
        <f>VLOOKUP(A2228,'Medical Examinations'!A2227:J4562,9,0)</f>
        <v>1</v>
      </c>
      <c r="I2228" s="26" t="str">
        <f>VLOOKUP(A2228,'Medical Examinations'!A2227:J4562,10,0)</f>
        <v>No</v>
      </c>
      <c r="J2228" s="26" t="str">
        <f>VLOOKUP($A2228,'Medical Examinations'!A2227:$J$2336,3,0)</f>
        <v>Underweight</v>
      </c>
      <c r="K2228" s="26" t="str">
        <f>VLOOKUP(A2228,'Medical Examinations'!A2227:J4562,5,0)</f>
        <v>Normal</v>
      </c>
      <c r="L2228" s="27">
        <f>VLOOKUP($A2228,'Hospitalisation Details'!$A$1:$N$2344,7,0)</f>
        <v>35590</v>
      </c>
      <c r="M2228" s="26">
        <f>VLOOKUP($A2228,'Hospitalisation Details'!$A$1:$N$2344,10,0)</f>
        <v>1481</v>
      </c>
      <c r="N2228" s="26" t="str">
        <f>VLOOKUP($A2228,'Hospitalisation Details'!$A$1:$N$2344,11,0)</f>
        <v>tier - 2</v>
      </c>
      <c r="O2228" s="26" t="str">
        <f>VLOOKUP($A2228,'Hospitalisation Details'!$A$1:$N$2344,12,0)</f>
        <v>tier - 1</v>
      </c>
      <c r="P2228" s="26" t="str">
        <f>VLOOKUP($A2228,'Hospitalisation Details'!$A$1:$N$2344,14,0)</f>
        <v>R1012</v>
      </c>
      <c r="Q2228" s="26">
        <f>VLOOKUP($A2228,'Hospitalisation Details'!$A$1:$N$2344,8,0)</f>
        <v>25</v>
      </c>
    </row>
    <row r="2229" spans="1:17" x14ac:dyDescent="0.3">
      <c r="A2229" s="25" t="s">
        <v>129</v>
      </c>
      <c r="B2229" s="26" t="str">
        <f>VLOOKUP($A2229,'Customer Names'!A2228:D4563,3,0)</f>
        <v xml:space="preserve">  Rebecca M</v>
      </c>
      <c r="C2229" s="26">
        <f>VLOOKUP($A2229,'Medical Examinations'!$A$1:$B$2336,2,FALSE)</f>
        <v>16.63</v>
      </c>
      <c r="D2229" s="26">
        <f>VLOOKUP($A2229,'Medical Examinations'!A2228:J4563,4,0)</f>
        <v>4.5</v>
      </c>
      <c r="E2229" s="26" t="str">
        <f>VLOOKUP(A2229,'Medical Examinations'!A2228:J4563,6,0)</f>
        <v>No</v>
      </c>
      <c r="F2229" s="26" t="str">
        <f>VLOOKUP($A2229,'Medical Examinations'!$A$1:$J$2336,7,0)</f>
        <v>No</v>
      </c>
      <c r="G2229" s="26" t="str">
        <f>VLOOKUP(A2229,'Medical Examinations'!A2228:J4563,8,0)</f>
        <v>No</v>
      </c>
      <c r="H2229" s="26">
        <f>VLOOKUP(A2229,'Medical Examinations'!A2228:J4563,9,0)</f>
        <v>1</v>
      </c>
      <c r="I2229" s="26" t="str">
        <f>VLOOKUP(A2229,'Medical Examinations'!A2228:J4563,10,0)</f>
        <v>No</v>
      </c>
      <c r="J2229" s="26" t="str">
        <f>VLOOKUP($A2229,'Medical Examinations'!A2228:$J$2336,3,0)</f>
        <v>Underweight</v>
      </c>
      <c r="K2229" s="26" t="str">
        <f>VLOOKUP(A2229,'Medical Examinations'!A2228:J4563,5,0)</f>
        <v>Normal</v>
      </c>
      <c r="L2229" s="27">
        <f>VLOOKUP($A2229,'Hospitalisation Details'!$A$1:$N$2344,7,0)</f>
        <v>36136</v>
      </c>
      <c r="M2229" s="26">
        <f>VLOOKUP($A2229,'Hospitalisation Details'!$A$1:$N$2344,10,0)</f>
        <v>1477</v>
      </c>
      <c r="N2229" s="26" t="str">
        <f>VLOOKUP($A2229,'Hospitalisation Details'!$A$1:$N$2344,11,0)</f>
        <v>tier - 2</v>
      </c>
      <c r="O2229" s="26" t="str">
        <f>VLOOKUP($A2229,'Hospitalisation Details'!$A$1:$N$2344,12,0)</f>
        <v>tier - 1</v>
      </c>
      <c r="P2229" s="26" t="str">
        <f>VLOOKUP($A2229,'Hospitalisation Details'!$A$1:$N$2344,14,0)</f>
        <v>R1013</v>
      </c>
      <c r="Q2229" s="26">
        <f>VLOOKUP($A2229,'Hospitalisation Details'!$A$1:$N$2344,8,0)</f>
        <v>24</v>
      </c>
    </row>
    <row r="2230" spans="1:17" x14ac:dyDescent="0.3">
      <c r="A2230" s="25" t="s">
        <v>128</v>
      </c>
      <c r="B2230" s="26" t="str">
        <f>VLOOKUP($A2230,'Customer Names'!A2229:D4564,3,0)</f>
        <v xml:space="preserve">  Ruth</v>
      </c>
      <c r="C2230" s="26">
        <f>VLOOKUP($A2230,'Medical Examinations'!$A$1:$B$2336,2,FALSE)</f>
        <v>19.39</v>
      </c>
      <c r="D2230" s="26">
        <f>VLOOKUP($A2230,'Medical Examinations'!A2229:J4564,4,0)</f>
        <v>5.59</v>
      </c>
      <c r="E2230" s="26" t="str">
        <f>VLOOKUP(A2230,'Medical Examinations'!A2229:J4564,6,0)</f>
        <v>No</v>
      </c>
      <c r="F2230" s="26" t="str">
        <f>VLOOKUP($A2230,'Medical Examinations'!$A$1:$J$2336,7,0)</f>
        <v>No</v>
      </c>
      <c r="G2230" s="26" t="str">
        <f>VLOOKUP(A2230,'Medical Examinations'!A2229:J4564,8,0)</f>
        <v>Yes</v>
      </c>
      <c r="H2230" s="26">
        <f>VLOOKUP(A2230,'Medical Examinations'!A2229:J4564,9,0)</f>
        <v>1</v>
      </c>
      <c r="I2230" s="26" t="str">
        <f>VLOOKUP(A2230,'Medical Examinations'!A2229:J4564,10,0)</f>
        <v>No</v>
      </c>
      <c r="J2230" s="26" t="str">
        <f>VLOOKUP($A2230,'Medical Examinations'!A2229:$J$2336,3,0)</f>
        <v>Normal Weight</v>
      </c>
      <c r="K2230" s="26" t="str">
        <f>VLOOKUP(A2230,'Medical Examinations'!A2229:J4564,5,0)</f>
        <v>Normal</v>
      </c>
      <c r="L2230" s="27">
        <f>VLOOKUP($A2230,'Hospitalisation Details'!$A$1:$N$2344,7,0)</f>
        <v>37792</v>
      </c>
      <c r="M2230" s="26">
        <f>VLOOKUP($A2230,'Hospitalisation Details'!$A$1:$N$2344,10,0)</f>
        <v>1467</v>
      </c>
      <c r="N2230" s="26" t="str">
        <f>VLOOKUP($A2230,'Hospitalisation Details'!$A$1:$N$2344,11,0)</f>
        <v>tier - 2</v>
      </c>
      <c r="O2230" s="26" t="str">
        <f>VLOOKUP($A2230,'Hospitalisation Details'!$A$1:$N$2344,12,0)</f>
        <v>tier - 2</v>
      </c>
      <c r="P2230" s="26" t="str">
        <f>VLOOKUP($A2230,'Hospitalisation Details'!$A$1:$N$2344,14,0)</f>
        <v>R1013</v>
      </c>
      <c r="Q2230" s="26">
        <f>VLOOKUP($A2230,'Hospitalisation Details'!$A$1:$N$2344,8,0)</f>
        <v>19</v>
      </c>
    </row>
    <row r="2231" spans="1:17" x14ac:dyDescent="0.3">
      <c r="A2231" s="25" t="s">
        <v>127</v>
      </c>
      <c r="B2231" s="26" t="str">
        <f>VLOOKUP($A2231,'Customer Names'!A2230:D4565,3,0)</f>
        <v xml:space="preserve">  Gregory S</v>
      </c>
      <c r="C2231" s="26">
        <f>VLOOKUP($A2231,'Medical Examinations'!$A$1:$B$2336,2,FALSE)</f>
        <v>17.34</v>
      </c>
      <c r="D2231" s="26">
        <f>VLOOKUP($A2231,'Medical Examinations'!A2230:J4565,4,0)</f>
        <v>6.29</v>
      </c>
      <c r="E2231" s="26" t="str">
        <f>VLOOKUP(A2231,'Medical Examinations'!A2230:J4565,6,0)</f>
        <v>Yes</v>
      </c>
      <c r="F2231" s="26" t="str">
        <f>VLOOKUP($A2231,'Medical Examinations'!$A$1:$J$2336,7,0)</f>
        <v>No</v>
      </c>
      <c r="G2231" s="26" t="str">
        <f>VLOOKUP(A2231,'Medical Examinations'!A2230:J4565,8,0)</f>
        <v>Yes</v>
      </c>
      <c r="H2231" s="26">
        <f>VLOOKUP(A2231,'Medical Examinations'!A2230:J4565,9,0)</f>
        <v>1</v>
      </c>
      <c r="I2231" s="26" t="str">
        <f>VLOOKUP(A2231,'Medical Examinations'!A2230:J4565,10,0)</f>
        <v>No</v>
      </c>
      <c r="J2231" s="26" t="str">
        <f>VLOOKUP($A2231,'Medical Examinations'!A2230:$J$2336,3,0)</f>
        <v>Underweight</v>
      </c>
      <c r="K2231" s="26" t="str">
        <f>VLOOKUP(A2231,'Medical Examinations'!A2230:J4565,5,0)</f>
        <v>Prediabetes</v>
      </c>
      <c r="L2231" s="27">
        <f>VLOOKUP($A2231,'Hospitalisation Details'!$A$1:$N$2344,7,0)</f>
        <v>35600</v>
      </c>
      <c r="M2231" s="26">
        <f>VLOOKUP($A2231,'Hospitalisation Details'!$A$1:$N$2344,10,0)</f>
        <v>1445</v>
      </c>
      <c r="N2231" s="26" t="str">
        <f>VLOOKUP($A2231,'Hospitalisation Details'!$A$1:$N$2344,11,0)</f>
        <v>tier - 2</v>
      </c>
      <c r="O2231" s="26" t="str">
        <f>VLOOKUP($A2231,'Hospitalisation Details'!$A$1:$N$2344,12,0)</f>
        <v>tier - 1</v>
      </c>
      <c r="P2231" s="26" t="str">
        <f>VLOOKUP($A2231,'Hospitalisation Details'!$A$1:$N$2344,14,0)</f>
        <v>R1013</v>
      </c>
      <c r="Q2231" s="26">
        <f>VLOOKUP($A2231,'Hospitalisation Details'!$A$1:$N$2344,8,0)</f>
        <v>25</v>
      </c>
    </row>
    <row r="2232" spans="1:17" x14ac:dyDescent="0.3">
      <c r="A2232" s="25" t="s">
        <v>126</v>
      </c>
      <c r="B2232" s="26" t="str">
        <f>VLOOKUP($A2232,'Customer Names'!A2231:D4566,3,0)</f>
        <v xml:space="preserve">  Alexandra S</v>
      </c>
      <c r="C2232" s="26">
        <f>VLOOKUP($A2232,'Medical Examinations'!$A$1:$B$2336,2,FALSE)</f>
        <v>17.940000000000001</v>
      </c>
      <c r="D2232" s="26">
        <f>VLOOKUP($A2232,'Medical Examinations'!A2231:J4566,4,0)</f>
        <v>4.1900000000000004</v>
      </c>
      <c r="E2232" s="26" t="str">
        <f>VLOOKUP(A2232,'Medical Examinations'!A2231:J4566,6,0)</f>
        <v>No</v>
      </c>
      <c r="F2232" s="26" t="str">
        <f>VLOOKUP($A2232,'Medical Examinations'!$A$1:$J$2336,7,0)</f>
        <v>yes</v>
      </c>
      <c r="G2232" s="26" t="str">
        <f>VLOOKUP(A2232,'Medical Examinations'!A2231:J4566,8,0)</f>
        <v>No</v>
      </c>
      <c r="H2232" s="26">
        <f>VLOOKUP(A2232,'Medical Examinations'!A2231:J4566,9,0)</f>
        <v>1</v>
      </c>
      <c r="I2232" s="26" t="str">
        <f>VLOOKUP(A2232,'Medical Examinations'!A2231:J4566,10,0)</f>
        <v>No</v>
      </c>
      <c r="J2232" s="26" t="str">
        <f>VLOOKUP($A2232,'Medical Examinations'!A2231:$J$2336,3,0)</f>
        <v>Underweight</v>
      </c>
      <c r="K2232" s="26" t="str">
        <f>VLOOKUP(A2232,'Medical Examinations'!A2231:J4566,5,0)</f>
        <v>Normal</v>
      </c>
      <c r="L2232" s="27">
        <f>VLOOKUP($A2232,'Hospitalisation Details'!$A$1:$N$2344,7,0)</f>
        <v>36770</v>
      </c>
      <c r="M2232" s="26">
        <f>VLOOKUP($A2232,'Hospitalisation Details'!$A$1:$N$2344,10,0)</f>
        <v>1438</v>
      </c>
      <c r="N2232" s="26" t="str">
        <f>VLOOKUP($A2232,'Hospitalisation Details'!$A$1:$N$2344,11,0)</f>
        <v>tier - 2</v>
      </c>
      <c r="O2232" s="26" t="str">
        <f>VLOOKUP($A2232,'Hospitalisation Details'!$A$1:$N$2344,12,0)</f>
        <v>tier - 2</v>
      </c>
      <c r="P2232" s="26" t="str">
        <f>VLOOKUP($A2232,'Hospitalisation Details'!$A$1:$N$2344,14,0)</f>
        <v>R1013</v>
      </c>
      <c r="Q2232" s="26">
        <f>VLOOKUP($A2232,'Hospitalisation Details'!$A$1:$N$2344,8,0)</f>
        <v>22</v>
      </c>
    </row>
    <row r="2233" spans="1:17" x14ac:dyDescent="0.3">
      <c r="A2233" s="25" t="s">
        <v>125</v>
      </c>
      <c r="B2233" s="26" t="str">
        <f>VLOOKUP($A2233,'Customer Names'!A2232:D4567,3,0)</f>
        <v xml:space="preserve">  Hillary</v>
      </c>
      <c r="C2233" s="26">
        <f>VLOOKUP($A2233,'Medical Examinations'!$A$1:$B$2336,2,FALSE)</f>
        <v>16.670000000000002</v>
      </c>
      <c r="D2233" s="26">
        <f>VLOOKUP($A2233,'Medical Examinations'!A2232:J4567,4,0)</f>
        <v>4.7</v>
      </c>
      <c r="E2233" s="26" t="str">
        <f>VLOOKUP(A2233,'Medical Examinations'!A2232:J4567,6,0)</f>
        <v>Yes</v>
      </c>
      <c r="F2233" s="26" t="str">
        <f>VLOOKUP($A2233,'Medical Examinations'!$A$1:$J$2336,7,0)</f>
        <v>No</v>
      </c>
      <c r="G2233" s="26" t="str">
        <f>VLOOKUP(A2233,'Medical Examinations'!A2232:J4567,8,0)</f>
        <v>Yes</v>
      </c>
      <c r="H2233" s="26">
        <f>VLOOKUP(A2233,'Medical Examinations'!A2232:J4567,9,0)</f>
        <v>1</v>
      </c>
      <c r="I2233" s="26" t="str">
        <f>VLOOKUP(A2233,'Medical Examinations'!A2232:J4567,10,0)</f>
        <v>No</v>
      </c>
      <c r="J2233" s="26" t="str">
        <f>VLOOKUP($A2233,'Medical Examinations'!A2232:$J$2336,3,0)</f>
        <v>Underweight</v>
      </c>
      <c r="K2233" s="26" t="str">
        <f>VLOOKUP(A2233,'Medical Examinations'!A2232:J4567,5,0)</f>
        <v>Normal</v>
      </c>
      <c r="L2233" s="27">
        <f>VLOOKUP($A2233,'Hospitalisation Details'!$A$1:$N$2344,7,0)</f>
        <v>35769</v>
      </c>
      <c r="M2233" s="26">
        <f>VLOOKUP($A2233,'Hospitalisation Details'!$A$1:$N$2344,10,0)</f>
        <v>1422</v>
      </c>
      <c r="N2233" s="26" t="str">
        <f>VLOOKUP($A2233,'Hospitalisation Details'!$A$1:$N$2344,11,0)</f>
        <v>tier - 2</v>
      </c>
      <c r="O2233" s="26" t="str">
        <f>VLOOKUP($A2233,'Hospitalisation Details'!$A$1:$N$2344,12,0)</f>
        <v>tier - 2</v>
      </c>
      <c r="P2233" s="26" t="str">
        <f>VLOOKUP($A2233,'Hospitalisation Details'!$A$1:$N$2344,14,0)</f>
        <v>R1013</v>
      </c>
      <c r="Q2233" s="26">
        <f>VLOOKUP($A2233,'Hospitalisation Details'!$A$1:$N$2344,8,0)</f>
        <v>25</v>
      </c>
    </row>
    <row r="2234" spans="1:17" x14ac:dyDescent="0.3">
      <c r="A2234" s="25" t="s">
        <v>124</v>
      </c>
      <c r="B2234" s="26" t="str">
        <f>VLOOKUP($A2234,'Customer Names'!A2233:D4568,3,0)</f>
        <v xml:space="preserve">  Amy K</v>
      </c>
      <c r="C2234" s="26">
        <f>VLOOKUP($A2234,'Medical Examinations'!$A$1:$B$2336,2,FALSE)</f>
        <v>20.58</v>
      </c>
      <c r="D2234" s="26">
        <f>VLOOKUP($A2234,'Medical Examinations'!A2233:J4568,4,0)</f>
        <v>5.64</v>
      </c>
      <c r="E2234" s="26" t="str">
        <f>VLOOKUP(A2234,'Medical Examinations'!A2233:J4568,6,0)</f>
        <v>Yes</v>
      </c>
      <c r="F2234" s="26" t="str">
        <f>VLOOKUP($A2234,'Medical Examinations'!$A$1:$J$2336,7,0)</f>
        <v>No</v>
      </c>
      <c r="G2234" s="26" t="str">
        <f>VLOOKUP(A2234,'Medical Examinations'!A2233:J4568,8,0)</f>
        <v>No</v>
      </c>
      <c r="H2234" s="26">
        <f>VLOOKUP(A2234,'Medical Examinations'!A2233:J4568,9,0)</f>
        <v>0</v>
      </c>
      <c r="I2234" s="26" t="str">
        <f>VLOOKUP(A2234,'Medical Examinations'!A2233:J4568,10,0)</f>
        <v>No</v>
      </c>
      <c r="J2234" s="26" t="str">
        <f>VLOOKUP($A2234,'Medical Examinations'!A2233:$J$2336,3,0)</f>
        <v>Normal Weight</v>
      </c>
      <c r="K2234" s="26" t="str">
        <f>VLOOKUP(A2234,'Medical Examinations'!A2233:J4568,5,0)</f>
        <v>Normal</v>
      </c>
      <c r="L2234" s="27">
        <f>VLOOKUP($A2234,'Hospitalisation Details'!$A$1:$N$2344,7,0)</f>
        <v>37126</v>
      </c>
      <c r="M2234" s="26">
        <f>VLOOKUP($A2234,'Hospitalisation Details'!$A$1:$N$2344,10,0)</f>
        <v>1421</v>
      </c>
      <c r="N2234" s="26" t="str">
        <f>VLOOKUP($A2234,'Hospitalisation Details'!$A$1:$N$2344,11,0)</f>
        <v>tier - 2</v>
      </c>
      <c r="O2234" s="26" t="str">
        <f>VLOOKUP($A2234,'Hospitalisation Details'!$A$1:$N$2344,12,0)</f>
        <v>tier - 2</v>
      </c>
      <c r="P2234" s="26" t="str">
        <f>VLOOKUP($A2234,'Hospitalisation Details'!$A$1:$N$2344,14,0)</f>
        <v>R1013</v>
      </c>
      <c r="Q2234" s="26">
        <f>VLOOKUP($A2234,'Hospitalisation Details'!$A$1:$N$2344,8,0)</f>
        <v>21</v>
      </c>
    </row>
    <row r="2235" spans="1:17" x14ac:dyDescent="0.3">
      <c r="A2235" s="25" t="s">
        <v>123</v>
      </c>
      <c r="B2235" s="26" t="str">
        <f>VLOOKUP($A2235,'Customer Names'!A2234:D4569,3,0)</f>
        <v xml:space="preserve">  Scott</v>
      </c>
      <c r="C2235" s="26">
        <f>VLOOKUP($A2235,'Medical Examinations'!$A$1:$B$2336,2,FALSE)</f>
        <v>16.5</v>
      </c>
      <c r="D2235" s="26">
        <f>VLOOKUP($A2235,'Medical Examinations'!A2234:J4569,4,0)</f>
        <v>4.1100000000000003</v>
      </c>
      <c r="E2235" s="26" t="str">
        <f>VLOOKUP(A2235,'Medical Examinations'!A2234:J4569,6,0)</f>
        <v>Yes</v>
      </c>
      <c r="F2235" s="26" t="str">
        <f>VLOOKUP($A2235,'Medical Examinations'!$A$1:$J$2336,7,0)</f>
        <v>No</v>
      </c>
      <c r="G2235" s="26" t="str">
        <f>VLOOKUP(A2235,'Medical Examinations'!A2234:J4569,8,0)</f>
        <v>No</v>
      </c>
      <c r="H2235" s="26">
        <f>VLOOKUP(A2235,'Medical Examinations'!A2234:J4569,9,0)</f>
        <v>0</v>
      </c>
      <c r="I2235" s="26" t="str">
        <f>VLOOKUP(A2235,'Medical Examinations'!A2234:J4569,10,0)</f>
        <v>No</v>
      </c>
      <c r="J2235" s="26" t="str">
        <f>VLOOKUP($A2235,'Medical Examinations'!A2234:$J$2336,3,0)</f>
        <v>Underweight</v>
      </c>
      <c r="K2235" s="26" t="str">
        <f>VLOOKUP(A2235,'Medical Examinations'!A2234:J4569,5,0)</f>
        <v>Normal</v>
      </c>
      <c r="L2235" s="27">
        <f>VLOOKUP($A2235,'Hospitalisation Details'!$A$1:$N$2344,7,0)</f>
        <v>35239</v>
      </c>
      <c r="M2235" s="26">
        <f>VLOOKUP($A2235,'Hospitalisation Details'!$A$1:$N$2344,10,0)</f>
        <v>1417</v>
      </c>
      <c r="N2235" s="26" t="str">
        <f>VLOOKUP($A2235,'Hospitalisation Details'!$A$1:$N$2344,11,0)</f>
        <v>tier - 2</v>
      </c>
      <c r="O2235" s="26" t="str">
        <f>VLOOKUP($A2235,'Hospitalisation Details'!$A$1:$N$2344,12,0)</f>
        <v>tier - 3</v>
      </c>
      <c r="P2235" s="26" t="str">
        <f>VLOOKUP($A2235,'Hospitalisation Details'!$A$1:$N$2344,14,0)</f>
        <v>R1013</v>
      </c>
      <c r="Q2235" s="26">
        <f>VLOOKUP($A2235,'Hospitalisation Details'!$A$1:$N$2344,8,0)</f>
        <v>26</v>
      </c>
    </row>
    <row r="2236" spans="1:17" x14ac:dyDescent="0.3">
      <c r="A2236" s="25" t="s">
        <v>122</v>
      </c>
      <c r="B2236" s="26" t="str">
        <f>VLOOKUP($A2236,'Customer Names'!A2235:D4570,3,0)</f>
        <v xml:space="preserve">  John</v>
      </c>
      <c r="C2236" s="26">
        <f>VLOOKUP($A2236,'Medical Examinations'!$A$1:$B$2336,2,FALSE)</f>
        <v>15.41</v>
      </c>
      <c r="D2236" s="26">
        <f>VLOOKUP($A2236,'Medical Examinations'!A2235:J4570,4,0)</f>
        <v>5.43</v>
      </c>
      <c r="E2236" s="26" t="str">
        <f>VLOOKUP(A2236,'Medical Examinations'!A2235:J4570,6,0)</f>
        <v>Yes</v>
      </c>
      <c r="F2236" s="26" t="str">
        <f>VLOOKUP($A2236,'Medical Examinations'!$A$1:$J$2336,7,0)</f>
        <v>No</v>
      </c>
      <c r="G2236" s="26" t="str">
        <f>VLOOKUP(A2236,'Medical Examinations'!A2235:J4570,8,0)</f>
        <v>Yes</v>
      </c>
      <c r="H2236" s="26">
        <f>VLOOKUP(A2236,'Medical Examinations'!A2235:J4570,9,0)</f>
        <v>1</v>
      </c>
      <c r="I2236" s="26" t="str">
        <f>VLOOKUP(A2236,'Medical Examinations'!A2235:J4570,10,0)</f>
        <v>No</v>
      </c>
      <c r="J2236" s="26" t="str">
        <f>VLOOKUP($A2236,'Medical Examinations'!A2235:$J$2336,3,0)</f>
        <v>Underweight</v>
      </c>
      <c r="K2236" s="26" t="str">
        <f>VLOOKUP(A2236,'Medical Examinations'!A2235:J4570,5,0)</f>
        <v>Normal</v>
      </c>
      <c r="L2236" s="27">
        <f>VLOOKUP($A2236,'Hospitalisation Details'!$A$1:$N$2344,7,0)</f>
        <v>35730</v>
      </c>
      <c r="M2236" s="26">
        <f>VLOOKUP($A2236,'Hospitalisation Details'!$A$1:$N$2344,10,0)</f>
        <v>1402</v>
      </c>
      <c r="N2236" s="26" t="str">
        <f>VLOOKUP($A2236,'Hospitalisation Details'!$A$1:$N$2344,11,0)</f>
        <v>tier - 2</v>
      </c>
      <c r="O2236" s="26" t="str">
        <f>VLOOKUP($A2236,'Hospitalisation Details'!$A$1:$N$2344,12,0)</f>
        <v>tier - 3</v>
      </c>
      <c r="P2236" s="26" t="str">
        <f>VLOOKUP($A2236,'Hospitalisation Details'!$A$1:$N$2344,14,0)</f>
        <v>R1011</v>
      </c>
      <c r="Q2236" s="26">
        <f>VLOOKUP($A2236,'Hospitalisation Details'!$A$1:$N$2344,8,0)</f>
        <v>25</v>
      </c>
    </row>
    <row r="2237" spans="1:17" x14ac:dyDescent="0.3">
      <c r="A2237" s="25" t="s">
        <v>121</v>
      </c>
      <c r="B2237" s="26" t="str">
        <f>VLOOKUP($A2237,'Customer Names'!A2236:D4571,3,0)</f>
        <v xml:space="preserve">  Maaikel</v>
      </c>
      <c r="C2237" s="26">
        <f>VLOOKUP($A2237,'Medical Examinations'!$A$1:$B$2336,2,FALSE)</f>
        <v>24.59</v>
      </c>
      <c r="D2237" s="26">
        <f>VLOOKUP($A2237,'Medical Examinations'!A2236:J4571,4,0)</f>
        <v>4.38</v>
      </c>
      <c r="E2237" s="26" t="str">
        <f>VLOOKUP(A2237,'Medical Examinations'!A2236:J4571,6,0)</f>
        <v>No</v>
      </c>
      <c r="F2237" s="26" t="str">
        <f>VLOOKUP($A2237,'Medical Examinations'!$A$1:$J$2336,7,0)</f>
        <v>No</v>
      </c>
      <c r="G2237" s="26" t="str">
        <f>VLOOKUP(A2237,'Medical Examinations'!A2236:J4571,8,0)</f>
        <v>No</v>
      </c>
      <c r="H2237" s="26">
        <f>VLOOKUP(A2237,'Medical Examinations'!A2236:J4571,9,0)</f>
        <v>1</v>
      </c>
      <c r="I2237" s="26" t="str">
        <f>VLOOKUP(A2237,'Medical Examinations'!A2236:J4571,10,0)</f>
        <v>No</v>
      </c>
      <c r="J2237" s="26" t="str">
        <f>VLOOKUP($A2237,'Medical Examinations'!A2236:$J$2336,3,0)</f>
        <v>Normal Weight</v>
      </c>
      <c r="K2237" s="26" t="str">
        <f>VLOOKUP(A2237,'Medical Examinations'!A2236:J4571,5,0)</f>
        <v>Normal</v>
      </c>
      <c r="L2237" s="27">
        <f>VLOOKUP($A2237,'Hospitalisation Details'!$A$1:$N$2344,7,0)</f>
        <v>36043</v>
      </c>
      <c r="M2237" s="26">
        <f>VLOOKUP($A2237,'Hospitalisation Details'!$A$1:$N$2344,10,0)</f>
        <v>1400.44</v>
      </c>
      <c r="N2237" s="26" t="str">
        <f>VLOOKUP($A2237,'Hospitalisation Details'!$A$1:$N$2344,11,0)</f>
        <v>tier - 2</v>
      </c>
      <c r="O2237" s="26" t="str">
        <f>VLOOKUP($A2237,'Hospitalisation Details'!$A$1:$N$2344,12,0)</f>
        <v>tier - 2</v>
      </c>
      <c r="P2237" s="26" t="str">
        <f>VLOOKUP($A2237,'Hospitalisation Details'!$A$1:$N$2344,14,0)</f>
        <v>R1013</v>
      </c>
      <c r="Q2237" s="26">
        <f>VLOOKUP($A2237,'Hospitalisation Details'!$A$1:$N$2344,8,0)</f>
        <v>24</v>
      </c>
    </row>
    <row r="2238" spans="1:17" x14ac:dyDescent="0.3">
      <c r="A2238" s="25" t="s">
        <v>120</v>
      </c>
      <c r="B2238" s="26" t="str">
        <f>VLOOKUP($A2238,'Customer Names'!A2237:D4572,3,0)</f>
        <v xml:space="preserve">  Daniel C</v>
      </c>
      <c r="C2238" s="26">
        <f>VLOOKUP($A2238,'Medical Examinations'!$A$1:$B$2336,2,FALSE)</f>
        <v>33.33</v>
      </c>
      <c r="D2238" s="26">
        <f>VLOOKUP($A2238,'Medical Examinations'!A2237:J4572,4,0)</f>
        <v>9.7899999999999991</v>
      </c>
      <c r="E2238" s="26" t="str">
        <f>VLOOKUP(A2238,'Medical Examinations'!A2237:J4572,6,0)</f>
        <v>No</v>
      </c>
      <c r="F2238" s="26" t="str">
        <f>VLOOKUP($A2238,'Medical Examinations'!$A$1:$J$2336,7,0)</f>
        <v>No</v>
      </c>
      <c r="G2238" s="26" t="str">
        <f>VLOOKUP(A2238,'Medical Examinations'!A2237:J4572,8,0)</f>
        <v>No</v>
      </c>
      <c r="H2238" s="26">
        <f>VLOOKUP(A2238,'Medical Examinations'!A2237:J4572,9,0)</f>
        <v>0</v>
      </c>
      <c r="I2238" s="26" t="str">
        <f>VLOOKUP(A2238,'Medical Examinations'!A2237:J4572,10,0)</f>
        <v>No</v>
      </c>
      <c r="J2238" s="26" t="str">
        <f>VLOOKUP($A2238,'Medical Examinations'!A2237:$J$2336,3,0)</f>
        <v>Obesity</v>
      </c>
      <c r="K2238" s="26" t="str">
        <f>VLOOKUP(A2238,'Medical Examinations'!A2237:J4572,5,0)</f>
        <v>Diabetes</v>
      </c>
      <c r="L2238" s="27">
        <f>VLOOKUP($A2238,'Hospitalisation Details'!$A$1:$N$2344,7,0)</f>
        <v>37612</v>
      </c>
      <c r="M2238" s="26">
        <f>VLOOKUP($A2238,'Hospitalisation Details'!$A$1:$N$2344,10,0)</f>
        <v>1391.53</v>
      </c>
      <c r="N2238" s="26" t="str">
        <f>VLOOKUP($A2238,'Hospitalisation Details'!$A$1:$N$2344,11,0)</f>
        <v>tier - 2</v>
      </c>
      <c r="O2238" s="26" t="str">
        <f>VLOOKUP($A2238,'Hospitalisation Details'!$A$1:$N$2344,12,0)</f>
        <v>tier - 1</v>
      </c>
      <c r="P2238" s="26" t="str">
        <f>VLOOKUP($A2238,'Hospitalisation Details'!$A$1:$N$2344,14,0)</f>
        <v>R1013</v>
      </c>
      <c r="Q2238" s="26">
        <f>VLOOKUP($A2238,'Hospitalisation Details'!$A$1:$N$2344,8,0)</f>
        <v>20</v>
      </c>
    </row>
    <row r="2239" spans="1:17" x14ac:dyDescent="0.3">
      <c r="A2239" s="25" t="s">
        <v>119</v>
      </c>
      <c r="B2239" s="26" t="str">
        <f>VLOOKUP($A2239,'Customer Names'!A2238:D4573,3,0)</f>
        <v xml:space="preserve">  Christopher S</v>
      </c>
      <c r="C2239" s="26">
        <f>VLOOKUP($A2239,'Medical Examinations'!$A$1:$B$2336,2,FALSE)</f>
        <v>18.5</v>
      </c>
      <c r="D2239" s="26">
        <f>VLOOKUP($A2239,'Medical Examinations'!A2238:J4573,4,0)</f>
        <v>11.84</v>
      </c>
      <c r="E2239" s="26" t="str">
        <f>VLOOKUP(A2239,'Medical Examinations'!A2238:J4573,6,0)</f>
        <v>No</v>
      </c>
      <c r="F2239" s="26" t="str">
        <f>VLOOKUP($A2239,'Medical Examinations'!$A$1:$J$2336,7,0)</f>
        <v>No</v>
      </c>
      <c r="G2239" s="26" t="str">
        <f>VLOOKUP(A2239,'Medical Examinations'!A2238:J4573,8,0)</f>
        <v>No</v>
      </c>
      <c r="H2239" s="26">
        <f>VLOOKUP(A2239,'Medical Examinations'!A2238:J4573,9,0)</f>
        <v>0</v>
      </c>
      <c r="I2239" s="26" t="str">
        <f>VLOOKUP(A2239,'Medical Examinations'!A2238:J4573,10,0)</f>
        <v>No</v>
      </c>
      <c r="J2239" s="26" t="str">
        <f>VLOOKUP($A2239,'Medical Examinations'!A2238:$J$2336,3,0)</f>
        <v>Normal Weight</v>
      </c>
      <c r="K2239" s="26" t="str">
        <f>VLOOKUP(A2239,'Medical Examinations'!A2238:J4573,5,0)</f>
        <v>Diabetes</v>
      </c>
      <c r="L2239" s="27">
        <f>VLOOKUP($A2239,'Hospitalisation Details'!$A$1:$N$2344,7,0)</f>
        <v>37574</v>
      </c>
      <c r="M2239" s="26">
        <f>VLOOKUP($A2239,'Hospitalisation Details'!$A$1:$N$2344,10,0)</f>
        <v>1390</v>
      </c>
      <c r="N2239" s="26" t="str">
        <f>VLOOKUP($A2239,'Hospitalisation Details'!$A$1:$N$2344,11,0)</f>
        <v>tier - 2</v>
      </c>
      <c r="O2239" s="26" t="str">
        <f>VLOOKUP($A2239,'Hospitalisation Details'!$A$1:$N$2344,12,0)</f>
        <v>tier - 2</v>
      </c>
      <c r="P2239" s="26" t="str">
        <f>VLOOKUP($A2239,'Hospitalisation Details'!$A$1:$N$2344,14,0)</f>
        <v>R1013</v>
      </c>
      <c r="Q2239" s="26">
        <f>VLOOKUP($A2239,'Hospitalisation Details'!$A$1:$N$2344,8,0)</f>
        <v>20</v>
      </c>
    </row>
    <row r="2240" spans="1:17" x14ac:dyDescent="0.3">
      <c r="A2240" s="25" t="s">
        <v>118</v>
      </c>
      <c r="B2240" s="26" t="str">
        <f>VLOOKUP($A2240,'Customer Names'!A2239:D4574,3,0)</f>
        <v xml:space="preserve">  William R</v>
      </c>
      <c r="C2240" s="26">
        <f>VLOOKUP($A2240,'Medical Examinations'!$A$1:$B$2336,2,FALSE)</f>
        <v>18.579999999999998</v>
      </c>
      <c r="D2240" s="26">
        <f>VLOOKUP($A2240,'Medical Examinations'!A2239:J4574,4,0)</f>
        <v>6.22</v>
      </c>
      <c r="E2240" s="26" t="str">
        <f>VLOOKUP(A2240,'Medical Examinations'!A2239:J4574,6,0)</f>
        <v>No</v>
      </c>
      <c r="F2240" s="26" t="str">
        <f>VLOOKUP($A2240,'Medical Examinations'!$A$1:$J$2336,7,0)</f>
        <v>No</v>
      </c>
      <c r="G2240" s="26" t="str">
        <f>VLOOKUP(A2240,'Medical Examinations'!A2239:J4574,8,0)</f>
        <v>No</v>
      </c>
      <c r="H2240" s="26">
        <f>VLOOKUP(A2240,'Medical Examinations'!A2239:J4574,9,0)</f>
        <v>0</v>
      </c>
      <c r="I2240" s="26" t="str">
        <f>VLOOKUP(A2240,'Medical Examinations'!A2239:J4574,10,0)</f>
        <v>No</v>
      </c>
      <c r="J2240" s="26" t="str">
        <f>VLOOKUP($A2240,'Medical Examinations'!A2239:$J$2336,3,0)</f>
        <v>Normal Weight</v>
      </c>
      <c r="K2240" s="26" t="str">
        <f>VLOOKUP(A2240,'Medical Examinations'!A2239:J4574,5,0)</f>
        <v>Prediabetes</v>
      </c>
      <c r="L2240" s="27">
        <f>VLOOKUP($A2240,'Hospitalisation Details'!$A$1:$N$2344,7,0)</f>
        <v>36347</v>
      </c>
      <c r="M2240" s="26">
        <f>VLOOKUP($A2240,'Hospitalisation Details'!$A$1:$N$2344,10,0)</f>
        <v>1389</v>
      </c>
      <c r="N2240" s="26" t="str">
        <f>VLOOKUP($A2240,'Hospitalisation Details'!$A$1:$N$2344,11,0)</f>
        <v>tier - 2</v>
      </c>
      <c r="O2240" s="26" t="str">
        <f>VLOOKUP($A2240,'Hospitalisation Details'!$A$1:$N$2344,12,0)</f>
        <v>tier - 2</v>
      </c>
      <c r="P2240" s="26" t="str">
        <f>VLOOKUP($A2240,'Hospitalisation Details'!$A$1:$N$2344,14,0)</f>
        <v>R1013</v>
      </c>
      <c r="Q2240" s="26">
        <f>VLOOKUP($A2240,'Hospitalisation Details'!$A$1:$N$2344,8,0)</f>
        <v>23</v>
      </c>
    </row>
    <row r="2241" spans="1:17" x14ac:dyDescent="0.3">
      <c r="A2241" s="25" t="s">
        <v>117</v>
      </c>
      <c r="B2241" s="26" t="str">
        <f>VLOOKUP($A2241,'Customer Names'!A2240:D4575,3,0)</f>
        <v xml:space="preserve">  Lyndsy</v>
      </c>
      <c r="C2241" s="26">
        <f>VLOOKUP($A2241,'Medical Examinations'!$A$1:$B$2336,2,FALSE)</f>
        <v>16.64</v>
      </c>
      <c r="D2241" s="26">
        <f>VLOOKUP($A2241,'Medical Examinations'!A2240:J4575,4,0)</f>
        <v>10.01</v>
      </c>
      <c r="E2241" s="26" t="str">
        <f>VLOOKUP(A2241,'Medical Examinations'!A2240:J4575,6,0)</f>
        <v>No</v>
      </c>
      <c r="F2241" s="26" t="str">
        <f>VLOOKUP($A2241,'Medical Examinations'!$A$1:$J$2336,7,0)</f>
        <v>No</v>
      </c>
      <c r="G2241" s="26" t="str">
        <f>VLOOKUP(A2241,'Medical Examinations'!A2240:J4575,8,0)</f>
        <v>No</v>
      </c>
      <c r="H2241" s="26">
        <f>VLOOKUP(A2241,'Medical Examinations'!A2240:J4575,9,0)</f>
        <v>0</v>
      </c>
      <c r="I2241" s="26" t="str">
        <f>VLOOKUP(A2241,'Medical Examinations'!A2240:J4575,10,0)</f>
        <v>No</v>
      </c>
      <c r="J2241" s="26" t="str">
        <f>VLOOKUP($A2241,'Medical Examinations'!A2240:$J$2336,3,0)</f>
        <v>Underweight</v>
      </c>
      <c r="K2241" s="26" t="str">
        <f>VLOOKUP(A2241,'Medical Examinations'!A2240:J4575,5,0)</f>
        <v>Diabetes</v>
      </c>
      <c r="L2241" s="27">
        <f>VLOOKUP($A2241,'Hospitalisation Details'!$A$1:$N$2344,7,0)</f>
        <v>37483</v>
      </c>
      <c r="M2241" s="26">
        <f>VLOOKUP($A2241,'Hospitalisation Details'!$A$1:$N$2344,10,0)</f>
        <v>1382</v>
      </c>
      <c r="N2241" s="26" t="str">
        <f>VLOOKUP($A2241,'Hospitalisation Details'!$A$1:$N$2344,11,0)</f>
        <v>tier - 2</v>
      </c>
      <c r="O2241" s="26" t="str">
        <f>VLOOKUP($A2241,'Hospitalisation Details'!$A$1:$N$2344,12,0)</f>
        <v>tier - 1</v>
      </c>
      <c r="P2241" s="26" t="str">
        <f>VLOOKUP($A2241,'Hospitalisation Details'!$A$1:$N$2344,14,0)</f>
        <v>R1013</v>
      </c>
      <c r="Q2241" s="26">
        <f>VLOOKUP($A2241,'Hospitalisation Details'!$A$1:$N$2344,8,0)</f>
        <v>20</v>
      </c>
    </row>
    <row r="2242" spans="1:17" x14ac:dyDescent="0.3">
      <c r="A2242" s="25" t="s">
        <v>116</v>
      </c>
      <c r="B2242" s="26" t="str">
        <f>VLOOKUP($A2242,'Customer Names'!A2241:D4576,3,0)</f>
        <v xml:space="preserve">  Jessica</v>
      </c>
      <c r="C2242" s="26">
        <f>VLOOKUP($A2242,'Medical Examinations'!$A$1:$B$2336,2,FALSE)</f>
        <v>19.329999999999998</v>
      </c>
      <c r="D2242" s="26">
        <f>VLOOKUP($A2242,'Medical Examinations'!A2241:J4576,4,0)</f>
        <v>4.32</v>
      </c>
      <c r="E2242" s="26" t="str">
        <f>VLOOKUP(A2242,'Medical Examinations'!A2241:J4576,6,0)</f>
        <v>No</v>
      </c>
      <c r="F2242" s="26" t="str">
        <f>VLOOKUP($A2242,'Medical Examinations'!$A$1:$J$2336,7,0)</f>
        <v>No</v>
      </c>
      <c r="G2242" s="26" t="str">
        <f>VLOOKUP(A2242,'Medical Examinations'!A2241:J4576,8,0)</f>
        <v>No</v>
      </c>
      <c r="H2242" s="26">
        <f>VLOOKUP(A2242,'Medical Examinations'!A2241:J4576,9,0)</f>
        <v>1</v>
      </c>
      <c r="I2242" s="26" t="str">
        <f>VLOOKUP(A2242,'Medical Examinations'!A2241:J4576,10,0)</f>
        <v>No</v>
      </c>
      <c r="J2242" s="26" t="str">
        <f>VLOOKUP($A2242,'Medical Examinations'!A2241:$J$2336,3,0)</f>
        <v>Normal Weight</v>
      </c>
      <c r="K2242" s="26" t="str">
        <f>VLOOKUP(A2242,'Medical Examinations'!A2241:J4576,5,0)</f>
        <v>Normal</v>
      </c>
      <c r="L2242" s="27">
        <f>VLOOKUP($A2242,'Hospitalisation Details'!$A$1:$N$2344,7,0)</f>
        <v>36132</v>
      </c>
      <c r="M2242" s="26">
        <f>VLOOKUP($A2242,'Hospitalisation Details'!$A$1:$N$2344,10,0)</f>
        <v>1359</v>
      </c>
      <c r="N2242" s="26" t="str">
        <f>VLOOKUP($A2242,'Hospitalisation Details'!$A$1:$N$2344,11,0)</f>
        <v>tier - 2</v>
      </c>
      <c r="O2242" s="26" t="str">
        <f>VLOOKUP($A2242,'Hospitalisation Details'!$A$1:$N$2344,12,0)</f>
        <v>tier - 1</v>
      </c>
      <c r="P2242" s="26" t="str">
        <f>VLOOKUP($A2242,'Hospitalisation Details'!$A$1:$N$2344,14,0)</f>
        <v>R1013</v>
      </c>
      <c r="Q2242" s="26">
        <f>VLOOKUP($A2242,'Hospitalisation Details'!$A$1:$N$2344,8,0)</f>
        <v>24</v>
      </c>
    </row>
    <row r="2243" spans="1:17" x14ac:dyDescent="0.3">
      <c r="A2243" s="25" t="s">
        <v>115</v>
      </c>
      <c r="B2243" s="26" t="str">
        <f>VLOOKUP($A2243,'Customer Names'!A2242:D4577,3,0)</f>
        <v xml:space="preserve">  Anna</v>
      </c>
      <c r="C2243" s="26">
        <f>VLOOKUP($A2243,'Medical Examinations'!$A$1:$B$2336,2,FALSE)</f>
        <v>21.26</v>
      </c>
      <c r="D2243" s="26">
        <f>VLOOKUP($A2243,'Medical Examinations'!A2242:J4577,4,0)</f>
        <v>5.65</v>
      </c>
      <c r="E2243" s="26" t="str">
        <f>VLOOKUP(A2243,'Medical Examinations'!A2242:J4577,6,0)</f>
        <v>Yes</v>
      </c>
      <c r="F2243" s="26" t="str">
        <f>VLOOKUP($A2243,'Medical Examinations'!$A$1:$J$2336,7,0)</f>
        <v>No</v>
      </c>
      <c r="G2243" s="26" t="str">
        <f>VLOOKUP(A2243,'Medical Examinations'!A2242:J4577,8,0)</f>
        <v>Yes</v>
      </c>
      <c r="H2243" s="26">
        <f>VLOOKUP(A2243,'Medical Examinations'!A2242:J4577,9,0)</f>
        <v>1</v>
      </c>
      <c r="I2243" s="26" t="str">
        <f>VLOOKUP(A2243,'Medical Examinations'!A2242:J4577,10,0)</f>
        <v>No</v>
      </c>
      <c r="J2243" s="26" t="str">
        <f>VLOOKUP($A2243,'Medical Examinations'!A2242:$J$2336,3,0)</f>
        <v>Normal Weight</v>
      </c>
      <c r="K2243" s="26" t="str">
        <f>VLOOKUP(A2243,'Medical Examinations'!A2242:J4577,5,0)</f>
        <v>Normal</v>
      </c>
      <c r="L2243" s="27">
        <f>VLOOKUP($A2243,'Hospitalisation Details'!$A$1:$N$2344,7,0)</f>
        <v>35741</v>
      </c>
      <c r="M2243" s="26">
        <f>VLOOKUP($A2243,'Hospitalisation Details'!$A$1:$N$2344,10,0)</f>
        <v>1341.16</v>
      </c>
      <c r="N2243" s="26" t="str">
        <f>VLOOKUP($A2243,'Hospitalisation Details'!$A$1:$N$2344,11,0)</f>
        <v>tier - 2</v>
      </c>
      <c r="O2243" s="26" t="str">
        <f>VLOOKUP($A2243,'Hospitalisation Details'!$A$1:$N$2344,12,0)</f>
        <v>tier - 2</v>
      </c>
      <c r="P2243" s="26" t="str">
        <f>VLOOKUP($A2243,'Hospitalisation Details'!$A$1:$N$2344,14,0)</f>
        <v>R1012</v>
      </c>
      <c r="Q2243" s="26">
        <f>VLOOKUP($A2243,'Hospitalisation Details'!$A$1:$N$2344,8,0)</f>
        <v>25</v>
      </c>
    </row>
    <row r="2244" spans="1:17" x14ac:dyDescent="0.3">
      <c r="A2244" s="25" t="s">
        <v>114</v>
      </c>
      <c r="B2244" s="26" t="str">
        <f>VLOOKUP($A2244,'Customer Names'!A2243:D4578,3,0)</f>
        <v xml:space="preserve">  Jordan</v>
      </c>
      <c r="C2244" s="26">
        <f>VLOOKUP($A2244,'Medical Examinations'!$A$1:$B$2336,2,FALSE)</f>
        <v>15.6</v>
      </c>
      <c r="D2244" s="26">
        <f>VLOOKUP($A2244,'Medical Examinations'!A2243:J4578,4,0)</f>
        <v>4.12</v>
      </c>
      <c r="E2244" s="26" t="str">
        <f>VLOOKUP(A2244,'Medical Examinations'!A2243:J4578,6,0)</f>
        <v>Yes</v>
      </c>
      <c r="F2244" s="26" t="str">
        <f>VLOOKUP($A2244,'Medical Examinations'!$A$1:$J$2336,7,0)</f>
        <v>No</v>
      </c>
      <c r="G2244" s="26" t="str">
        <f>VLOOKUP(A2244,'Medical Examinations'!A2243:J4578,8,0)</f>
        <v>No</v>
      </c>
      <c r="H2244" s="26">
        <f>VLOOKUP(A2244,'Medical Examinations'!A2243:J4578,9,0)</f>
        <v>1</v>
      </c>
      <c r="I2244" s="26" t="str">
        <f>VLOOKUP(A2244,'Medical Examinations'!A2243:J4578,10,0)</f>
        <v>No</v>
      </c>
      <c r="J2244" s="26" t="str">
        <f>VLOOKUP($A2244,'Medical Examinations'!A2243:$J$2336,3,0)</f>
        <v>Underweight</v>
      </c>
      <c r="K2244" s="26" t="str">
        <f>VLOOKUP(A2244,'Medical Examinations'!A2243:J4578,5,0)</f>
        <v>Normal</v>
      </c>
      <c r="L2244" s="27">
        <f>VLOOKUP($A2244,'Hospitalisation Details'!$A$1:$N$2344,7,0)</f>
        <v>34910</v>
      </c>
      <c r="M2244" s="26">
        <f>VLOOKUP($A2244,'Hospitalisation Details'!$A$1:$N$2344,10,0)</f>
        <v>1338</v>
      </c>
      <c r="N2244" s="26" t="str">
        <f>VLOOKUP($A2244,'Hospitalisation Details'!$A$1:$N$2344,11,0)</f>
        <v>tier - 2</v>
      </c>
      <c r="O2244" s="26" t="str">
        <f>VLOOKUP($A2244,'Hospitalisation Details'!$A$1:$N$2344,12,0)</f>
        <v>tier - 3</v>
      </c>
      <c r="P2244" s="26" t="str">
        <f>VLOOKUP($A2244,'Hospitalisation Details'!$A$1:$N$2344,14,0)</f>
        <v>R1012</v>
      </c>
      <c r="Q2244" s="26">
        <f>VLOOKUP($A2244,'Hospitalisation Details'!$A$1:$N$2344,8,0)</f>
        <v>27</v>
      </c>
    </row>
    <row r="2245" spans="1:17" x14ac:dyDescent="0.3">
      <c r="A2245" s="25" t="s">
        <v>113</v>
      </c>
      <c r="B2245" s="26" t="str">
        <f>VLOOKUP($A2245,'Customer Names'!A2244:D4579,3,0)</f>
        <v xml:space="preserve">  Brian</v>
      </c>
      <c r="C2245" s="26">
        <f>VLOOKUP($A2245,'Medical Examinations'!$A$1:$B$2336,2,FALSE)</f>
        <v>24.39</v>
      </c>
      <c r="D2245" s="26">
        <f>VLOOKUP($A2245,'Medical Examinations'!A2244:J4579,4,0)</f>
        <v>6.24</v>
      </c>
      <c r="E2245" s="26" t="str">
        <f>VLOOKUP(A2245,'Medical Examinations'!A2244:J4579,6,0)</f>
        <v>No</v>
      </c>
      <c r="F2245" s="26" t="str">
        <f>VLOOKUP($A2245,'Medical Examinations'!$A$1:$J$2336,7,0)</f>
        <v>No</v>
      </c>
      <c r="G2245" s="26" t="str">
        <f>VLOOKUP(A2245,'Medical Examinations'!A2244:J4579,8,0)</f>
        <v>No</v>
      </c>
      <c r="H2245" s="26">
        <f>VLOOKUP(A2245,'Medical Examinations'!A2244:J4579,9,0)</f>
        <v>1</v>
      </c>
      <c r="I2245" s="26" t="str">
        <f>VLOOKUP(A2245,'Medical Examinations'!A2244:J4579,10,0)</f>
        <v>No</v>
      </c>
      <c r="J2245" s="26" t="str">
        <f>VLOOKUP($A2245,'Medical Examinations'!A2244:$J$2336,3,0)</f>
        <v>Normal Weight</v>
      </c>
      <c r="K2245" s="26" t="str">
        <f>VLOOKUP(A2245,'Medical Examinations'!A2244:J4579,5,0)</f>
        <v>Prediabetes</v>
      </c>
      <c r="L2245" s="27">
        <f>VLOOKUP($A2245,'Hospitalisation Details'!$A$1:$N$2344,7,0)</f>
        <v>35988</v>
      </c>
      <c r="M2245" s="26">
        <f>VLOOKUP($A2245,'Hospitalisation Details'!$A$1:$N$2344,10,0)</f>
        <v>1332.61</v>
      </c>
      <c r="N2245" s="26" t="str">
        <f>VLOOKUP($A2245,'Hospitalisation Details'!$A$1:$N$2344,11,0)</f>
        <v>tier - 2</v>
      </c>
      <c r="O2245" s="26" t="str">
        <f>VLOOKUP($A2245,'Hospitalisation Details'!$A$1:$N$2344,12,0)</f>
        <v>tier - 3</v>
      </c>
      <c r="P2245" s="26" t="str">
        <f>VLOOKUP($A2245,'Hospitalisation Details'!$A$1:$N$2344,14,0)</f>
        <v>R1013</v>
      </c>
      <c r="Q2245" s="26">
        <f>VLOOKUP($A2245,'Hospitalisation Details'!$A$1:$N$2344,8,0)</f>
        <v>24</v>
      </c>
    </row>
    <row r="2246" spans="1:17" x14ac:dyDescent="0.3">
      <c r="A2246" s="25" t="s">
        <v>112</v>
      </c>
      <c r="B2246" s="26" t="str">
        <f>VLOOKUP($A2246,'Customer Names'!A2245:D4580,3,0)</f>
        <v xml:space="preserve">  Katherine A</v>
      </c>
      <c r="C2246" s="26">
        <f>VLOOKUP($A2246,'Medical Examinations'!$A$1:$B$2336,2,FALSE)</f>
        <v>24.75</v>
      </c>
      <c r="D2246" s="26">
        <f>VLOOKUP($A2246,'Medical Examinations'!A2245:J4580,4,0)</f>
        <v>4.83</v>
      </c>
      <c r="E2246" s="26" t="str">
        <f>VLOOKUP(A2246,'Medical Examinations'!A2245:J4580,6,0)</f>
        <v>No</v>
      </c>
      <c r="F2246" s="26" t="str">
        <f>VLOOKUP($A2246,'Medical Examinations'!$A$1:$J$2336,7,0)</f>
        <v>No</v>
      </c>
      <c r="G2246" s="26" t="str">
        <f>VLOOKUP(A2246,'Medical Examinations'!A2245:J4580,8,0)</f>
        <v>No</v>
      </c>
      <c r="H2246" s="26">
        <f>VLOOKUP(A2246,'Medical Examinations'!A2245:J4580,9,0)</f>
        <v>0</v>
      </c>
      <c r="I2246" s="26" t="str">
        <f>VLOOKUP(A2246,'Medical Examinations'!A2245:J4580,10,0)</f>
        <v>No</v>
      </c>
      <c r="J2246" s="26" t="str">
        <f>VLOOKUP($A2246,'Medical Examinations'!A2245:$J$2336,3,0)</f>
        <v>Normal Weight</v>
      </c>
      <c r="K2246" s="26" t="str">
        <f>VLOOKUP(A2246,'Medical Examinations'!A2245:J4580,5,0)</f>
        <v>Normal</v>
      </c>
      <c r="L2246" s="27">
        <f>VLOOKUP($A2246,'Hospitalisation Details'!$A$1:$N$2344,7,0)</f>
        <v>36447</v>
      </c>
      <c r="M2246" s="26">
        <f>VLOOKUP($A2246,'Hospitalisation Details'!$A$1:$N$2344,10,0)</f>
        <v>1329.17</v>
      </c>
      <c r="N2246" s="26" t="str">
        <f>VLOOKUP($A2246,'Hospitalisation Details'!$A$1:$N$2344,11,0)</f>
        <v>tier - 2</v>
      </c>
      <c r="O2246" s="26" t="str">
        <f>VLOOKUP($A2246,'Hospitalisation Details'!$A$1:$N$2344,12,0)</f>
        <v>tier - 3</v>
      </c>
      <c r="P2246" s="26" t="str">
        <f>VLOOKUP($A2246,'Hospitalisation Details'!$A$1:$N$2344,14,0)</f>
        <v>R1013</v>
      </c>
      <c r="Q2246" s="26">
        <f>VLOOKUP($A2246,'Hospitalisation Details'!$A$1:$N$2344,8,0)</f>
        <v>23</v>
      </c>
    </row>
    <row r="2247" spans="1:17" x14ac:dyDescent="0.3">
      <c r="A2247" s="25" t="s">
        <v>111</v>
      </c>
      <c r="B2247" s="26" t="str">
        <f>VLOOKUP($A2247,'Customer Names'!A2246:D4581,3,0)</f>
        <v xml:space="preserve">  Melanie</v>
      </c>
      <c r="C2247" s="26">
        <f>VLOOKUP($A2247,'Medical Examinations'!$A$1:$B$2336,2,FALSE)</f>
        <v>20.88</v>
      </c>
      <c r="D2247" s="26">
        <f>VLOOKUP($A2247,'Medical Examinations'!A2246:J4581,4,0)</f>
        <v>7.4</v>
      </c>
      <c r="E2247" s="26" t="str">
        <f>VLOOKUP(A2247,'Medical Examinations'!A2246:J4581,6,0)</f>
        <v>No</v>
      </c>
      <c r="F2247" s="26" t="str">
        <f>VLOOKUP($A2247,'Medical Examinations'!$A$1:$J$2336,7,0)</f>
        <v>No</v>
      </c>
      <c r="G2247" s="26" t="str">
        <f>VLOOKUP(A2247,'Medical Examinations'!A2246:J4581,8,0)</f>
        <v>No</v>
      </c>
      <c r="H2247" s="26">
        <f>VLOOKUP(A2247,'Medical Examinations'!A2246:J4581,9,0)</f>
        <v>0</v>
      </c>
      <c r="I2247" s="26" t="str">
        <f>VLOOKUP(A2247,'Medical Examinations'!A2246:J4581,10,0)</f>
        <v>No</v>
      </c>
      <c r="J2247" s="26" t="str">
        <f>VLOOKUP($A2247,'Medical Examinations'!A2246:$J$2336,3,0)</f>
        <v>Normal Weight</v>
      </c>
      <c r="K2247" s="26" t="str">
        <f>VLOOKUP(A2247,'Medical Examinations'!A2246:J4581,5,0)</f>
        <v>Diabetes</v>
      </c>
      <c r="L2247" s="27">
        <f>VLOOKUP($A2247,'Hospitalisation Details'!$A$1:$N$2344,7,0)</f>
        <v>37542</v>
      </c>
      <c r="M2247" s="26">
        <f>VLOOKUP($A2247,'Hospitalisation Details'!$A$1:$N$2344,10,0)</f>
        <v>1315</v>
      </c>
      <c r="N2247" s="26" t="str">
        <f>VLOOKUP($A2247,'Hospitalisation Details'!$A$1:$N$2344,11,0)</f>
        <v>tier - 2</v>
      </c>
      <c r="O2247" s="26" t="str">
        <f>VLOOKUP($A2247,'Hospitalisation Details'!$A$1:$N$2344,12,0)</f>
        <v>tier - 2</v>
      </c>
      <c r="P2247" s="26" t="str">
        <f>VLOOKUP($A2247,'Hospitalisation Details'!$A$1:$N$2344,14,0)</f>
        <v>R1013</v>
      </c>
      <c r="Q2247" s="26">
        <f>VLOOKUP($A2247,'Hospitalisation Details'!$A$1:$N$2344,8,0)</f>
        <v>20</v>
      </c>
    </row>
    <row r="2248" spans="1:17" x14ac:dyDescent="0.3">
      <c r="A2248" s="25" t="s">
        <v>110</v>
      </c>
      <c r="B2248" s="26" t="str">
        <f>VLOOKUP($A2248,'Customer Names'!A2247:D4582,3,0)</f>
        <v xml:space="preserve">  Jessica</v>
      </c>
      <c r="C2248" s="26">
        <f>VLOOKUP($A2248,'Medical Examinations'!$A$1:$B$2336,2,FALSE)</f>
        <v>20.43</v>
      </c>
      <c r="D2248" s="26">
        <f>VLOOKUP($A2248,'Medical Examinations'!A2247:J4582,4,0)</f>
        <v>4.54</v>
      </c>
      <c r="E2248" s="26" t="str">
        <f>VLOOKUP(A2248,'Medical Examinations'!A2247:J4582,6,0)</f>
        <v>No</v>
      </c>
      <c r="F2248" s="26" t="str">
        <f>VLOOKUP($A2248,'Medical Examinations'!$A$1:$J$2336,7,0)</f>
        <v>No</v>
      </c>
      <c r="G2248" s="26" t="str">
        <f>VLOOKUP(A2248,'Medical Examinations'!A2247:J4582,8,0)</f>
        <v>No</v>
      </c>
      <c r="H2248" s="26">
        <f>VLOOKUP(A2248,'Medical Examinations'!A2247:J4582,9,0)</f>
        <v>0</v>
      </c>
      <c r="I2248" s="26" t="str">
        <f>VLOOKUP(A2248,'Medical Examinations'!A2247:J4582,10,0)</f>
        <v>No</v>
      </c>
      <c r="J2248" s="26" t="str">
        <f>VLOOKUP($A2248,'Medical Examinations'!A2247:$J$2336,3,0)</f>
        <v>Normal Weight</v>
      </c>
      <c r="K2248" s="26" t="str">
        <f>VLOOKUP(A2248,'Medical Examinations'!A2247:J4582,5,0)</f>
        <v>Normal</v>
      </c>
      <c r="L2248" s="27">
        <f>VLOOKUP($A2248,'Hospitalisation Details'!$A$1:$N$2344,7,0)</f>
        <v>36496</v>
      </c>
      <c r="M2248" s="26">
        <f>VLOOKUP($A2248,'Hospitalisation Details'!$A$1:$N$2344,10,0)</f>
        <v>1304</v>
      </c>
      <c r="N2248" s="26" t="str">
        <f>VLOOKUP($A2248,'Hospitalisation Details'!$A$1:$N$2344,11,0)</f>
        <v>tier - 2</v>
      </c>
      <c r="O2248" s="26" t="str">
        <f>VLOOKUP($A2248,'Hospitalisation Details'!$A$1:$N$2344,12,0)</f>
        <v>tier - 2</v>
      </c>
      <c r="P2248" s="26" t="str">
        <f>VLOOKUP($A2248,'Hospitalisation Details'!$A$1:$N$2344,14,0)</f>
        <v>R1013</v>
      </c>
      <c r="Q2248" s="26">
        <f>VLOOKUP($A2248,'Hospitalisation Details'!$A$1:$N$2344,8,0)</f>
        <v>23</v>
      </c>
    </row>
    <row r="2249" spans="1:17" x14ac:dyDescent="0.3">
      <c r="A2249" s="25" t="s">
        <v>109</v>
      </c>
      <c r="B2249" s="26" t="str">
        <f>VLOOKUP($A2249,'Customer Names'!A2248:D4583,3,0)</f>
        <v xml:space="preserve">  Eric S</v>
      </c>
      <c r="C2249" s="26">
        <f>VLOOKUP($A2249,'Medical Examinations'!$A$1:$B$2336,2,FALSE)</f>
        <v>15.18</v>
      </c>
      <c r="D2249" s="26">
        <f>VLOOKUP($A2249,'Medical Examinations'!A2248:J4583,4,0)</f>
        <v>11.11</v>
      </c>
      <c r="E2249" s="26" t="str">
        <f>VLOOKUP(A2249,'Medical Examinations'!A2248:J4583,6,0)</f>
        <v>No</v>
      </c>
      <c r="F2249" s="26" t="str">
        <f>VLOOKUP($A2249,'Medical Examinations'!$A$1:$J$2336,7,0)</f>
        <v>No</v>
      </c>
      <c r="G2249" s="26" t="str">
        <f>VLOOKUP(A2249,'Medical Examinations'!A2248:J4583,8,0)</f>
        <v>No</v>
      </c>
      <c r="H2249" s="26">
        <f>VLOOKUP(A2249,'Medical Examinations'!A2248:J4583,9,0)</f>
        <v>0</v>
      </c>
      <c r="I2249" s="26" t="str">
        <f>VLOOKUP(A2249,'Medical Examinations'!A2248:J4583,10,0)</f>
        <v>No</v>
      </c>
      <c r="J2249" s="26" t="str">
        <f>VLOOKUP($A2249,'Medical Examinations'!A2248:$J$2336,3,0)</f>
        <v>Underweight</v>
      </c>
      <c r="K2249" s="26" t="str">
        <f>VLOOKUP(A2249,'Medical Examinations'!A2248:J4583,5,0)</f>
        <v>Diabetes</v>
      </c>
      <c r="L2249" s="27">
        <f>VLOOKUP($A2249,'Hospitalisation Details'!$A$1:$N$2344,7,0)</f>
        <v>37600</v>
      </c>
      <c r="M2249" s="26">
        <f>VLOOKUP($A2249,'Hospitalisation Details'!$A$1:$N$2344,10,0)</f>
        <v>1304</v>
      </c>
      <c r="N2249" s="26" t="str">
        <f>VLOOKUP($A2249,'Hospitalisation Details'!$A$1:$N$2344,11,0)</f>
        <v>tier - 2</v>
      </c>
      <c r="O2249" s="26" t="str">
        <f>VLOOKUP($A2249,'Hospitalisation Details'!$A$1:$N$2344,12,0)</f>
        <v>tier - 2</v>
      </c>
      <c r="P2249" s="26" t="str">
        <f>VLOOKUP($A2249,'Hospitalisation Details'!$A$1:$N$2344,14,0)</f>
        <v>R1012</v>
      </c>
      <c r="Q2249" s="26">
        <f>VLOOKUP($A2249,'Hospitalisation Details'!$A$1:$N$2344,8,0)</f>
        <v>20</v>
      </c>
    </row>
    <row r="2250" spans="1:17" x14ac:dyDescent="0.3">
      <c r="A2250" s="25" t="s">
        <v>108</v>
      </c>
      <c r="B2250" s="26" t="str">
        <f>VLOOKUP($A2250,'Customer Names'!A2249:D4584,3,0)</f>
        <v xml:space="preserve">  Joseph</v>
      </c>
      <c r="C2250" s="26">
        <f>VLOOKUP($A2250,'Medical Examinations'!$A$1:$B$2336,2,FALSE)</f>
        <v>15.12</v>
      </c>
      <c r="D2250" s="26">
        <f>VLOOKUP($A2250,'Medical Examinations'!A2249:J4584,4,0)</f>
        <v>4.03</v>
      </c>
      <c r="E2250" s="26" t="str">
        <f>VLOOKUP(A2250,'Medical Examinations'!A2249:J4584,6,0)</f>
        <v>Yes</v>
      </c>
      <c r="F2250" s="26" t="str">
        <f>VLOOKUP($A2250,'Medical Examinations'!$A$1:$J$2336,7,0)</f>
        <v>No</v>
      </c>
      <c r="G2250" s="26" t="str">
        <f>VLOOKUP(A2250,'Medical Examinations'!A2249:J4584,8,0)</f>
        <v>No</v>
      </c>
      <c r="H2250" s="26">
        <f>VLOOKUP(A2250,'Medical Examinations'!A2249:J4584,9,0)</f>
        <v>0</v>
      </c>
      <c r="I2250" s="26" t="str">
        <f>VLOOKUP(A2250,'Medical Examinations'!A2249:J4584,10,0)</f>
        <v>No</v>
      </c>
      <c r="J2250" s="26" t="str">
        <f>VLOOKUP($A2250,'Medical Examinations'!A2249:$J$2336,3,0)</f>
        <v>Underweight</v>
      </c>
      <c r="K2250" s="26" t="str">
        <f>VLOOKUP(A2250,'Medical Examinations'!A2249:J4584,5,0)</f>
        <v>Normal</v>
      </c>
      <c r="L2250" s="27">
        <f>VLOOKUP($A2250,'Hospitalisation Details'!$A$1:$N$2344,7,0)</f>
        <v>37224</v>
      </c>
      <c r="M2250" s="26">
        <f>VLOOKUP($A2250,'Hospitalisation Details'!$A$1:$N$2344,10,0)</f>
        <v>1293</v>
      </c>
      <c r="N2250" s="26" t="str">
        <f>VLOOKUP($A2250,'Hospitalisation Details'!$A$1:$N$2344,11,0)</f>
        <v>tier - 2</v>
      </c>
      <c r="O2250" s="26" t="str">
        <f>VLOOKUP($A2250,'Hospitalisation Details'!$A$1:$N$2344,12,0)</f>
        <v>tier - 3</v>
      </c>
      <c r="P2250" s="26" t="str">
        <f>VLOOKUP($A2250,'Hospitalisation Details'!$A$1:$N$2344,14,0)</f>
        <v>R1012</v>
      </c>
      <c r="Q2250" s="26">
        <f>VLOOKUP($A2250,'Hospitalisation Details'!$A$1:$N$2344,8,0)</f>
        <v>21</v>
      </c>
    </row>
    <row r="2251" spans="1:17" x14ac:dyDescent="0.3">
      <c r="A2251" s="25" t="s">
        <v>107</v>
      </c>
      <c r="B2251" s="26" t="str">
        <f>VLOOKUP($A2251,'Customer Names'!A2250:D4585,3,0)</f>
        <v xml:space="preserve">  Mary</v>
      </c>
      <c r="C2251" s="26">
        <f>VLOOKUP($A2251,'Medical Examinations'!$A$1:$B$2336,2,FALSE)</f>
        <v>23.88</v>
      </c>
      <c r="D2251" s="26">
        <f>VLOOKUP($A2251,'Medical Examinations'!A2250:J4585,4,0)</f>
        <v>4.51</v>
      </c>
      <c r="E2251" s="26" t="str">
        <f>VLOOKUP(A2251,'Medical Examinations'!A2250:J4585,6,0)</f>
        <v>No</v>
      </c>
      <c r="F2251" s="26" t="str">
        <f>VLOOKUP($A2251,'Medical Examinations'!$A$1:$J$2336,7,0)</f>
        <v>No</v>
      </c>
      <c r="G2251" s="26" t="str">
        <f>VLOOKUP(A2251,'Medical Examinations'!A2250:J4585,8,0)</f>
        <v>No</v>
      </c>
      <c r="H2251" s="26">
        <f>VLOOKUP(A2251,'Medical Examinations'!A2250:J4585,9,0)</f>
        <v>1</v>
      </c>
      <c r="I2251" s="26" t="str">
        <f>VLOOKUP(A2251,'Medical Examinations'!A2250:J4585,10,0)</f>
        <v>No</v>
      </c>
      <c r="J2251" s="26" t="str">
        <f>VLOOKUP($A2251,'Medical Examinations'!A2250:$J$2336,3,0)</f>
        <v>Normal Weight</v>
      </c>
      <c r="K2251" s="26" t="str">
        <f>VLOOKUP(A2251,'Medical Examinations'!A2250:J4585,5,0)</f>
        <v>Normal</v>
      </c>
      <c r="L2251" s="27">
        <f>VLOOKUP($A2251,'Hospitalisation Details'!$A$1:$N$2344,7,0)</f>
        <v>35950</v>
      </c>
      <c r="M2251" s="26">
        <f>VLOOKUP($A2251,'Hospitalisation Details'!$A$1:$N$2344,10,0)</f>
        <v>1290.93</v>
      </c>
      <c r="N2251" s="26" t="str">
        <f>VLOOKUP($A2251,'Hospitalisation Details'!$A$1:$N$2344,11,0)</f>
        <v>tier - 2</v>
      </c>
      <c r="O2251" s="26" t="str">
        <f>VLOOKUP($A2251,'Hospitalisation Details'!$A$1:$N$2344,12,0)</f>
        <v>tier - 2</v>
      </c>
      <c r="P2251" s="26" t="str">
        <f>VLOOKUP($A2251,'Hospitalisation Details'!$A$1:$N$2344,14,0)</f>
        <v>R1013</v>
      </c>
      <c r="Q2251" s="26">
        <f>VLOOKUP($A2251,'Hospitalisation Details'!$A$1:$N$2344,8,0)</f>
        <v>25</v>
      </c>
    </row>
    <row r="2252" spans="1:17" x14ac:dyDescent="0.3">
      <c r="A2252" s="25" t="s">
        <v>106</v>
      </c>
      <c r="B2252" s="26" t="str">
        <f>VLOOKUP($A2252,'Customer Names'!A2251:D4586,3,0)</f>
        <v xml:space="preserve">  Natalie</v>
      </c>
      <c r="C2252" s="26">
        <f>VLOOKUP($A2252,'Medical Examinations'!$A$1:$B$2336,2,FALSE)</f>
        <v>16.13</v>
      </c>
      <c r="D2252" s="26">
        <f>VLOOKUP($A2252,'Medical Examinations'!A2251:J4586,4,0)</f>
        <v>5.56</v>
      </c>
      <c r="E2252" s="26" t="str">
        <f>VLOOKUP(A2252,'Medical Examinations'!A2251:J4586,6,0)</f>
        <v>No</v>
      </c>
      <c r="F2252" s="26" t="str">
        <f>VLOOKUP($A2252,'Medical Examinations'!$A$1:$J$2336,7,0)</f>
        <v>yes</v>
      </c>
      <c r="G2252" s="26" t="str">
        <f>VLOOKUP(A2252,'Medical Examinations'!A2251:J4586,8,0)</f>
        <v>No</v>
      </c>
      <c r="H2252" s="26">
        <f>VLOOKUP(A2252,'Medical Examinations'!A2251:J4586,9,0)</f>
        <v>1</v>
      </c>
      <c r="I2252" s="26" t="str">
        <f>VLOOKUP(A2252,'Medical Examinations'!A2251:J4586,10,0)</f>
        <v>No</v>
      </c>
      <c r="J2252" s="26" t="str">
        <f>VLOOKUP($A2252,'Medical Examinations'!A2251:$J$2336,3,0)</f>
        <v>Underweight</v>
      </c>
      <c r="K2252" s="26" t="str">
        <f>VLOOKUP(A2252,'Medical Examinations'!A2251:J4586,5,0)</f>
        <v>Normal</v>
      </c>
      <c r="L2252" s="27">
        <f>VLOOKUP($A2252,'Hospitalisation Details'!$A$1:$N$2344,7,0)</f>
        <v>36703</v>
      </c>
      <c r="M2252" s="26">
        <f>VLOOKUP($A2252,'Hospitalisation Details'!$A$1:$N$2344,10,0)</f>
        <v>1286</v>
      </c>
      <c r="N2252" s="26" t="str">
        <f>VLOOKUP($A2252,'Hospitalisation Details'!$A$1:$N$2344,11,0)</f>
        <v>tier - 2</v>
      </c>
      <c r="O2252" s="26" t="str">
        <f>VLOOKUP($A2252,'Hospitalisation Details'!$A$1:$N$2344,12,0)</f>
        <v>tier - 2</v>
      </c>
      <c r="P2252" s="26" t="str">
        <f>VLOOKUP($A2252,'Hospitalisation Details'!$A$1:$N$2344,14,0)</f>
        <v>R1013</v>
      </c>
      <c r="Q2252" s="26">
        <f>VLOOKUP($A2252,'Hospitalisation Details'!$A$1:$N$2344,8,0)</f>
        <v>22</v>
      </c>
    </row>
    <row r="2253" spans="1:17" x14ac:dyDescent="0.3">
      <c r="A2253" s="25" t="s">
        <v>105</v>
      </c>
      <c r="B2253" s="26" t="str">
        <f>VLOOKUP($A2253,'Customer Names'!A2252:D4587,3,0)</f>
        <v xml:space="preserve">  Christopher</v>
      </c>
      <c r="C2253" s="26">
        <f>VLOOKUP($A2253,'Medical Examinations'!$A$1:$B$2336,2,FALSE)</f>
        <v>24.09</v>
      </c>
      <c r="D2253" s="26">
        <f>VLOOKUP($A2253,'Medical Examinations'!A2252:J4587,4,0)</f>
        <v>4.0999999999999996</v>
      </c>
      <c r="E2253" s="26" t="str">
        <f>VLOOKUP(A2253,'Medical Examinations'!A2252:J4587,6,0)</f>
        <v>No</v>
      </c>
      <c r="F2253" s="26" t="str">
        <f>VLOOKUP($A2253,'Medical Examinations'!$A$1:$J$2336,7,0)</f>
        <v>yes</v>
      </c>
      <c r="G2253" s="26" t="str">
        <f>VLOOKUP(A2253,'Medical Examinations'!A2252:J4587,8,0)</f>
        <v>No</v>
      </c>
      <c r="H2253" s="26">
        <f>VLOOKUP(A2253,'Medical Examinations'!A2252:J4587,9,0)</f>
        <v>1</v>
      </c>
      <c r="I2253" s="26" t="str">
        <f>VLOOKUP(A2253,'Medical Examinations'!A2252:J4587,10,0)</f>
        <v>No</v>
      </c>
      <c r="J2253" s="26" t="str">
        <f>VLOOKUP($A2253,'Medical Examinations'!A2252:$J$2336,3,0)</f>
        <v>Normal Weight</v>
      </c>
      <c r="K2253" s="26" t="str">
        <f>VLOOKUP(A2253,'Medical Examinations'!A2252:J4587,5,0)</f>
        <v>Normal</v>
      </c>
      <c r="L2253" s="27">
        <f>VLOOKUP($A2253,'Hospitalisation Details'!$A$1:$N$2344,7,0)</f>
        <v>38196</v>
      </c>
      <c r="M2253" s="26">
        <f>VLOOKUP($A2253,'Hospitalisation Details'!$A$1:$N$2344,10,0)</f>
        <v>1285</v>
      </c>
      <c r="N2253" s="26" t="str">
        <f>VLOOKUP($A2253,'Hospitalisation Details'!$A$1:$N$2344,11,0)</f>
        <v>tier - 2</v>
      </c>
      <c r="O2253" s="26" t="str">
        <f>VLOOKUP($A2253,'Hospitalisation Details'!$A$1:$N$2344,12,0)</f>
        <v>tier - 3</v>
      </c>
      <c r="P2253" s="26" t="str">
        <f>VLOOKUP($A2253,'Hospitalisation Details'!$A$1:$N$2344,14,0)</f>
        <v>R1013</v>
      </c>
      <c r="Q2253" s="26">
        <f>VLOOKUP($A2253,'Hospitalisation Details'!$A$1:$N$2344,8,0)</f>
        <v>18</v>
      </c>
    </row>
    <row r="2254" spans="1:17" x14ac:dyDescent="0.3">
      <c r="A2254" s="25" t="s">
        <v>104</v>
      </c>
      <c r="B2254" s="26" t="str">
        <f>VLOOKUP($A2254,'Customer Names'!A2253:D4588,3,0)</f>
        <v xml:space="preserve">  Sonja</v>
      </c>
      <c r="C2254" s="26">
        <f>VLOOKUP($A2254,'Medical Examinations'!$A$1:$B$2336,2,FALSE)</f>
        <v>19.43</v>
      </c>
      <c r="D2254" s="26">
        <f>VLOOKUP($A2254,'Medical Examinations'!A2253:J4588,4,0)</f>
        <v>5.85</v>
      </c>
      <c r="E2254" s="26" t="str">
        <f>VLOOKUP(A2254,'Medical Examinations'!A2253:J4588,6,0)</f>
        <v>No</v>
      </c>
      <c r="F2254" s="26" t="str">
        <f>VLOOKUP($A2254,'Medical Examinations'!$A$1:$J$2336,7,0)</f>
        <v>yes</v>
      </c>
      <c r="G2254" s="26" t="str">
        <f>VLOOKUP(A2254,'Medical Examinations'!A2253:J4588,8,0)</f>
        <v>No</v>
      </c>
      <c r="H2254" s="26">
        <f>VLOOKUP(A2254,'Medical Examinations'!A2253:J4588,9,0)</f>
        <v>1</v>
      </c>
      <c r="I2254" s="26" t="str">
        <f>VLOOKUP(A2254,'Medical Examinations'!A2253:J4588,10,0)</f>
        <v>No</v>
      </c>
      <c r="J2254" s="26" t="str">
        <f>VLOOKUP($A2254,'Medical Examinations'!A2253:$J$2336,3,0)</f>
        <v>Normal Weight</v>
      </c>
      <c r="K2254" s="26" t="str">
        <f>VLOOKUP(A2254,'Medical Examinations'!A2253:J4588,5,0)</f>
        <v>Prediabetes</v>
      </c>
      <c r="L2254" s="27">
        <f>VLOOKUP($A2254,'Hospitalisation Details'!$A$1:$N$2344,7,0)</f>
        <v>38260</v>
      </c>
      <c r="M2254" s="26">
        <f>VLOOKUP($A2254,'Hospitalisation Details'!$A$1:$N$2344,10,0)</f>
        <v>1283</v>
      </c>
      <c r="N2254" s="26" t="str">
        <f>VLOOKUP($A2254,'Hospitalisation Details'!$A$1:$N$2344,11,0)</f>
        <v>tier - 2</v>
      </c>
      <c r="O2254" s="26" t="str">
        <f>VLOOKUP($A2254,'Hospitalisation Details'!$A$1:$N$2344,12,0)</f>
        <v>tier - 1</v>
      </c>
      <c r="P2254" s="26" t="str">
        <f>VLOOKUP($A2254,'Hospitalisation Details'!$A$1:$N$2344,14,0)</f>
        <v>R1013</v>
      </c>
      <c r="Q2254" s="26">
        <f>VLOOKUP($A2254,'Hospitalisation Details'!$A$1:$N$2344,8,0)</f>
        <v>18</v>
      </c>
    </row>
    <row r="2255" spans="1:17" x14ac:dyDescent="0.3">
      <c r="A2255" s="25" t="s">
        <v>103</v>
      </c>
      <c r="B2255" s="26" t="str">
        <f>VLOOKUP($A2255,'Customer Names'!A2254:D4589,3,0)</f>
        <v xml:space="preserve">  Alexandra</v>
      </c>
      <c r="C2255" s="26">
        <f>VLOOKUP($A2255,'Medical Examinations'!$A$1:$B$2336,2,FALSE)</f>
        <v>15.22</v>
      </c>
      <c r="D2255" s="26">
        <f>VLOOKUP($A2255,'Medical Examinations'!A2254:J4589,4,0)</f>
        <v>4.92</v>
      </c>
      <c r="E2255" s="26" t="str">
        <f>VLOOKUP(A2255,'Medical Examinations'!A2254:J4589,6,0)</f>
        <v>Yes</v>
      </c>
      <c r="F2255" s="26" t="str">
        <f>VLOOKUP($A2255,'Medical Examinations'!$A$1:$J$2336,7,0)</f>
        <v>No</v>
      </c>
      <c r="G2255" s="26" t="str">
        <f>VLOOKUP(A2255,'Medical Examinations'!A2254:J4589,8,0)</f>
        <v>Yes</v>
      </c>
      <c r="H2255" s="26">
        <f>VLOOKUP(A2255,'Medical Examinations'!A2254:J4589,9,0)</f>
        <v>1</v>
      </c>
      <c r="I2255" s="26" t="str">
        <f>VLOOKUP(A2255,'Medical Examinations'!A2254:J4589,10,0)</f>
        <v>No</v>
      </c>
      <c r="J2255" s="26" t="str">
        <f>VLOOKUP($A2255,'Medical Examinations'!A2254:$J$2336,3,0)</f>
        <v>Underweight</v>
      </c>
      <c r="K2255" s="26" t="str">
        <f>VLOOKUP(A2255,'Medical Examinations'!A2254:J4589,5,0)</f>
        <v>Normal</v>
      </c>
      <c r="L2255" s="27">
        <f>VLOOKUP($A2255,'Hospitalisation Details'!$A$1:$N$2344,7,0)</f>
        <v>35729</v>
      </c>
      <c r="M2255" s="26">
        <f>VLOOKUP($A2255,'Hospitalisation Details'!$A$1:$N$2344,10,0)</f>
        <v>1276</v>
      </c>
      <c r="N2255" s="26" t="str">
        <f>VLOOKUP($A2255,'Hospitalisation Details'!$A$1:$N$2344,11,0)</f>
        <v>tier - 2</v>
      </c>
      <c r="O2255" s="26" t="str">
        <f>VLOOKUP($A2255,'Hospitalisation Details'!$A$1:$N$2344,12,0)</f>
        <v>tier - 2</v>
      </c>
      <c r="P2255" s="26" t="str">
        <f>VLOOKUP($A2255,'Hospitalisation Details'!$A$1:$N$2344,14,0)</f>
        <v>R1012</v>
      </c>
      <c r="Q2255" s="26">
        <f>VLOOKUP($A2255,'Hospitalisation Details'!$A$1:$N$2344,8,0)</f>
        <v>25</v>
      </c>
    </row>
    <row r="2256" spans="1:17" x14ac:dyDescent="0.3">
      <c r="A2256" s="25" t="s">
        <v>102</v>
      </c>
      <c r="B2256" s="26" t="str">
        <f>VLOOKUP($A2256,'Customer Names'!A2255:D4590,3,0)</f>
        <v xml:space="preserve">  Martha L</v>
      </c>
      <c r="C2256" s="26">
        <f>VLOOKUP($A2256,'Medical Examinations'!$A$1:$B$2336,2,FALSE)</f>
        <v>20.72</v>
      </c>
      <c r="D2256" s="26">
        <f>VLOOKUP($A2256,'Medical Examinations'!A2255:J4590,4,0)</f>
        <v>9.4600000000000009</v>
      </c>
      <c r="E2256" s="26" t="str">
        <f>VLOOKUP(A2256,'Medical Examinations'!A2255:J4590,6,0)</f>
        <v>No</v>
      </c>
      <c r="F2256" s="26" t="str">
        <f>VLOOKUP($A2256,'Medical Examinations'!$A$1:$J$2336,7,0)</f>
        <v>No</v>
      </c>
      <c r="G2256" s="26" t="str">
        <f>VLOOKUP(A2256,'Medical Examinations'!A2255:J4590,8,0)</f>
        <v>No</v>
      </c>
      <c r="H2256" s="26">
        <f>VLOOKUP(A2256,'Medical Examinations'!A2255:J4590,9,0)</f>
        <v>0</v>
      </c>
      <c r="I2256" s="26" t="str">
        <f>VLOOKUP(A2256,'Medical Examinations'!A2255:J4590,10,0)</f>
        <v>No</v>
      </c>
      <c r="J2256" s="26" t="str">
        <f>VLOOKUP($A2256,'Medical Examinations'!A2255:$J$2336,3,0)</f>
        <v>Normal Weight</v>
      </c>
      <c r="K2256" s="26" t="str">
        <f>VLOOKUP(A2256,'Medical Examinations'!A2255:J4590,5,0)</f>
        <v>Diabetes</v>
      </c>
      <c r="L2256" s="27">
        <f>VLOOKUP($A2256,'Hospitalisation Details'!$A$1:$N$2344,7,0)</f>
        <v>37594</v>
      </c>
      <c r="M2256" s="26">
        <f>VLOOKUP($A2256,'Hospitalisation Details'!$A$1:$N$2344,10,0)</f>
        <v>1267</v>
      </c>
      <c r="N2256" s="26" t="str">
        <f>VLOOKUP($A2256,'Hospitalisation Details'!$A$1:$N$2344,11,0)</f>
        <v>tier - 2</v>
      </c>
      <c r="O2256" s="26" t="str">
        <f>VLOOKUP($A2256,'Hospitalisation Details'!$A$1:$N$2344,12,0)</f>
        <v>tier - 1</v>
      </c>
      <c r="P2256" s="26" t="str">
        <f>VLOOKUP($A2256,'Hospitalisation Details'!$A$1:$N$2344,14,0)</f>
        <v>R1013</v>
      </c>
      <c r="Q2256" s="26">
        <f>VLOOKUP($A2256,'Hospitalisation Details'!$A$1:$N$2344,8,0)</f>
        <v>20</v>
      </c>
    </row>
    <row r="2257" spans="1:17" x14ac:dyDescent="0.3">
      <c r="A2257" s="25" t="s">
        <v>101</v>
      </c>
      <c r="B2257" s="26" t="str">
        <f>VLOOKUP($A2257,'Customer Names'!A2256:D4591,3,0)</f>
        <v xml:space="preserve">  Ryan C</v>
      </c>
      <c r="C2257" s="26">
        <f>VLOOKUP($A2257,'Medical Examinations'!$A$1:$B$2336,2,FALSE)</f>
        <v>35.4</v>
      </c>
      <c r="D2257" s="26">
        <f>VLOOKUP($A2257,'Medical Examinations'!A2256:J4591,4,0)</f>
        <v>5.94</v>
      </c>
      <c r="E2257" s="26" t="str">
        <f>VLOOKUP(A2257,'Medical Examinations'!A2256:J4591,6,0)</f>
        <v>No</v>
      </c>
      <c r="F2257" s="26" t="str">
        <f>VLOOKUP($A2257,'Medical Examinations'!$A$1:$J$2336,7,0)</f>
        <v>No</v>
      </c>
      <c r="G2257" s="26" t="str">
        <f>VLOOKUP(A2257,'Medical Examinations'!A2256:J4591,8,0)</f>
        <v>Yes</v>
      </c>
      <c r="H2257" s="26">
        <f>VLOOKUP(A2257,'Medical Examinations'!A2256:J4591,9,0)</f>
        <v>1</v>
      </c>
      <c r="I2257" s="26" t="str">
        <f>VLOOKUP(A2257,'Medical Examinations'!A2256:J4591,10,0)</f>
        <v>No</v>
      </c>
      <c r="J2257" s="26" t="str">
        <f>VLOOKUP($A2257,'Medical Examinations'!A2256:$J$2336,3,0)</f>
        <v>Obesity</v>
      </c>
      <c r="K2257" s="26" t="str">
        <f>VLOOKUP(A2257,'Medical Examinations'!A2256:J4591,5,0)</f>
        <v>Prediabetes</v>
      </c>
      <c r="L2257" s="27">
        <f>VLOOKUP($A2257,'Hospitalisation Details'!$A$1:$N$2344,7,0)</f>
        <v>37946</v>
      </c>
      <c r="M2257" s="26">
        <f>VLOOKUP($A2257,'Hospitalisation Details'!$A$1:$N$2344,10,0)</f>
        <v>1263.25</v>
      </c>
      <c r="N2257" s="26" t="str">
        <f>VLOOKUP($A2257,'Hospitalisation Details'!$A$1:$N$2344,11,0)</f>
        <v>tier - 2</v>
      </c>
      <c r="O2257" s="26" t="str">
        <f>VLOOKUP($A2257,'Hospitalisation Details'!$A$1:$N$2344,12,0)</f>
        <v>tier - 3</v>
      </c>
      <c r="P2257" s="26" t="str">
        <f>VLOOKUP($A2257,'Hospitalisation Details'!$A$1:$N$2344,14,0)</f>
        <v>R1011</v>
      </c>
      <c r="Q2257" s="26">
        <f>VLOOKUP($A2257,'Hospitalisation Details'!$A$1:$N$2344,8,0)</f>
        <v>19</v>
      </c>
    </row>
    <row r="2258" spans="1:17" x14ac:dyDescent="0.3">
      <c r="A2258" s="25" t="s">
        <v>100</v>
      </c>
      <c r="B2258" s="26" t="str">
        <f>VLOOKUP($A2258,'Customer Names'!A2257:D4592,3,0)</f>
        <v xml:space="preserve">  Cliff</v>
      </c>
      <c r="C2258" s="26">
        <f>VLOOKUP($A2258,'Medical Examinations'!$A$1:$B$2336,2,FALSE)</f>
        <v>34.4</v>
      </c>
      <c r="D2258" s="26">
        <f>VLOOKUP($A2258,'Medical Examinations'!A2257:J4592,4,0)</f>
        <v>5.7</v>
      </c>
      <c r="E2258" s="26" t="str">
        <f>VLOOKUP(A2258,'Medical Examinations'!A2257:J4592,6,0)</f>
        <v>No</v>
      </c>
      <c r="F2258" s="26" t="str">
        <f>VLOOKUP($A2258,'Medical Examinations'!$A$1:$J$2336,7,0)</f>
        <v>No</v>
      </c>
      <c r="G2258" s="26" t="str">
        <f>VLOOKUP(A2258,'Medical Examinations'!A2257:J4592,8,0)</f>
        <v>Yes</v>
      </c>
      <c r="H2258" s="26">
        <f>VLOOKUP(A2258,'Medical Examinations'!A2257:J4592,9,0)</f>
        <v>1</v>
      </c>
      <c r="I2258" s="26" t="str">
        <f>VLOOKUP(A2258,'Medical Examinations'!A2257:J4592,10,0)</f>
        <v>No</v>
      </c>
      <c r="J2258" s="26" t="str">
        <f>VLOOKUP($A2258,'Medical Examinations'!A2257:$J$2336,3,0)</f>
        <v>Obesity</v>
      </c>
      <c r="K2258" s="26" t="str">
        <f>VLOOKUP(A2258,'Medical Examinations'!A2257:J4592,5,0)</f>
        <v>Prediabetes</v>
      </c>
      <c r="L2258" s="27">
        <f>VLOOKUP($A2258,'Hospitalisation Details'!$A$1:$N$2344,7,0)</f>
        <v>37848</v>
      </c>
      <c r="M2258" s="26">
        <f>VLOOKUP($A2258,'Hospitalisation Details'!$A$1:$N$2344,10,0)</f>
        <v>1261.8599999999999</v>
      </c>
      <c r="N2258" s="26" t="str">
        <f>VLOOKUP($A2258,'Hospitalisation Details'!$A$1:$N$2344,11,0)</f>
        <v>tier - 2</v>
      </c>
      <c r="O2258" s="26" t="str">
        <f>VLOOKUP($A2258,'Hospitalisation Details'!$A$1:$N$2344,12,0)</f>
        <v>tier - 3</v>
      </c>
      <c r="P2258" s="26" t="str">
        <f>VLOOKUP($A2258,'Hospitalisation Details'!$A$1:$N$2344,14,0)</f>
        <v>R1011</v>
      </c>
      <c r="Q2258" s="26">
        <f>VLOOKUP($A2258,'Hospitalisation Details'!$A$1:$N$2344,8,0)</f>
        <v>19</v>
      </c>
    </row>
    <row r="2259" spans="1:17" x14ac:dyDescent="0.3">
      <c r="A2259" s="25" t="s">
        <v>99</v>
      </c>
      <c r="B2259" s="26" t="str">
        <f>VLOOKUP($A2259,'Customer Names'!A2258:D4593,3,0)</f>
        <v xml:space="preserve">  Blue</v>
      </c>
      <c r="C2259" s="26">
        <f>VLOOKUP($A2259,'Medical Examinations'!$A$1:$B$2336,2,FALSE)</f>
        <v>34.1</v>
      </c>
      <c r="D2259" s="26">
        <f>VLOOKUP($A2259,'Medical Examinations'!A2258:J4593,4,0)</f>
        <v>4.13</v>
      </c>
      <c r="E2259" s="26" t="str">
        <f>VLOOKUP(A2259,'Medical Examinations'!A2258:J4593,6,0)</f>
        <v>No</v>
      </c>
      <c r="F2259" s="26" t="str">
        <f>VLOOKUP($A2259,'Medical Examinations'!$A$1:$J$2336,7,0)</f>
        <v>No</v>
      </c>
      <c r="G2259" s="26" t="str">
        <f>VLOOKUP(A2259,'Medical Examinations'!A2258:J4593,8,0)</f>
        <v>Yes</v>
      </c>
      <c r="H2259" s="26">
        <f>VLOOKUP(A2259,'Medical Examinations'!A2258:J4593,9,0)</f>
        <v>1</v>
      </c>
      <c r="I2259" s="26" t="str">
        <f>VLOOKUP(A2259,'Medical Examinations'!A2258:J4593,10,0)</f>
        <v>No</v>
      </c>
      <c r="J2259" s="26" t="str">
        <f>VLOOKUP($A2259,'Medical Examinations'!A2258:$J$2336,3,0)</f>
        <v>Obesity</v>
      </c>
      <c r="K2259" s="26" t="str">
        <f>VLOOKUP(A2259,'Medical Examinations'!A2258:J4593,5,0)</f>
        <v>Normal</v>
      </c>
      <c r="L2259" s="27">
        <f>VLOOKUP($A2259,'Hospitalisation Details'!$A$1:$N$2344,7,0)</f>
        <v>37924</v>
      </c>
      <c r="M2259" s="26">
        <f>VLOOKUP($A2259,'Hospitalisation Details'!$A$1:$N$2344,10,0)</f>
        <v>1261.44</v>
      </c>
      <c r="N2259" s="26" t="str">
        <f>VLOOKUP($A2259,'Hospitalisation Details'!$A$1:$N$2344,11,0)</f>
        <v>tier - 2</v>
      </c>
      <c r="O2259" s="26" t="str">
        <f>VLOOKUP($A2259,'Hospitalisation Details'!$A$1:$N$2344,12,0)</f>
        <v>tier - 3</v>
      </c>
      <c r="P2259" s="26" t="str">
        <f>VLOOKUP($A2259,'Hospitalisation Details'!$A$1:$N$2344,14,0)</f>
        <v>R1011</v>
      </c>
      <c r="Q2259" s="26">
        <f>VLOOKUP($A2259,'Hospitalisation Details'!$A$1:$N$2344,8,0)</f>
        <v>19</v>
      </c>
    </row>
    <row r="2260" spans="1:17" x14ac:dyDescent="0.3">
      <c r="A2260" s="25" t="s">
        <v>98</v>
      </c>
      <c r="B2260" s="26" t="str">
        <f>VLOOKUP($A2260,'Customer Names'!A2259:D4594,3,0)</f>
        <v xml:space="preserve">  Jeffrey M</v>
      </c>
      <c r="C2260" s="26">
        <f>VLOOKUP($A2260,'Medical Examinations'!$A$1:$B$2336,2,FALSE)</f>
        <v>30.4</v>
      </c>
      <c r="D2260" s="26">
        <f>VLOOKUP($A2260,'Medical Examinations'!A2259:J4594,4,0)</f>
        <v>4.7699999999999996</v>
      </c>
      <c r="E2260" s="26" t="str">
        <f>VLOOKUP(A2260,'Medical Examinations'!A2259:J4594,6,0)</f>
        <v>No</v>
      </c>
      <c r="F2260" s="26" t="str">
        <f>VLOOKUP($A2260,'Medical Examinations'!$A$1:$J$2336,7,0)</f>
        <v>No</v>
      </c>
      <c r="G2260" s="26" t="str">
        <f>VLOOKUP(A2260,'Medical Examinations'!A2259:J4594,8,0)</f>
        <v>Yes</v>
      </c>
      <c r="H2260" s="26">
        <f>VLOOKUP(A2260,'Medical Examinations'!A2259:J4594,9,0)</f>
        <v>1</v>
      </c>
      <c r="I2260" s="26" t="str">
        <f>VLOOKUP(A2260,'Medical Examinations'!A2259:J4594,10,0)</f>
        <v>No</v>
      </c>
      <c r="J2260" s="26" t="str">
        <f>VLOOKUP($A2260,'Medical Examinations'!A2259:$J$2336,3,0)</f>
        <v>Obesity</v>
      </c>
      <c r="K2260" s="26" t="str">
        <f>VLOOKUP(A2260,'Medical Examinations'!A2259:J4594,5,0)</f>
        <v>Normal</v>
      </c>
      <c r="L2260" s="27">
        <f>VLOOKUP($A2260,'Hospitalisation Details'!$A$1:$N$2344,7,0)</f>
        <v>37907</v>
      </c>
      <c r="M2260" s="26">
        <f>VLOOKUP($A2260,'Hospitalisation Details'!$A$1:$N$2344,10,0)</f>
        <v>1256.3</v>
      </c>
      <c r="N2260" s="26" t="str">
        <f>VLOOKUP($A2260,'Hospitalisation Details'!$A$1:$N$2344,11,0)</f>
        <v>tier - 2</v>
      </c>
      <c r="O2260" s="26" t="str">
        <f>VLOOKUP($A2260,'Hospitalisation Details'!$A$1:$N$2344,12,0)</f>
        <v>tier - 3</v>
      </c>
      <c r="P2260" s="26" t="str">
        <f>VLOOKUP($A2260,'Hospitalisation Details'!$A$1:$N$2344,14,0)</f>
        <v>R1011</v>
      </c>
      <c r="Q2260" s="26">
        <f>VLOOKUP($A2260,'Hospitalisation Details'!$A$1:$N$2344,8,0)</f>
        <v>19</v>
      </c>
    </row>
    <row r="2261" spans="1:17" x14ac:dyDescent="0.3">
      <c r="A2261" s="25" t="s">
        <v>97</v>
      </c>
      <c r="B2261" s="26" t="str">
        <f>VLOOKUP($A2261,'Customer Names'!A2260:D4595,3,0)</f>
        <v xml:space="preserve">  Andrew</v>
      </c>
      <c r="C2261" s="26">
        <f>VLOOKUP($A2261,'Medical Examinations'!$A$1:$B$2336,2,FALSE)</f>
        <v>28.7</v>
      </c>
      <c r="D2261" s="26">
        <f>VLOOKUP($A2261,'Medical Examinations'!A2260:J4595,4,0)</f>
        <v>4.99</v>
      </c>
      <c r="E2261" s="26" t="str">
        <f>VLOOKUP(A2261,'Medical Examinations'!A2260:J4595,6,0)</f>
        <v>No</v>
      </c>
      <c r="F2261" s="26" t="str">
        <f>VLOOKUP($A2261,'Medical Examinations'!$A$1:$J$2336,7,0)</f>
        <v>No</v>
      </c>
      <c r="G2261" s="26" t="str">
        <f>VLOOKUP(A2261,'Medical Examinations'!A2260:J4595,8,0)</f>
        <v>Yes</v>
      </c>
      <c r="H2261" s="26">
        <f>VLOOKUP(A2261,'Medical Examinations'!A2260:J4595,9,0)</f>
        <v>1</v>
      </c>
      <c r="I2261" s="26" t="str">
        <f>VLOOKUP(A2261,'Medical Examinations'!A2260:J4595,10,0)</f>
        <v>No</v>
      </c>
      <c r="J2261" s="26" t="str">
        <f>VLOOKUP($A2261,'Medical Examinations'!A2260:$J$2336,3,0)</f>
        <v>Overweight</v>
      </c>
      <c r="K2261" s="26" t="str">
        <f>VLOOKUP(A2261,'Medical Examinations'!A2260:J4595,5,0)</f>
        <v>Normal</v>
      </c>
      <c r="L2261" s="27">
        <f>VLOOKUP($A2261,'Hospitalisation Details'!$A$1:$N$2344,7,0)</f>
        <v>37965</v>
      </c>
      <c r="M2261" s="26">
        <f>VLOOKUP($A2261,'Hospitalisation Details'!$A$1:$N$2344,10,0)</f>
        <v>1253.94</v>
      </c>
      <c r="N2261" s="26" t="str">
        <f>VLOOKUP($A2261,'Hospitalisation Details'!$A$1:$N$2344,11,0)</f>
        <v>tier - 2</v>
      </c>
      <c r="O2261" s="26" t="str">
        <f>VLOOKUP($A2261,'Hospitalisation Details'!$A$1:$N$2344,12,0)</f>
        <v>tier - 2</v>
      </c>
      <c r="P2261" s="26" t="str">
        <f>VLOOKUP($A2261,'Hospitalisation Details'!$A$1:$N$2344,14,0)</f>
        <v>R1011</v>
      </c>
      <c r="Q2261" s="26">
        <f>VLOOKUP($A2261,'Hospitalisation Details'!$A$1:$N$2344,8,0)</f>
        <v>19</v>
      </c>
    </row>
    <row r="2262" spans="1:17" x14ac:dyDescent="0.3">
      <c r="A2262" s="25" t="s">
        <v>96</v>
      </c>
      <c r="B2262" s="26" t="str">
        <f>VLOOKUP($A2262,'Customer Names'!A2261:D4596,3,0)</f>
        <v xml:space="preserve">  Julia</v>
      </c>
      <c r="C2262" s="26">
        <f>VLOOKUP($A2262,'Medical Examinations'!$A$1:$B$2336,2,FALSE)</f>
        <v>17.440000000000001</v>
      </c>
      <c r="D2262" s="26">
        <f>VLOOKUP($A2262,'Medical Examinations'!A2261:J4596,4,0)</f>
        <v>4.42</v>
      </c>
      <c r="E2262" s="26" t="str">
        <f>VLOOKUP(A2262,'Medical Examinations'!A2261:J4596,6,0)</f>
        <v>Yes</v>
      </c>
      <c r="F2262" s="26" t="str">
        <f>VLOOKUP($A2262,'Medical Examinations'!$A$1:$J$2336,7,0)</f>
        <v>No</v>
      </c>
      <c r="G2262" s="26" t="str">
        <f>VLOOKUP(A2262,'Medical Examinations'!A2261:J4596,8,0)</f>
        <v>Yes</v>
      </c>
      <c r="H2262" s="26">
        <f>VLOOKUP(A2262,'Medical Examinations'!A2261:J4596,9,0)</f>
        <v>1</v>
      </c>
      <c r="I2262" s="26" t="str">
        <f>VLOOKUP(A2262,'Medical Examinations'!A2261:J4596,10,0)</f>
        <v>No</v>
      </c>
      <c r="J2262" s="26" t="str">
        <f>VLOOKUP($A2262,'Medical Examinations'!A2261:$J$2336,3,0)</f>
        <v>Underweight</v>
      </c>
      <c r="K2262" s="26" t="str">
        <f>VLOOKUP(A2262,'Medical Examinations'!A2261:J4596,5,0)</f>
        <v>Normal</v>
      </c>
      <c r="L2262" s="27">
        <f>VLOOKUP($A2262,'Hospitalisation Details'!$A$1:$N$2344,7,0)</f>
        <v>35738</v>
      </c>
      <c r="M2262" s="26">
        <f>VLOOKUP($A2262,'Hospitalisation Details'!$A$1:$N$2344,10,0)</f>
        <v>1253</v>
      </c>
      <c r="N2262" s="26" t="str">
        <f>VLOOKUP($A2262,'Hospitalisation Details'!$A$1:$N$2344,11,0)</f>
        <v>tier - 2</v>
      </c>
      <c r="O2262" s="26" t="str">
        <f>VLOOKUP($A2262,'Hospitalisation Details'!$A$1:$N$2344,12,0)</f>
        <v>tier - 2</v>
      </c>
      <c r="P2262" s="26" t="str">
        <f>VLOOKUP($A2262,'Hospitalisation Details'!$A$1:$N$2344,14,0)</f>
        <v>R1013</v>
      </c>
      <c r="Q2262" s="26">
        <f>VLOOKUP($A2262,'Hospitalisation Details'!$A$1:$N$2344,8,0)</f>
        <v>25</v>
      </c>
    </row>
    <row r="2263" spans="1:17" x14ac:dyDescent="0.3">
      <c r="A2263" s="25" t="s">
        <v>95</v>
      </c>
      <c r="B2263" s="26" t="str">
        <f>VLOOKUP($A2263,'Customer Names'!A2262:D4597,3,0)</f>
        <v xml:space="preserve">  Daniel</v>
      </c>
      <c r="C2263" s="26">
        <f>VLOOKUP($A2263,'Medical Examinations'!$A$1:$B$2336,2,FALSE)</f>
        <v>27.6</v>
      </c>
      <c r="D2263" s="26">
        <f>VLOOKUP($A2263,'Medical Examinations'!A2262:J4597,4,0)</f>
        <v>4.01</v>
      </c>
      <c r="E2263" s="26" t="str">
        <f>VLOOKUP(A2263,'Medical Examinations'!A2262:J4597,6,0)</f>
        <v>No</v>
      </c>
      <c r="F2263" s="26" t="str">
        <f>VLOOKUP($A2263,'Medical Examinations'!$A$1:$J$2336,7,0)</f>
        <v>No</v>
      </c>
      <c r="G2263" s="26" t="str">
        <f>VLOOKUP(A2263,'Medical Examinations'!A2262:J4597,8,0)</f>
        <v>Yes</v>
      </c>
      <c r="H2263" s="26">
        <f>VLOOKUP(A2263,'Medical Examinations'!A2262:J4597,9,0)</f>
        <v>1</v>
      </c>
      <c r="I2263" s="26" t="str">
        <f>VLOOKUP(A2263,'Medical Examinations'!A2262:J4597,10,0)</f>
        <v>No</v>
      </c>
      <c r="J2263" s="26" t="str">
        <f>VLOOKUP($A2263,'Medical Examinations'!A2262:$J$2336,3,0)</f>
        <v>Overweight</v>
      </c>
      <c r="K2263" s="26" t="str">
        <f>VLOOKUP(A2263,'Medical Examinations'!A2262:J4597,5,0)</f>
        <v>Normal</v>
      </c>
      <c r="L2263" s="27">
        <f>VLOOKUP($A2263,'Hospitalisation Details'!$A$1:$N$2344,7,0)</f>
        <v>37879</v>
      </c>
      <c r="M2263" s="26">
        <f>VLOOKUP($A2263,'Hospitalisation Details'!$A$1:$N$2344,10,0)</f>
        <v>1252.4100000000001</v>
      </c>
      <c r="N2263" s="26" t="str">
        <f>VLOOKUP($A2263,'Hospitalisation Details'!$A$1:$N$2344,11,0)</f>
        <v>tier - 2</v>
      </c>
      <c r="O2263" s="26" t="str">
        <f>VLOOKUP($A2263,'Hospitalisation Details'!$A$1:$N$2344,12,0)</f>
        <v>tier - 3</v>
      </c>
      <c r="P2263" s="26" t="str">
        <f>VLOOKUP($A2263,'Hospitalisation Details'!$A$1:$N$2344,14,0)</f>
        <v>R1011</v>
      </c>
      <c r="Q2263" s="26">
        <f>VLOOKUP($A2263,'Hospitalisation Details'!$A$1:$N$2344,8,0)</f>
        <v>19</v>
      </c>
    </row>
    <row r="2264" spans="1:17" x14ac:dyDescent="0.3">
      <c r="A2264" s="25" t="s">
        <v>94</v>
      </c>
      <c r="B2264" s="26" t="str">
        <f>VLOOKUP($A2264,'Customer Names'!A2263:D4598,3,0)</f>
        <v xml:space="preserve">  Jaime</v>
      </c>
      <c r="C2264" s="26">
        <f>VLOOKUP($A2264,'Medical Examinations'!$A$1:$B$2336,2,FALSE)</f>
        <v>20.7</v>
      </c>
      <c r="D2264" s="26">
        <f>VLOOKUP($A2264,'Medical Examinations'!A2263:J4598,4,0)</f>
        <v>4.49</v>
      </c>
      <c r="E2264" s="26" t="str">
        <f>VLOOKUP(A2264,'Medical Examinations'!A2263:J4598,6,0)</f>
        <v>No</v>
      </c>
      <c r="F2264" s="26" t="str">
        <f>VLOOKUP($A2264,'Medical Examinations'!$A$1:$J$2336,7,0)</f>
        <v>No</v>
      </c>
      <c r="G2264" s="26" t="str">
        <f>VLOOKUP(A2264,'Medical Examinations'!A2263:J4598,8,0)</f>
        <v>Yes</v>
      </c>
      <c r="H2264" s="26">
        <f>VLOOKUP(A2264,'Medical Examinations'!A2263:J4598,9,0)</f>
        <v>1</v>
      </c>
      <c r="I2264" s="26" t="str">
        <f>VLOOKUP(A2264,'Medical Examinations'!A2263:J4598,10,0)</f>
        <v>No</v>
      </c>
      <c r="J2264" s="26" t="str">
        <f>VLOOKUP($A2264,'Medical Examinations'!A2263:$J$2336,3,0)</f>
        <v>Normal Weight</v>
      </c>
      <c r="K2264" s="26" t="str">
        <f>VLOOKUP(A2264,'Medical Examinations'!A2263:J4598,5,0)</f>
        <v>Normal</v>
      </c>
      <c r="L2264" s="27">
        <f>VLOOKUP($A2264,'Hospitalisation Details'!$A$1:$N$2344,7,0)</f>
        <v>37872</v>
      </c>
      <c r="M2264" s="26">
        <f>VLOOKUP($A2264,'Hospitalisation Details'!$A$1:$N$2344,10,0)</f>
        <v>1242.82</v>
      </c>
      <c r="N2264" s="26" t="str">
        <f>VLOOKUP($A2264,'Hospitalisation Details'!$A$1:$N$2344,11,0)</f>
        <v>tier - 2</v>
      </c>
      <c r="O2264" s="26" t="str">
        <f>VLOOKUP($A2264,'Hospitalisation Details'!$A$1:$N$2344,12,0)</f>
        <v>tier - 1</v>
      </c>
      <c r="P2264" s="26" t="str">
        <f>VLOOKUP($A2264,'Hospitalisation Details'!$A$1:$N$2344,14,0)</f>
        <v>R1011</v>
      </c>
      <c r="Q2264" s="26">
        <f>VLOOKUP($A2264,'Hospitalisation Details'!$A$1:$N$2344,8,0)</f>
        <v>19</v>
      </c>
    </row>
    <row r="2265" spans="1:17" x14ac:dyDescent="0.3">
      <c r="A2265" s="25" t="s">
        <v>93</v>
      </c>
      <c r="B2265" s="26" t="str">
        <f>VLOOKUP($A2265,'Customer Names'!A2264:D4599,3,0)</f>
        <v xml:space="preserve">  Mohd Syahidan</v>
      </c>
      <c r="C2265" s="26">
        <f>VLOOKUP($A2265,'Medical Examinations'!$A$1:$B$2336,2,FALSE)</f>
        <v>20.3</v>
      </c>
      <c r="D2265" s="26">
        <f>VLOOKUP($A2265,'Medical Examinations'!A2264:J4599,4,0)</f>
        <v>6.37</v>
      </c>
      <c r="E2265" s="26" t="str">
        <f>VLOOKUP(A2265,'Medical Examinations'!A2264:J4599,6,0)</f>
        <v>No</v>
      </c>
      <c r="F2265" s="26" t="str">
        <f>VLOOKUP($A2265,'Medical Examinations'!$A$1:$J$2336,7,0)</f>
        <v>No</v>
      </c>
      <c r="G2265" s="26" t="str">
        <f>VLOOKUP(A2265,'Medical Examinations'!A2264:J4599,8,0)</f>
        <v>Yes</v>
      </c>
      <c r="H2265" s="26">
        <f>VLOOKUP(A2265,'Medical Examinations'!A2264:J4599,9,0)</f>
        <v>1</v>
      </c>
      <c r="I2265" s="26" t="str">
        <f>VLOOKUP(A2265,'Medical Examinations'!A2264:J4599,10,0)</f>
        <v>No</v>
      </c>
      <c r="J2265" s="26" t="str">
        <f>VLOOKUP($A2265,'Medical Examinations'!A2264:$J$2336,3,0)</f>
        <v>Normal Weight</v>
      </c>
      <c r="K2265" s="26" t="str">
        <f>VLOOKUP(A2265,'Medical Examinations'!A2264:J4599,5,0)</f>
        <v>Prediabetes</v>
      </c>
      <c r="L2265" s="27">
        <f>VLOOKUP($A2265,'Hospitalisation Details'!$A$1:$N$2344,7,0)</f>
        <v>37879</v>
      </c>
      <c r="M2265" s="26">
        <f>VLOOKUP($A2265,'Hospitalisation Details'!$A$1:$N$2344,10,0)</f>
        <v>1242.26</v>
      </c>
      <c r="N2265" s="26" t="str">
        <f>VLOOKUP($A2265,'Hospitalisation Details'!$A$1:$N$2344,11,0)</f>
        <v>tier - 2</v>
      </c>
      <c r="O2265" s="26" t="str">
        <f>VLOOKUP($A2265,'Hospitalisation Details'!$A$1:$N$2344,12,0)</f>
        <v>tier - 1</v>
      </c>
      <c r="P2265" s="26" t="str">
        <f>VLOOKUP($A2265,'Hospitalisation Details'!$A$1:$N$2344,14,0)</f>
        <v>R1011</v>
      </c>
      <c r="Q2265" s="26">
        <f>VLOOKUP($A2265,'Hospitalisation Details'!$A$1:$N$2344,8,0)</f>
        <v>19</v>
      </c>
    </row>
    <row r="2266" spans="1:17" x14ac:dyDescent="0.3">
      <c r="A2266" s="25" t="s">
        <v>92</v>
      </c>
      <c r="B2266" s="26" t="str">
        <f>VLOOKUP($A2266,'Customer Names'!A2265:D4600,3,0)</f>
        <v xml:space="preserve">  Matthew</v>
      </c>
      <c r="C2266" s="26">
        <f>VLOOKUP($A2266,'Medical Examinations'!$A$1:$B$2336,2,FALSE)</f>
        <v>19.8</v>
      </c>
      <c r="D2266" s="26">
        <f>VLOOKUP($A2266,'Medical Examinations'!A2265:J4600,4,0)</f>
        <v>5.12</v>
      </c>
      <c r="E2266" s="26" t="str">
        <f>VLOOKUP(A2266,'Medical Examinations'!A2265:J4600,6,0)</f>
        <v>No</v>
      </c>
      <c r="F2266" s="26" t="str">
        <f>VLOOKUP($A2266,'Medical Examinations'!$A$1:$J$2336,7,0)</f>
        <v>No</v>
      </c>
      <c r="G2266" s="26" t="str">
        <f>VLOOKUP(A2266,'Medical Examinations'!A2265:J4600,8,0)</f>
        <v>Yes</v>
      </c>
      <c r="H2266" s="26">
        <f>VLOOKUP(A2266,'Medical Examinations'!A2265:J4600,9,0)</f>
        <v>1</v>
      </c>
      <c r="I2266" s="26" t="str">
        <f>VLOOKUP(A2266,'Medical Examinations'!A2265:J4600,10,0)</f>
        <v>No</v>
      </c>
      <c r="J2266" s="26" t="str">
        <f>VLOOKUP($A2266,'Medical Examinations'!A2265:$J$2336,3,0)</f>
        <v>Normal Weight</v>
      </c>
      <c r="K2266" s="26" t="str">
        <f>VLOOKUP(A2266,'Medical Examinations'!A2265:J4600,5,0)</f>
        <v>Normal</v>
      </c>
      <c r="L2266" s="27">
        <f>VLOOKUP($A2266,'Hospitalisation Details'!$A$1:$N$2344,7,0)</f>
        <v>37835</v>
      </c>
      <c r="M2266" s="26">
        <f>VLOOKUP($A2266,'Hospitalisation Details'!$A$1:$N$2344,10,0)</f>
        <v>1241.57</v>
      </c>
      <c r="N2266" s="26" t="str">
        <f>VLOOKUP($A2266,'Hospitalisation Details'!$A$1:$N$2344,11,0)</f>
        <v>tier - 2</v>
      </c>
      <c r="O2266" s="26" t="str">
        <f>VLOOKUP($A2266,'Hospitalisation Details'!$A$1:$N$2344,12,0)</f>
        <v>tier - 2</v>
      </c>
      <c r="P2266" s="26" t="str">
        <f>VLOOKUP($A2266,'Hospitalisation Details'!$A$1:$N$2344,14,0)</f>
        <v>R1011</v>
      </c>
      <c r="Q2266" s="26">
        <f>VLOOKUP($A2266,'Hospitalisation Details'!$A$1:$N$2344,8,0)</f>
        <v>19</v>
      </c>
    </row>
    <row r="2267" spans="1:17" x14ac:dyDescent="0.3">
      <c r="A2267" s="25" t="s">
        <v>91</v>
      </c>
      <c r="B2267" s="26" t="str">
        <f>VLOOKUP($A2267,'Customer Names'!A2266:D4601,3,0)</f>
        <v xml:space="preserve">  Elizabeth S</v>
      </c>
      <c r="C2267" s="26">
        <f>VLOOKUP($A2267,'Medical Examinations'!$A$1:$B$2336,2,FALSE)</f>
        <v>21.87</v>
      </c>
      <c r="D2267" s="26">
        <f>VLOOKUP($A2267,'Medical Examinations'!A2266:J4601,4,0)</f>
        <v>8.59</v>
      </c>
      <c r="E2267" s="26" t="str">
        <f>VLOOKUP(A2267,'Medical Examinations'!A2266:J4601,6,0)</f>
        <v>No</v>
      </c>
      <c r="F2267" s="26" t="str">
        <f>VLOOKUP($A2267,'Medical Examinations'!$A$1:$J$2336,7,0)</f>
        <v>No</v>
      </c>
      <c r="G2267" s="26" t="str">
        <f>VLOOKUP(A2267,'Medical Examinations'!A2266:J4601,8,0)</f>
        <v>No</v>
      </c>
      <c r="H2267" s="26">
        <f>VLOOKUP(A2267,'Medical Examinations'!A2266:J4601,9,0)</f>
        <v>0</v>
      </c>
      <c r="I2267" s="26" t="str">
        <f>VLOOKUP(A2267,'Medical Examinations'!A2266:J4601,10,0)</f>
        <v>No</v>
      </c>
      <c r="J2267" s="26" t="str">
        <f>VLOOKUP($A2267,'Medical Examinations'!A2266:$J$2336,3,0)</f>
        <v>Normal Weight</v>
      </c>
      <c r="K2267" s="26" t="str">
        <f>VLOOKUP(A2267,'Medical Examinations'!A2266:J4601,5,0)</f>
        <v>Diabetes</v>
      </c>
      <c r="L2267" s="27">
        <f>VLOOKUP($A2267,'Hospitalisation Details'!$A$1:$N$2344,7,0)</f>
        <v>37438</v>
      </c>
      <c r="M2267" s="26">
        <f>VLOOKUP($A2267,'Hospitalisation Details'!$A$1:$N$2344,10,0)</f>
        <v>1241</v>
      </c>
      <c r="N2267" s="26" t="str">
        <f>VLOOKUP($A2267,'Hospitalisation Details'!$A$1:$N$2344,11,0)</f>
        <v>tier - 2</v>
      </c>
      <c r="O2267" s="26" t="str">
        <f>VLOOKUP($A2267,'Hospitalisation Details'!$A$1:$N$2344,12,0)</f>
        <v>tier - 2</v>
      </c>
      <c r="P2267" s="26" t="str">
        <f>VLOOKUP($A2267,'Hospitalisation Details'!$A$1:$N$2344,14,0)</f>
        <v>R1013</v>
      </c>
      <c r="Q2267" s="26">
        <f>VLOOKUP($A2267,'Hospitalisation Details'!$A$1:$N$2344,8,0)</f>
        <v>20</v>
      </c>
    </row>
    <row r="2268" spans="1:17" x14ac:dyDescent="0.3">
      <c r="A2268" s="25" t="s">
        <v>90</v>
      </c>
      <c r="B2268" s="26" t="str">
        <f>VLOOKUP($A2268,'Customer Names'!A2267:D4602,3,0)</f>
        <v xml:space="preserve">  Katie</v>
      </c>
      <c r="C2268" s="26">
        <f>VLOOKUP($A2268,'Medical Examinations'!$A$1:$B$2336,2,FALSE)</f>
        <v>16.600000000000001</v>
      </c>
      <c r="D2268" s="26">
        <f>VLOOKUP($A2268,'Medical Examinations'!A2267:J4602,4,0)</f>
        <v>5.87</v>
      </c>
      <c r="E2268" s="26" t="str">
        <f>VLOOKUP(A2268,'Medical Examinations'!A2267:J4602,6,0)</f>
        <v>No</v>
      </c>
      <c r="F2268" s="26" t="str">
        <f>VLOOKUP($A2268,'Medical Examinations'!$A$1:$J$2336,7,0)</f>
        <v>No</v>
      </c>
      <c r="G2268" s="26" t="str">
        <f>VLOOKUP(A2268,'Medical Examinations'!A2267:J4602,8,0)</f>
        <v>No</v>
      </c>
      <c r="H2268" s="26">
        <f>VLOOKUP(A2268,'Medical Examinations'!A2267:J4602,9,0)</f>
        <v>1</v>
      </c>
      <c r="I2268" s="26" t="str">
        <f>VLOOKUP(A2268,'Medical Examinations'!A2267:J4602,10,0)</f>
        <v>No</v>
      </c>
      <c r="J2268" s="26" t="str">
        <f>VLOOKUP($A2268,'Medical Examinations'!A2267:$J$2336,3,0)</f>
        <v>Underweight</v>
      </c>
      <c r="K2268" s="26" t="str">
        <f>VLOOKUP(A2268,'Medical Examinations'!A2267:J4602,5,0)</f>
        <v>Prediabetes</v>
      </c>
      <c r="L2268" s="27">
        <f>VLOOKUP($A2268,'Hospitalisation Details'!$A$1:$N$2344,7,0)</f>
        <v>36079</v>
      </c>
      <c r="M2268" s="26">
        <f>VLOOKUP($A2268,'Hospitalisation Details'!$A$1:$N$2344,10,0)</f>
        <v>1240</v>
      </c>
      <c r="N2268" s="26" t="str">
        <f>VLOOKUP($A2268,'Hospitalisation Details'!$A$1:$N$2344,11,0)</f>
        <v>tier - 2</v>
      </c>
      <c r="O2268" s="26" t="str">
        <f>VLOOKUP($A2268,'Hospitalisation Details'!$A$1:$N$2344,12,0)</f>
        <v>tier - 1</v>
      </c>
      <c r="P2268" s="26" t="str">
        <f>VLOOKUP($A2268,'Hospitalisation Details'!$A$1:$N$2344,14,0)</f>
        <v>R1012</v>
      </c>
      <c r="Q2268" s="26">
        <f>VLOOKUP($A2268,'Hospitalisation Details'!$A$1:$N$2344,8,0)</f>
        <v>24</v>
      </c>
    </row>
    <row r="2269" spans="1:17" x14ac:dyDescent="0.3">
      <c r="A2269" s="25" t="s">
        <v>89</v>
      </c>
      <c r="B2269" s="26" t="str">
        <f>VLOOKUP($A2269,'Customer Names'!A2268:D4603,3,0)</f>
        <v xml:space="preserve">  Christi A</v>
      </c>
      <c r="C2269" s="26">
        <f>VLOOKUP($A2269,'Medical Examinations'!$A$1:$B$2336,2,FALSE)</f>
        <v>21.98</v>
      </c>
      <c r="D2269" s="26">
        <f>VLOOKUP($A2269,'Medical Examinations'!A2268:J4603,4,0)</f>
        <v>7.03</v>
      </c>
      <c r="E2269" s="26" t="str">
        <f>VLOOKUP(A2269,'Medical Examinations'!A2268:J4603,6,0)</f>
        <v>No</v>
      </c>
      <c r="F2269" s="26" t="str">
        <f>VLOOKUP($A2269,'Medical Examinations'!$A$1:$J$2336,7,0)</f>
        <v>No</v>
      </c>
      <c r="G2269" s="26" t="str">
        <f>VLOOKUP(A2269,'Medical Examinations'!A2268:J4603,8,0)</f>
        <v>No</v>
      </c>
      <c r="H2269" s="26">
        <f>VLOOKUP(A2269,'Medical Examinations'!A2268:J4603,9,0)</f>
        <v>0</v>
      </c>
      <c r="I2269" s="26" t="str">
        <f>VLOOKUP(A2269,'Medical Examinations'!A2268:J4603,10,0)</f>
        <v>No</v>
      </c>
      <c r="J2269" s="26" t="str">
        <f>VLOOKUP($A2269,'Medical Examinations'!A2268:$J$2336,3,0)</f>
        <v>Normal Weight</v>
      </c>
      <c r="K2269" s="26" t="str">
        <f>VLOOKUP(A2269,'Medical Examinations'!A2268:J4603,5,0)</f>
        <v>Diabetes</v>
      </c>
      <c r="L2269" s="27">
        <f>VLOOKUP($A2269,'Hospitalisation Details'!$A$1:$N$2344,7,0)</f>
        <v>37602</v>
      </c>
      <c r="M2269" s="26">
        <f>VLOOKUP($A2269,'Hospitalisation Details'!$A$1:$N$2344,10,0)</f>
        <v>1237</v>
      </c>
      <c r="N2269" s="26" t="str">
        <f>VLOOKUP($A2269,'Hospitalisation Details'!$A$1:$N$2344,11,0)</f>
        <v>tier - 2</v>
      </c>
      <c r="O2269" s="26" t="str">
        <f>VLOOKUP($A2269,'Hospitalisation Details'!$A$1:$N$2344,12,0)</f>
        <v>tier - 2</v>
      </c>
      <c r="P2269" s="26" t="str">
        <f>VLOOKUP($A2269,'Hospitalisation Details'!$A$1:$N$2344,14,0)</f>
        <v>R1013</v>
      </c>
      <c r="Q2269" s="26">
        <f>VLOOKUP($A2269,'Hospitalisation Details'!$A$1:$N$2344,8,0)</f>
        <v>20</v>
      </c>
    </row>
    <row r="2270" spans="1:17" x14ac:dyDescent="0.3">
      <c r="A2270" s="25" t="s">
        <v>88</v>
      </c>
      <c r="B2270" s="26" t="str">
        <f>VLOOKUP($A2270,'Customer Names'!A2269:D4604,3,0)</f>
        <v xml:space="preserve">  Sandra K</v>
      </c>
      <c r="C2270" s="26">
        <f>VLOOKUP($A2270,'Medical Examinations'!$A$1:$B$2336,2,FALSE)</f>
        <v>19.7</v>
      </c>
      <c r="D2270" s="26">
        <f>VLOOKUP($A2270,'Medical Examinations'!A2269:J4604,4,0)</f>
        <v>5.51</v>
      </c>
      <c r="E2270" s="26" t="str">
        <f>VLOOKUP(A2270,'Medical Examinations'!A2269:J4604,6,0)</f>
        <v>No</v>
      </c>
      <c r="F2270" s="26" t="str">
        <f>VLOOKUP($A2270,'Medical Examinations'!$A$1:$J$2336,7,0)</f>
        <v>No</v>
      </c>
      <c r="G2270" s="26" t="str">
        <f>VLOOKUP(A2270,'Medical Examinations'!A2269:J4604,8,0)</f>
        <v>No</v>
      </c>
      <c r="H2270" s="26">
        <f>VLOOKUP(A2270,'Medical Examinations'!A2269:J4604,9,0)</f>
        <v>1</v>
      </c>
      <c r="I2270" s="26" t="str">
        <f>VLOOKUP(A2270,'Medical Examinations'!A2269:J4604,10,0)</f>
        <v>No</v>
      </c>
      <c r="J2270" s="26" t="str">
        <f>VLOOKUP($A2270,'Medical Examinations'!A2269:$J$2336,3,0)</f>
        <v>Normal Weight</v>
      </c>
      <c r="K2270" s="26" t="str">
        <f>VLOOKUP(A2270,'Medical Examinations'!A2269:J4604,5,0)</f>
        <v>Normal</v>
      </c>
      <c r="L2270" s="27">
        <f>VLOOKUP($A2270,'Hospitalisation Details'!$A$1:$N$2344,7,0)</f>
        <v>35989</v>
      </c>
      <c r="M2270" s="26">
        <f>VLOOKUP($A2270,'Hospitalisation Details'!$A$1:$N$2344,10,0)</f>
        <v>1234</v>
      </c>
      <c r="N2270" s="26" t="str">
        <f>VLOOKUP($A2270,'Hospitalisation Details'!$A$1:$N$2344,11,0)</f>
        <v>tier - 2</v>
      </c>
      <c r="O2270" s="26" t="str">
        <f>VLOOKUP($A2270,'Hospitalisation Details'!$A$1:$N$2344,12,0)</f>
        <v>tier - 1</v>
      </c>
      <c r="P2270" s="26" t="str">
        <f>VLOOKUP($A2270,'Hospitalisation Details'!$A$1:$N$2344,14,0)</f>
        <v>R1013</v>
      </c>
      <c r="Q2270" s="26">
        <f>VLOOKUP($A2270,'Hospitalisation Details'!$A$1:$N$2344,8,0)</f>
        <v>24</v>
      </c>
    </row>
    <row r="2271" spans="1:17" x14ac:dyDescent="0.3">
      <c r="A2271" s="25" t="s">
        <v>87</v>
      </c>
      <c r="B2271" s="26" t="str">
        <f>VLOOKUP($A2271,'Customer Names'!A2270:D4605,3,0)</f>
        <v xml:space="preserve">  Katharine</v>
      </c>
      <c r="C2271" s="26">
        <f>VLOOKUP($A2271,'Medical Examinations'!$A$1:$B$2336,2,FALSE)</f>
        <v>19.21</v>
      </c>
      <c r="D2271" s="26">
        <f>VLOOKUP($A2271,'Medical Examinations'!A2270:J4605,4,0)</f>
        <v>4.76</v>
      </c>
      <c r="E2271" s="26" t="str">
        <f>VLOOKUP(A2271,'Medical Examinations'!A2270:J4605,6,0)</f>
        <v>No</v>
      </c>
      <c r="F2271" s="26" t="str">
        <f>VLOOKUP($A2271,'Medical Examinations'!$A$1:$J$2336,7,0)</f>
        <v>yes</v>
      </c>
      <c r="G2271" s="26" t="str">
        <f>VLOOKUP(A2271,'Medical Examinations'!A2270:J4605,8,0)</f>
        <v>No</v>
      </c>
      <c r="H2271" s="26">
        <f>VLOOKUP(A2271,'Medical Examinations'!A2270:J4605,9,0)</f>
        <v>1</v>
      </c>
      <c r="I2271" s="26" t="str">
        <f>VLOOKUP(A2271,'Medical Examinations'!A2270:J4605,10,0)</f>
        <v>No</v>
      </c>
      <c r="J2271" s="26" t="str">
        <f>VLOOKUP($A2271,'Medical Examinations'!A2270:$J$2336,3,0)</f>
        <v>Normal Weight</v>
      </c>
      <c r="K2271" s="26" t="str">
        <f>VLOOKUP(A2271,'Medical Examinations'!A2270:J4605,5,0)</f>
        <v>Normal</v>
      </c>
      <c r="L2271" s="27">
        <f>VLOOKUP($A2271,'Hospitalisation Details'!$A$1:$N$2344,7,0)</f>
        <v>38276</v>
      </c>
      <c r="M2271" s="26">
        <f>VLOOKUP($A2271,'Hospitalisation Details'!$A$1:$N$2344,10,0)</f>
        <v>1228</v>
      </c>
      <c r="N2271" s="26" t="str">
        <f>VLOOKUP($A2271,'Hospitalisation Details'!$A$1:$N$2344,11,0)</f>
        <v>tier - 2</v>
      </c>
      <c r="O2271" s="26" t="str">
        <f>VLOOKUP($A2271,'Hospitalisation Details'!$A$1:$N$2344,12,0)</f>
        <v>tier - 1</v>
      </c>
      <c r="P2271" s="26" t="str">
        <f>VLOOKUP($A2271,'Hospitalisation Details'!$A$1:$N$2344,14,0)</f>
        <v>R1012</v>
      </c>
      <c r="Q2271" s="26">
        <f>VLOOKUP($A2271,'Hospitalisation Details'!$A$1:$N$2344,8,0)</f>
        <v>18</v>
      </c>
    </row>
    <row r="2272" spans="1:17" x14ac:dyDescent="0.3">
      <c r="A2272" s="25" t="s">
        <v>86</v>
      </c>
      <c r="B2272" s="26" t="str">
        <f>VLOOKUP($A2272,'Customer Names'!A2271:D4606,3,0)</f>
        <v xml:space="preserve">  Jerome</v>
      </c>
      <c r="C2272" s="26">
        <f>VLOOKUP($A2272,'Medical Examinations'!$A$1:$B$2336,2,FALSE)</f>
        <v>19.3</v>
      </c>
      <c r="D2272" s="26">
        <f>VLOOKUP($A2272,'Medical Examinations'!A2271:J4606,4,0)</f>
        <v>4.7</v>
      </c>
      <c r="E2272" s="26" t="str">
        <f>VLOOKUP(A2272,'Medical Examinations'!A2271:J4606,6,0)</f>
        <v>No</v>
      </c>
      <c r="F2272" s="26" t="str">
        <f>VLOOKUP($A2272,'Medical Examinations'!$A$1:$J$2336,7,0)</f>
        <v>yes</v>
      </c>
      <c r="G2272" s="26" t="str">
        <f>VLOOKUP(A2272,'Medical Examinations'!A2271:J4606,8,0)</f>
        <v>No</v>
      </c>
      <c r="H2272" s="26">
        <f>VLOOKUP(A2272,'Medical Examinations'!A2271:J4606,9,0)</f>
        <v>1</v>
      </c>
      <c r="I2272" s="26" t="str">
        <f>VLOOKUP(A2272,'Medical Examinations'!A2271:J4606,10,0)</f>
        <v>No</v>
      </c>
      <c r="J2272" s="26" t="str">
        <f>VLOOKUP($A2272,'Medical Examinations'!A2271:$J$2336,3,0)</f>
        <v>Normal Weight</v>
      </c>
      <c r="K2272" s="26" t="str">
        <f>VLOOKUP(A2272,'Medical Examinations'!A2271:J4606,5,0)</f>
        <v>Normal</v>
      </c>
      <c r="L2272" s="27">
        <f>VLOOKUP($A2272,'Hospitalisation Details'!$A$1:$N$2344,7,0)</f>
        <v>38177</v>
      </c>
      <c r="M2272" s="26">
        <f>VLOOKUP($A2272,'Hospitalisation Details'!$A$1:$N$2344,10,0)</f>
        <v>1224</v>
      </c>
      <c r="N2272" s="26" t="str">
        <f>VLOOKUP($A2272,'Hospitalisation Details'!$A$1:$N$2344,11,0)</f>
        <v>tier - 2</v>
      </c>
      <c r="O2272" s="26" t="str">
        <f>VLOOKUP($A2272,'Hospitalisation Details'!$A$1:$N$2344,12,0)</f>
        <v>tier - 1</v>
      </c>
      <c r="P2272" s="26" t="str">
        <f>VLOOKUP($A2272,'Hospitalisation Details'!$A$1:$N$2344,14,0)</f>
        <v>R1013</v>
      </c>
      <c r="Q2272" s="26">
        <f>VLOOKUP($A2272,'Hospitalisation Details'!$A$1:$N$2344,8,0)</f>
        <v>18</v>
      </c>
    </row>
    <row r="2273" spans="1:17" x14ac:dyDescent="0.3">
      <c r="A2273" s="25" t="s">
        <v>85</v>
      </c>
      <c r="B2273" s="26" t="str">
        <f>VLOOKUP($A2273,'Customer Names'!A2272:D4607,3,0)</f>
        <v xml:space="preserve">  Julia R</v>
      </c>
      <c r="C2273" s="26">
        <f>VLOOKUP($A2273,'Medical Examinations'!$A$1:$B$2336,2,FALSE)</f>
        <v>16.22</v>
      </c>
      <c r="D2273" s="26">
        <f>VLOOKUP($A2273,'Medical Examinations'!A2272:J4607,4,0)</f>
        <v>6.21</v>
      </c>
      <c r="E2273" s="26" t="str">
        <f>VLOOKUP(A2273,'Medical Examinations'!A2272:J4607,6,0)</f>
        <v>Yes</v>
      </c>
      <c r="F2273" s="26" t="str">
        <f>VLOOKUP($A2273,'Medical Examinations'!$A$1:$J$2336,7,0)</f>
        <v>No</v>
      </c>
      <c r="G2273" s="26" t="str">
        <f>VLOOKUP(A2273,'Medical Examinations'!A2272:J4607,8,0)</f>
        <v>No</v>
      </c>
      <c r="H2273" s="26">
        <f>VLOOKUP(A2273,'Medical Examinations'!A2272:J4607,9,0)</f>
        <v>0</v>
      </c>
      <c r="I2273" s="26" t="str">
        <f>VLOOKUP(A2273,'Medical Examinations'!A2272:J4607,10,0)</f>
        <v>No</v>
      </c>
      <c r="J2273" s="26" t="str">
        <f>VLOOKUP($A2273,'Medical Examinations'!A2272:$J$2336,3,0)</f>
        <v>Underweight</v>
      </c>
      <c r="K2273" s="26" t="str">
        <f>VLOOKUP(A2273,'Medical Examinations'!A2272:J4607,5,0)</f>
        <v>Prediabetes</v>
      </c>
      <c r="L2273" s="27">
        <f>VLOOKUP($A2273,'Hospitalisation Details'!$A$1:$N$2344,7,0)</f>
        <v>35373</v>
      </c>
      <c r="M2273" s="26">
        <f>VLOOKUP($A2273,'Hospitalisation Details'!$A$1:$N$2344,10,0)</f>
        <v>1220</v>
      </c>
      <c r="N2273" s="26" t="str">
        <f>VLOOKUP($A2273,'Hospitalisation Details'!$A$1:$N$2344,11,0)</f>
        <v>tier - 2</v>
      </c>
      <c r="O2273" s="26" t="str">
        <f>VLOOKUP($A2273,'Hospitalisation Details'!$A$1:$N$2344,12,0)</f>
        <v>tier - 3</v>
      </c>
      <c r="P2273" s="26" t="str">
        <f>VLOOKUP($A2273,'Hospitalisation Details'!$A$1:$N$2344,14,0)</f>
        <v>R1012</v>
      </c>
      <c r="Q2273" s="26">
        <f>VLOOKUP($A2273,'Hospitalisation Details'!$A$1:$N$2344,8,0)</f>
        <v>26</v>
      </c>
    </row>
    <row r="2274" spans="1:17" x14ac:dyDescent="0.3">
      <c r="A2274" s="25" t="s">
        <v>84</v>
      </c>
      <c r="B2274" s="26" t="str">
        <f>VLOOKUP($A2274,'Customer Names'!A2273:D4608,3,0)</f>
        <v xml:space="preserve">  Sean Henry</v>
      </c>
      <c r="C2274" s="26">
        <f>VLOOKUP($A2274,'Medical Examinations'!$A$1:$B$2336,2,FALSE)</f>
        <v>17.12</v>
      </c>
      <c r="D2274" s="26">
        <f>VLOOKUP($A2274,'Medical Examinations'!A2273:J4608,4,0)</f>
        <v>4.5199999999999996</v>
      </c>
      <c r="E2274" s="26" t="str">
        <f>VLOOKUP(A2274,'Medical Examinations'!A2273:J4608,6,0)</f>
        <v>No</v>
      </c>
      <c r="F2274" s="26" t="str">
        <f>VLOOKUP($A2274,'Medical Examinations'!$A$1:$J$2336,7,0)</f>
        <v>yes</v>
      </c>
      <c r="G2274" s="26" t="str">
        <f>VLOOKUP(A2274,'Medical Examinations'!A2273:J4608,8,0)</f>
        <v>No</v>
      </c>
      <c r="H2274" s="26">
        <f>VLOOKUP(A2274,'Medical Examinations'!A2273:J4608,9,0)</f>
        <v>1</v>
      </c>
      <c r="I2274" s="26" t="str">
        <f>VLOOKUP(A2274,'Medical Examinations'!A2273:J4608,10,0)</f>
        <v>No</v>
      </c>
      <c r="J2274" s="26" t="str">
        <f>VLOOKUP($A2274,'Medical Examinations'!A2273:$J$2336,3,0)</f>
        <v>Underweight</v>
      </c>
      <c r="K2274" s="26" t="str">
        <f>VLOOKUP(A2274,'Medical Examinations'!A2273:J4608,5,0)</f>
        <v>Normal</v>
      </c>
      <c r="L2274" s="27">
        <f>VLOOKUP($A2274,'Hospitalisation Details'!$A$1:$N$2344,7,0)</f>
        <v>38140</v>
      </c>
      <c r="M2274" s="26">
        <f>VLOOKUP($A2274,'Hospitalisation Details'!$A$1:$N$2344,10,0)</f>
        <v>1210</v>
      </c>
      <c r="N2274" s="26" t="str">
        <f>VLOOKUP($A2274,'Hospitalisation Details'!$A$1:$N$2344,11,0)</f>
        <v>tier - 2</v>
      </c>
      <c r="O2274" s="26" t="str">
        <f>VLOOKUP($A2274,'Hospitalisation Details'!$A$1:$N$2344,12,0)</f>
        <v>tier - 1</v>
      </c>
      <c r="P2274" s="26" t="str">
        <f>VLOOKUP($A2274,'Hospitalisation Details'!$A$1:$N$2344,14,0)</f>
        <v>R1013</v>
      </c>
      <c r="Q2274" s="26">
        <f>VLOOKUP($A2274,'Hospitalisation Details'!$A$1:$N$2344,8,0)</f>
        <v>19</v>
      </c>
    </row>
    <row r="2275" spans="1:17" x14ac:dyDescent="0.3">
      <c r="A2275" s="25" t="s">
        <v>83</v>
      </c>
      <c r="B2275" s="26" t="str">
        <f>VLOOKUP($A2275,'Customer Names'!A2274:D4609,3,0)</f>
        <v xml:space="preserve">  Rachel A</v>
      </c>
      <c r="C2275" s="26">
        <f>VLOOKUP($A2275,'Medical Examinations'!$A$1:$B$2336,2,FALSE)</f>
        <v>19.07</v>
      </c>
      <c r="D2275" s="26">
        <f>VLOOKUP($A2275,'Medical Examinations'!A2274:J4609,4,0)</f>
        <v>5.45</v>
      </c>
      <c r="E2275" s="26" t="str">
        <f>VLOOKUP(A2275,'Medical Examinations'!A2274:J4609,6,0)</f>
        <v>No</v>
      </c>
      <c r="F2275" s="26" t="str">
        <f>VLOOKUP($A2275,'Medical Examinations'!$A$1:$J$2336,7,0)</f>
        <v>No</v>
      </c>
      <c r="G2275" s="26" t="str">
        <f>VLOOKUP(A2275,'Medical Examinations'!A2274:J4609,8,0)</f>
        <v>No</v>
      </c>
      <c r="H2275" s="26">
        <f>VLOOKUP(A2275,'Medical Examinations'!A2274:J4609,9,0)</f>
        <v>1</v>
      </c>
      <c r="I2275" s="26" t="str">
        <f>VLOOKUP(A2275,'Medical Examinations'!A2274:J4609,10,0)</f>
        <v>No</v>
      </c>
      <c r="J2275" s="26" t="str">
        <f>VLOOKUP($A2275,'Medical Examinations'!A2274:$J$2336,3,0)</f>
        <v>Normal Weight</v>
      </c>
      <c r="K2275" s="26" t="str">
        <f>VLOOKUP(A2275,'Medical Examinations'!A2274:J4609,5,0)</f>
        <v>Normal</v>
      </c>
      <c r="L2275" s="27">
        <f>VLOOKUP($A2275,'Hospitalisation Details'!$A$1:$N$2344,7,0)</f>
        <v>33883</v>
      </c>
      <c r="M2275" s="26">
        <f>VLOOKUP($A2275,'Hospitalisation Details'!$A$1:$N$2344,10,0)</f>
        <v>1200.55</v>
      </c>
      <c r="N2275" s="26" t="str">
        <f>VLOOKUP($A2275,'Hospitalisation Details'!$A$1:$N$2344,11,0)</f>
        <v>tier - 2</v>
      </c>
      <c r="O2275" s="26" t="str">
        <f>VLOOKUP($A2275,'Hospitalisation Details'!$A$1:$N$2344,12,0)</f>
        <v>tier - 3</v>
      </c>
      <c r="P2275" s="26" t="str">
        <f>VLOOKUP($A2275,'Hospitalisation Details'!$A$1:$N$2344,14,0)</f>
        <v>R1013</v>
      </c>
      <c r="Q2275" s="26">
        <f>VLOOKUP($A2275,'Hospitalisation Details'!$A$1:$N$2344,8,0)</f>
        <v>30</v>
      </c>
    </row>
    <row r="2276" spans="1:17" x14ac:dyDescent="0.3">
      <c r="A2276" s="25" t="s">
        <v>82</v>
      </c>
      <c r="B2276" s="26" t="str">
        <f>VLOOKUP($A2276,'Customer Names'!A2275:D4610,3,0)</f>
        <v xml:space="preserve">  Jim</v>
      </c>
      <c r="C2276" s="26">
        <f>VLOOKUP($A2276,'Medical Examinations'!$A$1:$B$2336,2,FALSE)</f>
        <v>15.56</v>
      </c>
      <c r="D2276" s="26">
        <f>VLOOKUP($A2276,'Medical Examinations'!A2275:J4610,4,0)</f>
        <v>4.42</v>
      </c>
      <c r="E2276" s="26" t="str">
        <f>VLOOKUP(A2276,'Medical Examinations'!A2275:J4610,6,0)</f>
        <v>No</v>
      </c>
      <c r="F2276" s="26" t="str">
        <f>VLOOKUP($A2276,'Medical Examinations'!$A$1:$J$2336,7,0)</f>
        <v>No</v>
      </c>
      <c r="G2276" s="26" t="str">
        <f>VLOOKUP(A2276,'Medical Examinations'!A2275:J4610,8,0)</f>
        <v>No</v>
      </c>
      <c r="H2276" s="26">
        <f>VLOOKUP(A2276,'Medical Examinations'!A2275:J4610,9,0)</f>
        <v>0</v>
      </c>
      <c r="I2276" s="26" t="str">
        <f>VLOOKUP(A2276,'Medical Examinations'!A2275:J4610,10,0)</f>
        <v>No</v>
      </c>
      <c r="J2276" s="26" t="str">
        <f>VLOOKUP($A2276,'Medical Examinations'!A2275:$J$2336,3,0)</f>
        <v>Underweight</v>
      </c>
      <c r="K2276" s="26" t="str">
        <f>VLOOKUP(A2276,'Medical Examinations'!A2275:J4610,5,0)</f>
        <v>Normal</v>
      </c>
      <c r="L2276" s="27">
        <f>VLOOKUP($A2276,'Hospitalisation Details'!$A$1:$N$2344,7,0)</f>
        <v>36339</v>
      </c>
      <c r="M2276" s="26">
        <f>VLOOKUP($A2276,'Hospitalisation Details'!$A$1:$N$2344,10,0)</f>
        <v>1200</v>
      </c>
      <c r="N2276" s="26" t="str">
        <f>VLOOKUP($A2276,'Hospitalisation Details'!$A$1:$N$2344,11,0)</f>
        <v>tier - 2</v>
      </c>
      <c r="O2276" s="26" t="str">
        <f>VLOOKUP($A2276,'Hospitalisation Details'!$A$1:$N$2344,12,0)</f>
        <v>tier - 3</v>
      </c>
      <c r="P2276" s="26" t="str">
        <f>VLOOKUP($A2276,'Hospitalisation Details'!$A$1:$N$2344,14,0)</f>
        <v>R1012</v>
      </c>
      <c r="Q2276" s="26">
        <f>VLOOKUP($A2276,'Hospitalisation Details'!$A$1:$N$2344,8,0)</f>
        <v>23</v>
      </c>
    </row>
    <row r="2277" spans="1:17" x14ac:dyDescent="0.3">
      <c r="A2277" s="25" t="s">
        <v>81</v>
      </c>
      <c r="B2277" s="26" t="str">
        <f>VLOOKUP($A2277,'Customer Names'!A2276:D4611,3,0)</f>
        <v xml:space="preserve">  Tim</v>
      </c>
      <c r="C2277" s="26">
        <f>VLOOKUP($A2277,'Medical Examinations'!$A$1:$B$2336,2,FALSE)</f>
        <v>22.76</v>
      </c>
      <c r="D2277" s="26">
        <f>VLOOKUP($A2277,'Medical Examinations'!A2276:J4611,4,0)</f>
        <v>9.44</v>
      </c>
      <c r="E2277" s="26" t="str">
        <f>VLOOKUP(A2277,'Medical Examinations'!A2276:J4611,6,0)</f>
        <v>No</v>
      </c>
      <c r="F2277" s="26" t="str">
        <f>VLOOKUP($A2277,'Medical Examinations'!$A$1:$J$2336,7,0)</f>
        <v>No</v>
      </c>
      <c r="G2277" s="26" t="str">
        <f>VLOOKUP(A2277,'Medical Examinations'!A2276:J4611,8,0)</f>
        <v>No</v>
      </c>
      <c r="H2277" s="26">
        <f>VLOOKUP(A2277,'Medical Examinations'!A2276:J4611,9,0)</f>
        <v>0</v>
      </c>
      <c r="I2277" s="26" t="str">
        <f>VLOOKUP(A2277,'Medical Examinations'!A2276:J4611,10,0)</f>
        <v>No</v>
      </c>
      <c r="J2277" s="26" t="str">
        <f>VLOOKUP($A2277,'Medical Examinations'!A2276:$J$2336,3,0)</f>
        <v>Normal Weight</v>
      </c>
      <c r="K2277" s="26" t="str">
        <f>VLOOKUP(A2277,'Medical Examinations'!A2276:J4611,5,0)</f>
        <v>Diabetes</v>
      </c>
      <c r="L2277" s="27">
        <f>VLOOKUP($A2277,'Hospitalisation Details'!$A$1:$N$2344,7,0)</f>
        <v>37494</v>
      </c>
      <c r="M2277" s="26">
        <f>VLOOKUP($A2277,'Hospitalisation Details'!$A$1:$N$2344,10,0)</f>
        <v>1191</v>
      </c>
      <c r="N2277" s="26" t="str">
        <f>VLOOKUP($A2277,'Hospitalisation Details'!$A$1:$N$2344,11,0)</f>
        <v>tier - 2</v>
      </c>
      <c r="O2277" s="26" t="str">
        <f>VLOOKUP($A2277,'Hospitalisation Details'!$A$1:$N$2344,12,0)</f>
        <v>tier - 1</v>
      </c>
      <c r="P2277" s="26" t="str">
        <f>VLOOKUP($A2277,'Hospitalisation Details'!$A$1:$N$2344,14,0)</f>
        <v>R1013</v>
      </c>
      <c r="Q2277" s="26">
        <f>VLOOKUP($A2277,'Hospitalisation Details'!$A$1:$N$2344,8,0)</f>
        <v>20</v>
      </c>
    </row>
    <row r="2278" spans="1:17" x14ac:dyDescent="0.3">
      <c r="A2278" s="25" t="s">
        <v>80</v>
      </c>
      <c r="B2278" s="26" t="str">
        <f>VLOOKUP($A2278,'Customer Names'!A2277:D4612,3,0)</f>
        <v xml:space="preserve">  Abby L</v>
      </c>
      <c r="C2278" s="26">
        <f>VLOOKUP($A2278,'Medical Examinations'!$A$1:$B$2336,2,FALSE)</f>
        <v>22.79</v>
      </c>
      <c r="D2278" s="26">
        <f>VLOOKUP($A2278,'Medical Examinations'!A2277:J4612,4,0)</f>
        <v>6.15</v>
      </c>
      <c r="E2278" s="26" t="str">
        <f>VLOOKUP(A2278,'Medical Examinations'!A2277:J4612,6,0)</f>
        <v>Yes</v>
      </c>
      <c r="F2278" s="26" t="str">
        <f>VLOOKUP($A2278,'Medical Examinations'!$A$1:$J$2336,7,0)</f>
        <v>No</v>
      </c>
      <c r="G2278" s="26" t="str">
        <f>VLOOKUP(A2278,'Medical Examinations'!A2277:J4612,8,0)</f>
        <v>Yes</v>
      </c>
      <c r="H2278" s="26">
        <f>VLOOKUP(A2278,'Medical Examinations'!A2277:J4612,9,0)</f>
        <v>1</v>
      </c>
      <c r="I2278" s="26" t="str">
        <f>VLOOKUP(A2278,'Medical Examinations'!A2277:J4612,10,0)</f>
        <v>No</v>
      </c>
      <c r="J2278" s="26" t="str">
        <f>VLOOKUP($A2278,'Medical Examinations'!A2277:$J$2336,3,0)</f>
        <v>Normal Weight</v>
      </c>
      <c r="K2278" s="26" t="str">
        <f>VLOOKUP(A2278,'Medical Examinations'!A2277:J4612,5,0)</f>
        <v>Prediabetes</v>
      </c>
      <c r="L2278" s="27">
        <f>VLOOKUP($A2278,'Hospitalisation Details'!$A$1:$N$2344,7,0)</f>
        <v>35609</v>
      </c>
      <c r="M2278" s="26">
        <f>VLOOKUP($A2278,'Hospitalisation Details'!$A$1:$N$2344,10,0)</f>
        <v>1178.07</v>
      </c>
      <c r="N2278" s="26" t="str">
        <f>VLOOKUP($A2278,'Hospitalisation Details'!$A$1:$N$2344,11,0)</f>
        <v>tier - 2</v>
      </c>
      <c r="O2278" s="26" t="str">
        <f>VLOOKUP($A2278,'Hospitalisation Details'!$A$1:$N$2344,12,0)</f>
        <v>tier - 2</v>
      </c>
      <c r="P2278" s="26" t="str">
        <f>VLOOKUP($A2278,'Hospitalisation Details'!$A$1:$N$2344,14,0)</f>
        <v>R1013</v>
      </c>
      <c r="Q2278" s="26">
        <f>VLOOKUP($A2278,'Hospitalisation Details'!$A$1:$N$2344,8,0)</f>
        <v>25</v>
      </c>
    </row>
    <row r="2279" spans="1:17" x14ac:dyDescent="0.3">
      <c r="A2279" s="25" t="s">
        <v>79</v>
      </c>
      <c r="B2279" s="26" t="str">
        <f>VLOOKUP($A2279,'Customer Names'!A2278:D4613,3,0)</f>
        <v xml:space="preserve">  Mark</v>
      </c>
      <c r="C2279" s="26">
        <f>VLOOKUP($A2279,'Medical Examinations'!$A$1:$B$2336,2,FALSE)</f>
        <v>17.41</v>
      </c>
      <c r="D2279" s="26">
        <f>VLOOKUP($A2279,'Medical Examinations'!A2278:J4613,4,0)</f>
        <v>5.13</v>
      </c>
      <c r="E2279" s="26" t="str">
        <f>VLOOKUP(A2279,'Medical Examinations'!A2278:J4613,6,0)</f>
        <v>Yes</v>
      </c>
      <c r="F2279" s="26" t="str">
        <f>VLOOKUP($A2279,'Medical Examinations'!$A$1:$J$2336,7,0)</f>
        <v>No</v>
      </c>
      <c r="G2279" s="26" t="str">
        <f>VLOOKUP(A2279,'Medical Examinations'!A2278:J4613,8,0)</f>
        <v>No</v>
      </c>
      <c r="H2279" s="26">
        <f>VLOOKUP(A2279,'Medical Examinations'!A2278:J4613,9,0)</f>
        <v>0</v>
      </c>
      <c r="I2279" s="26" t="str">
        <f>VLOOKUP(A2279,'Medical Examinations'!A2278:J4613,10,0)</f>
        <v>No</v>
      </c>
      <c r="J2279" s="26" t="str">
        <f>VLOOKUP($A2279,'Medical Examinations'!A2278:$J$2336,3,0)</f>
        <v>Underweight</v>
      </c>
      <c r="K2279" s="26" t="str">
        <f>VLOOKUP(A2279,'Medical Examinations'!A2278:J4613,5,0)</f>
        <v>Normal</v>
      </c>
      <c r="L2279" s="27">
        <f>VLOOKUP($A2279,'Hospitalisation Details'!$A$1:$N$2344,7,0)</f>
        <v>35288</v>
      </c>
      <c r="M2279" s="26">
        <f>VLOOKUP($A2279,'Hospitalisation Details'!$A$1:$N$2344,10,0)</f>
        <v>1178</v>
      </c>
      <c r="N2279" s="26" t="str">
        <f>VLOOKUP($A2279,'Hospitalisation Details'!$A$1:$N$2344,11,0)</f>
        <v>tier - 2</v>
      </c>
      <c r="O2279" s="26" t="str">
        <f>VLOOKUP($A2279,'Hospitalisation Details'!$A$1:$N$2344,12,0)</f>
        <v>tier - 3</v>
      </c>
      <c r="P2279" s="26" t="str">
        <f>VLOOKUP($A2279,'Hospitalisation Details'!$A$1:$N$2344,14,0)</f>
        <v>R1013</v>
      </c>
      <c r="Q2279" s="26">
        <f>VLOOKUP($A2279,'Hospitalisation Details'!$A$1:$N$2344,8,0)</f>
        <v>26</v>
      </c>
    </row>
    <row r="2280" spans="1:17" x14ac:dyDescent="0.3">
      <c r="A2280" s="25" t="s">
        <v>78</v>
      </c>
      <c r="B2280" s="26" t="str">
        <f>VLOOKUP($A2280,'Customer Names'!A2279:D4614,3,0)</f>
        <v xml:space="preserve">  Ali</v>
      </c>
      <c r="C2280" s="26">
        <f>VLOOKUP($A2280,'Medical Examinations'!$A$1:$B$2336,2,FALSE)</f>
        <v>19.32</v>
      </c>
      <c r="D2280" s="26">
        <f>VLOOKUP($A2280,'Medical Examinations'!A2279:J4614,4,0)</f>
        <v>4.96</v>
      </c>
      <c r="E2280" s="26" t="str">
        <f>VLOOKUP(A2280,'Medical Examinations'!A2279:J4614,6,0)</f>
        <v>Yes</v>
      </c>
      <c r="F2280" s="26" t="str">
        <f>VLOOKUP($A2280,'Medical Examinations'!$A$1:$J$2336,7,0)</f>
        <v>No</v>
      </c>
      <c r="G2280" s="26" t="str">
        <f>VLOOKUP(A2280,'Medical Examinations'!A2279:J4614,8,0)</f>
        <v>No</v>
      </c>
      <c r="H2280" s="26">
        <f>VLOOKUP(A2280,'Medical Examinations'!A2279:J4614,9,0)</f>
        <v>0</v>
      </c>
      <c r="I2280" s="26" t="str">
        <f>VLOOKUP(A2280,'Medical Examinations'!A2279:J4614,10,0)</f>
        <v>No</v>
      </c>
      <c r="J2280" s="26" t="str">
        <f>VLOOKUP($A2280,'Medical Examinations'!A2279:$J$2336,3,0)</f>
        <v>Normal Weight</v>
      </c>
      <c r="K2280" s="26" t="str">
        <f>VLOOKUP(A2280,'Medical Examinations'!A2279:J4614,5,0)</f>
        <v>Normal</v>
      </c>
      <c r="L2280" s="27">
        <f>VLOOKUP($A2280,'Hospitalisation Details'!$A$1:$N$2344,7,0)</f>
        <v>37207</v>
      </c>
      <c r="M2280" s="26">
        <f>VLOOKUP($A2280,'Hospitalisation Details'!$A$1:$N$2344,10,0)</f>
        <v>1167</v>
      </c>
      <c r="N2280" s="26" t="str">
        <f>VLOOKUP($A2280,'Hospitalisation Details'!$A$1:$N$2344,11,0)</f>
        <v>tier - 2</v>
      </c>
      <c r="O2280" s="26" t="str">
        <f>VLOOKUP($A2280,'Hospitalisation Details'!$A$1:$N$2344,12,0)</f>
        <v>tier - 1</v>
      </c>
      <c r="P2280" s="26" t="str">
        <f>VLOOKUP($A2280,'Hospitalisation Details'!$A$1:$N$2344,14,0)</f>
        <v>R1013</v>
      </c>
      <c r="Q2280" s="26">
        <f>VLOOKUP($A2280,'Hospitalisation Details'!$A$1:$N$2344,8,0)</f>
        <v>21</v>
      </c>
    </row>
    <row r="2281" spans="1:17" x14ac:dyDescent="0.3">
      <c r="A2281" s="25" t="s">
        <v>77</v>
      </c>
      <c r="B2281" s="26" t="str">
        <f>VLOOKUP($A2281,'Customer Names'!A2280:D4615,3,0)</f>
        <v xml:space="preserve">  Joshua</v>
      </c>
      <c r="C2281" s="26">
        <f>VLOOKUP($A2281,'Medical Examinations'!$A$1:$B$2336,2,FALSE)</f>
        <v>18.25</v>
      </c>
      <c r="D2281" s="26">
        <f>VLOOKUP($A2281,'Medical Examinations'!A2280:J4615,4,0)</f>
        <v>10.95</v>
      </c>
      <c r="E2281" s="26" t="str">
        <f>VLOOKUP(A2281,'Medical Examinations'!A2280:J4615,6,0)</f>
        <v>No</v>
      </c>
      <c r="F2281" s="26" t="str">
        <f>VLOOKUP($A2281,'Medical Examinations'!$A$1:$J$2336,7,0)</f>
        <v>No</v>
      </c>
      <c r="G2281" s="26" t="str">
        <f>VLOOKUP(A2281,'Medical Examinations'!A2280:J4615,8,0)</f>
        <v>No</v>
      </c>
      <c r="H2281" s="26">
        <f>VLOOKUP(A2281,'Medical Examinations'!A2280:J4615,9,0)</f>
        <v>0</v>
      </c>
      <c r="I2281" s="26" t="str">
        <f>VLOOKUP(A2281,'Medical Examinations'!A2280:J4615,10,0)</f>
        <v>No</v>
      </c>
      <c r="J2281" s="26" t="str">
        <f>VLOOKUP($A2281,'Medical Examinations'!A2280:$J$2336,3,0)</f>
        <v>Underweight</v>
      </c>
      <c r="K2281" s="26" t="str">
        <f>VLOOKUP(A2281,'Medical Examinations'!A2280:J4615,5,0)</f>
        <v>Diabetes</v>
      </c>
      <c r="L2281" s="27">
        <f>VLOOKUP($A2281,'Hospitalisation Details'!$A$1:$N$2344,7,0)</f>
        <v>37418</v>
      </c>
      <c r="M2281" s="26">
        <f>VLOOKUP($A2281,'Hospitalisation Details'!$A$1:$N$2344,10,0)</f>
        <v>1165</v>
      </c>
      <c r="N2281" s="26" t="str">
        <f>VLOOKUP($A2281,'Hospitalisation Details'!$A$1:$N$2344,11,0)</f>
        <v>tier - 2</v>
      </c>
      <c r="O2281" s="26" t="str">
        <f>VLOOKUP($A2281,'Hospitalisation Details'!$A$1:$N$2344,12,0)</f>
        <v>tier - 3</v>
      </c>
      <c r="P2281" s="26" t="str">
        <f>VLOOKUP($A2281,'Hospitalisation Details'!$A$1:$N$2344,14,0)</f>
        <v>R1012</v>
      </c>
      <c r="Q2281" s="26">
        <f>VLOOKUP($A2281,'Hospitalisation Details'!$A$1:$N$2344,8,0)</f>
        <v>20</v>
      </c>
    </row>
    <row r="2282" spans="1:17" x14ac:dyDescent="0.3">
      <c r="A2282" s="25" t="s">
        <v>76</v>
      </c>
      <c r="B2282" s="26" t="str">
        <f>VLOOKUP($A2282,'Customer Names'!A2281:D4616,3,0)</f>
        <v xml:space="preserve">  Pierre</v>
      </c>
      <c r="C2282" s="26">
        <f>VLOOKUP($A2282,'Medical Examinations'!$A$1:$B$2336,2,FALSE)</f>
        <v>53.13</v>
      </c>
      <c r="D2282" s="26">
        <f>VLOOKUP($A2282,'Medical Examinations'!A2281:J4616,4,0)</f>
        <v>4.4400000000000004</v>
      </c>
      <c r="E2282" s="26" t="str">
        <f>VLOOKUP(A2282,'Medical Examinations'!A2281:J4616,6,0)</f>
        <v>No</v>
      </c>
      <c r="F2282" s="26" t="str">
        <f>VLOOKUP($A2282,'Medical Examinations'!$A$1:$J$2336,7,0)</f>
        <v>yes</v>
      </c>
      <c r="G2282" s="26" t="str">
        <f>VLOOKUP(A2282,'Medical Examinations'!A2281:J4616,8,0)</f>
        <v>No</v>
      </c>
      <c r="H2282" s="26">
        <f>VLOOKUP(A2282,'Medical Examinations'!A2281:J4616,9,0)</f>
        <v>1</v>
      </c>
      <c r="I2282" s="26" t="str">
        <f>VLOOKUP(A2282,'Medical Examinations'!A2281:J4616,10,0)</f>
        <v>No</v>
      </c>
      <c r="J2282" s="26" t="str">
        <f>VLOOKUP($A2282,'Medical Examinations'!A2281:$J$2336,3,0)</f>
        <v>Obesity</v>
      </c>
      <c r="K2282" s="26" t="str">
        <f>VLOOKUP(A2282,'Medical Examinations'!A2281:J4616,5,0)</f>
        <v>Normal</v>
      </c>
      <c r="L2282" s="27">
        <f>VLOOKUP($A2282,'Hospitalisation Details'!$A$1:$N$2344,7,0)</f>
        <v>38302</v>
      </c>
      <c r="M2282" s="26">
        <f>VLOOKUP($A2282,'Hospitalisation Details'!$A$1:$N$2344,10,0)</f>
        <v>1163.46</v>
      </c>
      <c r="N2282" s="26" t="str">
        <f>VLOOKUP($A2282,'Hospitalisation Details'!$A$1:$N$2344,11,0)</f>
        <v>tier - 2</v>
      </c>
      <c r="O2282" s="26" t="str">
        <f>VLOOKUP($A2282,'Hospitalisation Details'!$A$1:$N$2344,12,0)</f>
        <v>tier - 3</v>
      </c>
      <c r="P2282" s="26" t="str">
        <f>VLOOKUP($A2282,'Hospitalisation Details'!$A$1:$N$2344,14,0)</f>
        <v>R1013</v>
      </c>
      <c r="Q2282" s="26">
        <f>VLOOKUP($A2282,'Hospitalisation Details'!$A$1:$N$2344,8,0)</f>
        <v>18</v>
      </c>
    </row>
    <row r="2283" spans="1:17" x14ac:dyDescent="0.3">
      <c r="A2283" s="25" t="s">
        <v>75</v>
      </c>
      <c r="B2283" s="26" t="str">
        <f>VLOOKUP($A2283,'Customer Names'!A2282:D4617,3,0)</f>
        <v xml:space="preserve">  Kate</v>
      </c>
      <c r="C2283" s="26">
        <f>VLOOKUP($A2283,'Medical Examinations'!$A$1:$B$2336,2,FALSE)</f>
        <v>20.46</v>
      </c>
      <c r="D2283" s="26">
        <f>VLOOKUP($A2283,'Medical Examinations'!A2282:J4617,4,0)</f>
        <v>4.0199999999999996</v>
      </c>
      <c r="E2283" s="26" t="str">
        <f>VLOOKUP(A2283,'Medical Examinations'!A2282:J4617,6,0)</f>
        <v>No</v>
      </c>
      <c r="F2283" s="26" t="str">
        <f>VLOOKUP($A2283,'Medical Examinations'!$A$1:$J$2336,7,0)</f>
        <v>No</v>
      </c>
      <c r="G2283" s="26" t="str">
        <f>VLOOKUP(A2283,'Medical Examinations'!A2282:J4617,8,0)</f>
        <v>No</v>
      </c>
      <c r="H2283" s="26">
        <f>VLOOKUP(A2283,'Medical Examinations'!A2282:J4617,9,0)</f>
        <v>0</v>
      </c>
      <c r="I2283" s="26" t="str">
        <f>VLOOKUP(A2283,'Medical Examinations'!A2282:J4617,10,0)</f>
        <v>No</v>
      </c>
      <c r="J2283" s="26" t="str">
        <f>VLOOKUP($A2283,'Medical Examinations'!A2282:$J$2336,3,0)</f>
        <v>Normal Weight</v>
      </c>
      <c r="K2283" s="26" t="str">
        <f>VLOOKUP(A2283,'Medical Examinations'!A2282:J4617,5,0)</f>
        <v>Normal</v>
      </c>
      <c r="L2283" s="27">
        <f>VLOOKUP($A2283,'Hospitalisation Details'!$A$1:$N$2344,7,0)</f>
        <v>34541</v>
      </c>
      <c r="M2283" s="26">
        <f>VLOOKUP($A2283,'Hospitalisation Details'!$A$1:$N$2344,10,0)</f>
        <v>1158.32</v>
      </c>
      <c r="N2283" s="26" t="str">
        <f>VLOOKUP($A2283,'Hospitalisation Details'!$A$1:$N$2344,11,0)</f>
        <v>tier - 2</v>
      </c>
      <c r="O2283" s="26" t="str">
        <f>VLOOKUP($A2283,'Hospitalisation Details'!$A$1:$N$2344,12,0)</f>
        <v>tier - 1</v>
      </c>
      <c r="P2283" s="26" t="str">
        <f>VLOOKUP($A2283,'Hospitalisation Details'!$A$1:$N$2344,14,0)</f>
        <v>R1013</v>
      </c>
      <c r="Q2283" s="26">
        <f>VLOOKUP($A2283,'Hospitalisation Details'!$A$1:$N$2344,8,0)</f>
        <v>28</v>
      </c>
    </row>
    <row r="2284" spans="1:17" x14ac:dyDescent="0.3">
      <c r="A2284" s="25" t="s">
        <v>74</v>
      </c>
      <c r="B2284" s="26" t="str">
        <f>VLOOKUP($A2284,'Customer Names'!A2283:D4618,3,0)</f>
        <v xml:space="preserve">  David</v>
      </c>
      <c r="C2284" s="26">
        <f>VLOOKUP($A2284,'Medical Examinations'!$A$1:$B$2336,2,FALSE)</f>
        <v>43.01</v>
      </c>
      <c r="D2284" s="26">
        <f>VLOOKUP($A2284,'Medical Examinations'!A2283:J4618,4,0)</f>
        <v>5.44</v>
      </c>
      <c r="E2284" s="26" t="str">
        <f>VLOOKUP(A2284,'Medical Examinations'!A2283:J4618,6,0)</f>
        <v>No</v>
      </c>
      <c r="F2284" s="26" t="str">
        <f>VLOOKUP($A2284,'Medical Examinations'!$A$1:$J$2336,7,0)</f>
        <v>yes</v>
      </c>
      <c r="G2284" s="26" t="str">
        <f>VLOOKUP(A2284,'Medical Examinations'!A2283:J4618,8,0)</f>
        <v>No</v>
      </c>
      <c r="H2284" s="26">
        <f>VLOOKUP(A2284,'Medical Examinations'!A2283:J4618,9,0)</f>
        <v>1</v>
      </c>
      <c r="I2284" s="26" t="str">
        <f>VLOOKUP(A2284,'Medical Examinations'!A2283:J4618,10,0)</f>
        <v>No</v>
      </c>
      <c r="J2284" s="26" t="str">
        <f>VLOOKUP($A2284,'Medical Examinations'!A2283:$J$2336,3,0)</f>
        <v>Obesity</v>
      </c>
      <c r="K2284" s="26" t="str">
        <f>VLOOKUP(A2284,'Medical Examinations'!A2283:J4618,5,0)</f>
        <v>Normal</v>
      </c>
      <c r="L2284" s="27">
        <f>VLOOKUP($A2284,'Hospitalisation Details'!$A$1:$N$2344,7,0)</f>
        <v>38186</v>
      </c>
      <c r="M2284" s="26">
        <f>VLOOKUP($A2284,'Hospitalisation Details'!$A$1:$N$2344,10,0)</f>
        <v>1149.4000000000001</v>
      </c>
      <c r="N2284" s="26" t="str">
        <f>VLOOKUP($A2284,'Hospitalisation Details'!$A$1:$N$2344,11,0)</f>
        <v>tier - 2</v>
      </c>
      <c r="O2284" s="26" t="str">
        <f>VLOOKUP($A2284,'Hospitalisation Details'!$A$1:$N$2344,12,0)</f>
        <v>tier - 2</v>
      </c>
      <c r="P2284" s="26" t="str">
        <f>VLOOKUP($A2284,'Hospitalisation Details'!$A$1:$N$2344,14,0)</f>
        <v>R1013</v>
      </c>
      <c r="Q2284" s="26">
        <f>VLOOKUP($A2284,'Hospitalisation Details'!$A$1:$N$2344,8,0)</f>
        <v>18</v>
      </c>
    </row>
    <row r="2285" spans="1:17" x14ac:dyDescent="0.3">
      <c r="A2285" s="25" t="s">
        <v>73</v>
      </c>
      <c r="B2285" s="26" t="str">
        <f>VLOOKUP($A2285,'Customer Names'!A2284:D4619,3,0)</f>
        <v xml:space="preserve">  Carla</v>
      </c>
      <c r="C2285" s="26">
        <f>VLOOKUP($A2285,'Medical Examinations'!$A$1:$B$2336,2,FALSE)</f>
        <v>15.01</v>
      </c>
      <c r="D2285" s="26">
        <f>VLOOKUP($A2285,'Medical Examinations'!A2284:J4619,4,0)</f>
        <v>4.1500000000000004</v>
      </c>
      <c r="E2285" s="26" t="str">
        <f>VLOOKUP(A2285,'Medical Examinations'!A2284:J4619,6,0)</f>
        <v>No</v>
      </c>
      <c r="F2285" s="26" t="str">
        <f>VLOOKUP($A2285,'Medical Examinations'!$A$1:$J$2336,7,0)</f>
        <v>No</v>
      </c>
      <c r="G2285" s="26" t="str">
        <f>VLOOKUP(A2285,'Medical Examinations'!A2284:J4619,8,0)</f>
        <v>Yes</v>
      </c>
      <c r="H2285" s="26">
        <f>VLOOKUP(A2285,'Medical Examinations'!A2284:J4619,9,0)</f>
        <v>1</v>
      </c>
      <c r="I2285" s="26" t="str">
        <f>VLOOKUP(A2285,'Medical Examinations'!A2284:J4619,10,0)</f>
        <v>No</v>
      </c>
      <c r="J2285" s="26" t="str">
        <f>VLOOKUP($A2285,'Medical Examinations'!A2284:$J$2336,3,0)</f>
        <v>Underweight</v>
      </c>
      <c r="K2285" s="26" t="str">
        <f>VLOOKUP(A2285,'Medical Examinations'!A2284:J4619,5,0)</f>
        <v>Normal</v>
      </c>
      <c r="L2285" s="27">
        <f>VLOOKUP($A2285,'Hospitalisation Details'!$A$1:$N$2344,7,0)</f>
        <v>37784</v>
      </c>
      <c r="M2285" s="26">
        <f>VLOOKUP($A2285,'Hospitalisation Details'!$A$1:$N$2344,10,0)</f>
        <v>1149</v>
      </c>
      <c r="N2285" s="26" t="str">
        <f>VLOOKUP($A2285,'Hospitalisation Details'!$A$1:$N$2344,11,0)</f>
        <v>tier - 2</v>
      </c>
      <c r="O2285" s="26" t="str">
        <f>VLOOKUP($A2285,'Hospitalisation Details'!$A$1:$N$2344,12,0)</f>
        <v>tier - 1</v>
      </c>
      <c r="P2285" s="26" t="str">
        <f>VLOOKUP($A2285,'Hospitalisation Details'!$A$1:$N$2344,14,0)</f>
        <v>R1012</v>
      </c>
      <c r="Q2285" s="26">
        <f>VLOOKUP($A2285,'Hospitalisation Details'!$A$1:$N$2344,8,0)</f>
        <v>19</v>
      </c>
    </row>
    <row r="2286" spans="1:17" x14ac:dyDescent="0.3">
      <c r="A2286" s="25" t="s">
        <v>72</v>
      </c>
      <c r="B2286" s="26" t="str">
        <f>VLOOKUP($A2286,'Customer Names'!A2285:D4620,3,0)</f>
        <v xml:space="preserve">  Alvaro Sr</v>
      </c>
      <c r="C2286" s="26">
        <f>VLOOKUP($A2286,'Medical Examinations'!$A$1:$B$2336,2,FALSE)</f>
        <v>41.14</v>
      </c>
      <c r="D2286" s="26">
        <f>VLOOKUP($A2286,'Medical Examinations'!A2285:J4620,4,0)</f>
        <v>6.02</v>
      </c>
      <c r="E2286" s="26" t="str">
        <f>VLOOKUP(A2286,'Medical Examinations'!A2285:J4620,6,0)</f>
        <v>No</v>
      </c>
      <c r="F2286" s="26" t="str">
        <f>VLOOKUP($A2286,'Medical Examinations'!$A$1:$J$2336,7,0)</f>
        <v>yes</v>
      </c>
      <c r="G2286" s="26" t="str">
        <f>VLOOKUP(A2286,'Medical Examinations'!A2285:J4620,8,0)</f>
        <v>No</v>
      </c>
      <c r="H2286" s="26">
        <f>VLOOKUP(A2286,'Medical Examinations'!A2285:J4620,9,0)</f>
        <v>1</v>
      </c>
      <c r="I2286" s="26" t="str">
        <f>VLOOKUP(A2286,'Medical Examinations'!A2285:J4620,10,0)</f>
        <v>No</v>
      </c>
      <c r="J2286" s="26" t="str">
        <f>VLOOKUP($A2286,'Medical Examinations'!A2285:$J$2336,3,0)</f>
        <v>Obesity</v>
      </c>
      <c r="K2286" s="26" t="str">
        <f>VLOOKUP(A2286,'Medical Examinations'!A2285:J4620,5,0)</f>
        <v>Prediabetes</v>
      </c>
      <c r="L2286" s="27">
        <f>VLOOKUP($A2286,'Hospitalisation Details'!$A$1:$N$2344,7,0)</f>
        <v>38148</v>
      </c>
      <c r="M2286" s="26">
        <f>VLOOKUP($A2286,'Hospitalisation Details'!$A$1:$N$2344,10,0)</f>
        <v>1146.8</v>
      </c>
      <c r="N2286" s="26" t="str">
        <f>VLOOKUP($A2286,'Hospitalisation Details'!$A$1:$N$2344,11,0)</f>
        <v>tier - 2</v>
      </c>
      <c r="O2286" s="26" t="str">
        <f>VLOOKUP($A2286,'Hospitalisation Details'!$A$1:$N$2344,12,0)</f>
        <v>tier - 2</v>
      </c>
      <c r="P2286" s="26" t="str">
        <f>VLOOKUP($A2286,'Hospitalisation Details'!$A$1:$N$2344,14,0)</f>
        <v>R1013</v>
      </c>
      <c r="Q2286" s="26">
        <f>VLOOKUP($A2286,'Hospitalisation Details'!$A$1:$N$2344,8,0)</f>
        <v>18</v>
      </c>
    </row>
    <row r="2287" spans="1:17" x14ac:dyDescent="0.3">
      <c r="A2287" s="25" t="s">
        <v>71</v>
      </c>
      <c r="B2287" s="26" t="str">
        <f>VLOOKUP($A2287,'Customer Names'!A2286:D4621,3,0)</f>
        <v xml:space="preserve">  Hope</v>
      </c>
      <c r="C2287" s="26">
        <f>VLOOKUP($A2287,'Medical Examinations'!$A$1:$B$2336,2,FALSE)</f>
        <v>16.55</v>
      </c>
      <c r="D2287" s="26">
        <f>VLOOKUP($A2287,'Medical Examinations'!A2286:J4621,4,0)</f>
        <v>7.73</v>
      </c>
      <c r="E2287" s="26" t="str">
        <f>VLOOKUP(A2287,'Medical Examinations'!A2286:J4621,6,0)</f>
        <v>No</v>
      </c>
      <c r="F2287" s="26" t="str">
        <f>VLOOKUP($A2287,'Medical Examinations'!$A$1:$J$2336,7,0)</f>
        <v>No</v>
      </c>
      <c r="G2287" s="26" t="str">
        <f>VLOOKUP(A2287,'Medical Examinations'!A2286:J4621,8,0)</f>
        <v>No</v>
      </c>
      <c r="H2287" s="26">
        <f>VLOOKUP(A2287,'Medical Examinations'!A2286:J4621,9,0)</f>
        <v>0</v>
      </c>
      <c r="I2287" s="26" t="str">
        <f>VLOOKUP(A2287,'Medical Examinations'!A2286:J4621,10,0)</f>
        <v>No</v>
      </c>
      <c r="J2287" s="26" t="str">
        <f>VLOOKUP($A2287,'Medical Examinations'!A2286:$J$2336,3,0)</f>
        <v>Underweight</v>
      </c>
      <c r="K2287" s="26" t="str">
        <f>VLOOKUP(A2287,'Medical Examinations'!A2286:J4621,5,0)</f>
        <v>Diabetes</v>
      </c>
      <c r="L2287" s="27">
        <f>VLOOKUP($A2287,'Hospitalisation Details'!$A$1:$N$2344,7,0)</f>
        <v>37530</v>
      </c>
      <c r="M2287" s="26">
        <f>VLOOKUP($A2287,'Hospitalisation Details'!$A$1:$N$2344,10,0)</f>
        <v>1142</v>
      </c>
      <c r="N2287" s="26" t="str">
        <f>VLOOKUP($A2287,'Hospitalisation Details'!$A$1:$N$2344,11,0)</f>
        <v>tier - 3</v>
      </c>
      <c r="O2287" s="26" t="str">
        <f>VLOOKUP($A2287,'Hospitalisation Details'!$A$1:$N$2344,12,0)</f>
        <v>tier - 2</v>
      </c>
      <c r="P2287" s="26" t="str">
        <f>VLOOKUP($A2287,'Hospitalisation Details'!$A$1:$N$2344,14,0)</f>
        <v>R1011</v>
      </c>
      <c r="Q2287" s="26">
        <f>VLOOKUP($A2287,'Hospitalisation Details'!$A$1:$N$2344,8,0)</f>
        <v>20</v>
      </c>
    </row>
    <row r="2288" spans="1:17" x14ac:dyDescent="0.3">
      <c r="A2288" s="25" t="s">
        <v>70</v>
      </c>
      <c r="B2288" s="26" t="str">
        <f>VLOOKUP($A2288,'Customer Names'!A2287:D4622,3,0)</f>
        <v xml:space="preserve">  Mark P</v>
      </c>
      <c r="C2288" s="26">
        <f>VLOOKUP($A2288,'Medical Examinations'!$A$1:$B$2336,2,FALSE)</f>
        <v>37.29</v>
      </c>
      <c r="D2288" s="26">
        <f>VLOOKUP($A2288,'Medical Examinations'!A2287:J4622,4,0)</f>
        <v>5.03</v>
      </c>
      <c r="E2288" s="26" t="str">
        <f>VLOOKUP(A2288,'Medical Examinations'!A2287:J4622,6,0)</f>
        <v>No</v>
      </c>
      <c r="F2288" s="26" t="str">
        <f>VLOOKUP($A2288,'Medical Examinations'!$A$1:$J$2336,7,0)</f>
        <v>yes</v>
      </c>
      <c r="G2288" s="26" t="str">
        <f>VLOOKUP(A2288,'Medical Examinations'!A2287:J4622,8,0)</f>
        <v>No</v>
      </c>
      <c r="H2288" s="26">
        <f>VLOOKUP(A2288,'Medical Examinations'!A2287:J4622,9,0)</f>
        <v>1</v>
      </c>
      <c r="I2288" s="26" t="str">
        <f>VLOOKUP(A2288,'Medical Examinations'!A2287:J4622,10,0)</f>
        <v>No</v>
      </c>
      <c r="J2288" s="26" t="str">
        <f>VLOOKUP($A2288,'Medical Examinations'!A2287:$J$2336,3,0)</f>
        <v>Obesity</v>
      </c>
      <c r="K2288" s="26" t="str">
        <f>VLOOKUP(A2288,'Medical Examinations'!A2287:J4622,5,0)</f>
        <v>Normal</v>
      </c>
      <c r="L2288" s="27">
        <f>VLOOKUP($A2288,'Hospitalisation Details'!$A$1:$N$2344,7,0)</f>
        <v>38242</v>
      </c>
      <c r="M2288" s="26">
        <f>VLOOKUP($A2288,'Hospitalisation Details'!$A$1:$N$2344,10,0)</f>
        <v>1141.45</v>
      </c>
      <c r="N2288" s="26" t="str">
        <f>VLOOKUP($A2288,'Hospitalisation Details'!$A$1:$N$2344,11,0)</f>
        <v>tier - 3</v>
      </c>
      <c r="O2288" s="26" t="str">
        <f>VLOOKUP($A2288,'Hospitalisation Details'!$A$1:$N$2344,12,0)</f>
        <v>tier - 3</v>
      </c>
      <c r="P2288" s="26" t="str">
        <f>VLOOKUP($A2288,'Hospitalisation Details'!$A$1:$N$2344,14,0)</f>
        <v>R1013</v>
      </c>
      <c r="Q2288" s="26">
        <f>VLOOKUP($A2288,'Hospitalisation Details'!$A$1:$N$2344,8,0)</f>
        <v>18</v>
      </c>
    </row>
    <row r="2289" spans="1:17" x14ac:dyDescent="0.3">
      <c r="A2289" s="25" t="s">
        <v>69</v>
      </c>
      <c r="B2289" s="26" t="str">
        <f>VLOOKUP($A2289,'Customer Names'!A2288:D4623,3,0)</f>
        <v xml:space="preserve">  Desiree</v>
      </c>
      <c r="C2289" s="26">
        <f>VLOOKUP($A2289,'Medical Examinations'!$A$1:$B$2336,2,FALSE)</f>
        <v>16.739999999999998</v>
      </c>
      <c r="D2289" s="26">
        <f>VLOOKUP($A2289,'Medical Examinations'!A2288:J4623,4,0)</f>
        <v>4.08</v>
      </c>
      <c r="E2289" s="26" t="str">
        <f>VLOOKUP(A2289,'Medical Examinations'!A2288:J4623,6,0)</f>
        <v>Yes</v>
      </c>
      <c r="F2289" s="26" t="str">
        <f>VLOOKUP($A2289,'Medical Examinations'!$A$1:$J$2336,7,0)</f>
        <v>No</v>
      </c>
      <c r="G2289" s="26" t="str">
        <f>VLOOKUP(A2289,'Medical Examinations'!A2288:J4623,8,0)</f>
        <v>No</v>
      </c>
      <c r="H2289" s="26">
        <f>VLOOKUP(A2289,'Medical Examinations'!A2288:J4623,9,0)</f>
        <v>0</v>
      </c>
      <c r="I2289" s="26" t="str">
        <f>VLOOKUP(A2289,'Medical Examinations'!A2288:J4623,10,0)</f>
        <v>No</v>
      </c>
      <c r="J2289" s="26" t="str">
        <f>VLOOKUP($A2289,'Medical Examinations'!A2288:$J$2336,3,0)</f>
        <v>Underweight</v>
      </c>
      <c r="K2289" s="26" t="str">
        <f>VLOOKUP(A2289,'Medical Examinations'!A2288:J4623,5,0)</f>
        <v>Normal</v>
      </c>
      <c r="L2289" s="27">
        <f>VLOOKUP($A2289,'Hospitalisation Details'!$A$1:$N$2344,7,0)</f>
        <v>37189</v>
      </c>
      <c r="M2289" s="26">
        <f>VLOOKUP($A2289,'Hospitalisation Details'!$A$1:$N$2344,10,0)</f>
        <v>1141</v>
      </c>
      <c r="N2289" s="26" t="str">
        <f>VLOOKUP($A2289,'Hospitalisation Details'!$A$1:$N$2344,11,0)</f>
        <v>tier - 3</v>
      </c>
      <c r="O2289" s="26" t="str">
        <f>VLOOKUP($A2289,'Hospitalisation Details'!$A$1:$N$2344,12,0)</f>
        <v>tier - 1</v>
      </c>
      <c r="P2289" s="26" t="str">
        <f>VLOOKUP($A2289,'Hospitalisation Details'!$A$1:$N$2344,14,0)</f>
        <v>R1013</v>
      </c>
      <c r="Q2289" s="26">
        <f>VLOOKUP($A2289,'Hospitalisation Details'!$A$1:$N$2344,8,0)</f>
        <v>21</v>
      </c>
    </row>
    <row r="2290" spans="1:17" x14ac:dyDescent="0.3">
      <c r="A2290" s="25" t="s">
        <v>68</v>
      </c>
      <c r="B2290" s="26" t="str">
        <f>VLOOKUP($A2290,'Customer Names'!A2289:D4624,3,0)</f>
        <v xml:space="preserve">  Mario Jr</v>
      </c>
      <c r="C2290" s="26">
        <f>VLOOKUP($A2290,'Medical Examinations'!$A$1:$B$2336,2,FALSE)</f>
        <v>34.43</v>
      </c>
      <c r="D2290" s="26">
        <f>VLOOKUP($A2290,'Medical Examinations'!A2289:J4624,4,0)</f>
        <v>4.2699999999999996</v>
      </c>
      <c r="E2290" s="26" t="str">
        <f>VLOOKUP(A2290,'Medical Examinations'!A2289:J4624,6,0)</f>
        <v>No</v>
      </c>
      <c r="F2290" s="26" t="str">
        <f>VLOOKUP($A2290,'Medical Examinations'!$A$1:$J$2336,7,0)</f>
        <v>yes</v>
      </c>
      <c r="G2290" s="26" t="str">
        <f>VLOOKUP(A2290,'Medical Examinations'!A2289:J4624,8,0)</f>
        <v>No</v>
      </c>
      <c r="H2290" s="26">
        <f>VLOOKUP(A2290,'Medical Examinations'!A2289:J4624,9,0)</f>
        <v>1</v>
      </c>
      <c r="I2290" s="26" t="str">
        <f>VLOOKUP(A2290,'Medical Examinations'!A2289:J4624,10,0)</f>
        <v>No</v>
      </c>
      <c r="J2290" s="26" t="str">
        <f>VLOOKUP($A2290,'Medical Examinations'!A2289:$J$2336,3,0)</f>
        <v>Obesity</v>
      </c>
      <c r="K2290" s="26" t="str">
        <f>VLOOKUP(A2290,'Medical Examinations'!A2289:J4624,5,0)</f>
        <v>Normal</v>
      </c>
      <c r="L2290" s="27">
        <f>VLOOKUP($A2290,'Hospitalisation Details'!$A$1:$N$2344,7,0)</f>
        <v>38318</v>
      </c>
      <c r="M2290" s="26">
        <f>VLOOKUP($A2290,'Hospitalisation Details'!$A$1:$N$2344,10,0)</f>
        <v>1137.47</v>
      </c>
      <c r="N2290" s="26" t="str">
        <f>VLOOKUP($A2290,'Hospitalisation Details'!$A$1:$N$2344,11,0)</f>
        <v>tier - 3</v>
      </c>
      <c r="O2290" s="26" t="str">
        <f>VLOOKUP($A2290,'Hospitalisation Details'!$A$1:$N$2344,12,0)</f>
        <v>tier - 2</v>
      </c>
      <c r="P2290" s="26" t="str">
        <f>VLOOKUP($A2290,'Hospitalisation Details'!$A$1:$N$2344,14,0)</f>
        <v>R1013</v>
      </c>
      <c r="Q2290" s="26">
        <f>VLOOKUP($A2290,'Hospitalisation Details'!$A$1:$N$2344,8,0)</f>
        <v>18</v>
      </c>
    </row>
    <row r="2291" spans="1:17" x14ac:dyDescent="0.3">
      <c r="A2291" s="25" t="s">
        <v>67</v>
      </c>
      <c r="B2291" s="26" t="str">
        <f>VLOOKUP($A2291,'Customer Names'!A2290:D4625,3,0)</f>
        <v xml:space="preserve">  Lusapho</v>
      </c>
      <c r="C2291" s="26">
        <f>VLOOKUP($A2291,'Medical Examinations'!$A$1:$B$2336,2,FALSE)</f>
        <v>34.1</v>
      </c>
      <c r="D2291" s="26">
        <f>VLOOKUP($A2291,'Medical Examinations'!A2290:J4625,4,0)</f>
        <v>4.07</v>
      </c>
      <c r="E2291" s="26" t="str">
        <f>VLOOKUP(A2291,'Medical Examinations'!A2290:J4625,6,0)</f>
        <v>No</v>
      </c>
      <c r="F2291" s="26" t="str">
        <f>VLOOKUP($A2291,'Medical Examinations'!$A$1:$J$2336,7,0)</f>
        <v>yes</v>
      </c>
      <c r="G2291" s="26" t="str">
        <f>VLOOKUP(A2291,'Medical Examinations'!A2290:J4625,8,0)</f>
        <v>No</v>
      </c>
      <c r="H2291" s="26">
        <f>VLOOKUP(A2291,'Medical Examinations'!A2290:J4625,9,0)</f>
        <v>1</v>
      </c>
      <c r="I2291" s="26" t="str">
        <f>VLOOKUP(A2291,'Medical Examinations'!A2290:J4625,10,0)</f>
        <v>No</v>
      </c>
      <c r="J2291" s="26" t="str">
        <f>VLOOKUP($A2291,'Medical Examinations'!A2290:$J$2336,3,0)</f>
        <v>Obesity</v>
      </c>
      <c r="K2291" s="26" t="str">
        <f>VLOOKUP(A2291,'Medical Examinations'!A2290:J4625,5,0)</f>
        <v>Normal</v>
      </c>
      <c r="L2291" s="27">
        <f>VLOOKUP($A2291,'Hospitalisation Details'!$A$1:$N$2344,7,0)</f>
        <v>38275</v>
      </c>
      <c r="M2291" s="26">
        <f>VLOOKUP($A2291,'Hospitalisation Details'!$A$1:$N$2344,10,0)</f>
        <v>1137.01</v>
      </c>
      <c r="N2291" s="26" t="str">
        <f>VLOOKUP($A2291,'Hospitalisation Details'!$A$1:$N$2344,11,0)</f>
        <v>tier - 3</v>
      </c>
      <c r="O2291" s="26" t="str">
        <f>VLOOKUP($A2291,'Hospitalisation Details'!$A$1:$N$2344,12,0)</f>
        <v>tier - 1</v>
      </c>
      <c r="P2291" s="26" t="str">
        <f>VLOOKUP($A2291,'Hospitalisation Details'!$A$1:$N$2344,14,0)</f>
        <v>R1013</v>
      </c>
      <c r="Q2291" s="26">
        <f>VLOOKUP($A2291,'Hospitalisation Details'!$A$1:$N$2344,8,0)</f>
        <v>18</v>
      </c>
    </row>
    <row r="2292" spans="1:17" x14ac:dyDescent="0.3">
      <c r="A2292" s="25" t="s">
        <v>66</v>
      </c>
      <c r="B2292" s="26" t="str">
        <f>VLOOKUP($A2292,'Customer Names'!A2291:D4626,3,0)</f>
        <v xml:space="preserve">  Erin C</v>
      </c>
      <c r="C2292" s="26">
        <f>VLOOKUP($A2292,'Medical Examinations'!$A$1:$B$2336,2,FALSE)</f>
        <v>19.3</v>
      </c>
      <c r="D2292" s="26">
        <f>VLOOKUP($A2292,'Medical Examinations'!A2291:J4626,4,0)</f>
        <v>10.36</v>
      </c>
      <c r="E2292" s="26" t="str">
        <f>VLOOKUP(A2292,'Medical Examinations'!A2291:J4626,6,0)</f>
        <v>No</v>
      </c>
      <c r="F2292" s="26" t="str">
        <f>VLOOKUP($A2292,'Medical Examinations'!$A$1:$J$2336,7,0)</f>
        <v>No</v>
      </c>
      <c r="G2292" s="26" t="str">
        <f>VLOOKUP(A2292,'Medical Examinations'!A2291:J4626,8,0)</f>
        <v>No</v>
      </c>
      <c r="H2292" s="26">
        <f>VLOOKUP(A2292,'Medical Examinations'!A2291:J4626,9,0)</f>
        <v>0</v>
      </c>
      <c r="I2292" s="26" t="str">
        <f>VLOOKUP(A2292,'Medical Examinations'!A2291:J4626,10,0)</f>
        <v>No</v>
      </c>
      <c r="J2292" s="26" t="str">
        <f>VLOOKUP($A2292,'Medical Examinations'!A2291:$J$2336,3,0)</f>
        <v>Normal Weight</v>
      </c>
      <c r="K2292" s="26" t="str">
        <f>VLOOKUP(A2292,'Medical Examinations'!A2291:J4626,5,0)</f>
        <v>Diabetes</v>
      </c>
      <c r="L2292" s="27">
        <f>VLOOKUP($A2292,'Hospitalisation Details'!$A$1:$N$2344,7,0)</f>
        <v>37479</v>
      </c>
      <c r="M2292" s="26">
        <f>VLOOKUP($A2292,'Hospitalisation Details'!$A$1:$N$2344,10,0)</f>
        <v>1137</v>
      </c>
      <c r="N2292" s="26" t="str">
        <f>VLOOKUP($A2292,'Hospitalisation Details'!$A$1:$N$2344,11,0)</f>
        <v>tier - 3</v>
      </c>
      <c r="O2292" s="26" t="str">
        <f>VLOOKUP($A2292,'Hospitalisation Details'!$A$1:$N$2344,12,0)</f>
        <v>tier - 1</v>
      </c>
      <c r="P2292" s="26" t="str">
        <f>VLOOKUP($A2292,'Hospitalisation Details'!$A$1:$N$2344,14,0)</f>
        <v>R1013</v>
      </c>
      <c r="Q2292" s="26">
        <f>VLOOKUP($A2292,'Hospitalisation Details'!$A$1:$N$2344,8,0)</f>
        <v>20</v>
      </c>
    </row>
    <row r="2293" spans="1:17" x14ac:dyDescent="0.3">
      <c r="A2293" s="25" t="s">
        <v>65</v>
      </c>
      <c r="B2293" s="26" t="str">
        <f>VLOOKUP($A2293,'Customer Names'!A2292:D4627,3,0)</f>
        <v xml:space="preserve">  Alan F</v>
      </c>
      <c r="C2293" s="26">
        <f>VLOOKUP($A2293,'Medical Examinations'!$A$1:$B$2336,2,FALSE)</f>
        <v>33.659999999999997</v>
      </c>
      <c r="D2293" s="26">
        <f>VLOOKUP($A2293,'Medical Examinations'!A2292:J4627,4,0)</f>
        <v>5.71</v>
      </c>
      <c r="E2293" s="26" t="str">
        <f>VLOOKUP(A2293,'Medical Examinations'!A2292:J4627,6,0)</f>
        <v>No</v>
      </c>
      <c r="F2293" s="26" t="str">
        <f>VLOOKUP($A2293,'Medical Examinations'!$A$1:$J$2336,7,0)</f>
        <v>yes</v>
      </c>
      <c r="G2293" s="26" t="str">
        <f>VLOOKUP(A2293,'Medical Examinations'!A2292:J4627,8,0)</f>
        <v>No</v>
      </c>
      <c r="H2293" s="26">
        <f>VLOOKUP(A2293,'Medical Examinations'!A2292:J4627,9,0)</f>
        <v>1</v>
      </c>
      <c r="I2293" s="26" t="str">
        <f>VLOOKUP(A2293,'Medical Examinations'!A2292:J4627,10,0)</f>
        <v>No</v>
      </c>
      <c r="J2293" s="26" t="str">
        <f>VLOOKUP($A2293,'Medical Examinations'!A2292:$J$2336,3,0)</f>
        <v>Obesity</v>
      </c>
      <c r="K2293" s="26" t="str">
        <f>VLOOKUP(A2293,'Medical Examinations'!A2292:J4627,5,0)</f>
        <v>Prediabetes</v>
      </c>
      <c r="L2293" s="27">
        <f>VLOOKUP($A2293,'Hospitalisation Details'!$A$1:$N$2344,7,0)</f>
        <v>38319</v>
      </c>
      <c r="M2293" s="26">
        <f>VLOOKUP($A2293,'Hospitalisation Details'!$A$1:$N$2344,10,0)</f>
        <v>1136.4000000000001</v>
      </c>
      <c r="N2293" s="26" t="str">
        <f>VLOOKUP($A2293,'Hospitalisation Details'!$A$1:$N$2344,11,0)</f>
        <v>tier - 3</v>
      </c>
      <c r="O2293" s="26" t="str">
        <f>VLOOKUP($A2293,'Hospitalisation Details'!$A$1:$N$2344,12,0)</f>
        <v>tier - 3</v>
      </c>
      <c r="P2293" s="26" t="str">
        <f>VLOOKUP($A2293,'Hospitalisation Details'!$A$1:$N$2344,14,0)</f>
        <v>R1013</v>
      </c>
      <c r="Q2293" s="26">
        <f>VLOOKUP($A2293,'Hospitalisation Details'!$A$1:$N$2344,8,0)</f>
        <v>18</v>
      </c>
    </row>
    <row r="2294" spans="1:17" x14ac:dyDescent="0.3">
      <c r="A2294" s="25" t="s">
        <v>64</v>
      </c>
      <c r="B2294" s="26" t="str">
        <f>VLOOKUP($A2294,'Customer Names'!A2293:D4628,3,0)</f>
        <v xml:space="preserve">  Ryan</v>
      </c>
      <c r="C2294" s="26">
        <f>VLOOKUP($A2294,'Medical Examinations'!$A$1:$B$2336,2,FALSE)</f>
        <v>33.33</v>
      </c>
      <c r="D2294" s="26">
        <f>VLOOKUP($A2294,'Medical Examinations'!A2293:J4628,4,0)</f>
        <v>6.08</v>
      </c>
      <c r="E2294" s="26" t="str">
        <f>VLOOKUP(A2294,'Medical Examinations'!A2293:J4628,6,0)</f>
        <v>No</v>
      </c>
      <c r="F2294" s="26" t="str">
        <f>VLOOKUP($A2294,'Medical Examinations'!$A$1:$J$2336,7,0)</f>
        <v>yes</v>
      </c>
      <c r="G2294" s="26" t="str">
        <f>VLOOKUP(A2294,'Medical Examinations'!A2293:J4628,8,0)</f>
        <v>No</v>
      </c>
      <c r="H2294" s="26">
        <f>VLOOKUP(A2294,'Medical Examinations'!A2293:J4628,9,0)</f>
        <v>1</v>
      </c>
      <c r="I2294" s="26" t="str">
        <f>VLOOKUP(A2294,'Medical Examinations'!A2293:J4628,10,0)</f>
        <v>No</v>
      </c>
      <c r="J2294" s="26" t="str">
        <f>VLOOKUP($A2294,'Medical Examinations'!A2293:$J$2336,3,0)</f>
        <v>Obesity</v>
      </c>
      <c r="K2294" s="26" t="str">
        <f>VLOOKUP(A2294,'Medical Examinations'!A2293:J4628,5,0)</f>
        <v>Prediabetes</v>
      </c>
      <c r="L2294" s="27">
        <f>VLOOKUP($A2294,'Hospitalisation Details'!$A$1:$N$2344,7,0)</f>
        <v>38149</v>
      </c>
      <c r="M2294" s="26">
        <f>VLOOKUP($A2294,'Hospitalisation Details'!$A$1:$N$2344,10,0)</f>
        <v>1135.94</v>
      </c>
      <c r="N2294" s="26" t="str">
        <f>VLOOKUP($A2294,'Hospitalisation Details'!$A$1:$N$2344,11,0)</f>
        <v>tier - 3</v>
      </c>
      <c r="O2294" s="26" t="str">
        <f>VLOOKUP($A2294,'Hospitalisation Details'!$A$1:$N$2344,12,0)</f>
        <v>tier - 3</v>
      </c>
      <c r="P2294" s="26" t="str">
        <f>VLOOKUP($A2294,'Hospitalisation Details'!$A$1:$N$2344,14,0)</f>
        <v>R1013</v>
      </c>
      <c r="Q2294" s="26">
        <f>VLOOKUP($A2294,'Hospitalisation Details'!$A$1:$N$2344,8,0)</f>
        <v>18</v>
      </c>
    </row>
    <row r="2295" spans="1:17" x14ac:dyDescent="0.3">
      <c r="A2295" s="25" t="s">
        <v>63</v>
      </c>
      <c r="B2295" s="26" t="str">
        <f>VLOOKUP($A2295,'Customer Names'!A2294:D4629,3,0)</f>
        <v xml:space="preserve">  Hope</v>
      </c>
      <c r="C2295" s="26">
        <f>VLOOKUP($A2295,'Medical Examinations'!$A$1:$B$2336,2,FALSE)</f>
        <v>21.84</v>
      </c>
      <c r="D2295" s="26">
        <f>VLOOKUP($A2295,'Medical Examinations'!A2294:J4629,4,0)</f>
        <v>5.71</v>
      </c>
      <c r="E2295" s="26" t="str">
        <f>VLOOKUP(A2295,'Medical Examinations'!A2294:J4629,6,0)</f>
        <v>No</v>
      </c>
      <c r="F2295" s="26" t="str">
        <f>VLOOKUP($A2295,'Medical Examinations'!$A$1:$J$2336,7,0)</f>
        <v>yes</v>
      </c>
      <c r="G2295" s="26" t="str">
        <f>VLOOKUP(A2295,'Medical Examinations'!A2294:J4629,8,0)</f>
        <v>No</v>
      </c>
      <c r="H2295" s="26">
        <f>VLOOKUP(A2295,'Medical Examinations'!A2294:J4629,9,0)</f>
        <v>1</v>
      </c>
      <c r="I2295" s="26" t="str">
        <f>VLOOKUP(A2295,'Medical Examinations'!A2294:J4629,10,0)</f>
        <v>No</v>
      </c>
      <c r="J2295" s="26" t="str">
        <f>VLOOKUP($A2295,'Medical Examinations'!A2294:$J$2336,3,0)</f>
        <v>Normal Weight</v>
      </c>
      <c r="K2295" s="26" t="str">
        <f>VLOOKUP(A2295,'Medical Examinations'!A2294:J4629,5,0)</f>
        <v>Prediabetes</v>
      </c>
      <c r="L2295" s="27">
        <f>VLOOKUP($A2295,'Hospitalisation Details'!$A$1:$N$2344,7,0)</f>
        <v>38266</v>
      </c>
      <c r="M2295" s="26">
        <f>VLOOKUP($A2295,'Hospitalisation Details'!$A$1:$N$2344,10,0)</f>
        <v>1135</v>
      </c>
      <c r="N2295" s="26" t="str">
        <f>VLOOKUP($A2295,'Hospitalisation Details'!$A$1:$N$2344,11,0)</f>
        <v>tier - 3</v>
      </c>
      <c r="O2295" s="26" t="str">
        <f>VLOOKUP($A2295,'Hospitalisation Details'!$A$1:$N$2344,12,0)</f>
        <v>tier - 3</v>
      </c>
      <c r="P2295" s="26" t="str">
        <f>VLOOKUP($A2295,'Hospitalisation Details'!$A$1:$N$2344,14,0)</f>
        <v>R1013</v>
      </c>
      <c r="Q2295" s="26">
        <f>VLOOKUP($A2295,'Hospitalisation Details'!$A$1:$N$2344,8,0)</f>
        <v>18</v>
      </c>
    </row>
    <row r="2296" spans="1:17" x14ac:dyDescent="0.3">
      <c r="A2296" s="25" t="s">
        <v>62</v>
      </c>
      <c r="B2296" s="26" t="str">
        <f>VLOOKUP($A2296,'Customer Names'!A2295:D4630,3,0)</f>
        <v xml:space="preserve">  Josh</v>
      </c>
      <c r="C2296" s="26">
        <f>VLOOKUP($A2296,'Medical Examinations'!$A$1:$B$2336,2,FALSE)</f>
        <v>16.87</v>
      </c>
      <c r="D2296" s="26">
        <f>VLOOKUP($A2296,'Medical Examinations'!A2295:J4630,4,0)</f>
        <v>9.1300000000000008</v>
      </c>
      <c r="E2296" s="26" t="str">
        <f>VLOOKUP(A2296,'Medical Examinations'!A2295:J4630,6,0)</f>
        <v>No</v>
      </c>
      <c r="F2296" s="26" t="str">
        <f>VLOOKUP($A2296,'Medical Examinations'!$A$1:$J$2336,7,0)</f>
        <v>No</v>
      </c>
      <c r="G2296" s="26" t="str">
        <f>VLOOKUP(A2296,'Medical Examinations'!A2295:J4630,8,0)</f>
        <v>No</v>
      </c>
      <c r="H2296" s="26">
        <f>VLOOKUP(A2296,'Medical Examinations'!A2295:J4630,9,0)</f>
        <v>0</v>
      </c>
      <c r="I2296" s="26" t="str">
        <f>VLOOKUP(A2296,'Medical Examinations'!A2295:J4630,10,0)</f>
        <v>No</v>
      </c>
      <c r="J2296" s="26" t="str">
        <f>VLOOKUP($A2296,'Medical Examinations'!A2295:$J$2336,3,0)</f>
        <v>Underweight</v>
      </c>
      <c r="K2296" s="26" t="str">
        <f>VLOOKUP(A2296,'Medical Examinations'!A2295:J4630,5,0)</f>
        <v>Diabetes</v>
      </c>
      <c r="L2296" s="27">
        <f>VLOOKUP($A2296,'Hospitalisation Details'!$A$1:$N$2344,7,0)</f>
        <v>37456</v>
      </c>
      <c r="M2296" s="26">
        <f>VLOOKUP($A2296,'Hospitalisation Details'!$A$1:$N$2344,10,0)</f>
        <v>1132</v>
      </c>
      <c r="N2296" s="26" t="str">
        <f>VLOOKUP($A2296,'Hospitalisation Details'!$A$1:$N$2344,11,0)</f>
        <v>tier - 3</v>
      </c>
      <c r="O2296" s="26" t="str">
        <f>VLOOKUP($A2296,'Hospitalisation Details'!$A$1:$N$2344,12,0)</f>
        <v>tier - 1</v>
      </c>
      <c r="P2296" s="26" t="str">
        <f>VLOOKUP($A2296,'Hospitalisation Details'!$A$1:$N$2344,14,0)</f>
        <v>R1013</v>
      </c>
      <c r="Q2296" s="26">
        <f>VLOOKUP($A2296,'Hospitalisation Details'!$A$1:$N$2344,8,0)</f>
        <v>20</v>
      </c>
    </row>
    <row r="2297" spans="1:17" x14ac:dyDescent="0.3">
      <c r="A2297" s="25" t="s">
        <v>61</v>
      </c>
      <c r="B2297" s="26" t="str">
        <f>VLOOKUP($A2297,'Customer Names'!A2296:D4631,3,0)</f>
        <v xml:space="preserve">  Jacob J</v>
      </c>
      <c r="C2297" s="26">
        <f>VLOOKUP($A2297,'Medical Examinations'!$A$1:$B$2336,2,FALSE)</f>
        <v>30.14</v>
      </c>
      <c r="D2297" s="26">
        <f>VLOOKUP($A2297,'Medical Examinations'!A2296:J4631,4,0)</f>
        <v>5.49</v>
      </c>
      <c r="E2297" s="26" t="str">
        <f>VLOOKUP(A2297,'Medical Examinations'!A2296:J4631,6,0)</f>
        <v>No</v>
      </c>
      <c r="F2297" s="26" t="str">
        <f>VLOOKUP($A2297,'Medical Examinations'!$A$1:$J$2336,7,0)</f>
        <v>yes</v>
      </c>
      <c r="G2297" s="26" t="str">
        <f>VLOOKUP(A2297,'Medical Examinations'!A2296:J4631,8,0)</f>
        <v>No</v>
      </c>
      <c r="H2297" s="26">
        <f>VLOOKUP(A2297,'Medical Examinations'!A2296:J4631,9,0)</f>
        <v>1</v>
      </c>
      <c r="I2297" s="26" t="str">
        <f>VLOOKUP(A2297,'Medical Examinations'!A2296:J4631,10,0)</f>
        <v>No</v>
      </c>
      <c r="J2297" s="26" t="str">
        <f>VLOOKUP($A2297,'Medical Examinations'!A2296:$J$2336,3,0)</f>
        <v>Obesity</v>
      </c>
      <c r="K2297" s="26" t="str">
        <f>VLOOKUP(A2297,'Medical Examinations'!A2296:J4631,5,0)</f>
        <v>Normal</v>
      </c>
      <c r="L2297" s="27">
        <f>VLOOKUP($A2297,'Hospitalisation Details'!$A$1:$N$2344,7,0)</f>
        <v>38152</v>
      </c>
      <c r="M2297" s="26">
        <f>VLOOKUP($A2297,'Hospitalisation Details'!$A$1:$N$2344,10,0)</f>
        <v>1131.51</v>
      </c>
      <c r="N2297" s="26" t="str">
        <f>VLOOKUP($A2297,'Hospitalisation Details'!$A$1:$N$2344,11,0)</f>
        <v>tier - 3</v>
      </c>
      <c r="O2297" s="26" t="str">
        <f>VLOOKUP($A2297,'Hospitalisation Details'!$A$1:$N$2344,12,0)</f>
        <v>tier - 1</v>
      </c>
      <c r="P2297" s="26" t="str">
        <f>VLOOKUP($A2297,'Hospitalisation Details'!$A$1:$N$2344,14,0)</f>
        <v>R1013</v>
      </c>
      <c r="Q2297" s="26">
        <f>VLOOKUP($A2297,'Hospitalisation Details'!$A$1:$N$2344,8,0)</f>
        <v>18</v>
      </c>
    </row>
    <row r="2298" spans="1:17" x14ac:dyDescent="0.3">
      <c r="A2298" s="25" t="s">
        <v>60</v>
      </c>
      <c r="B2298" s="26" t="str">
        <f>VLOOKUP($A2298,'Customer Names'!A2297:D4632,3,0)</f>
        <v xml:space="preserve">  Jose Tomas</v>
      </c>
      <c r="C2298" s="26">
        <f>VLOOKUP($A2298,'Medical Examinations'!$A$1:$B$2336,2,FALSE)</f>
        <v>23.21</v>
      </c>
      <c r="D2298" s="26">
        <f>VLOOKUP($A2298,'Medical Examinations'!A2297:J4632,4,0)</f>
        <v>4.37</v>
      </c>
      <c r="E2298" s="26" t="str">
        <f>VLOOKUP(A2298,'Medical Examinations'!A2297:J4632,6,0)</f>
        <v>No</v>
      </c>
      <c r="F2298" s="26" t="str">
        <f>VLOOKUP($A2298,'Medical Examinations'!$A$1:$J$2336,7,0)</f>
        <v>yes</v>
      </c>
      <c r="G2298" s="26" t="str">
        <f>VLOOKUP(A2298,'Medical Examinations'!A2297:J4632,8,0)</f>
        <v>No</v>
      </c>
      <c r="H2298" s="26">
        <f>VLOOKUP(A2298,'Medical Examinations'!A2297:J4632,9,0)</f>
        <v>1</v>
      </c>
      <c r="I2298" s="26" t="str">
        <f>VLOOKUP(A2298,'Medical Examinations'!A2297:J4632,10,0)</f>
        <v>No</v>
      </c>
      <c r="J2298" s="26" t="str">
        <f>VLOOKUP($A2298,'Medical Examinations'!A2297:$J$2336,3,0)</f>
        <v>Normal Weight</v>
      </c>
      <c r="K2298" s="26" t="str">
        <f>VLOOKUP(A2298,'Medical Examinations'!A2297:J4632,5,0)</f>
        <v>Normal</v>
      </c>
      <c r="L2298" s="27">
        <f>VLOOKUP($A2298,'Hospitalisation Details'!$A$1:$N$2344,7,0)</f>
        <v>38303</v>
      </c>
      <c r="M2298" s="26">
        <f>VLOOKUP($A2298,'Hospitalisation Details'!$A$1:$N$2344,10,0)</f>
        <v>1121.8699999999999</v>
      </c>
      <c r="N2298" s="26" t="str">
        <f>VLOOKUP($A2298,'Hospitalisation Details'!$A$1:$N$2344,11,0)</f>
        <v>tier - 3</v>
      </c>
      <c r="O2298" s="26" t="str">
        <f>VLOOKUP($A2298,'Hospitalisation Details'!$A$1:$N$2344,12,0)</f>
        <v>tier - 1</v>
      </c>
      <c r="P2298" s="26" t="str">
        <f>VLOOKUP($A2298,'Hospitalisation Details'!$A$1:$N$2344,14,0)</f>
        <v>R1013</v>
      </c>
      <c r="Q2298" s="26">
        <f>VLOOKUP($A2298,'Hospitalisation Details'!$A$1:$N$2344,8,0)</f>
        <v>18</v>
      </c>
    </row>
    <row r="2299" spans="1:17" x14ac:dyDescent="0.3">
      <c r="A2299" s="25" t="s">
        <v>59</v>
      </c>
      <c r="B2299" s="26" t="str">
        <f>VLOOKUP($A2299,'Customer Names'!A2298:D4633,3,0)</f>
        <v xml:space="preserve">  Mary Evan</v>
      </c>
      <c r="C2299" s="26">
        <f>VLOOKUP($A2299,'Medical Examinations'!$A$1:$B$2336,2,FALSE)</f>
        <v>17.170000000000002</v>
      </c>
      <c r="D2299" s="26">
        <f>VLOOKUP($A2299,'Medical Examinations'!A2298:J4633,4,0)</f>
        <v>8.4600000000000009</v>
      </c>
      <c r="E2299" s="26" t="str">
        <f>VLOOKUP(A2299,'Medical Examinations'!A2298:J4633,6,0)</f>
        <v>No</v>
      </c>
      <c r="F2299" s="26" t="str">
        <f>VLOOKUP($A2299,'Medical Examinations'!$A$1:$J$2336,7,0)</f>
        <v>No</v>
      </c>
      <c r="G2299" s="26" t="str">
        <f>VLOOKUP(A2299,'Medical Examinations'!A2298:J4633,8,0)</f>
        <v>No</v>
      </c>
      <c r="H2299" s="26">
        <f>VLOOKUP(A2299,'Medical Examinations'!A2298:J4633,9,0)</f>
        <v>0</v>
      </c>
      <c r="I2299" s="26" t="str">
        <f>VLOOKUP(A2299,'Medical Examinations'!A2298:J4633,10,0)</f>
        <v>No</v>
      </c>
      <c r="J2299" s="26" t="str">
        <f>VLOOKUP($A2299,'Medical Examinations'!A2298:$J$2336,3,0)</f>
        <v>Underweight</v>
      </c>
      <c r="K2299" s="26" t="str">
        <f>VLOOKUP(A2299,'Medical Examinations'!A2298:J4633,5,0)</f>
        <v>Diabetes</v>
      </c>
      <c r="L2299" s="27">
        <f>VLOOKUP($A2299,'Hospitalisation Details'!$A$1:$N$2344,7,0)</f>
        <v>37481</v>
      </c>
      <c r="M2299" s="26">
        <f>VLOOKUP($A2299,'Hospitalisation Details'!$A$1:$N$2344,10,0)</f>
        <v>1086</v>
      </c>
      <c r="N2299" s="26" t="str">
        <f>VLOOKUP($A2299,'Hospitalisation Details'!$A$1:$N$2344,11,0)</f>
        <v>tier - 3</v>
      </c>
      <c r="O2299" s="26" t="str">
        <f>VLOOKUP($A2299,'Hospitalisation Details'!$A$1:$N$2344,12,0)</f>
        <v>tier - 3</v>
      </c>
      <c r="P2299" s="26" t="str">
        <f>VLOOKUP($A2299,'Hospitalisation Details'!$A$1:$N$2344,14,0)</f>
        <v>R1013</v>
      </c>
      <c r="Q2299" s="26">
        <f>VLOOKUP($A2299,'Hospitalisation Details'!$A$1:$N$2344,8,0)</f>
        <v>20</v>
      </c>
    </row>
    <row r="2300" spans="1:17" x14ac:dyDescent="0.3">
      <c r="A2300" s="25" t="s">
        <v>58</v>
      </c>
      <c r="B2300" s="26" t="str">
        <f>VLOOKUP($A2300,'Customer Names'!A2299:D4634,3,0)</f>
        <v xml:space="preserve">  Justin K</v>
      </c>
      <c r="C2300" s="26">
        <f>VLOOKUP($A2300,'Medical Examinations'!$A$1:$B$2336,2,FALSE)</f>
        <v>15.61</v>
      </c>
      <c r="D2300" s="26">
        <f>VLOOKUP($A2300,'Medical Examinations'!A2299:J4634,4,0)</f>
        <v>5.28</v>
      </c>
      <c r="E2300" s="26" t="str">
        <f>VLOOKUP(A2300,'Medical Examinations'!A2299:J4634,6,0)</f>
        <v>No</v>
      </c>
      <c r="F2300" s="26" t="str">
        <f>VLOOKUP($A2300,'Medical Examinations'!$A$1:$J$2336,7,0)</f>
        <v>No</v>
      </c>
      <c r="G2300" s="26" t="str">
        <f>VLOOKUP(A2300,'Medical Examinations'!A2299:J4634,8,0)</f>
        <v>No</v>
      </c>
      <c r="H2300" s="26">
        <f>VLOOKUP(A2300,'Medical Examinations'!A2299:J4634,9,0)</f>
        <v>1</v>
      </c>
      <c r="I2300" s="26" t="str">
        <f>VLOOKUP(A2300,'Medical Examinations'!A2299:J4634,10,0)</f>
        <v>No</v>
      </c>
      <c r="J2300" s="26" t="str">
        <f>VLOOKUP($A2300,'Medical Examinations'!A2299:$J$2336,3,0)</f>
        <v>Underweight</v>
      </c>
      <c r="K2300" s="26" t="str">
        <f>VLOOKUP(A2300,'Medical Examinations'!A2299:J4634,5,0)</f>
        <v>Normal</v>
      </c>
      <c r="L2300" s="27">
        <f>VLOOKUP($A2300,'Hospitalisation Details'!$A$1:$N$2344,7,0)</f>
        <v>36155</v>
      </c>
      <c r="M2300" s="26">
        <f>VLOOKUP($A2300,'Hospitalisation Details'!$A$1:$N$2344,10,0)</f>
        <v>1082</v>
      </c>
      <c r="N2300" s="26" t="str">
        <f>VLOOKUP($A2300,'Hospitalisation Details'!$A$1:$N$2344,11,0)</f>
        <v>tier - 3</v>
      </c>
      <c r="O2300" s="26" t="str">
        <f>VLOOKUP($A2300,'Hospitalisation Details'!$A$1:$N$2344,12,0)</f>
        <v>tier - 2</v>
      </c>
      <c r="P2300" s="26" t="str">
        <f>VLOOKUP($A2300,'Hospitalisation Details'!$A$1:$N$2344,14,0)</f>
        <v>R1013</v>
      </c>
      <c r="Q2300" s="26">
        <f>VLOOKUP($A2300,'Hospitalisation Details'!$A$1:$N$2344,8,0)</f>
        <v>24</v>
      </c>
    </row>
    <row r="2301" spans="1:17" x14ac:dyDescent="0.3">
      <c r="A2301" s="25" t="s">
        <v>57</v>
      </c>
      <c r="B2301" s="26" t="str">
        <f>VLOOKUP($A2301,'Customer Names'!A2300:D4635,3,0)</f>
        <v xml:space="preserve">  Patrick</v>
      </c>
      <c r="C2301" s="26">
        <f>VLOOKUP($A2301,'Medical Examinations'!$A$1:$B$2336,2,FALSE)</f>
        <v>17.98</v>
      </c>
      <c r="D2301" s="26">
        <f>VLOOKUP($A2301,'Medical Examinations'!A2300:J4635,4,0)</f>
        <v>5.33</v>
      </c>
      <c r="E2301" s="26" t="str">
        <f>VLOOKUP(A2301,'Medical Examinations'!A2300:J4635,6,0)</f>
        <v>Yes</v>
      </c>
      <c r="F2301" s="26" t="str">
        <f>VLOOKUP($A2301,'Medical Examinations'!$A$1:$J$2336,7,0)</f>
        <v>No</v>
      </c>
      <c r="G2301" s="26" t="str">
        <f>VLOOKUP(A2301,'Medical Examinations'!A2300:J4635,8,0)</f>
        <v>Yes</v>
      </c>
      <c r="H2301" s="26">
        <f>VLOOKUP(A2301,'Medical Examinations'!A2300:J4635,9,0)</f>
        <v>1</v>
      </c>
      <c r="I2301" s="26" t="str">
        <f>VLOOKUP(A2301,'Medical Examinations'!A2300:J4635,10,0)</f>
        <v>No</v>
      </c>
      <c r="J2301" s="26" t="str">
        <f>VLOOKUP($A2301,'Medical Examinations'!A2300:$J$2336,3,0)</f>
        <v>Underweight</v>
      </c>
      <c r="K2301" s="26" t="str">
        <f>VLOOKUP(A2301,'Medical Examinations'!A2300:J4635,5,0)</f>
        <v>Normal</v>
      </c>
      <c r="L2301" s="27">
        <f>VLOOKUP($A2301,'Hospitalisation Details'!$A$1:$N$2344,7,0)</f>
        <v>35655</v>
      </c>
      <c r="M2301" s="26">
        <f>VLOOKUP($A2301,'Hospitalisation Details'!$A$1:$N$2344,10,0)</f>
        <v>1071</v>
      </c>
      <c r="N2301" s="26" t="str">
        <f>VLOOKUP($A2301,'Hospitalisation Details'!$A$1:$N$2344,11,0)</f>
        <v>tier - 3</v>
      </c>
      <c r="O2301" s="26" t="str">
        <f>VLOOKUP($A2301,'Hospitalisation Details'!$A$1:$N$2344,12,0)</f>
        <v>tier - 3</v>
      </c>
      <c r="P2301" s="26" t="str">
        <f>VLOOKUP($A2301,'Hospitalisation Details'!$A$1:$N$2344,14,0)</f>
        <v>R1013</v>
      </c>
      <c r="Q2301" s="26">
        <f>VLOOKUP($A2301,'Hospitalisation Details'!$A$1:$N$2344,8,0)</f>
        <v>25</v>
      </c>
    </row>
    <row r="2302" spans="1:17" x14ac:dyDescent="0.3">
      <c r="A2302" s="25" t="s">
        <v>56</v>
      </c>
      <c r="B2302" s="26" t="str">
        <f>VLOOKUP($A2302,'Customer Names'!A2301:D4636,3,0)</f>
        <v xml:space="preserve">  Roman</v>
      </c>
      <c r="C2302" s="26">
        <f>VLOOKUP($A2302,'Medical Examinations'!$A$1:$B$2336,2,FALSE)</f>
        <v>21.64</v>
      </c>
      <c r="D2302" s="26">
        <f>VLOOKUP($A2302,'Medical Examinations'!A2301:J4636,4,0)</f>
        <v>5.5</v>
      </c>
      <c r="E2302" s="26" t="str">
        <f>VLOOKUP(A2302,'Medical Examinations'!A2301:J4636,6,0)</f>
        <v>No</v>
      </c>
      <c r="F2302" s="26" t="str">
        <f>VLOOKUP($A2302,'Medical Examinations'!$A$1:$J$2336,7,0)</f>
        <v>yes</v>
      </c>
      <c r="G2302" s="26" t="str">
        <f>VLOOKUP(A2302,'Medical Examinations'!A2301:J4636,8,0)</f>
        <v>No</v>
      </c>
      <c r="H2302" s="26">
        <f>VLOOKUP(A2302,'Medical Examinations'!A2301:J4636,9,0)</f>
        <v>1</v>
      </c>
      <c r="I2302" s="26" t="str">
        <f>VLOOKUP(A2302,'Medical Examinations'!A2301:J4636,10,0)</f>
        <v>No</v>
      </c>
      <c r="J2302" s="26" t="str">
        <f>VLOOKUP($A2302,'Medical Examinations'!A2301:$J$2336,3,0)</f>
        <v>Normal Weight</v>
      </c>
      <c r="K2302" s="26" t="str">
        <f>VLOOKUP(A2302,'Medical Examinations'!A2301:J4636,5,0)</f>
        <v>Normal</v>
      </c>
      <c r="L2302" s="27">
        <f>VLOOKUP($A2302,'Hospitalisation Details'!$A$1:$N$2344,7,0)</f>
        <v>38223</v>
      </c>
      <c r="M2302" s="26">
        <f>VLOOKUP($A2302,'Hospitalisation Details'!$A$1:$N$2344,10,0)</f>
        <v>1070</v>
      </c>
      <c r="N2302" s="26" t="str">
        <f>VLOOKUP($A2302,'Hospitalisation Details'!$A$1:$N$2344,11,0)</f>
        <v>tier - 3</v>
      </c>
      <c r="O2302" s="26" t="str">
        <f>VLOOKUP($A2302,'Hospitalisation Details'!$A$1:$N$2344,12,0)</f>
        <v>tier - 3</v>
      </c>
      <c r="P2302" s="26" t="str">
        <f>VLOOKUP($A2302,'Hospitalisation Details'!$A$1:$N$2344,14,0)</f>
        <v>R1013</v>
      </c>
      <c r="Q2302" s="26">
        <f>VLOOKUP($A2302,'Hospitalisation Details'!$A$1:$N$2344,8,0)</f>
        <v>18</v>
      </c>
    </row>
    <row r="2303" spans="1:17" x14ac:dyDescent="0.3">
      <c r="A2303" s="25" t="s">
        <v>55</v>
      </c>
      <c r="B2303" s="26" t="str">
        <f>VLOOKUP($A2303,'Customer Names'!A2302:D4637,3,0)</f>
        <v xml:space="preserve">  David</v>
      </c>
      <c r="C2303" s="26">
        <f>VLOOKUP($A2303,'Medical Examinations'!$A$1:$B$2336,2,FALSE)</f>
        <v>16.399999999999999</v>
      </c>
      <c r="D2303" s="26">
        <f>VLOOKUP($A2303,'Medical Examinations'!A2302:J4637,4,0)</f>
        <v>5.4</v>
      </c>
      <c r="E2303" s="26" t="str">
        <f>VLOOKUP(A2303,'Medical Examinations'!A2302:J4637,6,0)</f>
        <v>No</v>
      </c>
      <c r="F2303" s="26" t="str">
        <f>VLOOKUP($A2303,'Medical Examinations'!$A$1:$J$2336,7,0)</f>
        <v>No</v>
      </c>
      <c r="G2303" s="26" t="str">
        <f>VLOOKUP(A2303,'Medical Examinations'!A2302:J4637,8,0)</f>
        <v>Yes</v>
      </c>
      <c r="H2303" s="26">
        <f>VLOOKUP(A2303,'Medical Examinations'!A2302:J4637,9,0)</f>
        <v>1</v>
      </c>
      <c r="I2303" s="26" t="str">
        <f>VLOOKUP(A2303,'Medical Examinations'!A2302:J4637,10,0)</f>
        <v>No</v>
      </c>
      <c r="J2303" s="26" t="str">
        <f>VLOOKUP($A2303,'Medical Examinations'!A2302:$J$2336,3,0)</f>
        <v>Underweight</v>
      </c>
      <c r="K2303" s="26" t="str">
        <f>VLOOKUP(A2303,'Medical Examinations'!A2302:J4637,5,0)</f>
        <v>Normal</v>
      </c>
      <c r="L2303" s="27">
        <f>VLOOKUP($A2303,'Hospitalisation Details'!$A$1:$N$2344,7,0)</f>
        <v>34240</v>
      </c>
      <c r="M2303" s="26">
        <f>VLOOKUP($A2303,'Hospitalisation Details'!$A$1:$N$2344,10,0)</f>
        <v>1068</v>
      </c>
      <c r="N2303" s="26" t="str">
        <f>VLOOKUP($A2303,'Hospitalisation Details'!$A$1:$N$2344,11,0)</f>
        <v>tier - 3</v>
      </c>
      <c r="O2303" s="26" t="str">
        <f>VLOOKUP($A2303,'Hospitalisation Details'!$A$1:$N$2344,12,0)</f>
        <v>tier - 1</v>
      </c>
      <c r="P2303" s="26" t="str">
        <f>VLOOKUP($A2303,'Hospitalisation Details'!$A$1:$N$2344,14,0)</f>
        <v>R1013</v>
      </c>
      <c r="Q2303" s="26">
        <f>VLOOKUP($A2303,'Hospitalisation Details'!$A$1:$N$2344,8,0)</f>
        <v>29</v>
      </c>
    </row>
    <row r="2304" spans="1:17" x14ac:dyDescent="0.3">
      <c r="A2304" s="25" t="s">
        <v>54</v>
      </c>
      <c r="B2304" s="26" t="str">
        <f>VLOOKUP($A2304,'Customer Names'!A2303:D4638,3,0)</f>
        <v xml:space="preserve">  Evelyn L</v>
      </c>
      <c r="C2304" s="26">
        <f>VLOOKUP($A2304,'Medical Examinations'!$A$1:$B$2336,2,FALSE)</f>
        <v>15.77</v>
      </c>
      <c r="D2304" s="26">
        <f>VLOOKUP($A2304,'Medical Examinations'!A2303:J4638,4,0)</f>
        <v>6.05</v>
      </c>
      <c r="E2304" s="26" t="str">
        <f>VLOOKUP(A2304,'Medical Examinations'!A2303:J4638,6,0)</f>
        <v>Yes</v>
      </c>
      <c r="F2304" s="26" t="str">
        <f>VLOOKUP($A2304,'Medical Examinations'!$A$1:$J$2336,7,0)</f>
        <v>No</v>
      </c>
      <c r="G2304" s="26" t="str">
        <f>VLOOKUP(A2304,'Medical Examinations'!A2303:J4638,8,0)</f>
        <v>No</v>
      </c>
      <c r="H2304" s="26">
        <f>VLOOKUP(A2304,'Medical Examinations'!A2303:J4638,9,0)</f>
        <v>1</v>
      </c>
      <c r="I2304" s="26" t="str">
        <f>VLOOKUP(A2304,'Medical Examinations'!A2303:J4638,10,0)</f>
        <v>No</v>
      </c>
      <c r="J2304" s="26" t="str">
        <f>VLOOKUP($A2304,'Medical Examinations'!A2303:$J$2336,3,0)</f>
        <v>Underweight</v>
      </c>
      <c r="K2304" s="26" t="str">
        <f>VLOOKUP(A2304,'Medical Examinations'!A2303:J4638,5,0)</f>
        <v>Prediabetes</v>
      </c>
      <c r="L2304" s="27">
        <f>VLOOKUP($A2304,'Hospitalisation Details'!$A$1:$N$2344,7,0)</f>
        <v>34851</v>
      </c>
      <c r="M2304" s="26">
        <f>VLOOKUP($A2304,'Hospitalisation Details'!$A$1:$N$2344,10,0)</f>
        <v>1056</v>
      </c>
      <c r="N2304" s="26" t="str">
        <f>VLOOKUP($A2304,'Hospitalisation Details'!$A$1:$N$2344,11,0)</f>
        <v>tier - 3</v>
      </c>
      <c r="O2304" s="26" t="str">
        <f>VLOOKUP($A2304,'Hospitalisation Details'!$A$1:$N$2344,12,0)</f>
        <v>tier - 2</v>
      </c>
      <c r="P2304" s="26" t="str">
        <f>VLOOKUP($A2304,'Hospitalisation Details'!$A$1:$N$2344,14,0)</f>
        <v>R1013</v>
      </c>
      <c r="Q2304" s="26">
        <f>VLOOKUP($A2304,'Hospitalisation Details'!$A$1:$N$2344,8,0)</f>
        <v>28</v>
      </c>
    </row>
    <row r="2305" spans="1:17" x14ac:dyDescent="0.3">
      <c r="A2305" s="25" t="s">
        <v>53</v>
      </c>
      <c r="B2305" s="26" t="str">
        <f>VLOOKUP($A2305,'Customer Names'!A2304:D4639,3,0)</f>
        <v xml:space="preserve">  Jim</v>
      </c>
      <c r="C2305" s="26">
        <f>VLOOKUP($A2305,'Medical Examinations'!$A$1:$B$2336,2,FALSE)</f>
        <v>18.27</v>
      </c>
      <c r="D2305" s="26">
        <f>VLOOKUP($A2305,'Medical Examinations'!A2304:J4639,4,0)</f>
        <v>11.46</v>
      </c>
      <c r="E2305" s="26" t="str">
        <f>VLOOKUP(A2305,'Medical Examinations'!A2304:J4639,6,0)</f>
        <v>No</v>
      </c>
      <c r="F2305" s="26" t="str">
        <f>VLOOKUP($A2305,'Medical Examinations'!$A$1:$J$2336,7,0)</f>
        <v>No</v>
      </c>
      <c r="G2305" s="26" t="str">
        <f>VLOOKUP(A2305,'Medical Examinations'!A2304:J4639,8,0)</f>
        <v>No</v>
      </c>
      <c r="H2305" s="26">
        <f>VLOOKUP(A2305,'Medical Examinations'!A2304:J4639,9,0)</f>
        <v>0</v>
      </c>
      <c r="I2305" s="26" t="str">
        <f>VLOOKUP(A2305,'Medical Examinations'!A2304:J4639,10,0)</f>
        <v>No</v>
      </c>
      <c r="J2305" s="26" t="str">
        <f>VLOOKUP($A2305,'Medical Examinations'!A2304:$J$2336,3,0)</f>
        <v>Underweight</v>
      </c>
      <c r="K2305" s="26" t="str">
        <f>VLOOKUP(A2305,'Medical Examinations'!A2304:J4639,5,0)</f>
        <v>Diabetes</v>
      </c>
      <c r="L2305" s="27">
        <f>VLOOKUP($A2305,'Hospitalisation Details'!$A$1:$N$2344,7,0)</f>
        <v>37438</v>
      </c>
      <c r="M2305" s="26">
        <f>VLOOKUP($A2305,'Hospitalisation Details'!$A$1:$N$2344,10,0)</f>
        <v>1049</v>
      </c>
      <c r="N2305" s="26" t="str">
        <f>VLOOKUP($A2305,'Hospitalisation Details'!$A$1:$N$2344,11,0)</f>
        <v>tier - 3</v>
      </c>
      <c r="O2305" s="26" t="str">
        <f>VLOOKUP($A2305,'Hospitalisation Details'!$A$1:$N$2344,12,0)</f>
        <v>tier - 2</v>
      </c>
      <c r="P2305" s="26" t="str">
        <f>VLOOKUP($A2305,'Hospitalisation Details'!$A$1:$N$2344,14,0)</f>
        <v>R1012</v>
      </c>
      <c r="Q2305" s="26">
        <f>VLOOKUP($A2305,'Hospitalisation Details'!$A$1:$N$2344,8,0)</f>
        <v>20</v>
      </c>
    </row>
    <row r="2306" spans="1:17" x14ac:dyDescent="0.3">
      <c r="A2306" s="25" t="s">
        <v>52</v>
      </c>
      <c r="B2306" s="26" t="str">
        <f>VLOOKUP($A2306,'Customer Names'!A2305:D4640,3,0)</f>
        <v xml:space="preserve">  Matthew S</v>
      </c>
      <c r="C2306" s="26">
        <f>VLOOKUP($A2306,'Medical Examinations'!$A$1:$B$2336,2,FALSE)</f>
        <v>16.489999999999998</v>
      </c>
      <c r="D2306" s="26">
        <f>VLOOKUP($A2306,'Medical Examinations'!A2305:J4640,4,0)</f>
        <v>8.48</v>
      </c>
      <c r="E2306" s="26" t="str">
        <f>VLOOKUP(A2306,'Medical Examinations'!A2305:J4640,6,0)</f>
        <v>No</v>
      </c>
      <c r="F2306" s="26" t="str">
        <f>VLOOKUP($A2306,'Medical Examinations'!$A$1:$J$2336,7,0)</f>
        <v>No</v>
      </c>
      <c r="G2306" s="26" t="str">
        <f>VLOOKUP(A2306,'Medical Examinations'!A2305:J4640,8,0)</f>
        <v>No</v>
      </c>
      <c r="H2306" s="26">
        <f>VLOOKUP(A2306,'Medical Examinations'!A2305:J4640,9,0)</f>
        <v>0</v>
      </c>
      <c r="I2306" s="26" t="str">
        <f>VLOOKUP(A2306,'Medical Examinations'!A2305:J4640,10,0)</f>
        <v>No</v>
      </c>
      <c r="J2306" s="26" t="str">
        <f>VLOOKUP($A2306,'Medical Examinations'!A2305:$J$2336,3,0)</f>
        <v>Underweight</v>
      </c>
      <c r="K2306" s="26" t="str">
        <f>VLOOKUP(A2306,'Medical Examinations'!A2305:J4640,5,0)</f>
        <v>Diabetes</v>
      </c>
      <c r="L2306" s="27">
        <f>VLOOKUP($A2306,'Hospitalisation Details'!$A$1:$N$2344,7,0)</f>
        <v>37457</v>
      </c>
      <c r="M2306" s="26">
        <f>VLOOKUP($A2306,'Hospitalisation Details'!$A$1:$N$2344,10,0)</f>
        <v>1047</v>
      </c>
      <c r="N2306" s="26" t="str">
        <f>VLOOKUP($A2306,'Hospitalisation Details'!$A$1:$N$2344,11,0)</f>
        <v>tier - 3</v>
      </c>
      <c r="O2306" s="26" t="str">
        <f>VLOOKUP($A2306,'Hospitalisation Details'!$A$1:$N$2344,12,0)</f>
        <v>tier - 1</v>
      </c>
      <c r="P2306" s="26" t="str">
        <f>VLOOKUP($A2306,'Hospitalisation Details'!$A$1:$N$2344,14,0)</f>
        <v>R1013</v>
      </c>
      <c r="Q2306" s="26">
        <f>VLOOKUP($A2306,'Hospitalisation Details'!$A$1:$N$2344,8,0)</f>
        <v>20</v>
      </c>
    </row>
    <row r="2307" spans="1:17" x14ac:dyDescent="0.3">
      <c r="A2307" s="25" t="s">
        <v>51</v>
      </c>
      <c r="B2307" s="26" t="str">
        <f>VLOOKUP($A2307,'Customer Names'!A2306:D4641,3,0)</f>
        <v xml:space="preserve">  Kenneth</v>
      </c>
      <c r="C2307" s="26">
        <f>VLOOKUP($A2307,'Medical Examinations'!$A$1:$B$2336,2,FALSE)</f>
        <v>16.14</v>
      </c>
      <c r="D2307" s="26">
        <f>VLOOKUP($A2307,'Medical Examinations'!A2306:J4641,4,0)</f>
        <v>4.8600000000000003</v>
      </c>
      <c r="E2307" s="26" t="str">
        <f>VLOOKUP(A2307,'Medical Examinations'!A2306:J4641,6,0)</f>
        <v>No</v>
      </c>
      <c r="F2307" s="26" t="str">
        <f>VLOOKUP($A2307,'Medical Examinations'!$A$1:$J$2336,7,0)</f>
        <v>No</v>
      </c>
      <c r="G2307" s="26" t="str">
        <f>VLOOKUP(A2307,'Medical Examinations'!A2306:J4641,8,0)</f>
        <v>No</v>
      </c>
      <c r="H2307" s="26">
        <f>VLOOKUP(A2307,'Medical Examinations'!A2306:J4641,9,0)</f>
        <v>0</v>
      </c>
      <c r="I2307" s="26" t="str">
        <f>VLOOKUP(A2307,'Medical Examinations'!A2306:J4641,10,0)</f>
        <v>No</v>
      </c>
      <c r="J2307" s="26" t="str">
        <f>VLOOKUP($A2307,'Medical Examinations'!A2306:$J$2336,3,0)</f>
        <v>Underweight</v>
      </c>
      <c r="K2307" s="26" t="str">
        <f>VLOOKUP(A2307,'Medical Examinations'!A2306:J4641,5,0)</f>
        <v>Normal</v>
      </c>
      <c r="L2307" s="27">
        <f>VLOOKUP($A2307,'Hospitalisation Details'!$A$1:$N$2344,7,0)</f>
        <v>34655</v>
      </c>
      <c r="M2307" s="26">
        <f>VLOOKUP($A2307,'Hospitalisation Details'!$A$1:$N$2344,10,0)</f>
        <v>1044</v>
      </c>
      <c r="N2307" s="26" t="str">
        <f>VLOOKUP($A2307,'Hospitalisation Details'!$A$1:$N$2344,11,0)</f>
        <v>tier - 3</v>
      </c>
      <c r="O2307" s="26" t="str">
        <f>VLOOKUP($A2307,'Hospitalisation Details'!$A$1:$N$2344,12,0)</f>
        <v>tier - 2</v>
      </c>
      <c r="P2307" s="26" t="str">
        <f>VLOOKUP($A2307,'Hospitalisation Details'!$A$1:$N$2344,14,0)</f>
        <v>R1013</v>
      </c>
      <c r="Q2307" s="26">
        <f>VLOOKUP($A2307,'Hospitalisation Details'!$A$1:$N$2344,8,0)</f>
        <v>28</v>
      </c>
    </row>
    <row r="2308" spans="1:17" x14ac:dyDescent="0.3">
      <c r="A2308" s="25" t="s">
        <v>50</v>
      </c>
      <c r="B2308" s="26" t="str">
        <f>VLOOKUP($A2308,'Customer Names'!A2307:D4642,3,0)</f>
        <v xml:space="preserve">  Andrea</v>
      </c>
      <c r="C2308" s="26">
        <f>VLOOKUP($A2308,'Medical Examinations'!$A$1:$B$2336,2,FALSE)</f>
        <v>20.85</v>
      </c>
      <c r="D2308" s="26">
        <f>VLOOKUP($A2308,'Medical Examinations'!A2307:J4642,4,0)</f>
        <v>4.45</v>
      </c>
      <c r="E2308" s="26" t="str">
        <f>VLOOKUP(A2308,'Medical Examinations'!A2307:J4642,6,0)</f>
        <v>Yes</v>
      </c>
      <c r="F2308" s="26" t="str">
        <f>VLOOKUP($A2308,'Medical Examinations'!$A$1:$J$2336,7,0)</f>
        <v>No</v>
      </c>
      <c r="G2308" s="26" t="str">
        <f>VLOOKUP(A2308,'Medical Examinations'!A2307:J4642,8,0)</f>
        <v>No</v>
      </c>
      <c r="H2308" s="26">
        <f>VLOOKUP(A2308,'Medical Examinations'!A2307:J4642,9,0)</f>
        <v>1</v>
      </c>
      <c r="I2308" s="26" t="str">
        <f>VLOOKUP(A2308,'Medical Examinations'!A2307:J4642,10,0)</f>
        <v>No</v>
      </c>
      <c r="J2308" s="26" t="str">
        <f>VLOOKUP($A2308,'Medical Examinations'!A2307:$J$2336,3,0)</f>
        <v>Normal Weight</v>
      </c>
      <c r="K2308" s="26" t="str">
        <f>VLOOKUP(A2308,'Medical Examinations'!A2307:J4642,5,0)</f>
        <v>Normal</v>
      </c>
      <c r="L2308" s="27">
        <f>VLOOKUP($A2308,'Hospitalisation Details'!$A$1:$N$2344,7,0)</f>
        <v>34977</v>
      </c>
      <c r="M2308" s="26">
        <f>VLOOKUP($A2308,'Hospitalisation Details'!$A$1:$N$2344,10,0)</f>
        <v>1033.74</v>
      </c>
      <c r="N2308" s="26" t="str">
        <f>VLOOKUP($A2308,'Hospitalisation Details'!$A$1:$N$2344,11,0)</f>
        <v>tier - 3</v>
      </c>
      <c r="O2308" s="26" t="str">
        <f>VLOOKUP($A2308,'Hospitalisation Details'!$A$1:$N$2344,12,0)</f>
        <v>tier - 1</v>
      </c>
      <c r="P2308" s="26" t="str">
        <f>VLOOKUP($A2308,'Hospitalisation Details'!$A$1:$N$2344,14,0)</f>
        <v>R1013</v>
      </c>
      <c r="Q2308" s="26">
        <f>VLOOKUP($A2308,'Hospitalisation Details'!$A$1:$N$2344,8,0)</f>
        <v>27</v>
      </c>
    </row>
    <row r="2309" spans="1:17" x14ac:dyDescent="0.3">
      <c r="A2309" s="25" t="s">
        <v>49</v>
      </c>
      <c r="B2309" s="26" t="str">
        <f>VLOOKUP($A2309,'Customer Names'!A2308:D4643,3,0)</f>
        <v xml:space="preserve">  Kristina</v>
      </c>
      <c r="C2309" s="26">
        <f>VLOOKUP($A2309,'Medical Examinations'!$A$1:$B$2336,2,FALSE)</f>
        <v>15.88</v>
      </c>
      <c r="D2309" s="26">
        <f>VLOOKUP($A2309,'Medical Examinations'!A2308:J4643,4,0)</f>
        <v>4.3600000000000003</v>
      </c>
      <c r="E2309" s="26" t="str">
        <f>VLOOKUP(A2309,'Medical Examinations'!A2308:J4643,6,0)</f>
        <v>No</v>
      </c>
      <c r="F2309" s="26" t="str">
        <f>VLOOKUP($A2309,'Medical Examinations'!$A$1:$J$2336,7,0)</f>
        <v>No</v>
      </c>
      <c r="G2309" s="26" t="str">
        <f>VLOOKUP(A2309,'Medical Examinations'!A2308:J4643,8,0)</f>
        <v>No</v>
      </c>
      <c r="H2309" s="26">
        <f>VLOOKUP(A2309,'Medical Examinations'!A2308:J4643,9,0)</f>
        <v>0</v>
      </c>
      <c r="I2309" s="26" t="str">
        <f>VLOOKUP(A2309,'Medical Examinations'!A2308:J4643,10,0)</f>
        <v>No</v>
      </c>
      <c r="J2309" s="26" t="str">
        <f>VLOOKUP($A2309,'Medical Examinations'!A2308:$J$2336,3,0)</f>
        <v>Underweight</v>
      </c>
      <c r="K2309" s="26" t="str">
        <f>VLOOKUP(A2309,'Medical Examinations'!A2308:J4643,5,0)</f>
        <v>Normal</v>
      </c>
      <c r="L2309" s="27">
        <f>VLOOKUP($A2309,'Hospitalisation Details'!$A$1:$N$2344,7,0)</f>
        <v>36377</v>
      </c>
      <c r="M2309" s="26">
        <f>VLOOKUP($A2309,'Hospitalisation Details'!$A$1:$N$2344,10,0)</f>
        <v>1019</v>
      </c>
      <c r="N2309" s="26" t="str">
        <f>VLOOKUP($A2309,'Hospitalisation Details'!$A$1:$N$2344,11,0)</f>
        <v>tier - 3</v>
      </c>
      <c r="O2309" s="26" t="str">
        <f>VLOOKUP($A2309,'Hospitalisation Details'!$A$1:$N$2344,12,0)</f>
        <v>tier - 2</v>
      </c>
      <c r="P2309" s="26" t="str">
        <f>VLOOKUP($A2309,'Hospitalisation Details'!$A$1:$N$2344,14,0)</f>
        <v>R1013</v>
      </c>
      <c r="Q2309" s="26">
        <f>VLOOKUP($A2309,'Hospitalisation Details'!$A$1:$N$2344,8,0)</f>
        <v>23</v>
      </c>
    </row>
    <row r="2310" spans="1:17" x14ac:dyDescent="0.3">
      <c r="A2310" s="25" t="s">
        <v>48</v>
      </c>
      <c r="B2310" s="26" t="str">
        <f>VLOOKUP($A2310,'Customer Names'!A2309:D4644,3,0)</f>
        <v xml:space="preserve">  Kristen</v>
      </c>
      <c r="C2310" s="26">
        <f>VLOOKUP($A2310,'Medical Examinations'!$A$1:$B$2336,2,FALSE)</f>
        <v>20.66</v>
      </c>
      <c r="D2310" s="26">
        <f>VLOOKUP($A2310,'Medical Examinations'!A2309:J4644,4,0)</f>
        <v>5.8</v>
      </c>
      <c r="E2310" s="26" t="str">
        <f>VLOOKUP(A2310,'Medical Examinations'!A2309:J4644,6,0)</f>
        <v>No</v>
      </c>
      <c r="F2310" s="26" t="str">
        <f>VLOOKUP($A2310,'Medical Examinations'!$A$1:$J$2336,7,0)</f>
        <v>yes</v>
      </c>
      <c r="G2310" s="26" t="str">
        <f>VLOOKUP(A2310,'Medical Examinations'!A2309:J4644,8,0)</f>
        <v>No</v>
      </c>
      <c r="H2310" s="26">
        <f>VLOOKUP(A2310,'Medical Examinations'!A2309:J4644,9,0)</f>
        <v>1</v>
      </c>
      <c r="I2310" s="26" t="str">
        <f>VLOOKUP(A2310,'Medical Examinations'!A2309:J4644,10,0)</f>
        <v>No</v>
      </c>
      <c r="J2310" s="26" t="str">
        <f>VLOOKUP($A2310,'Medical Examinations'!A2309:$J$2336,3,0)</f>
        <v>Normal Weight</v>
      </c>
      <c r="K2310" s="26" t="str">
        <f>VLOOKUP(A2310,'Medical Examinations'!A2309:J4644,5,0)</f>
        <v>Prediabetes</v>
      </c>
      <c r="L2310" s="27">
        <f>VLOOKUP($A2310,'Hospitalisation Details'!$A$1:$N$2344,7,0)</f>
        <v>36808</v>
      </c>
      <c r="M2310" s="26">
        <f>VLOOKUP($A2310,'Hospitalisation Details'!$A$1:$N$2344,10,0)</f>
        <v>1012</v>
      </c>
      <c r="N2310" s="26" t="str">
        <f>VLOOKUP($A2310,'Hospitalisation Details'!$A$1:$N$2344,11,0)</f>
        <v>tier - 3</v>
      </c>
      <c r="O2310" s="26" t="str">
        <f>VLOOKUP($A2310,'Hospitalisation Details'!$A$1:$N$2344,12,0)</f>
        <v>tier - 2</v>
      </c>
      <c r="P2310" s="26" t="str">
        <f>VLOOKUP($A2310,'Hospitalisation Details'!$A$1:$N$2344,14,0)</f>
        <v>R1013</v>
      </c>
      <c r="Q2310" s="26">
        <f>VLOOKUP($A2310,'Hospitalisation Details'!$A$1:$N$2344,8,0)</f>
        <v>22</v>
      </c>
    </row>
    <row r="2311" spans="1:17" x14ac:dyDescent="0.3">
      <c r="A2311" s="25" t="s">
        <v>47</v>
      </c>
      <c r="B2311" s="26" t="str">
        <f>VLOOKUP($A2311,'Customer Names'!A2310:D4645,3,0)</f>
        <v xml:space="preserve">  Matthew</v>
      </c>
      <c r="C2311" s="26">
        <f>VLOOKUP($A2311,'Medical Examinations'!$A$1:$B$2336,2,FALSE)</f>
        <v>20.399999999999999</v>
      </c>
      <c r="D2311" s="26">
        <f>VLOOKUP($A2311,'Medical Examinations'!A2310:J4645,4,0)</f>
        <v>5.27</v>
      </c>
      <c r="E2311" s="26" t="str">
        <f>VLOOKUP(A2311,'Medical Examinations'!A2310:J4645,6,0)</f>
        <v>No</v>
      </c>
      <c r="F2311" s="26" t="str">
        <f>VLOOKUP($A2311,'Medical Examinations'!$A$1:$J$2336,7,0)</f>
        <v>No</v>
      </c>
      <c r="G2311" s="26" t="str">
        <f>VLOOKUP(A2311,'Medical Examinations'!A2310:J4645,8,0)</f>
        <v>No</v>
      </c>
      <c r="H2311" s="26">
        <f>VLOOKUP(A2311,'Medical Examinations'!A2310:J4645,9,0)</f>
        <v>0</v>
      </c>
      <c r="I2311" s="26" t="str">
        <f>VLOOKUP(A2311,'Medical Examinations'!A2310:J4645,10,0)</f>
        <v>No</v>
      </c>
      <c r="J2311" s="26" t="str">
        <f>VLOOKUP($A2311,'Medical Examinations'!A2310:$J$2336,3,0)</f>
        <v>Normal Weight</v>
      </c>
      <c r="K2311" s="26" t="str">
        <f>VLOOKUP(A2311,'Medical Examinations'!A2310:J4645,5,0)</f>
        <v>Normal</v>
      </c>
      <c r="L2311" s="27">
        <f>VLOOKUP($A2311,'Hospitalisation Details'!$A$1:$N$2344,7,0)</f>
        <v>34660</v>
      </c>
      <c r="M2311" s="26">
        <f>VLOOKUP($A2311,'Hospitalisation Details'!$A$1:$N$2344,10,0)</f>
        <v>1006.65</v>
      </c>
      <c r="N2311" s="26" t="str">
        <f>VLOOKUP($A2311,'Hospitalisation Details'!$A$1:$N$2344,11,0)</f>
        <v>tier - 3</v>
      </c>
      <c r="O2311" s="26" t="str">
        <f>VLOOKUP($A2311,'Hospitalisation Details'!$A$1:$N$2344,12,0)</f>
        <v>tier - 2</v>
      </c>
      <c r="P2311" s="26" t="str">
        <f>VLOOKUP($A2311,'Hospitalisation Details'!$A$1:$N$2344,14,0)</f>
        <v>R1013</v>
      </c>
      <c r="Q2311" s="26">
        <f>VLOOKUP($A2311,'Hospitalisation Details'!$A$1:$N$2344,8,0)</f>
        <v>28</v>
      </c>
    </row>
    <row r="2312" spans="1:17" x14ac:dyDescent="0.3">
      <c r="A2312" s="25" t="s">
        <v>46</v>
      </c>
      <c r="B2312" s="26" t="str">
        <f>VLOOKUP($A2312,'Customer Names'!A2311:D4646,3,0)</f>
        <v xml:space="preserve">  Kathleen</v>
      </c>
      <c r="C2312" s="26">
        <f>VLOOKUP($A2312,'Medical Examinations'!$A$1:$B$2336,2,FALSE)</f>
        <v>25.19</v>
      </c>
      <c r="D2312" s="26">
        <f>VLOOKUP($A2312,'Medical Examinations'!A2311:J4646,4,0)</f>
        <v>5.64</v>
      </c>
      <c r="E2312" s="26" t="str">
        <f>VLOOKUP(A2312,'Medical Examinations'!A2311:J4646,6,0)</f>
        <v>Yes</v>
      </c>
      <c r="F2312" s="26" t="str">
        <f>VLOOKUP($A2312,'Medical Examinations'!$A$1:$J$2336,7,0)</f>
        <v>No</v>
      </c>
      <c r="G2312" s="26" t="str">
        <f>VLOOKUP(A2312,'Medical Examinations'!A2311:J4646,8,0)</f>
        <v>No</v>
      </c>
      <c r="H2312" s="26">
        <f>VLOOKUP(A2312,'Medical Examinations'!A2311:J4646,9,0)</f>
        <v>0</v>
      </c>
      <c r="I2312" s="26" t="str">
        <f>VLOOKUP(A2312,'Medical Examinations'!A2311:J4646,10,0)</f>
        <v>No</v>
      </c>
      <c r="J2312" s="26" t="str">
        <f>VLOOKUP($A2312,'Medical Examinations'!A2311:$J$2336,3,0)</f>
        <v>Overweight</v>
      </c>
      <c r="K2312" s="26" t="str">
        <f>VLOOKUP(A2312,'Medical Examinations'!A2311:J4646,5,0)</f>
        <v>Normal</v>
      </c>
      <c r="L2312" s="27">
        <f>VLOOKUP($A2312,'Hospitalisation Details'!$A$1:$N$2344,7,0)</f>
        <v>37122</v>
      </c>
      <c r="M2312" s="26">
        <f>VLOOKUP($A2312,'Hospitalisation Details'!$A$1:$N$2344,10,0)</f>
        <v>964.71</v>
      </c>
      <c r="N2312" s="26" t="str">
        <f>VLOOKUP($A2312,'Hospitalisation Details'!$A$1:$N$2344,11,0)</f>
        <v>tier - 3</v>
      </c>
      <c r="O2312" s="26" t="str">
        <f>VLOOKUP($A2312,'Hospitalisation Details'!$A$1:$N$2344,12,0)</f>
        <v>tier - 2</v>
      </c>
      <c r="P2312" s="26" t="str">
        <f>VLOOKUP($A2312,'Hospitalisation Details'!$A$1:$N$2344,14,0)</f>
        <v>R1013</v>
      </c>
      <c r="Q2312" s="26">
        <f>VLOOKUP($A2312,'Hospitalisation Details'!$A$1:$N$2344,8,0)</f>
        <v>21</v>
      </c>
    </row>
    <row r="2313" spans="1:17" x14ac:dyDescent="0.3">
      <c r="A2313" s="25" t="s">
        <v>45</v>
      </c>
      <c r="B2313" s="26" t="str">
        <f>VLOOKUP($A2313,'Customer Names'!A2312:D4647,3,0)</f>
        <v xml:space="preserve">  Lindsey</v>
      </c>
      <c r="C2313" s="26">
        <f>VLOOKUP($A2313,'Medical Examinations'!$A$1:$B$2336,2,FALSE)</f>
        <v>20.54</v>
      </c>
      <c r="D2313" s="26">
        <f>VLOOKUP($A2313,'Medical Examinations'!A2312:J4647,4,0)</f>
        <v>4.2</v>
      </c>
      <c r="E2313" s="26" t="str">
        <f>VLOOKUP(A2313,'Medical Examinations'!A2312:J4647,6,0)</f>
        <v>Yes</v>
      </c>
      <c r="F2313" s="26" t="str">
        <f>VLOOKUP($A2313,'Medical Examinations'!$A$1:$J$2336,7,0)</f>
        <v>No</v>
      </c>
      <c r="G2313" s="26" t="str">
        <f>VLOOKUP(A2313,'Medical Examinations'!A2312:J4647,8,0)</f>
        <v>No</v>
      </c>
      <c r="H2313" s="26">
        <f>VLOOKUP(A2313,'Medical Examinations'!A2312:J4647,9,0)</f>
        <v>1</v>
      </c>
      <c r="I2313" s="26" t="str">
        <f>VLOOKUP(A2313,'Medical Examinations'!A2312:J4647,10,0)</f>
        <v>No</v>
      </c>
      <c r="J2313" s="26" t="str">
        <f>VLOOKUP($A2313,'Medical Examinations'!A2312:$J$2336,3,0)</f>
        <v>Normal Weight</v>
      </c>
      <c r="K2313" s="26" t="str">
        <f>VLOOKUP(A2313,'Medical Examinations'!A2312:J4647,5,0)</f>
        <v>Normal</v>
      </c>
      <c r="L2313" s="27">
        <f>VLOOKUP($A2313,'Hospitalisation Details'!$A$1:$N$2344,7,0)</f>
        <v>35000</v>
      </c>
      <c r="M2313" s="26">
        <f>VLOOKUP($A2313,'Hospitalisation Details'!$A$1:$N$2344,10,0)</f>
        <v>928.59</v>
      </c>
      <c r="N2313" s="26" t="str">
        <f>VLOOKUP($A2313,'Hospitalisation Details'!$A$1:$N$2344,11,0)</f>
        <v>tier - 3</v>
      </c>
      <c r="O2313" s="26" t="str">
        <f>VLOOKUP($A2313,'Hospitalisation Details'!$A$1:$N$2344,12,0)</f>
        <v>tier - 1</v>
      </c>
      <c r="P2313" s="26" t="str">
        <f>VLOOKUP($A2313,'Hospitalisation Details'!$A$1:$N$2344,14,0)</f>
        <v>R1013</v>
      </c>
      <c r="Q2313" s="26">
        <f>VLOOKUP($A2313,'Hospitalisation Details'!$A$1:$N$2344,8,0)</f>
        <v>27</v>
      </c>
    </row>
    <row r="2314" spans="1:17" x14ac:dyDescent="0.3">
      <c r="A2314" s="25" t="s">
        <v>44</v>
      </c>
      <c r="B2314" s="26" t="str">
        <f>VLOOKUP($A2314,'Customer Names'!A2313:D4648,3,0)</f>
        <v xml:space="preserve">  Robert</v>
      </c>
      <c r="C2314" s="26">
        <f>VLOOKUP($A2314,'Medical Examinations'!$A$1:$B$2336,2,FALSE)</f>
        <v>20.13</v>
      </c>
      <c r="D2314" s="26">
        <f>VLOOKUP($A2314,'Medical Examinations'!A2313:J4648,4,0)</f>
        <v>5.42</v>
      </c>
      <c r="E2314" s="26" t="str">
        <f>VLOOKUP(A2314,'Medical Examinations'!A2313:J4648,6,0)</f>
        <v>No</v>
      </c>
      <c r="F2314" s="26" t="str">
        <f>VLOOKUP($A2314,'Medical Examinations'!$A$1:$J$2336,7,0)</f>
        <v>No</v>
      </c>
      <c r="G2314" s="26" t="str">
        <f>VLOOKUP(A2314,'Medical Examinations'!A2313:J4648,8,0)</f>
        <v>No</v>
      </c>
      <c r="H2314" s="26">
        <f>VLOOKUP(A2314,'Medical Examinations'!A2313:J4648,9,0)</f>
        <v>0</v>
      </c>
      <c r="I2314" s="26" t="str">
        <f>VLOOKUP(A2314,'Medical Examinations'!A2313:J4648,10,0)</f>
        <v>No</v>
      </c>
      <c r="J2314" s="26" t="str">
        <f>VLOOKUP($A2314,'Medical Examinations'!A2313:$J$2336,3,0)</f>
        <v>Normal Weight</v>
      </c>
      <c r="K2314" s="26" t="str">
        <f>VLOOKUP(A2314,'Medical Examinations'!A2313:J4648,5,0)</f>
        <v>Normal</v>
      </c>
      <c r="L2314" s="27">
        <f>VLOOKUP($A2314,'Hospitalisation Details'!$A$1:$N$2344,7,0)</f>
        <v>34637</v>
      </c>
      <c r="M2314" s="26">
        <f>VLOOKUP($A2314,'Hospitalisation Details'!$A$1:$N$2344,10,0)</f>
        <v>915.07</v>
      </c>
      <c r="N2314" s="26" t="str">
        <f>VLOOKUP($A2314,'Hospitalisation Details'!$A$1:$N$2344,11,0)</f>
        <v>tier - 3</v>
      </c>
      <c r="O2314" s="26" t="str">
        <f>VLOOKUP($A2314,'Hospitalisation Details'!$A$1:$N$2344,12,0)</f>
        <v>tier - 1</v>
      </c>
      <c r="P2314" s="26" t="str">
        <f>VLOOKUP($A2314,'Hospitalisation Details'!$A$1:$N$2344,14,0)</f>
        <v>R1013</v>
      </c>
      <c r="Q2314" s="26">
        <f>VLOOKUP($A2314,'Hospitalisation Details'!$A$1:$N$2344,8,0)</f>
        <v>28</v>
      </c>
    </row>
    <row r="2315" spans="1:17" x14ac:dyDescent="0.3">
      <c r="A2315" s="25" t="s">
        <v>43</v>
      </c>
      <c r="B2315" s="26" t="str">
        <f>VLOOKUP($A2315,'Customer Names'!A2314:D4649,3,0)</f>
        <v xml:space="preserve">  Sarah E</v>
      </c>
      <c r="C2315" s="26">
        <f>VLOOKUP($A2315,'Medical Examinations'!$A$1:$B$2336,2,FALSE)</f>
        <v>18.93</v>
      </c>
      <c r="D2315" s="26">
        <f>VLOOKUP($A2315,'Medical Examinations'!A2314:J4649,4,0)</f>
        <v>6.11</v>
      </c>
      <c r="E2315" s="26" t="str">
        <f>VLOOKUP(A2315,'Medical Examinations'!A2314:J4649,6,0)</f>
        <v>No</v>
      </c>
      <c r="F2315" s="26" t="str">
        <f>VLOOKUP($A2315,'Medical Examinations'!$A$1:$J$2336,7,0)</f>
        <v>No</v>
      </c>
      <c r="G2315" s="26" t="str">
        <f>VLOOKUP(A2315,'Medical Examinations'!A2314:J4649,8,0)</f>
        <v>Yes</v>
      </c>
      <c r="H2315" s="26">
        <f>VLOOKUP(A2315,'Medical Examinations'!A2314:J4649,9,0)</f>
        <v>1</v>
      </c>
      <c r="I2315" s="26" t="str">
        <f>VLOOKUP(A2315,'Medical Examinations'!A2314:J4649,10,0)</f>
        <v>No</v>
      </c>
      <c r="J2315" s="26" t="str">
        <f>VLOOKUP($A2315,'Medical Examinations'!A2314:$J$2336,3,0)</f>
        <v>Normal Weight</v>
      </c>
      <c r="K2315" s="26" t="str">
        <f>VLOOKUP(A2315,'Medical Examinations'!A2314:J4649,5,0)</f>
        <v>Prediabetes</v>
      </c>
      <c r="L2315" s="27">
        <f>VLOOKUP($A2315,'Hospitalisation Details'!$A$1:$N$2344,7,0)</f>
        <v>34300</v>
      </c>
      <c r="M2315" s="26">
        <f>VLOOKUP($A2315,'Hospitalisation Details'!$A$1:$N$2344,10,0)</f>
        <v>896.21</v>
      </c>
      <c r="N2315" s="26" t="str">
        <f>VLOOKUP($A2315,'Hospitalisation Details'!$A$1:$N$2344,11,0)</f>
        <v>tier - 3</v>
      </c>
      <c r="O2315" s="26" t="str">
        <f>VLOOKUP($A2315,'Hospitalisation Details'!$A$1:$N$2344,12,0)</f>
        <v>tier - 1</v>
      </c>
      <c r="P2315" s="26" t="str">
        <f>VLOOKUP($A2315,'Hospitalisation Details'!$A$1:$N$2344,14,0)</f>
        <v>R1013</v>
      </c>
      <c r="Q2315" s="26">
        <f>VLOOKUP($A2315,'Hospitalisation Details'!$A$1:$N$2344,8,0)</f>
        <v>29</v>
      </c>
    </row>
    <row r="2316" spans="1:17" x14ac:dyDescent="0.3">
      <c r="A2316" s="25" t="s">
        <v>42</v>
      </c>
      <c r="B2316" s="26" t="str">
        <f>VLOOKUP($A2316,'Customer Names'!A2315:D4650,3,0)</f>
        <v xml:space="preserve">  Flannery</v>
      </c>
      <c r="C2316" s="26">
        <f>VLOOKUP($A2316,'Medical Examinations'!$A$1:$B$2336,2,FALSE)</f>
        <v>24.14</v>
      </c>
      <c r="D2316" s="26">
        <f>VLOOKUP($A2316,'Medical Examinations'!A2315:J4650,4,0)</f>
        <v>5.29</v>
      </c>
      <c r="E2316" s="26" t="str">
        <f>VLOOKUP(A2316,'Medical Examinations'!A2315:J4650,6,0)</f>
        <v>No</v>
      </c>
      <c r="F2316" s="26" t="str">
        <f>VLOOKUP($A2316,'Medical Examinations'!$A$1:$J$2336,7,0)</f>
        <v>yes</v>
      </c>
      <c r="G2316" s="26" t="str">
        <f>VLOOKUP(A2316,'Medical Examinations'!A2315:J4650,8,0)</f>
        <v>No</v>
      </c>
      <c r="H2316" s="26">
        <f>VLOOKUP(A2316,'Medical Examinations'!A2315:J4650,9,0)</f>
        <v>1</v>
      </c>
      <c r="I2316" s="26" t="str">
        <f>VLOOKUP(A2316,'Medical Examinations'!A2315:J4650,10,0)</f>
        <v>No</v>
      </c>
      <c r="J2316" s="26" t="str">
        <f>VLOOKUP($A2316,'Medical Examinations'!A2315:$J$2336,3,0)</f>
        <v>Normal Weight</v>
      </c>
      <c r="K2316" s="26" t="str">
        <f>VLOOKUP(A2316,'Medical Examinations'!A2315:J4650,5,0)</f>
        <v>Normal</v>
      </c>
      <c r="L2316" s="27">
        <f>VLOOKUP($A2316,'Hospitalisation Details'!$A$1:$N$2344,7,0)</f>
        <v>36848</v>
      </c>
      <c r="M2316" s="26">
        <f>VLOOKUP($A2316,'Hospitalisation Details'!$A$1:$N$2344,10,0)</f>
        <v>865.41</v>
      </c>
      <c r="N2316" s="26" t="str">
        <f>VLOOKUP($A2316,'Hospitalisation Details'!$A$1:$N$2344,11,0)</f>
        <v>tier - 3</v>
      </c>
      <c r="O2316" s="26" t="str">
        <f>VLOOKUP($A2316,'Hospitalisation Details'!$A$1:$N$2344,12,0)</f>
        <v>tier - 1</v>
      </c>
      <c r="P2316" s="26" t="str">
        <f>VLOOKUP($A2316,'Hospitalisation Details'!$A$1:$N$2344,14,0)</f>
        <v>R1013</v>
      </c>
      <c r="Q2316" s="26">
        <f>VLOOKUP($A2316,'Hospitalisation Details'!$A$1:$N$2344,8,0)</f>
        <v>22</v>
      </c>
    </row>
    <row r="2317" spans="1:17" x14ac:dyDescent="0.3">
      <c r="A2317" s="25" t="s">
        <v>40</v>
      </c>
      <c r="B2317" s="26" t="str">
        <f>VLOOKUP($A2317,'Customer Names'!A2316:D4651,3,0)</f>
        <v xml:space="preserve">  John T</v>
      </c>
      <c r="C2317" s="26">
        <f>VLOOKUP($A2317,'Medical Examinations'!$A$1:$B$2336,2,FALSE)</f>
        <v>25.03</v>
      </c>
      <c r="D2317" s="26">
        <f>VLOOKUP($A2317,'Medical Examinations'!A2316:J4651,4,0)</f>
        <v>5.91</v>
      </c>
      <c r="E2317" s="26" t="str">
        <f>VLOOKUP(A2317,'Medical Examinations'!A2316:J4651,6,0)</f>
        <v>No</v>
      </c>
      <c r="F2317" s="26" t="str">
        <f>VLOOKUP($A2317,'Medical Examinations'!$A$1:$J$2336,7,0)</f>
        <v>yes</v>
      </c>
      <c r="G2317" s="26" t="str">
        <f>VLOOKUP(A2317,'Medical Examinations'!A2316:J4651,8,0)</f>
        <v>No</v>
      </c>
      <c r="H2317" s="26">
        <f>VLOOKUP(A2317,'Medical Examinations'!A2316:J4651,9,0)</f>
        <v>1</v>
      </c>
      <c r="I2317" s="26" t="str">
        <f>VLOOKUP(A2317,'Medical Examinations'!A2316:J4651,10,0)</f>
        <v>No</v>
      </c>
      <c r="J2317" s="26" t="str">
        <f>VLOOKUP($A2317,'Medical Examinations'!A2316:$J$2336,3,0)</f>
        <v>Overweight</v>
      </c>
      <c r="K2317" s="26" t="str">
        <f>VLOOKUP(A2317,'Medical Examinations'!A2316:J4651,5,0)</f>
        <v>Prediabetes</v>
      </c>
      <c r="L2317" s="27">
        <f>VLOOKUP($A2317,'Hospitalisation Details'!$A$1:$N$2344,7,0)</f>
        <v>38267</v>
      </c>
      <c r="M2317" s="26">
        <f>VLOOKUP($A2317,'Hospitalisation Details'!$A$1:$N$2344,10,0)</f>
        <v>830.52</v>
      </c>
      <c r="N2317" s="26" t="str">
        <f>VLOOKUP($A2317,'Hospitalisation Details'!$A$1:$N$2344,11,0)</f>
        <v>tier - 3</v>
      </c>
      <c r="O2317" s="26" t="str">
        <f>VLOOKUP($A2317,'Hospitalisation Details'!$A$1:$N$2344,12,0)</f>
        <v>tier - 2</v>
      </c>
      <c r="P2317" s="26" t="str">
        <f>VLOOKUP($A2317,'Hospitalisation Details'!$A$1:$N$2344,14,0)</f>
        <v>R1011</v>
      </c>
      <c r="Q2317" s="26">
        <f>VLOOKUP($A2317,'Hospitalisation Details'!$A$1:$N$2344,8,0)</f>
        <v>18</v>
      </c>
    </row>
    <row r="2318" spans="1:17" x14ac:dyDescent="0.3">
      <c r="A2318" s="25" t="s">
        <v>39</v>
      </c>
      <c r="B2318" s="26" t="str">
        <f>VLOOKUP($A2318,'Customer Names'!A2317:D4652,3,0)</f>
        <v xml:space="preserve">  Koji</v>
      </c>
      <c r="C2318" s="26">
        <f>VLOOKUP($A2318,'Medical Examinations'!$A$1:$B$2336,2,FALSE)</f>
        <v>20.47</v>
      </c>
      <c r="D2318" s="26">
        <f>VLOOKUP($A2318,'Medical Examinations'!A2317:J4652,4,0)</f>
        <v>5.81</v>
      </c>
      <c r="E2318" s="26" t="str">
        <f>VLOOKUP(A2318,'Medical Examinations'!A2317:J4652,6,0)</f>
        <v>Yes</v>
      </c>
      <c r="F2318" s="26" t="str">
        <f>VLOOKUP($A2318,'Medical Examinations'!$A$1:$J$2336,7,0)</f>
        <v>No</v>
      </c>
      <c r="G2318" s="26" t="str">
        <f>VLOOKUP(A2318,'Medical Examinations'!A2317:J4652,8,0)</f>
        <v>No</v>
      </c>
      <c r="H2318" s="26">
        <f>VLOOKUP(A2318,'Medical Examinations'!A2317:J4652,9,0)</f>
        <v>1</v>
      </c>
      <c r="I2318" s="26" t="str">
        <f>VLOOKUP(A2318,'Medical Examinations'!A2317:J4652,10,0)</f>
        <v>No</v>
      </c>
      <c r="J2318" s="26" t="str">
        <f>VLOOKUP($A2318,'Medical Examinations'!A2317:$J$2336,3,0)</f>
        <v>Normal Weight</v>
      </c>
      <c r="K2318" s="26" t="str">
        <f>VLOOKUP(A2318,'Medical Examinations'!A2317:J4652,5,0)</f>
        <v>Prediabetes</v>
      </c>
      <c r="L2318" s="27">
        <f>VLOOKUP($A2318,'Hospitalisation Details'!$A$1:$N$2344,7,0)</f>
        <v>35040</v>
      </c>
      <c r="M2318" s="26">
        <f>VLOOKUP($A2318,'Hospitalisation Details'!$A$1:$N$2344,10,0)</f>
        <v>773.54</v>
      </c>
      <c r="N2318" s="26" t="str">
        <f>VLOOKUP($A2318,'Hospitalisation Details'!$A$1:$N$2344,11,0)</f>
        <v>tier - 3</v>
      </c>
      <c r="O2318" s="26" t="str">
        <f>VLOOKUP($A2318,'Hospitalisation Details'!$A$1:$N$2344,12,0)</f>
        <v>tier - 2</v>
      </c>
      <c r="P2318" s="26" t="str">
        <f>VLOOKUP($A2318,'Hospitalisation Details'!$A$1:$N$2344,14,0)</f>
        <v>R1013</v>
      </c>
      <c r="Q2318" s="26">
        <f>VLOOKUP($A2318,'Hospitalisation Details'!$A$1:$N$2344,8,0)</f>
        <v>27</v>
      </c>
    </row>
    <row r="2319" spans="1:17" x14ac:dyDescent="0.3">
      <c r="A2319" s="25" t="s">
        <v>38</v>
      </c>
      <c r="B2319" s="26" t="str">
        <f>VLOOKUP($A2319,'Customer Names'!A2318:D4653,3,0)</f>
        <v xml:space="preserve">  Candice M</v>
      </c>
      <c r="C2319" s="26">
        <f>VLOOKUP($A2319,'Medical Examinations'!$A$1:$B$2336,2,FALSE)</f>
        <v>18.82</v>
      </c>
      <c r="D2319" s="26">
        <f>VLOOKUP($A2319,'Medical Examinations'!A2318:J4653,4,0)</f>
        <v>5.51</v>
      </c>
      <c r="E2319" s="26" t="str">
        <f>VLOOKUP(A2319,'Medical Examinations'!A2318:J4653,6,0)</f>
        <v>Yes</v>
      </c>
      <c r="F2319" s="26" t="str">
        <f>VLOOKUP($A2319,'Medical Examinations'!$A$1:$J$2336,7,0)</f>
        <v>No</v>
      </c>
      <c r="G2319" s="26" t="str">
        <f>VLOOKUP(A2319,'Medical Examinations'!A2318:J4653,8,0)</f>
        <v>No</v>
      </c>
      <c r="H2319" s="26">
        <f>VLOOKUP(A2319,'Medical Examinations'!A2318:J4653,9,0)</f>
        <v>0</v>
      </c>
      <c r="I2319" s="26" t="str">
        <f>VLOOKUP(A2319,'Medical Examinations'!A2318:J4653,10,0)</f>
        <v>No</v>
      </c>
      <c r="J2319" s="26" t="str">
        <f>VLOOKUP($A2319,'Medical Examinations'!A2318:$J$2336,3,0)</f>
        <v>Normal Weight</v>
      </c>
      <c r="K2319" s="26" t="str">
        <f>VLOOKUP(A2319,'Medical Examinations'!A2318:J4653,5,0)</f>
        <v>Normal</v>
      </c>
      <c r="L2319" s="27">
        <f>VLOOKUP($A2319,'Hospitalisation Details'!$A$1:$N$2344,7,0)</f>
        <v>35326</v>
      </c>
      <c r="M2319" s="26">
        <f>VLOOKUP($A2319,'Hospitalisation Details'!$A$1:$N$2344,10,0)</f>
        <v>770.38</v>
      </c>
      <c r="N2319" s="26" t="str">
        <f>VLOOKUP($A2319,'Hospitalisation Details'!$A$1:$N$2344,11,0)</f>
        <v>tier - 3</v>
      </c>
      <c r="O2319" s="26" t="str">
        <f>VLOOKUP($A2319,'Hospitalisation Details'!$A$1:$N$2344,12,0)</f>
        <v>tier - 2</v>
      </c>
      <c r="P2319" s="26" t="str">
        <f>VLOOKUP($A2319,'Hospitalisation Details'!$A$1:$N$2344,14,0)</f>
        <v>R1012</v>
      </c>
      <c r="Q2319" s="26">
        <f>VLOOKUP($A2319,'Hospitalisation Details'!$A$1:$N$2344,8,0)</f>
        <v>26</v>
      </c>
    </row>
    <row r="2320" spans="1:17" x14ac:dyDescent="0.3">
      <c r="A2320" s="25" t="s">
        <v>37</v>
      </c>
      <c r="B2320" s="26" t="str">
        <f>VLOOKUP($A2320,'Customer Names'!A2319:D4654,3,0)</f>
        <v xml:space="preserve">  Theodore A</v>
      </c>
      <c r="C2320" s="26">
        <f>VLOOKUP($A2320,'Medical Examinations'!$A$1:$B$2336,2,FALSE)</f>
        <v>17.079999999999998</v>
      </c>
      <c r="D2320" s="26">
        <f>VLOOKUP($A2320,'Medical Examinations'!A2319:J4654,4,0)</f>
        <v>5.73</v>
      </c>
      <c r="E2320" s="26" t="str">
        <f>VLOOKUP(A2320,'Medical Examinations'!A2319:J4654,6,0)</f>
        <v>No</v>
      </c>
      <c r="F2320" s="26" t="str">
        <f>VLOOKUP($A2320,'Medical Examinations'!$A$1:$J$2336,7,0)</f>
        <v>No</v>
      </c>
      <c r="G2320" s="26" t="str">
        <f>VLOOKUP(A2320,'Medical Examinations'!A2319:J4654,8,0)</f>
        <v>Yes</v>
      </c>
      <c r="H2320" s="26">
        <f>VLOOKUP(A2320,'Medical Examinations'!A2319:J4654,9,0)</f>
        <v>1</v>
      </c>
      <c r="I2320" s="26" t="str">
        <f>VLOOKUP(A2320,'Medical Examinations'!A2319:J4654,10,0)</f>
        <v>No</v>
      </c>
      <c r="J2320" s="26" t="str">
        <f>VLOOKUP($A2320,'Medical Examinations'!A2319:$J$2336,3,0)</f>
        <v>Underweight</v>
      </c>
      <c r="K2320" s="26" t="str">
        <f>VLOOKUP(A2320,'Medical Examinations'!A2319:J4654,5,0)</f>
        <v>Prediabetes</v>
      </c>
      <c r="L2320" s="27">
        <f>VLOOKUP($A2320,'Hospitalisation Details'!$A$1:$N$2344,7,0)</f>
        <v>34148</v>
      </c>
      <c r="M2320" s="26">
        <f>VLOOKUP($A2320,'Hospitalisation Details'!$A$1:$N$2344,10,0)</f>
        <v>770</v>
      </c>
      <c r="N2320" s="26" t="str">
        <f>VLOOKUP($A2320,'Hospitalisation Details'!$A$1:$N$2344,11,0)</f>
        <v>tier - 3</v>
      </c>
      <c r="O2320" s="26" t="str">
        <f>VLOOKUP($A2320,'Hospitalisation Details'!$A$1:$N$2344,12,0)</f>
        <v>tier - 3</v>
      </c>
      <c r="P2320" s="26" t="str">
        <f>VLOOKUP($A2320,'Hospitalisation Details'!$A$1:$N$2344,14,0)</f>
        <v>R1013</v>
      </c>
      <c r="Q2320" s="26">
        <f>VLOOKUP($A2320,'Hospitalisation Details'!$A$1:$N$2344,8,0)</f>
        <v>29</v>
      </c>
    </row>
    <row r="2321" spans="1:17" x14ac:dyDescent="0.3">
      <c r="A2321" s="25" t="s">
        <v>35</v>
      </c>
      <c r="B2321" s="26" t="str">
        <f>VLOOKUP($A2321,'Customer Names'!A2320:D4655,3,0)</f>
        <v xml:space="preserve">  Lindy</v>
      </c>
      <c r="C2321" s="26">
        <f>VLOOKUP($A2321,'Medical Examinations'!$A$1:$B$2336,2,FALSE)</f>
        <v>19.21</v>
      </c>
      <c r="D2321" s="26">
        <f>VLOOKUP($A2321,'Medical Examinations'!A2320:J4655,4,0)</f>
        <v>5.53</v>
      </c>
      <c r="E2321" s="26" t="str">
        <f>VLOOKUP(A2321,'Medical Examinations'!A2320:J4655,6,0)</f>
        <v>Yes</v>
      </c>
      <c r="F2321" s="26" t="str">
        <f>VLOOKUP($A2321,'Medical Examinations'!$A$1:$J$2336,7,0)</f>
        <v>No</v>
      </c>
      <c r="G2321" s="26" t="str">
        <f>VLOOKUP(A2321,'Medical Examinations'!A2320:J4655,8,0)</f>
        <v>No</v>
      </c>
      <c r="H2321" s="26">
        <f>VLOOKUP(A2321,'Medical Examinations'!A2320:J4655,9,0)</f>
        <v>0</v>
      </c>
      <c r="I2321" s="26" t="str">
        <f>VLOOKUP(A2321,'Medical Examinations'!A2320:J4655,10,0)</f>
        <v>No</v>
      </c>
      <c r="J2321" s="26" t="str">
        <f>VLOOKUP($A2321,'Medical Examinations'!A2320:$J$2336,3,0)</f>
        <v>Normal Weight</v>
      </c>
      <c r="K2321" s="26" t="str">
        <f>VLOOKUP(A2321,'Medical Examinations'!A2320:J4655,5,0)</f>
        <v>Normal</v>
      </c>
      <c r="L2321" s="27">
        <f>VLOOKUP($A2321,'Hospitalisation Details'!$A$1:$N$2344,7,0)</f>
        <v>35360</v>
      </c>
      <c r="M2321" s="26">
        <f>VLOOKUP($A2321,'Hospitalisation Details'!$A$1:$N$2344,10,0)</f>
        <v>760</v>
      </c>
      <c r="N2321" s="26" t="str">
        <f>VLOOKUP($A2321,'Hospitalisation Details'!$A$1:$N$2344,11,0)</f>
        <v>tier - 3</v>
      </c>
      <c r="O2321" s="26" t="str">
        <f>VLOOKUP($A2321,'Hospitalisation Details'!$A$1:$N$2344,12,0)</f>
        <v>tier - 3</v>
      </c>
      <c r="P2321" s="26" t="str">
        <f>VLOOKUP($A2321,'Hospitalisation Details'!$A$1:$N$2344,14,0)</f>
        <v>R1013</v>
      </c>
      <c r="Q2321" s="26">
        <f>VLOOKUP($A2321,'Hospitalisation Details'!$A$1:$N$2344,8,0)</f>
        <v>26</v>
      </c>
    </row>
    <row r="2322" spans="1:17" x14ac:dyDescent="0.3">
      <c r="A2322" s="25" t="s">
        <v>33</v>
      </c>
      <c r="B2322" s="26" t="str">
        <f>VLOOKUP($A2322,'Customer Names'!A2321:D4656,3,0)</f>
        <v xml:space="preserve">  Thomas</v>
      </c>
      <c r="C2322" s="26">
        <f>VLOOKUP($A2322,'Medical Examinations'!$A$1:$B$2336,2,FALSE)</f>
        <v>17.86</v>
      </c>
      <c r="D2322" s="26">
        <f>VLOOKUP($A2322,'Medical Examinations'!A2321:J4656,4,0)</f>
        <v>5.43</v>
      </c>
      <c r="E2322" s="26" t="str">
        <f>VLOOKUP(A2322,'Medical Examinations'!A2321:J4656,6,0)</f>
        <v>No</v>
      </c>
      <c r="F2322" s="26" t="str">
        <f>VLOOKUP($A2322,'Medical Examinations'!$A$1:$J$2336,7,0)</f>
        <v>No</v>
      </c>
      <c r="G2322" s="26" t="str">
        <f>VLOOKUP(A2322,'Medical Examinations'!A2321:J4656,8,0)</f>
        <v>Yes</v>
      </c>
      <c r="H2322" s="26">
        <f>VLOOKUP(A2322,'Medical Examinations'!A2321:J4656,9,0)</f>
        <v>1</v>
      </c>
      <c r="I2322" s="26" t="str">
        <f>VLOOKUP(A2322,'Medical Examinations'!A2321:J4656,10,0)</f>
        <v>No</v>
      </c>
      <c r="J2322" s="26" t="str">
        <f>VLOOKUP($A2322,'Medical Examinations'!A2321:$J$2336,3,0)</f>
        <v>Underweight</v>
      </c>
      <c r="K2322" s="26" t="str">
        <f>VLOOKUP(A2322,'Medical Examinations'!A2321:J4656,5,0)</f>
        <v>Normal</v>
      </c>
      <c r="L2322" s="27">
        <f>VLOOKUP($A2322,'Hospitalisation Details'!$A$1:$N$2344,7,0)</f>
        <v>34190</v>
      </c>
      <c r="M2322" s="26">
        <f>VLOOKUP($A2322,'Hospitalisation Details'!$A$1:$N$2344,10,0)</f>
        <v>760</v>
      </c>
      <c r="N2322" s="26" t="str">
        <f>VLOOKUP($A2322,'Hospitalisation Details'!$A$1:$N$2344,11,0)</f>
        <v>tier - 3</v>
      </c>
      <c r="O2322" s="26" t="str">
        <f>VLOOKUP($A2322,'Hospitalisation Details'!$A$1:$N$2344,12,0)</f>
        <v>tier - 1</v>
      </c>
      <c r="P2322" s="26" t="str">
        <f>VLOOKUP($A2322,'Hospitalisation Details'!$A$1:$N$2344,14,0)</f>
        <v>R1013</v>
      </c>
      <c r="Q2322" s="26">
        <f>VLOOKUP($A2322,'Hospitalisation Details'!$A$1:$N$2344,8,0)</f>
        <v>29</v>
      </c>
    </row>
    <row r="2323" spans="1:17" x14ac:dyDescent="0.3">
      <c r="A2323" s="25" t="s">
        <v>32</v>
      </c>
      <c r="B2323" s="26" t="str">
        <f>VLOOKUP($A2323,'Customer Names'!A2322:D4657,3,0)</f>
        <v xml:space="preserve">  Holly</v>
      </c>
      <c r="C2323" s="26">
        <f>VLOOKUP($A2323,'Medical Examinations'!$A$1:$B$2336,2,FALSE)</f>
        <v>21.38</v>
      </c>
      <c r="D2323" s="26">
        <f>VLOOKUP($A2323,'Medical Examinations'!A2322:J4657,4,0)</f>
        <v>8.01</v>
      </c>
      <c r="E2323" s="26" t="str">
        <f>VLOOKUP(A2323,'Medical Examinations'!A2322:J4657,6,0)</f>
        <v>No</v>
      </c>
      <c r="F2323" s="26" t="str">
        <f>VLOOKUP($A2323,'Medical Examinations'!$A$1:$J$2336,7,0)</f>
        <v>No</v>
      </c>
      <c r="G2323" s="26" t="str">
        <f>VLOOKUP(A2323,'Medical Examinations'!A2322:J4657,8,0)</f>
        <v>No</v>
      </c>
      <c r="H2323" s="26">
        <f>VLOOKUP(A2323,'Medical Examinations'!A2322:J4657,9,0)</f>
        <v>0</v>
      </c>
      <c r="I2323" s="26" t="str">
        <f>VLOOKUP(A2323,'Medical Examinations'!A2322:J4657,10,0)</f>
        <v>No</v>
      </c>
      <c r="J2323" s="26" t="str">
        <f>VLOOKUP($A2323,'Medical Examinations'!A2322:$J$2336,3,0)</f>
        <v>Normal Weight</v>
      </c>
      <c r="K2323" s="26" t="str">
        <f>VLOOKUP(A2323,'Medical Examinations'!A2322:J4657,5,0)</f>
        <v>Diabetes</v>
      </c>
      <c r="L2323" s="27">
        <f>VLOOKUP($A2323,'Hospitalisation Details'!$A$1:$N$2344,7,0)</f>
        <v>37518</v>
      </c>
      <c r="M2323" s="26">
        <f>VLOOKUP($A2323,'Hospitalisation Details'!$A$1:$N$2344,10,0)</f>
        <v>750</v>
      </c>
      <c r="N2323" s="26" t="str">
        <f>VLOOKUP($A2323,'Hospitalisation Details'!$A$1:$N$2344,11,0)</f>
        <v>tier - 3</v>
      </c>
      <c r="O2323" s="26" t="str">
        <f>VLOOKUP($A2323,'Hospitalisation Details'!$A$1:$N$2344,12,0)</f>
        <v>tier - 1</v>
      </c>
      <c r="P2323" s="26" t="str">
        <f>VLOOKUP($A2323,'Hospitalisation Details'!$A$1:$N$2344,14,0)</f>
        <v>R1012</v>
      </c>
      <c r="Q2323" s="26">
        <f>VLOOKUP($A2323,'Hospitalisation Details'!$A$1:$N$2344,8,0)</f>
        <v>20</v>
      </c>
    </row>
    <row r="2324" spans="1:17" x14ac:dyDescent="0.3">
      <c r="A2324" s="25" t="s">
        <v>31</v>
      </c>
      <c r="B2324" s="26" t="str">
        <f>VLOOKUP($A2324,'Customer Names'!A2323:D4658,3,0)</f>
        <v xml:space="preserve">  Matthew</v>
      </c>
      <c r="C2324" s="26">
        <f>VLOOKUP($A2324,'Medical Examinations'!$A$1:$B$2336,2,FALSE)</f>
        <v>23.35</v>
      </c>
      <c r="D2324" s="26">
        <f>VLOOKUP($A2324,'Medical Examinations'!A2323:J4658,4,0)</f>
        <v>5.94</v>
      </c>
      <c r="E2324" s="26" t="str">
        <f>VLOOKUP(A2324,'Medical Examinations'!A2323:J4658,6,0)</f>
        <v>No</v>
      </c>
      <c r="F2324" s="26" t="str">
        <f>VLOOKUP($A2324,'Medical Examinations'!$A$1:$J$2336,7,0)</f>
        <v>No</v>
      </c>
      <c r="G2324" s="26" t="str">
        <f>VLOOKUP(A2324,'Medical Examinations'!A2323:J4658,8,0)</f>
        <v>No</v>
      </c>
      <c r="H2324" s="26">
        <f>VLOOKUP(A2324,'Medical Examinations'!A2323:J4658,9,0)</f>
        <v>0</v>
      </c>
      <c r="I2324" s="26" t="str">
        <f>VLOOKUP(A2324,'Medical Examinations'!A2323:J4658,10,0)</f>
        <v>No</v>
      </c>
      <c r="J2324" s="26" t="str">
        <f>VLOOKUP($A2324,'Medical Examinations'!A2323:$J$2336,3,0)</f>
        <v>Normal Weight</v>
      </c>
      <c r="K2324" s="26" t="str">
        <f>VLOOKUP(A2324,'Medical Examinations'!A2323:J4658,5,0)</f>
        <v>Prediabetes</v>
      </c>
      <c r="L2324" s="27">
        <f>VLOOKUP($A2324,'Hospitalisation Details'!$A$1:$N$2344,7,0)</f>
        <v>36508</v>
      </c>
      <c r="M2324" s="26">
        <f>VLOOKUP($A2324,'Hospitalisation Details'!$A$1:$N$2344,10,0)</f>
        <v>722.99</v>
      </c>
      <c r="N2324" s="26" t="str">
        <f>VLOOKUP($A2324,'Hospitalisation Details'!$A$1:$N$2344,11,0)</f>
        <v>tier - 3</v>
      </c>
      <c r="O2324" s="26" t="str">
        <f>VLOOKUP($A2324,'Hospitalisation Details'!$A$1:$N$2344,12,0)</f>
        <v>tier - 1</v>
      </c>
      <c r="P2324" s="26" t="str">
        <f>VLOOKUP($A2324,'Hospitalisation Details'!$A$1:$N$2344,14,0)</f>
        <v>R1013</v>
      </c>
      <c r="Q2324" s="26">
        <f>VLOOKUP($A2324,'Hospitalisation Details'!$A$1:$N$2344,8,0)</f>
        <v>23</v>
      </c>
    </row>
    <row r="2325" spans="1:17" x14ac:dyDescent="0.3">
      <c r="A2325" s="25" t="s">
        <v>29</v>
      </c>
      <c r="B2325" s="26" t="str">
        <f>VLOOKUP($A2325,'Customer Names'!A2324:D4659,3,0)</f>
        <v xml:space="preserve">  Meghan K</v>
      </c>
      <c r="C2325" s="26">
        <f>VLOOKUP($A2325,'Medical Examinations'!$A$1:$B$2336,2,FALSE)</f>
        <v>22.24</v>
      </c>
      <c r="D2325" s="26">
        <f>VLOOKUP($A2325,'Medical Examinations'!A2324:J4659,4,0)</f>
        <v>5.04</v>
      </c>
      <c r="E2325" s="26" t="str">
        <f>VLOOKUP(A2325,'Medical Examinations'!A2324:J4659,6,0)</f>
        <v>No</v>
      </c>
      <c r="F2325" s="26" t="str">
        <f>VLOOKUP($A2325,'Medical Examinations'!$A$1:$J$2336,7,0)</f>
        <v>No</v>
      </c>
      <c r="G2325" s="26" t="str">
        <f>VLOOKUP(A2325,'Medical Examinations'!A2324:J4659,8,0)</f>
        <v>No</v>
      </c>
      <c r="H2325" s="26">
        <f>VLOOKUP(A2325,'Medical Examinations'!A2324:J4659,9,0)</f>
        <v>0</v>
      </c>
      <c r="I2325" s="26" t="str">
        <f>VLOOKUP(A2325,'Medical Examinations'!A2324:J4659,10,0)</f>
        <v>No</v>
      </c>
      <c r="J2325" s="26" t="str">
        <f>VLOOKUP($A2325,'Medical Examinations'!A2324:$J$2336,3,0)</f>
        <v>Normal Weight</v>
      </c>
      <c r="K2325" s="26" t="str">
        <f>VLOOKUP(A2325,'Medical Examinations'!A2324:J4659,5,0)</f>
        <v>Normal</v>
      </c>
      <c r="L2325" s="27">
        <f>VLOOKUP($A2325,'Hospitalisation Details'!$A$1:$N$2344,7,0)</f>
        <v>36520</v>
      </c>
      <c r="M2325" s="26">
        <f>VLOOKUP($A2325,'Hospitalisation Details'!$A$1:$N$2344,10,0)</f>
        <v>700</v>
      </c>
      <c r="N2325" s="26" t="str">
        <f>VLOOKUP($A2325,'Hospitalisation Details'!$A$1:$N$2344,11,0)</f>
        <v>tire - 2</v>
      </c>
      <c r="O2325" s="26" t="str">
        <f>VLOOKUP($A2325,'Hospitalisation Details'!$A$1:$N$2344,12,0)</f>
        <v>tier - 3</v>
      </c>
      <c r="P2325" s="26" t="str">
        <f>VLOOKUP($A2325,'Hospitalisation Details'!$A$1:$N$2344,14,0)</f>
        <v>R1013</v>
      </c>
      <c r="Q2325" s="26">
        <f>VLOOKUP($A2325,'Hospitalisation Details'!$A$1:$N$2344,8,0)</f>
        <v>23</v>
      </c>
    </row>
    <row r="2326" spans="1:17" x14ac:dyDescent="0.3">
      <c r="A2326" s="25" t="s">
        <v>28</v>
      </c>
      <c r="B2326" s="26" t="str">
        <f>VLOOKUP($A2326,'Customer Names'!A2325:D4660,3,0)</f>
        <v xml:space="preserve">  Fred</v>
      </c>
      <c r="C2326" s="26">
        <f>VLOOKUP($A2326,'Medical Examinations'!$A$1:$B$2336,2,FALSE)</f>
        <v>24.76</v>
      </c>
      <c r="D2326" s="26">
        <f>VLOOKUP($A2326,'Medical Examinations'!A2325:J4660,4,0)</f>
        <v>4.54</v>
      </c>
      <c r="E2326" s="26" t="str">
        <f>VLOOKUP(A2326,'Medical Examinations'!A2325:J4660,6,0)</f>
        <v>Yes</v>
      </c>
      <c r="F2326" s="26" t="str">
        <f>VLOOKUP($A2326,'Medical Examinations'!$A$1:$J$2336,7,0)</f>
        <v>No</v>
      </c>
      <c r="G2326" s="26" t="str">
        <f>VLOOKUP(A2326,'Medical Examinations'!A2325:J4660,8,0)</f>
        <v>No</v>
      </c>
      <c r="H2326" s="26">
        <f>VLOOKUP(A2326,'Medical Examinations'!A2325:J4660,9,0)</f>
        <v>0</v>
      </c>
      <c r="I2326" s="26" t="str">
        <f>VLOOKUP(A2326,'Medical Examinations'!A2325:J4660,10,0)</f>
        <v>No</v>
      </c>
      <c r="J2326" s="26" t="str">
        <f>VLOOKUP($A2326,'Medical Examinations'!A2325:$J$2336,3,0)</f>
        <v>Normal Weight</v>
      </c>
      <c r="K2326" s="26" t="str">
        <f>VLOOKUP(A2326,'Medical Examinations'!A2325:J4660,5,0)</f>
        <v>Normal</v>
      </c>
      <c r="L2326" s="27">
        <f>VLOOKUP($A2326,'Hospitalisation Details'!$A$1:$N$2344,7,0)</f>
        <v>37146</v>
      </c>
      <c r="M2326" s="26">
        <f>VLOOKUP($A2326,'Hospitalisation Details'!$A$1:$N$2344,10,0)</f>
        <v>687.54</v>
      </c>
      <c r="N2326" s="26" t="str">
        <f>VLOOKUP($A2326,'Hospitalisation Details'!$A$1:$N$2344,11,0)</f>
        <v>tier - 3</v>
      </c>
      <c r="O2326" s="26" t="str">
        <f>VLOOKUP($A2326,'Hospitalisation Details'!$A$1:$N$2344,12,0)</f>
        <v>tier - 2</v>
      </c>
      <c r="P2326" s="26" t="str">
        <f>VLOOKUP($A2326,'Hospitalisation Details'!$A$1:$N$2344,14,0)</f>
        <v>R1013</v>
      </c>
      <c r="Q2326" s="26">
        <f>VLOOKUP($A2326,'Hospitalisation Details'!$A$1:$N$2344,8,0)</f>
        <v>21</v>
      </c>
    </row>
    <row r="2327" spans="1:17" x14ac:dyDescent="0.3">
      <c r="A2327" s="25" t="s">
        <v>27</v>
      </c>
      <c r="B2327" s="26" t="str">
        <f>VLOOKUP($A2327,'Customer Names'!A2326:D4661,3,0)</f>
        <v xml:space="preserve">  Sebastian</v>
      </c>
      <c r="C2327" s="26">
        <f>VLOOKUP($A2327,'Medical Examinations'!$A$1:$B$2336,2,FALSE)</f>
        <v>20.100000000000001</v>
      </c>
      <c r="D2327" s="26">
        <f>VLOOKUP($A2327,'Medical Examinations'!A2326:J4661,4,0)</f>
        <v>5.6</v>
      </c>
      <c r="E2327" s="26" t="str">
        <f>VLOOKUP(A2327,'Medical Examinations'!A2326:J4661,6,0)</f>
        <v>Yes</v>
      </c>
      <c r="F2327" s="26" t="str">
        <f>VLOOKUP($A2327,'Medical Examinations'!$A$1:$J$2336,7,0)</f>
        <v>No</v>
      </c>
      <c r="G2327" s="26" t="str">
        <f>VLOOKUP(A2327,'Medical Examinations'!A2326:J4661,8,0)</f>
        <v>Yes</v>
      </c>
      <c r="H2327" s="26">
        <f>VLOOKUP(A2327,'Medical Examinations'!A2326:J4661,9,0)</f>
        <v>1</v>
      </c>
      <c r="I2327" s="26" t="str">
        <f>VLOOKUP(A2327,'Medical Examinations'!A2326:J4661,10,0)</f>
        <v>No</v>
      </c>
      <c r="J2327" s="26" t="str">
        <f>VLOOKUP($A2327,'Medical Examinations'!A2326:$J$2336,3,0)</f>
        <v>Normal Weight</v>
      </c>
      <c r="K2327" s="26" t="str">
        <f>VLOOKUP(A2327,'Medical Examinations'!A2326:J4661,5,0)</f>
        <v>Normal</v>
      </c>
      <c r="L2327" s="27">
        <f>VLOOKUP($A2327,'Hospitalisation Details'!$A$1:$N$2344,7,0)</f>
        <v>35743</v>
      </c>
      <c r="M2327" s="26">
        <f>VLOOKUP($A2327,'Hospitalisation Details'!$A$1:$N$2344,10,0)</f>
        <v>670</v>
      </c>
      <c r="N2327" s="26" t="str">
        <f>VLOOKUP($A2327,'Hospitalisation Details'!$A$1:$N$2344,11,0)</f>
        <v>tier - 3</v>
      </c>
      <c r="O2327" s="26" t="str">
        <f>VLOOKUP($A2327,'Hospitalisation Details'!$A$1:$N$2344,12,0)</f>
        <v>tier - 3</v>
      </c>
      <c r="P2327" s="26" t="str">
        <f>VLOOKUP($A2327,'Hospitalisation Details'!$A$1:$N$2344,14,0)</f>
        <v>R1013</v>
      </c>
      <c r="Q2327" s="26">
        <f>VLOOKUP($A2327,'Hospitalisation Details'!$A$1:$N$2344,8,0)</f>
        <v>25</v>
      </c>
    </row>
    <row r="2328" spans="1:17" x14ac:dyDescent="0.3">
      <c r="A2328" s="25" t="s">
        <v>26</v>
      </c>
      <c r="B2328" s="26" t="str">
        <f>VLOOKUP($A2328,'Customer Names'!A2327:D4662,3,0)</f>
        <v xml:space="preserve">  Laura</v>
      </c>
      <c r="C2328" s="26">
        <f>VLOOKUP($A2328,'Medical Examinations'!$A$1:$B$2336,2,FALSE)</f>
        <v>21.77</v>
      </c>
      <c r="D2328" s="26">
        <f>VLOOKUP($A2328,'Medical Examinations'!A2327:J4662,4,0)</f>
        <v>10.67</v>
      </c>
      <c r="E2328" s="26" t="str">
        <f>VLOOKUP(A2328,'Medical Examinations'!A2327:J4662,6,0)</f>
        <v>No</v>
      </c>
      <c r="F2328" s="26" t="str">
        <f>VLOOKUP($A2328,'Medical Examinations'!$A$1:$J$2336,7,0)</f>
        <v>No</v>
      </c>
      <c r="G2328" s="26" t="str">
        <f>VLOOKUP(A2328,'Medical Examinations'!A2327:J4662,8,0)</f>
        <v>No</v>
      </c>
      <c r="H2328" s="26">
        <f>VLOOKUP(A2328,'Medical Examinations'!A2327:J4662,9,0)</f>
        <v>0</v>
      </c>
      <c r="I2328" s="26" t="str">
        <f>VLOOKUP(A2328,'Medical Examinations'!A2327:J4662,10,0)</f>
        <v>No</v>
      </c>
      <c r="J2328" s="26" t="str">
        <f>VLOOKUP($A2328,'Medical Examinations'!A2327:$J$2336,3,0)</f>
        <v>Normal Weight</v>
      </c>
      <c r="K2328" s="26" t="str">
        <f>VLOOKUP(A2328,'Medical Examinations'!A2327:J4662,5,0)</f>
        <v>Diabetes</v>
      </c>
      <c r="L2328" s="27">
        <f>VLOOKUP($A2328,'Hospitalisation Details'!$A$1:$N$2344,7,0)</f>
        <v>37589</v>
      </c>
      <c r="M2328" s="26">
        <f>VLOOKUP($A2328,'Hospitalisation Details'!$A$1:$N$2344,10,0)</f>
        <v>668</v>
      </c>
      <c r="N2328" s="26" t="str">
        <f>VLOOKUP($A2328,'Hospitalisation Details'!$A$1:$N$2344,11,0)</f>
        <v>tier - 3</v>
      </c>
      <c r="O2328" s="26" t="str">
        <f>VLOOKUP($A2328,'Hospitalisation Details'!$A$1:$N$2344,12,0)</f>
        <v>tier - 2</v>
      </c>
      <c r="P2328" s="26" t="str">
        <f>VLOOKUP($A2328,'Hospitalisation Details'!$A$1:$N$2344,14,0)</f>
        <v>R1012</v>
      </c>
      <c r="Q2328" s="26">
        <f>VLOOKUP($A2328,'Hospitalisation Details'!$A$1:$N$2344,8,0)</f>
        <v>20</v>
      </c>
    </row>
    <row r="2329" spans="1:17" x14ac:dyDescent="0.3">
      <c r="A2329" s="25" t="s">
        <v>25</v>
      </c>
      <c r="B2329" s="26" t="str">
        <f>VLOOKUP($A2329,'Customer Names'!A2328:D4663,3,0)</f>
        <v xml:space="preserve">  Nicole</v>
      </c>
      <c r="C2329" s="26">
        <f>VLOOKUP($A2329,'Medical Examinations'!$A$1:$B$2336,2,FALSE)</f>
        <v>17.82</v>
      </c>
      <c r="D2329" s="26">
        <f>VLOOKUP($A2329,'Medical Examinations'!A2328:J4663,4,0)</f>
        <v>5.26</v>
      </c>
      <c r="E2329" s="26" t="str">
        <f>VLOOKUP(A2329,'Medical Examinations'!A2328:J4663,6,0)</f>
        <v>Yes</v>
      </c>
      <c r="F2329" s="26" t="str">
        <f>VLOOKUP($A2329,'Medical Examinations'!$A$1:$J$2336,7,0)</f>
        <v>No</v>
      </c>
      <c r="G2329" s="26" t="str">
        <f>VLOOKUP(A2329,'Medical Examinations'!A2328:J4663,8,0)</f>
        <v>No</v>
      </c>
      <c r="H2329" s="26">
        <f>VLOOKUP(A2329,'Medical Examinations'!A2328:J4663,9,0)</f>
        <v>1</v>
      </c>
      <c r="I2329" s="26" t="str">
        <f>VLOOKUP(A2329,'Medical Examinations'!A2328:J4663,10,0)</f>
        <v>No</v>
      </c>
      <c r="J2329" s="26" t="str">
        <f>VLOOKUP($A2329,'Medical Examinations'!A2328:$J$2336,3,0)</f>
        <v>Underweight</v>
      </c>
      <c r="K2329" s="26" t="str">
        <f>VLOOKUP(A2329,'Medical Examinations'!A2328:J4663,5,0)</f>
        <v>Normal</v>
      </c>
      <c r="L2329" s="27">
        <f>VLOOKUP($A2329,'Hospitalisation Details'!$A$1:$N$2344,7,0)</f>
        <v>34884</v>
      </c>
      <c r="M2329" s="26">
        <f>VLOOKUP($A2329,'Hospitalisation Details'!$A$1:$N$2344,10,0)</f>
        <v>650</v>
      </c>
      <c r="N2329" s="26" t="str">
        <f>VLOOKUP($A2329,'Hospitalisation Details'!$A$1:$N$2344,11,0)</f>
        <v>tier - 3</v>
      </c>
      <c r="O2329" s="26" t="str">
        <f>VLOOKUP($A2329,'Hospitalisation Details'!$A$1:$N$2344,12,0)</f>
        <v>tier - 3</v>
      </c>
      <c r="P2329" s="26" t="str">
        <f>VLOOKUP($A2329,'Hospitalisation Details'!$A$1:$N$2344,14,0)</f>
        <v>R1013</v>
      </c>
      <c r="Q2329" s="26">
        <f>VLOOKUP($A2329,'Hospitalisation Details'!$A$1:$N$2344,8,0)</f>
        <v>27</v>
      </c>
    </row>
    <row r="2330" spans="1:17" x14ac:dyDescent="0.3">
      <c r="A2330" s="25" t="s">
        <v>24</v>
      </c>
      <c r="B2330" s="26" t="str">
        <f>VLOOKUP($A2330,'Customer Names'!A2329:D4664,3,0)</f>
        <v xml:space="preserve">  Susan E</v>
      </c>
      <c r="C2330" s="26">
        <f>VLOOKUP($A2330,'Medical Examinations'!$A$1:$B$2336,2,FALSE)</f>
        <v>17.07</v>
      </c>
      <c r="D2330" s="26">
        <f>VLOOKUP($A2330,'Medical Examinations'!A2329:J4664,4,0)</f>
        <v>5.22</v>
      </c>
      <c r="E2330" s="26" t="str">
        <f>VLOOKUP(A2330,'Medical Examinations'!A2329:J4664,6,0)</f>
        <v>No</v>
      </c>
      <c r="F2330" s="26" t="str">
        <f>VLOOKUP($A2330,'Medical Examinations'!$A$1:$J$2336,7,0)</f>
        <v>No</v>
      </c>
      <c r="G2330" s="26" t="str">
        <f>VLOOKUP(A2330,'Medical Examinations'!A2329:J4664,8,0)</f>
        <v>Yes</v>
      </c>
      <c r="H2330" s="26">
        <f>VLOOKUP(A2330,'Medical Examinations'!A2329:J4664,9,0)</f>
        <v>1</v>
      </c>
      <c r="I2330" s="26" t="str">
        <f>VLOOKUP(A2330,'Medical Examinations'!A2329:J4664,10,0)</f>
        <v>No</v>
      </c>
      <c r="J2330" s="26" t="str">
        <f>VLOOKUP($A2330,'Medical Examinations'!A2329:$J$2336,3,0)</f>
        <v>Underweight</v>
      </c>
      <c r="K2330" s="26" t="str">
        <f>VLOOKUP(A2330,'Medical Examinations'!A2329:J4664,5,0)</f>
        <v>Normal</v>
      </c>
      <c r="L2330" s="27">
        <f>VLOOKUP($A2330,'Hospitalisation Details'!$A$1:$N$2344,7,0)</f>
        <v>34121</v>
      </c>
      <c r="M2330" s="26">
        <f>VLOOKUP($A2330,'Hospitalisation Details'!$A$1:$N$2344,10,0)</f>
        <v>650</v>
      </c>
      <c r="N2330" s="26" t="str">
        <f>VLOOKUP($A2330,'Hospitalisation Details'!$A$1:$N$2344,11,0)</f>
        <v>tier - 3</v>
      </c>
      <c r="O2330" s="26" t="str">
        <f>VLOOKUP($A2330,'Hospitalisation Details'!$A$1:$N$2344,12,0)</f>
        <v>tier - 3</v>
      </c>
      <c r="P2330" s="26" t="str">
        <f>VLOOKUP($A2330,'Hospitalisation Details'!$A$1:$N$2344,14,0)</f>
        <v>R1013</v>
      </c>
      <c r="Q2330" s="26">
        <f>VLOOKUP($A2330,'Hospitalisation Details'!$A$1:$N$2344,8,0)</f>
        <v>30</v>
      </c>
    </row>
    <row r="2331" spans="1:17" x14ac:dyDescent="0.3">
      <c r="A2331" s="25" t="s">
        <v>22</v>
      </c>
      <c r="B2331" s="26" t="str">
        <f>VLOOKUP($A2331,'Customer Names'!A2330:D4665,3,0)</f>
        <v xml:space="preserve">  Katy</v>
      </c>
      <c r="C2331" s="26">
        <f>VLOOKUP($A2331,'Medical Examinations'!$A$1:$B$2336,2,FALSE)</f>
        <v>22.24</v>
      </c>
      <c r="D2331" s="26">
        <f>VLOOKUP($A2331,'Medical Examinations'!A2330:J4665,4,0)</f>
        <v>4.29</v>
      </c>
      <c r="E2331" s="26" t="str">
        <f>VLOOKUP(A2331,'Medical Examinations'!A2330:J4665,6,0)</f>
        <v>Yes</v>
      </c>
      <c r="F2331" s="26" t="str">
        <f>VLOOKUP($A2331,'Medical Examinations'!$A$1:$J$2336,7,0)</f>
        <v>No</v>
      </c>
      <c r="G2331" s="26" t="str">
        <f>VLOOKUP(A2331,'Medical Examinations'!A2330:J4665,8,0)</f>
        <v>No</v>
      </c>
      <c r="H2331" s="26">
        <f>VLOOKUP(A2331,'Medical Examinations'!A2330:J4665,9,0)</f>
        <v>0</v>
      </c>
      <c r="I2331" s="26" t="str">
        <f>VLOOKUP(A2331,'Medical Examinations'!A2330:J4665,10,0)</f>
        <v>No</v>
      </c>
      <c r="J2331" s="26" t="str">
        <f>VLOOKUP($A2331,'Medical Examinations'!A2330:$J$2336,3,0)</f>
        <v>Normal Weight</v>
      </c>
      <c r="K2331" s="26" t="str">
        <f>VLOOKUP(A2331,'Medical Examinations'!A2330:J4665,5,0)</f>
        <v>Normal</v>
      </c>
      <c r="L2331" s="27">
        <f>VLOOKUP($A2331,'Hospitalisation Details'!$A$1:$N$2344,7,0)</f>
        <v>37215</v>
      </c>
      <c r="M2331" s="26">
        <f>VLOOKUP($A2331,'Hospitalisation Details'!$A$1:$N$2344,10,0)</f>
        <v>646.14</v>
      </c>
      <c r="N2331" s="26" t="str">
        <f>VLOOKUP($A2331,'Hospitalisation Details'!$A$1:$N$2344,11,0)</f>
        <v>tier - 3</v>
      </c>
      <c r="O2331" s="26" t="str">
        <f>VLOOKUP($A2331,'Hospitalisation Details'!$A$1:$N$2344,12,0)</f>
        <v>tier - 3</v>
      </c>
      <c r="P2331" s="26" t="str">
        <f>VLOOKUP($A2331,'Hospitalisation Details'!$A$1:$N$2344,14,0)</f>
        <v>R1012</v>
      </c>
      <c r="Q2331" s="26">
        <f>VLOOKUP($A2331,'Hospitalisation Details'!$A$1:$N$2344,8,0)</f>
        <v>21</v>
      </c>
    </row>
    <row r="2332" spans="1:17" x14ac:dyDescent="0.3">
      <c r="A2332" s="25" t="s">
        <v>21</v>
      </c>
      <c r="B2332" s="26" t="str">
        <f>VLOOKUP($A2332,'Customer Names'!A2331:D4666,3,0)</f>
        <v xml:space="preserve">  Jordan</v>
      </c>
      <c r="C2332" s="26">
        <f>VLOOKUP($A2332,'Medical Examinations'!$A$1:$B$2336,2,FALSE)</f>
        <v>22.34</v>
      </c>
      <c r="D2332" s="26">
        <f>VLOOKUP($A2332,'Medical Examinations'!A2331:J4666,4,0)</f>
        <v>5.57</v>
      </c>
      <c r="E2332" s="26" t="str">
        <f>VLOOKUP(A2332,'Medical Examinations'!A2331:J4666,6,0)</f>
        <v>No</v>
      </c>
      <c r="F2332" s="26" t="str">
        <f>VLOOKUP($A2332,'Medical Examinations'!$A$1:$J$2336,7,0)</f>
        <v>No</v>
      </c>
      <c r="G2332" s="26" t="str">
        <f>VLOOKUP(A2332,'Medical Examinations'!A2331:J4666,8,0)</f>
        <v>No</v>
      </c>
      <c r="H2332" s="26">
        <f>VLOOKUP(A2332,'Medical Examinations'!A2331:J4666,9,0)</f>
        <v>1</v>
      </c>
      <c r="I2332" s="26" t="str">
        <f>VLOOKUP(A2332,'Medical Examinations'!A2331:J4666,10,0)</f>
        <v>No</v>
      </c>
      <c r="J2332" s="26" t="str">
        <f>VLOOKUP($A2332,'Medical Examinations'!A2331:$J$2336,3,0)</f>
        <v>Normal Weight</v>
      </c>
      <c r="K2332" s="26" t="str">
        <f>VLOOKUP(A2332,'Medical Examinations'!A2331:J4666,5,0)</f>
        <v>Normal</v>
      </c>
      <c r="L2332" s="27">
        <f>VLOOKUP($A2332,'Hospitalisation Details'!$A$1:$N$2344,7,0)</f>
        <v>36003</v>
      </c>
      <c r="M2332" s="26">
        <f>VLOOKUP($A2332,'Hospitalisation Details'!$A$1:$N$2344,10,0)</f>
        <v>637.26</v>
      </c>
      <c r="N2332" s="26" t="str">
        <f>VLOOKUP($A2332,'Hospitalisation Details'!$A$1:$N$2344,11,0)</f>
        <v>tier - 3</v>
      </c>
      <c r="O2332" s="26" t="str">
        <f>VLOOKUP($A2332,'Hospitalisation Details'!$A$1:$N$2344,12,0)</f>
        <v>tier - 3</v>
      </c>
      <c r="P2332" s="26" t="str">
        <f>VLOOKUP($A2332,'Hospitalisation Details'!$A$1:$N$2344,14,0)</f>
        <v>R1013</v>
      </c>
      <c r="Q2332" s="26">
        <f>VLOOKUP($A2332,'Hospitalisation Details'!$A$1:$N$2344,8,0)</f>
        <v>24</v>
      </c>
    </row>
    <row r="2333" spans="1:17" x14ac:dyDescent="0.3">
      <c r="A2333" s="25" t="s">
        <v>19</v>
      </c>
      <c r="B2333" s="26" t="str">
        <f>VLOOKUP($A2333,'Customer Names'!A2332:D4667,3,0)</f>
        <v xml:space="preserve">  Juan D Sr</v>
      </c>
      <c r="C2333" s="26">
        <f>VLOOKUP($A2333,'Medical Examinations'!$A$1:$B$2336,2,FALSE)</f>
        <v>17.7</v>
      </c>
      <c r="D2333" s="26">
        <f>VLOOKUP($A2333,'Medical Examinations'!A2332:J4667,4,0)</f>
        <v>6.28</v>
      </c>
      <c r="E2333" s="26" t="str">
        <f>VLOOKUP(A2333,'Medical Examinations'!A2332:J4667,6,0)</f>
        <v>No</v>
      </c>
      <c r="F2333" s="26" t="str">
        <f>VLOOKUP($A2333,'Medical Examinations'!$A$1:$J$2336,7,0)</f>
        <v>No</v>
      </c>
      <c r="G2333" s="26" t="str">
        <f>VLOOKUP(A2333,'Medical Examinations'!A2332:J4667,8,0)</f>
        <v>No</v>
      </c>
      <c r="H2333" s="26">
        <f>VLOOKUP(A2333,'Medical Examinations'!A2332:J4667,9,0)</f>
        <v>1</v>
      </c>
      <c r="I2333" s="26" t="str">
        <f>VLOOKUP(A2333,'Medical Examinations'!A2332:J4667,10,0)</f>
        <v>No</v>
      </c>
      <c r="J2333" s="26" t="str">
        <f>VLOOKUP($A2333,'Medical Examinations'!A2332:$J$2336,3,0)</f>
        <v>Underweight</v>
      </c>
      <c r="K2333" s="26" t="str">
        <f>VLOOKUP(A2333,'Medical Examinations'!A2332:J4667,5,0)</f>
        <v>Prediabetes</v>
      </c>
      <c r="L2333" s="27">
        <f>VLOOKUP($A2333,'Hospitalisation Details'!$A$1:$N$2344,7,0)</f>
        <v>33860</v>
      </c>
      <c r="M2333" s="26">
        <f>VLOOKUP($A2333,'Hospitalisation Details'!$A$1:$N$2344,10,0)</f>
        <v>604.54</v>
      </c>
      <c r="N2333" s="26" t="str">
        <f>VLOOKUP($A2333,'Hospitalisation Details'!$A$1:$N$2344,11,0)</f>
        <v>tier - 3</v>
      </c>
      <c r="O2333" s="26" t="str">
        <f>VLOOKUP($A2333,'Hospitalisation Details'!$A$1:$N$2344,12,0)</f>
        <v>tier - 3</v>
      </c>
      <c r="P2333" s="26" t="str">
        <f>VLOOKUP($A2333,'Hospitalisation Details'!$A$1:$N$2344,14,0)</f>
        <v>R1013</v>
      </c>
      <c r="Q2333" s="26">
        <f>VLOOKUP($A2333,'Hospitalisation Details'!$A$1:$N$2344,8,0)</f>
        <v>30</v>
      </c>
    </row>
    <row r="2334" spans="1:17" x14ac:dyDescent="0.3">
      <c r="A2334" s="25" t="s">
        <v>17</v>
      </c>
      <c r="B2334" s="26" t="str">
        <f>VLOOKUP($A2334,'Customer Names'!A2333:D4668,3,0)</f>
        <v xml:space="preserve">  Julie</v>
      </c>
      <c r="C2334" s="26">
        <f>VLOOKUP($A2334,'Medical Examinations'!$A$1:$B$2336,2,FALSE)</f>
        <v>16.47</v>
      </c>
      <c r="D2334" s="26">
        <f>VLOOKUP($A2334,'Medical Examinations'!A2333:J4668,4,0)</f>
        <v>6.35</v>
      </c>
      <c r="E2334" s="26" t="str">
        <f>VLOOKUP(A2334,'Medical Examinations'!A2333:J4668,6,0)</f>
        <v>No</v>
      </c>
      <c r="F2334" s="26" t="str">
        <f>VLOOKUP($A2334,'Medical Examinations'!$A$1:$J$2336,7,0)</f>
        <v>No</v>
      </c>
      <c r="G2334" s="26" t="str">
        <f>VLOOKUP(A2334,'Medical Examinations'!A2333:J4668,8,0)</f>
        <v>Yes</v>
      </c>
      <c r="H2334" s="26">
        <f>VLOOKUP(A2334,'Medical Examinations'!A2333:J4668,9,0)</f>
        <v>1</v>
      </c>
      <c r="I2334" s="26" t="str">
        <f>VLOOKUP(A2334,'Medical Examinations'!A2333:J4668,10,0)</f>
        <v>No</v>
      </c>
      <c r="J2334" s="26" t="str">
        <f>VLOOKUP($A2334,'Medical Examinations'!A2333:$J$2336,3,0)</f>
        <v>Underweight</v>
      </c>
      <c r="K2334" s="26" t="str">
        <f>VLOOKUP(A2334,'Medical Examinations'!A2333:J4668,5,0)</f>
        <v>Prediabetes</v>
      </c>
      <c r="L2334" s="27">
        <f>VLOOKUP($A2334,'Hospitalisation Details'!$A$1:$N$2344,7,0)</f>
        <v>34150</v>
      </c>
      <c r="M2334" s="26">
        <f>VLOOKUP($A2334,'Hospitalisation Details'!$A$1:$N$2344,10,0)</f>
        <v>600</v>
      </c>
      <c r="N2334" s="26" t="str">
        <f>VLOOKUP($A2334,'Hospitalisation Details'!$A$1:$N$2344,11,0)</f>
        <v>tier - 2</v>
      </c>
      <c r="O2334" s="26" t="str">
        <f>VLOOKUP($A2334,'Hospitalisation Details'!$A$1:$N$2344,12,0)</f>
        <v>tier - 1</v>
      </c>
      <c r="P2334" s="26" t="str">
        <f>VLOOKUP($A2334,'Hospitalisation Details'!$A$1:$N$2344,14,0)</f>
        <v>R1013</v>
      </c>
      <c r="Q2334" s="26">
        <f>VLOOKUP($A2334,'Hospitalisation Details'!$A$1:$N$2344,8,0)</f>
        <v>29</v>
      </c>
    </row>
    <row r="2335" spans="1:17" x14ac:dyDescent="0.3">
      <c r="A2335" s="25" t="s">
        <v>14</v>
      </c>
      <c r="B2335" s="26" t="str">
        <f>VLOOKUP($A2335,'Customer Names'!A2334:D4669,3,0)</f>
        <v xml:space="preserve">  Evan P</v>
      </c>
      <c r="C2335" s="26">
        <f>VLOOKUP($A2335,'Medical Examinations'!$A$1:$B$2336,2,FALSE)</f>
        <v>17.600000000000001</v>
      </c>
      <c r="D2335" s="26">
        <f>VLOOKUP($A2335,'Medical Examinations'!A2334:J4669,4,0)</f>
        <v>4.3899999999999997</v>
      </c>
      <c r="E2335" s="26" t="str">
        <f>VLOOKUP(A2335,'Medical Examinations'!A2334:J4669,6,0)</f>
        <v>No</v>
      </c>
      <c r="F2335" s="26" t="str">
        <f>VLOOKUP($A2335,'Medical Examinations'!$A$1:$J$2336,7,0)</f>
        <v>No</v>
      </c>
      <c r="G2335" s="26" t="str">
        <f>VLOOKUP(A2335,'Medical Examinations'!A2334:J4669,8,0)</f>
        <v>No</v>
      </c>
      <c r="H2335" s="26">
        <f>VLOOKUP(A2335,'Medical Examinations'!A2334:J4669,9,0)</f>
        <v>1</v>
      </c>
      <c r="I2335" s="26" t="str">
        <f>VLOOKUP(A2335,'Medical Examinations'!A2334:J4669,10,0)</f>
        <v>No</v>
      </c>
      <c r="J2335" s="26" t="str">
        <f>VLOOKUP($A2335,'Medical Examinations'!A2334:$J$2336,3,0)</f>
        <v>Underweight</v>
      </c>
      <c r="K2335" s="26" t="str">
        <f>VLOOKUP(A2335,'Medical Examinations'!A2334:J4669,5,0)</f>
        <v>Normal</v>
      </c>
      <c r="L2335" s="27">
        <f>VLOOKUP($A2335,'Hospitalisation Details'!$A$1:$N$2344,7,0)</f>
        <v>33938</v>
      </c>
      <c r="M2335" s="26">
        <f>VLOOKUP($A2335,'Hospitalisation Details'!$A$1:$N$2344,10,0)</f>
        <v>570.62</v>
      </c>
      <c r="N2335" s="26" t="str">
        <f>VLOOKUP($A2335,'Hospitalisation Details'!$A$1:$N$2344,11,0)</f>
        <v>tier - 2</v>
      </c>
      <c r="O2335" s="26" t="str">
        <f>VLOOKUP($A2335,'Hospitalisation Details'!$A$1:$N$2344,12,0)</f>
        <v>tier - 1</v>
      </c>
      <c r="P2335" s="26" t="str">
        <f>VLOOKUP($A2335,'Hospitalisation Details'!$A$1:$N$2344,14,0)</f>
        <v>R1013</v>
      </c>
      <c r="Q2335" s="26">
        <f>VLOOKUP($A2335,'Hospitalisation Details'!$A$1:$N$2344,8,0)</f>
        <v>30</v>
      </c>
    </row>
    <row r="2336" spans="1:17" x14ac:dyDescent="0.3">
      <c r="A2336" s="25" t="s">
        <v>9</v>
      </c>
      <c r="B2336" s="26" t="str">
        <f>VLOOKUP($A2336,'Customer Names'!A2335:D4670,3,0)</f>
        <v xml:space="preserve">  Aaron K</v>
      </c>
      <c r="C2336" s="26">
        <f>VLOOKUP($A2336,'Medical Examinations'!$A$1:$B$2336,2,FALSE)</f>
        <v>17.579999999999998</v>
      </c>
      <c r="D2336" s="26">
        <f>VLOOKUP($A2336,'Medical Examinations'!A2335:J4670,4,0)</f>
        <v>4.51</v>
      </c>
      <c r="E2336" s="26" t="str">
        <f>VLOOKUP(A2336,'Medical Examinations'!A2335:J4670,6,0)</f>
        <v>No</v>
      </c>
      <c r="F2336" s="26" t="str">
        <f>VLOOKUP($A2336,'Medical Examinations'!$A$1:$J$2336,7,0)</f>
        <v>No</v>
      </c>
      <c r="G2336" s="26" t="str">
        <f>VLOOKUP(A2336,'Medical Examinations'!A2335:J4670,8,0)</f>
        <v>No</v>
      </c>
      <c r="H2336" s="26">
        <f>VLOOKUP(A2336,'Medical Examinations'!A2335:J4670,9,0)</f>
        <v>1</v>
      </c>
      <c r="I2336" s="26" t="str">
        <f>VLOOKUP(A2336,'Medical Examinations'!A2335:J4670,10,0)</f>
        <v>No</v>
      </c>
      <c r="J2336" s="26" t="str">
        <f>VLOOKUP($A2336,'Medical Examinations'!A2335:$J$2336,3,0)</f>
        <v>Underweight</v>
      </c>
      <c r="K2336" s="26" t="str">
        <f>VLOOKUP(A2336,'Medical Examinations'!A2335:J4670,5,0)</f>
        <v>Normal</v>
      </c>
      <c r="L2336" s="27">
        <f>VLOOKUP($A2336,'Hospitalisation Details'!$A$1:$N$2344,7,0)</f>
        <v>33794</v>
      </c>
      <c r="M2336" s="26">
        <f>VLOOKUP($A2336,'Hospitalisation Details'!$A$1:$N$2344,10,0)</f>
        <v>563.84</v>
      </c>
      <c r="N2336" s="26" t="str">
        <f>VLOOKUP($A2336,'Hospitalisation Details'!$A$1:$N$2344,11,0)</f>
        <v>tier - 2</v>
      </c>
      <c r="O2336" s="26" t="str">
        <f>VLOOKUP($A2336,'Hospitalisation Details'!$A$1:$N$2344,12,0)</f>
        <v>tier - 3</v>
      </c>
      <c r="P2336" s="26" t="str">
        <f>VLOOKUP($A2336,'Hospitalisation Details'!$A$1:$N$2344,14,0)</f>
        <v>R1013</v>
      </c>
      <c r="Q2336" s="26">
        <f>VLOOKUP($A2336,'Hospitalisation Details'!$A$1:$N$2344,8,0)</f>
        <v>30</v>
      </c>
    </row>
  </sheetData>
  <autoFilter ref="A1:Q2336" xr:uid="{4B2724D2-D6BF-43EC-AB12-2987540517D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91FE3-BE3E-481A-8606-89FED849AAB9}">
  <dimension ref="B4:I7"/>
  <sheetViews>
    <sheetView showGridLines="0" workbookViewId="0">
      <selection activeCell="J20" sqref="J20"/>
    </sheetView>
  </sheetViews>
  <sheetFormatPr defaultRowHeight="14.4" x14ac:dyDescent="0.3"/>
  <cols>
    <col min="2" max="2" width="12.44140625" bestFit="1" customWidth="1"/>
    <col min="3" max="3" width="20.44140625" bestFit="1" customWidth="1"/>
    <col min="4" max="4" width="4" bestFit="1" customWidth="1"/>
    <col min="5" max="5" width="10.5546875" bestFit="1" customWidth="1"/>
    <col min="7" max="7" width="12.44140625" bestFit="1" customWidth="1"/>
    <col min="8" max="8" width="29.77734375" bestFit="1" customWidth="1"/>
    <col min="9" max="9" width="15.88671875" bestFit="1" customWidth="1"/>
    <col min="10" max="10" width="31" bestFit="1" customWidth="1"/>
    <col min="11" max="11" width="35.77734375" bestFit="1" customWidth="1"/>
    <col min="12" max="12" width="18" bestFit="1" customWidth="1"/>
  </cols>
  <sheetData>
    <row r="4" spans="2:9" x14ac:dyDescent="0.3">
      <c r="B4" s="23" t="s">
        <v>5993</v>
      </c>
      <c r="C4" t="s">
        <v>5995</v>
      </c>
      <c r="G4" s="28" t="s">
        <v>5993</v>
      </c>
      <c r="H4" t="s">
        <v>6001</v>
      </c>
      <c r="I4" t="s">
        <v>5996</v>
      </c>
    </row>
    <row r="5" spans="2:9" x14ac:dyDescent="0.3">
      <c r="B5" s="24" t="s">
        <v>2378</v>
      </c>
      <c r="C5" s="9">
        <v>1847</v>
      </c>
      <c r="G5" s="24" t="s">
        <v>2378</v>
      </c>
      <c r="H5" s="9">
        <v>1417</v>
      </c>
      <c r="I5" s="9">
        <v>6.6704427202190848</v>
      </c>
    </row>
    <row r="6" spans="2:9" x14ac:dyDescent="0.3">
      <c r="B6" s="24" t="s">
        <v>2380</v>
      </c>
      <c r="C6" s="9">
        <v>488</v>
      </c>
      <c r="G6" s="29" t="s">
        <v>2379</v>
      </c>
      <c r="H6" s="41">
        <v>162</v>
      </c>
      <c r="I6" s="41">
        <v>5.1876388888888894</v>
      </c>
    </row>
    <row r="7" spans="2:9" x14ac:dyDescent="0.3">
      <c r="B7" s="22" t="s">
        <v>5994</v>
      </c>
      <c r="C7">
        <v>2335</v>
      </c>
      <c r="G7" s="22" t="s">
        <v>5994</v>
      </c>
      <c r="H7">
        <v>1579</v>
      </c>
      <c r="I7">
        <v>6.578997858672385</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C671B-5CB1-4113-80B3-C9D5677BD117}">
  <dimension ref="B2:G33"/>
  <sheetViews>
    <sheetView showGridLines="0" topLeftCell="A5" workbookViewId="0">
      <selection activeCell="F11" sqref="F11"/>
    </sheetView>
  </sheetViews>
  <sheetFormatPr defaultRowHeight="14.4" x14ac:dyDescent="0.3"/>
  <cols>
    <col min="1" max="1" width="3.5546875" customWidth="1"/>
    <col min="2" max="2" width="16.5546875" bestFit="1" customWidth="1"/>
    <col min="3" max="3" width="15" bestFit="1" customWidth="1"/>
    <col min="4" max="5" width="12" bestFit="1" customWidth="1"/>
    <col min="6" max="6" width="6.33203125" bestFit="1" customWidth="1"/>
    <col min="7" max="7" width="12" bestFit="1" customWidth="1"/>
  </cols>
  <sheetData>
    <row r="2" spans="2:7" x14ac:dyDescent="0.3">
      <c r="B2" s="23" t="s">
        <v>6000</v>
      </c>
      <c r="C2" s="23" t="s">
        <v>5998</v>
      </c>
      <c r="D2" s="9"/>
      <c r="E2" s="9"/>
      <c r="F2" s="9"/>
    </row>
    <row r="3" spans="2:7" x14ac:dyDescent="0.3">
      <c r="B3" s="23" t="s">
        <v>5993</v>
      </c>
      <c r="C3" s="9" t="s">
        <v>6008</v>
      </c>
      <c r="D3" s="9" t="s">
        <v>6010</v>
      </c>
      <c r="E3" s="9" t="s">
        <v>5999</v>
      </c>
      <c r="F3" s="9" t="s">
        <v>5994</v>
      </c>
    </row>
    <row r="4" spans="2:7" x14ac:dyDescent="0.3">
      <c r="B4" s="24" t="s">
        <v>6013</v>
      </c>
      <c r="C4" s="9">
        <v>12464.136788321173</v>
      </c>
      <c r="D4" s="9">
        <v>7897.0778773584898</v>
      </c>
      <c r="E4" s="9">
        <v>10492.130609756094</v>
      </c>
      <c r="F4" s="9">
        <v>9842.5103480278467</v>
      </c>
    </row>
    <row r="5" spans="2:7" x14ac:dyDescent="0.3">
      <c r="B5" s="24" t="s">
        <v>6012</v>
      </c>
      <c r="C5" s="9">
        <v>19347.657352245849</v>
      </c>
      <c r="D5" s="9">
        <v>15188.436595365418</v>
      </c>
      <c r="E5" s="9">
        <v>15353.902236286915</v>
      </c>
      <c r="F5" s="9">
        <v>16661.463407043404</v>
      </c>
    </row>
    <row r="6" spans="2:7" x14ac:dyDescent="0.3">
      <c r="B6" s="24" t="s">
        <v>6011</v>
      </c>
      <c r="C6" s="9">
        <v>14231.865723270437</v>
      </c>
      <c r="D6" s="9">
        <v>10323.940666666665</v>
      </c>
      <c r="E6" s="9">
        <v>9737.9401851851853</v>
      </c>
      <c r="F6" s="9">
        <v>11424.674457593688</v>
      </c>
    </row>
    <row r="7" spans="2:7" x14ac:dyDescent="0.3">
      <c r="B7" s="24" t="s">
        <v>5997</v>
      </c>
      <c r="C7" s="9">
        <v>7442.9649230769237</v>
      </c>
      <c r="D7" s="9">
        <v>6911.0056097560982</v>
      </c>
      <c r="E7" s="9">
        <v>5647.748275862069</v>
      </c>
      <c r="F7" s="9">
        <v>6899.3174999999983</v>
      </c>
    </row>
    <row r="8" spans="2:7" x14ac:dyDescent="0.3">
      <c r="B8" s="24" t="s">
        <v>5994</v>
      </c>
      <c r="C8" s="9">
        <v>16120.287206632662</v>
      </c>
      <c r="D8" s="9">
        <v>12090.722977168949</v>
      </c>
      <c r="E8" s="9">
        <v>12532.262675438595</v>
      </c>
      <c r="F8" s="9">
        <v>13529.91803426124</v>
      </c>
    </row>
    <row r="11" spans="2:7" ht="15" customHeight="1" x14ac:dyDescent="0.3"/>
    <row r="12" spans="2:7" ht="15" customHeight="1" x14ac:dyDescent="0.3"/>
    <row r="14" spans="2:7" x14ac:dyDescent="0.3">
      <c r="B14" s="23" t="s">
        <v>6000</v>
      </c>
      <c r="C14" s="23" t="s">
        <v>5998</v>
      </c>
      <c r="D14" s="9"/>
      <c r="E14" s="9"/>
      <c r="F14" s="9"/>
      <c r="G14" s="9"/>
    </row>
    <row r="15" spans="2:7" x14ac:dyDescent="0.3">
      <c r="B15" s="23" t="s">
        <v>5993</v>
      </c>
      <c r="C15" s="9" t="s">
        <v>16</v>
      </c>
      <c r="D15" s="9" t="s">
        <v>11</v>
      </c>
      <c r="E15" s="9" t="s">
        <v>12</v>
      </c>
      <c r="F15" s="9" t="s">
        <v>5969</v>
      </c>
      <c r="G15" s="9" t="s">
        <v>5994</v>
      </c>
    </row>
    <row r="16" spans="2:7" x14ac:dyDescent="0.3">
      <c r="B16" s="24" t="s">
        <v>41</v>
      </c>
      <c r="C16" s="9">
        <v>33081.373793103427</v>
      </c>
      <c r="D16" s="9">
        <v>18997.280691823889</v>
      </c>
      <c r="E16" s="9">
        <v>9250.3617857142908</v>
      </c>
      <c r="F16" s="9"/>
      <c r="G16" s="9">
        <v>19466.24611498255</v>
      </c>
    </row>
    <row r="17" spans="2:7" x14ac:dyDescent="0.3">
      <c r="B17" s="24" t="s">
        <v>23</v>
      </c>
      <c r="C17" s="9">
        <v>26111.457936507926</v>
      </c>
      <c r="D17" s="9">
        <v>10334.27932153393</v>
      </c>
      <c r="E17" s="9">
        <v>10179.941965317917</v>
      </c>
      <c r="F17" s="9"/>
      <c r="G17" s="9">
        <v>12016.473913043488</v>
      </c>
    </row>
    <row r="18" spans="2:7" x14ac:dyDescent="0.3">
      <c r="B18" s="24" t="s">
        <v>13</v>
      </c>
      <c r="C18" s="9">
        <v>31328.102238805965</v>
      </c>
      <c r="D18" s="9">
        <v>8459.9776737967968</v>
      </c>
      <c r="E18" s="9">
        <v>6890.7568235294129</v>
      </c>
      <c r="F18" s="9">
        <v>700</v>
      </c>
      <c r="G18" s="9">
        <v>10514.939803921558</v>
      </c>
    </row>
    <row r="19" spans="2:7" x14ac:dyDescent="0.3">
      <c r="B19" s="24" t="s">
        <v>275</v>
      </c>
      <c r="C19" s="9">
        <v>13891.86</v>
      </c>
      <c r="D19" s="9">
        <v>2395.17</v>
      </c>
      <c r="E19" s="9">
        <v>16950.485000000001</v>
      </c>
      <c r="F19" s="9"/>
      <c r="G19" s="9">
        <v>13478.056923076925</v>
      </c>
    </row>
    <row r="20" spans="2:7" x14ac:dyDescent="0.3">
      <c r="B20" s="24" t="s">
        <v>163</v>
      </c>
      <c r="C20" s="9">
        <v>21523.52</v>
      </c>
      <c r="D20" s="9">
        <v>15675.543333333329</v>
      </c>
      <c r="E20" s="9">
        <v>7570.7550000000001</v>
      </c>
      <c r="F20" s="9"/>
      <c r="G20" s="9">
        <v>13948.609999999999</v>
      </c>
    </row>
    <row r="21" spans="2:7" x14ac:dyDescent="0.3">
      <c r="B21" s="24" t="s">
        <v>167</v>
      </c>
      <c r="C21" s="9">
        <v>39868.616250000006</v>
      </c>
      <c r="D21" s="9">
        <v>16075.963333333331</v>
      </c>
      <c r="E21" s="9">
        <v>8133.0084090909113</v>
      </c>
      <c r="F21" s="9"/>
      <c r="G21" s="9">
        <v>13589.263437499998</v>
      </c>
    </row>
    <row r="22" spans="2:7" x14ac:dyDescent="0.3">
      <c r="B22" s="24" t="s">
        <v>355</v>
      </c>
      <c r="C22" s="9">
        <v>34070.595714285715</v>
      </c>
      <c r="D22" s="9">
        <v>11365.621874999999</v>
      </c>
      <c r="E22" s="9">
        <v>8667.3661538461529</v>
      </c>
      <c r="F22" s="9"/>
      <c r="G22" s="9">
        <v>14806.107777777777</v>
      </c>
    </row>
    <row r="23" spans="2:7" x14ac:dyDescent="0.3">
      <c r="B23" s="24" t="s">
        <v>169</v>
      </c>
      <c r="C23" s="9">
        <v>33475.82</v>
      </c>
      <c r="D23" s="9">
        <v>10139.553333333331</v>
      </c>
      <c r="E23" s="9">
        <v>12570.970000000001</v>
      </c>
      <c r="F23" s="9"/>
      <c r="G23" s="9">
        <v>13272.786666666665</v>
      </c>
    </row>
    <row r="24" spans="2:7" x14ac:dyDescent="0.3">
      <c r="B24" s="24" t="s">
        <v>165</v>
      </c>
      <c r="C24" s="9">
        <v>27621.609999999997</v>
      </c>
      <c r="D24" s="9">
        <v>8116.72</v>
      </c>
      <c r="E24" s="9">
        <v>12706.975999999999</v>
      </c>
      <c r="F24" s="9"/>
      <c r="G24" s="9">
        <v>13633.143461538462</v>
      </c>
    </row>
    <row r="25" spans="2:7" x14ac:dyDescent="0.3">
      <c r="B25" s="24" t="s">
        <v>515</v>
      </c>
      <c r="C25" s="9"/>
      <c r="D25" s="9">
        <v>6760.543333333334</v>
      </c>
      <c r="E25" s="9">
        <v>11716.453333333333</v>
      </c>
      <c r="F25" s="9"/>
      <c r="G25" s="9">
        <v>9238.4983333333348</v>
      </c>
    </row>
    <row r="26" spans="2:7" x14ac:dyDescent="0.3">
      <c r="B26" s="24" t="s">
        <v>299</v>
      </c>
      <c r="C26" s="9"/>
      <c r="D26" s="9">
        <v>7668.1787234042558</v>
      </c>
      <c r="E26" s="9">
        <v>11518.785652173914</v>
      </c>
      <c r="F26" s="9"/>
      <c r="G26" s="9">
        <v>8933.3781428571419</v>
      </c>
    </row>
    <row r="27" spans="2:7" x14ac:dyDescent="0.3">
      <c r="B27" s="24" t="s">
        <v>631</v>
      </c>
      <c r="C27" s="9"/>
      <c r="D27" s="9">
        <v>10102.026666666667</v>
      </c>
      <c r="E27" s="9">
        <v>11637.812000000002</v>
      </c>
      <c r="F27" s="9"/>
      <c r="G27" s="9">
        <v>10650.521428571428</v>
      </c>
    </row>
    <row r="28" spans="2:7" x14ac:dyDescent="0.3">
      <c r="B28" s="24" t="s">
        <v>248</v>
      </c>
      <c r="C28" s="9">
        <v>18261.7575</v>
      </c>
      <c r="D28" s="9">
        <v>13457.094583333337</v>
      </c>
      <c r="E28" s="9">
        <v>12785.637000000001</v>
      </c>
      <c r="F28" s="9"/>
      <c r="G28" s="9">
        <v>13786.149210526319</v>
      </c>
    </row>
    <row r="29" spans="2:7" x14ac:dyDescent="0.3">
      <c r="B29" s="24" t="s">
        <v>246</v>
      </c>
      <c r="C29" s="9">
        <v>32732.187142857143</v>
      </c>
      <c r="D29" s="9">
        <v>10174.345999999996</v>
      </c>
      <c r="E29" s="9">
        <v>13360.978888888887</v>
      </c>
      <c r="F29" s="9"/>
      <c r="G29" s="9">
        <v>12865.149499999996</v>
      </c>
    </row>
    <row r="30" spans="2:7" x14ac:dyDescent="0.3">
      <c r="B30" s="24" t="s">
        <v>199</v>
      </c>
      <c r="C30" s="9"/>
      <c r="D30" s="9">
        <v>6886.0368421052626</v>
      </c>
      <c r="E30" s="9">
        <v>10510.31380952381</v>
      </c>
      <c r="F30" s="9"/>
      <c r="G30" s="9">
        <v>8788.7822500000002</v>
      </c>
    </row>
    <row r="31" spans="2:7" x14ac:dyDescent="0.3">
      <c r="B31" s="24" t="s">
        <v>534</v>
      </c>
      <c r="C31" s="9">
        <v>18709.798000000003</v>
      </c>
      <c r="D31" s="9">
        <v>11919.607857142853</v>
      </c>
      <c r="E31" s="9">
        <v>12296.779729729731</v>
      </c>
      <c r="F31" s="9"/>
      <c r="G31" s="9">
        <v>12489.921071428576</v>
      </c>
    </row>
    <row r="32" spans="2:7" x14ac:dyDescent="0.3">
      <c r="B32" s="24" t="s">
        <v>6014</v>
      </c>
      <c r="C32" s="9">
        <v>20996.530000000002</v>
      </c>
      <c r="D32" s="9"/>
      <c r="E32" s="9"/>
      <c r="F32" s="9"/>
      <c r="G32" s="9">
        <v>20996.530000000002</v>
      </c>
    </row>
    <row r="33" spans="2:7" x14ac:dyDescent="0.3">
      <c r="B33" s="24" t="s">
        <v>5994</v>
      </c>
      <c r="C33" s="9">
        <v>30129.198585526312</v>
      </c>
      <c r="D33" s="9">
        <v>11873.619753178767</v>
      </c>
      <c r="E33" s="9">
        <v>9462.2693073593018</v>
      </c>
      <c r="F33" s="9">
        <v>700</v>
      </c>
      <c r="G33" s="9">
        <v>13529.918034261231</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6369F-A0B8-4BF2-81EE-89E03558970A}">
  <dimension ref="C4:M10"/>
  <sheetViews>
    <sheetView showGridLines="0" workbookViewId="0">
      <selection activeCell="P15" sqref="P15"/>
    </sheetView>
  </sheetViews>
  <sheetFormatPr defaultRowHeight="14.4" x14ac:dyDescent="0.3"/>
  <cols>
    <col min="1" max="1" width="4.5546875" customWidth="1"/>
    <col min="2" max="2" width="12.5546875" bestFit="1" customWidth="1"/>
    <col min="3" max="3" width="12.44140625" bestFit="1" customWidth="1"/>
    <col min="4" max="4" width="13.6640625" bestFit="1" customWidth="1"/>
    <col min="5" max="5" width="15.88671875" bestFit="1" customWidth="1"/>
    <col min="6" max="8" width="7" bestFit="1" customWidth="1"/>
    <col min="9" max="10" width="6" bestFit="1" customWidth="1"/>
    <col min="11" max="11" width="5" bestFit="1" customWidth="1"/>
    <col min="12" max="12" width="12.44140625" bestFit="1" customWidth="1"/>
    <col min="13" max="13" width="16.5546875" bestFit="1" customWidth="1"/>
    <col min="14" max="14" width="15.88671875" bestFit="1" customWidth="1"/>
    <col min="15" max="17" width="6" bestFit="1" customWidth="1"/>
    <col min="18" max="25" width="7" bestFit="1" customWidth="1"/>
    <col min="26" max="26" width="8" bestFit="1" customWidth="1"/>
    <col min="27" max="28" width="6" bestFit="1" customWidth="1"/>
    <col min="29" max="29" width="8" bestFit="1" customWidth="1"/>
    <col min="30" max="33" width="6" bestFit="1" customWidth="1"/>
    <col min="34" max="34" width="5" bestFit="1" customWidth="1"/>
    <col min="35" max="38" width="6" bestFit="1" customWidth="1"/>
    <col min="39" max="40" width="8" bestFit="1" customWidth="1"/>
    <col min="41" max="42" width="6" bestFit="1" customWidth="1"/>
    <col min="43" max="43" width="8" bestFit="1" customWidth="1"/>
    <col min="44" max="44" width="7" bestFit="1" customWidth="1"/>
    <col min="45" max="45" width="5" bestFit="1" customWidth="1"/>
    <col min="46" max="47" width="8" bestFit="1" customWidth="1"/>
    <col min="48" max="48" width="6" bestFit="1" customWidth="1"/>
    <col min="49" max="49" width="8" bestFit="1" customWidth="1"/>
    <col min="50" max="50" width="6" bestFit="1" customWidth="1"/>
    <col min="51" max="51" width="7" bestFit="1" customWidth="1"/>
    <col min="52" max="52" width="6" bestFit="1" customWidth="1"/>
    <col min="53" max="53" width="7" bestFit="1" customWidth="1"/>
    <col min="54" max="55" width="8" bestFit="1" customWidth="1"/>
    <col min="56" max="58" width="6" bestFit="1" customWidth="1"/>
    <col min="59" max="59" width="8" bestFit="1" customWidth="1"/>
    <col min="60" max="61" width="6" bestFit="1" customWidth="1"/>
    <col min="62" max="62" width="8" bestFit="1" customWidth="1"/>
    <col min="63" max="64" width="6" bestFit="1" customWidth="1"/>
    <col min="65" max="65" width="5" bestFit="1" customWidth="1"/>
    <col min="66" max="66" width="6" bestFit="1" customWidth="1"/>
    <col min="67" max="67" width="5" bestFit="1" customWidth="1"/>
    <col min="68" max="68" width="6" bestFit="1" customWidth="1"/>
    <col min="69" max="69" width="5" bestFit="1" customWidth="1"/>
    <col min="70" max="70" width="6" bestFit="1" customWidth="1"/>
    <col min="71" max="74" width="8" bestFit="1" customWidth="1"/>
    <col min="75" max="75" width="6" bestFit="1" customWidth="1"/>
    <col min="76" max="76" width="8" bestFit="1" customWidth="1"/>
    <col min="77" max="77" width="7" bestFit="1" customWidth="1"/>
    <col min="78" max="80" width="8" bestFit="1" customWidth="1"/>
    <col min="81" max="85" width="6" bestFit="1" customWidth="1"/>
    <col min="86" max="86" width="8" bestFit="1" customWidth="1"/>
    <col min="87" max="89" width="6" bestFit="1" customWidth="1"/>
    <col min="90" max="91" width="8" bestFit="1" customWidth="1"/>
    <col min="92" max="92" width="5" bestFit="1" customWidth="1"/>
    <col min="93" max="93" width="8" bestFit="1" customWidth="1"/>
    <col min="94" max="96" width="6" bestFit="1" customWidth="1"/>
    <col min="97" max="97" width="5" bestFit="1" customWidth="1"/>
    <col min="98" max="99" width="8" bestFit="1" customWidth="1"/>
    <col min="100" max="100" width="6" bestFit="1" customWidth="1"/>
    <col min="101" max="101" width="5" bestFit="1" customWidth="1"/>
    <col min="102" max="110" width="6" bestFit="1" customWidth="1"/>
    <col min="111" max="113" width="8" bestFit="1" customWidth="1"/>
    <col min="114" max="114" width="7" bestFit="1" customWidth="1"/>
    <col min="115" max="135" width="8" bestFit="1" customWidth="1"/>
    <col min="136" max="136" width="6" bestFit="1" customWidth="1"/>
    <col min="137" max="137" width="8" bestFit="1" customWidth="1"/>
    <col min="138" max="139" width="7" bestFit="1" customWidth="1"/>
    <col min="140" max="141" width="8" bestFit="1" customWidth="1"/>
    <col min="142" max="142" width="7" bestFit="1" customWidth="1"/>
    <col min="143" max="143" width="8" bestFit="1" customWidth="1"/>
    <col min="144" max="144" width="6" bestFit="1" customWidth="1"/>
    <col min="145" max="152" width="8" bestFit="1" customWidth="1"/>
    <col min="153" max="153" width="7" bestFit="1" customWidth="1"/>
    <col min="154" max="158" width="8" bestFit="1" customWidth="1"/>
    <col min="159" max="159" width="7" bestFit="1" customWidth="1"/>
    <col min="160" max="177" width="8" bestFit="1" customWidth="1"/>
    <col min="178" max="178" width="7" bestFit="1" customWidth="1"/>
    <col min="179" max="195" width="8" bestFit="1" customWidth="1"/>
    <col min="196" max="196" width="7" bestFit="1" customWidth="1"/>
    <col min="197" max="204" width="8" bestFit="1" customWidth="1"/>
    <col min="205" max="205" width="7" bestFit="1" customWidth="1"/>
    <col min="206" max="215" width="8" bestFit="1" customWidth="1"/>
    <col min="216" max="216" width="7" bestFit="1" customWidth="1"/>
    <col min="217" max="219" width="8" bestFit="1" customWidth="1"/>
    <col min="220" max="220" width="7" bestFit="1" customWidth="1"/>
    <col min="221" max="223" width="8" bestFit="1" customWidth="1"/>
    <col min="224" max="224" width="7" bestFit="1" customWidth="1"/>
    <col min="225" max="227" width="8" bestFit="1" customWidth="1"/>
    <col min="228" max="228" width="7" bestFit="1" customWidth="1"/>
    <col min="229" max="231" width="8" bestFit="1" customWidth="1"/>
    <col min="232" max="232" width="7" bestFit="1" customWidth="1"/>
    <col min="233" max="236" width="8" bestFit="1" customWidth="1"/>
    <col min="237" max="237" width="7" bestFit="1" customWidth="1"/>
    <col min="238" max="238" width="6" bestFit="1" customWidth="1"/>
    <col min="239" max="242" width="8" bestFit="1" customWidth="1"/>
    <col min="243" max="243" width="7" bestFit="1" customWidth="1"/>
    <col min="244" max="244" width="8" bestFit="1" customWidth="1"/>
    <col min="245" max="245" width="7" bestFit="1" customWidth="1"/>
    <col min="246" max="249" width="8" bestFit="1" customWidth="1"/>
    <col min="250" max="250" width="7" bestFit="1" customWidth="1"/>
    <col min="251" max="275" width="8" bestFit="1" customWidth="1"/>
    <col min="276" max="276" width="7" bestFit="1" customWidth="1"/>
    <col min="277" max="284" width="8" bestFit="1" customWidth="1"/>
    <col min="285" max="285" width="7" bestFit="1" customWidth="1"/>
    <col min="286" max="294" width="8" bestFit="1" customWidth="1"/>
    <col min="295" max="295" width="7" bestFit="1" customWidth="1"/>
    <col min="296" max="322" width="8" bestFit="1" customWidth="1"/>
    <col min="323" max="323" width="7" bestFit="1" customWidth="1"/>
    <col min="324" max="340" width="8" bestFit="1" customWidth="1"/>
    <col min="341" max="341" width="7" bestFit="1" customWidth="1"/>
    <col min="342" max="346" width="8" bestFit="1" customWidth="1"/>
    <col min="347" max="347" width="7" bestFit="1" customWidth="1"/>
    <col min="348" max="354" width="8" bestFit="1" customWidth="1"/>
    <col min="355" max="355" width="7" bestFit="1" customWidth="1"/>
    <col min="356" max="360" width="8" bestFit="1" customWidth="1"/>
    <col min="361" max="361" width="7" bestFit="1" customWidth="1"/>
    <col min="362" max="369" width="8" bestFit="1" customWidth="1"/>
    <col min="370" max="371" width="7" bestFit="1" customWidth="1"/>
    <col min="372" max="372" width="8" bestFit="1" customWidth="1"/>
    <col min="373" max="373" width="7" bestFit="1" customWidth="1"/>
    <col min="374" max="378" width="8" bestFit="1" customWidth="1"/>
    <col min="379" max="379" width="5" bestFit="1" customWidth="1"/>
    <col min="380" max="383" width="8" bestFit="1" customWidth="1"/>
    <col min="384" max="385" width="7" bestFit="1" customWidth="1"/>
    <col min="386" max="397" width="8" bestFit="1" customWidth="1"/>
    <col min="398" max="398" width="7" bestFit="1" customWidth="1"/>
    <col min="399" max="409" width="8" bestFit="1" customWidth="1"/>
    <col min="410" max="410" width="7" bestFit="1" customWidth="1"/>
    <col min="411" max="416" width="8" bestFit="1" customWidth="1"/>
    <col min="417" max="418" width="7" bestFit="1" customWidth="1"/>
    <col min="419" max="425" width="8" bestFit="1" customWidth="1"/>
    <col min="426" max="426" width="7" bestFit="1" customWidth="1"/>
    <col min="427" max="438" width="8" bestFit="1" customWidth="1"/>
    <col min="439" max="439" width="7" bestFit="1" customWidth="1"/>
    <col min="440" max="446" width="8" bestFit="1" customWidth="1"/>
    <col min="447" max="447" width="7" bestFit="1" customWidth="1"/>
    <col min="448" max="454" width="8" bestFit="1" customWidth="1"/>
    <col min="455" max="455" width="7" bestFit="1" customWidth="1"/>
    <col min="456" max="475" width="8" bestFit="1" customWidth="1"/>
    <col min="476" max="476" width="7" bestFit="1" customWidth="1"/>
    <col min="477" max="488" width="8" bestFit="1" customWidth="1"/>
    <col min="489" max="489" width="7" bestFit="1" customWidth="1"/>
    <col min="490" max="498" width="8" bestFit="1" customWidth="1"/>
    <col min="499" max="499" width="7" bestFit="1" customWidth="1"/>
    <col min="500" max="516" width="8" bestFit="1" customWidth="1"/>
    <col min="517" max="518" width="7" bestFit="1" customWidth="1"/>
    <col min="519" max="519" width="8" bestFit="1" customWidth="1"/>
    <col min="520" max="520" width="7" bestFit="1" customWidth="1"/>
    <col min="521" max="522" width="8" bestFit="1" customWidth="1"/>
    <col min="523" max="523" width="7" bestFit="1" customWidth="1"/>
    <col min="524" max="535" width="8" bestFit="1" customWidth="1"/>
    <col min="536" max="536" width="7" bestFit="1" customWidth="1"/>
    <col min="537" max="539" width="8" bestFit="1" customWidth="1"/>
    <col min="540" max="541" width="7" bestFit="1" customWidth="1"/>
    <col min="542" max="554" width="8" bestFit="1" customWidth="1"/>
    <col min="555" max="555" width="6" bestFit="1" customWidth="1"/>
    <col min="556" max="574" width="8" bestFit="1" customWidth="1"/>
    <col min="575" max="575" width="7" bestFit="1" customWidth="1"/>
    <col min="576" max="581" width="8" bestFit="1" customWidth="1"/>
    <col min="582" max="582" width="7" bestFit="1" customWidth="1"/>
    <col min="583" max="583" width="8" bestFit="1" customWidth="1"/>
    <col min="584" max="584" width="7" bestFit="1" customWidth="1"/>
    <col min="585" max="612" width="8" bestFit="1" customWidth="1"/>
    <col min="613" max="613" width="7" bestFit="1" customWidth="1"/>
    <col min="614" max="616" width="8" bestFit="1" customWidth="1"/>
    <col min="617" max="617" width="7" bestFit="1" customWidth="1"/>
    <col min="618" max="643" width="8" bestFit="1" customWidth="1"/>
    <col min="644" max="644" width="7" bestFit="1" customWidth="1"/>
    <col min="645" max="671" width="8" bestFit="1" customWidth="1"/>
    <col min="672" max="672" width="7" bestFit="1" customWidth="1"/>
    <col min="673" max="673" width="8" bestFit="1" customWidth="1"/>
    <col min="674" max="674" width="7" bestFit="1" customWidth="1"/>
    <col min="675" max="678" width="8" bestFit="1" customWidth="1"/>
    <col min="679" max="679" width="7" bestFit="1" customWidth="1"/>
    <col min="680" max="681" width="8" bestFit="1" customWidth="1"/>
    <col min="682" max="682" width="7" bestFit="1" customWidth="1"/>
    <col min="683" max="700" width="8" bestFit="1" customWidth="1"/>
    <col min="701" max="701" width="7" bestFit="1" customWidth="1"/>
    <col min="702" max="712" width="8" bestFit="1" customWidth="1"/>
    <col min="713" max="714" width="7" bestFit="1" customWidth="1"/>
    <col min="715" max="722" width="8" bestFit="1" customWidth="1"/>
    <col min="723" max="723" width="7" bestFit="1" customWidth="1"/>
    <col min="724" max="727" width="8" bestFit="1" customWidth="1"/>
    <col min="728" max="728" width="7" bestFit="1" customWidth="1"/>
    <col min="729" max="729" width="8" bestFit="1" customWidth="1"/>
    <col min="730" max="730" width="7" bestFit="1" customWidth="1"/>
    <col min="731" max="732" width="8" bestFit="1" customWidth="1"/>
    <col min="733" max="733" width="7" bestFit="1" customWidth="1"/>
    <col min="734" max="737" width="8" bestFit="1" customWidth="1"/>
    <col min="738" max="738" width="7" bestFit="1" customWidth="1"/>
    <col min="739" max="740" width="8" bestFit="1" customWidth="1"/>
    <col min="741" max="741" width="7" bestFit="1" customWidth="1"/>
    <col min="742" max="761" width="8" bestFit="1" customWidth="1"/>
    <col min="762" max="762" width="7" bestFit="1" customWidth="1"/>
    <col min="763" max="782" width="8" bestFit="1" customWidth="1"/>
    <col min="783" max="783" width="7" bestFit="1" customWidth="1"/>
    <col min="784" max="794" width="8" bestFit="1" customWidth="1"/>
    <col min="795" max="795" width="7" bestFit="1" customWidth="1"/>
    <col min="796" max="837" width="8" bestFit="1" customWidth="1"/>
    <col min="838" max="838" width="7" bestFit="1" customWidth="1"/>
    <col min="839" max="841" width="8" bestFit="1" customWidth="1"/>
    <col min="842" max="842" width="7" bestFit="1" customWidth="1"/>
    <col min="843" max="843" width="8" bestFit="1" customWidth="1"/>
    <col min="844" max="844" width="7" bestFit="1" customWidth="1"/>
    <col min="845" max="846" width="8" bestFit="1" customWidth="1"/>
    <col min="847" max="847" width="7" bestFit="1" customWidth="1"/>
    <col min="848" max="856" width="8" bestFit="1" customWidth="1"/>
    <col min="857" max="858" width="7" bestFit="1" customWidth="1"/>
    <col min="859" max="871" width="8" bestFit="1" customWidth="1"/>
    <col min="872" max="872" width="7" bestFit="1" customWidth="1"/>
    <col min="873" max="881" width="8" bestFit="1" customWidth="1"/>
    <col min="882" max="882" width="7" bestFit="1" customWidth="1"/>
    <col min="883" max="908" width="8" bestFit="1" customWidth="1"/>
    <col min="909" max="909" width="7" bestFit="1" customWidth="1"/>
    <col min="910" max="911" width="8" bestFit="1" customWidth="1"/>
    <col min="912" max="912" width="7" bestFit="1" customWidth="1"/>
    <col min="913" max="916" width="8" bestFit="1" customWidth="1"/>
    <col min="917" max="917" width="7" bestFit="1" customWidth="1"/>
    <col min="918" max="920" width="8" bestFit="1" customWidth="1"/>
    <col min="921" max="921" width="7" bestFit="1" customWidth="1"/>
    <col min="922" max="926" width="8" bestFit="1" customWidth="1"/>
    <col min="927" max="927" width="7" bestFit="1" customWidth="1"/>
    <col min="928" max="937" width="8" bestFit="1" customWidth="1"/>
    <col min="938" max="938" width="7" bestFit="1" customWidth="1"/>
    <col min="939" max="942" width="8" bestFit="1" customWidth="1"/>
    <col min="943" max="943" width="7" bestFit="1" customWidth="1"/>
    <col min="944" max="963" width="8" bestFit="1" customWidth="1"/>
    <col min="964" max="964" width="7" bestFit="1" customWidth="1"/>
    <col min="965" max="994" width="8" bestFit="1" customWidth="1"/>
    <col min="995" max="995" width="7" bestFit="1" customWidth="1"/>
    <col min="996" max="1002" width="8" bestFit="1" customWidth="1"/>
    <col min="1003" max="1003" width="7" bestFit="1" customWidth="1"/>
    <col min="1004" max="1006" width="8" bestFit="1" customWidth="1"/>
    <col min="1007" max="1008" width="7" bestFit="1" customWidth="1"/>
    <col min="1009" max="1009" width="8" bestFit="1" customWidth="1"/>
    <col min="1010" max="1010" width="7" bestFit="1" customWidth="1"/>
    <col min="1011" max="1012" width="8" bestFit="1" customWidth="1"/>
    <col min="1013" max="1013" width="6" bestFit="1" customWidth="1"/>
    <col min="1014" max="1042" width="8" bestFit="1" customWidth="1"/>
    <col min="1043" max="1043" width="5" bestFit="1" customWidth="1"/>
    <col min="1044" max="1053" width="8" bestFit="1" customWidth="1"/>
    <col min="1054" max="1055" width="7" bestFit="1" customWidth="1"/>
    <col min="1056" max="1061" width="8" bestFit="1" customWidth="1"/>
    <col min="1062" max="1062" width="7" bestFit="1" customWidth="1"/>
    <col min="1063" max="1093" width="8" bestFit="1" customWidth="1"/>
    <col min="1094" max="1094" width="7" bestFit="1" customWidth="1"/>
    <col min="1095" max="1098" width="8" bestFit="1" customWidth="1"/>
    <col min="1099" max="1099" width="7" bestFit="1" customWidth="1"/>
    <col min="1100" max="1103" width="8" bestFit="1" customWidth="1"/>
    <col min="1104" max="1104" width="7" bestFit="1" customWidth="1"/>
    <col min="1105" max="1106" width="8" bestFit="1" customWidth="1"/>
    <col min="1107" max="1107" width="7" bestFit="1" customWidth="1"/>
    <col min="1108" max="1113" width="8" bestFit="1" customWidth="1"/>
    <col min="1114" max="1114" width="7" bestFit="1" customWidth="1"/>
    <col min="1115" max="1116" width="8" bestFit="1" customWidth="1"/>
    <col min="1117" max="1118" width="7" bestFit="1" customWidth="1"/>
    <col min="1119" max="1124" width="8" bestFit="1" customWidth="1"/>
    <col min="1125" max="1125" width="7" bestFit="1" customWidth="1"/>
    <col min="1126" max="1129" width="8" bestFit="1" customWidth="1"/>
    <col min="1130" max="1130" width="7" bestFit="1" customWidth="1"/>
    <col min="1131" max="1132" width="8" bestFit="1" customWidth="1"/>
    <col min="1133" max="1133" width="7" bestFit="1" customWidth="1"/>
    <col min="1134" max="1147" width="8" bestFit="1" customWidth="1"/>
    <col min="1148" max="1148" width="7" bestFit="1" customWidth="1"/>
    <col min="1149" max="1150" width="8" bestFit="1" customWidth="1"/>
    <col min="1151" max="1151" width="7" bestFit="1" customWidth="1"/>
    <col min="1152" max="1163" width="8" bestFit="1" customWidth="1"/>
    <col min="1164" max="1165" width="7" bestFit="1" customWidth="1"/>
    <col min="1166" max="1191" width="8" bestFit="1" customWidth="1"/>
    <col min="1192" max="1192" width="7" bestFit="1" customWidth="1"/>
    <col min="1193" max="1194" width="8" bestFit="1" customWidth="1"/>
    <col min="1195" max="1195" width="7" bestFit="1" customWidth="1"/>
    <col min="1196" max="1208" width="8" bestFit="1" customWidth="1"/>
    <col min="1209" max="1228" width="9" bestFit="1" customWidth="1"/>
    <col min="1229" max="1229" width="8" bestFit="1" customWidth="1"/>
    <col min="1230" max="1237" width="9" bestFit="1" customWidth="1"/>
    <col min="1238" max="1238" width="8" bestFit="1" customWidth="1"/>
    <col min="1239" max="1254" width="9" bestFit="1" customWidth="1"/>
    <col min="1255" max="1255" width="8" bestFit="1" customWidth="1"/>
    <col min="1256" max="1256" width="9" bestFit="1" customWidth="1"/>
    <col min="1257" max="1257" width="8" bestFit="1" customWidth="1"/>
    <col min="1258" max="1263" width="9" bestFit="1" customWidth="1"/>
    <col min="1264" max="1264" width="8" bestFit="1" customWidth="1"/>
    <col min="1265" max="1270" width="9" bestFit="1" customWidth="1"/>
    <col min="1271" max="1271" width="8" bestFit="1" customWidth="1"/>
    <col min="1272" max="1307" width="9" bestFit="1" customWidth="1"/>
    <col min="1308" max="1308" width="8" bestFit="1" customWidth="1"/>
    <col min="1309" max="1317" width="9" bestFit="1" customWidth="1"/>
    <col min="1318" max="1318" width="8" bestFit="1" customWidth="1"/>
    <col min="1319" max="1329" width="9" bestFit="1" customWidth="1"/>
    <col min="1330" max="1330" width="8" bestFit="1" customWidth="1"/>
    <col min="1331" max="1361" width="9" bestFit="1" customWidth="1"/>
    <col min="1362" max="1362" width="8" bestFit="1" customWidth="1"/>
    <col min="1363" max="1376" width="9" bestFit="1" customWidth="1"/>
    <col min="1377" max="1377" width="8" bestFit="1" customWidth="1"/>
    <col min="1378" max="1382" width="9" bestFit="1" customWidth="1"/>
    <col min="1383" max="1383" width="8" bestFit="1" customWidth="1"/>
    <col min="1384" max="1384" width="9" bestFit="1" customWidth="1"/>
    <col min="1385" max="1385" width="8" bestFit="1" customWidth="1"/>
    <col min="1386" max="1400" width="9" bestFit="1" customWidth="1"/>
    <col min="1401" max="1401" width="8" bestFit="1" customWidth="1"/>
    <col min="1402" max="1403" width="9" bestFit="1" customWidth="1"/>
    <col min="1404" max="1404" width="6" bestFit="1" customWidth="1"/>
    <col min="1405" max="1414" width="9" bestFit="1" customWidth="1"/>
    <col min="1415" max="1415" width="8" bestFit="1" customWidth="1"/>
    <col min="1416" max="1418" width="9" bestFit="1" customWidth="1"/>
    <col min="1419" max="1419" width="8" bestFit="1" customWidth="1"/>
    <col min="1420" max="1440" width="9" bestFit="1" customWidth="1"/>
    <col min="1441" max="1442" width="8" bestFit="1" customWidth="1"/>
    <col min="1443" max="1444" width="9" bestFit="1" customWidth="1"/>
    <col min="1445" max="1445" width="8" bestFit="1" customWidth="1"/>
    <col min="1446" max="1446" width="9" bestFit="1" customWidth="1"/>
    <col min="1447" max="1448" width="8" bestFit="1" customWidth="1"/>
    <col min="1449" max="1469" width="9" bestFit="1" customWidth="1"/>
    <col min="1470" max="1470" width="8" bestFit="1" customWidth="1"/>
    <col min="1471" max="1475" width="9" bestFit="1" customWidth="1"/>
    <col min="1476" max="1476" width="8" bestFit="1" customWidth="1"/>
    <col min="1477" max="1478" width="9" bestFit="1" customWidth="1"/>
    <col min="1479" max="1479" width="8" bestFit="1" customWidth="1"/>
    <col min="1480" max="1488" width="9" bestFit="1" customWidth="1"/>
    <col min="1489" max="1490" width="8" bestFit="1" customWidth="1"/>
    <col min="1491" max="1494" width="9" bestFit="1" customWidth="1"/>
    <col min="1495" max="1495" width="8" bestFit="1" customWidth="1"/>
    <col min="1496" max="1498" width="9" bestFit="1" customWidth="1"/>
    <col min="1499" max="1499" width="6" bestFit="1" customWidth="1"/>
    <col min="1500" max="1500" width="9" bestFit="1" customWidth="1"/>
    <col min="1501" max="1501" width="6" bestFit="1" customWidth="1"/>
    <col min="1502" max="1539" width="9" bestFit="1" customWidth="1"/>
    <col min="1540" max="1540" width="8" bestFit="1" customWidth="1"/>
    <col min="1541" max="1543" width="9" bestFit="1" customWidth="1"/>
    <col min="1544" max="1544" width="8" bestFit="1" customWidth="1"/>
    <col min="1545" max="1554" width="9" bestFit="1" customWidth="1"/>
    <col min="1555" max="1555" width="8" bestFit="1" customWidth="1"/>
    <col min="1556" max="1567" width="9" bestFit="1" customWidth="1"/>
    <col min="1568" max="1568" width="8" bestFit="1" customWidth="1"/>
    <col min="1569" max="1571" width="9" bestFit="1" customWidth="1"/>
    <col min="1572" max="1573" width="8" bestFit="1" customWidth="1"/>
    <col min="1574" max="1577" width="9" bestFit="1" customWidth="1"/>
    <col min="1578" max="1578" width="6" bestFit="1" customWidth="1"/>
    <col min="1579" max="1592" width="9" bestFit="1" customWidth="1"/>
    <col min="1593" max="1593" width="8" bestFit="1" customWidth="1"/>
    <col min="1594" max="1595" width="9" bestFit="1" customWidth="1"/>
    <col min="1596" max="1596" width="8" bestFit="1" customWidth="1"/>
    <col min="1597" max="1598" width="9" bestFit="1" customWidth="1"/>
    <col min="1599" max="1599" width="8" bestFit="1" customWidth="1"/>
    <col min="1600" max="1601" width="9" bestFit="1" customWidth="1"/>
    <col min="1602" max="1603" width="8" bestFit="1" customWidth="1"/>
    <col min="1604" max="1619" width="9" bestFit="1" customWidth="1"/>
    <col min="1620" max="1620" width="8" bestFit="1" customWidth="1"/>
    <col min="1621" max="1627" width="9" bestFit="1" customWidth="1"/>
    <col min="1628" max="1628" width="8" bestFit="1" customWidth="1"/>
    <col min="1629" max="1635" width="9" bestFit="1" customWidth="1"/>
    <col min="1636" max="1636" width="8" bestFit="1" customWidth="1"/>
    <col min="1637" max="1657" width="9" bestFit="1" customWidth="1"/>
    <col min="1658" max="1658" width="8" bestFit="1" customWidth="1"/>
    <col min="1659" max="1664" width="9" bestFit="1" customWidth="1"/>
    <col min="1665" max="1665" width="6" bestFit="1" customWidth="1"/>
    <col min="1666" max="1676" width="9" bestFit="1" customWidth="1"/>
    <col min="1677" max="1677" width="8" bestFit="1" customWidth="1"/>
    <col min="1678" max="1691" width="9" bestFit="1" customWidth="1"/>
    <col min="1692" max="1693" width="8" bestFit="1" customWidth="1"/>
    <col min="1694" max="1696" width="9" bestFit="1" customWidth="1"/>
    <col min="1697" max="1697" width="8" bestFit="1" customWidth="1"/>
    <col min="1698" max="1705" width="9" bestFit="1" customWidth="1"/>
    <col min="1706" max="1706" width="8" bestFit="1" customWidth="1"/>
    <col min="1707" max="1709" width="9" bestFit="1" customWidth="1"/>
    <col min="1710" max="1710" width="8" bestFit="1" customWidth="1"/>
    <col min="1711" max="1720" width="9" bestFit="1" customWidth="1"/>
    <col min="1721" max="1721" width="8" bestFit="1" customWidth="1"/>
    <col min="1722" max="1725" width="9" bestFit="1" customWidth="1"/>
    <col min="1726" max="1726" width="8" bestFit="1" customWidth="1"/>
    <col min="1727" max="1736" width="9" bestFit="1" customWidth="1"/>
    <col min="1737" max="1737" width="8" bestFit="1" customWidth="1"/>
    <col min="1738" max="1743" width="9" bestFit="1" customWidth="1"/>
    <col min="1744" max="1745" width="8" bestFit="1" customWidth="1"/>
    <col min="1746" max="1748" width="9" bestFit="1" customWidth="1"/>
    <col min="1749" max="1749" width="8" bestFit="1" customWidth="1"/>
    <col min="1750" max="1777" width="9" bestFit="1" customWidth="1"/>
    <col min="1778" max="1778" width="8" bestFit="1" customWidth="1"/>
    <col min="1779" max="1779" width="9" bestFit="1" customWidth="1"/>
    <col min="1780" max="1780" width="8" bestFit="1" customWidth="1"/>
    <col min="1781" max="1782" width="9" bestFit="1" customWidth="1"/>
    <col min="1783" max="1783" width="8" bestFit="1" customWidth="1"/>
    <col min="1784" max="1791" width="9" bestFit="1" customWidth="1"/>
    <col min="1792" max="1792" width="8" bestFit="1" customWidth="1"/>
    <col min="1793" max="1805" width="9" bestFit="1" customWidth="1"/>
    <col min="1806" max="1806" width="8" bestFit="1" customWidth="1"/>
    <col min="1807" max="1812" width="9" bestFit="1" customWidth="1"/>
    <col min="1813" max="1813" width="8" bestFit="1" customWidth="1"/>
    <col min="1814" max="1822" width="9" bestFit="1" customWidth="1"/>
    <col min="1823" max="1823" width="6" bestFit="1" customWidth="1"/>
    <col min="1824" max="1846" width="9" bestFit="1" customWidth="1"/>
    <col min="1847" max="1848" width="8" bestFit="1" customWidth="1"/>
    <col min="1849" max="1849" width="9" bestFit="1" customWidth="1"/>
    <col min="1850" max="1850" width="6" bestFit="1" customWidth="1"/>
    <col min="1851" max="1873" width="9" bestFit="1" customWidth="1"/>
    <col min="1874" max="1874" width="6" bestFit="1" customWidth="1"/>
    <col min="1875" max="1875" width="9" bestFit="1" customWidth="1"/>
    <col min="1876" max="1876" width="8" bestFit="1" customWidth="1"/>
    <col min="1877" max="1886" width="9" bestFit="1" customWidth="1"/>
    <col min="1887" max="1887" width="8" bestFit="1" customWidth="1"/>
    <col min="1888" max="1911" width="9" bestFit="1" customWidth="1"/>
    <col min="1912" max="1912" width="8" bestFit="1" customWidth="1"/>
    <col min="1913" max="1927" width="9" bestFit="1" customWidth="1"/>
    <col min="1928" max="1928" width="8" bestFit="1" customWidth="1"/>
    <col min="1929" max="1941" width="9" bestFit="1" customWidth="1"/>
    <col min="1942" max="1943" width="8" bestFit="1" customWidth="1"/>
    <col min="1944" max="1957" width="9" bestFit="1" customWidth="1"/>
    <col min="1958" max="1958" width="8" bestFit="1" customWidth="1"/>
    <col min="1959" max="1977" width="9" bestFit="1" customWidth="1"/>
    <col min="1978" max="1978" width="8" bestFit="1" customWidth="1"/>
    <col min="1979" max="1994" width="9" bestFit="1" customWidth="1"/>
    <col min="1995" max="1995" width="8" bestFit="1" customWidth="1"/>
    <col min="1996" max="1999" width="9" bestFit="1" customWidth="1"/>
    <col min="2000" max="2000" width="8" bestFit="1" customWidth="1"/>
    <col min="2001" max="2002" width="9" bestFit="1" customWidth="1"/>
    <col min="2003" max="2003" width="8" bestFit="1" customWidth="1"/>
    <col min="2004" max="2016" width="9" bestFit="1" customWidth="1"/>
    <col min="2017" max="2017" width="7" bestFit="1" customWidth="1"/>
    <col min="2018" max="2023" width="9" bestFit="1" customWidth="1"/>
    <col min="2024" max="2024" width="8" bestFit="1" customWidth="1"/>
    <col min="2025" max="2035" width="9" bestFit="1" customWidth="1"/>
    <col min="2036" max="2036" width="6" bestFit="1" customWidth="1"/>
    <col min="2037" max="2037" width="8" bestFit="1" customWidth="1"/>
    <col min="2038" max="2038" width="9" bestFit="1" customWidth="1"/>
    <col min="2039" max="2039" width="8" bestFit="1" customWidth="1"/>
    <col min="2040" max="2053" width="9" bestFit="1" customWidth="1"/>
    <col min="2054" max="2054" width="8" bestFit="1" customWidth="1"/>
    <col min="2055" max="2066" width="9" bestFit="1" customWidth="1"/>
    <col min="2067" max="2067" width="6" bestFit="1" customWidth="1"/>
    <col min="2068" max="2073" width="9" bestFit="1" customWidth="1"/>
    <col min="2074" max="2074" width="8" bestFit="1" customWidth="1"/>
    <col min="2075" max="2124" width="9" bestFit="1" customWidth="1"/>
    <col min="2125" max="2125" width="8" bestFit="1" customWidth="1"/>
    <col min="2126" max="2136" width="9" bestFit="1" customWidth="1"/>
    <col min="2137" max="2138" width="8" bestFit="1" customWidth="1"/>
    <col min="2139" max="2139" width="9" bestFit="1" customWidth="1"/>
    <col min="2140" max="2140" width="8" bestFit="1" customWidth="1"/>
    <col min="2141" max="2146" width="9" bestFit="1" customWidth="1"/>
    <col min="2147" max="2147" width="8" bestFit="1" customWidth="1"/>
    <col min="2148" max="2162" width="9" bestFit="1" customWidth="1"/>
    <col min="2163" max="2163" width="8" bestFit="1" customWidth="1"/>
    <col min="2164" max="2175" width="9" bestFit="1" customWidth="1"/>
    <col min="2176" max="2176" width="8" bestFit="1" customWidth="1"/>
    <col min="2177" max="2180" width="9" bestFit="1" customWidth="1"/>
    <col min="2181" max="2181" width="8" bestFit="1" customWidth="1"/>
    <col min="2182" max="2193" width="9" bestFit="1" customWidth="1"/>
    <col min="2194" max="2194" width="6" bestFit="1" customWidth="1"/>
    <col min="2195" max="2209" width="9" bestFit="1" customWidth="1"/>
    <col min="2210" max="2210" width="8" bestFit="1" customWidth="1"/>
    <col min="2211" max="2221" width="9" bestFit="1" customWidth="1"/>
    <col min="2222" max="2223" width="8" bestFit="1" customWidth="1"/>
    <col min="2224" max="2241" width="9" bestFit="1" customWidth="1"/>
    <col min="2242" max="2242" width="8" bestFit="1" customWidth="1"/>
    <col min="2243" max="2251" width="9" bestFit="1" customWidth="1"/>
    <col min="2252" max="2252" width="8" bestFit="1" customWidth="1"/>
    <col min="2253" max="2255" width="9" bestFit="1" customWidth="1"/>
    <col min="2256" max="2257" width="8" bestFit="1" customWidth="1"/>
    <col min="2258" max="2261" width="9" bestFit="1" customWidth="1"/>
    <col min="2262" max="2262" width="8" bestFit="1" customWidth="1"/>
    <col min="2263" max="2270" width="9" bestFit="1" customWidth="1"/>
    <col min="2271" max="2271" width="8" bestFit="1" customWidth="1"/>
    <col min="2272" max="2273" width="9" bestFit="1" customWidth="1"/>
    <col min="2274" max="2275" width="8" bestFit="1" customWidth="1"/>
    <col min="2276" max="2291" width="9" bestFit="1" customWidth="1"/>
    <col min="2292" max="2293" width="8" bestFit="1" customWidth="1"/>
    <col min="2294" max="2294" width="9" bestFit="1" customWidth="1"/>
    <col min="2295" max="2295" width="8" bestFit="1" customWidth="1"/>
    <col min="2296" max="2328" width="9" bestFit="1" customWidth="1"/>
    <col min="2329" max="2329" width="8" bestFit="1" customWidth="1"/>
    <col min="2330" max="2330" width="9" bestFit="1" customWidth="1"/>
    <col min="2331" max="2331" width="8" bestFit="1" customWidth="1"/>
    <col min="2332" max="2333" width="9" bestFit="1" customWidth="1"/>
    <col min="2334" max="2334" width="13.21875" bestFit="1" customWidth="1"/>
    <col min="2335" max="2335" width="7" bestFit="1" customWidth="1"/>
    <col min="2336" max="2336" width="5" bestFit="1" customWidth="1"/>
    <col min="2337" max="2339" width="7" bestFit="1" customWidth="1"/>
    <col min="2340" max="2341" width="6" bestFit="1" customWidth="1"/>
    <col min="2342" max="2342" width="4" bestFit="1" customWidth="1"/>
    <col min="2343" max="2343" width="7" bestFit="1" customWidth="1"/>
    <col min="2344" max="2344" width="5" bestFit="1" customWidth="1"/>
    <col min="2345" max="2345" width="7" bestFit="1" customWidth="1"/>
    <col min="2346" max="2346" width="5" bestFit="1" customWidth="1"/>
    <col min="2347" max="2347" width="6" bestFit="1" customWidth="1"/>
    <col min="2348" max="2348" width="5" bestFit="1" customWidth="1"/>
    <col min="2349" max="2356" width="7" bestFit="1" customWidth="1"/>
    <col min="2357" max="2357" width="8" bestFit="1" customWidth="1"/>
    <col min="2358" max="2359" width="5" bestFit="1" customWidth="1"/>
    <col min="2360" max="2360" width="8" bestFit="1" customWidth="1"/>
    <col min="2361" max="2362" width="5" bestFit="1" customWidth="1"/>
    <col min="2363" max="2363" width="6" bestFit="1" customWidth="1"/>
    <col min="2364" max="2369" width="5" bestFit="1" customWidth="1"/>
    <col min="2370" max="2371" width="8" bestFit="1" customWidth="1"/>
    <col min="2372" max="2373" width="5" bestFit="1" customWidth="1"/>
    <col min="2374" max="2374" width="8" bestFit="1" customWidth="1"/>
    <col min="2375" max="2375" width="7" bestFit="1" customWidth="1"/>
    <col min="2376" max="2376" width="6" bestFit="1" customWidth="1"/>
    <col min="2377" max="2378" width="8" bestFit="1" customWidth="1"/>
    <col min="2379" max="2379" width="5" bestFit="1" customWidth="1"/>
    <col min="2380" max="2380" width="8" bestFit="1" customWidth="1"/>
    <col min="2381" max="2381" width="5" bestFit="1" customWidth="1"/>
    <col min="2382" max="2382" width="7" bestFit="1" customWidth="1"/>
    <col min="2383" max="2383" width="5" bestFit="1" customWidth="1"/>
    <col min="2384" max="2384" width="7" bestFit="1" customWidth="1"/>
    <col min="2385" max="2386" width="8" bestFit="1" customWidth="1"/>
    <col min="2387" max="2387" width="6" bestFit="1" customWidth="1"/>
    <col min="2388" max="2389" width="5" bestFit="1" customWidth="1"/>
    <col min="2390" max="2390" width="8" bestFit="1" customWidth="1"/>
    <col min="2391" max="2392" width="5" bestFit="1" customWidth="1"/>
    <col min="2393" max="2393" width="8" bestFit="1" customWidth="1"/>
    <col min="2394" max="2401" width="5" bestFit="1" customWidth="1"/>
    <col min="2402" max="2405" width="8" bestFit="1" customWidth="1"/>
    <col min="2406" max="2406" width="5" bestFit="1" customWidth="1"/>
    <col min="2407" max="2407" width="8" bestFit="1" customWidth="1"/>
    <col min="2408" max="2408" width="7" bestFit="1" customWidth="1"/>
    <col min="2409" max="2411" width="8" bestFit="1" customWidth="1"/>
    <col min="2412" max="2416" width="5" bestFit="1" customWidth="1"/>
    <col min="2417" max="2417" width="8" bestFit="1" customWidth="1"/>
    <col min="2418" max="2418" width="5" bestFit="1" customWidth="1"/>
    <col min="2419" max="2419" width="6" bestFit="1" customWidth="1"/>
    <col min="2420" max="2420" width="5" bestFit="1" customWidth="1"/>
    <col min="2421" max="2422" width="8" bestFit="1" customWidth="1"/>
    <col min="2423" max="2423" width="5" bestFit="1" customWidth="1"/>
    <col min="2424" max="2424" width="8" bestFit="1" customWidth="1"/>
    <col min="2425" max="2425" width="5" bestFit="1" customWidth="1"/>
    <col min="2426" max="2426" width="6" bestFit="1" customWidth="1"/>
    <col min="2427" max="2427" width="5" bestFit="1" customWidth="1"/>
    <col min="2428" max="2428" width="6" bestFit="1" customWidth="1"/>
    <col min="2429" max="2430" width="8" bestFit="1" customWidth="1"/>
    <col min="2431" max="2441" width="5" bestFit="1" customWidth="1"/>
    <col min="2442" max="2444" width="8" bestFit="1" customWidth="1"/>
    <col min="2445" max="2445" width="7" bestFit="1" customWidth="1"/>
    <col min="2446" max="2466" width="8" bestFit="1" customWidth="1"/>
    <col min="2467" max="2467" width="5" bestFit="1" customWidth="1"/>
    <col min="2468" max="2468" width="8" bestFit="1" customWidth="1"/>
    <col min="2469" max="2470" width="7" bestFit="1" customWidth="1"/>
    <col min="2471" max="2472" width="8" bestFit="1" customWidth="1"/>
    <col min="2473" max="2473" width="7" bestFit="1" customWidth="1"/>
    <col min="2474" max="2474" width="8" bestFit="1" customWidth="1"/>
    <col min="2475" max="2475" width="5" bestFit="1" customWidth="1"/>
    <col min="2476" max="2483" width="8" bestFit="1" customWidth="1"/>
    <col min="2484" max="2484" width="7" bestFit="1" customWidth="1"/>
    <col min="2485" max="2489" width="8" bestFit="1" customWidth="1"/>
    <col min="2490" max="2490" width="7" bestFit="1" customWidth="1"/>
    <col min="2491" max="2508" width="8" bestFit="1" customWidth="1"/>
    <col min="2509" max="2509" width="7" bestFit="1" customWidth="1"/>
    <col min="2510" max="2526" width="8" bestFit="1" customWidth="1"/>
    <col min="2527" max="2527" width="7" bestFit="1" customWidth="1"/>
    <col min="2528" max="2535" width="8" bestFit="1" customWidth="1"/>
    <col min="2536" max="2536" width="7" bestFit="1" customWidth="1"/>
    <col min="2537" max="2546" width="8" bestFit="1" customWidth="1"/>
    <col min="2547" max="2547" width="7" bestFit="1" customWidth="1"/>
    <col min="2548" max="2550" width="8" bestFit="1" customWidth="1"/>
    <col min="2551" max="2551" width="7" bestFit="1" customWidth="1"/>
    <col min="2552" max="2554" width="8" bestFit="1" customWidth="1"/>
    <col min="2555" max="2555" width="7" bestFit="1" customWidth="1"/>
    <col min="2556" max="2558" width="8" bestFit="1" customWidth="1"/>
    <col min="2559" max="2559" width="7" bestFit="1" customWidth="1"/>
    <col min="2560" max="2562" width="8" bestFit="1" customWidth="1"/>
    <col min="2563" max="2563" width="7" bestFit="1" customWidth="1"/>
    <col min="2564" max="2567" width="8" bestFit="1" customWidth="1"/>
    <col min="2568" max="2568" width="7" bestFit="1" customWidth="1"/>
    <col min="2569" max="2569" width="5" bestFit="1" customWidth="1"/>
    <col min="2570" max="2573" width="8" bestFit="1" customWidth="1"/>
    <col min="2574" max="2574" width="7" bestFit="1" customWidth="1"/>
    <col min="2575" max="2575" width="8" bestFit="1" customWidth="1"/>
    <col min="2576" max="2576" width="7" bestFit="1" customWidth="1"/>
    <col min="2577" max="2580" width="8" bestFit="1" customWidth="1"/>
    <col min="2581" max="2581" width="7" bestFit="1" customWidth="1"/>
    <col min="2582" max="2606" width="8" bestFit="1" customWidth="1"/>
    <col min="2607" max="2607" width="7" bestFit="1" customWidth="1"/>
    <col min="2608" max="2615" width="8" bestFit="1" customWidth="1"/>
    <col min="2616" max="2616" width="7" bestFit="1" customWidth="1"/>
    <col min="2617" max="2625" width="8" bestFit="1" customWidth="1"/>
    <col min="2626" max="2626" width="7" bestFit="1" customWidth="1"/>
    <col min="2627" max="2653" width="8" bestFit="1" customWidth="1"/>
    <col min="2654" max="2654" width="7" bestFit="1" customWidth="1"/>
    <col min="2655" max="2671" width="8" bestFit="1" customWidth="1"/>
    <col min="2672" max="2672" width="7" bestFit="1" customWidth="1"/>
    <col min="2673" max="2677" width="8" bestFit="1" customWidth="1"/>
    <col min="2678" max="2678" width="7" bestFit="1" customWidth="1"/>
    <col min="2679" max="2685" width="8" bestFit="1" customWidth="1"/>
    <col min="2686" max="2686" width="7" bestFit="1" customWidth="1"/>
    <col min="2687" max="2691" width="8" bestFit="1" customWidth="1"/>
    <col min="2692" max="2692" width="7" bestFit="1" customWidth="1"/>
    <col min="2693" max="2700" width="8" bestFit="1" customWidth="1"/>
    <col min="2701" max="2702" width="7" bestFit="1" customWidth="1"/>
    <col min="2703" max="2703" width="8" bestFit="1" customWidth="1"/>
    <col min="2704" max="2704" width="7" bestFit="1" customWidth="1"/>
    <col min="2705" max="2709" width="8" bestFit="1" customWidth="1"/>
    <col min="2710" max="2710" width="5" bestFit="1" customWidth="1"/>
    <col min="2711" max="2714" width="8" bestFit="1" customWidth="1"/>
    <col min="2715" max="2716" width="7" bestFit="1" customWidth="1"/>
    <col min="2717" max="2728" width="8" bestFit="1" customWidth="1"/>
    <col min="2729" max="2729" width="7" bestFit="1" customWidth="1"/>
    <col min="2730" max="2740" width="8" bestFit="1" customWidth="1"/>
    <col min="2741" max="2741" width="7" bestFit="1" customWidth="1"/>
    <col min="2742" max="2747" width="8" bestFit="1" customWidth="1"/>
    <col min="2748" max="2749" width="7" bestFit="1" customWidth="1"/>
    <col min="2750" max="2756" width="8" bestFit="1" customWidth="1"/>
    <col min="2757" max="2757" width="7" bestFit="1" customWidth="1"/>
    <col min="2758" max="2769" width="8" bestFit="1" customWidth="1"/>
    <col min="2770" max="2770" width="7" bestFit="1" customWidth="1"/>
    <col min="2771" max="2777" width="8" bestFit="1" customWidth="1"/>
    <col min="2778" max="2778" width="7" bestFit="1" customWidth="1"/>
    <col min="2779" max="2785" width="8" bestFit="1" customWidth="1"/>
    <col min="2786" max="2786" width="7" bestFit="1" customWidth="1"/>
    <col min="2787" max="2806" width="8" bestFit="1" customWidth="1"/>
    <col min="2807" max="2807" width="7" bestFit="1" customWidth="1"/>
    <col min="2808" max="2819" width="8" bestFit="1" customWidth="1"/>
    <col min="2820" max="2820" width="7" bestFit="1" customWidth="1"/>
    <col min="2821" max="2829" width="8" bestFit="1" customWidth="1"/>
    <col min="2830" max="2830" width="7" bestFit="1" customWidth="1"/>
    <col min="2831" max="2847" width="8" bestFit="1" customWidth="1"/>
    <col min="2848" max="2849" width="7" bestFit="1" customWidth="1"/>
    <col min="2850" max="2850" width="8" bestFit="1" customWidth="1"/>
    <col min="2851" max="2851" width="7" bestFit="1" customWidth="1"/>
    <col min="2852" max="2853" width="8" bestFit="1" customWidth="1"/>
    <col min="2854" max="2854" width="7" bestFit="1" customWidth="1"/>
    <col min="2855" max="2866" width="8" bestFit="1" customWidth="1"/>
    <col min="2867" max="2867" width="7" bestFit="1" customWidth="1"/>
    <col min="2868" max="2870" width="8" bestFit="1" customWidth="1"/>
    <col min="2871" max="2872" width="7" bestFit="1" customWidth="1"/>
    <col min="2873" max="2885" width="8" bestFit="1" customWidth="1"/>
    <col min="2886" max="2886" width="5" bestFit="1" customWidth="1"/>
    <col min="2887" max="2905" width="8" bestFit="1" customWidth="1"/>
    <col min="2906" max="2906" width="7" bestFit="1" customWidth="1"/>
    <col min="2907" max="2912" width="8" bestFit="1" customWidth="1"/>
    <col min="2913" max="2913" width="7" bestFit="1" customWidth="1"/>
    <col min="2914" max="2914" width="8" bestFit="1" customWidth="1"/>
    <col min="2915" max="2915" width="7" bestFit="1" customWidth="1"/>
    <col min="2916" max="2943" width="8" bestFit="1" customWidth="1"/>
    <col min="2944" max="2944" width="7" bestFit="1" customWidth="1"/>
    <col min="2945" max="2947" width="8" bestFit="1" customWidth="1"/>
    <col min="2948" max="2948" width="7" bestFit="1" customWidth="1"/>
    <col min="2949" max="2974" width="8" bestFit="1" customWidth="1"/>
    <col min="2975" max="2975" width="7" bestFit="1" customWidth="1"/>
    <col min="2976" max="3002" width="8" bestFit="1" customWidth="1"/>
    <col min="3003" max="3003" width="7" bestFit="1" customWidth="1"/>
    <col min="3004" max="3004" width="8" bestFit="1" customWidth="1"/>
    <col min="3005" max="3005" width="7" bestFit="1" customWidth="1"/>
    <col min="3006" max="3009" width="8" bestFit="1" customWidth="1"/>
    <col min="3010" max="3010" width="7" bestFit="1" customWidth="1"/>
    <col min="3011" max="3012" width="8" bestFit="1" customWidth="1"/>
    <col min="3013" max="3013" width="7" bestFit="1" customWidth="1"/>
    <col min="3014" max="3031" width="8" bestFit="1" customWidth="1"/>
    <col min="3032" max="3032" width="7" bestFit="1" customWidth="1"/>
    <col min="3033" max="3043" width="8" bestFit="1" customWidth="1"/>
    <col min="3044" max="3045" width="7" bestFit="1" customWidth="1"/>
    <col min="3046" max="3053" width="8" bestFit="1" customWidth="1"/>
    <col min="3054" max="3054" width="7" bestFit="1" customWidth="1"/>
    <col min="3055" max="3058" width="8" bestFit="1" customWidth="1"/>
    <col min="3059" max="3059" width="7" bestFit="1" customWidth="1"/>
    <col min="3060" max="3060" width="8" bestFit="1" customWidth="1"/>
    <col min="3061" max="3061" width="7" bestFit="1" customWidth="1"/>
    <col min="3062" max="3063" width="8" bestFit="1" customWidth="1"/>
    <col min="3064" max="3064" width="7" bestFit="1" customWidth="1"/>
    <col min="3065" max="3068" width="8" bestFit="1" customWidth="1"/>
    <col min="3069" max="3069" width="7" bestFit="1" customWidth="1"/>
    <col min="3070" max="3071" width="8" bestFit="1" customWidth="1"/>
    <col min="3072" max="3072" width="7" bestFit="1" customWidth="1"/>
    <col min="3073" max="3092" width="8" bestFit="1" customWidth="1"/>
    <col min="3093" max="3093" width="7" bestFit="1" customWidth="1"/>
    <col min="3094" max="3113" width="8" bestFit="1" customWidth="1"/>
    <col min="3114" max="3114" width="7" bestFit="1" customWidth="1"/>
    <col min="3115" max="3125" width="8" bestFit="1" customWidth="1"/>
    <col min="3126" max="3126" width="7" bestFit="1" customWidth="1"/>
    <col min="3127" max="3168" width="8" bestFit="1" customWidth="1"/>
    <col min="3169" max="3169" width="7" bestFit="1" customWidth="1"/>
    <col min="3170" max="3172" width="8" bestFit="1" customWidth="1"/>
    <col min="3173" max="3173" width="7" bestFit="1" customWidth="1"/>
    <col min="3174" max="3174" width="8" bestFit="1" customWidth="1"/>
    <col min="3175" max="3175" width="7" bestFit="1" customWidth="1"/>
    <col min="3176" max="3177" width="8" bestFit="1" customWidth="1"/>
    <col min="3178" max="3178" width="7" bestFit="1" customWidth="1"/>
    <col min="3179" max="3187" width="8" bestFit="1" customWidth="1"/>
    <col min="3188" max="3189" width="7" bestFit="1" customWidth="1"/>
    <col min="3190" max="3202" width="8" bestFit="1" customWidth="1"/>
    <col min="3203" max="3203" width="7" bestFit="1" customWidth="1"/>
    <col min="3204" max="3212" width="8" bestFit="1" customWidth="1"/>
    <col min="3213" max="3213" width="7" bestFit="1" customWidth="1"/>
    <col min="3214" max="3239" width="8" bestFit="1" customWidth="1"/>
    <col min="3240" max="3240" width="7" bestFit="1" customWidth="1"/>
    <col min="3241" max="3242" width="8" bestFit="1" customWidth="1"/>
    <col min="3243" max="3243" width="7" bestFit="1" customWidth="1"/>
    <col min="3244" max="3247" width="8" bestFit="1" customWidth="1"/>
    <col min="3248" max="3248" width="7" bestFit="1" customWidth="1"/>
    <col min="3249" max="3251" width="8" bestFit="1" customWidth="1"/>
    <col min="3252" max="3252" width="7" bestFit="1" customWidth="1"/>
    <col min="3253" max="3257" width="8" bestFit="1" customWidth="1"/>
    <col min="3258" max="3258" width="7" bestFit="1" customWidth="1"/>
    <col min="3259" max="3268" width="8" bestFit="1" customWidth="1"/>
    <col min="3269" max="3269" width="7" bestFit="1" customWidth="1"/>
    <col min="3270" max="3273" width="8" bestFit="1" customWidth="1"/>
    <col min="3274" max="3274" width="7" bestFit="1" customWidth="1"/>
    <col min="3275" max="3294" width="8" bestFit="1" customWidth="1"/>
    <col min="3295" max="3295" width="7" bestFit="1" customWidth="1"/>
    <col min="3296" max="3325" width="8" bestFit="1" customWidth="1"/>
    <col min="3326" max="3326" width="7" bestFit="1" customWidth="1"/>
    <col min="3327" max="3333" width="8" bestFit="1" customWidth="1"/>
    <col min="3334" max="3334" width="7" bestFit="1" customWidth="1"/>
    <col min="3335" max="3337" width="8" bestFit="1" customWidth="1"/>
    <col min="3338" max="3339" width="7" bestFit="1" customWidth="1"/>
    <col min="3340" max="3340" width="8" bestFit="1" customWidth="1"/>
    <col min="3341" max="3341" width="7" bestFit="1" customWidth="1"/>
    <col min="3342" max="3343" width="8" bestFit="1" customWidth="1"/>
    <col min="3344" max="3344" width="5" bestFit="1" customWidth="1"/>
    <col min="3345" max="3373" width="8" bestFit="1" customWidth="1"/>
    <col min="3374" max="3374" width="5" bestFit="1" customWidth="1"/>
    <col min="3375" max="3384" width="8" bestFit="1" customWidth="1"/>
    <col min="3385" max="3386" width="7" bestFit="1" customWidth="1"/>
    <col min="3387" max="3392" width="8" bestFit="1" customWidth="1"/>
    <col min="3393" max="3393" width="7" bestFit="1" customWidth="1"/>
    <col min="3394" max="3424" width="8" bestFit="1" customWidth="1"/>
    <col min="3425" max="3425" width="7" bestFit="1" customWidth="1"/>
    <col min="3426" max="3429" width="8" bestFit="1" customWidth="1"/>
    <col min="3430" max="3430" width="7" bestFit="1" customWidth="1"/>
    <col min="3431" max="3434" width="8" bestFit="1" customWidth="1"/>
    <col min="3435" max="3435" width="7" bestFit="1" customWidth="1"/>
    <col min="3436" max="3437" width="8" bestFit="1" customWidth="1"/>
    <col min="3438" max="3438" width="7" bestFit="1" customWidth="1"/>
    <col min="3439" max="3444" width="8" bestFit="1" customWidth="1"/>
    <col min="3445" max="3445" width="7" bestFit="1" customWidth="1"/>
    <col min="3446" max="3447" width="8" bestFit="1" customWidth="1"/>
    <col min="3448" max="3449" width="7" bestFit="1" customWidth="1"/>
    <col min="3450" max="3455" width="8" bestFit="1" customWidth="1"/>
    <col min="3456" max="3456" width="7" bestFit="1" customWidth="1"/>
    <col min="3457" max="3460" width="8" bestFit="1" customWidth="1"/>
    <col min="3461" max="3461" width="7" bestFit="1" customWidth="1"/>
    <col min="3462" max="3463" width="8" bestFit="1" customWidth="1"/>
    <col min="3464" max="3464" width="7" bestFit="1" customWidth="1"/>
    <col min="3465" max="3478" width="8" bestFit="1" customWidth="1"/>
    <col min="3479" max="3479" width="7" bestFit="1" customWidth="1"/>
    <col min="3480" max="3481" width="8" bestFit="1" customWidth="1"/>
    <col min="3482" max="3482" width="7" bestFit="1" customWidth="1"/>
    <col min="3483" max="3494" width="8" bestFit="1" customWidth="1"/>
    <col min="3495" max="3496" width="7" bestFit="1" customWidth="1"/>
    <col min="3497" max="3522" width="8" bestFit="1" customWidth="1"/>
    <col min="3523" max="3523" width="7" bestFit="1" customWidth="1"/>
    <col min="3524" max="3525" width="8" bestFit="1" customWidth="1"/>
    <col min="3526" max="3526" width="7" bestFit="1" customWidth="1"/>
    <col min="3527" max="3539" width="8" bestFit="1" customWidth="1"/>
    <col min="3540" max="3559" width="9" bestFit="1" customWidth="1"/>
    <col min="3560" max="3560" width="8" bestFit="1" customWidth="1"/>
    <col min="3561" max="3568" width="9" bestFit="1" customWidth="1"/>
    <col min="3569" max="3569" width="8" bestFit="1" customWidth="1"/>
    <col min="3570" max="3585" width="9" bestFit="1" customWidth="1"/>
    <col min="3586" max="3586" width="8" bestFit="1" customWidth="1"/>
    <col min="3587" max="3587" width="9" bestFit="1" customWidth="1"/>
    <col min="3588" max="3588" width="8" bestFit="1" customWidth="1"/>
    <col min="3589" max="3594" width="9" bestFit="1" customWidth="1"/>
    <col min="3595" max="3595" width="8" bestFit="1" customWidth="1"/>
    <col min="3596" max="3601" width="9" bestFit="1" customWidth="1"/>
    <col min="3602" max="3602" width="8" bestFit="1" customWidth="1"/>
    <col min="3603" max="3638" width="9" bestFit="1" customWidth="1"/>
    <col min="3639" max="3639" width="8" bestFit="1" customWidth="1"/>
    <col min="3640" max="3648" width="9" bestFit="1" customWidth="1"/>
    <col min="3649" max="3649" width="8" bestFit="1" customWidth="1"/>
    <col min="3650" max="3660" width="9" bestFit="1" customWidth="1"/>
    <col min="3661" max="3661" width="8" bestFit="1" customWidth="1"/>
    <col min="3662" max="3692" width="9" bestFit="1" customWidth="1"/>
    <col min="3693" max="3693" width="8" bestFit="1" customWidth="1"/>
    <col min="3694" max="3707" width="9" bestFit="1" customWidth="1"/>
    <col min="3708" max="3708" width="8" bestFit="1" customWidth="1"/>
    <col min="3709" max="3713" width="9" bestFit="1" customWidth="1"/>
    <col min="3714" max="3714" width="8" bestFit="1" customWidth="1"/>
    <col min="3715" max="3715" width="9" bestFit="1" customWidth="1"/>
    <col min="3716" max="3716" width="8" bestFit="1" customWidth="1"/>
    <col min="3717" max="3731" width="9" bestFit="1" customWidth="1"/>
    <col min="3732" max="3732" width="8" bestFit="1" customWidth="1"/>
    <col min="3733" max="3734" width="9" bestFit="1" customWidth="1"/>
    <col min="3735" max="3735" width="6" bestFit="1" customWidth="1"/>
    <col min="3736" max="3745" width="9" bestFit="1" customWidth="1"/>
    <col min="3746" max="3746" width="8" bestFit="1" customWidth="1"/>
    <col min="3747" max="3749" width="9" bestFit="1" customWidth="1"/>
    <col min="3750" max="3750" width="8" bestFit="1" customWidth="1"/>
    <col min="3751" max="3771" width="9" bestFit="1" customWidth="1"/>
    <col min="3772" max="3773" width="8" bestFit="1" customWidth="1"/>
    <col min="3774" max="3775" width="9" bestFit="1" customWidth="1"/>
    <col min="3776" max="3776" width="8" bestFit="1" customWidth="1"/>
    <col min="3777" max="3777" width="9" bestFit="1" customWidth="1"/>
    <col min="3778" max="3779" width="8" bestFit="1" customWidth="1"/>
    <col min="3780" max="3800" width="9" bestFit="1" customWidth="1"/>
    <col min="3801" max="3801" width="8" bestFit="1" customWidth="1"/>
    <col min="3802" max="3806" width="9" bestFit="1" customWidth="1"/>
    <col min="3807" max="3807" width="8" bestFit="1" customWidth="1"/>
    <col min="3808" max="3809" width="9" bestFit="1" customWidth="1"/>
    <col min="3810" max="3810" width="8" bestFit="1" customWidth="1"/>
    <col min="3811" max="3819" width="9" bestFit="1" customWidth="1"/>
    <col min="3820" max="3821" width="8" bestFit="1" customWidth="1"/>
    <col min="3822" max="3825" width="9" bestFit="1" customWidth="1"/>
    <col min="3826" max="3826" width="8" bestFit="1" customWidth="1"/>
    <col min="3827" max="3829" width="9" bestFit="1" customWidth="1"/>
    <col min="3830" max="3830" width="6" bestFit="1" customWidth="1"/>
    <col min="3831" max="3831" width="9" bestFit="1" customWidth="1"/>
    <col min="3832" max="3832" width="6" bestFit="1" customWidth="1"/>
    <col min="3833" max="3870" width="9" bestFit="1" customWidth="1"/>
    <col min="3871" max="3871" width="8" bestFit="1" customWidth="1"/>
    <col min="3872" max="3874" width="9" bestFit="1" customWidth="1"/>
    <col min="3875" max="3875" width="8" bestFit="1" customWidth="1"/>
    <col min="3876" max="3885" width="9" bestFit="1" customWidth="1"/>
    <col min="3886" max="3886" width="8" bestFit="1" customWidth="1"/>
    <col min="3887" max="3898" width="9" bestFit="1" customWidth="1"/>
    <col min="3899" max="3899" width="8" bestFit="1" customWidth="1"/>
    <col min="3900" max="3902" width="9" bestFit="1" customWidth="1"/>
    <col min="3903" max="3904" width="8" bestFit="1" customWidth="1"/>
    <col min="3905" max="3908" width="9" bestFit="1" customWidth="1"/>
    <col min="3909" max="3909" width="6" bestFit="1" customWidth="1"/>
    <col min="3910" max="3923" width="9" bestFit="1" customWidth="1"/>
    <col min="3924" max="3924" width="8" bestFit="1" customWidth="1"/>
    <col min="3925" max="3926" width="9" bestFit="1" customWidth="1"/>
    <col min="3927" max="3927" width="8" bestFit="1" customWidth="1"/>
    <col min="3928" max="3929" width="9" bestFit="1" customWidth="1"/>
    <col min="3930" max="3930" width="8" bestFit="1" customWidth="1"/>
    <col min="3931" max="3932" width="9" bestFit="1" customWidth="1"/>
    <col min="3933" max="3934" width="8" bestFit="1" customWidth="1"/>
    <col min="3935" max="3950" width="9" bestFit="1" customWidth="1"/>
    <col min="3951" max="3951" width="8" bestFit="1" customWidth="1"/>
    <col min="3952" max="3958" width="9" bestFit="1" customWidth="1"/>
    <col min="3959" max="3959" width="8" bestFit="1" customWidth="1"/>
    <col min="3960" max="3966" width="9" bestFit="1" customWidth="1"/>
    <col min="3967" max="3967" width="8" bestFit="1" customWidth="1"/>
    <col min="3968" max="3988" width="9" bestFit="1" customWidth="1"/>
    <col min="3989" max="3989" width="8" bestFit="1" customWidth="1"/>
    <col min="3990" max="3995" width="9" bestFit="1" customWidth="1"/>
    <col min="3996" max="3996" width="6" bestFit="1" customWidth="1"/>
    <col min="3997" max="4007" width="9" bestFit="1" customWidth="1"/>
    <col min="4008" max="4008" width="8" bestFit="1" customWidth="1"/>
    <col min="4009" max="4022" width="9" bestFit="1" customWidth="1"/>
    <col min="4023" max="4024" width="8" bestFit="1" customWidth="1"/>
    <col min="4025" max="4027" width="9" bestFit="1" customWidth="1"/>
    <col min="4028" max="4028" width="8" bestFit="1" customWidth="1"/>
    <col min="4029" max="4036" width="9" bestFit="1" customWidth="1"/>
    <col min="4037" max="4037" width="8" bestFit="1" customWidth="1"/>
    <col min="4038" max="4040" width="9" bestFit="1" customWidth="1"/>
    <col min="4041" max="4041" width="8" bestFit="1" customWidth="1"/>
    <col min="4042" max="4051" width="9" bestFit="1" customWidth="1"/>
    <col min="4052" max="4052" width="8" bestFit="1" customWidth="1"/>
    <col min="4053" max="4056" width="9" bestFit="1" customWidth="1"/>
    <col min="4057" max="4057" width="8" bestFit="1" customWidth="1"/>
    <col min="4058" max="4067" width="9" bestFit="1" customWidth="1"/>
    <col min="4068" max="4068" width="8" bestFit="1" customWidth="1"/>
    <col min="4069" max="4074" width="9" bestFit="1" customWidth="1"/>
    <col min="4075" max="4076" width="8" bestFit="1" customWidth="1"/>
    <col min="4077" max="4079" width="9" bestFit="1" customWidth="1"/>
    <col min="4080" max="4080" width="8" bestFit="1" customWidth="1"/>
    <col min="4081" max="4108" width="9" bestFit="1" customWidth="1"/>
    <col min="4109" max="4109" width="8" bestFit="1" customWidth="1"/>
    <col min="4110" max="4110" width="9" bestFit="1" customWidth="1"/>
    <col min="4111" max="4111" width="8" bestFit="1" customWidth="1"/>
    <col min="4112" max="4113" width="9" bestFit="1" customWidth="1"/>
    <col min="4114" max="4114" width="8" bestFit="1" customWidth="1"/>
    <col min="4115" max="4122" width="9" bestFit="1" customWidth="1"/>
    <col min="4123" max="4123" width="8" bestFit="1" customWidth="1"/>
    <col min="4124" max="4136" width="9" bestFit="1" customWidth="1"/>
    <col min="4137" max="4137" width="8" bestFit="1" customWidth="1"/>
    <col min="4138" max="4143" width="9" bestFit="1" customWidth="1"/>
    <col min="4144" max="4144" width="8" bestFit="1" customWidth="1"/>
    <col min="4145" max="4153" width="9" bestFit="1" customWidth="1"/>
    <col min="4154" max="4154" width="6" bestFit="1" customWidth="1"/>
    <col min="4155" max="4177" width="9" bestFit="1" customWidth="1"/>
    <col min="4178" max="4179" width="8" bestFit="1" customWidth="1"/>
    <col min="4180" max="4180" width="9" bestFit="1" customWidth="1"/>
    <col min="4181" max="4181" width="6" bestFit="1" customWidth="1"/>
    <col min="4182" max="4204" width="9" bestFit="1" customWidth="1"/>
    <col min="4205" max="4205" width="6" bestFit="1" customWidth="1"/>
    <col min="4206" max="4206" width="9" bestFit="1" customWidth="1"/>
    <col min="4207" max="4207" width="8" bestFit="1" customWidth="1"/>
    <col min="4208" max="4217" width="9" bestFit="1" customWidth="1"/>
    <col min="4218" max="4218" width="8" bestFit="1" customWidth="1"/>
    <col min="4219" max="4242" width="9" bestFit="1" customWidth="1"/>
    <col min="4243" max="4243" width="8" bestFit="1" customWidth="1"/>
    <col min="4244" max="4258" width="9" bestFit="1" customWidth="1"/>
    <col min="4259" max="4259" width="8" bestFit="1" customWidth="1"/>
    <col min="4260" max="4272" width="9" bestFit="1" customWidth="1"/>
    <col min="4273" max="4274" width="8" bestFit="1" customWidth="1"/>
    <col min="4275" max="4288" width="9" bestFit="1" customWidth="1"/>
    <col min="4289" max="4289" width="8" bestFit="1" customWidth="1"/>
    <col min="4290" max="4308" width="9" bestFit="1" customWidth="1"/>
    <col min="4309" max="4309" width="8" bestFit="1" customWidth="1"/>
    <col min="4310" max="4325" width="9" bestFit="1" customWidth="1"/>
    <col min="4326" max="4326" width="8" bestFit="1" customWidth="1"/>
    <col min="4327" max="4330" width="9" bestFit="1" customWidth="1"/>
    <col min="4331" max="4331" width="8" bestFit="1" customWidth="1"/>
    <col min="4332" max="4333" width="9" bestFit="1" customWidth="1"/>
    <col min="4334" max="4334" width="8" bestFit="1" customWidth="1"/>
    <col min="4335" max="4347" width="9" bestFit="1" customWidth="1"/>
    <col min="4348" max="4348" width="6" bestFit="1" customWidth="1"/>
    <col min="4349" max="4354" width="9" bestFit="1" customWidth="1"/>
    <col min="4355" max="4355" width="8" bestFit="1" customWidth="1"/>
    <col min="4356" max="4366" width="9" bestFit="1" customWidth="1"/>
    <col min="4367" max="4367" width="6" bestFit="1" customWidth="1"/>
    <col min="4368" max="4368" width="8" bestFit="1" customWidth="1"/>
    <col min="4369" max="4369" width="9" bestFit="1" customWidth="1"/>
    <col min="4370" max="4370" width="8" bestFit="1" customWidth="1"/>
    <col min="4371" max="4384" width="9" bestFit="1" customWidth="1"/>
    <col min="4385" max="4385" width="8" bestFit="1" customWidth="1"/>
    <col min="4386" max="4397" width="9" bestFit="1" customWidth="1"/>
    <col min="4398" max="4398" width="6" bestFit="1" customWidth="1"/>
    <col min="4399" max="4404" width="9" bestFit="1" customWidth="1"/>
    <col min="4405" max="4405" width="8" bestFit="1" customWidth="1"/>
    <col min="4406" max="4455" width="9" bestFit="1" customWidth="1"/>
    <col min="4456" max="4456" width="8" bestFit="1" customWidth="1"/>
    <col min="4457" max="4467" width="9" bestFit="1" customWidth="1"/>
    <col min="4468" max="4469" width="8" bestFit="1" customWidth="1"/>
    <col min="4470" max="4470" width="9" bestFit="1" customWidth="1"/>
    <col min="4471" max="4471" width="8" bestFit="1" customWidth="1"/>
    <col min="4472" max="4477" width="9" bestFit="1" customWidth="1"/>
    <col min="4478" max="4478" width="8" bestFit="1" customWidth="1"/>
    <col min="4479" max="4493" width="9" bestFit="1" customWidth="1"/>
    <col min="4494" max="4494" width="8" bestFit="1" customWidth="1"/>
    <col min="4495" max="4506" width="9" bestFit="1" customWidth="1"/>
    <col min="4507" max="4507" width="8" bestFit="1" customWidth="1"/>
    <col min="4508" max="4511" width="9" bestFit="1" customWidth="1"/>
    <col min="4512" max="4512" width="8" bestFit="1" customWidth="1"/>
    <col min="4513" max="4524" width="9" bestFit="1" customWidth="1"/>
    <col min="4525" max="4525" width="6" bestFit="1" customWidth="1"/>
    <col min="4526" max="4540" width="9" bestFit="1" customWidth="1"/>
    <col min="4541" max="4541" width="8" bestFit="1" customWidth="1"/>
    <col min="4542" max="4552" width="9" bestFit="1" customWidth="1"/>
    <col min="4553" max="4554" width="8" bestFit="1" customWidth="1"/>
    <col min="4555" max="4572" width="9" bestFit="1" customWidth="1"/>
    <col min="4573" max="4573" width="8" bestFit="1" customWidth="1"/>
    <col min="4574" max="4582" width="9" bestFit="1" customWidth="1"/>
    <col min="4583" max="4583" width="8" bestFit="1" customWidth="1"/>
    <col min="4584" max="4586" width="9" bestFit="1" customWidth="1"/>
    <col min="4587" max="4588" width="8" bestFit="1" customWidth="1"/>
    <col min="4589" max="4592" width="9" bestFit="1" customWidth="1"/>
    <col min="4593" max="4593" width="8" bestFit="1" customWidth="1"/>
    <col min="4594" max="4601" width="9" bestFit="1" customWidth="1"/>
    <col min="4602" max="4602" width="8" bestFit="1" customWidth="1"/>
    <col min="4603" max="4604" width="9" bestFit="1" customWidth="1"/>
    <col min="4605" max="4606" width="8" bestFit="1" customWidth="1"/>
    <col min="4607" max="4622" width="9" bestFit="1" customWidth="1"/>
    <col min="4623" max="4624" width="8" bestFit="1" customWidth="1"/>
    <col min="4625" max="4625" width="9" bestFit="1" customWidth="1"/>
    <col min="4626" max="4626" width="8" bestFit="1" customWidth="1"/>
    <col min="4627" max="4659" width="9" bestFit="1" customWidth="1"/>
    <col min="4660" max="4660" width="8" bestFit="1" customWidth="1"/>
    <col min="4661" max="4661" width="9" bestFit="1" customWidth="1"/>
    <col min="4662" max="4662" width="8" bestFit="1" customWidth="1"/>
    <col min="4663" max="4664" width="9" bestFit="1" customWidth="1"/>
    <col min="4665" max="4665" width="15.6640625" bestFit="1" customWidth="1"/>
    <col min="4666" max="4666" width="18" bestFit="1" customWidth="1"/>
  </cols>
  <sheetData>
    <row r="4" spans="3:13" x14ac:dyDescent="0.3">
      <c r="C4" s="23" t="s">
        <v>5993</v>
      </c>
      <c r="D4" s="9" t="s">
        <v>6007</v>
      </c>
      <c r="E4" s="9" t="s">
        <v>5996</v>
      </c>
      <c r="L4" s="23" t="s">
        <v>5993</v>
      </c>
      <c r="M4" s="9" t="s">
        <v>6000</v>
      </c>
    </row>
    <row r="5" spans="3:13" x14ac:dyDescent="0.3">
      <c r="C5" s="24" t="s">
        <v>6003</v>
      </c>
      <c r="D5" s="9">
        <v>30.220757314974154</v>
      </c>
      <c r="E5" s="9">
        <v>5.5714974182444097</v>
      </c>
      <c r="L5" s="24" t="s">
        <v>6003</v>
      </c>
      <c r="M5" s="9">
        <v>8622.6848192771213</v>
      </c>
    </row>
    <row r="6" spans="3:13" x14ac:dyDescent="0.3">
      <c r="C6" s="24" t="s">
        <v>6004</v>
      </c>
      <c r="D6" s="9">
        <v>31.27878243512972</v>
      </c>
      <c r="E6" s="9">
        <v>5.5409780439121654</v>
      </c>
      <c r="L6" s="24" t="s">
        <v>6004</v>
      </c>
      <c r="M6" s="9">
        <v>12159.758762475023</v>
      </c>
    </row>
    <row r="7" spans="3:13" x14ac:dyDescent="0.3">
      <c r="C7" s="24" t="s">
        <v>6005</v>
      </c>
      <c r="D7" s="9">
        <v>30.721396761133615</v>
      </c>
      <c r="E7" s="9">
        <v>6.5336234817813761</v>
      </c>
      <c r="L7" s="24" t="s">
        <v>6005</v>
      </c>
      <c r="M7" s="9">
        <v>14848.524554655867</v>
      </c>
    </row>
    <row r="8" spans="3:13" x14ac:dyDescent="0.3">
      <c r="C8" s="24" t="s">
        <v>6006</v>
      </c>
      <c r="D8" s="9">
        <v>31.264465648854994</v>
      </c>
      <c r="E8" s="9">
        <v>8.0490839694656433</v>
      </c>
      <c r="L8" s="24" t="s">
        <v>6006</v>
      </c>
      <c r="M8" s="9">
        <v>16480.544980916045</v>
      </c>
    </row>
    <row r="9" spans="3:13" x14ac:dyDescent="0.3">
      <c r="C9" s="24" t="s">
        <v>6009</v>
      </c>
      <c r="D9" s="9">
        <v>32.056404255319144</v>
      </c>
      <c r="E9" s="9">
        <v>8.1002553191489355</v>
      </c>
      <c r="L9" s="24" t="s">
        <v>6009</v>
      </c>
      <c r="M9" s="9">
        <v>19232.182510638297</v>
      </c>
    </row>
    <row r="10" spans="3:13" x14ac:dyDescent="0.3">
      <c r="C10" s="24" t="s">
        <v>5994</v>
      </c>
      <c r="D10" s="9">
        <v>30.972648822269853</v>
      </c>
      <c r="E10" s="9">
        <v>6.5789978586723707</v>
      </c>
      <c r="L10" s="24" t="s">
        <v>5994</v>
      </c>
      <c r="M10" s="9">
        <v>13529.918034261256</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4DCEE-8D6D-4484-BD55-48200FBE38B6}">
  <dimension ref="A1:A36"/>
  <sheetViews>
    <sheetView showGridLines="0" tabSelected="1" zoomScale="80" zoomScaleNormal="80" workbookViewId="0">
      <selection activeCell="T26" sqref="T26"/>
    </sheetView>
  </sheetViews>
  <sheetFormatPr defaultRowHeight="14.4" x14ac:dyDescent="0.3"/>
  <cols>
    <col min="1" max="1" width="3.6640625" customWidth="1"/>
    <col min="9" max="9" width="48.44140625" bestFit="1" customWidth="1"/>
    <col min="10" max="10" width="7.6640625" customWidth="1"/>
    <col min="13" max="13" width="19.88671875" customWidth="1"/>
    <col min="17" max="17" width="10.6640625" customWidth="1"/>
  </cols>
  <sheetData>
    <row r="1" ht="0.6" customHeight="1" x14ac:dyDescent="0.3"/>
    <row r="2" ht="0.6" customHeight="1" x14ac:dyDescent="0.3"/>
    <row r="3" ht="0.6" customHeight="1" x14ac:dyDescent="0.3"/>
    <row r="4" ht="0.6" customHeight="1" x14ac:dyDescent="0.3"/>
    <row r="5" ht="0.6" customHeight="1" x14ac:dyDescent="0.3"/>
    <row r="6" ht="0.6" customHeight="1" x14ac:dyDescent="0.3"/>
    <row r="7" ht="0.6" customHeight="1" x14ac:dyDescent="0.3"/>
    <row r="8" ht="0.6" customHeight="1" x14ac:dyDescent="0.3"/>
    <row r="9" ht="0.6" customHeight="1" x14ac:dyDescent="0.3"/>
    <row r="10" ht="6.6" customHeight="1" x14ac:dyDescent="0.3"/>
    <row r="11" ht="0.6" customHeight="1" x14ac:dyDescent="0.3"/>
    <row r="12" ht="0.6" customHeight="1" x14ac:dyDescent="0.3"/>
    <row r="13" ht="0.6" customHeight="1" x14ac:dyDescent="0.3"/>
    <row r="14" ht="0.6" customHeight="1" x14ac:dyDescent="0.3"/>
    <row r="15" hidden="1" x14ac:dyDescent="0.3"/>
    <row r="16" ht="3.6" customHeight="1" x14ac:dyDescent="0.3"/>
    <row r="17" ht="1.8" customHeight="1" x14ac:dyDescent="0.3"/>
    <row r="18" ht="0.6" customHeight="1" x14ac:dyDescent="0.3"/>
    <row r="24" ht="29.4" customHeight="1" x14ac:dyDescent="0.3"/>
    <row r="36" ht="55.2"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 Names</vt:lpstr>
      <vt:lpstr>Medical Examinations</vt:lpstr>
      <vt:lpstr>Hospitalisation Details</vt:lpstr>
      <vt:lpstr>HealtCare</vt:lpstr>
      <vt:lpstr>Pie Chart</vt:lpstr>
      <vt:lpstr>Bar Chart</vt:lpstr>
      <vt:lpstr>Line 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2026-06-12T07:58:10Z</dcterms:modified>
</cp:coreProperties>
</file>